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11865" tabRatio="602"/>
  </bookViews>
  <sheets>
    <sheet name="КП 2019.6 (чист)" sheetId="1" r:id="rId1"/>
    <sheet name="СВОД" sheetId="2" r:id="rId2"/>
  </sheets>
  <definedNames>
    <definedName name="_xlnm._FilterDatabase" localSheetId="0" hidden="1">'КП 2019.6 (чист)'!$A$12:$DF$1965</definedName>
    <definedName name="Z_5C8FE285_230C_45B8_94D6_622C5B5517FC_.wvu.FilterData" localSheetId="0" hidden="1">'КП 2019.6 (чист)'!$A$12:$DF$1965</definedName>
    <definedName name="Z_61EB6C07_B818_462D_9265_31F03681D2BF_.wvu.FilterData" localSheetId="0" hidden="1">'КП 2019.6 (чист)'!$A$12:$DF$1965</definedName>
    <definedName name="Z_83AD44ED_45D0_478E_A7B3_38F1B98F698B_.wvu.Cols" localSheetId="0" hidden="1">'КП 2019.6 (чист)'!#REF!</definedName>
    <definedName name="Z_83AD44ED_45D0_478E_A7B3_38F1B98F698B_.wvu.Cols" localSheetId="1" hidden="1">СВОД!$H:$I</definedName>
    <definedName name="Z_83AD44ED_45D0_478E_A7B3_38F1B98F698B_.wvu.FilterData" localSheetId="0" hidden="1">'КП 2019.6 (чист)'!$A$12:$DF$1965</definedName>
    <definedName name="Z_83AD44ED_45D0_478E_A7B3_38F1B98F698B_.wvu.PrintTitles" localSheetId="0" hidden="1">'КП 2019.6 (чист)'!$12:$12</definedName>
    <definedName name="Z_870D158F_9D1C_41AE_9106_21D2FC21F735_.wvu.Cols" localSheetId="0" hidden="1">'КП 2019.6 (чист)'!#REF!</definedName>
    <definedName name="Z_870D158F_9D1C_41AE_9106_21D2FC21F735_.wvu.Cols" localSheetId="1" hidden="1">СВОД!$H:$I</definedName>
    <definedName name="Z_870D158F_9D1C_41AE_9106_21D2FC21F735_.wvu.FilterData" localSheetId="0" hidden="1">'КП 2019.6 (чист)'!$A$12:$DF$1965</definedName>
    <definedName name="Z_870D158F_9D1C_41AE_9106_21D2FC21F735_.wvu.PrintTitles" localSheetId="0" hidden="1">'КП 2019.6 (чист)'!$12:$12</definedName>
    <definedName name="Z_8F384490_F790_4C3D_AE1A_D2EADE897C41_.wvu.FilterData" localSheetId="0" hidden="1">'КП 2019.6 (чист)'!$A$12:$DF$1965</definedName>
    <definedName name="Z_A6D0B998_F5BD_49EB_9CB0_E864192A30B6_.wvu.FilterData" localSheetId="0" hidden="1">'КП 2019.6 (чист)'!$A$12:$DF$1965</definedName>
    <definedName name="Z_B2C72970_4AB5_481E_A2DF_CB0233FAD9C6_.wvu.FilterData" localSheetId="0" hidden="1">'КП 2019.6 (чист)'!$A$12:$DF$1965</definedName>
    <definedName name="Z_B99D94F3_B28C_4CCF_A519_D0E114E73A6F_.wvu.Cols" localSheetId="0" hidden="1">'КП 2019.6 (чист)'!#REF!</definedName>
    <definedName name="Z_B99D94F3_B28C_4CCF_A519_D0E114E73A6F_.wvu.Cols" localSheetId="1" hidden="1">СВОД!$H:$I</definedName>
    <definedName name="Z_B99D94F3_B28C_4CCF_A519_D0E114E73A6F_.wvu.FilterData" localSheetId="0" hidden="1">'КП 2019.6 (чист)'!$A$12:$DF$1965</definedName>
    <definedName name="Z_B99D94F3_B28C_4CCF_A519_D0E114E73A6F_.wvu.PrintTitles" localSheetId="0" hidden="1">'КП 2019.6 (чист)'!$12:$12</definedName>
    <definedName name="Z_D8C1422C_6E50_4DEF_B8F1_DD63FEB6657D_.wvu.Cols" localSheetId="0" hidden="1">'КП 2019.6 (чист)'!#REF!</definedName>
    <definedName name="Z_D8C1422C_6E50_4DEF_B8F1_DD63FEB6657D_.wvu.Cols" localSheetId="1" hidden="1">СВОД!$H:$I</definedName>
    <definedName name="Z_D8C1422C_6E50_4DEF_B8F1_DD63FEB6657D_.wvu.FilterData" localSheetId="0" hidden="1">'КП 2019.6 (чист)'!$A$12:$DF$1965</definedName>
    <definedName name="Z_D8C1422C_6E50_4DEF_B8F1_DD63FEB6657D_.wvu.PrintTitles" localSheetId="0" hidden="1">'КП 2019.6 (чист)'!$12:$12</definedName>
    <definedName name="Z_DBB30E79_4FFE_4A1C_BD18_C3F1E55D158A_.wvu.FilterData" localSheetId="0" hidden="1">'КП 2019.6 (чист)'!$A$12:$DF$1965</definedName>
    <definedName name="_xlnm.Print_Titles" localSheetId="0">'КП 2019.6 (чист)'!$12:$12</definedName>
    <definedName name="_xlnm.Print_Area" localSheetId="0">'КП 2019.6 (чист)'!$A$5:$DF$1034</definedName>
  </definedNames>
  <calcPr calcId="145621"/>
  <customWorkbookViews>
    <customWorkbookView name="Кукушкин Юрий Юрьевич - Личное представление" guid="{B99D94F3-B28C-4CCF-A519-D0E114E73A6F}" mergeInterval="0" personalView="1" maximized="1" xWindow="-8" yWindow="-8" windowWidth="1936" windowHeight="1056" tabRatio="602" activeSheetId="1"/>
    <customWorkbookView name="Екатерина Александровна. Коняева - Личное представление" guid="{870D158F-9D1C-41AE-9106-21D2FC21F735}" mergeInterval="0" personalView="1" maximized="1" xWindow="-8" yWindow="-8" windowWidth="1936" windowHeight="1056" tabRatio="602" activeSheetId="1"/>
    <customWorkbookView name="Мария Олеговна. Быкова - Личное представление" guid="{83AD44ED-45D0-478E-A7B3-38F1B98F698B}" mergeInterval="0" personalView="1" maximized="1" xWindow="-8" yWindow="-8" windowWidth="1936" windowHeight="1056" tabRatio="602" activeSheetId="1"/>
    <customWorkbookView name="Плотникова Ирина Сергеевна - Личное представление" guid="{D8C1422C-6E50-4DEF-B8F1-DD63FEB6657D}" mergeInterval="0" personalView="1" maximized="1" xWindow="-8" yWindow="-8" windowWidth="1936" windowHeight="1056" tabRatio="60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465" i="1" l="1"/>
  <c r="BC846" i="1" l="1"/>
  <c r="I846" i="1" s="1"/>
  <c r="J846" i="1" l="1"/>
  <c r="K846" i="1" s="1"/>
  <c r="L846" i="1" s="1"/>
  <c r="BC896" i="1"/>
  <c r="I896" i="1" s="1"/>
  <c r="AZ1206" i="1"/>
  <c r="BC532" i="1"/>
  <c r="I532" i="1" s="1"/>
  <c r="J532" i="1" s="1"/>
  <c r="AZ45" i="1"/>
  <c r="K532" i="1" l="1"/>
  <c r="L532" i="1" s="1"/>
  <c r="J896" i="1"/>
  <c r="K896" i="1" s="1"/>
  <c r="L896" i="1" s="1"/>
  <c r="BC81" i="1"/>
  <c r="BD81" i="1" s="1"/>
  <c r="U81" i="1"/>
  <c r="I81" i="1" l="1"/>
  <c r="J81" i="1" s="1"/>
  <c r="K81" i="1" l="1"/>
  <c r="L81" i="1" s="1"/>
  <c r="BC1206" i="1" l="1"/>
  <c r="BD1206" i="1" s="1"/>
  <c r="I1206" i="1" l="1"/>
  <c r="J1206" i="1" s="1"/>
  <c r="K1206" i="1" l="1"/>
  <c r="L1206" i="1" s="1"/>
  <c r="CU45" i="1" l="1"/>
  <c r="M232" i="1" l="1"/>
  <c r="BH1932" i="1" l="1"/>
  <c r="BH1933" i="1"/>
  <c r="BC1933" i="1"/>
  <c r="I1933" i="1" s="1"/>
  <c r="BH1883" i="1"/>
  <c r="BH1800" i="1"/>
  <c r="BC1800" i="1"/>
  <c r="I1800" i="1" s="1"/>
  <c r="BH1904" i="1"/>
  <c r="BC1904" i="1"/>
  <c r="BH1765" i="1"/>
  <c r="BH1757" i="1"/>
  <c r="CZ1714" i="1"/>
  <c r="BC1714" i="1"/>
  <c r="I1714" i="1" s="1"/>
  <c r="J1714" i="1" l="1"/>
  <c r="K1714" i="1" s="1"/>
  <c r="L1714" i="1" s="1"/>
  <c r="J1933" i="1"/>
  <c r="K1933" i="1" s="1"/>
  <c r="L1933" i="1" s="1"/>
  <c r="J1800" i="1"/>
  <c r="K1800" i="1" s="1"/>
  <c r="BD1904" i="1"/>
  <c r="I1904" i="1"/>
  <c r="BD1800" i="1"/>
  <c r="BD1933" i="1"/>
  <c r="BD1714" i="1"/>
  <c r="BT51" i="1"/>
  <c r="BC51" i="1"/>
  <c r="L1800" i="1" l="1"/>
  <c r="M1800" i="1" s="1"/>
  <c r="J1904" i="1"/>
  <c r="K1904" i="1" s="1"/>
  <c r="L1904" i="1" s="1"/>
  <c r="BD51" i="1"/>
  <c r="I51" i="1"/>
  <c r="M1933" i="1"/>
  <c r="M1714" i="1"/>
  <c r="J51" i="1" l="1"/>
  <c r="K51" i="1" s="1"/>
  <c r="M1904" i="1"/>
  <c r="CN662" i="1"/>
  <c r="CN663" i="1"/>
  <c r="BC662" i="1"/>
  <c r="BC663" i="1"/>
  <c r="L51" i="1" l="1"/>
  <c r="M51" i="1" s="1"/>
  <c r="BD663" i="1"/>
  <c r="I663" i="1"/>
  <c r="BD662" i="1"/>
  <c r="I662" i="1"/>
  <c r="BC568" i="1"/>
  <c r="I568" i="1" s="1"/>
  <c r="J568" i="1" l="1"/>
  <c r="K568" i="1" s="1"/>
  <c r="J662" i="1"/>
  <c r="K662" i="1" s="1"/>
  <c r="J663" i="1"/>
  <c r="K663" i="1" s="1"/>
  <c r="DD1862" i="1"/>
  <c r="CZ1862" i="1"/>
  <c r="CV1862" i="1"/>
  <c r="CR1862" i="1"/>
  <c r="CN1862" i="1"/>
  <c r="CJ1862" i="1"/>
  <c r="CF1862" i="1"/>
  <c r="CB1862" i="1"/>
  <c r="BX1862" i="1"/>
  <c r="BT1862" i="1"/>
  <c r="BP1862" i="1"/>
  <c r="BL1862" i="1"/>
  <c r="BH1862" i="1"/>
  <c r="L663" i="1" l="1"/>
  <c r="M663" i="1" s="1"/>
  <c r="L662" i="1"/>
  <c r="M662" i="1" s="1"/>
  <c r="L568" i="1"/>
  <c r="M568" i="1" s="1"/>
  <c r="BC1862" i="1"/>
  <c r="BD1862" i="1" l="1"/>
  <c r="I1862" i="1"/>
  <c r="BP1795" i="1"/>
  <c r="BP1796" i="1"/>
  <c r="BL1795" i="1"/>
  <c r="BL1796" i="1"/>
  <c r="BH1795" i="1"/>
  <c r="BH1796" i="1"/>
  <c r="DD1795" i="1"/>
  <c r="DD1796" i="1"/>
  <c r="CZ1795" i="1"/>
  <c r="CZ1796" i="1"/>
  <c r="CV1795" i="1"/>
  <c r="CV1796" i="1"/>
  <c r="CR1795" i="1"/>
  <c r="CR1796" i="1"/>
  <c r="BT1795" i="1"/>
  <c r="BT1796" i="1"/>
  <c r="BX1795" i="1"/>
  <c r="BX1796" i="1"/>
  <c r="CB1795" i="1"/>
  <c r="CB1796" i="1"/>
  <c r="CF1795" i="1"/>
  <c r="CF1796" i="1"/>
  <c r="CJ1795" i="1"/>
  <c r="CJ1796" i="1"/>
  <c r="CN1796" i="1"/>
  <c r="BC1796" i="1"/>
  <c r="J1862" i="1" l="1"/>
  <c r="K1862" i="1" s="1"/>
  <c r="BD1796" i="1"/>
  <c r="I1796" i="1"/>
  <c r="BC1856" i="1"/>
  <c r="L1862" i="1" l="1"/>
  <c r="M1862" i="1" s="1"/>
  <c r="J1796" i="1"/>
  <c r="K1796" i="1" s="1"/>
  <c r="BD1856" i="1"/>
  <c r="I1856" i="1"/>
  <c r="BC1569" i="1"/>
  <c r="L1796" i="1" l="1"/>
  <c r="M1796" i="1" s="1"/>
  <c r="BD1569" i="1"/>
  <c r="I1569" i="1"/>
  <c r="J1569" i="1" s="1"/>
  <c r="J1856" i="1"/>
  <c r="K1856" i="1" s="1"/>
  <c r="L1856" i="1" s="1"/>
  <c r="BC236" i="1"/>
  <c r="DD235" i="1"/>
  <c r="DD236" i="1"/>
  <c r="CZ235" i="1"/>
  <c r="CZ236" i="1"/>
  <c r="CV235" i="1"/>
  <c r="CV236" i="1"/>
  <c r="CR235" i="1"/>
  <c r="CR236" i="1"/>
  <c r="CN235" i="1"/>
  <c r="CN236" i="1"/>
  <c r="CJ235" i="1"/>
  <c r="CJ236" i="1"/>
  <c r="CF235" i="1"/>
  <c r="CF236" i="1"/>
  <c r="CB235" i="1"/>
  <c r="CB236" i="1"/>
  <c r="BX235" i="1"/>
  <c r="BX236" i="1"/>
  <c r="BT235" i="1"/>
  <c r="BT236" i="1"/>
  <c r="BP235" i="1"/>
  <c r="BP236" i="1"/>
  <c r="BL235" i="1"/>
  <c r="BL236" i="1"/>
  <c r="BH235" i="1"/>
  <c r="BH236" i="1"/>
  <c r="BD236" i="1" l="1"/>
  <c r="I236" i="1"/>
  <c r="K1569" i="1"/>
  <c r="M1856" i="1"/>
  <c r="L1569" i="1" l="1"/>
  <c r="M1569" i="1" s="1"/>
  <c r="J236" i="1"/>
  <c r="K236" i="1" s="1"/>
  <c r="E13" i="2"/>
  <c r="L236" i="1" l="1"/>
  <c r="M236" i="1" s="1"/>
  <c r="BP1873" i="1"/>
  <c r="AJ20" i="2" l="1"/>
  <c r="AI20" i="2"/>
  <c r="AH20" i="2"/>
  <c r="AG20" i="2"/>
  <c r="AF20" i="2"/>
  <c r="AE20" i="2"/>
  <c r="AD20" i="2"/>
  <c r="AC20" i="2"/>
  <c r="AB20" i="2"/>
  <c r="AA20" i="2"/>
  <c r="Z20" i="2"/>
  <c r="Y20" i="2"/>
  <c r="X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E20" i="2"/>
  <c r="D20" i="2"/>
  <c r="C20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E18" i="2"/>
  <c r="D18" i="2"/>
  <c r="C18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E16" i="2"/>
  <c r="D16" i="2"/>
  <c r="C16" i="2"/>
  <c r="O1990" i="1" l="1"/>
  <c r="O1394" i="1"/>
  <c r="N1394" i="1"/>
  <c r="L1989" i="1"/>
  <c r="L1992" i="1" s="1"/>
  <c r="L1985" i="1"/>
  <c r="M498" i="1" l="1"/>
  <c r="M815" i="1"/>
  <c r="M1035" i="1"/>
  <c r="M1488" i="1"/>
  <c r="M579" i="1"/>
  <c r="M842" i="1"/>
  <c r="M1138" i="1"/>
  <c r="M1517" i="1"/>
  <c r="M689" i="1"/>
  <c r="M885" i="1"/>
  <c r="M1395" i="1"/>
  <c r="M1596" i="1"/>
  <c r="M408" i="1"/>
  <c r="M752" i="1"/>
  <c r="M946" i="1"/>
  <c r="M1417" i="1"/>
  <c r="L1993" i="1"/>
  <c r="L1995" i="1" s="1"/>
  <c r="R1995" i="1" s="1"/>
  <c r="BA1964" i="1"/>
  <c r="AZ1964" i="1"/>
  <c r="AY1964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G1964" i="1"/>
  <c r="F1964" i="1"/>
  <c r="BA1595" i="1"/>
  <c r="AZ1595" i="1"/>
  <c r="AY1595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G1595" i="1"/>
  <c r="F1595" i="1"/>
  <c r="BA1516" i="1"/>
  <c r="AZ1516" i="1"/>
  <c r="AY1516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G1516" i="1"/>
  <c r="F1516" i="1"/>
  <c r="BA1487" i="1"/>
  <c r="AZ1487" i="1"/>
  <c r="AY1487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G1487" i="1"/>
  <c r="F1487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G1416" i="1"/>
  <c r="F1416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G1394" i="1"/>
  <c r="F1394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G1137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G1034" i="1"/>
  <c r="F1034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G945" i="1"/>
  <c r="F945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G884" i="1"/>
  <c r="F884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G841" i="1"/>
  <c r="F841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G814" i="1"/>
  <c r="F814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G751" i="1"/>
  <c r="F751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G688" i="1"/>
  <c r="F68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G578" i="1"/>
  <c r="F578" i="1"/>
  <c r="F497" i="1"/>
  <c r="F407" i="1"/>
  <c r="F231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G49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G407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G231" i="1"/>
  <c r="AQ1967" i="1" l="1"/>
  <c r="BA224" i="1"/>
  <c r="BA231" i="1" s="1"/>
  <c r="BA814" i="1" l="1"/>
  <c r="BE751" i="1"/>
  <c r="BF751" i="1"/>
  <c r="BG751" i="1"/>
  <c r="BI751" i="1"/>
  <c r="BJ751" i="1"/>
  <c r="BK751" i="1"/>
  <c r="BM751" i="1"/>
  <c r="BN751" i="1"/>
  <c r="BO751" i="1"/>
  <c r="BQ751" i="1"/>
  <c r="BR751" i="1"/>
  <c r="BS751" i="1"/>
  <c r="BU751" i="1"/>
  <c r="BV751" i="1"/>
  <c r="BW751" i="1"/>
  <c r="BY751" i="1"/>
  <c r="BZ751" i="1"/>
  <c r="CA751" i="1"/>
  <c r="CC751" i="1"/>
  <c r="CD751" i="1"/>
  <c r="CE751" i="1"/>
  <c r="CG751" i="1"/>
  <c r="CH751" i="1"/>
  <c r="CI751" i="1"/>
  <c r="CK751" i="1"/>
  <c r="CL751" i="1"/>
  <c r="CM751" i="1"/>
  <c r="CO751" i="1"/>
  <c r="CP751" i="1"/>
  <c r="CQ751" i="1"/>
  <c r="CS751" i="1"/>
  <c r="CT751" i="1"/>
  <c r="CU751" i="1"/>
  <c r="CW751" i="1"/>
  <c r="CX751" i="1"/>
  <c r="CY751" i="1"/>
  <c r="DA751" i="1"/>
  <c r="DB751" i="1"/>
  <c r="DC751" i="1"/>
  <c r="BE578" i="1"/>
  <c r="BF578" i="1"/>
  <c r="BG578" i="1"/>
  <c r="BI578" i="1"/>
  <c r="BJ578" i="1"/>
  <c r="BK578" i="1"/>
  <c r="BM578" i="1"/>
  <c r="BN578" i="1"/>
  <c r="BO578" i="1"/>
  <c r="BQ578" i="1"/>
  <c r="BR578" i="1"/>
  <c r="BS578" i="1"/>
  <c r="BU578" i="1"/>
  <c r="BV578" i="1"/>
  <c r="BW578" i="1"/>
  <c r="BY578" i="1"/>
  <c r="BZ578" i="1"/>
  <c r="CA578" i="1"/>
  <c r="CC578" i="1"/>
  <c r="CD578" i="1"/>
  <c r="CE578" i="1"/>
  <c r="CG578" i="1"/>
  <c r="CH578" i="1"/>
  <c r="CI578" i="1"/>
  <c r="CK578" i="1"/>
  <c r="CL578" i="1"/>
  <c r="CM578" i="1"/>
  <c r="CO578" i="1"/>
  <c r="CP578" i="1"/>
  <c r="CQ578" i="1"/>
  <c r="CS578" i="1"/>
  <c r="CT578" i="1"/>
  <c r="CU578" i="1"/>
  <c r="CW578" i="1"/>
  <c r="CX578" i="1"/>
  <c r="CY578" i="1"/>
  <c r="DA578" i="1"/>
  <c r="DB578" i="1"/>
  <c r="DC578" i="1"/>
  <c r="BC1963" i="1"/>
  <c r="BC1962" i="1"/>
  <c r="I1962" i="1" s="1"/>
  <c r="BC1961" i="1"/>
  <c r="BC1960" i="1"/>
  <c r="I1960" i="1" s="1"/>
  <c r="BC1959" i="1"/>
  <c r="I1959" i="1" s="1"/>
  <c r="BC1958" i="1"/>
  <c r="I1958" i="1" s="1"/>
  <c r="BC1957" i="1"/>
  <c r="I1957" i="1" s="1"/>
  <c r="BC1956" i="1"/>
  <c r="I1956" i="1" s="1"/>
  <c r="BC1955" i="1"/>
  <c r="I1955" i="1" s="1"/>
  <c r="BC1954" i="1"/>
  <c r="I1954" i="1" s="1"/>
  <c r="BC1953" i="1"/>
  <c r="I1953" i="1" s="1"/>
  <c r="BC1952" i="1"/>
  <c r="I1952" i="1" s="1"/>
  <c r="BC1951" i="1"/>
  <c r="I1951" i="1" s="1"/>
  <c r="BC1950" i="1"/>
  <c r="I1950" i="1" s="1"/>
  <c r="BC1949" i="1"/>
  <c r="I1949" i="1" s="1"/>
  <c r="BC1948" i="1"/>
  <c r="I1948" i="1" s="1"/>
  <c r="BC1947" i="1"/>
  <c r="I1947" i="1" s="1"/>
  <c r="BC1946" i="1"/>
  <c r="I1946" i="1" s="1"/>
  <c r="BC1945" i="1"/>
  <c r="I1945" i="1" s="1"/>
  <c r="BC1944" i="1"/>
  <c r="I1944" i="1" s="1"/>
  <c r="BC1943" i="1"/>
  <c r="I1943" i="1" s="1"/>
  <c r="BC1942" i="1"/>
  <c r="I1942" i="1" s="1"/>
  <c r="BC1941" i="1"/>
  <c r="I1941" i="1" s="1"/>
  <c r="BC1940" i="1"/>
  <c r="I1940" i="1" s="1"/>
  <c r="BC1939" i="1"/>
  <c r="I1939" i="1" s="1"/>
  <c r="BC1938" i="1"/>
  <c r="I1938" i="1" s="1"/>
  <c r="BC1937" i="1"/>
  <c r="I1937" i="1" s="1"/>
  <c r="BC1936" i="1"/>
  <c r="I1936" i="1" s="1"/>
  <c r="BC1935" i="1"/>
  <c r="I1935" i="1" s="1"/>
  <c r="BC1934" i="1"/>
  <c r="I1934" i="1" s="1"/>
  <c r="BC1932" i="1"/>
  <c r="I1932" i="1" s="1"/>
  <c r="BC1931" i="1"/>
  <c r="I1931" i="1" s="1"/>
  <c r="BC1930" i="1"/>
  <c r="I1930" i="1" s="1"/>
  <c r="BC1929" i="1"/>
  <c r="I1929" i="1" s="1"/>
  <c r="BC1928" i="1"/>
  <c r="I1928" i="1" s="1"/>
  <c r="BC1927" i="1"/>
  <c r="I1927" i="1" s="1"/>
  <c r="BC1926" i="1"/>
  <c r="I1926" i="1" s="1"/>
  <c r="BC1925" i="1"/>
  <c r="I1925" i="1" s="1"/>
  <c r="BC1924" i="1"/>
  <c r="I1924" i="1" s="1"/>
  <c r="BC1923" i="1"/>
  <c r="I1923" i="1" s="1"/>
  <c r="BC1922" i="1"/>
  <c r="I1922" i="1" s="1"/>
  <c r="BC1921" i="1"/>
  <c r="I1921" i="1" s="1"/>
  <c r="BC1920" i="1"/>
  <c r="I1920" i="1" s="1"/>
  <c r="BC1919" i="1"/>
  <c r="I1919" i="1" s="1"/>
  <c r="BC1918" i="1"/>
  <c r="I1918" i="1" s="1"/>
  <c r="BC1917" i="1"/>
  <c r="I1917" i="1" s="1"/>
  <c r="BC1916" i="1"/>
  <c r="I1916" i="1" s="1"/>
  <c r="BC1915" i="1"/>
  <c r="I1915" i="1" s="1"/>
  <c r="BC1914" i="1"/>
  <c r="I1914" i="1" s="1"/>
  <c r="BC1913" i="1"/>
  <c r="I1913" i="1" s="1"/>
  <c r="BC1912" i="1"/>
  <c r="I1912" i="1" s="1"/>
  <c r="BC1911" i="1"/>
  <c r="I1911" i="1" s="1"/>
  <c r="BC1910" i="1"/>
  <c r="BC1909" i="1"/>
  <c r="I1909" i="1" s="1"/>
  <c r="BC1908" i="1"/>
  <c r="I1908" i="1" s="1"/>
  <c r="BC1907" i="1"/>
  <c r="I1907" i="1" s="1"/>
  <c r="BC1906" i="1"/>
  <c r="BC1905" i="1"/>
  <c r="I1905" i="1" s="1"/>
  <c r="BC1903" i="1"/>
  <c r="I1903" i="1" s="1"/>
  <c r="BC1902" i="1"/>
  <c r="I1902" i="1" s="1"/>
  <c r="BC1901" i="1"/>
  <c r="I1901" i="1" s="1"/>
  <c r="BC1900" i="1"/>
  <c r="I1900" i="1" s="1"/>
  <c r="BC1899" i="1"/>
  <c r="I1899" i="1" s="1"/>
  <c r="BC1898" i="1"/>
  <c r="I1898" i="1" s="1"/>
  <c r="BC1897" i="1"/>
  <c r="I1897" i="1" s="1"/>
  <c r="BC1896" i="1"/>
  <c r="I1896" i="1" s="1"/>
  <c r="BC1895" i="1"/>
  <c r="I1895" i="1" s="1"/>
  <c r="BC1894" i="1"/>
  <c r="I1894" i="1" s="1"/>
  <c r="BC1893" i="1"/>
  <c r="I1893" i="1" s="1"/>
  <c r="BC1892" i="1"/>
  <c r="I1892" i="1" s="1"/>
  <c r="BC1891" i="1"/>
  <c r="I1891" i="1" s="1"/>
  <c r="BC1890" i="1"/>
  <c r="I1890" i="1" s="1"/>
  <c r="BC1889" i="1"/>
  <c r="I1889" i="1" s="1"/>
  <c r="BC1888" i="1"/>
  <c r="I1888" i="1" s="1"/>
  <c r="BC1887" i="1"/>
  <c r="I1887" i="1" s="1"/>
  <c r="BC1886" i="1"/>
  <c r="BC1885" i="1"/>
  <c r="I1885" i="1" s="1"/>
  <c r="BC1884" i="1"/>
  <c r="I1884" i="1" s="1"/>
  <c r="BC1883" i="1"/>
  <c r="I1883" i="1" s="1"/>
  <c r="BC1882" i="1"/>
  <c r="I1882" i="1" s="1"/>
  <c r="BC1881" i="1"/>
  <c r="I1881" i="1" s="1"/>
  <c r="BC1880" i="1"/>
  <c r="I1880" i="1" s="1"/>
  <c r="BC1879" i="1"/>
  <c r="I1879" i="1" s="1"/>
  <c r="BC1878" i="1"/>
  <c r="I1878" i="1" s="1"/>
  <c r="BC1877" i="1"/>
  <c r="I1877" i="1" s="1"/>
  <c r="BC1876" i="1"/>
  <c r="I1876" i="1" s="1"/>
  <c r="BC1875" i="1"/>
  <c r="I1875" i="1" s="1"/>
  <c r="BC1874" i="1"/>
  <c r="I1874" i="1" s="1"/>
  <c r="BC1873" i="1"/>
  <c r="I1873" i="1" s="1"/>
  <c r="BC1872" i="1"/>
  <c r="I1872" i="1" s="1"/>
  <c r="BC1871" i="1"/>
  <c r="I1871" i="1" s="1"/>
  <c r="BC1870" i="1"/>
  <c r="I1870" i="1" s="1"/>
  <c r="BC1869" i="1"/>
  <c r="I1869" i="1" s="1"/>
  <c r="BC1868" i="1"/>
  <c r="I1868" i="1" s="1"/>
  <c r="BC1867" i="1"/>
  <c r="I1867" i="1" s="1"/>
  <c r="BC1866" i="1"/>
  <c r="I1866" i="1" s="1"/>
  <c r="BC1865" i="1"/>
  <c r="BC1864" i="1"/>
  <c r="I1864" i="1" s="1"/>
  <c r="BC1863" i="1"/>
  <c r="I1863" i="1" s="1"/>
  <c r="BC1861" i="1"/>
  <c r="I1861" i="1" s="1"/>
  <c r="BC1860" i="1"/>
  <c r="I1860" i="1" s="1"/>
  <c r="BC1859" i="1"/>
  <c r="I1859" i="1" s="1"/>
  <c r="BC1858" i="1"/>
  <c r="I1858" i="1" s="1"/>
  <c r="BC1857" i="1"/>
  <c r="I1857" i="1" s="1"/>
  <c r="BC1855" i="1"/>
  <c r="I1855" i="1" s="1"/>
  <c r="BC1854" i="1"/>
  <c r="I1854" i="1" s="1"/>
  <c r="BC1853" i="1"/>
  <c r="I1853" i="1" s="1"/>
  <c r="BC1852" i="1"/>
  <c r="I1852" i="1" s="1"/>
  <c r="BC1851" i="1"/>
  <c r="I1851" i="1" s="1"/>
  <c r="BC1850" i="1"/>
  <c r="I1850" i="1" s="1"/>
  <c r="BC1849" i="1"/>
  <c r="I1849" i="1" s="1"/>
  <c r="BC1848" i="1"/>
  <c r="I1848" i="1" s="1"/>
  <c r="BC1847" i="1"/>
  <c r="I1847" i="1" s="1"/>
  <c r="BC1846" i="1"/>
  <c r="I1846" i="1" s="1"/>
  <c r="BC1845" i="1"/>
  <c r="I1845" i="1" s="1"/>
  <c r="BC1844" i="1"/>
  <c r="I1844" i="1" s="1"/>
  <c r="BC1843" i="1"/>
  <c r="I1843" i="1" s="1"/>
  <c r="BC1842" i="1"/>
  <c r="I1842" i="1" s="1"/>
  <c r="BC1841" i="1"/>
  <c r="I1841" i="1" s="1"/>
  <c r="BC1840" i="1"/>
  <c r="I1840" i="1" s="1"/>
  <c r="BC1839" i="1"/>
  <c r="I1839" i="1" s="1"/>
  <c r="BC1838" i="1"/>
  <c r="I1838" i="1" s="1"/>
  <c r="BC1837" i="1"/>
  <c r="I1837" i="1" s="1"/>
  <c r="BC1836" i="1"/>
  <c r="I1836" i="1" s="1"/>
  <c r="BC1835" i="1"/>
  <c r="I1835" i="1" s="1"/>
  <c r="BC1834" i="1"/>
  <c r="I1834" i="1" s="1"/>
  <c r="BC1833" i="1"/>
  <c r="I1833" i="1" s="1"/>
  <c r="BC1832" i="1"/>
  <c r="I1832" i="1" s="1"/>
  <c r="BC1831" i="1"/>
  <c r="I1831" i="1" s="1"/>
  <c r="BC1830" i="1"/>
  <c r="I1830" i="1" s="1"/>
  <c r="BC1829" i="1"/>
  <c r="I1829" i="1" s="1"/>
  <c r="BC1828" i="1"/>
  <c r="I1828" i="1" s="1"/>
  <c r="BC1827" i="1"/>
  <c r="I1827" i="1" s="1"/>
  <c r="BC1826" i="1"/>
  <c r="I1826" i="1" s="1"/>
  <c r="BC1825" i="1"/>
  <c r="I1825" i="1" s="1"/>
  <c r="BC1824" i="1"/>
  <c r="I1824" i="1" s="1"/>
  <c r="BC1823" i="1"/>
  <c r="I1823" i="1" s="1"/>
  <c r="BC1822" i="1"/>
  <c r="I1822" i="1" s="1"/>
  <c r="BC1821" i="1"/>
  <c r="I1821" i="1" s="1"/>
  <c r="BC1820" i="1"/>
  <c r="I1820" i="1" s="1"/>
  <c r="BC1819" i="1"/>
  <c r="I1819" i="1" s="1"/>
  <c r="BC1818" i="1"/>
  <c r="BC1817" i="1"/>
  <c r="I1817" i="1" s="1"/>
  <c r="BC1816" i="1"/>
  <c r="I1816" i="1" s="1"/>
  <c r="BC1815" i="1"/>
  <c r="I1815" i="1" s="1"/>
  <c r="BC1814" i="1"/>
  <c r="I1814" i="1" s="1"/>
  <c r="BC1813" i="1"/>
  <c r="I1813" i="1" s="1"/>
  <c r="BC1812" i="1"/>
  <c r="I1812" i="1" s="1"/>
  <c r="BC1811" i="1"/>
  <c r="I1811" i="1" s="1"/>
  <c r="BC1810" i="1"/>
  <c r="I1810" i="1" s="1"/>
  <c r="BC1809" i="1"/>
  <c r="I1809" i="1" s="1"/>
  <c r="BC1808" i="1"/>
  <c r="I1808" i="1" s="1"/>
  <c r="BC1807" i="1"/>
  <c r="BC1806" i="1"/>
  <c r="I1806" i="1" s="1"/>
  <c r="BC1805" i="1"/>
  <c r="I1805" i="1" s="1"/>
  <c r="BC1804" i="1"/>
  <c r="I1804" i="1" s="1"/>
  <c r="J1804" i="1" s="1"/>
  <c r="BC1803" i="1"/>
  <c r="I1803" i="1" s="1"/>
  <c r="BC1802" i="1"/>
  <c r="I1802" i="1" s="1"/>
  <c r="BC1801" i="1"/>
  <c r="I1801" i="1" s="1"/>
  <c r="BC1799" i="1"/>
  <c r="I1799" i="1" s="1"/>
  <c r="BC1798" i="1"/>
  <c r="I1798" i="1" s="1"/>
  <c r="BC1797" i="1"/>
  <c r="I1797" i="1" s="1"/>
  <c r="BC1795" i="1"/>
  <c r="BC1794" i="1"/>
  <c r="I1794" i="1" s="1"/>
  <c r="BC1793" i="1"/>
  <c r="I1793" i="1" s="1"/>
  <c r="BC1792" i="1"/>
  <c r="I1792" i="1" s="1"/>
  <c r="BC1791" i="1"/>
  <c r="I1791" i="1" s="1"/>
  <c r="BC1790" i="1"/>
  <c r="I1790" i="1" s="1"/>
  <c r="BC1789" i="1"/>
  <c r="I1789" i="1" s="1"/>
  <c r="BC1788" i="1"/>
  <c r="I1788" i="1" s="1"/>
  <c r="BC1787" i="1"/>
  <c r="I1787" i="1" s="1"/>
  <c r="BC1786" i="1"/>
  <c r="I1786" i="1" s="1"/>
  <c r="BC1785" i="1"/>
  <c r="I1785" i="1" s="1"/>
  <c r="BC1784" i="1"/>
  <c r="I1784" i="1" s="1"/>
  <c r="BC1783" i="1"/>
  <c r="I1783" i="1" s="1"/>
  <c r="BC1782" i="1"/>
  <c r="I1782" i="1" s="1"/>
  <c r="BC1781" i="1"/>
  <c r="I1781" i="1" s="1"/>
  <c r="BC1780" i="1"/>
  <c r="I1780" i="1" s="1"/>
  <c r="BC1779" i="1"/>
  <c r="I1779" i="1" s="1"/>
  <c r="BC1778" i="1"/>
  <c r="I1778" i="1" s="1"/>
  <c r="BC1777" i="1"/>
  <c r="I1777" i="1" s="1"/>
  <c r="BC1776" i="1"/>
  <c r="I1776" i="1" s="1"/>
  <c r="BC1775" i="1"/>
  <c r="I1775" i="1" s="1"/>
  <c r="BC1774" i="1"/>
  <c r="I1774" i="1" s="1"/>
  <c r="BC1773" i="1"/>
  <c r="I1773" i="1" s="1"/>
  <c r="BC1772" i="1"/>
  <c r="I1772" i="1" s="1"/>
  <c r="BC1771" i="1"/>
  <c r="I1771" i="1" s="1"/>
  <c r="BC1770" i="1"/>
  <c r="I1770" i="1" s="1"/>
  <c r="BC1769" i="1"/>
  <c r="I1769" i="1" s="1"/>
  <c r="BC1768" i="1"/>
  <c r="I1768" i="1" s="1"/>
  <c r="BC1767" i="1"/>
  <c r="I1767" i="1" s="1"/>
  <c r="BC1766" i="1"/>
  <c r="I1766" i="1" s="1"/>
  <c r="BC1765" i="1"/>
  <c r="I1765" i="1" s="1"/>
  <c r="BC1764" i="1"/>
  <c r="I1764" i="1" s="1"/>
  <c r="BC1763" i="1"/>
  <c r="I1763" i="1" s="1"/>
  <c r="BC1762" i="1"/>
  <c r="I1762" i="1" s="1"/>
  <c r="BC1761" i="1"/>
  <c r="I1761" i="1" s="1"/>
  <c r="BC1760" i="1"/>
  <c r="I1760" i="1" s="1"/>
  <c r="BC1759" i="1"/>
  <c r="I1759" i="1" s="1"/>
  <c r="BC1758" i="1"/>
  <c r="I1758" i="1" s="1"/>
  <c r="BC1757" i="1"/>
  <c r="I1757" i="1" s="1"/>
  <c r="BC1756" i="1"/>
  <c r="I1756" i="1" s="1"/>
  <c r="BC1755" i="1"/>
  <c r="I1755" i="1" s="1"/>
  <c r="BC1754" i="1"/>
  <c r="I1754" i="1" s="1"/>
  <c r="BC1753" i="1"/>
  <c r="I1753" i="1" s="1"/>
  <c r="BC1752" i="1"/>
  <c r="I1752" i="1" s="1"/>
  <c r="BC1751" i="1"/>
  <c r="I1751" i="1" s="1"/>
  <c r="BC1750" i="1"/>
  <c r="I1750" i="1" s="1"/>
  <c r="BC1749" i="1"/>
  <c r="I1749" i="1" s="1"/>
  <c r="BC1748" i="1"/>
  <c r="I1748" i="1" s="1"/>
  <c r="BC1747" i="1"/>
  <c r="I1747" i="1" s="1"/>
  <c r="BC1746" i="1"/>
  <c r="I1746" i="1" s="1"/>
  <c r="BC1745" i="1"/>
  <c r="I1745" i="1" s="1"/>
  <c r="BC1744" i="1"/>
  <c r="I1744" i="1" s="1"/>
  <c r="BC1743" i="1"/>
  <c r="I1743" i="1" s="1"/>
  <c r="BC1742" i="1"/>
  <c r="I1742" i="1" s="1"/>
  <c r="J1742" i="1" s="1"/>
  <c r="BC1741" i="1"/>
  <c r="I1741" i="1" s="1"/>
  <c r="J1741" i="1" s="1"/>
  <c r="BC1740" i="1"/>
  <c r="I1740" i="1" s="1"/>
  <c r="BC1739" i="1"/>
  <c r="I1739" i="1" s="1"/>
  <c r="BC1738" i="1"/>
  <c r="I1738" i="1" s="1"/>
  <c r="BC1737" i="1"/>
  <c r="I1737" i="1" s="1"/>
  <c r="BC1736" i="1"/>
  <c r="I1736" i="1" s="1"/>
  <c r="BC1735" i="1"/>
  <c r="I1735" i="1" s="1"/>
  <c r="BC1734" i="1"/>
  <c r="I1734" i="1" s="1"/>
  <c r="BC1733" i="1"/>
  <c r="I1733" i="1" s="1"/>
  <c r="BC1732" i="1"/>
  <c r="I1732" i="1" s="1"/>
  <c r="BC1731" i="1"/>
  <c r="I1731" i="1" s="1"/>
  <c r="BC1730" i="1"/>
  <c r="I1730" i="1" s="1"/>
  <c r="BC1729" i="1"/>
  <c r="I1729" i="1" s="1"/>
  <c r="BC1728" i="1"/>
  <c r="I1728" i="1" s="1"/>
  <c r="BC1727" i="1"/>
  <c r="I1727" i="1" s="1"/>
  <c r="BC1726" i="1"/>
  <c r="I1726" i="1" s="1"/>
  <c r="BC1725" i="1"/>
  <c r="I1725" i="1" s="1"/>
  <c r="BC1724" i="1"/>
  <c r="I1724" i="1" s="1"/>
  <c r="BC1723" i="1"/>
  <c r="I1723" i="1" s="1"/>
  <c r="J1723" i="1" s="1"/>
  <c r="BC1722" i="1"/>
  <c r="I1722" i="1" s="1"/>
  <c r="BC1721" i="1"/>
  <c r="I1721" i="1" s="1"/>
  <c r="BC1720" i="1"/>
  <c r="I1720" i="1" s="1"/>
  <c r="BC1719" i="1"/>
  <c r="I1719" i="1" s="1"/>
  <c r="BC1718" i="1"/>
  <c r="I1718" i="1" s="1"/>
  <c r="BC1717" i="1"/>
  <c r="I1717" i="1" s="1"/>
  <c r="BC1716" i="1"/>
  <c r="I1716" i="1" s="1"/>
  <c r="BC1715" i="1"/>
  <c r="I1715" i="1" s="1"/>
  <c r="BC1713" i="1"/>
  <c r="I1713" i="1" s="1"/>
  <c r="BC1712" i="1"/>
  <c r="I1712" i="1" s="1"/>
  <c r="BC1711" i="1"/>
  <c r="I1711" i="1" s="1"/>
  <c r="BC1710" i="1"/>
  <c r="I1710" i="1" s="1"/>
  <c r="BC1709" i="1"/>
  <c r="I1709" i="1" s="1"/>
  <c r="BC1708" i="1"/>
  <c r="I1708" i="1" s="1"/>
  <c r="BC1707" i="1"/>
  <c r="I1707" i="1" s="1"/>
  <c r="BC1706" i="1"/>
  <c r="I1706" i="1" s="1"/>
  <c r="BC1705" i="1"/>
  <c r="I1705" i="1" s="1"/>
  <c r="BC1704" i="1"/>
  <c r="I1704" i="1" s="1"/>
  <c r="BC1703" i="1"/>
  <c r="I1703" i="1" s="1"/>
  <c r="BC1702" i="1"/>
  <c r="I1702" i="1" s="1"/>
  <c r="BC1701" i="1"/>
  <c r="I1701" i="1" s="1"/>
  <c r="BC1700" i="1"/>
  <c r="I1700" i="1" s="1"/>
  <c r="BC1699" i="1"/>
  <c r="I1699" i="1" s="1"/>
  <c r="BC1698" i="1"/>
  <c r="I1698" i="1" s="1"/>
  <c r="BC1697" i="1"/>
  <c r="I1697" i="1" s="1"/>
  <c r="BC1696" i="1"/>
  <c r="I1696" i="1" s="1"/>
  <c r="BC1695" i="1"/>
  <c r="I1695" i="1" s="1"/>
  <c r="BC1694" i="1"/>
  <c r="I1694" i="1" s="1"/>
  <c r="BC1693" i="1"/>
  <c r="I1693" i="1" s="1"/>
  <c r="BC1692" i="1"/>
  <c r="I1692" i="1" s="1"/>
  <c r="BC1691" i="1"/>
  <c r="I1691" i="1" s="1"/>
  <c r="BC1690" i="1"/>
  <c r="I1690" i="1" s="1"/>
  <c r="BC1689" i="1"/>
  <c r="I1689" i="1" s="1"/>
  <c r="BC1688" i="1"/>
  <c r="I1688" i="1" s="1"/>
  <c r="BC1687" i="1"/>
  <c r="I1687" i="1" s="1"/>
  <c r="BC1686" i="1"/>
  <c r="I1686" i="1" s="1"/>
  <c r="BC1685" i="1"/>
  <c r="I1685" i="1" s="1"/>
  <c r="BC1684" i="1"/>
  <c r="I1684" i="1" s="1"/>
  <c r="BC1683" i="1"/>
  <c r="I1683" i="1" s="1"/>
  <c r="BC1682" i="1"/>
  <c r="I1682" i="1" s="1"/>
  <c r="BC1681" i="1"/>
  <c r="I1681" i="1" s="1"/>
  <c r="BC1680" i="1"/>
  <c r="I1680" i="1" s="1"/>
  <c r="BC1679" i="1"/>
  <c r="I1679" i="1" s="1"/>
  <c r="BC1678" i="1"/>
  <c r="I1678" i="1" s="1"/>
  <c r="BC1677" i="1"/>
  <c r="BC1676" i="1"/>
  <c r="I1676" i="1" s="1"/>
  <c r="BC1675" i="1"/>
  <c r="I1675" i="1" s="1"/>
  <c r="BC1674" i="1"/>
  <c r="I1674" i="1" s="1"/>
  <c r="BC1673" i="1"/>
  <c r="I1673" i="1" s="1"/>
  <c r="BC1672" i="1"/>
  <c r="I1672" i="1" s="1"/>
  <c r="BC1671" i="1"/>
  <c r="I1671" i="1" s="1"/>
  <c r="BC1670" i="1"/>
  <c r="I1670" i="1" s="1"/>
  <c r="BC1669" i="1"/>
  <c r="I1669" i="1" s="1"/>
  <c r="BC1668" i="1"/>
  <c r="I1668" i="1" s="1"/>
  <c r="BC1667" i="1"/>
  <c r="I1667" i="1" s="1"/>
  <c r="BC1666" i="1"/>
  <c r="I1666" i="1" s="1"/>
  <c r="BC1665" i="1"/>
  <c r="I1665" i="1" s="1"/>
  <c r="BC1664" i="1"/>
  <c r="I1664" i="1" s="1"/>
  <c r="BC1663" i="1"/>
  <c r="I1663" i="1" s="1"/>
  <c r="BC1662" i="1"/>
  <c r="I1662" i="1" s="1"/>
  <c r="BC1661" i="1"/>
  <c r="I1661" i="1" s="1"/>
  <c r="BC1660" i="1"/>
  <c r="I1660" i="1" s="1"/>
  <c r="BC1659" i="1"/>
  <c r="I1659" i="1" s="1"/>
  <c r="BC1658" i="1"/>
  <c r="I1658" i="1" s="1"/>
  <c r="BC1657" i="1"/>
  <c r="I1657" i="1" s="1"/>
  <c r="BC1656" i="1"/>
  <c r="I1656" i="1" s="1"/>
  <c r="BC1655" i="1"/>
  <c r="I1655" i="1" s="1"/>
  <c r="BC1654" i="1"/>
  <c r="I1654" i="1" s="1"/>
  <c r="BC1653" i="1"/>
  <c r="I1653" i="1" s="1"/>
  <c r="BC1652" i="1"/>
  <c r="I1652" i="1" s="1"/>
  <c r="BC1651" i="1"/>
  <c r="I1651" i="1" s="1"/>
  <c r="BC1650" i="1"/>
  <c r="I1650" i="1" s="1"/>
  <c r="BC1649" i="1"/>
  <c r="I1649" i="1" s="1"/>
  <c r="BC1648" i="1"/>
  <c r="I1648" i="1" s="1"/>
  <c r="BC1647" i="1"/>
  <c r="I1647" i="1" s="1"/>
  <c r="BC1646" i="1"/>
  <c r="I1646" i="1" s="1"/>
  <c r="BC1645" i="1"/>
  <c r="I1645" i="1" s="1"/>
  <c r="BC1644" i="1"/>
  <c r="I1644" i="1" s="1"/>
  <c r="BC1643" i="1"/>
  <c r="I1643" i="1" s="1"/>
  <c r="BC1642" i="1"/>
  <c r="I1642" i="1" s="1"/>
  <c r="BC1641" i="1"/>
  <c r="I1641" i="1" s="1"/>
  <c r="BC1640" i="1"/>
  <c r="I1640" i="1" s="1"/>
  <c r="BC1639" i="1"/>
  <c r="I1639" i="1" s="1"/>
  <c r="BC1638" i="1"/>
  <c r="I1638" i="1" s="1"/>
  <c r="BC1637" i="1"/>
  <c r="I1637" i="1" s="1"/>
  <c r="BC1636" i="1"/>
  <c r="I1636" i="1" s="1"/>
  <c r="BC1635" i="1"/>
  <c r="I1635" i="1" s="1"/>
  <c r="BC1634" i="1"/>
  <c r="I1634" i="1" s="1"/>
  <c r="BC1633" i="1"/>
  <c r="I1633" i="1" s="1"/>
  <c r="BC1632" i="1"/>
  <c r="I1632" i="1" s="1"/>
  <c r="BC1631" i="1"/>
  <c r="I1631" i="1" s="1"/>
  <c r="BC1630" i="1"/>
  <c r="I1630" i="1" s="1"/>
  <c r="BC1629" i="1"/>
  <c r="I1629" i="1" s="1"/>
  <c r="BC1628" i="1"/>
  <c r="I1628" i="1" s="1"/>
  <c r="BC1627" i="1"/>
  <c r="I1627" i="1" s="1"/>
  <c r="BC1626" i="1"/>
  <c r="I1626" i="1" s="1"/>
  <c r="BC1625" i="1"/>
  <c r="I1625" i="1" s="1"/>
  <c r="BC1624" i="1"/>
  <c r="I1624" i="1" s="1"/>
  <c r="BC1623" i="1"/>
  <c r="I1623" i="1" s="1"/>
  <c r="BC1622" i="1"/>
  <c r="I1622" i="1" s="1"/>
  <c r="BC1621" i="1"/>
  <c r="I1621" i="1" s="1"/>
  <c r="BC1620" i="1"/>
  <c r="I1620" i="1" s="1"/>
  <c r="BC1619" i="1"/>
  <c r="I1619" i="1" s="1"/>
  <c r="BC1618" i="1"/>
  <c r="I1618" i="1" s="1"/>
  <c r="BC1617" i="1"/>
  <c r="I1617" i="1" s="1"/>
  <c r="BC1616" i="1"/>
  <c r="I1616" i="1" s="1"/>
  <c r="BC1615" i="1"/>
  <c r="I1615" i="1" s="1"/>
  <c r="BC1614" i="1"/>
  <c r="I1614" i="1" s="1"/>
  <c r="BC1613" i="1"/>
  <c r="I1613" i="1" s="1"/>
  <c r="BC1612" i="1"/>
  <c r="I1612" i="1" s="1"/>
  <c r="BC1611" i="1"/>
  <c r="I1611" i="1" s="1"/>
  <c r="BC1610" i="1"/>
  <c r="I1610" i="1" s="1"/>
  <c r="BC1609" i="1"/>
  <c r="I1609" i="1" s="1"/>
  <c r="BC1608" i="1"/>
  <c r="I1608" i="1" s="1"/>
  <c r="BC1607" i="1"/>
  <c r="I1607" i="1" s="1"/>
  <c r="BC1606" i="1"/>
  <c r="I1606" i="1" s="1"/>
  <c r="BC1605" i="1"/>
  <c r="I1605" i="1" s="1"/>
  <c r="BC1604" i="1"/>
  <c r="I1604" i="1" s="1"/>
  <c r="BC1603" i="1"/>
  <c r="I1603" i="1" s="1"/>
  <c r="BC1602" i="1"/>
  <c r="I1602" i="1" s="1"/>
  <c r="BC1601" i="1"/>
  <c r="I1601" i="1" s="1"/>
  <c r="BC1600" i="1"/>
  <c r="I1600" i="1" s="1"/>
  <c r="BC1599" i="1"/>
  <c r="I1599" i="1" s="1"/>
  <c r="BC1598" i="1"/>
  <c r="I1598" i="1" s="1"/>
  <c r="BC1597" i="1"/>
  <c r="I1597" i="1" s="1"/>
  <c r="BC1594" i="1"/>
  <c r="I1594" i="1" s="1"/>
  <c r="BC1593" i="1"/>
  <c r="I1593" i="1" s="1"/>
  <c r="BC1592" i="1"/>
  <c r="I1592" i="1" s="1"/>
  <c r="BC1591" i="1"/>
  <c r="I1591" i="1" s="1"/>
  <c r="BC1590" i="1"/>
  <c r="I1590" i="1" s="1"/>
  <c r="BC1589" i="1"/>
  <c r="I1589" i="1" s="1"/>
  <c r="BC1588" i="1"/>
  <c r="I1588" i="1" s="1"/>
  <c r="BC1587" i="1"/>
  <c r="I1587" i="1" s="1"/>
  <c r="BC1586" i="1"/>
  <c r="I1586" i="1" s="1"/>
  <c r="BC1585" i="1"/>
  <c r="I1585" i="1" s="1"/>
  <c r="BC1584" i="1"/>
  <c r="I1584" i="1" s="1"/>
  <c r="BC1583" i="1"/>
  <c r="I1583" i="1" s="1"/>
  <c r="BC1582" i="1"/>
  <c r="I1582" i="1" s="1"/>
  <c r="BC1581" i="1"/>
  <c r="I1581" i="1" s="1"/>
  <c r="BC1580" i="1"/>
  <c r="I1580" i="1" s="1"/>
  <c r="BC1579" i="1"/>
  <c r="I1579" i="1" s="1"/>
  <c r="BC1578" i="1"/>
  <c r="I1578" i="1" s="1"/>
  <c r="BC1577" i="1"/>
  <c r="I1577" i="1" s="1"/>
  <c r="BC1576" i="1"/>
  <c r="I1576" i="1" s="1"/>
  <c r="BC1575" i="1"/>
  <c r="I1575" i="1" s="1"/>
  <c r="BC1574" i="1"/>
  <c r="I1574" i="1" s="1"/>
  <c r="BC1573" i="1"/>
  <c r="I1573" i="1" s="1"/>
  <c r="J1573" i="1" s="1"/>
  <c r="BC1572" i="1"/>
  <c r="I1572" i="1" s="1"/>
  <c r="BC1571" i="1"/>
  <c r="I1571" i="1" s="1"/>
  <c r="BC1570" i="1"/>
  <c r="I1570" i="1" s="1"/>
  <c r="BC1568" i="1"/>
  <c r="BC1567" i="1"/>
  <c r="I1567" i="1" s="1"/>
  <c r="BC1566" i="1"/>
  <c r="I1566" i="1" s="1"/>
  <c r="BC1565" i="1"/>
  <c r="I1565" i="1" s="1"/>
  <c r="BC1564" i="1"/>
  <c r="I1564" i="1" s="1"/>
  <c r="BC1563" i="1"/>
  <c r="I1563" i="1" s="1"/>
  <c r="J1563" i="1" s="1"/>
  <c r="BC1562" i="1"/>
  <c r="I1562" i="1" s="1"/>
  <c r="J1562" i="1" s="1"/>
  <c r="BC1561" i="1"/>
  <c r="I1561" i="1" s="1"/>
  <c r="BC1560" i="1"/>
  <c r="I1560" i="1" s="1"/>
  <c r="BC1559" i="1"/>
  <c r="I1559" i="1" s="1"/>
  <c r="BC1558" i="1"/>
  <c r="I1558" i="1" s="1"/>
  <c r="BC1557" i="1"/>
  <c r="I1557" i="1" s="1"/>
  <c r="BC1556" i="1"/>
  <c r="I1556" i="1" s="1"/>
  <c r="BC1555" i="1"/>
  <c r="I1555" i="1" s="1"/>
  <c r="BC1554" i="1"/>
  <c r="I1554" i="1" s="1"/>
  <c r="BC1553" i="1"/>
  <c r="I1553" i="1" s="1"/>
  <c r="BC1552" i="1"/>
  <c r="I1552" i="1" s="1"/>
  <c r="BC1551" i="1"/>
  <c r="I1551" i="1" s="1"/>
  <c r="BC1550" i="1"/>
  <c r="I1550" i="1" s="1"/>
  <c r="BC1549" i="1"/>
  <c r="I1549" i="1" s="1"/>
  <c r="BC1548" i="1"/>
  <c r="I1548" i="1" s="1"/>
  <c r="BC1547" i="1"/>
  <c r="I1547" i="1" s="1"/>
  <c r="BC1546" i="1"/>
  <c r="I1546" i="1" s="1"/>
  <c r="BC1545" i="1"/>
  <c r="I1545" i="1" s="1"/>
  <c r="BC1544" i="1"/>
  <c r="I1544" i="1" s="1"/>
  <c r="BC1543" i="1"/>
  <c r="I1543" i="1" s="1"/>
  <c r="BC1542" i="1"/>
  <c r="I1542" i="1" s="1"/>
  <c r="J1542" i="1" s="1"/>
  <c r="BC1541" i="1"/>
  <c r="I1541" i="1" s="1"/>
  <c r="BC1540" i="1"/>
  <c r="I1540" i="1" s="1"/>
  <c r="BC1539" i="1"/>
  <c r="I1539" i="1" s="1"/>
  <c r="BC1538" i="1"/>
  <c r="I1538" i="1" s="1"/>
  <c r="BC1537" i="1"/>
  <c r="I1537" i="1" s="1"/>
  <c r="BC1536" i="1"/>
  <c r="I1536" i="1" s="1"/>
  <c r="J1536" i="1" s="1"/>
  <c r="BC1535" i="1"/>
  <c r="I1535" i="1" s="1"/>
  <c r="BC1534" i="1"/>
  <c r="I1534" i="1" s="1"/>
  <c r="BC1533" i="1"/>
  <c r="I1533" i="1" s="1"/>
  <c r="BC1532" i="1"/>
  <c r="I1532" i="1" s="1"/>
  <c r="BC1531" i="1"/>
  <c r="I1531" i="1" s="1"/>
  <c r="BC1530" i="1"/>
  <c r="I1530" i="1" s="1"/>
  <c r="BC1529" i="1"/>
  <c r="I1529" i="1" s="1"/>
  <c r="BC1528" i="1"/>
  <c r="I1528" i="1" s="1"/>
  <c r="BC1527" i="1"/>
  <c r="I1527" i="1" s="1"/>
  <c r="BC1526" i="1"/>
  <c r="BC1525" i="1"/>
  <c r="I1525" i="1" s="1"/>
  <c r="BC1524" i="1"/>
  <c r="I1524" i="1" s="1"/>
  <c r="BC1523" i="1"/>
  <c r="I1523" i="1" s="1"/>
  <c r="BC1522" i="1"/>
  <c r="I1522" i="1" s="1"/>
  <c r="J1522" i="1" s="1"/>
  <c r="BC1521" i="1"/>
  <c r="I1521" i="1" s="1"/>
  <c r="J1521" i="1" s="1"/>
  <c r="BC1520" i="1"/>
  <c r="I1520" i="1" s="1"/>
  <c r="J1520" i="1" s="1"/>
  <c r="BC1519" i="1"/>
  <c r="I1519" i="1" s="1"/>
  <c r="BC1518" i="1"/>
  <c r="I1518" i="1" s="1"/>
  <c r="BC1515" i="1"/>
  <c r="I1515" i="1" s="1"/>
  <c r="BC1514" i="1"/>
  <c r="I1514" i="1" s="1"/>
  <c r="BC1513" i="1"/>
  <c r="I1513" i="1" s="1"/>
  <c r="BC1512" i="1"/>
  <c r="BC1511" i="1"/>
  <c r="I1511" i="1" s="1"/>
  <c r="BC1510" i="1"/>
  <c r="I1510" i="1" s="1"/>
  <c r="BC1509" i="1"/>
  <c r="I1509" i="1" s="1"/>
  <c r="BC1508" i="1"/>
  <c r="I1508" i="1" s="1"/>
  <c r="BC1507" i="1"/>
  <c r="I1507" i="1" s="1"/>
  <c r="BC1506" i="1"/>
  <c r="I1506" i="1" s="1"/>
  <c r="BC1505" i="1"/>
  <c r="I1505" i="1" s="1"/>
  <c r="BC1504" i="1"/>
  <c r="I1504" i="1" s="1"/>
  <c r="BC1503" i="1"/>
  <c r="I1503" i="1" s="1"/>
  <c r="BC1502" i="1"/>
  <c r="I1502" i="1" s="1"/>
  <c r="BC1501" i="1"/>
  <c r="I1501" i="1" s="1"/>
  <c r="BC1500" i="1"/>
  <c r="I1500" i="1" s="1"/>
  <c r="BC1499" i="1"/>
  <c r="I1499" i="1" s="1"/>
  <c r="BC1498" i="1"/>
  <c r="BC1497" i="1"/>
  <c r="BC1496" i="1"/>
  <c r="I1496" i="1" s="1"/>
  <c r="BC1495" i="1"/>
  <c r="I1495" i="1" s="1"/>
  <c r="BC1494" i="1"/>
  <c r="I1494" i="1" s="1"/>
  <c r="BC1493" i="1"/>
  <c r="I1493" i="1" s="1"/>
  <c r="BC1492" i="1"/>
  <c r="I1492" i="1" s="1"/>
  <c r="BC1491" i="1"/>
  <c r="I1491" i="1" s="1"/>
  <c r="BC1490" i="1"/>
  <c r="I1490" i="1" s="1"/>
  <c r="BC1489" i="1"/>
  <c r="I1489" i="1" s="1"/>
  <c r="BC1486" i="1"/>
  <c r="I1486" i="1" s="1"/>
  <c r="BC1485" i="1"/>
  <c r="I1485" i="1" s="1"/>
  <c r="BC1484" i="1"/>
  <c r="I1484" i="1" s="1"/>
  <c r="BC1483" i="1"/>
  <c r="I1483" i="1" s="1"/>
  <c r="BC1482" i="1"/>
  <c r="I1482" i="1" s="1"/>
  <c r="BC1481" i="1"/>
  <c r="I1481" i="1" s="1"/>
  <c r="BC1480" i="1"/>
  <c r="BC1479" i="1"/>
  <c r="BC1478" i="1"/>
  <c r="I1478" i="1" s="1"/>
  <c r="BC1477" i="1"/>
  <c r="I1477" i="1" s="1"/>
  <c r="BC1476" i="1"/>
  <c r="I1476" i="1" s="1"/>
  <c r="BC1475" i="1"/>
  <c r="I1475" i="1" s="1"/>
  <c r="BC1474" i="1"/>
  <c r="I1474" i="1" s="1"/>
  <c r="BC1473" i="1"/>
  <c r="BC1472" i="1"/>
  <c r="BC1471" i="1"/>
  <c r="BC1470" i="1"/>
  <c r="I1470" i="1" s="1"/>
  <c r="BC1469" i="1"/>
  <c r="I1469" i="1" s="1"/>
  <c r="BC1468" i="1"/>
  <c r="I1468" i="1" s="1"/>
  <c r="BC1467" i="1"/>
  <c r="I1467" i="1" s="1"/>
  <c r="BC1466" i="1"/>
  <c r="I1466" i="1" s="1"/>
  <c r="BC1465" i="1"/>
  <c r="I1465" i="1" s="1"/>
  <c r="BC1464" i="1"/>
  <c r="I1464" i="1" s="1"/>
  <c r="BC1463" i="1"/>
  <c r="I1463" i="1" s="1"/>
  <c r="BC1462" i="1"/>
  <c r="I1462" i="1" s="1"/>
  <c r="BC1461" i="1"/>
  <c r="I1461" i="1" s="1"/>
  <c r="BC1460" i="1"/>
  <c r="I1460" i="1" s="1"/>
  <c r="BC1459" i="1"/>
  <c r="I1459" i="1" s="1"/>
  <c r="BC1458" i="1"/>
  <c r="I1458" i="1" s="1"/>
  <c r="BC1457" i="1"/>
  <c r="I1457" i="1" s="1"/>
  <c r="BC1456" i="1"/>
  <c r="I1456" i="1" s="1"/>
  <c r="BC1455" i="1"/>
  <c r="I1455" i="1" s="1"/>
  <c r="BC1454" i="1"/>
  <c r="I1454" i="1" s="1"/>
  <c r="BC1453" i="1"/>
  <c r="I1453" i="1" s="1"/>
  <c r="BC1452" i="1"/>
  <c r="I1452" i="1" s="1"/>
  <c r="BC1451" i="1"/>
  <c r="I1451" i="1" s="1"/>
  <c r="BC1450" i="1"/>
  <c r="I1450" i="1" s="1"/>
  <c r="BC1449" i="1"/>
  <c r="BC1448" i="1"/>
  <c r="BC1447" i="1"/>
  <c r="I1447" i="1" s="1"/>
  <c r="BC1446" i="1"/>
  <c r="I1446" i="1" s="1"/>
  <c r="BC1445" i="1"/>
  <c r="I1445" i="1" s="1"/>
  <c r="BC1444" i="1"/>
  <c r="I1444" i="1" s="1"/>
  <c r="BC1443" i="1"/>
  <c r="BC1442" i="1"/>
  <c r="I1442" i="1" s="1"/>
  <c r="BC1441" i="1"/>
  <c r="BC1440" i="1"/>
  <c r="BC1439" i="1"/>
  <c r="BC1438" i="1"/>
  <c r="I1438" i="1" s="1"/>
  <c r="BC1437" i="1"/>
  <c r="I1437" i="1" s="1"/>
  <c r="BC1436" i="1"/>
  <c r="I1436" i="1" s="1"/>
  <c r="BC1435" i="1"/>
  <c r="I1435" i="1" s="1"/>
  <c r="BC1434" i="1"/>
  <c r="I1434" i="1" s="1"/>
  <c r="BC1433" i="1"/>
  <c r="I1433" i="1" s="1"/>
  <c r="BC1432" i="1"/>
  <c r="I1432" i="1" s="1"/>
  <c r="BC1431" i="1"/>
  <c r="I1431" i="1" s="1"/>
  <c r="BC1430" i="1"/>
  <c r="I1430" i="1" s="1"/>
  <c r="BC1429" i="1"/>
  <c r="I1429" i="1" s="1"/>
  <c r="BC1428" i="1"/>
  <c r="I1428" i="1" s="1"/>
  <c r="BC1427" i="1"/>
  <c r="I1427" i="1" s="1"/>
  <c r="BC1426" i="1"/>
  <c r="I1426" i="1" s="1"/>
  <c r="BC1425" i="1"/>
  <c r="I1425" i="1" s="1"/>
  <c r="BC1424" i="1"/>
  <c r="I1424" i="1" s="1"/>
  <c r="BC1423" i="1"/>
  <c r="I1423" i="1" s="1"/>
  <c r="BC1422" i="1"/>
  <c r="BC1421" i="1"/>
  <c r="I1421" i="1" s="1"/>
  <c r="BC1420" i="1"/>
  <c r="BC1419" i="1"/>
  <c r="BC1418" i="1"/>
  <c r="I1418" i="1" s="1"/>
  <c r="BC1415" i="1"/>
  <c r="I1415" i="1" s="1"/>
  <c r="BC1414" i="1"/>
  <c r="I1414" i="1" s="1"/>
  <c r="BC1413" i="1"/>
  <c r="I1413" i="1" s="1"/>
  <c r="BC1412" i="1"/>
  <c r="I1412" i="1" s="1"/>
  <c r="BC1411" i="1"/>
  <c r="I1411" i="1" s="1"/>
  <c r="BC1410" i="1"/>
  <c r="I1410" i="1" s="1"/>
  <c r="BC1409" i="1"/>
  <c r="I1409" i="1" s="1"/>
  <c r="BC1408" i="1"/>
  <c r="I1408" i="1" s="1"/>
  <c r="BC1407" i="1"/>
  <c r="I1407" i="1" s="1"/>
  <c r="BC1406" i="1"/>
  <c r="I1406" i="1" s="1"/>
  <c r="BC1405" i="1"/>
  <c r="I1405" i="1" s="1"/>
  <c r="BC1404" i="1"/>
  <c r="I1404" i="1" s="1"/>
  <c r="BC1403" i="1"/>
  <c r="I1403" i="1" s="1"/>
  <c r="BC1402" i="1"/>
  <c r="I1402" i="1" s="1"/>
  <c r="BC1401" i="1"/>
  <c r="I1401" i="1" s="1"/>
  <c r="BC1400" i="1"/>
  <c r="I1400" i="1" s="1"/>
  <c r="BC1399" i="1"/>
  <c r="I1399" i="1" s="1"/>
  <c r="BC1398" i="1"/>
  <c r="I1398" i="1" s="1"/>
  <c r="BC1397" i="1"/>
  <c r="I1397" i="1" s="1"/>
  <c r="BC1396" i="1"/>
  <c r="I1396" i="1" s="1"/>
  <c r="BC1393" i="1"/>
  <c r="BC1392" i="1"/>
  <c r="BC1391" i="1"/>
  <c r="BC1390" i="1"/>
  <c r="I1390" i="1" s="1"/>
  <c r="BC1389" i="1"/>
  <c r="I1389" i="1" s="1"/>
  <c r="BC1388" i="1"/>
  <c r="I1388" i="1" s="1"/>
  <c r="BC1387" i="1"/>
  <c r="I1387" i="1" s="1"/>
  <c r="BC1386" i="1"/>
  <c r="I1386" i="1" s="1"/>
  <c r="BC1385" i="1"/>
  <c r="BC1384" i="1"/>
  <c r="I1384" i="1" s="1"/>
  <c r="BC1383" i="1"/>
  <c r="I1383" i="1" s="1"/>
  <c r="BC1382" i="1"/>
  <c r="I1382" i="1" s="1"/>
  <c r="BC1381" i="1"/>
  <c r="BC1380" i="1"/>
  <c r="I1380" i="1" s="1"/>
  <c r="BC1379" i="1"/>
  <c r="I1379" i="1" s="1"/>
  <c r="BC1378" i="1"/>
  <c r="I1378" i="1" s="1"/>
  <c r="BC1377" i="1"/>
  <c r="I1377" i="1" s="1"/>
  <c r="BC1376" i="1"/>
  <c r="BC1375" i="1"/>
  <c r="I1375" i="1" s="1"/>
  <c r="BC1374" i="1"/>
  <c r="BC1373" i="1"/>
  <c r="I1373" i="1" s="1"/>
  <c r="BC1372" i="1"/>
  <c r="BC1371" i="1"/>
  <c r="I1371" i="1" s="1"/>
  <c r="BC1370" i="1"/>
  <c r="BC1369" i="1"/>
  <c r="BC1368" i="1"/>
  <c r="I1368" i="1" s="1"/>
  <c r="BC1367" i="1"/>
  <c r="I1367" i="1" s="1"/>
  <c r="BC1366" i="1"/>
  <c r="I1366" i="1" s="1"/>
  <c r="BC1365" i="1"/>
  <c r="BC1364" i="1"/>
  <c r="BC1363" i="1"/>
  <c r="I1363" i="1" s="1"/>
  <c r="BC1362" i="1"/>
  <c r="BC1361" i="1"/>
  <c r="I1361" i="1" s="1"/>
  <c r="BC1360" i="1"/>
  <c r="I1360" i="1" s="1"/>
  <c r="BC1359" i="1"/>
  <c r="BC1358" i="1"/>
  <c r="BC1357" i="1"/>
  <c r="I1357" i="1" s="1"/>
  <c r="BC1356" i="1"/>
  <c r="I1356" i="1" s="1"/>
  <c r="BC1355" i="1"/>
  <c r="I1355" i="1" s="1"/>
  <c r="BC1354" i="1"/>
  <c r="BC1353" i="1"/>
  <c r="I1353" i="1" s="1"/>
  <c r="BC1352" i="1"/>
  <c r="BC1351" i="1"/>
  <c r="I1351" i="1" s="1"/>
  <c r="BC1350" i="1"/>
  <c r="I1350" i="1" s="1"/>
  <c r="BC1349" i="1"/>
  <c r="BC1348" i="1"/>
  <c r="BC1347" i="1"/>
  <c r="I1347" i="1" s="1"/>
  <c r="BC1346" i="1"/>
  <c r="I1346" i="1" s="1"/>
  <c r="BC1345" i="1"/>
  <c r="I1345" i="1" s="1"/>
  <c r="BC1344" i="1"/>
  <c r="I1344" i="1" s="1"/>
  <c r="BC1343" i="1"/>
  <c r="I1343" i="1" s="1"/>
  <c r="BC1342" i="1"/>
  <c r="BC1341" i="1"/>
  <c r="BC1340" i="1"/>
  <c r="I1340" i="1" s="1"/>
  <c r="BC1339" i="1"/>
  <c r="I1339" i="1" s="1"/>
  <c r="BC1338" i="1"/>
  <c r="BC1337" i="1"/>
  <c r="BC1336" i="1"/>
  <c r="BC1335" i="1"/>
  <c r="I1335" i="1" s="1"/>
  <c r="BC1334" i="1"/>
  <c r="I1334" i="1" s="1"/>
  <c r="BC1333" i="1"/>
  <c r="I1333" i="1" s="1"/>
  <c r="BC1332" i="1"/>
  <c r="I1332" i="1" s="1"/>
  <c r="BC1331" i="1"/>
  <c r="I1331" i="1" s="1"/>
  <c r="BC1330" i="1"/>
  <c r="I1330" i="1" s="1"/>
  <c r="BC1329" i="1"/>
  <c r="I1329" i="1" s="1"/>
  <c r="BC1328" i="1"/>
  <c r="I1328" i="1" s="1"/>
  <c r="BC1327" i="1"/>
  <c r="BC1326" i="1"/>
  <c r="I1326" i="1" s="1"/>
  <c r="BC1325" i="1"/>
  <c r="BC1324" i="1"/>
  <c r="I1324" i="1" s="1"/>
  <c r="BC1323" i="1"/>
  <c r="I1323" i="1" s="1"/>
  <c r="BC1322" i="1"/>
  <c r="I1322" i="1" s="1"/>
  <c r="BC1321" i="1"/>
  <c r="BC1320" i="1"/>
  <c r="I1320" i="1" s="1"/>
  <c r="BC1319" i="1"/>
  <c r="I1319" i="1" s="1"/>
  <c r="BC1318" i="1"/>
  <c r="BC1317" i="1"/>
  <c r="I1317" i="1" s="1"/>
  <c r="BC1316" i="1"/>
  <c r="BC1315" i="1"/>
  <c r="I1315" i="1" s="1"/>
  <c r="BC1314" i="1"/>
  <c r="BC1313" i="1"/>
  <c r="I1313" i="1" s="1"/>
  <c r="BC1311" i="1"/>
  <c r="BC1310" i="1"/>
  <c r="I1310" i="1" s="1"/>
  <c r="BC1309" i="1"/>
  <c r="BC1308" i="1"/>
  <c r="I1308" i="1" s="1"/>
  <c r="BC1307" i="1"/>
  <c r="I1307" i="1" s="1"/>
  <c r="BC1306" i="1"/>
  <c r="BC1305" i="1"/>
  <c r="I1305" i="1" s="1"/>
  <c r="BC1304" i="1"/>
  <c r="I1304" i="1" s="1"/>
  <c r="BC1303" i="1"/>
  <c r="BC1302" i="1"/>
  <c r="I1302" i="1" s="1"/>
  <c r="BC1301" i="1"/>
  <c r="BC1300" i="1"/>
  <c r="I1300" i="1" s="1"/>
  <c r="BC1299" i="1"/>
  <c r="BC1298" i="1"/>
  <c r="I1298" i="1" s="1"/>
  <c r="BC1297" i="1"/>
  <c r="I1297" i="1" s="1"/>
  <c r="BC1296" i="1"/>
  <c r="BC1295" i="1"/>
  <c r="I1295" i="1" s="1"/>
  <c r="BC1294" i="1"/>
  <c r="BC1293" i="1"/>
  <c r="BC1292" i="1"/>
  <c r="BC1291" i="1"/>
  <c r="I1291" i="1" s="1"/>
  <c r="BC1290" i="1"/>
  <c r="I1290" i="1" s="1"/>
  <c r="BC1289" i="1"/>
  <c r="I1289" i="1" s="1"/>
  <c r="BC1288" i="1"/>
  <c r="I1288" i="1" s="1"/>
  <c r="BC1287" i="1"/>
  <c r="BC1286" i="1"/>
  <c r="I1286" i="1" s="1"/>
  <c r="BC1285" i="1"/>
  <c r="I1285" i="1" s="1"/>
  <c r="BC1284" i="1"/>
  <c r="I1284" i="1" s="1"/>
  <c r="BC1283" i="1"/>
  <c r="I1283" i="1" s="1"/>
  <c r="BC1282" i="1"/>
  <c r="I1282" i="1" s="1"/>
  <c r="BC1281" i="1"/>
  <c r="I1281" i="1" s="1"/>
  <c r="BC1280" i="1"/>
  <c r="I1280" i="1" s="1"/>
  <c r="BC1279" i="1"/>
  <c r="I1279" i="1" s="1"/>
  <c r="BC1278" i="1"/>
  <c r="BC1277" i="1"/>
  <c r="I1277" i="1" s="1"/>
  <c r="BC1276" i="1"/>
  <c r="I1276" i="1" s="1"/>
  <c r="BC1275" i="1"/>
  <c r="I1275" i="1" s="1"/>
  <c r="BC1274" i="1"/>
  <c r="BC1273" i="1"/>
  <c r="I1273" i="1" s="1"/>
  <c r="BC1272" i="1"/>
  <c r="BC1271" i="1"/>
  <c r="I1271" i="1" s="1"/>
  <c r="BC1270" i="1"/>
  <c r="BC1269" i="1"/>
  <c r="BC1268" i="1"/>
  <c r="I1268" i="1" s="1"/>
  <c r="BC1267" i="1"/>
  <c r="BC1266" i="1"/>
  <c r="BC1265" i="1"/>
  <c r="I1265" i="1" s="1"/>
  <c r="BC1264" i="1"/>
  <c r="I1264" i="1" s="1"/>
  <c r="BC1263" i="1"/>
  <c r="BC1262" i="1"/>
  <c r="I1262" i="1" s="1"/>
  <c r="BC1261" i="1"/>
  <c r="I1261" i="1" s="1"/>
  <c r="BC1260" i="1"/>
  <c r="I1260" i="1" s="1"/>
  <c r="BC1259" i="1"/>
  <c r="I1259" i="1" s="1"/>
  <c r="BC1258" i="1"/>
  <c r="I1258" i="1" s="1"/>
  <c r="BC1257" i="1"/>
  <c r="I1257" i="1" s="1"/>
  <c r="BC1256" i="1"/>
  <c r="BC1255" i="1"/>
  <c r="I1255" i="1" s="1"/>
  <c r="BC1254" i="1"/>
  <c r="BC1253" i="1"/>
  <c r="I1253" i="1" s="1"/>
  <c r="BC1252" i="1"/>
  <c r="BC1251" i="1"/>
  <c r="I1251" i="1" s="1"/>
  <c r="BC1250" i="1"/>
  <c r="I1250" i="1" s="1"/>
  <c r="BC1249" i="1"/>
  <c r="BC1248" i="1"/>
  <c r="BC1247" i="1"/>
  <c r="I1247" i="1" s="1"/>
  <c r="BC1246" i="1"/>
  <c r="I1246" i="1" s="1"/>
  <c r="BC1245" i="1"/>
  <c r="I1245" i="1" s="1"/>
  <c r="BC1244" i="1"/>
  <c r="I1244" i="1" s="1"/>
  <c r="BC1243" i="1"/>
  <c r="I1243" i="1" s="1"/>
  <c r="BC1242" i="1"/>
  <c r="I1242" i="1" s="1"/>
  <c r="BC1241" i="1"/>
  <c r="BC1240" i="1"/>
  <c r="BC1239" i="1"/>
  <c r="I1239" i="1" s="1"/>
  <c r="BC1238" i="1"/>
  <c r="I1238" i="1" s="1"/>
  <c r="BC1237" i="1"/>
  <c r="I1237" i="1" s="1"/>
  <c r="BC1236" i="1"/>
  <c r="I1236" i="1" s="1"/>
  <c r="BC1235" i="1"/>
  <c r="BC1234" i="1"/>
  <c r="I1234" i="1" s="1"/>
  <c r="BC1233" i="1"/>
  <c r="I1233" i="1" s="1"/>
  <c r="BC1232" i="1"/>
  <c r="BC1231" i="1"/>
  <c r="I1231" i="1" s="1"/>
  <c r="BC1230" i="1"/>
  <c r="I1230" i="1" s="1"/>
  <c r="BC1229" i="1"/>
  <c r="I1229" i="1" s="1"/>
  <c r="BC1228" i="1"/>
  <c r="I1228" i="1" s="1"/>
  <c r="BC1227" i="1"/>
  <c r="I1227" i="1" s="1"/>
  <c r="BC1226" i="1"/>
  <c r="I1226" i="1" s="1"/>
  <c r="BC1225" i="1"/>
  <c r="BC1224" i="1"/>
  <c r="I1224" i="1" s="1"/>
  <c r="BC1223" i="1"/>
  <c r="I1223" i="1" s="1"/>
  <c r="BC1222" i="1"/>
  <c r="BC1221" i="1"/>
  <c r="I1221" i="1" s="1"/>
  <c r="BC1220" i="1"/>
  <c r="BC1219" i="1"/>
  <c r="I1219" i="1" s="1"/>
  <c r="BC1218" i="1"/>
  <c r="I1218" i="1" s="1"/>
  <c r="BC1217" i="1"/>
  <c r="BC1216" i="1"/>
  <c r="I1216" i="1" s="1"/>
  <c r="BC1215" i="1"/>
  <c r="BC1214" i="1"/>
  <c r="I1214" i="1" s="1"/>
  <c r="BC1213" i="1"/>
  <c r="BC1212" i="1"/>
  <c r="BC1211" i="1"/>
  <c r="I1211" i="1" s="1"/>
  <c r="BC1210" i="1"/>
  <c r="I1210" i="1" s="1"/>
  <c r="BC1209" i="1"/>
  <c r="I1209" i="1" s="1"/>
  <c r="BC1208" i="1"/>
  <c r="I1208" i="1" s="1"/>
  <c r="BC1207" i="1"/>
  <c r="BC1205" i="1"/>
  <c r="I1205" i="1" s="1"/>
  <c r="BC1204" i="1"/>
  <c r="I1204" i="1" s="1"/>
  <c r="BC1203" i="1"/>
  <c r="BC1202" i="1"/>
  <c r="I1202" i="1" s="1"/>
  <c r="BC1201" i="1"/>
  <c r="I1201" i="1" s="1"/>
  <c r="BC1200" i="1"/>
  <c r="I1200" i="1" s="1"/>
  <c r="BC1199" i="1"/>
  <c r="I1199" i="1" s="1"/>
  <c r="BC1198" i="1"/>
  <c r="I1198" i="1" s="1"/>
  <c r="BC1197" i="1"/>
  <c r="I1197" i="1" s="1"/>
  <c r="BC1196" i="1"/>
  <c r="I1196" i="1" s="1"/>
  <c r="BC1195" i="1"/>
  <c r="I1195" i="1" s="1"/>
  <c r="BC1194" i="1"/>
  <c r="I1194" i="1" s="1"/>
  <c r="BC1193" i="1"/>
  <c r="I1193" i="1" s="1"/>
  <c r="BC1192" i="1"/>
  <c r="I1192" i="1" s="1"/>
  <c r="BC1191" i="1"/>
  <c r="BC1190" i="1"/>
  <c r="I1190" i="1" s="1"/>
  <c r="BC1189" i="1"/>
  <c r="I1189" i="1" s="1"/>
  <c r="BC1188" i="1"/>
  <c r="BC1187" i="1"/>
  <c r="I1187" i="1" s="1"/>
  <c r="BC1186" i="1"/>
  <c r="I1186" i="1" s="1"/>
  <c r="BC1185" i="1"/>
  <c r="I1185" i="1" s="1"/>
  <c r="BC1184" i="1"/>
  <c r="I1184" i="1" s="1"/>
  <c r="BC1183" i="1"/>
  <c r="BC1182" i="1"/>
  <c r="I1182" i="1" s="1"/>
  <c r="BC1181" i="1"/>
  <c r="I1181" i="1" s="1"/>
  <c r="BC1180" i="1"/>
  <c r="I1180" i="1" s="1"/>
  <c r="BC1179" i="1"/>
  <c r="I1179" i="1" s="1"/>
  <c r="BC1178" i="1"/>
  <c r="I1178" i="1" s="1"/>
  <c r="BC1177" i="1"/>
  <c r="BC1176" i="1"/>
  <c r="BC1175" i="1"/>
  <c r="BC1174" i="1"/>
  <c r="I1174" i="1" s="1"/>
  <c r="BC1173" i="1"/>
  <c r="BC1172" i="1"/>
  <c r="I1172" i="1" s="1"/>
  <c r="BC1171" i="1"/>
  <c r="I1171" i="1" s="1"/>
  <c r="BC1170" i="1"/>
  <c r="BC1169" i="1"/>
  <c r="BC1168" i="1"/>
  <c r="I1168" i="1" s="1"/>
  <c r="BC1167" i="1"/>
  <c r="I1167" i="1" s="1"/>
  <c r="BC1166" i="1"/>
  <c r="BC1165" i="1"/>
  <c r="BC1164" i="1"/>
  <c r="I1164" i="1" s="1"/>
  <c r="BC1163" i="1"/>
  <c r="BC1162" i="1"/>
  <c r="I1162" i="1" s="1"/>
  <c r="BC1161" i="1"/>
  <c r="BC1160" i="1"/>
  <c r="I1160" i="1" s="1"/>
  <c r="BC1159" i="1"/>
  <c r="BC1158" i="1"/>
  <c r="BC1157" i="1"/>
  <c r="I1157" i="1" s="1"/>
  <c r="BC1156" i="1"/>
  <c r="BC1155" i="1"/>
  <c r="I1155" i="1" s="1"/>
  <c r="BC1154" i="1"/>
  <c r="BC1153" i="1"/>
  <c r="I1153" i="1" s="1"/>
  <c r="BC1152" i="1"/>
  <c r="I1152" i="1" s="1"/>
  <c r="BC1151" i="1"/>
  <c r="I1151" i="1" s="1"/>
  <c r="BC1150" i="1"/>
  <c r="I1150" i="1" s="1"/>
  <c r="BC1149" i="1"/>
  <c r="I1149" i="1" s="1"/>
  <c r="BC1148" i="1"/>
  <c r="I1148" i="1" s="1"/>
  <c r="BC1147" i="1"/>
  <c r="I1147" i="1" s="1"/>
  <c r="BC1146" i="1"/>
  <c r="BC1145" i="1"/>
  <c r="I1145" i="1" s="1"/>
  <c r="BC1144" i="1"/>
  <c r="I1144" i="1" s="1"/>
  <c r="BC1143" i="1"/>
  <c r="BC1142" i="1"/>
  <c r="BC1141" i="1"/>
  <c r="I1141" i="1" s="1"/>
  <c r="BC1140" i="1"/>
  <c r="BC1139" i="1"/>
  <c r="I1139" i="1" s="1"/>
  <c r="BC1136" i="1"/>
  <c r="I1136" i="1" s="1"/>
  <c r="BC1135" i="1"/>
  <c r="I1135" i="1" s="1"/>
  <c r="BC1134" i="1"/>
  <c r="I1134" i="1" s="1"/>
  <c r="BC1133" i="1"/>
  <c r="I1133" i="1" s="1"/>
  <c r="BC1132" i="1"/>
  <c r="I1132" i="1" s="1"/>
  <c r="BC1131" i="1"/>
  <c r="I1131" i="1" s="1"/>
  <c r="BC1130" i="1"/>
  <c r="I1130" i="1" s="1"/>
  <c r="BC1129" i="1"/>
  <c r="I1129" i="1" s="1"/>
  <c r="BC1128" i="1"/>
  <c r="I1128" i="1" s="1"/>
  <c r="BC1127" i="1"/>
  <c r="I1127" i="1" s="1"/>
  <c r="BC1126" i="1"/>
  <c r="I1126" i="1" s="1"/>
  <c r="BC1125" i="1"/>
  <c r="I1125" i="1" s="1"/>
  <c r="BC1124" i="1"/>
  <c r="I1124" i="1" s="1"/>
  <c r="BC1123" i="1"/>
  <c r="I1123" i="1" s="1"/>
  <c r="BC1122" i="1"/>
  <c r="I1122" i="1" s="1"/>
  <c r="BC1121" i="1"/>
  <c r="I1121" i="1" s="1"/>
  <c r="BC1120" i="1"/>
  <c r="I1120" i="1" s="1"/>
  <c r="BC1119" i="1"/>
  <c r="I1119" i="1" s="1"/>
  <c r="BC1118" i="1"/>
  <c r="I1118" i="1" s="1"/>
  <c r="BC1117" i="1"/>
  <c r="I1117" i="1" s="1"/>
  <c r="BC1116" i="1"/>
  <c r="I1116" i="1" s="1"/>
  <c r="BC1115" i="1"/>
  <c r="I1115" i="1" s="1"/>
  <c r="BC1114" i="1"/>
  <c r="I1114" i="1" s="1"/>
  <c r="BC1113" i="1"/>
  <c r="I1113" i="1" s="1"/>
  <c r="BC1112" i="1"/>
  <c r="I1112" i="1" s="1"/>
  <c r="BC1111" i="1"/>
  <c r="I1111" i="1" s="1"/>
  <c r="BC1110" i="1"/>
  <c r="I1110" i="1" s="1"/>
  <c r="BC1109" i="1"/>
  <c r="I1109" i="1" s="1"/>
  <c r="BC1108" i="1"/>
  <c r="I1108" i="1" s="1"/>
  <c r="BC1106" i="1"/>
  <c r="I1106" i="1" s="1"/>
  <c r="BC1105" i="1"/>
  <c r="I1105" i="1" s="1"/>
  <c r="BC1104" i="1"/>
  <c r="I1104" i="1" s="1"/>
  <c r="BC1103" i="1"/>
  <c r="I1103" i="1" s="1"/>
  <c r="BC1102" i="1"/>
  <c r="I1102" i="1" s="1"/>
  <c r="BC1101" i="1"/>
  <c r="I1101" i="1" s="1"/>
  <c r="BC1100" i="1"/>
  <c r="I1100" i="1" s="1"/>
  <c r="BC1099" i="1"/>
  <c r="I1099" i="1" s="1"/>
  <c r="BC1098" i="1"/>
  <c r="I1098" i="1" s="1"/>
  <c r="BC1097" i="1"/>
  <c r="I1097" i="1" s="1"/>
  <c r="BC1096" i="1"/>
  <c r="I1096" i="1" s="1"/>
  <c r="BC1095" i="1"/>
  <c r="I1095" i="1" s="1"/>
  <c r="BC1094" i="1"/>
  <c r="I1094" i="1" s="1"/>
  <c r="BC1093" i="1"/>
  <c r="BC1092" i="1"/>
  <c r="I1092" i="1" s="1"/>
  <c r="BC1091" i="1"/>
  <c r="I1091" i="1" s="1"/>
  <c r="BC1090" i="1"/>
  <c r="I1090" i="1" s="1"/>
  <c r="BC1089" i="1"/>
  <c r="I1089" i="1" s="1"/>
  <c r="BC1088" i="1"/>
  <c r="I1088" i="1" s="1"/>
  <c r="BC1087" i="1"/>
  <c r="I1087" i="1" s="1"/>
  <c r="BC1086" i="1"/>
  <c r="I1086" i="1" s="1"/>
  <c r="BC1085" i="1"/>
  <c r="I1085" i="1" s="1"/>
  <c r="BC1084" i="1"/>
  <c r="I1084" i="1" s="1"/>
  <c r="BC1083" i="1"/>
  <c r="I1083" i="1" s="1"/>
  <c r="BC1082" i="1"/>
  <c r="I1082" i="1" s="1"/>
  <c r="BC1081" i="1"/>
  <c r="I1081" i="1" s="1"/>
  <c r="BC1080" i="1"/>
  <c r="I1080" i="1" s="1"/>
  <c r="BC1079" i="1"/>
  <c r="BC1078" i="1"/>
  <c r="BC1077" i="1"/>
  <c r="I1077" i="1" s="1"/>
  <c r="BC1076" i="1"/>
  <c r="I1076" i="1" s="1"/>
  <c r="BC1075" i="1"/>
  <c r="I1075" i="1" s="1"/>
  <c r="BC1074" i="1"/>
  <c r="BC1073" i="1"/>
  <c r="I1073" i="1" s="1"/>
  <c r="BC1072" i="1"/>
  <c r="I1072" i="1" s="1"/>
  <c r="BC1071" i="1"/>
  <c r="I1071" i="1" s="1"/>
  <c r="BC1070" i="1"/>
  <c r="I1070" i="1" s="1"/>
  <c r="BC1069" i="1"/>
  <c r="I1069" i="1" s="1"/>
  <c r="BC1068" i="1"/>
  <c r="I1068" i="1" s="1"/>
  <c r="BC1067" i="1"/>
  <c r="I1067" i="1" s="1"/>
  <c r="BC1066" i="1"/>
  <c r="I1066" i="1" s="1"/>
  <c r="BC1065" i="1"/>
  <c r="I1065" i="1" s="1"/>
  <c r="BC1064" i="1"/>
  <c r="I1064" i="1" s="1"/>
  <c r="BC1063" i="1"/>
  <c r="I1063" i="1" s="1"/>
  <c r="J1063" i="1" s="1"/>
  <c r="BC1062" i="1"/>
  <c r="I1062" i="1" s="1"/>
  <c r="BC1061" i="1"/>
  <c r="I1061" i="1" s="1"/>
  <c r="BC1060" i="1"/>
  <c r="I1060" i="1" s="1"/>
  <c r="BC1059" i="1"/>
  <c r="I1059" i="1" s="1"/>
  <c r="BC1058" i="1"/>
  <c r="BC1057" i="1"/>
  <c r="I1057" i="1" s="1"/>
  <c r="BC1056" i="1"/>
  <c r="I1056" i="1" s="1"/>
  <c r="BC1055" i="1"/>
  <c r="I1055" i="1" s="1"/>
  <c r="BC1054" i="1"/>
  <c r="I1054" i="1" s="1"/>
  <c r="BC1053" i="1"/>
  <c r="I1053" i="1" s="1"/>
  <c r="BC1052" i="1"/>
  <c r="I1052" i="1" s="1"/>
  <c r="BC1051" i="1"/>
  <c r="I1051" i="1" s="1"/>
  <c r="BC1050" i="1"/>
  <c r="I1050" i="1" s="1"/>
  <c r="BC1049" i="1"/>
  <c r="I1049" i="1" s="1"/>
  <c r="BC1048" i="1"/>
  <c r="I1048" i="1" s="1"/>
  <c r="J1048" i="1" s="1"/>
  <c r="BC1047" i="1"/>
  <c r="I1047" i="1" s="1"/>
  <c r="BC1046" i="1"/>
  <c r="I1046" i="1" s="1"/>
  <c r="BC1045" i="1"/>
  <c r="I1045" i="1" s="1"/>
  <c r="BC1044" i="1"/>
  <c r="I1044" i="1" s="1"/>
  <c r="BC1043" i="1"/>
  <c r="I1043" i="1" s="1"/>
  <c r="BC1042" i="1"/>
  <c r="I1042" i="1" s="1"/>
  <c r="BC1041" i="1"/>
  <c r="I1041" i="1" s="1"/>
  <c r="BC1040" i="1"/>
  <c r="I1040" i="1" s="1"/>
  <c r="BC1039" i="1"/>
  <c r="I1039" i="1" s="1"/>
  <c r="BC1038" i="1"/>
  <c r="I1038" i="1" s="1"/>
  <c r="BC1037" i="1"/>
  <c r="I1037" i="1" s="1"/>
  <c r="BC1036" i="1"/>
  <c r="I1036" i="1" s="1"/>
  <c r="BC1033" i="1"/>
  <c r="I1033" i="1" s="1"/>
  <c r="BC1032" i="1"/>
  <c r="I1032" i="1" s="1"/>
  <c r="BC1031" i="1"/>
  <c r="I1031" i="1" s="1"/>
  <c r="BC1030" i="1"/>
  <c r="I1030" i="1" s="1"/>
  <c r="BC1029" i="1"/>
  <c r="I1029" i="1" s="1"/>
  <c r="BC1028" i="1"/>
  <c r="I1028" i="1" s="1"/>
  <c r="BC1027" i="1"/>
  <c r="I1027" i="1" s="1"/>
  <c r="BC1026" i="1"/>
  <c r="I1026" i="1" s="1"/>
  <c r="BC1025" i="1"/>
  <c r="I1025" i="1" s="1"/>
  <c r="BC1024" i="1"/>
  <c r="I1024" i="1" s="1"/>
  <c r="BC1023" i="1"/>
  <c r="I1023" i="1" s="1"/>
  <c r="BC1022" i="1"/>
  <c r="BC1021" i="1"/>
  <c r="I1021" i="1" s="1"/>
  <c r="BC1020" i="1"/>
  <c r="I1020" i="1" s="1"/>
  <c r="BC1019" i="1"/>
  <c r="I1019" i="1" s="1"/>
  <c r="BC1018" i="1"/>
  <c r="I1018" i="1" s="1"/>
  <c r="BC1017" i="1"/>
  <c r="I1017" i="1" s="1"/>
  <c r="BC1016" i="1"/>
  <c r="I1016" i="1" s="1"/>
  <c r="BC1015" i="1"/>
  <c r="I1015" i="1" s="1"/>
  <c r="BC1014" i="1"/>
  <c r="I1014" i="1" s="1"/>
  <c r="BC1013" i="1"/>
  <c r="I1013" i="1" s="1"/>
  <c r="BC1012" i="1"/>
  <c r="I1012" i="1" s="1"/>
  <c r="BC1011" i="1"/>
  <c r="I1011" i="1" s="1"/>
  <c r="BC1010" i="1"/>
  <c r="I1010" i="1" s="1"/>
  <c r="BC1009" i="1"/>
  <c r="I1009" i="1" s="1"/>
  <c r="BC1008" i="1"/>
  <c r="I1008" i="1" s="1"/>
  <c r="BC1007" i="1"/>
  <c r="I1007" i="1" s="1"/>
  <c r="BC1006" i="1"/>
  <c r="I1006" i="1" s="1"/>
  <c r="BC1005" i="1"/>
  <c r="I1005" i="1" s="1"/>
  <c r="BC1004" i="1"/>
  <c r="I1004" i="1" s="1"/>
  <c r="BC1003" i="1"/>
  <c r="I1003" i="1" s="1"/>
  <c r="BC1002" i="1"/>
  <c r="I1002" i="1" s="1"/>
  <c r="BC1001" i="1"/>
  <c r="I1001" i="1" s="1"/>
  <c r="BC1000" i="1"/>
  <c r="I1000" i="1" s="1"/>
  <c r="BC999" i="1"/>
  <c r="I999" i="1" s="1"/>
  <c r="BC998" i="1"/>
  <c r="I998" i="1" s="1"/>
  <c r="J998" i="1" s="1"/>
  <c r="BC997" i="1"/>
  <c r="I997" i="1" s="1"/>
  <c r="BC996" i="1"/>
  <c r="I996" i="1" s="1"/>
  <c r="BC995" i="1"/>
  <c r="I995" i="1" s="1"/>
  <c r="BC994" i="1"/>
  <c r="I994" i="1" s="1"/>
  <c r="BC993" i="1"/>
  <c r="I993" i="1" s="1"/>
  <c r="BC992" i="1"/>
  <c r="I992" i="1" s="1"/>
  <c r="BC991" i="1"/>
  <c r="I991" i="1" s="1"/>
  <c r="J991" i="1" s="1"/>
  <c r="BC990" i="1"/>
  <c r="I990" i="1" s="1"/>
  <c r="BC989" i="1"/>
  <c r="I989" i="1" s="1"/>
  <c r="BC988" i="1"/>
  <c r="I988" i="1" s="1"/>
  <c r="BC987" i="1"/>
  <c r="I987" i="1" s="1"/>
  <c r="BC986" i="1"/>
  <c r="I986" i="1" s="1"/>
  <c r="BC985" i="1"/>
  <c r="I985" i="1" s="1"/>
  <c r="BC984" i="1"/>
  <c r="I984" i="1" s="1"/>
  <c r="BC983" i="1"/>
  <c r="I983" i="1" s="1"/>
  <c r="BC982" i="1"/>
  <c r="I982" i="1" s="1"/>
  <c r="J982" i="1" s="1"/>
  <c r="BC981" i="1"/>
  <c r="I981" i="1" s="1"/>
  <c r="BC980" i="1"/>
  <c r="I980" i="1" s="1"/>
  <c r="BC979" i="1"/>
  <c r="I979" i="1" s="1"/>
  <c r="BC978" i="1"/>
  <c r="I978" i="1" s="1"/>
  <c r="BC977" i="1"/>
  <c r="I977" i="1" s="1"/>
  <c r="BC976" i="1"/>
  <c r="I976" i="1" s="1"/>
  <c r="BC975" i="1"/>
  <c r="I975" i="1" s="1"/>
  <c r="BC974" i="1"/>
  <c r="I974" i="1" s="1"/>
  <c r="BC973" i="1"/>
  <c r="I973" i="1" s="1"/>
  <c r="BC972" i="1"/>
  <c r="I972" i="1" s="1"/>
  <c r="BC971" i="1"/>
  <c r="I971" i="1" s="1"/>
  <c r="BC970" i="1"/>
  <c r="I970" i="1" s="1"/>
  <c r="BC969" i="1"/>
  <c r="I969" i="1" s="1"/>
  <c r="BC968" i="1"/>
  <c r="I968" i="1" s="1"/>
  <c r="BC967" i="1"/>
  <c r="I967" i="1" s="1"/>
  <c r="BC966" i="1"/>
  <c r="I966" i="1" s="1"/>
  <c r="BC965" i="1"/>
  <c r="I965" i="1" s="1"/>
  <c r="BC964" i="1"/>
  <c r="I964" i="1" s="1"/>
  <c r="BC963" i="1"/>
  <c r="I963" i="1" s="1"/>
  <c r="BC962" i="1"/>
  <c r="I962" i="1" s="1"/>
  <c r="BC961" i="1"/>
  <c r="I961" i="1" s="1"/>
  <c r="BC960" i="1"/>
  <c r="I960" i="1" s="1"/>
  <c r="BC959" i="1"/>
  <c r="I959" i="1" s="1"/>
  <c r="BC958" i="1"/>
  <c r="I958" i="1" s="1"/>
  <c r="BC957" i="1"/>
  <c r="I957" i="1" s="1"/>
  <c r="J957" i="1" s="1"/>
  <c r="BC956" i="1"/>
  <c r="I956" i="1" s="1"/>
  <c r="J956" i="1" s="1"/>
  <c r="BC955" i="1"/>
  <c r="I955" i="1" s="1"/>
  <c r="J955" i="1" s="1"/>
  <c r="BC954" i="1"/>
  <c r="BC953" i="1"/>
  <c r="I953" i="1" s="1"/>
  <c r="BC952" i="1"/>
  <c r="I952" i="1" s="1"/>
  <c r="BC951" i="1"/>
  <c r="I951" i="1" s="1"/>
  <c r="BC950" i="1"/>
  <c r="I950" i="1" s="1"/>
  <c r="BC949" i="1"/>
  <c r="I949" i="1" s="1"/>
  <c r="BC948" i="1"/>
  <c r="I948" i="1" s="1"/>
  <c r="BC947" i="1"/>
  <c r="I947" i="1" s="1"/>
  <c r="BC944" i="1"/>
  <c r="I944" i="1" s="1"/>
  <c r="BC943" i="1"/>
  <c r="I943" i="1" s="1"/>
  <c r="BC942" i="1"/>
  <c r="I942" i="1" s="1"/>
  <c r="BC941" i="1"/>
  <c r="I941" i="1" s="1"/>
  <c r="BC940" i="1"/>
  <c r="I940" i="1" s="1"/>
  <c r="BC939" i="1"/>
  <c r="I939" i="1" s="1"/>
  <c r="BC938" i="1"/>
  <c r="I938" i="1" s="1"/>
  <c r="BC937" i="1"/>
  <c r="I937" i="1" s="1"/>
  <c r="BC936" i="1"/>
  <c r="I936" i="1" s="1"/>
  <c r="BC935" i="1"/>
  <c r="I935" i="1" s="1"/>
  <c r="BC934" i="1"/>
  <c r="I934" i="1" s="1"/>
  <c r="BC933" i="1"/>
  <c r="I933" i="1" s="1"/>
  <c r="BC932" i="1"/>
  <c r="I932" i="1" s="1"/>
  <c r="BC931" i="1"/>
  <c r="I931" i="1" s="1"/>
  <c r="BC930" i="1"/>
  <c r="I930" i="1" s="1"/>
  <c r="BC929" i="1"/>
  <c r="I929" i="1" s="1"/>
  <c r="BC928" i="1"/>
  <c r="I928" i="1" s="1"/>
  <c r="BC927" i="1"/>
  <c r="I927" i="1" s="1"/>
  <c r="BC926" i="1"/>
  <c r="I926" i="1" s="1"/>
  <c r="BC925" i="1"/>
  <c r="I925" i="1" s="1"/>
  <c r="BC924" i="1"/>
  <c r="I924" i="1" s="1"/>
  <c r="BC923" i="1"/>
  <c r="BC922" i="1"/>
  <c r="I922" i="1" s="1"/>
  <c r="BC921" i="1"/>
  <c r="I921" i="1" s="1"/>
  <c r="BC920" i="1"/>
  <c r="I920" i="1" s="1"/>
  <c r="BC919" i="1"/>
  <c r="I919" i="1" s="1"/>
  <c r="BC918" i="1"/>
  <c r="I918" i="1" s="1"/>
  <c r="BC917" i="1"/>
  <c r="I917" i="1" s="1"/>
  <c r="BC916" i="1"/>
  <c r="I916" i="1" s="1"/>
  <c r="BC915" i="1"/>
  <c r="I915" i="1" s="1"/>
  <c r="BC914" i="1"/>
  <c r="I914" i="1" s="1"/>
  <c r="BC913" i="1"/>
  <c r="I913" i="1" s="1"/>
  <c r="BC912" i="1"/>
  <c r="I912" i="1" s="1"/>
  <c r="BC911" i="1"/>
  <c r="I911" i="1" s="1"/>
  <c r="BC910" i="1"/>
  <c r="I910" i="1" s="1"/>
  <c r="BC909" i="1"/>
  <c r="I909" i="1" s="1"/>
  <c r="BC908" i="1"/>
  <c r="I908" i="1" s="1"/>
  <c r="BC907" i="1"/>
  <c r="I907" i="1" s="1"/>
  <c r="BC906" i="1"/>
  <c r="I906" i="1" s="1"/>
  <c r="BC905" i="1"/>
  <c r="I905" i="1" s="1"/>
  <c r="BC904" i="1"/>
  <c r="I904" i="1" s="1"/>
  <c r="BC903" i="1"/>
  <c r="I903" i="1" s="1"/>
  <c r="BC902" i="1"/>
  <c r="I902" i="1" s="1"/>
  <c r="BC901" i="1"/>
  <c r="I901" i="1" s="1"/>
  <c r="BC900" i="1"/>
  <c r="I900" i="1" s="1"/>
  <c r="BC899" i="1"/>
  <c r="I899" i="1" s="1"/>
  <c r="BC898" i="1"/>
  <c r="I898" i="1" s="1"/>
  <c r="BC897" i="1"/>
  <c r="I897" i="1" s="1"/>
  <c r="BC895" i="1"/>
  <c r="I895" i="1" s="1"/>
  <c r="BC894" i="1"/>
  <c r="BC893" i="1"/>
  <c r="BC892" i="1"/>
  <c r="BC891" i="1"/>
  <c r="BC890" i="1"/>
  <c r="BC889" i="1"/>
  <c r="I889" i="1" s="1"/>
  <c r="BC888" i="1"/>
  <c r="I888" i="1" s="1"/>
  <c r="BC887" i="1"/>
  <c r="I887" i="1" s="1"/>
  <c r="BC886" i="1"/>
  <c r="I886" i="1" s="1"/>
  <c r="BC883" i="1"/>
  <c r="I883" i="1" s="1"/>
  <c r="BC882" i="1"/>
  <c r="I882" i="1" s="1"/>
  <c r="BC881" i="1"/>
  <c r="I881" i="1" s="1"/>
  <c r="BC880" i="1"/>
  <c r="I880" i="1" s="1"/>
  <c r="BC879" i="1"/>
  <c r="I879" i="1" s="1"/>
  <c r="BC878" i="1"/>
  <c r="I878" i="1" s="1"/>
  <c r="BC877" i="1"/>
  <c r="I877" i="1" s="1"/>
  <c r="BC876" i="1"/>
  <c r="I876" i="1" s="1"/>
  <c r="BC875" i="1"/>
  <c r="I875" i="1" s="1"/>
  <c r="BC874" i="1"/>
  <c r="I874" i="1" s="1"/>
  <c r="BC873" i="1"/>
  <c r="I873" i="1" s="1"/>
  <c r="BC872" i="1"/>
  <c r="I872" i="1" s="1"/>
  <c r="BC871" i="1"/>
  <c r="I871" i="1" s="1"/>
  <c r="BC870" i="1"/>
  <c r="I870" i="1" s="1"/>
  <c r="BC869" i="1"/>
  <c r="I869" i="1" s="1"/>
  <c r="BC868" i="1"/>
  <c r="I868" i="1" s="1"/>
  <c r="BC867" i="1"/>
  <c r="I867" i="1" s="1"/>
  <c r="BC866" i="1"/>
  <c r="I866" i="1" s="1"/>
  <c r="BC865" i="1"/>
  <c r="I865" i="1" s="1"/>
  <c r="BC864" i="1"/>
  <c r="I864" i="1" s="1"/>
  <c r="BC863" i="1"/>
  <c r="I863" i="1" s="1"/>
  <c r="BC862" i="1"/>
  <c r="I862" i="1" s="1"/>
  <c r="BC861" i="1"/>
  <c r="I861" i="1" s="1"/>
  <c r="BC860" i="1"/>
  <c r="I860" i="1" s="1"/>
  <c r="BC859" i="1"/>
  <c r="I859" i="1" s="1"/>
  <c r="BC858" i="1"/>
  <c r="I858" i="1" s="1"/>
  <c r="BC857" i="1"/>
  <c r="I857" i="1" s="1"/>
  <c r="BC856" i="1"/>
  <c r="I856" i="1" s="1"/>
  <c r="BC855" i="1"/>
  <c r="I855" i="1" s="1"/>
  <c r="BC854" i="1"/>
  <c r="I854" i="1" s="1"/>
  <c r="BC853" i="1"/>
  <c r="I853" i="1" s="1"/>
  <c r="BC852" i="1"/>
  <c r="I852" i="1" s="1"/>
  <c r="BC851" i="1"/>
  <c r="I851" i="1" s="1"/>
  <c r="BC850" i="1"/>
  <c r="I850" i="1" s="1"/>
  <c r="BC849" i="1"/>
  <c r="I849" i="1" s="1"/>
  <c r="BC848" i="1"/>
  <c r="I848" i="1" s="1"/>
  <c r="BC847" i="1"/>
  <c r="I847" i="1" s="1"/>
  <c r="BC845" i="1"/>
  <c r="I845" i="1" s="1"/>
  <c r="BC844" i="1"/>
  <c r="I844" i="1" s="1"/>
  <c r="BC843" i="1"/>
  <c r="I843" i="1" s="1"/>
  <c r="BC840" i="1"/>
  <c r="I840" i="1" s="1"/>
  <c r="BC839" i="1"/>
  <c r="BC838" i="1"/>
  <c r="BC837" i="1"/>
  <c r="BC836" i="1"/>
  <c r="BC835" i="1"/>
  <c r="I835" i="1" s="1"/>
  <c r="BC834" i="1"/>
  <c r="I834" i="1" s="1"/>
  <c r="BC833" i="1"/>
  <c r="I833" i="1" s="1"/>
  <c r="BC832" i="1"/>
  <c r="BC831" i="1"/>
  <c r="BC830" i="1"/>
  <c r="BC829" i="1"/>
  <c r="I829" i="1" s="1"/>
  <c r="BC828" i="1"/>
  <c r="BC827" i="1"/>
  <c r="BC826" i="1"/>
  <c r="I826" i="1" s="1"/>
  <c r="BC825" i="1"/>
  <c r="I825" i="1" s="1"/>
  <c r="BC824" i="1"/>
  <c r="I824" i="1" s="1"/>
  <c r="BC823" i="1"/>
  <c r="I823" i="1" s="1"/>
  <c r="BC822" i="1"/>
  <c r="I822" i="1" s="1"/>
  <c r="BC821" i="1"/>
  <c r="I821" i="1" s="1"/>
  <c r="BC820" i="1"/>
  <c r="I820" i="1" s="1"/>
  <c r="BC819" i="1"/>
  <c r="BC818" i="1"/>
  <c r="BC817" i="1"/>
  <c r="I817" i="1" s="1"/>
  <c r="BC816" i="1"/>
  <c r="I816" i="1" s="1"/>
  <c r="BC813" i="1"/>
  <c r="I813" i="1" s="1"/>
  <c r="BC812" i="1"/>
  <c r="I812" i="1" s="1"/>
  <c r="BC811" i="1"/>
  <c r="I811" i="1" s="1"/>
  <c r="BC810" i="1"/>
  <c r="I810" i="1" s="1"/>
  <c r="BC809" i="1"/>
  <c r="I809" i="1" s="1"/>
  <c r="BC808" i="1"/>
  <c r="I808" i="1" s="1"/>
  <c r="BC807" i="1"/>
  <c r="I807" i="1" s="1"/>
  <c r="BC806" i="1"/>
  <c r="I806" i="1" s="1"/>
  <c r="BC805" i="1"/>
  <c r="I805" i="1" s="1"/>
  <c r="BC804" i="1"/>
  <c r="I804" i="1" s="1"/>
  <c r="BC803" i="1"/>
  <c r="I803" i="1" s="1"/>
  <c r="BC802" i="1"/>
  <c r="I802" i="1" s="1"/>
  <c r="BC801" i="1"/>
  <c r="I801" i="1" s="1"/>
  <c r="BC800" i="1"/>
  <c r="I800" i="1" s="1"/>
  <c r="BC799" i="1"/>
  <c r="I799" i="1" s="1"/>
  <c r="BC798" i="1"/>
  <c r="BC797" i="1"/>
  <c r="I797" i="1" s="1"/>
  <c r="BC796" i="1"/>
  <c r="I796" i="1" s="1"/>
  <c r="BC795" i="1"/>
  <c r="I795" i="1" s="1"/>
  <c r="BC794" i="1"/>
  <c r="I794" i="1" s="1"/>
  <c r="BC793" i="1"/>
  <c r="I793" i="1" s="1"/>
  <c r="BC792" i="1"/>
  <c r="I792" i="1" s="1"/>
  <c r="BC791" i="1"/>
  <c r="I791" i="1" s="1"/>
  <c r="J791" i="1" s="1"/>
  <c r="BC790" i="1"/>
  <c r="I790" i="1" s="1"/>
  <c r="BC789" i="1"/>
  <c r="I789" i="1" s="1"/>
  <c r="BC788" i="1"/>
  <c r="I788" i="1" s="1"/>
  <c r="BC787" i="1"/>
  <c r="BC786" i="1"/>
  <c r="I786" i="1" s="1"/>
  <c r="BC785" i="1"/>
  <c r="I785" i="1" s="1"/>
  <c r="BC784" i="1"/>
  <c r="I784" i="1" s="1"/>
  <c r="BC783" i="1"/>
  <c r="I783" i="1" s="1"/>
  <c r="BC782" i="1"/>
  <c r="I782" i="1" s="1"/>
  <c r="BC781" i="1"/>
  <c r="I781" i="1" s="1"/>
  <c r="BC780" i="1"/>
  <c r="I780" i="1" s="1"/>
  <c r="BC779" i="1"/>
  <c r="I779" i="1" s="1"/>
  <c r="BC778" i="1"/>
  <c r="I778" i="1" s="1"/>
  <c r="BC777" i="1"/>
  <c r="I777" i="1" s="1"/>
  <c r="BC776" i="1"/>
  <c r="BC775" i="1"/>
  <c r="I775" i="1" s="1"/>
  <c r="BC774" i="1"/>
  <c r="I774" i="1" s="1"/>
  <c r="BC773" i="1"/>
  <c r="I773" i="1" s="1"/>
  <c r="BC772" i="1"/>
  <c r="I772" i="1" s="1"/>
  <c r="BC771" i="1"/>
  <c r="I771" i="1" s="1"/>
  <c r="BC770" i="1"/>
  <c r="BC769" i="1"/>
  <c r="I769" i="1" s="1"/>
  <c r="BC768" i="1"/>
  <c r="I768" i="1" s="1"/>
  <c r="BC767" i="1"/>
  <c r="I767" i="1" s="1"/>
  <c r="BC766" i="1"/>
  <c r="I766" i="1" s="1"/>
  <c r="BC765" i="1"/>
  <c r="I765" i="1" s="1"/>
  <c r="BC764" i="1"/>
  <c r="I764" i="1" s="1"/>
  <c r="BC763" i="1"/>
  <c r="I763" i="1" s="1"/>
  <c r="BC762" i="1"/>
  <c r="I762" i="1" s="1"/>
  <c r="BC761" i="1"/>
  <c r="I761" i="1" s="1"/>
  <c r="BC760" i="1"/>
  <c r="I760" i="1" s="1"/>
  <c r="BC759" i="1"/>
  <c r="I759" i="1" s="1"/>
  <c r="BC758" i="1"/>
  <c r="BC757" i="1"/>
  <c r="I757" i="1" s="1"/>
  <c r="BC756" i="1"/>
  <c r="I756" i="1" s="1"/>
  <c r="BC755" i="1"/>
  <c r="I755" i="1" s="1"/>
  <c r="BC754" i="1"/>
  <c r="I754" i="1" s="1"/>
  <c r="BC753" i="1"/>
  <c r="I753" i="1" s="1"/>
  <c r="BC750" i="1"/>
  <c r="BC749" i="1"/>
  <c r="I749" i="1" s="1"/>
  <c r="BC748" i="1"/>
  <c r="I748" i="1" s="1"/>
  <c r="BC747" i="1"/>
  <c r="I747" i="1" s="1"/>
  <c r="BC746" i="1"/>
  <c r="I746" i="1" s="1"/>
  <c r="BC745" i="1"/>
  <c r="I745" i="1" s="1"/>
  <c r="BC744" i="1"/>
  <c r="I744" i="1" s="1"/>
  <c r="BC743" i="1"/>
  <c r="I743" i="1" s="1"/>
  <c r="BC742" i="1"/>
  <c r="I742" i="1" s="1"/>
  <c r="J742" i="1" s="1"/>
  <c r="BC741" i="1"/>
  <c r="I741" i="1" s="1"/>
  <c r="J741" i="1" s="1"/>
  <c r="BC740" i="1"/>
  <c r="I740" i="1" s="1"/>
  <c r="J740" i="1" s="1"/>
  <c r="BC739" i="1"/>
  <c r="I739" i="1" s="1"/>
  <c r="BC738" i="1"/>
  <c r="I738" i="1" s="1"/>
  <c r="BC737" i="1"/>
  <c r="I737" i="1" s="1"/>
  <c r="BC736" i="1"/>
  <c r="I736" i="1" s="1"/>
  <c r="BC735" i="1"/>
  <c r="I735" i="1" s="1"/>
  <c r="BC734" i="1"/>
  <c r="I734" i="1" s="1"/>
  <c r="J734" i="1" s="1"/>
  <c r="BC733" i="1"/>
  <c r="I733" i="1" s="1"/>
  <c r="J733" i="1" s="1"/>
  <c r="BC732" i="1"/>
  <c r="I732" i="1" s="1"/>
  <c r="J732" i="1" s="1"/>
  <c r="BC731" i="1"/>
  <c r="BC730" i="1"/>
  <c r="I730" i="1" s="1"/>
  <c r="BC729" i="1"/>
  <c r="I729" i="1" s="1"/>
  <c r="BC728" i="1"/>
  <c r="I728" i="1" s="1"/>
  <c r="BC727" i="1"/>
  <c r="I727" i="1" s="1"/>
  <c r="BC726" i="1"/>
  <c r="BC725" i="1"/>
  <c r="I725" i="1" s="1"/>
  <c r="BC724" i="1"/>
  <c r="I724" i="1" s="1"/>
  <c r="BC723" i="1"/>
  <c r="I723" i="1" s="1"/>
  <c r="J723" i="1" s="1"/>
  <c r="BC722" i="1"/>
  <c r="I722" i="1" s="1"/>
  <c r="J722" i="1" s="1"/>
  <c r="BC721" i="1"/>
  <c r="I721" i="1" s="1"/>
  <c r="J721" i="1" s="1"/>
  <c r="BC720" i="1"/>
  <c r="I720" i="1" s="1"/>
  <c r="BC719" i="1"/>
  <c r="I719" i="1" s="1"/>
  <c r="BC718" i="1"/>
  <c r="BC717" i="1"/>
  <c r="I717" i="1" s="1"/>
  <c r="BC716" i="1"/>
  <c r="I716" i="1" s="1"/>
  <c r="BC715" i="1"/>
  <c r="I715" i="1" s="1"/>
  <c r="BC714" i="1"/>
  <c r="I714" i="1" s="1"/>
  <c r="BC713" i="1"/>
  <c r="I713" i="1" s="1"/>
  <c r="BC712" i="1"/>
  <c r="I712" i="1" s="1"/>
  <c r="BC711" i="1"/>
  <c r="I711" i="1" s="1"/>
  <c r="BC710" i="1"/>
  <c r="I710" i="1" s="1"/>
  <c r="BC709" i="1"/>
  <c r="I709" i="1" s="1"/>
  <c r="BC708" i="1"/>
  <c r="BC707" i="1"/>
  <c r="I707" i="1" s="1"/>
  <c r="BC706" i="1"/>
  <c r="I706" i="1" s="1"/>
  <c r="BC705" i="1"/>
  <c r="I705" i="1" s="1"/>
  <c r="J705" i="1" s="1"/>
  <c r="BC704" i="1"/>
  <c r="I704" i="1" s="1"/>
  <c r="J704" i="1" s="1"/>
  <c r="BC703" i="1"/>
  <c r="I703" i="1" s="1"/>
  <c r="J703" i="1" s="1"/>
  <c r="BC702" i="1"/>
  <c r="I702" i="1" s="1"/>
  <c r="J702" i="1" s="1"/>
  <c r="BC701" i="1"/>
  <c r="I701" i="1" s="1"/>
  <c r="BC700" i="1"/>
  <c r="I700" i="1" s="1"/>
  <c r="BC699" i="1"/>
  <c r="I699" i="1" s="1"/>
  <c r="BC698" i="1"/>
  <c r="BC697" i="1"/>
  <c r="I697" i="1" s="1"/>
  <c r="BC696" i="1"/>
  <c r="I696" i="1" s="1"/>
  <c r="BC695" i="1"/>
  <c r="I695" i="1" s="1"/>
  <c r="BC694" i="1"/>
  <c r="I694" i="1" s="1"/>
  <c r="BC693" i="1"/>
  <c r="I693" i="1" s="1"/>
  <c r="BC692" i="1"/>
  <c r="I692" i="1" s="1"/>
  <c r="BC691" i="1"/>
  <c r="I691" i="1" s="1"/>
  <c r="BC690" i="1"/>
  <c r="I690" i="1" s="1"/>
  <c r="BC687" i="1"/>
  <c r="I687" i="1" s="1"/>
  <c r="BC686" i="1"/>
  <c r="I686" i="1" s="1"/>
  <c r="BC685" i="1"/>
  <c r="I685" i="1" s="1"/>
  <c r="BC684" i="1"/>
  <c r="I684" i="1" s="1"/>
  <c r="BC683" i="1"/>
  <c r="I683" i="1" s="1"/>
  <c r="BC682" i="1"/>
  <c r="I682" i="1" s="1"/>
  <c r="BC681" i="1"/>
  <c r="I681" i="1" s="1"/>
  <c r="BC680" i="1"/>
  <c r="I680" i="1" s="1"/>
  <c r="BC679" i="1"/>
  <c r="I679" i="1" s="1"/>
  <c r="BC678" i="1"/>
  <c r="I678" i="1" s="1"/>
  <c r="BC677" i="1"/>
  <c r="I677" i="1" s="1"/>
  <c r="BC676" i="1"/>
  <c r="I676" i="1" s="1"/>
  <c r="BC675" i="1"/>
  <c r="I675" i="1" s="1"/>
  <c r="BC674" i="1"/>
  <c r="I674" i="1" s="1"/>
  <c r="BC673" i="1"/>
  <c r="I673" i="1" s="1"/>
  <c r="BC672" i="1"/>
  <c r="I672" i="1" s="1"/>
  <c r="BC671" i="1"/>
  <c r="I671" i="1" s="1"/>
  <c r="BC670" i="1"/>
  <c r="I670" i="1" s="1"/>
  <c r="BC669" i="1"/>
  <c r="I669" i="1" s="1"/>
  <c r="BC668" i="1"/>
  <c r="I668" i="1" s="1"/>
  <c r="BC667" i="1"/>
  <c r="I667" i="1" s="1"/>
  <c r="BC666" i="1"/>
  <c r="I666" i="1" s="1"/>
  <c r="BC665" i="1"/>
  <c r="I665" i="1" s="1"/>
  <c r="BC664" i="1"/>
  <c r="I664" i="1" s="1"/>
  <c r="BC661" i="1"/>
  <c r="I661" i="1" s="1"/>
  <c r="BC660" i="1"/>
  <c r="I660" i="1" s="1"/>
  <c r="BC659" i="1"/>
  <c r="I659" i="1" s="1"/>
  <c r="BC658" i="1"/>
  <c r="I658" i="1" s="1"/>
  <c r="BC657" i="1"/>
  <c r="I657" i="1" s="1"/>
  <c r="BC656" i="1"/>
  <c r="I656" i="1" s="1"/>
  <c r="BC655" i="1"/>
  <c r="I655" i="1" s="1"/>
  <c r="BC654" i="1"/>
  <c r="I654" i="1" s="1"/>
  <c r="BC653" i="1"/>
  <c r="I653" i="1" s="1"/>
  <c r="BC652" i="1"/>
  <c r="I652" i="1" s="1"/>
  <c r="BC651" i="1"/>
  <c r="I651" i="1" s="1"/>
  <c r="BC650" i="1"/>
  <c r="I650" i="1" s="1"/>
  <c r="BC649" i="1"/>
  <c r="I649" i="1" s="1"/>
  <c r="BC648" i="1"/>
  <c r="I648" i="1" s="1"/>
  <c r="BC647" i="1"/>
  <c r="I647" i="1" s="1"/>
  <c r="BC646" i="1"/>
  <c r="I646" i="1" s="1"/>
  <c r="BC645" i="1"/>
  <c r="I645" i="1" s="1"/>
  <c r="BC644" i="1"/>
  <c r="I644" i="1" s="1"/>
  <c r="BC643" i="1"/>
  <c r="I643" i="1" s="1"/>
  <c r="BC642" i="1"/>
  <c r="I642" i="1" s="1"/>
  <c r="BC641" i="1"/>
  <c r="I641" i="1" s="1"/>
  <c r="BC640" i="1"/>
  <c r="I640" i="1" s="1"/>
  <c r="BC639" i="1"/>
  <c r="I639" i="1" s="1"/>
  <c r="BC638" i="1"/>
  <c r="I638" i="1" s="1"/>
  <c r="BC637" i="1"/>
  <c r="I637" i="1" s="1"/>
  <c r="BC636" i="1"/>
  <c r="I636" i="1" s="1"/>
  <c r="BC635" i="1"/>
  <c r="I635" i="1" s="1"/>
  <c r="BC634" i="1"/>
  <c r="I634" i="1" s="1"/>
  <c r="BC633" i="1"/>
  <c r="I633" i="1" s="1"/>
  <c r="BC632" i="1"/>
  <c r="I632" i="1" s="1"/>
  <c r="BC631" i="1"/>
  <c r="I631" i="1" s="1"/>
  <c r="BC630" i="1"/>
  <c r="I630" i="1" s="1"/>
  <c r="BC629" i="1"/>
  <c r="I629" i="1" s="1"/>
  <c r="BC628" i="1"/>
  <c r="I628" i="1" s="1"/>
  <c r="BC627" i="1"/>
  <c r="I627" i="1" s="1"/>
  <c r="BC626" i="1"/>
  <c r="I626" i="1" s="1"/>
  <c r="BC625" i="1"/>
  <c r="I625" i="1" s="1"/>
  <c r="BC624" i="1"/>
  <c r="I624" i="1" s="1"/>
  <c r="BC623" i="1"/>
  <c r="I623" i="1" s="1"/>
  <c r="BC622" i="1"/>
  <c r="I622" i="1" s="1"/>
  <c r="BC621" i="1"/>
  <c r="I621" i="1" s="1"/>
  <c r="BC620" i="1"/>
  <c r="I620" i="1" s="1"/>
  <c r="BC619" i="1"/>
  <c r="I619" i="1" s="1"/>
  <c r="J619" i="1" s="1"/>
  <c r="BC618" i="1"/>
  <c r="BC617" i="1"/>
  <c r="I617" i="1" s="1"/>
  <c r="BC616" i="1"/>
  <c r="I616" i="1" s="1"/>
  <c r="BC615" i="1"/>
  <c r="I615" i="1" s="1"/>
  <c r="BC614" i="1"/>
  <c r="I614" i="1" s="1"/>
  <c r="BC613" i="1"/>
  <c r="I613" i="1" s="1"/>
  <c r="BC612" i="1"/>
  <c r="I612" i="1" s="1"/>
  <c r="BC611" i="1"/>
  <c r="I611" i="1" s="1"/>
  <c r="BC610" i="1"/>
  <c r="I610" i="1" s="1"/>
  <c r="BC609" i="1"/>
  <c r="I609" i="1" s="1"/>
  <c r="BC608" i="1"/>
  <c r="I608" i="1" s="1"/>
  <c r="BC607" i="1"/>
  <c r="I607" i="1" s="1"/>
  <c r="BC606" i="1"/>
  <c r="I606" i="1" s="1"/>
  <c r="BC605" i="1"/>
  <c r="I605" i="1" s="1"/>
  <c r="BC604" i="1"/>
  <c r="I604" i="1" s="1"/>
  <c r="BC603" i="1"/>
  <c r="I603" i="1" s="1"/>
  <c r="BC602" i="1"/>
  <c r="I602" i="1" s="1"/>
  <c r="BC601" i="1"/>
  <c r="I601" i="1" s="1"/>
  <c r="BC600" i="1"/>
  <c r="I600" i="1" s="1"/>
  <c r="BC599" i="1"/>
  <c r="I599" i="1" s="1"/>
  <c r="BC598" i="1"/>
  <c r="I598" i="1" s="1"/>
  <c r="BC597" i="1"/>
  <c r="I597" i="1" s="1"/>
  <c r="BC596" i="1"/>
  <c r="I596" i="1" s="1"/>
  <c r="BC595" i="1"/>
  <c r="I595" i="1" s="1"/>
  <c r="BC594" i="1"/>
  <c r="I594" i="1" s="1"/>
  <c r="BC593" i="1"/>
  <c r="I593" i="1" s="1"/>
  <c r="BC592" i="1"/>
  <c r="I592" i="1" s="1"/>
  <c r="BC591" i="1"/>
  <c r="I591" i="1" s="1"/>
  <c r="BC590" i="1"/>
  <c r="I590" i="1" s="1"/>
  <c r="BC589" i="1"/>
  <c r="I589" i="1" s="1"/>
  <c r="BC588" i="1"/>
  <c r="I588" i="1" s="1"/>
  <c r="BC587" i="1"/>
  <c r="I587" i="1" s="1"/>
  <c r="BC586" i="1"/>
  <c r="I586" i="1" s="1"/>
  <c r="BC585" i="1"/>
  <c r="I585" i="1" s="1"/>
  <c r="BC584" i="1"/>
  <c r="I584" i="1" s="1"/>
  <c r="BC583" i="1"/>
  <c r="I583" i="1" s="1"/>
  <c r="BC582" i="1"/>
  <c r="I582" i="1" s="1"/>
  <c r="BC581" i="1"/>
  <c r="I581" i="1" s="1"/>
  <c r="BC580" i="1"/>
  <c r="I580" i="1" s="1"/>
  <c r="BC577" i="1"/>
  <c r="I577" i="1" s="1"/>
  <c r="BC576" i="1"/>
  <c r="I576" i="1" s="1"/>
  <c r="BC575" i="1"/>
  <c r="I575" i="1" s="1"/>
  <c r="BC574" i="1"/>
  <c r="I574" i="1" s="1"/>
  <c r="BC573" i="1"/>
  <c r="BC572" i="1"/>
  <c r="I572" i="1" s="1"/>
  <c r="BC571" i="1"/>
  <c r="I571" i="1" s="1"/>
  <c r="BC570" i="1"/>
  <c r="I570" i="1" s="1"/>
  <c r="BC569" i="1"/>
  <c r="BC567" i="1"/>
  <c r="I567" i="1" s="1"/>
  <c r="BC566" i="1"/>
  <c r="I566" i="1" s="1"/>
  <c r="BC565" i="1"/>
  <c r="I565" i="1" s="1"/>
  <c r="BC564" i="1"/>
  <c r="I564" i="1" s="1"/>
  <c r="BC563" i="1"/>
  <c r="BC562" i="1"/>
  <c r="BC561" i="1"/>
  <c r="I561" i="1" s="1"/>
  <c r="BC560" i="1"/>
  <c r="I560" i="1" s="1"/>
  <c r="BC559" i="1"/>
  <c r="I559" i="1" s="1"/>
  <c r="BC558" i="1"/>
  <c r="I558" i="1" s="1"/>
  <c r="BC557" i="1"/>
  <c r="BC556" i="1"/>
  <c r="I556" i="1" s="1"/>
  <c r="BC555" i="1"/>
  <c r="I555" i="1" s="1"/>
  <c r="BC554" i="1"/>
  <c r="I554" i="1" s="1"/>
  <c r="BC553" i="1"/>
  <c r="I553" i="1" s="1"/>
  <c r="BC552" i="1"/>
  <c r="I552" i="1" s="1"/>
  <c r="BC551" i="1"/>
  <c r="I551" i="1" s="1"/>
  <c r="BC550" i="1"/>
  <c r="BC549" i="1"/>
  <c r="I549" i="1" s="1"/>
  <c r="BC548" i="1"/>
  <c r="I548" i="1" s="1"/>
  <c r="BC547" i="1"/>
  <c r="I547" i="1" s="1"/>
  <c r="BC546" i="1"/>
  <c r="I546" i="1" s="1"/>
  <c r="BC545" i="1"/>
  <c r="I545" i="1" s="1"/>
  <c r="BC544" i="1"/>
  <c r="I544" i="1" s="1"/>
  <c r="BC543" i="1"/>
  <c r="I543" i="1" s="1"/>
  <c r="BC542" i="1"/>
  <c r="I542" i="1" s="1"/>
  <c r="BC541" i="1"/>
  <c r="BC540" i="1"/>
  <c r="I540" i="1" s="1"/>
  <c r="BC539" i="1"/>
  <c r="I539" i="1" s="1"/>
  <c r="BC538" i="1"/>
  <c r="BC537" i="1"/>
  <c r="I537" i="1" s="1"/>
  <c r="BC536" i="1"/>
  <c r="I536" i="1" s="1"/>
  <c r="BC535" i="1"/>
  <c r="BC534" i="1"/>
  <c r="I534" i="1" s="1"/>
  <c r="BC533" i="1"/>
  <c r="I533" i="1" s="1"/>
  <c r="BC531" i="1"/>
  <c r="I531" i="1" s="1"/>
  <c r="BC530" i="1"/>
  <c r="I530" i="1" s="1"/>
  <c r="BC529" i="1"/>
  <c r="I529" i="1" s="1"/>
  <c r="BC528" i="1"/>
  <c r="I528" i="1" s="1"/>
  <c r="BC527" i="1"/>
  <c r="BC526" i="1"/>
  <c r="BC525" i="1"/>
  <c r="I525" i="1" s="1"/>
  <c r="BC524" i="1"/>
  <c r="I524" i="1" s="1"/>
  <c r="BC523" i="1"/>
  <c r="I523" i="1" s="1"/>
  <c r="BC522" i="1"/>
  <c r="I522" i="1" s="1"/>
  <c r="BC521" i="1"/>
  <c r="I521" i="1" s="1"/>
  <c r="BC520" i="1"/>
  <c r="I520" i="1" s="1"/>
  <c r="BC519" i="1"/>
  <c r="I519" i="1" s="1"/>
  <c r="J519" i="1" s="1"/>
  <c r="BC518" i="1"/>
  <c r="I518" i="1" s="1"/>
  <c r="BC517" i="1"/>
  <c r="I517" i="1" s="1"/>
  <c r="BC516" i="1"/>
  <c r="I516" i="1" s="1"/>
  <c r="BC515" i="1"/>
  <c r="I515" i="1" s="1"/>
  <c r="J515" i="1" s="1"/>
  <c r="BC514" i="1"/>
  <c r="I514" i="1" s="1"/>
  <c r="BC513" i="1"/>
  <c r="I513" i="1" s="1"/>
  <c r="BC512" i="1"/>
  <c r="BC511" i="1"/>
  <c r="I511" i="1" s="1"/>
  <c r="BC510" i="1"/>
  <c r="I510" i="1" s="1"/>
  <c r="BC509" i="1"/>
  <c r="I509" i="1" s="1"/>
  <c r="BC508" i="1"/>
  <c r="I508" i="1" s="1"/>
  <c r="BC507" i="1"/>
  <c r="I507" i="1" s="1"/>
  <c r="BC506" i="1"/>
  <c r="I506" i="1" s="1"/>
  <c r="BC505" i="1"/>
  <c r="I505" i="1" s="1"/>
  <c r="BC504" i="1"/>
  <c r="I504" i="1" s="1"/>
  <c r="BC503" i="1"/>
  <c r="BC502" i="1"/>
  <c r="I502" i="1" s="1"/>
  <c r="BC501" i="1"/>
  <c r="I501" i="1" s="1"/>
  <c r="BC500" i="1"/>
  <c r="BC499" i="1"/>
  <c r="I499" i="1" s="1"/>
  <c r="BC496" i="1"/>
  <c r="I496" i="1" s="1"/>
  <c r="BC495" i="1"/>
  <c r="I495" i="1" s="1"/>
  <c r="BC494" i="1"/>
  <c r="I494" i="1" s="1"/>
  <c r="BC493" i="1"/>
  <c r="I493" i="1" s="1"/>
  <c r="BC492" i="1"/>
  <c r="I492" i="1" s="1"/>
  <c r="BC491" i="1"/>
  <c r="I491" i="1" s="1"/>
  <c r="BC490" i="1"/>
  <c r="I490" i="1" s="1"/>
  <c r="BC489" i="1"/>
  <c r="I489" i="1" s="1"/>
  <c r="BC488" i="1"/>
  <c r="I488" i="1" s="1"/>
  <c r="BC487" i="1"/>
  <c r="I487" i="1" s="1"/>
  <c r="BC486" i="1"/>
  <c r="I486" i="1" s="1"/>
  <c r="BC485" i="1"/>
  <c r="I485" i="1" s="1"/>
  <c r="BC484" i="1"/>
  <c r="I484" i="1" s="1"/>
  <c r="BC483" i="1"/>
  <c r="I483" i="1" s="1"/>
  <c r="BC481" i="1"/>
  <c r="I481" i="1" s="1"/>
  <c r="BC480" i="1"/>
  <c r="I480" i="1" s="1"/>
  <c r="BC479" i="1"/>
  <c r="I479" i="1" s="1"/>
  <c r="BC478" i="1"/>
  <c r="I478" i="1" s="1"/>
  <c r="BC477" i="1"/>
  <c r="I477" i="1" s="1"/>
  <c r="BC476" i="1"/>
  <c r="I476" i="1" s="1"/>
  <c r="J476" i="1" s="1"/>
  <c r="BC475" i="1"/>
  <c r="I475" i="1" s="1"/>
  <c r="BC474" i="1"/>
  <c r="I474" i="1" s="1"/>
  <c r="BC473" i="1"/>
  <c r="I473" i="1" s="1"/>
  <c r="BC472" i="1"/>
  <c r="I472" i="1" s="1"/>
  <c r="BC471" i="1"/>
  <c r="I471" i="1" s="1"/>
  <c r="BC470" i="1"/>
  <c r="BC469" i="1"/>
  <c r="I469" i="1" s="1"/>
  <c r="BC468" i="1"/>
  <c r="I468" i="1" s="1"/>
  <c r="J468" i="1" s="1"/>
  <c r="BC467" i="1"/>
  <c r="I467" i="1" s="1"/>
  <c r="BC466" i="1"/>
  <c r="I466" i="1" s="1"/>
  <c r="J466" i="1" s="1"/>
  <c r="BC465" i="1"/>
  <c r="I465" i="1" s="1"/>
  <c r="BC463" i="1"/>
  <c r="I463" i="1" s="1"/>
  <c r="BC462" i="1"/>
  <c r="I462" i="1" s="1"/>
  <c r="BC461" i="1"/>
  <c r="I461" i="1" s="1"/>
  <c r="BC460" i="1"/>
  <c r="I460" i="1" s="1"/>
  <c r="BC459" i="1"/>
  <c r="I459" i="1" s="1"/>
  <c r="BC458" i="1"/>
  <c r="I458" i="1" s="1"/>
  <c r="BC457" i="1"/>
  <c r="I457" i="1" s="1"/>
  <c r="BC456" i="1"/>
  <c r="I456" i="1" s="1"/>
  <c r="BC455" i="1"/>
  <c r="I455" i="1" s="1"/>
  <c r="BC454" i="1"/>
  <c r="I454" i="1" s="1"/>
  <c r="BC453" i="1"/>
  <c r="I453" i="1" s="1"/>
  <c r="BC452" i="1"/>
  <c r="I452" i="1" s="1"/>
  <c r="BC451" i="1"/>
  <c r="I451" i="1" s="1"/>
  <c r="BC450" i="1"/>
  <c r="I450" i="1" s="1"/>
  <c r="BC449" i="1"/>
  <c r="I449" i="1" s="1"/>
  <c r="BC448" i="1"/>
  <c r="I448" i="1" s="1"/>
  <c r="BC447" i="1"/>
  <c r="I447" i="1" s="1"/>
  <c r="BC446" i="1"/>
  <c r="I446" i="1" s="1"/>
  <c r="BC445" i="1"/>
  <c r="I445" i="1" s="1"/>
  <c r="BC444" i="1"/>
  <c r="I444" i="1" s="1"/>
  <c r="BC443" i="1"/>
  <c r="I443" i="1" s="1"/>
  <c r="J443" i="1" s="1"/>
  <c r="BC442" i="1"/>
  <c r="I442" i="1" s="1"/>
  <c r="BC441" i="1"/>
  <c r="I441" i="1" s="1"/>
  <c r="BC440" i="1"/>
  <c r="I440" i="1" s="1"/>
  <c r="BC439" i="1"/>
  <c r="I439" i="1" s="1"/>
  <c r="BC438" i="1"/>
  <c r="I438" i="1" s="1"/>
  <c r="BC437" i="1"/>
  <c r="I437" i="1" s="1"/>
  <c r="J437" i="1" s="1"/>
  <c r="BC436" i="1"/>
  <c r="I436" i="1" s="1"/>
  <c r="BC435" i="1"/>
  <c r="I435" i="1" s="1"/>
  <c r="BC434" i="1"/>
  <c r="I434" i="1" s="1"/>
  <c r="BC433" i="1"/>
  <c r="I433" i="1" s="1"/>
  <c r="BC432" i="1"/>
  <c r="I432" i="1" s="1"/>
  <c r="BC431" i="1"/>
  <c r="I431" i="1" s="1"/>
  <c r="BC430" i="1"/>
  <c r="I430" i="1" s="1"/>
  <c r="BC429" i="1"/>
  <c r="I429" i="1" s="1"/>
  <c r="BC428" i="1"/>
  <c r="I428" i="1" s="1"/>
  <c r="BC427" i="1"/>
  <c r="BD427" i="1" s="1"/>
  <c r="BC426" i="1"/>
  <c r="BC425" i="1"/>
  <c r="I425" i="1" s="1"/>
  <c r="BC424" i="1"/>
  <c r="I424" i="1" s="1"/>
  <c r="BC423" i="1"/>
  <c r="I423" i="1" s="1"/>
  <c r="BC422" i="1"/>
  <c r="I422" i="1" s="1"/>
  <c r="BC421" i="1"/>
  <c r="I421" i="1" s="1"/>
  <c r="BC420" i="1"/>
  <c r="I420" i="1" s="1"/>
  <c r="BC419" i="1"/>
  <c r="I419" i="1" s="1"/>
  <c r="BC418" i="1"/>
  <c r="I418" i="1" s="1"/>
  <c r="BC417" i="1"/>
  <c r="I417" i="1" s="1"/>
  <c r="BC416" i="1"/>
  <c r="I416" i="1" s="1"/>
  <c r="BC415" i="1"/>
  <c r="I415" i="1" s="1"/>
  <c r="BC414" i="1"/>
  <c r="I414" i="1" s="1"/>
  <c r="BC413" i="1"/>
  <c r="I413" i="1" s="1"/>
  <c r="BC412" i="1"/>
  <c r="I412" i="1" s="1"/>
  <c r="BC411" i="1"/>
  <c r="I411" i="1" s="1"/>
  <c r="BC410" i="1"/>
  <c r="I410" i="1" s="1"/>
  <c r="BC409" i="1"/>
  <c r="I409" i="1" s="1"/>
  <c r="BC406" i="1"/>
  <c r="I406" i="1" s="1"/>
  <c r="BC405" i="1"/>
  <c r="I405" i="1" s="1"/>
  <c r="BC404" i="1"/>
  <c r="I404" i="1" s="1"/>
  <c r="BC403" i="1"/>
  <c r="I403" i="1" s="1"/>
  <c r="BC402" i="1"/>
  <c r="I402" i="1" s="1"/>
  <c r="BC401" i="1"/>
  <c r="I401" i="1" s="1"/>
  <c r="BC400" i="1"/>
  <c r="I400" i="1" s="1"/>
  <c r="BC399" i="1"/>
  <c r="I399" i="1" s="1"/>
  <c r="BC398" i="1"/>
  <c r="I398" i="1" s="1"/>
  <c r="BC397" i="1"/>
  <c r="I397" i="1" s="1"/>
  <c r="BC396" i="1"/>
  <c r="I396" i="1" s="1"/>
  <c r="BC395" i="1"/>
  <c r="I395" i="1" s="1"/>
  <c r="BC394" i="1"/>
  <c r="I394" i="1" s="1"/>
  <c r="BC393" i="1"/>
  <c r="I393" i="1" s="1"/>
  <c r="BC392" i="1"/>
  <c r="BC391" i="1"/>
  <c r="I391" i="1" s="1"/>
  <c r="BC390" i="1"/>
  <c r="BC389" i="1"/>
  <c r="I389" i="1" s="1"/>
  <c r="BC388" i="1"/>
  <c r="I388" i="1" s="1"/>
  <c r="J388" i="1" s="1"/>
  <c r="BC387" i="1"/>
  <c r="I387" i="1" s="1"/>
  <c r="BC386" i="1"/>
  <c r="I386" i="1" s="1"/>
  <c r="BC385" i="1"/>
  <c r="I385" i="1" s="1"/>
  <c r="BC384" i="1"/>
  <c r="I384" i="1" s="1"/>
  <c r="BC383" i="1"/>
  <c r="I383" i="1" s="1"/>
  <c r="BC382" i="1"/>
  <c r="I382" i="1" s="1"/>
  <c r="BC381" i="1"/>
  <c r="I381" i="1" s="1"/>
  <c r="BC380" i="1"/>
  <c r="I380" i="1" s="1"/>
  <c r="BC379" i="1"/>
  <c r="I379" i="1" s="1"/>
  <c r="BC378" i="1"/>
  <c r="I378" i="1" s="1"/>
  <c r="BC377" i="1"/>
  <c r="I377" i="1" s="1"/>
  <c r="BC376" i="1"/>
  <c r="BC375" i="1"/>
  <c r="BC374" i="1"/>
  <c r="BC373" i="1"/>
  <c r="I373" i="1" s="1"/>
  <c r="BC372" i="1"/>
  <c r="I372" i="1" s="1"/>
  <c r="BC371" i="1"/>
  <c r="I371" i="1" s="1"/>
  <c r="BC370" i="1"/>
  <c r="BC369" i="1"/>
  <c r="I369" i="1" s="1"/>
  <c r="BC368" i="1"/>
  <c r="I368" i="1" s="1"/>
  <c r="BC367" i="1"/>
  <c r="I367" i="1" s="1"/>
  <c r="BC366" i="1"/>
  <c r="BC365" i="1"/>
  <c r="I365" i="1" s="1"/>
  <c r="BC364" i="1"/>
  <c r="I364" i="1" s="1"/>
  <c r="BC363" i="1"/>
  <c r="I363" i="1" s="1"/>
  <c r="BC362" i="1"/>
  <c r="I362" i="1" s="1"/>
  <c r="BC361" i="1"/>
  <c r="I361" i="1" s="1"/>
  <c r="BC360" i="1"/>
  <c r="I360" i="1" s="1"/>
  <c r="BC359" i="1"/>
  <c r="I359" i="1" s="1"/>
  <c r="BC358" i="1"/>
  <c r="I358" i="1" s="1"/>
  <c r="BC357" i="1"/>
  <c r="BC356" i="1"/>
  <c r="I356" i="1" s="1"/>
  <c r="BC355" i="1"/>
  <c r="I355" i="1" s="1"/>
  <c r="BC354" i="1"/>
  <c r="I354" i="1" s="1"/>
  <c r="BC353" i="1"/>
  <c r="I353" i="1" s="1"/>
  <c r="BC352" i="1"/>
  <c r="I352" i="1" s="1"/>
  <c r="BC351" i="1"/>
  <c r="I351" i="1" s="1"/>
  <c r="BC350" i="1"/>
  <c r="I350" i="1" s="1"/>
  <c r="BC349" i="1"/>
  <c r="BC348" i="1"/>
  <c r="I348" i="1" s="1"/>
  <c r="BC347" i="1"/>
  <c r="BC346" i="1"/>
  <c r="BC345" i="1"/>
  <c r="I345" i="1" s="1"/>
  <c r="BC344" i="1"/>
  <c r="I344" i="1" s="1"/>
  <c r="BC343" i="1"/>
  <c r="BC342" i="1"/>
  <c r="I342" i="1" s="1"/>
  <c r="BC341" i="1"/>
  <c r="I341" i="1" s="1"/>
  <c r="BC340" i="1"/>
  <c r="BC339" i="1"/>
  <c r="I339" i="1" s="1"/>
  <c r="BC338" i="1"/>
  <c r="I338" i="1" s="1"/>
  <c r="BC337" i="1"/>
  <c r="I337" i="1" s="1"/>
  <c r="BC336" i="1"/>
  <c r="I336" i="1" s="1"/>
  <c r="BC335" i="1"/>
  <c r="I335" i="1" s="1"/>
  <c r="BC334" i="1"/>
  <c r="I334" i="1" s="1"/>
  <c r="BC333" i="1"/>
  <c r="I333" i="1" s="1"/>
  <c r="BC332" i="1"/>
  <c r="I332" i="1" s="1"/>
  <c r="BC331" i="1"/>
  <c r="I331" i="1" s="1"/>
  <c r="BC330" i="1"/>
  <c r="I330" i="1" s="1"/>
  <c r="BC329" i="1"/>
  <c r="I329" i="1" s="1"/>
  <c r="BC328" i="1"/>
  <c r="I328" i="1" s="1"/>
  <c r="BC327" i="1"/>
  <c r="I327" i="1" s="1"/>
  <c r="BC326" i="1"/>
  <c r="BC325" i="1"/>
  <c r="I325" i="1" s="1"/>
  <c r="BC324" i="1"/>
  <c r="I324" i="1" s="1"/>
  <c r="BC323" i="1"/>
  <c r="BC322" i="1"/>
  <c r="I322" i="1" s="1"/>
  <c r="BC321" i="1"/>
  <c r="I321" i="1" s="1"/>
  <c r="BC320" i="1"/>
  <c r="I320" i="1" s="1"/>
  <c r="BC319" i="1"/>
  <c r="I319" i="1" s="1"/>
  <c r="BC318" i="1"/>
  <c r="I318" i="1" s="1"/>
  <c r="BC317" i="1"/>
  <c r="BC316" i="1"/>
  <c r="I316" i="1" s="1"/>
  <c r="BC315" i="1"/>
  <c r="I315" i="1" s="1"/>
  <c r="BC314" i="1"/>
  <c r="I314" i="1" s="1"/>
  <c r="BC313" i="1"/>
  <c r="BC312" i="1"/>
  <c r="BC311" i="1"/>
  <c r="I311" i="1" s="1"/>
  <c r="BC310" i="1"/>
  <c r="BC309" i="1"/>
  <c r="BC308" i="1"/>
  <c r="I308" i="1" s="1"/>
  <c r="BC307" i="1"/>
  <c r="BC306" i="1"/>
  <c r="BC305" i="1"/>
  <c r="BC304" i="1"/>
  <c r="I304" i="1" s="1"/>
  <c r="BC303" i="1"/>
  <c r="I303" i="1" s="1"/>
  <c r="BC302" i="1"/>
  <c r="BC301" i="1"/>
  <c r="BC300" i="1"/>
  <c r="BC299" i="1"/>
  <c r="BC298" i="1"/>
  <c r="I298" i="1" s="1"/>
  <c r="BC297" i="1"/>
  <c r="I297" i="1" s="1"/>
  <c r="BC296" i="1"/>
  <c r="I296" i="1" s="1"/>
  <c r="BC295" i="1"/>
  <c r="BC294" i="1"/>
  <c r="BC293" i="1"/>
  <c r="I293" i="1" s="1"/>
  <c r="BC292" i="1"/>
  <c r="I292" i="1" s="1"/>
  <c r="BC291" i="1"/>
  <c r="I291" i="1" s="1"/>
  <c r="BC290" i="1"/>
  <c r="I290" i="1" s="1"/>
  <c r="BC289" i="1"/>
  <c r="I289" i="1" s="1"/>
  <c r="BC288" i="1"/>
  <c r="I288" i="1" s="1"/>
  <c r="BC287" i="1"/>
  <c r="I287" i="1" s="1"/>
  <c r="BC286" i="1"/>
  <c r="BC285" i="1"/>
  <c r="I285" i="1" s="1"/>
  <c r="BC284" i="1"/>
  <c r="I284" i="1" s="1"/>
  <c r="BC283" i="1"/>
  <c r="I283" i="1" s="1"/>
  <c r="BC282" i="1"/>
  <c r="BC281" i="1"/>
  <c r="I281" i="1" s="1"/>
  <c r="BC280" i="1"/>
  <c r="I280" i="1" s="1"/>
  <c r="BC279" i="1"/>
  <c r="I279" i="1" s="1"/>
  <c r="BC278" i="1"/>
  <c r="I278" i="1" s="1"/>
  <c r="BC277" i="1"/>
  <c r="I277" i="1" s="1"/>
  <c r="BC276" i="1"/>
  <c r="I276" i="1" s="1"/>
  <c r="BC275" i="1"/>
  <c r="BC274" i="1"/>
  <c r="I274" i="1" s="1"/>
  <c r="BC273" i="1"/>
  <c r="I273" i="1" s="1"/>
  <c r="BC272" i="1"/>
  <c r="I272" i="1" s="1"/>
  <c r="BC271" i="1"/>
  <c r="I271" i="1" s="1"/>
  <c r="BC270" i="1"/>
  <c r="I270" i="1" s="1"/>
  <c r="BC269" i="1"/>
  <c r="I269" i="1" s="1"/>
  <c r="BC268" i="1"/>
  <c r="I268" i="1" s="1"/>
  <c r="BC267" i="1"/>
  <c r="I267" i="1" s="1"/>
  <c r="BC266" i="1"/>
  <c r="BC265" i="1"/>
  <c r="I265" i="1" s="1"/>
  <c r="BC264" i="1"/>
  <c r="I264" i="1" s="1"/>
  <c r="BC263" i="1"/>
  <c r="BC262" i="1"/>
  <c r="BC261" i="1"/>
  <c r="I261" i="1" s="1"/>
  <c r="BC260" i="1"/>
  <c r="I260" i="1" s="1"/>
  <c r="BC259" i="1"/>
  <c r="I259" i="1" s="1"/>
  <c r="BC258" i="1"/>
  <c r="BC257" i="1"/>
  <c r="I257" i="1" s="1"/>
  <c r="BC256" i="1"/>
  <c r="I256" i="1" s="1"/>
  <c r="BC255" i="1"/>
  <c r="I255" i="1" s="1"/>
  <c r="BC254" i="1"/>
  <c r="I254" i="1" s="1"/>
  <c r="BC253" i="1"/>
  <c r="I253" i="1" s="1"/>
  <c r="BC252" i="1"/>
  <c r="I252" i="1" s="1"/>
  <c r="BC251" i="1"/>
  <c r="I251" i="1" s="1"/>
  <c r="BC250" i="1"/>
  <c r="I250" i="1" s="1"/>
  <c r="BC249" i="1"/>
  <c r="BC248" i="1"/>
  <c r="BC247" i="1"/>
  <c r="I247" i="1" s="1"/>
  <c r="BC246" i="1"/>
  <c r="I246" i="1" s="1"/>
  <c r="BC245" i="1"/>
  <c r="I245" i="1" s="1"/>
  <c r="BC244" i="1"/>
  <c r="I244" i="1" s="1"/>
  <c r="BC243" i="1"/>
  <c r="BC242" i="1"/>
  <c r="BC241" i="1"/>
  <c r="BC240" i="1"/>
  <c r="I240" i="1" s="1"/>
  <c r="BC239" i="1"/>
  <c r="BC238" i="1"/>
  <c r="I238" i="1" s="1"/>
  <c r="BC237" i="1"/>
  <c r="I237" i="1" s="1"/>
  <c r="BC235" i="1"/>
  <c r="BC234" i="1"/>
  <c r="I234" i="1" s="1"/>
  <c r="BC233" i="1"/>
  <c r="I233" i="1" s="1"/>
  <c r="BC230" i="1"/>
  <c r="I230" i="1" s="1"/>
  <c r="BC229" i="1"/>
  <c r="I229" i="1" s="1"/>
  <c r="BC228" i="1"/>
  <c r="I228" i="1" s="1"/>
  <c r="BC227" i="1"/>
  <c r="I227" i="1" s="1"/>
  <c r="BC226" i="1"/>
  <c r="I226" i="1" s="1"/>
  <c r="BC225" i="1"/>
  <c r="I225" i="1" s="1"/>
  <c r="BC224" i="1"/>
  <c r="I224" i="1" s="1"/>
  <c r="BC223" i="1"/>
  <c r="I223" i="1" s="1"/>
  <c r="BC222" i="1"/>
  <c r="I222" i="1" s="1"/>
  <c r="BC221" i="1"/>
  <c r="I221" i="1" s="1"/>
  <c r="BC220" i="1"/>
  <c r="I220" i="1" s="1"/>
  <c r="BC219" i="1"/>
  <c r="I219" i="1" s="1"/>
  <c r="BC218" i="1"/>
  <c r="I218" i="1" s="1"/>
  <c r="BC217" i="1"/>
  <c r="I217" i="1" s="1"/>
  <c r="BC216" i="1"/>
  <c r="I216" i="1" s="1"/>
  <c r="BC215" i="1"/>
  <c r="I215" i="1" s="1"/>
  <c r="BC214" i="1"/>
  <c r="I214" i="1" s="1"/>
  <c r="BC213" i="1"/>
  <c r="I213" i="1" s="1"/>
  <c r="BC212" i="1"/>
  <c r="I212" i="1" s="1"/>
  <c r="BC211" i="1"/>
  <c r="I211" i="1" s="1"/>
  <c r="BC210" i="1"/>
  <c r="I210" i="1" s="1"/>
  <c r="BC209" i="1"/>
  <c r="I209" i="1" s="1"/>
  <c r="J209" i="1" s="1"/>
  <c r="BC208" i="1"/>
  <c r="I208" i="1" s="1"/>
  <c r="BC207" i="1"/>
  <c r="I207" i="1" s="1"/>
  <c r="BC206" i="1"/>
  <c r="I206" i="1" s="1"/>
  <c r="BC205" i="1"/>
  <c r="I205" i="1" s="1"/>
  <c r="BC204" i="1"/>
  <c r="I204" i="1" s="1"/>
  <c r="BC203" i="1"/>
  <c r="I203" i="1" s="1"/>
  <c r="BC202" i="1"/>
  <c r="I202" i="1" s="1"/>
  <c r="BC201" i="1"/>
  <c r="I201" i="1" s="1"/>
  <c r="BC200" i="1"/>
  <c r="I200" i="1" s="1"/>
  <c r="BC199" i="1"/>
  <c r="I199" i="1" s="1"/>
  <c r="BC198" i="1"/>
  <c r="I198" i="1" s="1"/>
  <c r="BC197" i="1"/>
  <c r="I197" i="1" s="1"/>
  <c r="BC196" i="1"/>
  <c r="I196" i="1" s="1"/>
  <c r="J196" i="1" s="1"/>
  <c r="BC195" i="1"/>
  <c r="I195" i="1" s="1"/>
  <c r="BC194" i="1"/>
  <c r="I194" i="1" s="1"/>
  <c r="BC193" i="1"/>
  <c r="I193" i="1" s="1"/>
  <c r="BC192" i="1"/>
  <c r="I192" i="1" s="1"/>
  <c r="BC191" i="1"/>
  <c r="I191" i="1" s="1"/>
  <c r="BC190" i="1"/>
  <c r="I190" i="1" s="1"/>
  <c r="BC189" i="1"/>
  <c r="I189" i="1" s="1"/>
  <c r="BC188" i="1"/>
  <c r="I188" i="1" s="1"/>
  <c r="BC187" i="1"/>
  <c r="I187" i="1" s="1"/>
  <c r="BC186" i="1"/>
  <c r="I186" i="1" s="1"/>
  <c r="BC185" i="1"/>
  <c r="I185" i="1" s="1"/>
  <c r="BC184" i="1"/>
  <c r="I184" i="1" s="1"/>
  <c r="BC183" i="1"/>
  <c r="I183" i="1" s="1"/>
  <c r="BC182" i="1"/>
  <c r="I182" i="1" s="1"/>
  <c r="BC181" i="1"/>
  <c r="I181" i="1" s="1"/>
  <c r="BC180" i="1"/>
  <c r="I180" i="1" s="1"/>
  <c r="BC179" i="1"/>
  <c r="I179" i="1" s="1"/>
  <c r="BC178" i="1"/>
  <c r="I178" i="1" s="1"/>
  <c r="BC177" i="1"/>
  <c r="I177" i="1" s="1"/>
  <c r="BC176" i="1"/>
  <c r="I176" i="1" s="1"/>
  <c r="BC175" i="1"/>
  <c r="I175" i="1" s="1"/>
  <c r="BC174" i="1"/>
  <c r="I174" i="1" s="1"/>
  <c r="BC173" i="1"/>
  <c r="I173" i="1" s="1"/>
  <c r="BC172" i="1"/>
  <c r="I172" i="1" s="1"/>
  <c r="BC171" i="1"/>
  <c r="I171" i="1" s="1"/>
  <c r="BC170" i="1"/>
  <c r="I170" i="1" s="1"/>
  <c r="BC169" i="1"/>
  <c r="I169" i="1" s="1"/>
  <c r="BC168" i="1"/>
  <c r="I168" i="1" s="1"/>
  <c r="BC167" i="1"/>
  <c r="I167" i="1" s="1"/>
  <c r="BC166" i="1"/>
  <c r="I166" i="1" s="1"/>
  <c r="BC165" i="1"/>
  <c r="I165" i="1" s="1"/>
  <c r="BC164" i="1"/>
  <c r="I164" i="1" s="1"/>
  <c r="BC163" i="1"/>
  <c r="I163" i="1" s="1"/>
  <c r="BC162" i="1"/>
  <c r="I162" i="1" s="1"/>
  <c r="BC161" i="1"/>
  <c r="I161" i="1" s="1"/>
  <c r="BC160" i="1"/>
  <c r="I160" i="1" s="1"/>
  <c r="BC159" i="1"/>
  <c r="I159" i="1" s="1"/>
  <c r="BC158" i="1"/>
  <c r="I158" i="1" s="1"/>
  <c r="BC157" i="1"/>
  <c r="I157" i="1" s="1"/>
  <c r="BC156" i="1"/>
  <c r="I156" i="1" s="1"/>
  <c r="BC155" i="1"/>
  <c r="I155" i="1" s="1"/>
  <c r="BC154" i="1"/>
  <c r="I154" i="1" s="1"/>
  <c r="BC153" i="1"/>
  <c r="I153" i="1" s="1"/>
  <c r="BC152" i="1"/>
  <c r="I152" i="1" s="1"/>
  <c r="BC151" i="1"/>
  <c r="I151" i="1" s="1"/>
  <c r="BC150" i="1"/>
  <c r="I150" i="1" s="1"/>
  <c r="BC149" i="1"/>
  <c r="I149" i="1" s="1"/>
  <c r="J149" i="1" s="1"/>
  <c r="BC148" i="1"/>
  <c r="I148" i="1" s="1"/>
  <c r="BC147" i="1"/>
  <c r="I147" i="1" s="1"/>
  <c r="BC146" i="1"/>
  <c r="I146" i="1" s="1"/>
  <c r="BC145" i="1"/>
  <c r="BC144" i="1"/>
  <c r="I144" i="1" s="1"/>
  <c r="BC143" i="1"/>
  <c r="I143" i="1" s="1"/>
  <c r="BC142" i="1"/>
  <c r="I142" i="1" s="1"/>
  <c r="BC141" i="1"/>
  <c r="I141" i="1" s="1"/>
  <c r="BC140" i="1"/>
  <c r="I140" i="1" s="1"/>
  <c r="BC139" i="1"/>
  <c r="I139" i="1" s="1"/>
  <c r="BC138" i="1"/>
  <c r="I138" i="1" s="1"/>
  <c r="BC137" i="1"/>
  <c r="I137" i="1" s="1"/>
  <c r="BC136" i="1"/>
  <c r="I136" i="1" s="1"/>
  <c r="BC135" i="1"/>
  <c r="I135" i="1" s="1"/>
  <c r="BC134" i="1"/>
  <c r="I134" i="1" s="1"/>
  <c r="BC133" i="1"/>
  <c r="I133" i="1" s="1"/>
  <c r="BC132" i="1"/>
  <c r="I132" i="1" s="1"/>
  <c r="BC131" i="1"/>
  <c r="I131" i="1" s="1"/>
  <c r="BC130" i="1"/>
  <c r="I130" i="1" s="1"/>
  <c r="BC129" i="1"/>
  <c r="I129" i="1" s="1"/>
  <c r="BC128" i="1"/>
  <c r="I128" i="1" s="1"/>
  <c r="BC127" i="1"/>
  <c r="I127" i="1" s="1"/>
  <c r="BC126" i="1"/>
  <c r="I126" i="1" s="1"/>
  <c r="BC125" i="1"/>
  <c r="I125" i="1" s="1"/>
  <c r="BC124" i="1"/>
  <c r="I124" i="1" s="1"/>
  <c r="BC123" i="1"/>
  <c r="I123" i="1" s="1"/>
  <c r="BC122" i="1"/>
  <c r="I122" i="1" s="1"/>
  <c r="BC121" i="1"/>
  <c r="I121" i="1" s="1"/>
  <c r="BC120" i="1"/>
  <c r="I120" i="1" s="1"/>
  <c r="BC119" i="1"/>
  <c r="I119" i="1" s="1"/>
  <c r="BC118" i="1"/>
  <c r="I118" i="1" s="1"/>
  <c r="BC117" i="1"/>
  <c r="I117" i="1" s="1"/>
  <c r="BC116" i="1"/>
  <c r="I116" i="1" s="1"/>
  <c r="BC115" i="1"/>
  <c r="I115" i="1" s="1"/>
  <c r="BC114" i="1"/>
  <c r="I114" i="1" s="1"/>
  <c r="BC113" i="1"/>
  <c r="I113" i="1" s="1"/>
  <c r="BC112" i="1"/>
  <c r="I112" i="1" s="1"/>
  <c r="BC111" i="1"/>
  <c r="I111" i="1" s="1"/>
  <c r="BC110" i="1"/>
  <c r="I110" i="1" s="1"/>
  <c r="BC109" i="1"/>
  <c r="I109" i="1" s="1"/>
  <c r="BC108" i="1"/>
  <c r="I108" i="1" s="1"/>
  <c r="BC107" i="1"/>
  <c r="I107" i="1" s="1"/>
  <c r="BC106" i="1"/>
  <c r="I106" i="1" s="1"/>
  <c r="BC105" i="1"/>
  <c r="I105" i="1" s="1"/>
  <c r="J105" i="1" s="1"/>
  <c r="BC104" i="1"/>
  <c r="BC103" i="1"/>
  <c r="I103" i="1" s="1"/>
  <c r="BC102" i="1"/>
  <c r="I102" i="1" s="1"/>
  <c r="BC101" i="1"/>
  <c r="I101" i="1" s="1"/>
  <c r="BC100" i="1"/>
  <c r="I100" i="1" s="1"/>
  <c r="BC99" i="1"/>
  <c r="I99" i="1" s="1"/>
  <c r="BC98" i="1"/>
  <c r="I98" i="1" s="1"/>
  <c r="BC97" i="1"/>
  <c r="I97" i="1" s="1"/>
  <c r="BC96" i="1"/>
  <c r="I96" i="1" s="1"/>
  <c r="BC95" i="1"/>
  <c r="I95" i="1" s="1"/>
  <c r="BC94" i="1"/>
  <c r="I94" i="1" s="1"/>
  <c r="BC93" i="1"/>
  <c r="I93" i="1" s="1"/>
  <c r="BC92" i="1"/>
  <c r="I92" i="1" s="1"/>
  <c r="BC91" i="1"/>
  <c r="I91" i="1" s="1"/>
  <c r="BC90" i="1"/>
  <c r="I90" i="1" s="1"/>
  <c r="J90" i="1" s="1"/>
  <c r="BC89" i="1"/>
  <c r="I89" i="1" s="1"/>
  <c r="BC88" i="1"/>
  <c r="I88" i="1" s="1"/>
  <c r="BC87" i="1"/>
  <c r="I87" i="1" s="1"/>
  <c r="BC86" i="1"/>
  <c r="I86" i="1" s="1"/>
  <c r="BC85" i="1"/>
  <c r="I85" i="1" s="1"/>
  <c r="BC84" i="1"/>
  <c r="I84" i="1" s="1"/>
  <c r="BC83" i="1"/>
  <c r="I83" i="1" s="1"/>
  <c r="BC82" i="1"/>
  <c r="I82" i="1" s="1"/>
  <c r="BC80" i="1"/>
  <c r="I80" i="1" s="1"/>
  <c r="BC79" i="1"/>
  <c r="I79" i="1" s="1"/>
  <c r="BC78" i="1"/>
  <c r="I78" i="1" s="1"/>
  <c r="BC77" i="1"/>
  <c r="I77" i="1" s="1"/>
  <c r="BC76" i="1"/>
  <c r="I76" i="1" s="1"/>
  <c r="BC75" i="1"/>
  <c r="I75" i="1" s="1"/>
  <c r="BC74" i="1"/>
  <c r="I74" i="1" s="1"/>
  <c r="BC73" i="1"/>
  <c r="I73" i="1" s="1"/>
  <c r="BC72" i="1"/>
  <c r="I72" i="1" s="1"/>
  <c r="BC71" i="1"/>
  <c r="I71" i="1" s="1"/>
  <c r="BC70" i="1"/>
  <c r="I70" i="1" s="1"/>
  <c r="BC69" i="1"/>
  <c r="I69" i="1" s="1"/>
  <c r="BC68" i="1"/>
  <c r="I68" i="1" s="1"/>
  <c r="BC67" i="1"/>
  <c r="I67" i="1" s="1"/>
  <c r="BC66" i="1"/>
  <c r="I66" i="1" s="1"/>
  <c r="BC65" i="1"/>
  <c r="I65" i="1" s="1"/>
  <c r="BC64" i="1"/>
  <c r="I64" i="1" s="1"/>
  <c r="BC63" i="1"/>
  <c r="I63" i="1" s="1"/>
  <c r="BC62" i="1"/>
  <c r="I62" i="1" s="1"/>
  <c r="BC61" i="1"/>
  <c r="I61" i="1" s="1"/>
  <c r="BC60" i="1"/>
  <c r="I60" i="1" s="1"/>
  <c r="BC59" i="1"/>
  <c r="I59" i="1" s="1"/>
  <c r="BC58" i="1"/>
  <c r="I58" i="1" s="1"/>
  <c r="BC57" i="1"/>
  <c r="I57" i="1" s="1"/>
  <c r="BC56" i="1"/>
  <c r="I56" i="1" s="1"/>
  <c r="BC55" i="1"/>
  <c r="I55" i="1" s="1"/>
  <c r="BC54" i="1"/>
  <c r="I54" i="1" s="1"/>
  <c r="BC53" i="1"/>
  <c r="I53" i="1" s="1"/>
  <c r="BC52" i="1"/>
  <c r="I52" i="1" s="1"/>
  <c r="BC50" i="1"/>
  <c r="I50" i="1" s="1"/>
  <c r="BC49" i="1"/>
  <c r="I49" i="1" s="1"/>
  <c r="BC48" i="1"/>
  <c r="I48" i="1" s="1"/>
  <c r="BC47" i="1"/>
  <c r="I47" i="1" s="1"/>
  <c r="BC46" i="1"/>
  <c r="I46" i="1" s="1"/>
  <c r="BC44" i="1"/>
  <c r="I44" i="1" s="1"/>
  <c r="BC43" i="1"/>
  <c r="I43" i="1" s="1"/>
  <c r="BC42" i="1"/>
  <c r="I42" i="1" s="1"/>
  <c r="BC41" i="1"/>
  <c r="I41" i="1" s="1"/>
  <c r="BC40" i="1"/>
  <c r="I40" i="1" s="1"/>
  <c r="BC39" i="1"/>
  <c r="I39" i="1" s="1"/>
  <c r="BC38" i="1"/>
  <c r="I38" i="1" s="1"/>
  <c r="BC37" i="1"/>
  <c r="I37" i="1" s="1"/>
  <c r="BC36" i="1"/>
  <c r="I36" i="1" s="1"/>
  <c r="BC35" i="1"/>
  <c r="I35" i="1" s="1"/>
  <c r="BC34" i="1"/>
  <c r="I34" i="1" s="1"/>
  <c r="BC33" i="1"/>
  <c r="I33" i="1" s="1"/>
  <c r="BC32" i="1"/>
  <c r="I32" i="1" s="1"/>
  <c r="J32" i="1" s="1"/>
  <c r="BC31" i="1"/>
  <c r="I31" i="1" s="1"/>
  <c r="BC30" i="1"/>
  <c r="I30" i="1" s="1"/>
  <c r="BC29" i="1"/>
  <c r="I29" i="1" s="1"/>
  <c r="BC28" i="1"/>
  <c r="I28" i="1" s="1"/>
  <c r="BC27" i="1"/>
  <c r="I27" i="1" s="1"/>
  <c r="BC26" i="1"/>
  <c r="I26" i="1" s="1"/>
  <c r="BC25" i="1"/>
  <c r="I25" i="1" s="1"/>
  <c r="BC24" i="1"/>
  <c r="I24" i="1" s="1"/>
  <c r="BC23" i="1"/>
  <c r="I23" i="1" s="1"/>
  <c r="BC22" i="1"/>
  <c r="I22" i="1" s="1"/>
  <c r="BC21" i="1"/>
  <c r="I21" i="1" s="1"/>
  <c r="BC20" i="1"/>
  <c r="I20" i="1" s="1"/>
  <c r="J20" i="1" s="1"/>
  <c r="BC19" i="1"/>
  <c r="I19" i="1" s="1"/>
  <c r="BC18" i="1"/>
  <c r="I18" i="1" s="1"/>
  <c r="BC17" i="1"/>
  <c r="I17" i="1" s="1"/>
  <c r="BC16" i="1"/>
  <c r="I16" i="1" s="1"/>
  <c r="BC15" i="1"/>
  <c r="I15" i="1" s="1"/>
  <c r="I1568" i="1"/>
  <c r="J1568" i="1" s="1"/>
  <c r="J24" i="1" l="1"/>
  <c r="K24" i="1" s="1"/>
  <c r="L24" i="1" s="1"/>
  <c r="J40" i="1"/>
  <c r="K40" i="1" s="1"/>
  <c r="L40" i="1" s="1"/>
  <c r="J54" i="1"/>
  <c r="K54" i="1" s="1"/>
  <c r="L54" i="1" s="1"/>
  <c r="J74" i="1"/>
  <c r="K74" i="1" s="1"/>
  <c r="L74" i="1" s="1"/>
  <c r="J91" i="1"/>
  <c r="K91" i="1" s="1"/>
  <c r="L91" i="1" s="1"/>
  <c r="J107" i="1"/>
  <c r="K107" i="1" s="1"/>
  <c r="L107" i="1" s="1"/>
  <c r="J123" i="1"/>
  <c r="K123" i="1" s="1"/>
  <c r="L123" i="1" s="1"/>
  <c r="J139" i="1"/>
  <c r="K139" i="1" s="1"/>
  <c r="L139" i="1" s="1"/>
  <c r="J155" i="1"/>
  <c r="K155" i="1" s="1"/>
  <c r="L155" i="1" s="1"/>
  <c r="J167" i="1"/>
  <c r="K167" i="1" s="1"/>
  <c r="L167" i="1" s="1"/>
  <c r="J183" i="1"/>
  <c r="K183" i="1" s="1"/>
  <c r="L183" i="1" s="1"/>
  <c r="J199" i="1"/>
  <c r="K199" i="1" s="1"/>
  <c r="L199" i="1" s="1"/>
  <c r="J211" i="1"/>
  <c r="K211" i="1" s="1"/>
  <c r="L211" i="1" s="1"/>
  <c r="J227" i="1"/>
  <c r="K227" i="1" s="1"/>
  <c r="L227" i="1" s="1"/>
  <c r="BD242" i="1"/>
  <c r="I242" i="1"/>
  <c r="J261" i="1"/>
  <c r="K261" i="1" s="1"/>
  <c r="L261" i="1" s="1"/>
  <c r="J277" i="1"/>
  <c r="K277" i="1" s="1"/>
  <c r="L277" i="1" s="1"/>
  <c r="J297" i="1"/>
  <c r="K297" i="1" s="1"/>
  <c r="L297" i="1" s="1"/>
  <c r="BD313" i="1"/>
  <c r="I313" i="1"/>
  <c r="BD317" i="1"/>
  <c r="I317" i="1"/>
  <c r="J333" i="1"/>
  <c r="K333" i="1" s="1"/>
  <c r="L333" i="1" s="1"/>
  <c r="J353" i="1"/>
  <c r="K353" i="1" s="1"/>
  <c r="L353" i="1" s="1"/>
  <c r="J369" i="1"/>
  <c r="K369" i="1" s="1"/>
  <c r="L369" i="1" s="1"/>
  <c r="J393" i="1"/>
  <c r="K393" i="1" s="1"/>
  <c r="L393" i="1" s="1"/>
  <c r="J411" i="1"/>
  <c r="K411" i="1" s="1"/>
  <c r="L411" i="1" s="1"/>
  <c r="J459" i="1"/>
  <c r="K459" i="1" s="1"/>
  <c r="L459" i="1" s="1"/>
  <c r="J472" i="1"/>
  <c r="K472" i="1" s="1"/>
  <c r="L472" i="1" s="1"/>
  <c r="J493" i="1"/>
  <c r="K493" i="1" s="1"/>
  <c r="L493" i="1" s="1"/>
  <c r="J511" i="1"/>
  <c r="K511" i="1" s="1"/>
  <c r="L511" i="1" s="1"/>
  <c r="J531" i="1"/>
  <c r="K531" i="1" s="1"/>
  <c r="L531" i="1" s="1"/>
  <c r="J548" i="1"/>
  <c r="K548" i="1" s="1"/>
  <c r="L548" i="1" s="1"/>
  <c r="J564" i="1"/>
  <c r="K564" i="1" s="1"/>
  <c r="L564" i="1" s="1"/>
  <c r="BD573" i="1"/>
  <c r="I573" i="1"/>
  <c r="J595" i="1"/>
  <c r="K595" i="1" s="1"/>
  <c r="L595" i="1" s="1"/>
  <c r="J611" i="1"/>
  <c r="K611" i="1" s="1"/>
  <c r="L611" i="1" s="1"/>
  <c r="J627" i="1"/>
  <c r="K627" i="1" s="1"/>
  <c r="L627" i="1" s="1"/>
  <c r="J639" i="1"/>
  <c r="K639" i="1" s="1"/>
  <c r="L639" i="1" s="1"/>
  <c r="J659" i="1"/>
  <c r="K659" i="1" s="1"/>
  <c r="L659" i="1" s="1"/>
  <c r="J677" i="1"/>
  <c r="K677" i="1" s="1"/>
  <c r="L677" i="1" s="1"/>
  <c r="J695" i="1"/>
  <c r="K695" i="1" s="1"/>
  <c r="L695" i="1" s="1"/>
  <c r="J707" i="1"/>
  <c r="K707" i="1" s="1"/>
  <c r="L707" i="1" s="1"/>
  <c r="J746" i="1"/>
  <c r="K746" i="1" s="1"/>
  <c r="L746" i="1" s="1"/>
  <c r="J764" i="1"/>
  <c r="K764" i="1" s="1"/>
  <c r="L764" i="1" s="1"/>
  <c r="J784" i="1"/>
  <c r="K784" i="1" s="1"/>
  <c r="L784" i="1" s="1"/>
  <c r="J800" i="1"/>
  <c r="K800" i="1" s="1"/>
  <c r="L800" i="1" s="1"/>
  <c r="J822" i="1"/>
  <c r="K822" i="1" s="1"/>
  <c r="L822" i="1" s="1"/>
  <c r="J849" i="1"/>
  <c r="K849" i="1" s="1"/>
  <c r="L849" i="1" s="1"/>
  <c r="J865" i="1"/>
  <c r="K865" i="1" s="1"/>
  <c r="L865" i="1" s="1"/>
  <c r="J887" i="1"/>
  <c r="K887" i="1" s="1"/>
  <c r="L887" i="1" s="1"/>
  <c r="J904" i="1"/>
  <c r="K904" i="1" s="1"/>
  <c r="L904" i="1" s="1"/>
  <c r="J920" i="1"/>
  <c r="K920" i="1" s="1"/>
  <c r="L920" i="1" s="1"/>
  <c r="J935" i="1"/>
  <c r="K935" i="1" s="1"/>
  <c r="L935" i="1" s="1"/>
  <c r="J953" i="1"/>
  <c r="K953" i="1" s="1"/>
  <c r="L953" i="1" s="1"/>
  <c r="J973" i="1"/>
  <c r="K973" i="1" s="1"/>
  <c r="L973" i="1" s="1"/>
  <c r="J985" i="1"/>
  <c r="K985" i="1" s="1"/>
  <c r="L985" i="1" s="1"/>
  <c r="J1001" i="1"/>
  <c r="K1001" i="1" s="1"/>
  <c r="L1001" i="1" s="1"/>
  <c r="J1013" i="1"/>
  <c r="K1013" i="1" s="1"/>
  <c r="L1013" i="1" s="1"/>
  <c r="J1029" i="1"/>
  <c r="K1029" i="1" s="1"/>
  <c r="L1029" i="1" s="1"/>
  <c r="J1051" i="1"/>
  <c r="K1051" i="1" s="1"/>
  <c r="L1051" i="1" s="1"/>
  <c r="J1066" i="1"/>
  <c r="K1066" i="1" s="1"/>
  <c r="L1066" i="1" s="1"/>
  <c r="BD1074" i="1"/>
  <c r="I1074" i="1"/>
  <c r="J1094" i="1"/>
  <c r="K1094" i="1" s="1"/>
  <c r="L1094" i="1" s="1"/>
  <c r="J1111" i="1"/>
  <c r="K1111" i="1" s="1"/>
  <c r="L1111" i="1" s="1"/>
  <c r="J1127" i="1"/>
  <c r="K1127" i="1" s="1"/>
  <c r="L1127" i="1" s="1"/>
  <c r="J1145" i="1"/>
  <c r="K1145" i="1" s="1"/>
  <c r="L1145" i="1" s="1"/>
  <c r="BD1161" i="1"/>
  <c r="I1161" i="1"/>
  <c r="J1185" i="1"/>
  <c r="K1185" i="1" s="1"/>
  <c r="L1185" i="1" s="1"/>
  <c r="J1201" i="1"/>
  <c r="K1201" i="1" s="1"/>
  <c r="L1201" i="1" s="1"/>
  <c r="J1218" i="1"/>
  <c r="K1218" i="1" s="1"/>
  <c r="L1218" i="1" s="1"/>
  <c r="J1234" i="1"/>
  <c r="K1234" i="1" s="1"/>
  <c r="L1234" i="1" s="1"/>
  <c r="J1250" i="1"/>
  <c r="K1250" i="1" s="1"/>
  <c r="L1250" i="1" s="1"/>
  <c r="BD1266" i="1"/>
  <c r="I1266" i="1"/>
  <c r="J1286" i="1"/>
  <c r="K1286" i="1" s="1"/>
  <c r="L1286" i="1" s="1"/>
  <c r="BD1294" i="1"/>
  <c r="I1294" i="1"/>
  <c r="J1310" i="1"/>
  <c r="K1310" i="1" s="1"/>
  <c r="L1310" i="1" s="1"/>
  <c r="J1335" i="1"/>
  <c r="K1335" i="1" s="1"/>
  <c r="L1335" i="1" s="1"/>
  <c r="J1351" i="1"/>
  <c r="K1351" i="1" s="1"/>
  <c r="L1351" i="1" s="1"/>
  <c r="J1371" i="1"/>
  <c r="K1371" i="1" s="1"/>
  <c r="L1371" i="1" s="1"/>
  <c r="J1387" i="1"/>
  <c r="K1387" i="1" s="1"/>
  <c r="L1387" i="1" s="1"/>
  <c r="J1405" i="1"/>
  <c r="K1405" i="1" s="1"/>
  <c r="L1405" i="1" s="1"/>
  <c r="J1427" i="1"/>
  <c r="K1427" i="1" s="1"/>
  <c r="L1427" i="1" s="1"/>
  <c r="J1445" i="1"/>
  <c r="K1445" i="1" s="1"/>
  <c r="L1445" i="1" s="1"/>
  <c r="J1461" i="1"/>
  <c r="K1461" i="1" s="1"/>
  <c r="L1461" i="1" s="1"/>
  <c r="J1481" i="1"/>
  <c r="K1481" i="1" s="1"/>
  <c r="L1481" i="1" s="1"/>
  <c r="J1499" i="1"/>
  <c r="K1499" i="1" s="1"/>
  <c r="L1499" i="1" s="1"/>
  <c r="J1515" i="1"/>
  <c r="K1515" i="1" s="1"/>
  <c r="L1515" i="1" s="1"/>
  <c r="J1541" i="1"/>
  <c r="K1541" i="1" s="1"/>
  <c r="L1541" i="1" s="1"/>
  <c r="J1553" i="1"/>
  <c r="K1553" i="1" s="1"/>
  <c r="L1553" i="1" s="1"/>
  <c r="J1574" i="1"/>
  <c r="K1574" i="1" s="1"/>
  <c r="L1574" i="1" s="1"/>
  <c r="J1594" i="1"/>
  <c r="K1594" i="1" s="1"/>
  <c r="L1594" i="1" s="1"/>
  <c r="J1612" i="1"/>
  <c r="K1612" i="1" s="1"/>
  <c r="L1612" i="1" s="1"/>
  <c r="J1628" i="1"/>
  <c r="K1628" i="1" s="1"/>
  <c r="L1628" i="1" s="1"/>
  <c r="J1644" i="1"/>
  <c r="K1644" i="1" s="1"/>
  <c r="L1644" i="1" s="1"/>
  <c r="J1660" i="1"/>
  <c r="K1660" i="1" s="1"/>
  <c r="L1660" i="1" s="1"/>
  <c r="J1676" i="1"/>
  <c r="K1676" i="1" s="1"/>
  <c r="L1676" i="1" s="1"/>
  <c r="J1692" i="1"/>
  <c r="K1692" i="1" s="1"/>
  <c r="L1692" i="1" s="1"/>
  <c r="J1708" i="1"/>
  <c r="K1708" i="1" s="1"/>
  <c r="L1708" i="1" s="1"/>
  <c r="J1725" i="1"/>
  <c r="K1725" i="1" s="1"/>
  <c r="L1725" i="1" s="1"/>
  <c r="J1729" i="1"/>
  <c r="K1729" i="1" s="1"/>
  <c r="L1729" i="1" s="1"/>
  <c r="J1733" i="1"/>
  <c r="K1733" i="1" s="1"/>
  <c r="L1733" i="1" s="1"/>
  <c r="J1737" i="1"/>
  <c r="K1737" i="1" s="1"/>
  <c r="L1737" i="1" s="1"/>
  <c r="K1741" i="1"/>
  <c r="L1741" i="1" s="1"/>
  <c r="J1745" i="1"/>
  <c r="K1745" i="1" s="1"/>
  <c r="L1745" i="1" s="1"/>
  <c r="J1749" i="1"/>
  <c r="K1749" i="1" s="1"/>
  <c r="L1749" i="1" s="1"/>
  <c r="J1753" i="1"/>
  <c r="K1753" i="1" s="1"/>
  <c r="L1753" i="1" s="1"/>
  <c r="J1757" i="1"/>
  <c r="K1757" i="1" s="1"/>
  <c r="L1757" i="1" s="1"/>
  <c r="J1761" i="1"/>
  <c r="K1761" i="1" s="1"/>
  <c r="L1761" i="1" s="1"/>
  <c r="J1765" i="1"/>
  <c r="K1765" i="1" s="1"/>
  <c r="L1765" i="1" s="1"/>
  <c r="J1769" i="1"/>
  <c r="K1769" i="1" s="1"/>
  <c r="L1769" i="1" s="1"/>
  <c r="J1773" i="1"/>
  <c r="K1773" i="1" s="1"/>
  <c r="L1773" i="1" s="1"/>
  <c r="J1777" i="1"/>
  <c r="K1777" i="1" s="1"/>
  <c r="L1777" i="1" s="1"/>
  <c r="J1781" i="1"/>
  <c r="K1781" i="1" s="1"/>
  <c r="L1781" i="1" s="1"/>
  <c r="J1785" i="1"/>
  <c r="K1785" i="1" s="1"/>
  <c r="L1785" i="1" s="1"/>
  <c r="J1789" i="1"/>
  <c r="K1789" i="1" s="1"/>
  <c r="L1789" i="1" s="1"/>
  <c r="J1793" i="1"/>
  <c r="K1793" i="1" s="1"/>
  <c r="L1793" i="1" s="1"/>
  <c r="J1798" i="1"/>
  <c r="K1798" i="1" s="1"/>
  <c r="L1798" i="1" s="1"/>
  <c r="J1803" i="1"/>
  <c r="K1803" i="1" s="1"/>
  <c r="L1803" i="1" s="1"/>
  <c r="BD1807" i="1"/>
  <c r="I1807" i="1"/>
  <c r="J1811" i="1"/>
  <c r="K1811" i="1" s="1"/>
  <c r="L1811" i="1" s="1"/>
  <c r="J1815" i="1"/>
  <c r="K1815" i="1" s="1"/>
  <c r="L1815" i="1" s="1"/>
  <c r="J1819" i="1"/>
  <c r="K1819" i="1" s="1"/>
  <c r="L1819" i="1" s="1"/>
  <c r="J1823" i="1"/>
  <c r="K1823" i="1" s="1"/>
  <c r="L1823" i="1" s="1"/>
  <c r="J1827" i="1"/>
  <c r="K1827" i="1" s="1"/>
  <c r="L1827" i="1" s="1"/>
  <c r="J1831" i="1"/>
  <c r="K1831" i="1" s="1"/>
  <c r="L1831" i="1" s="1"/>
  <c r="J1835" i="1"/>
  <c r="K1835" i="1" s="1"/>
  <c r="L1835" i="1" s="1"/>
  <c r="J1839" i="1"/>
  <c r="K1839" i="1" s="1"/>
  <c r="L1839" i="1" s="1"/>
  <c r="J1843" i="1"/>
  <c r="K1843" i="1" s="1"/>
  <c r="L1843" i="1" s="1"/>
  <c r="J1847" i="1"/>
  <c r="K1847" i="1" s="1"/>
  <c r="L1847" i="1" s="1"/>
  <c r="J1851" i="1"/>
  <c r="K1851" i="1" s="1"/>
  <c r="L1851" i="1" s="1"/>
  <c r="J1860" i="1"/>
  <c r="K1860" i="1" s="1"/>
  <c r="L1860" i="1" s="1"/>
  <c r="J1873" i="1"/>
  <c r="K1873" i="1" s="1"/>
  <c r="L1873" i="1" s="1"/>
  <c r="J1877" i="1"/>
  <c r="K1877" i="1" s="1"/>
  <c r="L1877" i="1" s="1"/>
  <c r="J1881" i="1"/>
  <c r="K1881" i="1" s="1"/>
  <c r="L1881" i="1" s="1"/>
  <c r="J1885" i="1"/>
  <c r="K1885" i="1" s="1"/>
  <c r="L1885" i="1" s="1"/>
  <c r="J1889" i="1"/>
  <c r="K1889" i="1" s="1"/>
  <c r="L1889" i="1" s="1"/>
  <c r="J1893" i="1"/>
  <c r="K1893" i="1" s="1"/>
  <c r="L1893" i="1" s="1"/>
  <c r="J1897" i="1"/>
  <c r="K1897" i="1" s="1"/>
  <c r="L1897" i="1" s="1"/>
  <c r="J1901" i="1"/>
  <c r="K1901" i="1" s="1"/>
  <c r="L1901" i="1" s="1"/>
  <c r="BD1906" i="1"/>
  <c r="I1906" i="1"/>
  <c r="BD1910" i="1"/>
  <c r="I1910" i="1"/>
  <c r="J1914" i="1"/>
  <c r="K1914" i="1" s="1"/>
  <c r="L1914" i="1" s="1"/>
  <c r="J1918" i="1"/>
  <c r="K1918" i="1" s="1"/>
  <c r="L1918" i="1" s="1"/>
  <c r="J1922" i="1"/>
  <c r="K1922" i="1" s="1"/>
  <c r="L1922" i="1" s="1"/>
  <c r="J1926" i="1"/>
  <c r="K1926" i="1" s="1"/>
  <c r="L1926" i="1" s="1"/>
  <c r="J1930" i="1"/>
  <c r="K1930" i="1" s="1"/>
  <c r="L1930" i="1" s="1"/>
  <c r="J1935" i="1"/>
  <c r="K1935" i="1" s="1"/>
  <c r="L1935" i="1" s="1"/>
  <c r="J1939" i="1"/>
  <c r="K1939" i="1" s="1"/>
  <c r="L1939" i="1" s="1"/>
  <c r="J1943" i="1"/>
  <c r="K1943" i="1" s="1"/>
  <c r="L1943" i="1" s="1"/>
  <c r="J1947" i="1"/>
  <c r="K1947" i="1" s="1"/>
  <c r="L1947" i="1" s="1"/>
  <c r="J1951" i="1"/>
  <c r="K1951" i="1" s="1"/>
  <c r="L1951" i="1" s="1"/>
  <c r="J1955" i="1"/>
  <c r="K1955" i="1" s="1"/>
  <c r="L1955" i="1" s="1"/>
  <c r="J1959" i="1"/>
  <c r="K1959" i="1" s="1"/>
  <c r="L1959" i="1" s="1"/>
  <c r="BD1963" i="1"/>
  <c r="I1963" i="1"/>
  <c r="J28" i="1"/>
  <c r="K28" i="1" s="1"/>
  <c r="L28" i="1" s="1"/>
  <c r="J44" i="1"/>
  <c r="K44" i="1" s="1"/>
  <c r="L44" i="1" s="1"/>
  <c r="J62" i="1"/>
  <c r="K62" i="1" s="1"/>
  <c r="L62" i="1" s="1"/>
  <c r="J78" i="1"/>
  <c r="K78" i="1" s="1"/>
  <c r="L78" i="1" s="1"/>
  <c r="J95" i="1"/>
  <c r="K95" i="1" s="1"/>
  <c r="L95" i="1" s="1"/>
  <c r="J111" i="1"/>
  <c r="K111" i="1" s="1"/>
  <c r="L111" i="1" s="1"/>
  <c r="J127" i="1"/>
  <c r="K127" i="1" s="1"/>
  <c r="L127" i="1" s="1"/>
  <c r="J143" i="1"/>
  <c r="K143" i="1" s="1"/>
  <c r="L143" i="1" s="1"/>
  <c r="J159" i="1"/>
  <c r="K159" i="1" s="1"/>
  <c r="L159" i="1" s="1"/>
  <c r="J175" i="1"/>
  <c r="K175" i="1" s="1"/>
  <c r="L175" i="1" s="1"/>
  <c r="J191" i="1"/>
  <c r="K191" i="1" s="1"/>
  <c r="L191" i="1" s="1"/>
  <c r="J207" i="1"/>
  <c r="K207" i="1" s="1"/>
  <c r="L207" i="1" s="1"/>
  <c r="J223" i="1"/>
  <c r="K223" i="1" s="1"/>
  <c r="L223" i="1" s="1"/>
  <c r="J246" i="1"/>
  <c r="K246" i="1" s="1"/>
  <c r="L246" i="1" s="1"/>
  <c r="J257" i="1"/>
  <c r="K257" i="1" s="1"/>
  <c r="L257" i="1" s="1"/>
  <c r="J281" i="1"/>
  <c r="K281" i="1" s="1"/>
  <c r="L281" i="1" s="1"/>
  <c r="J293" i="1"/>
  <c r="K293" i="1" s="1"/>
  <c r="L293" i="1" s="1"/>
  <c r="BD305" i="1"/>
  <c r="I305" i="1"/>
  <c r="J325" i="1"/>
  <c r="K325" i="1" s="1"/>
  <c r="L325" i="1" s="1"/>
  <c r="J341" i="1"/>
  <c r="K341" i="1" s="1"/>
  <c r="L341" i="1" s="1"/>
  <c r="BD349" i="1"/>
  <c r="I349" i="1"/>
  <c r="BD357" i="1"/>
  <c r="I357" i="1"/>
  <c r="J377" i="1"/>
  <c r="K377" i="1" s="1"/>
  <c r="L377" i="1" s="1"/>
  <c r="J389" i="1"/>
  <c r="K389" i="1" s="1"/>
  <c r="L389" i="1" s="1"/>
  <c r="J401" i="1"/>
  <c r="K401" i="1" s="1"/>
  <c r="L401" i="1" s="1"/>
  <c r="J419" i="1"/>
  <c r="K419" i="1" s="1"/>
  <c r="L419" i="1" s="1"/>
  <c r="J435" i="1"/>
  <c r="K435" i="1" s="1"/>
  <c r="L435" i="1" s="1"/>
  <c r="J451" i="1"/>
  <c r="K451" i="1" s="1"/>
  <c r="L451" i="1" s="1"/>
  <c r="J463" i="1"/>
  <c r="K463" i="1" s="1"/>
  <c r="L463" i="1" s="1"/>
  <c r="J480" i="1"/>
  <c r="K480" i="1" s="1"/>
  <c r="L480" i="1" s="1"/>
  <c r="J489" i="1"/>
  <c r="K489" i="1" s="1"/>
  <c r="L489" i="1" s="1"/>
  <c r="BD503" i="1"/>
  <c r="I503" i="1"/>
  <c r="K519" i="1"/>
  <c r="L519" i="1" s="1"/>
  <c r="BD527" i="1"/>
  <c r="I527" i="1"/>
  <c r="J544" i="1"/>
  <c r="K544" i="1" s="1"/>
  <c r="L544" i="1" s="1"/>
  <c r="J560" i="1"/>
  <c r="K560" i="1" s="1"/>
  <c r="L560" i="1" s="1"/>
  <c r="J577" i="1"/>
  <c r="K577" i="1" s="1"/>
  <c r="L577" i="1" s="1"/>
  <c r="J591" i="1"/>
  <c r="K591" i="1" s="1"/>
  <c r="L591" i="1" s="1"/>
  <c r="J607" i="1"/>
  <c r="K607" i="1" s="1"/>
  <c r="L607" i="1" s="1"/>
  <c r="J623" i="1"/>
  <c r="K623" i="1" s="1"/>
  <c r="L623" i="1" s="1"/>
  <c r="J643" i="1"/>
  <c r="K643" i="1" s="1"/>
  <c r="L643" i="1" s="1"/>
  <c r="J655" i="1"/>
  <c r="K655" i="1" s="1"/>
  <c r="L655" i="1" s="1"/>
  <c r="J673" i="1"/>
  <c r="K673" i="1" s="1"/>
  <c r="L673" i="1" s="1"/>
  <c r="J691" i="1"/>
  <c r="K691" i="1" s="1"/>
  <c r="L691" i="1" s="1"/>
  <c r="J711" i="1"/>
  <c r="K711" i="1" s="1"/>
  <c r="L711" i="1" s="1"/>
  <c r="K723" i="1"/>
  <c r="L723" i="1" s="1"/>
  <c r="K734" i="1"/>
  <c r="J756" i="1"/>
  <c r="K756" i="1" s="1"/>
  <c r="L756" i="1" s="1"/>
  <c r="J772" i="1"/>
  <c r="K772" i="1" s="1"/>
  <c r="L772" i="1" s="1"/>
  <c r="J788" i="1"/>
  <c r="K788" i="1" s="1"/>
  <c r="L788" i="1" s="1"/>
  <c r="J804" i="1"/>
  <c r="K804" i="1" s="1"/>
  <c r="L804" i="1" s="1"/>
  <c r="BD818" i="1"/>
  <c r="I818" i="1"/>
  <c r="BD830" i="1"/>
  <c r="I830" i="1"/>
  <c r="BD838" i="1"/>
  <c r="I838" i="1"/>
  <c r="J861" i="1"/>
  <c r="K861" i="1" s="1"/>
  <c r="L861" i="1" s="1"/>
  <c r="J873" i="1"/>
  <c r="K873" i="1" s="1"/>
  <c r="L873" i="1" s="1"/>
  <c r="J895" i="1"/>
  <c r="K895" i="1" s="1"/>
  <c r="L895" i="1" s="1"/>
  <c r="J912" i="1"/>
  <c r="K912" i="1" s="1"/>
  <c r="L912" i="1" s="1"/>
  <c r="J927" i="1"/>
  <c r="K927" i="1" s="1"/>
  <c r="L927" i="1" s="1"/>
  <c r="J943" i="1"/>
  <c r="K943" i="1" s="1"/>
  <c r="L943" i="1" s="1"/>
  <c r="J961" i="1"/>
  <c r="K961" i="1" s="1"/>
  <c r="L961" i="1" s="1"/>
  <c r="J977" i="1"/>
  <c r="K977" i="1" s="1"/>
  <c r="L977" i="1" s="1"/>
  <c r="J993" i="1"/>
  <c r="K993" i="1" s="1"/>
  <c r="L993" i="1" s="1"/>
  <c r="J1009" i="1"/>
  <c r="K1009" i="1" s="1"/>
  <c r="L1009" i="1" s="1"/>
  <c r="J1033" i="1"/>
  <c r="K1033" i="1" s="1"/>
  <c r="L1033" i="1" s="1"/>
  <c r="J1055" i="1"/>
  <c r="K1055" i="1" s="1"/>
  <c r="L1055" i="1" s="1"/>
  <c r="J1070" i="1"/>
  <c r="K1070" i="1" s="1"/>
  <c r="L1070" i="1" s="1"/>
  <c r="BD1078" i="1"/>
  <c r="I1078" i="1"/>
  <c r="J1090" i="1"/>
  <c r="K1090" i="1" s="1"/>
  <c r="L1090" i="1" s="1"/>
  <c r="J1106" i="1"/>
  <c r="K1106" i="1" s="1"/>
  <c r="L1106" i="1" s="1"/>
  <c r="J1123" i="1"/>
  <c r="K1123" i="1" s="1"/>
  <c r="L1123" i="1" s="1"/>
  <c r="J1141" i="1"/>
  <c r="K1141" i="1" s="1"/>
  <c r="L1141" i="1" s="1"/>
  <c r="J1153" i="1"/>
  <c r="K1153" i="1" s="1"/>
  <c r="L1153" i="1" s="1"/>
  <c r="BD1169" i="1"/>
  <c r="I1169" i="1"/>
  <c r="BD1177" i="1"/>
  <c r="I1177" i="1"/>
  <c r="J1189" i="1"/>
  <c r="K1189" i="1" s="1"/>
  <c r="L1189" i="1" s="1"/>
  <c r="J1205" i="1"/>
  <c r="K1205" i="1" s="1"/>
  <c r="L1205" i="1" s="1"/>
  <c r="J1226" i="1"/>
  <c r="K1226" i="1" s="1"/>
  <c r="L1226" i="1" s="1"/>
  <c r="J1246" i="1"/>
  <c r="K1246" i="1" s="1"/>
  <c r="L1246" i="1" s="1"/>
  <c r="BD1254" i="1"/>
  <c r="I1254" i="1"/>
  <c r="BD1270" i="1"/>
  <c r="I1270" i="1"/>
  <c r="BD1278" i="1"/>
  <c r="I1278" i="1"/>
  <c r="J1298" i="1"/>
  <c r="K1298" i="1" s="1"/>
  <c r="L1298" i="1" s="1"/>
  <c r="J1315" i="1"/>
  <c r="K1315" i="1" s="1"/>
  <c r="L1315" i="1" s="1"/>
  <c r="J1331" i="1"/>
  <c r="K1331" i="1" s="1"/>
  <c r="L1331" i="1" s="1"/>
  <c r="J1343" i="1"/>
  <c r="K1343" i="1" s="1"/>
  <c r="L1343" i="1" s="1"/>
  <c r="J1363" i="1"/>
  <c r="K1363" i="1" s="1"/>
  <c r="L1363" i="1" s="1"/>
  <c r="J1379" i="1"/>
  <c r="K1379" i="1" s="1"/>
  <c r="L1379" i="1" s="1"/>
  <c r="BD1391" i="1"/>
  <c r="I1391" i="1"/>
  <c r="J1413" i="1"/>
  <c r="K1413" i="1" s="1"/>
  <c r="L1413" i="1" s="1"/>
  <c r="J1435" i="1"/>
  <c r="K1435" i="1" s="1"/>
  <c r="L1435" i="1" s="1"/>
  <c r="J1453" i="1"/>
  <c r="K1453" i="1" s="1"/>
  <c r="L1453" i="1" s="1"/>
  <c r="J1469" i="1"/>
  <c r="K1469" i="1" s="1"/>
  <c r="L1469" i="1" s="1"/>
  <c r="J1485" i="1"/>
  <c r="K1485" i="1" s="1"/>
  <c r="L1485" i="1" s="1"/>
  <c r="J1503" i="1"/>
  <c r="K1503" i="1" s="1"/>
  <c r="L1503" i="1" s="1"/>
  <c r="K1521" i="1"/>
  <c r="L1521" i="1" s="1"/>
  <c r="J1533" i="1"/>
  <c r="K1533" i="1" s="1"/>
  <c r="L1533" i="1" s="1"/>
  <c r="J1549" i="1"/>
  <c r="K1549" i="1" s="1"/>
  <c r="L1549" i="1" s="1"/>
  <c r="J1565" i="1"/>
  <c r="K1565" i="1" s="1"/>
  <c r="L1565" i="1" s="1"/>
  <c r="J1582" i="1"/>
  <c r="K1582" i="1" s="1"/>
  <c r="L1582" i="1" s="1"/>
  <c r="J1600" i="1"/>
  <c r="K1600" i="1" s="1"/>
  <c r="L1600" i="1" s="1"/>
  <c r="J1616" i="1"/>
  <c r="K1616" i="1" s="1"/>
  <c r="L1616" i="1" s="1"/>
  <c r="J1632" i="1"/>
  <c r="K1632" i="1" s="1"/>
  <c r="L1632" i="1" s="1"/>
  <c r="J1648" i="1"/>
  <c r="K1648" i="1" s="1"/>
  <c r="L1648" i="1" s="1"/>
  <c r="J1668" i="1"/>
  <c r="K1668" i="1" s="1"/>
  <c r="L1668" i="1" s="1"/>
  <c r="J1680" i="1"/>
  <c r="K1680" i="1" s="1"/>
  <c r="L1680" i="1" s="1"/>
  <c r="J1700" i="1"/>
  <c r="K1700" i="1" s="1"/>
  <c r="L1700" i="1" s="1"/>
  <c r="J1721" i="1"/>
  <c r="K1721" i="1" s="1"/>
  <c r="L1721" i="1" s="1"/>
  <c r="BD1865" i="1"/>
  <c r="I1865" i="1"/>
  <c r="J29" i="1"/>
  <c r="K29" i="1" s="1"/>
  <c r="L29" i="1" s="1"/>
  <c r="J41" i="1"/>
  <c r="K41" i="1" s="1"/>
  <c r="L41" i="1" s="1"/>
  <c r="J55" i="1"/>
  <c r="K55" i="1" s="1"/>
  <c r="L55" i="1" s="1"/>
  <c r="J67" i="1"/>
  <c r="K67" i="1" s="1"/>
  <c r="L67" i="1" s="1"/>
  <c r="J79" i="1"/>
  <c r="K79" i="1" s="1"/>
  <c r="L79" i="1" s="1"/>
  <c r="J92" i="1"/>
  <c r="K92" i="1" s="1"/>
  <c r="L92" i="1" s="1"/>
  <c r="J116" i="1"/>
  <c r="K116" i="1" s="1"/>
  <c r="L116" i="1" s="1"/>
  <c r="J128" i="1"/>
  <c r="K128" i="1" s="1"/>
  <c r="L128" i="1" s="1"/>
  <c r="J140" i="1"/>
  <c r="K140" i="1" s="1"/>
  <c r="L140" i="1" s="1"/>
  <c r="J152" i="1"/>
  <c r="K152" i="1" s="1"/>
  <c r="L152" i="1" s="1"/>
  <c r="J164" i="1"/>
  <c r="K164" i="1" s="1"/>
  <c r="L164" i="1" s="1"/>
  <c r="J176" i="1"/>
  <c r="K176" i="1" s="1"/>
  <c r="L176" i="1" s="1"/>
  <c r="J188" i="1"/>
  <c r="K188" i="1" s="1"/>
  <c r="L188" i="1" s="1"/>
  <c r="J200" i="1"/>
  <c r="K200" i="1" s="1"/>
  <c r="L200" i="1" s="1"/>
  <c r="J212" i="1"/>
  <c r="K212" i="1" s="1"/>
  <c r="L212" i="1" s="1"/>
  <c r="J224" i="1"/>
  <c r="K224" i="1" s="1"/>
  <c r="L224" i="1" s="1"/>
  <c r="BD239" i="1"/>
  <c r="I239" i="1"/>
  <c r="BD243" i="1"/>
  <c r="I243" i="1"/>
  <c r="J250" i="1"/>
  <c r="K250" i="1" s="1"/>
  <c r="L250" i="1" s="1"/>
  <c r="BD258" i="1"/>
  <c r="I258" i="1"/>
  <c r="BD266" i="1"/>
  <c r="I266" i="1"/>
  <c r="J278" i="1"/>
  <c r="K278" i="1" s="1"/>
  <c r="L278" i="1" s="1"/>
  <c r="J290" i="1"/>
  <c r="K290" i="1" s="1"/>
  <c r="L290" i="1" s="1"/>
  <c r="BD294" i="1"/>
  <c r="I294" i="1"/>
  <c r="BD302" i="1"/>
  <c r="I302" i="1"/>
  <c r="BD310" i="1"/>
  <c r="I310" i="1"/>
  <c r="J318" i="1"/>
  <c r="K318" i="1" s="1"/>
  <c r="L318" i="1" s="1"/>
  <c r="J338" i="1"/>
  <c r="K338" i="1" s="1"/>
  <c r="L338" i="1" s="1"/>
  <c r="J580" i="1"/>
  <c r="K580" i="1" s="1"/>
  <c r="L580" i="1" s="1"/>
  <c r="J584" i="1"/>
  <c r="K584" i="1" s="1"/>
  <c r="L584" i="1" s="1"/>
  <c r="J588" i="1"/>
  <c r="K588" i="1" s="1"/>
  <c r="L588" i="1" s="1"/>
  <c r="J592" i="1"/>
  <c r="K592" i="1" s="1"/>
  <c r="L592" i="1" s="1"/>
  <c r="J596" i="1"/>
  <c r="K596" i="1" s="1"/>
  <c r="L596" i="1" s="1"/>
  <c r="J600" i="1"/>
  <c r="K600" i="1" s="1"/>
  <c r="L600" i="1" s="1"/>
  <c r="J604" i="1"/>
  <c r="K604" i="1" s="1"/>
  <c r="L604" i="1" s="1"/>
  <c r="J608" i="1"/>
  <c r="K608" i="1" s="1"/>
  <c r="L608" i="1" s="1"/>
  <c r="J612" i="1"/>
  <c r="K612" i="1" s="1"/>
  <c r="L612" i="1" s="1"/>
  <c r="J616" i="1"/>
  <c r="K616" i="1" s="1"/>
  <c r="L616" i="1" s="1"/>
  <c r="J620" i="1"/>
  <c r="K620" i="1" s="1"/>
  <c r="L620" i="1" s="1"/>
  <c r="J624" i="1"/>
  <c r="K624" i="1" s="1"/>
  <c r="L624" i="1" s="1"/>
  <c r="J628" i="1"/>
  <c r="K628" i="1" s="1"/>
  <c r="L628" i="1" s="1"/>
  <c r="J632" i="1"/>
  <c r="K632" i="1" s="1"/>
  <c r="L632" i="1" s="1"/>
  <c r="J636" i="1"/>
  <c r="K636" i="1" s="1"/>
  <c r="L636" i="1" s="1"/>
  <c r="J640" i="1"/>
  <c r="K640" i="1" s="1"/>
  <c r="L640" i="1" s="1"/>
  <c r="J644" i="1"/>
  <c r="K644" i="1" s="1"/>
  <c r="L644" i="1" s="1"/>
  <c r="J648" i="1"/>
  <c r="K648" i="1" s="1"/>
  <c r="L648" i="1" s="1"/>
  <c r="J652" i="1"/>
  <c r="K652" i="1" s="1"/>
  <c r="L652" i="1" s="1"/>
  <c r="J656" i="1"/>
  <c r="K656" i="1" s="1"/>
  <c r="L656" i="1" s="1"/>
  <c r="J660" i="1"/>
  <c r="K660" i="1" s="1"/>
  <c r="L660" i="1" s="1"/>
  <c r="J666" i="1"/>
  <c r="K666" i="1" s="1"/>
  <c r="L666" i="1" s="1"/>
  <c r="J670" i="1"/>
  <c r="K670" i="1" s="1"/>
  <c r="L670" i="1" s="1"/>
  <c r="J674" i="1"/>
  <c r="K674" i="1" s="1"/>
  <c r="L674" i="1" s="1"/>
  <c r="J678" i="1"/>
  <c r="K678" i="1" s="1"/>
  <c r="L678" i="1" s="1"/>
  <c r="J682" i="1"/>
  <c r="K682" i="1" s="1"/>
  <c r="L682" i="1" s="1"/>
  <c r="J686" i="1"/>
  <c r="K686" i="1" s="1"/>
  <c r="L686" i="1" s="1"/>
  <c r="J692" i="1"/>
  <c r="K692" i="1" s="1"/>
  <c r="L692" i="1" s="1"/>
  <c r="J696" i="1"/>
  <c r="K696" i="1" s="1"/>
  <c r="L696" i="1" s="1"/>
  <c r="J700" i="1"/>
  <c r="K700" i="1" s="1"/>
  <c r="L700" i="1" s="1"/>
  <c r="K704" i="1"/>
  <c r="L704" i="1" s="1"/>
  <c r="J712" i="1"/>
  <c r="K712" i="1" s="1"/>
  <c r="L712" i="1" s="1"/>
  <c r="J716" i="1"/>
  <c r="K716" i="1" s="1"/>
  <c r="L716" i="1" s="1"/>
  <c r="J720" i="1"/>
  <c r="K720" i="1" s="1"/>
  <c r="L720" i="1" s="1"/>
  <c r="J724" i="1"/>
  <c r="K724" i="1" s="1"/>
  <c r="L724" i="1" s="1"/>
  <c r="J727" i="1"/>
  <c r="K727" i="1" s="1"/>
  <c r="L727" i="1" s="1"/>
  <c r="BD731" i="1"/>
  <c r="I731" i="1"/>
  <c r="J735" i="1"/>
  <c r="K735" i="1" s="1"/>
  <c r="L735" i="1" s="1"/>
  <c r="J739" i="1"/>
  <c r="K739" i="1" s="1"/>
  <c r="L739" i="1" s="1"/>
  <c r="J743" i="1"/>
  <c r="K743" i="1" s="1"/>
  <c r="L743" i="1" s="1"/>
  <c r="J747" i="1"/>
  <c r="K747" i="1" s="1"/>
  <c r="L747" i="1" s="1"/>
  <c r="J753" i="1"/>
  <c r="K753" i="1" s="1"/>
  <c r="L753" i="1" s="1"/>
  <c r="J757" i="1"/>
  <c r="K757" i="1" s="1"/>
  <c r="L757" i="1" s="1"/>
  <c r="J761" i="1"/>
  <c r="K761" i="1" s="1"/>
  <c r="L761" i="1" s="1"/>
  <c r="J765" i="1"/>
  <c r="K765" i="1" s="1"/>
  <c r="L765" i="1" s="1"/>
  <c r="J769" i="1"/>
  <c r="K769" i="1" s="1"/>
  <c r="L769" i="1" s="1"/>
  <c r="J773" i="1"/>
  <c r="K773" i="1" s="1"/>
  <c r="L773" i="1" s="1"/>
  <c r="J777" i="1"/>
  <c r="K777" i="1" s="1"/>
  <c r="L777" i="1" s="1"/>
  <c r="J781" i="1"/>
  <c r="K781" i="1" s="1"/>
  <c r="L781" i="1" s="1"/>
  <c r="J785" i="1"/>
  <c r="K785" i="1" s="1"/>
  <c r="L785" i="1" s="1"/>
  <c r="J789" i="1"/>
  <c r="K789" i="1" s="1"/>
  <c r="L789" i="1" s="1"/>
  <c r="J793" i="1"/>
  <c r="K793" i="1" s="1"/>
  <c r="L793" i="1" s="1"/>
  <c r="J797" i="1"/>
  <c r="K797" i="1" s="1"/>
  <c r="L797" i="1" s="1"/>
  <c r="J801" i="1"/>
  <c r="K801" i="1" s="1"/>
  <c r="L801" i="1" s="1"/>
  <c r="J805" i="1"/>
  <c r="K805" i="1" s="1"/>
  <c r="L805" i="1" s="1"/>
  <c r="J809" i="1"/>
  <c r="K809" i="1" s="1"/>
  <c r="L809" i="1" s="1"/>
  <c r="J813" i="1"/>
  <c r="K813" i="1" s="1"/>
  <c r="L813" i="1" s="1"/>
  <c r="BD819" i="1"/>
  <c r="I819" i="1"/>
  <c r="J823" i="1"/>
  <c r="K823" i="1" s="1"/>
  <c r="L823" i="1" s="1"/>
  <c r="BD827" i="1"/>
  <c r="I827" i="1"/>
  <c r="BD831" i="1"/>
  <c r="I831" i="1"/>
  <c r="J835" i="1"/>
  <c r="K835" i="1" s="1"/>
  <c r="L835" i="1" s="1"/>
  <c r="BD839" i="1"/>
  <c r="I839" i="1"/>
  <c r="J845" i="1"/>
  <c r="K845" i="1" s="1"/>
  <c r="L845" i="1" s="1"/>
  <c r="J850" i="1"/>
  <c r="K850" i="1" s="1"/>
  <c r="L850" i="1" s="1"/>
  <c r="J854" i="1"/>
  <c r="K854" i="1" s="1"/>
  <c r="L854" i="1" s="1"/>
  <c r="J858" i="1"/>
  <c r="K858" i="1" s="1"/>
  <c r="L858" i="1" s="1"/>
  <c r="J862" i="1"/>
  <c r="K862" i="1" s="1"/>
  <c r="L862" i="1" s="1"/>
  <c r="J866" i="1"/>
  <c r="K866" i="1" s="1"/>
  <c r="L866" i="1" s="1"/>
  <c r="J870" i="1"/>
  <c r="K870" i="1" s="1"/>
  <c r="L870" i="1" s="1"/>
  <c r="J874" i="1"/>
  <c r="K874" i="1" s="1"/>
  <c r="L874" i="1" s="1"/>
  <c r="J878" i="1"/>
  <c r="K878" i="1" s="1"/>
  <c r="L878" i="1" s="1"/>
  <c r="J882" i="1"/>
  <c r="K882" i="1" s="1"/>
  <c r="L882" i="1" s="1"/>
  <c r="J888" i="1"/>
  <c r="K888" i="1" s="1"/>
  <c r="L888" i="1" s="1"/>
  <c r="BD892" i="1"/>
  <c r="I892" i="1"/>
  <c r="J897" i="1"/>
  <c r="K897" i="1" s="1"/>
  <c r="L897" i="1" s="1"/>
  <c r="J901" i="1"/>
  <c r="K901" i="1" s="1"/>
  <c r="L901" i="1" s="1"/>
  <c r="J905" i="1"/>
  <c r="K905" i="1" s="1"/>
  <c r="L905" i="1" s="1"/>
  <c r="J909" i="1"/>
  <c r="K909" i="1" s="1"/>
  <c r="L909" i="1" s="1"/>
  <c r="J913" i="1"/>
  <c r="K913" i="1" s="1"/>
  <c r="L913" i="1" s="1"/>
  <c r="J917" i="1"/>
  <c r="K917" i="1" s="1"/>
  <c r="L917" i="1" s="1"/>
  <c r="J924" i="1"/>
  <c r="K924" i="1" s="1"/>
  <c r="L924" i="1" s="1"/>
  <c r="J928" i="1"/>
  <c r="K928" i="1" s="1"/>
  <c r="L928" i="1" s="1"/>
  <c r="J932" i="1"/>
  <c r="K932" i="1" s="1"/>
  <c r="L932" i="1" s="1"/>
  <c r="J936" i="1"/>
  <c r="K936" i="1" s="1"/>
  <c r="L936" i="1" s="1"/>
  <c r="J940" i="1"/>
  <c r="K940" i="1" s="1"/>
  <c r="L940" i="1" s="1"/>
  <c r="J944" i="1"/>
  <c r="K944" i="1" s="1"/>
  <c r="L944" i="1" s="1"/>
  <c r="J950" i="1"/>
  <c r="K950" i="1" s="1"/>
  <c r="L950" i="1" s="1"/>
  <c r="BD954" i="1"/>
  <c r="I954" i="1"/>
  <c r="J958" i="1"/>
  <c r="K958" i="1" s="1"/>
  <c r="L958" i="1" s="1"/>
  <c r="J962" i="1"/>
  <c r="K962" i="1" s="1"/>
  <c r="L962" i="1" s="1"/>
  <c r="J966" i="1"/>
  <c r="K966" i="1" s="1"/>
  <c r="L966" i="1" s="1"/>
  <c r="J970" i="1"/>
  <c r="K970" i="1" s="1"/>
  <c r="L970" i="1" s="1"/>
  <c r="J974" i="1"/>
  <c r="K974" i="1" s="1"/>
  <c r="L974" i="1" s="1"/>
  <c r="J978" i="1"/>
  <c r="K978" i="1" s="1"/>
  <c r="L978" i="1" s="1"/>
  <c r="J986" i="1"/>
  <c r="K986" i="1" s="1"/>
  <c r="L986" i="1" s="1"/>
  <c r="J990" i="1"/>
  <c r="K990" i="1" s="1"/>
  <c r="L990" i="1" s="1"/>
  <c r="J994" i="1"/>
  <c r="K994" i="1" s="1"/>
  <c r="L994" i="1" s="1"/>
  <c r="J1002" i="1"/>
  <c r="K1002" i="1" s="1"/>
  <c r="L1002" i="1" s="1"/>
  <c r="J1006" i="1"/>
  <c r="K1006" i="1" s="1"/>
  <c r="L1006" i="1" s="1"/>
  <c r="J1010" i="1"/>
  <c r="K1010" i="1" s="1"/>
  <c r="L1010" i="1" s="1"/>
  <c r="J1014" i="1"/>
  <c r="K1014" i="1" s="1"/>
  <c r="L1014" i="1" s="1"/>
  <c r="J1018" i="1"/>
  <c r="K1018" i="1" s="1"/>
  <c r="L1018" i="1" s="1"/>
  <c r="J1026" i="1"/>
  <c r="K1026" i="1" s="1"/>
  <c r="L1026" i="1" s="1"/>
  <c r="J1030" i="1"/>
  <c r="K1030" i="1" s="1"/>
  <c r="L1030" i="1" s="1"/>
  <c r="J1036" i="1"/>
  <c r="K1036" i="1" s="1"/>
  <c r="L1036" i="1" s="1"/>
  <c r="J1040" i="1"/>
  <c r="K1040" i="1" s="1"/>
  <c r="L1040" i="1" s="1"/>
  <c r="J1044" i="1"/>
  <c r="K1044" i="1" s="1"/>
  <c r="L1044" i="1" s="1"/>
  <c r="J1052" i="1"/>
  <c r="K1052" i="1" s="1"/>
  <c r="L1052" i="1" s="1"/>
  <c r="J1059" i="1"/>
  <c r="K1059" i="1" s="1"/>
  <c r="L1059" i="1" s="1"/>
  <c r="J1067" i="1"/>
  <c r="K1067" i="1" s="1"/>
  <c r="L1067" i="1" s="1"/>
  <c r="J1071" i="1"/>
  <c r="K1071" i="1" s="1"/>
  <c r="L1071" i="1" s="1"/>
  <c r="J1075" i="1"/>
  <c r="K1075" i="1" s="1"/>
  <c r="L1075" i="1" s="1"/>
  <c r="BD1079" i="1"/>
  <c r="I1079" i="1"/>
  <c r="J1083" i="1"/>
  <c r="K1083" i="1" s="1"/>
  <c r="L1083" i="1" s="1"/>
  <c r="J1087" i="1"/>
  <c r="K1087" i="1" s="1"/>
  <c r="L1087" i="1" s="1"/>
  <c r="J1091" i="1"/>
  <c r="K1091" i="1" s="1"/>
  <c r="L1091" i="1" s="1"/>
  <c r="J1095" i="1"/>
  <c r="K1095" i="1" s="1"/>
  <c r="L1095" i="1" s="1"/>
  <c r="J1099" i="1"/>
  <c r="K1099" i="1" s="1"/>
  <c r="L1099" i="1" s="1"/>
  <c r="J1103" i="1"/>
  <c r="K1103" i="1" s="1"/>
  <c r="L1103" i="1" s="1"/>
  <c r="J1108" i="1"/>
  <c r="K1108" i="1" s="1"/>
  <c r="L1108" i="1" s="1"/>
  <c r="J1112" i="1"/>
  <c r="K1112" i="1" s="1"/>
  <c r="L1112" i="1" s="1"/>
  <c r="J1116" i="1"/>
  <c r="K1116" i="1" s="1"/>
  <c r="L1116" i="1" s="1"/>
  <c r="J1120" i="1"/>
  <c r="K1120" i="1" s="1"/>
  <c r="L1120" i="1" s="1"/>
  <c r="J1124" i="1"/>
  <c r="K1124" i="1" s="1"/>
  <c r="L1124" i="1" s="1"/>
  <c r="J1128" i="1"/>
  <c r="K1128" i="1" s="1"/>
  <c r="L1128" i="1" s="1"/>
  <c r="J1132" i="1"/>
  <c r="K1132" i="1" s="1"/>
  <c r="L1132" i="1" s="1"/>
  <c r="J1136" i="1"/>
  <c r="K1136" i="1" s="1"/>
  <c r="L1136" i="1" s="1"/>
  <c r="BD1142" i="1"/>
  <c r="I1142" i="1"/>
  <c r="BD1146" i="1"/>
  <c r="I1146" i="1"/>
  <c r="J1150" i="1"/>
  <c r="K1150" i="1" s="1"/>
  <c r="L1150" i="1" s="1"/>
  <c r="BD1154" i="1"/>
  <c r="I1154" i="1"/>
  <c r="BD1158" i="1"/>
  <c r="I1158" i="1"/>
  <c r="J1162" i="1"/>
  <c r="K1162" i="1" s="1"/>
  <c r="L1162" i="1" s="1"/>
  <c r="BD1166" i="1"/>
  <c r="I1166" i="1"/>
  <c r="BD1170" i="1"/>
  <c r="I1170" i="1"/>
  <c r="J1174" i="1"/>
  <c r="K1174" i="1" s="1"/>
  <c r="L1174" i="1" s="1"/>
  <c r="J1178" i="1"/>
  <c r="K1178" i="1" s="1"/>
  <c r="L1178" i="1" s="1"/>
  <c r="J1182" i="1"/>
  <c r="K1182" i="1" s="1"/>
  <c r="L1182" i="1" s="1"/>
  <c r="J1186" i="1"/>
  <c r="K1186" i="1" s="1"/>
  <c r="L1186" i="1" s="1"/>
  <c r="J1190" i="1"/>
  <c r="K1190" i="1" s="1"/>
  <c r="L1190" i="1" s="1"/>
  <c r="J1194" i="1"/>
  <c r="K1194" i="1" s="1"/>
  <c r="L1194" i="1" s="1"/>
  <c r="J1198" i="1"/>
  <c r="K1198" i="1" s="1"/>
  <c r="L1198" i="1" s="1"/>
  <c r="J1202" i="1"/>
  <c r="K1202" i="1" s="1"/>
  <c r="L1202" i="1" s="1"/>
  <c r="BD1207" i="1"/>
  <c r="I1207" i="1"/>
  <c r="J1211" i="1"/>
  <c r="K1211" i="1" s="1"/>
  <c r="L1211" i="1" s="1"/>
  <c r="BD1215" i="1"/>
  <c r="I1215" i="1"/>
  <c r="J1219" i="1"/>
  <c r="K1219" i="1" s="1"/>
  <c r="L1219" i="1" s="1"/>
  <c r="J1223" i="1"/>
  <c r="K1223" i="1" s="1"/>
  <c r="L1223" i="1" s="1"/>
  <c r="J1227" i="1"/>
  <c r="K1227" i="1" s="1"/>
  <c r="L1227" i="1" s="1"/>
  <c r="J1231" i="1"/>
  <c r="K1231" i="1" s="1"/>
  <c r="L1231" i="1" s="1"/>
  <c r="BD1235" i="1"/>
  <c r="I1235" i="1"/>
  <c r="J1239" i="1"/>
  <c r="K1239" i="1" s="1"/>
  <c r="L1239" i="1" s="1"/>
  <c r="J1243" i="1"/>
  <c r="K1243" i="1" s="1"/>
  <c r="L1243" i="1" s="1"/>
  <c r="J1247" i="1"/>
  <c r="K1247" i="1" s="1"/>
  <c r="L1247" i="1" s="1"/>
  <c r="J1251" i="1"/>
  <c r="K1251" i="1" s="1"/>
  <c r="L1251" i="1" s="1"/>
  <c r="J1255" i="1"/>
  <c r="K1255" i="1" s="1"/>
  <c r="L1255" i="1" s="1"/>
  <c r="J1259" i="1"/>
  <c r="K1259" i="1" s="1"/>
  <c r="L1259" i="1" s="1"/>
  <c r="BD1263" i="1"/>
  <c r="I1263" i="1"/>
  <c r="BD1267" i="1"/>
  <c r="I1267" i="1"/>
  <c r="J1271" i="1"/>
  <c r="K1271" i="1" s="1"/>
  <c r="L1271" i="1" s="1"/>
  <c r="J1275" i="1"/>
  <c r="K1275" i="1" s="1"/>
  <c r="L1275" i="1" s="1"/>
  <c r="J1279" i="1"/>
  <c r="K1279" i="1" s="1"/>
  <c r="L1279" i="1" s="1"/>
  <c r="J1283" i="1"/>
  <c r="K1283" i="1" s="1"/>
  <c r="L1283" i="1" s="1"/>
  <c r="BD1287" i="1"/>
  <c r="I1287" i="1"/>
  <c r="J1291" i="1"/>
  <c r="K1291" i="1" s="1"/>
  <c r="L1291" i="1" s="1"/>
  <c r="J1295" i="1"/>
  <c r="K1295" i="1" s="1"/>
  <c r="L1295" i="1" s="1"/>
  <c r="BD1299" i="1"/>
  <c r="I1299" i="1"/>
  <c r="BD1303" i="1"/>
  <c r="I1303" i="1"/>
  <c r="J1307" i="1"/>
  <c r="K1307" i="1" s="1"/>
  <c r="L1307" i="1" s="1"/>
  <c r="BD1311" i="1"/>
  <c r="I1311" i="1"/>
  <c r="BD1316" i="1"/>
  <c r="I1316" i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BD1336" i="1"/>
  <c r="I1336" i="1"/>
  <c r="J1340" i="1"/>
  <c r="K1340" i="1" s="1"/>
  <c r="L1340" i="1" s="1"/>
  <c r="J1344" i="1"/>
  <c r="K1344" i="1" s="1"/>
  <c r="L1344" i="1" s="1"/>
  <c r="BD1348" i="1"/>
  <c r="I1348" i="1"/>
  <c r="BD1352" i="1"/>
  <c r="I1352" i="1"/>
  <c r="J1356" i="1"/>
  <c r="K1356" i="1" s="1"/>
  <c r="L1356" i="1" s="1"/>
  <c r="J1360" i="1"/>
  <c r="K1360" i="1" s="1"/>
  <c r="L1360" i="1" s="1"/>
  <c r="BD1364" i="1"/>
  <c r="I1364" i="1"/>
  <c r="J1368" i="1"/>
  <c r="K1368" i="1" s="1"/>
  <c r="L1368" i="1" s="1"/>
  <c r="BD1372" i="1"/>
  <c r="I1372" i="1"/>
  <c r="BD1376" i="1"/>
  <c r="I1376" i="1"/>
  <c r="J1380" i="1"/>
  <c r="K1380" i="1" s="1"/>
  <c r="L1380" i="1" s="1"/>
  <c r="J1384" i="1"/>
  <c r="K1384" i="1" s="1"/>
  <c r="L1384" i="1" s="1"/>
  <c r="J1388" i="1"/>
  <c r="K1388" i="1" s="1"/>
  <c r="L1388" i="1" s="1"/>
  <c r="BD1392" i="1"/>
  <c r="I1392" i="1"/>
  <c r="J1398" i="1"/>
  <c r="K1398" i="1" s="1"/>
  <c r="L1398" i="1" s="1"/>
  <c r="J1402" i="1"/>
  <c r="K1402" i="1" s="1"/>
  <c r="L1402" i="1" s="1"/>
  <c r="J1406" i="1"/>
  <c r="K1406" i="1" s="1"/>
  <c r="L1406" i="1" s="1"/>
  <c r="J1410" i="1"/>
  <c r="K1410" i="1" s="1"/>
  <c r="L1410" i="1" s="1"/>
  <c r="J1414" i="1"/>
  <c r="K1414" i="1" s="1"/>
  <c r="L1414" i="1" s="1"/>
  <c r="BD1420" i="1"/>
  <c r="I1420" i="1"/>
  <c r="J1424" i="1"/>
  <c r="K1424" i="1" s="1"/>
  <c r="L1424" i="1" s="1"/>
  <c r="J1428" i="1"/>
  <c r="K1428" i="1" s="1"/>
  <c r="L1428" i="1" s="1"/>
  <c r="J1432" i="1"/>
  <c r="K1432" i="1" s="1"/>
  <c r="L1432" i="1" s="1"/>
  <c r="J1436" i="1"/>
  <c r="K1436" i="1" s="1"/>
  <c r="L1436" i="1" s="1"/>
  <c r="BD1440" i="1"/>
  <c r="I1440" i="1"/>
  <c r="J1442" i="1"/>
  <c r="K1442" i="1" s="1"/>
  <c r="L1442" i="1" s="1"/>
  <c r="J1446" i="1"/>
  <c r="K1446" i="1" s="1"/>
  <c r="L1446" i="1" s="1"/>
  <c r="J1450" i="1"/>
  <c r="K1450" i="1" s="1"/>
  <c r="L1450" i="1" s="1"/>
  <c r="J1454" i="1"/>
  <c r="K1454" i="1" s="1"/>
  <c r="L1454" i="1" s="1"/>
  <c r="J1458" i="1"/>
  <c r="K1458" i="1" s="1"/>
  <c r="L1458" i="1" s="1"/>
  <c r="J1462" i="1"/>
  <c r="K1462" i="1" s="1"/>
  <c r="L1462" i="1" s="1"/>
  <c r="J1466" i="1"/>
  <c r="K1466" i="1" s="1"/>
  <c r="L1466" i="1" s="1"/>
  <c r="J1470" i="1"/>
  <c r="K1470" i="1" s="1"/>
  <c r="L1470" i="1" s="1"/>
  <c r="J1474" i="1"/>
  <c r="K1474" i="1" s="1"/>
  <c r="L1474" i="1" s="1"/>
  <c r="J1478" i="1"/>
  <c r="K1478" i="1" s="1"/>
  <c r="L1478" i="1" s="1"/>
  <c r="J1482" i="1"/>
  <c r="K1482" i="1" s="1"/>
  <c r="L1482" i="1" s="1"/>
  <c r="J1486" i="1"/>
  <c r="K1486" i="1" s="1"/>
  <c r="L1486" i="1" s="1"/>
  <c r="J1492" i="1"/>
  <c r="K1492" i="1" s="1"/>
  <c r="L1492" i="1" s="1"/>
  <c r="J1496" i="1"/>
  <c r="K1496" i="1" s="1"/>
  <c r="L1496" i="1" s="1"/>
  <c r="J1500" i="1"/>
  <c r="K1500" i="1" s="1"/>
  <c r="L1500" i="1" s="1"/>
  <c r="J1504" i="1"/>
  <c r="K1504" i="1" s="1"/>
  <c r="L1504" i="1" s="1"/>
  <c r="J1508" i="1"/>
  <c r="K1508" i="1" s="1"/>
  <c r="L1508" i="1" s="1"/>
  <c r="BD1512" i="1"/>
  <c r="I1512" i="1"/>
  <c r="J1518" i="1"/>
  <c r="K1518" i="1" s="1"/>
  <c r="L1518" i="1" s="1"/>
  <c r="K1522" i="1"/>
  <c r="L1522" i="1" s="1"/>
  <c r="BD1526" i="1"/>
  <c r="I1526" i="1"/>
  <c r="J1530" i="1"/>
  <c r="K1530" i="1" s="1"/>
  <c r="L1530" i="1" s="1"/>
  <c r="J1534" i="1"/>
  <c r="K1534" i="1" s="1"/>
  <c r="L1534" i="1" s="1"/>
  <c r="J1538" i="1"/>
  <c r="K1538" i="1" s="1"/>
  <c r="L1538" i="1" s="1"/>
  <c r="J1546" i="1"/>
  <c r="K1546" i="1" s="1"/>
  <c r="L1546" i="1" s="1"/>
  <c r="J1550" i="1"/>
  <c r="K1550" i="1" s="1"/>
  <c r="L1550" i="1" s="1"/>
  <c r="J1554" i="1"/>
  <c r="K1554" i="1" s="1"/>
  <c r="L1554" i="1" s="1"/>
  <c r="J1558" i="1"/>
  <c r="K1558" i="1" s="1"/>
  <c r="L1558" i="1" s="1"/>
  <c r="J1566" i="1"/>
  <c r="K1566" i="1" s="1"/>
  <c r="L1566" i="1" s="1"/>
  <c r="J1571" i="1"/>
  <c r="K1571" i="1" s="1"/>
  <c r="L1571" i="1" s="1"/>
  <c r="J1575" i="1"/>
  <c r="K1575" i="1" s="1"/>
  <c r="L1575" i="1" s="1"/>
  <c r="J1579" i="1"/>
  <c r="K1579" i="1" s="1"/>
  <c r="L1579" i="1" s="1"/>
  <c r="J1583" i="1"/>
  <c r="K1583" i="1" s="1"/>
  <c r="L1583" i="1" s="1"/>
  <c r="J1587" i="1"/>
  <c r="K1587" i="1" s="1"/>
  <c r="L1587" i="1" s="1"/>
  <c r="J1591" i="1"/>
  <c r="K1591" i="1" s="1"/>
  <c r="L1591" i="1" s="1"/>
  <c r="J1597" i="1"/>
  <c r="K1597" i="1" s="1"/>
  <c r="L1597" i="1" s="1"/>
  <c r="J1601" i="1"/>
  <c r="K1601" i="1" s="1"/>
  <c r="L1601" i="1" s="1"/>
  <c r="J1605" i="1"/>
  <c r="K1605" i="1" s="1"/>
  <c r="L1605" i="1" s="1"/>
  <c r="J1609" i="1"/>
  <c r="K1609" i="1" s="1"/>
  <c r="L1609" i="1" s="1"/>
  <c r="J1613" i="1"/>
  <c r="K1613" i="1" s="1"/>
  <c r="L1613" i="1" s="1"/>
  <c r="J1617" i="1"/>
  <c r="K1617" i="1" s="1"/>
  <c r="L1617" i="1" s="1"/>
  <c r="J1621" i="1"/>
  <c r="K1621" i="1" s="1"/>
  <c r="L1621" i="1" s="1"/>
  <c r="J1625" i="1"/>
  <c r="K1625" i="1" s="1"/>
  <c r="L1625" i="1" s="1"/>
  <c r="J1629" i="1"/>
  <c r="K1629" i="1" s="1"/>
  <c r="L1629" i="1" s="1"/>
  <c r="J1633" i="1"/>
  <c r="K1633" i="1" s="1"/>
  <c r="L1633" i="1" s="1"/>
  <c r="J1637" i="1"/>
  <c r="K1637" i="1" s="1"/>
  <c r="L1637" i="1" s="1"/>
  <c r="J1641" i="1"/>
  <c r="K1641" i="1" s="1"/>
  <c r="L1641" i="1" s="1"/>
  <c r="J1645" i="1"/>
  <c r="K1645" i="1" s="1"/>
  <c r="L1645" i="1" s="1"/>
  <c r="J1649" i="1"/>
  <c r="K1649" i="1" s="1"/>
  <c r="L1649" i="1" s="1"/>
  <c r="J1653" i="1"/>
  <c r="K1653" i="1" s="1"/>
  <c r="L1653" i="1" s="1"/>
  <c r="J1657" i="1"/>
  <c r="K1657" i="1" s="1"/>
  <c r="L1657" i="1" s="1"/>
  <c r="J1661" i="1"/>
  <c r="K1661" i="1" s="1"/>
  <c r="L1661" i="1" s="1"/>
  <c r="J1665" i="1"/>
  <c r="K1665" i="1" s="1"/>
  <c r="L1665" i="1" s="1"/>
  <c r="J1669" i="1"/>
  <c r="K1669" i="1" s="1"/>
  <c r="L1669" i="1" s="1"/>
  <c r="J1673" i="1"/>
  <c r="K1673" i="1" s="1"/>
  <c r="L1673" i="1" s="1"/>
  <c r="BD1677" i="1"/>
  <c r="I1677" i="1"/>
  <c r="J1681" i="1"/>
  <c r="K1681" i="1" s="1"/>
  <c r="L1681" i="1" s="1"/>
  <c r="J1685" i="1"/>
  <c r="K1685" i="1" s="1"/>
  <c r="L1685" i="1" s="1"/>
  <c r="J1689" i="1"/>
  <c r="K1689" i="1" s="1"/>
  <c r="L1689" i="1" s="1"/>
  <c r="J1693" i="1"/>
  <c r="K1693" i="1" s="1"/>
  <c r="L1693" i="1" s="1"/>
  <c r="J1697" i="1"/>
  <c r="K1697" i="1" s="1"/>
  <c r="L1697" i="1" s="1"/>
  <c r="J1701" i="1"/>
  <c r="K1701" i="1" s="1"/>
  <c r="L1701" i="1" s="1"/>
  <c r="J1705" i="1"/>
  <c r="K1705" i="1" s="1"/>
  <c r="L1705" i="1" s="1"/>
  <c r="J1709" i="1"/>
  <c r="K1709" i="1" s="1"/>
  <c r="L1709" i="1" s="1"/>
  <c r="J1713" i="1"/>
  <c r="K1713" i="1" s="1"/>
  <c r="L1713" i="1" s="1"/>
  <c r="J1718" i="1"/>
  <c r="K1718" i="1" s="1"/>
  <c r="L1718" i="1" s="1"/>
  <c r="J1722" i="1"/>
  <c r="K1722" i="1" s="1"/>
  <c r="L1722" i="1" s="1"/>
  <c r="J1726" i="1"/>
  <c r="K1726" i="1" s="1"/>
  <c r="L1726" i="1" s="1"/>
  <c r="J1730" i="1"/>
  <c r="K1730" i="1" s="1"/>
  <c r="L1730" i="1" s="1"/>
  <c r="J1734" i="1"/>
  <c r="K1734" i="1" s="1"/>
  <c r="L1734" i="1" s="1"/>
  <c r="J1738" i="1"/>
  <c r="K1738" i="1" s="1"/>
  <c r="L1738" i="1" s="1"/>
  <c r="K1742" i="1"/>
  <c r="L1742" i="1" s="1"/>
  <c r="J1746" i="1"/>
  <c r="K1746" i="1" s="1"/>
  <c r="L1746" i="1" s="1"/>
  <c r="J1750" i="1"/>
  <c r="K1750" i="1" s="1"/>
  <c r="L1750" i="1" s="1"/>
  <c r="J1754" i="1"/>
  <c r="K1754" i="1" s="1"/>
  <c r="L1754" i="1" s="1"/>
  <c r="J1758" i="1"/>
  <c r="K1758" i="1" s="1"/>
  <c r="L1758" i="1" s="1"/>
  <c r="J1762" i="1"/>
  <c r="K1762" i="1" s="1"/>
  <c r="L1762" i="1" s="1"/>
  <c r="J1766" i="1"/>
  <c r="K1766" i="1" s="1"/>
  <c r="L1766" i="1" s="1"/>
  <c r="J1770" i="1"/>
  <c r="K1770" i="1" s="1"/>
  <c r="L1770" i="1" s="1"/>
  <c r="J1774" i="1"/>
  <c r="K1774" i="1" s="1"/>
  <c r="L1774" i="1" s="1"/>
  <c r="J1778" i="1"/>
  <c r="K1778" i="1" s="1"/>
  <c r="L1778" i="1" s="1"/>
  <c r="J1782" i="1"/>
  <c r="K1782" i="1" s="1"/>
  <c r="L1782" i="1" s="1"/>
  <c r="J1786" i="1"/>
  <c r="K1786" i="1" s="1"/>
  <c r="L1786" i="1" s="1"/>
  <c r="J1790" i="1"/>
  <c r="K1790" i="1" s="1"/>
  <c r="L1790" i="1" s="1"/>
  <c r="J1794" i="1"/>
  <c r="K1794" i="1" s="1"/>
  <c r="L1794" i="1" s="1"/>
  <c r="J1799" i="1"/>
  <c r="K1799" i="1" s="1"/>
  <c r="L1799" i="1" s="1"/>
  <c r="K1804" i="1"/>
  <c r="L1804" i="1" s="1"/>
  <c r="J1808" i="1"/>
  <c r="K1808" i="1" s="1"/>
  <c r="L1808" i="1" s="1"/>
  <c r="J1812" i="1"/>
  <c r="K1812" i="1" s="1"/>
  <c r="L1812" i="1" s="1"/>
  <c r="J1816" i="1"/>
  <c r="K1816" i="1" s="1"/>
  <c r="L1816" i="1" s="1"/>
  <c r="J1820" i="1"/>
  <c r="K1820" i="1" s="1"/>
  <c r="L1820" i="1" s="1"/>
  <c r="J1824" i="1"/>
  <c r="K1824" i="1" s="1"/>
  <c r="L1824" i="1" s="1"/>
  <c r="J1828" i="1"/>
  <c r="K1828" i="1" s="1"/>
  <c r="L1828" i="1" s="1"/>
  <c r="J1832" i="1"/>
  <c r="K1832" i="1" s="1"/>
  <c r="L1832" i="1" s="1"/>
  <c r="J1836" i="1"/>
  <c r="K1836" i="1" s="1"/>
  <c r="L1836" i="1" s="1"/>
  <c r="J1840" i="1"/>
  <c r="K1840" i="1" s="1"/>
  <c r="L1840" i="1" s="1"/>
  <c r="J1844" i="1"/>
  <c r="K1844" i="1" s="1"/>
  <c r="L1844" i="1" s="1"/>
  <c r="J1848" i="1"/>
  <c r="K1848" i="1" s="1"/>
  <c r="L1848" i="1" s="1"/>
  <c r="J1852" i="1"/>
  <c r="K1852" i="1" s="1"/>
  <c r="L1852" i="1" s="1"/>
  <c r="J1857" i="1"/>
  <c r="K1857" i="1" s="1"/>
  <c r="L1857" i="1" s="1"/>
  <c r="J1861" i="1"/>
  <c r="K1861" i="1" s="1"/>
  <c r="L1861" i="1" s="1"/>
  <c r="J1866" i="1"/>
  <c r="K1866" i="1" s="1"/>
  <c r="L1866" i="1" s="1"/>
  <c r="J1870" i="1"/>
  <c r="K1870" i="1" s="1"/>
  <c r="L1870" i="1" s="1"/>
  <c r="J1874" i="1"/>
  <c r="K1874" i="1" s="1"/>
  <c r="L1874" i="1" s="1"/>
  <c r="J1878" i="1"/>
  <c r="K1878" i="1" s="1"/>
  <c r="L1878" i="1" s="1"/>
  <c r="J1882" i="1"/>
  <c r="K1882" i="1" s="1"/>
  <c r="L1882" i="1" s="1"/>
  <c r="BD1886" i="1"/>
  <c r="I1886" i="1"/>
  <c r="J1890" i="1"/>
  <c r="K1890" i="1" s="1"/>
  <c r="L1890" i="1" s="1"/>
  <c r="J1894" i="1"/>
  <c r="K1894" i="1" s="1"/>
  <c r="L1894" i="1" s="1"/>
  <c r="J1898" i="1"/>
  <c r="K1898" i="1" s="1"/>
  <c r="L1898" i="1" s="1"/>
  <c r="J1902" i="1"/>
  <c r="K1902" i="1" s="1"/>
  <c r="L1902" i="1" s="1"/>
  <c r="J1907" i="1"/>
  <c r="K1907" i="1" s="1"/>
  <c r="L1907" i="1" s="1"/>
  <c r="J1911" i="1"/>
  <c r="K1911" i="1" s="1"/>
  <c r="L1911" i="1" s="1"/>
  <c r="J1915" i="1"/>
  <c r="K1915" i="1" s="1"/>
  <c r="L1915" i="1" s="1"/>
  <c r="J1919" i="1"/>
  <c r="K1919" i="1" s="1"/>
  <c r="L1919" i="1" s="1"/>
  <c r="J1923" i="1"/>
  <c r="K1923" i="1" s="1"/>
  <c r="L1923" i="1" s="1"/>
  <c r="J1927" i="1"/>
  <c r="K1927" i="1" s="1"/>
  <c r="L1927" i="1" s="1"/>
  <c r="J1931" i="1"/>
  <c r="K1931" i="1" s="1"/>
  <c r="L1931" i="1" s="1"/>
  <c r="J1936" i="1"/>
  <c r="K1936" i="1" s="1"/>
  <c r="L1936" i="1" s="1"/>
  <c r="J1940" i="1"/>
  <c r="K1940" i="1" s="1"/>
  <c r="L1940" i="1" s="1"/>
  <c r="J1944" i="1"/>
  <c r="K1944" i="1" s="1"/>
  <c r="L1944" i="1" s="1"/>
  <c r="J1948" i="1"/>
  <c r="K1948" i="1" s="1"/>
  <c r="L1948" i="1" s="1"/>
  <c r="J1952" i="1"/>
  <c r="K1952" i="1" s="1"/>
  <c r="L1952" i="1" s="1"/>
  <c r="J1956" i="1"/>
  <c r="K1956" i="1" s="1"/>
  <c r="L1956" i="1" s="1"/>
  <c r="J1960" i="1"/>
  <c r="K1960" i="1" s="1"/>
  <c r="L1960" i="1" s="1"/>
  <c r="K20" i="1"/>
  <c r="J36" i="1"/>
  <c r="K36" i="1" s="1"/>
  <c r="L36" i="1" s="1"/>
  <c r="J58" i="1"/>
  <c r="K58" i="1" s="1"/>
  <c r="L58" i="1" s="1"/>
  <c r="J70" i="1"/>
  <c r="K70" i="1" s="1"/>
  <c r="L70" i="1" s="1"/>
  <c r="J87" i="1"/>
  <c r="K87" i="1" s="1"/>
  <c r="L87" i="1" s="1"/>
  <c r="J99" i="1"/>
  <c r="K99" i="1" s="1"/>
  <c r="L99" i="1" s="1"/>
  <c r="J115" i="1"/>
  <c r="K115" i="1" s="1"/>
  <c r="L115" i="1" s="1"/>
  <c r="J135" i="1"/>
  <c r="K135" i="1" s="1"/>
  <c r="L135" i="1" s="1"/>
  <c r="J147" i="1"/>
  <c r="K147" i="1" s="1"/>
  <c r="L147" i="1" s="1"/>
  <c r="J163" i="1"/>
  <c r="K163" i="1" s="1"/>
  <c r="L163" i="1" s="1"/>
  <c r="J179" i="1"/>
  <c r="K179" i="1" s="1"/>
  <c r="L179" i="1" s="1"/>
  <c r="J195" i="1"/>
  <c r="K195" i="1" s="1"/>
  <c r="L195" i="1" s="1"/>
  <c r="J215" i="1"/>
  <c r="K215" i="1" s="1"/>
  <c r="L215" i="1" s="1"/>
  <c r="J233" i="1"/>
  <c r="K233" i="1" s="1"/>
  <c r="L233" i="1" s="1"/>
  <c r="J253" i="1"/>
  <c r="K253" i="1" s="1"/>
  <c r="L253" i="1" s="1"/>
  <c r="J269" i="1"/>
  <c r="K269" i="1" s="1"/>
  <c r="L269" i="1" s="1"/>
  <c r="J285" i="1"/>
  <c r="K285" i="1" s="1"/>
  <c r="L285" i="1" s="1"/>
  <c r="BD301" i="1"/>
  <c r="I301" i="1"/>
  <c r="J321" i="1"/>
  <c r="K321" i="1" s="1"/>
  <c r="L321" i="1" s="1"/>
  <c r="J337" i="1"/>
  <c r="K337" i="1" s="1"/>
  <c r="L337" i="1" s="1"/>
  <c r="J361" i="1"/>
  <c r="K361" i="1" s="1"/>
  <c r="L361" i="1" s="1"/>
  <c r="J373" i="1"/>
  <c r="K373" i="1" s="1"/>
  <c r="L373" i="1" s="1"/>
  <c r="J385" i="1"/>
  <c r="K385" i="1" s="1"/>
  <c r="L385" i="1" s="1"/>
  <c r="J405" i="1"/>
  <c r="K405" i="1" s="1"/>
  <c r="L405" i="1" s="1"/>
  <c r="J423" i="1"/>
  <c r="K423" i="1" s="1"/>
  <c r="L423" i="1" s="1"/>
  <c r="J439" i="1"/>
  <c r="K439" i="1" s="1"/>
  <c r="L439" i="1" s="1"/>
  <c r="J455" i="1"/>
  <c r="K455" i="1" s="1"/>
  <c r="L455" i="1" s="1"/>
  <c r="J499" i="1"/>
  <c r="K499" i="1" s="1"/>
  <c r="L499" i="1" s="1"/>
  <c r="K515" i="1"/>
  <c r="L515" i="1" s="1"/>
  <c r="J536" i="1"/>
  <c r="K536" i="1" s="1"/>
  <c r="L536" i="1" s="1"/>
  <c r="J552" i="1"/>
  <c r="K552" i="1" s="1"/>
  <c r="L552" i="1" s="1"/>
  <c r="BD569" i="1"/>
  <c r="I569" i="1"/>
  <c r="J587" i="1"/>
  <c r="K587" i="1" s="1"/>
  <c r="L587" i="1" s="1"/>
  <c r="J603" i="1"/>
  <c r="K603" i="1" s="1"/>
  <c r="L603" i="1" s="1"/>
  <c r="J635" i="1"/>
  <c r="K635" i="1" s="1"/>
  <c r="L635" i="1" s="1"/>
  <c r="J651" i="1"/>
  <c r="K651" i="1" s="1"/>
  <c r="L651" i="1" s="1"/>
  <c r="J669" i="1"/>
  <c r="K669" i="1" s="1"/>
  <c r="L669" i="1" s="1"/>
  <c r="J685" i="1"/>
  <c r="K685" i="1" s="1"/>
  <c r="L685" i="1" s="1"/>
  <c r="K703" i="1"/>
  <c r="L703" i="1" s="1"/>
  <c r="J719" i="1"/>
  <c r="K719" i="1" s="1"/>
  <c r="L719" i="1" s="1"/>
  <c r="J738" i="1"/>
  <c r="K738" i="1" s="1"/>
  <c r="L738" i="1" s="1"/>
  <c r="J760" i="1"/>
  <c r="K760" i="1" s="1"/>
  <c r="L760" i="1" s="1"/>
  <c r="J780" i="1"/>
  <c r="K780" i="1" s="1"/>
  <c r="L780" i="1" s="1"/>
  <c r="J796" i="1"/>
  <c r="K796" i="1" s="1"/>
  <c r="L796" i="1" s="1"/>
  <c r="J812" i="1"/>
  <c r="K812" i="1" s="1"/>
  <c r="L812" i="1" s="1"/>
  <c r="J834" i="1"/>
  <c r="K834" i="1" s="1"/>
  <c r="L834" i="1" s="1"/>
  <c r="J853" i="1"/>
  <c r="K853" i="1" s="1"/>
  <c r="L853" i="1" s="1"/>
  <c r="J869" i="1"/>
  <c r="K869" i="1" s="1"/>
  <c r="L869" i="1" s="1"/>
  <c r="J881" i="1"/>
  <c r="K881" i="1" s="1"/>
  <c r="L881" i="1" s="1"/>
  <c r="BD891" i="1"/>
  <c r="I891" i="1"/>
  <c r="J908" i="1"/>
  <c r="K908" i="1" s="1"/>
  <c r="L908" i="1" s="1"/>
  <c r="BD923" i="1"/>
  <c r="I923" i="1"/>
  <c r="J939" i="1"/>
  <c r="K939" i="1" s="1"/>
  <c r="L939" i="1" s="1"/>
  <c r="J949" i="1"/>
  <c r="K949" i="1" s="1"/>
  <c r="L949" i="1" s="1"/>
  <c r="J969" i="1"/>
  <c r="K969" i="1" s="1"/>
  <c r="L969" i="1" s="1"/>
  <c r="J989" i="1"/>
  <c r="K989" i="1" s="1"/>
  <c r="L989" i="1" s="1"/>
  <c r="J1005" i="1"/>
  <c r="K1005" i="1" s="1"/>
  <c r="L1005" i="1" s="1"/>
  <c r="J1017" i="1"/>
  <c r="K1017" i="1" s="1"/>
  <c r="L1017" i="1" s="1"/>
  <c r="J1025" i="1"/>
  <c r="K1025" i="1" s="1"/>
  <c r="L1025" i="1" s="1"/>
  <c r="J1043" i="1"/>
  <c r="K1043" i="1" s="1"/>
  <c r="L1043" i="1" s="1"/>
  <c r="J1062" i="1"/>
  <c r="K1062" i="1" s="1"/>
  <c r="L1062" i="1" s="1"/>
  <c r="J1082" i="1"/>
  <c r="K1082" i="1" s="1"/>
  <c r="L1082" i="1" s="1"/>
  <c r="J1098" i="1"/>
  <c r="K1098" i="1" s="1"/>
  <c r="L1098" i="1" s="1"/>
  <c r="J1115" i="1"/>
  <c r="K1115" i="1" s="1"/>
  <c r="L1115" i="1" s="1"/>
  <c r="J1131" i="1"/>
  <c r="K1131" i="1" s="1"/>
  <c r="L1131" i="1" s="1"/>
  <c r="J1149" i="1"/>
  <c r="K1149" i="1" s="1"/>
  <c r="L1149" i="1" s="1"/>
  <c r="BD1165" i="1"/>
  <c r="I1165" i="1"/>
  <c r="BD1173" i="1"/>
  <c r="I1173" i="1"/>
  <c r="J1193" i="1"/>
  <c r="K1193" i="1" s="1"/>
  <c r="L1193" i="1" s="1"/>
  <c r="J1210" i="1"/>
  <c r="K1210" i="1" s="1"/>
  <c r="L1210" i="1" s="1"/>
  <c r="J1230" i="1"/>
  <c r="K1230" i="1" s="1"/>
  <c r="L1230" i="1" s="1"/>
  <c r="J1242" i="1"/>
  <c r="K1242" i="1" s="1"/>
  <c r="L1242" i="1" s="1"/>
  <c r="J1262" i="1"/>
  <c r="K1262" i="1" s="1"/>
  <c r="L1262" i="1" s="1"/>
  <c r="BD1274" i="1"/>
  <c r="I1274" i="1"/>
  <c r="J1290" i="1"/>
  <c r="K1290" i="1" s="1"/>
  <c r="L1290" i="1" s="1"/>
  <c r="BD1306" i="1"/>
  <c r="I1306" i="1"/>
  <c r="J1323" i="1"/>
  <c r="K1323" i="1" s="1"/>
  <c r="L1323" i="1" s="1"/>
  <c r="BD1327" i="1"/>
  <c r="I1327" i="1"/>
  <c r="J1355" i="1"/>
  <c r="K1355" i="1" s="1"/>
  <c r="L1355" i="1" s="1"/>
  <c r="J1367" i="1"/>
  <c r="K1367" i="1" s="1"/>
  <c r="L1367" i="1" s="1"/>
  <c r="J1383" i="1"/>
  <c r="K1383" i="1" s="1"/>
  <c r="L1383" i="1" s="1"/>
  <c r="J1401" i="1"/>
  <c r="K1401" i="1" s="1"/>
  <c r="L1401" i="1" s="1"/>
  <c r="BD1419" i="1"/>
  <c r="I1419" i="1"/>
  <c r="J1431" i="1"/>
  <c r="K1431" i="1" s="1"/>
  <c r="L1431" i="1" s="1"/>
  <c r="BD1441" i="1"/>
  <c r="I1441" i="1"/>
  <c r="J1457" i="1"/>
  <c r="K1457" i="1" s="1"/>
  <c r="L1457" i="1" s="1"/>
  <c r="J1477" i="1"/>
  <c r="K1477" i="1" s="1"/>
  <c r="L1477" i="1" s="1"/>
  <c r="J1491" i="1"/>
  <c r="K1491" i="1" s="1"/>
  <c r="L1491" i="1" s="1"/>
  <c r="J1511" i="1"/>
  <c r="K1511" i="1" s="1"/>
  <c r="L1511" i="1" s="1"/>
  <c r="J1529" i="1"/>
  <c r="K1529" i="1" s="1"/>
  <c r="L1529" i="1" s="1"/>
  <c r="J1545" i="1"/>
  <c r="K1545" i="1" s="1"/>
  <c r="L1545" i="1" s="1"/>
  <c r="J1557" i="1"/>
  <c r="K1557" i="1" s="1"/>
  <c r="L1557" i="1" s="1"/>
  <c r="J1570" i="1"/>
  <c r="K1570" i="1" s="1"/>
  <c r="L1570" i="1" s="1"/>
  <c r="J1586" i="1"/>
  <c r="K1586" i="1" s="1"/>
  <c r="L1586" i="1" s="1"/>
  <c r="J1604" i="1"/>
  <c r="K1604" i="1" s="1"/>
  <c r="L1604" i="1" s="1"/>
  <c r="J1620" i="1"/>
  <c r="K1620" i="1" s="1"/>
  <c r="L1620" i="1" s="1"/>
  <c r="J1636" i="1"/>
  <c r="K1636" i="1" s="1"/>
  <c r="L1636" i="1" s="1"/>
  <c r="J1656" i="1"/>
  <c r="K1656" i="1" s="1"/>
  <c r="L1656" i="1" s="1"/>
  <c r="J1672" i="1"/>
  <c r="K1672" i="1" s="1"/>
  <c r="L1672" i="1" s="1"/>
  <c r="J1684" i="1"/>
  <c r="K1684" i="1" s="1"/>
  <c r="L1684" i="1" s="1"/>
  <c r="J1696" i="1"/>
  <c r="K1696" i="1" s="1"/>
  <c r="L1696" i="1" s="1"/>
  <c r="J1712" i="1"/>
  <c r="K1712" i="1" s="1"/>
  <c r="L1712" i="1" s="1"/>
  <c r="J1869" i="1"/>
  <c r="K1869" i="1" s="1"/>
  <c r="L1869" i="1" s="1"/>
  <c r="J21" i="1"/>
  <c r="K21" i="1" s="1"/>
  <c r="L21" i="1" s="1"/>
  <c r="J33" i="1"/>
  <c r="K33" i="1" s="1"/>
  <c r="L33" i="1" s="1"/>
  <c r="J46" i="1"/>
  <c r="K46" i="1" s="1"/>
  <c r="L46" i="1" s="1"/>
  <c r="J59" i="1"/>
  <c r="K59" i="1" s="1"/>
  <c r="L59" i="1" s="1"/>
  <c r="J71" i="1"/>
  <c r="K71" i="1" s="1"/>
  <c r="L71" i="1" s="1"/>
  <c r="J84" i="1"/>
  <c r="K84" i="1" s="1"/>
  <c r="L84" i="1" s="1"/>
  <c r="J96" i="1"/>
  <c r="K96" i="1" s="1"/>
  <c r="L96" i="1" s="1"/>
  <c r="J112" i="1"/>
  <c r="K112" i="1" s="1"/>
  <c r="L112" i="1" s="1"/>
  <c r="J124" i="1"/>
  <c r="K124" i="1" s="1"/>
  <c r="L124" i="1" s="1"/>
  <c r="J136" i="1"/>
  <c r="K136" i="1" s="1"/>
  <c r="L136" i="1" s="1"/>
  <c r="J148" i="1"/>
  <c r="K148" i="1" s="1"/>
  <c r="L148" i="1" s="1"/>
  <c r="J160" i="1"/>
  <c r="K160" i="1" s="1"/>
  <c r="L160" i="1" s="1"/>
  <c r="J172" i="1"/>
  <c r="K172" i="1" s="1"/>
  <c r="L172" i="1" s="1"/>
  <c r="J180" i="1"/>
  <c r="K180" i="1" s="1"/>
  <c r="L180" i="1" s="1"/>
  <c r="J192" i="1"/>
  <c r="K192" i="1" s="1"/>
  <c r="L192" i="1" s="1"/>
  <c r="J204" i="1"/>
  <c r="K204" i="1" s="1"/>
  <c r="L204" i="1" s="1"/>
  <c r="J216" i="1"/>
  <c r="K216" i="1" s="1"/>
  <c r="L216" i="1" s="1"/>
  <c r="J234" i="1"/>
  <c r="K234" i="1" s="1"/>
  <c r="L234" i="1" s="1"/>
  <c r="J247" i="1"/>
  <c r="K247" i="1" s="1"/>
  <c r="L247" i="1" s="1"/>
  <c r="J254" i="1"/>
  <c r="K254" i="1" s="1"/>
  <c r="L254" i="1" s="1"/>
  <c r="BD262" i="1"/>
  <c r="I262" i="1"/>
  <c r="J274" i="1"/>
  <c r="K274" i="1" s="1"/>
  <c r="L274" i="1" s="1"/>
  <c r="BD282" i="1"/>
  <c r="I282" i="1"/>
  <c r="BD286" i="1"/>
  <c r="I286" i="1"/>
  <c r="J298" i="1"/>
  <c r="K298" i="1" s="1"/>
  <c r="L298" i="1" s="1"/>
  <c r="BD306" i="1"/>
  <c r="I306" i="1"/>
  <c r="J314" i="1"/>
  <c r="K314" i="1" s="1"/>
  <c r="L314" i="1" s="1"/>
  <c r="J322" i="1"/>
  <c r="K322" i="1" s="1"/>
  <c r="L322" i="1" s="1"/>
  <c r="BD326" i="1"/>
  <c r="I326" i="1"/>
  <c r="J330" i="1"/>
  <c r="K330" i="1" s="1"/>
  <c r="L330" i="1" s="1"/>
  <c r="J334" i="1"/>
  <c r="K334" i="1" s="1"/>
  <c r="L334" i="1" s="1"/>
  <c r="J342" i="1"/>
  <c r="K342" i="1" s="1"/>
  <c r="L342" i="1" s="1"/>
  <c r="BD346" i="1"/>
  <c r="I346" i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BD366" i="1"/>
  <c r="I366" i="1"/>
  <c r="BD370" i="1"/>
  <c r="I370" i="1"/>
  <c r="BD374" i="1"/>
  <c r="I374" i="1"/>
  <c r="J378" i="1"/>
  <c r="K378" i="1" s="1"/>
  <c r="L378" i="1" s="1"/>
  <c r="J382" i="1"/>
  <c r="K382" i="1" s="1"/>
  <c r="L382" i="1" s="1"/>
  <c r="J386" i="1"/>
  <c r="K386" i="1" s="1"/>
  <c r="L386" i="1" s="1"/>
  <c r="BD390" i="1"/>
  <c r="I390" i="1"/>
  <c r="J394" i="1"/>
  <c r="K394" i="1" s="1"/>
  <c r="L394" i="1" s="1"/>
  <c r="J398" i="1"/>
  <c r="K398" i="1" s="1"/>
  <c r="L398" i="1" s="1"/>
  <c r="J402" i="1"/>
  <c r="K402" i="1" s="1"/>
  <c r="L402" i="1" s="1"/>
  <c r="J406" i="1"/>
  <c r="K406" i="1" s="1"/>
  <c r="L406" i="1" s="1"/>
  <c r="J412" i="1"/>
  <c r="K412" i="1" s="1"/>
  <c r="L412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2" i="1"/>
  <c r="K452" i="1" s="1"/>
  <c r="L452" i="1" s="1"/>
  <c r="J456" i="1"/>
  <c r="K456" i="1" s="1"/>
  <c r="L456" i="1" s="1"/>
  <c r="J460" i="1"/>
  <c r="K460" i="1" s="1"/>
  <c r="L460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6" i="1"/>
  <c r="K486" i="1" s="1"/>
  <c r="L486" i="1" s="1"/>
  <c r="J490" i="1"/>
  <c r="K490" i="1" s="1"/>
  <c r="L490" i="1" s="1"/>
  <c r="J494" i="1"/>
  <c r="K494" i="1" s="1"/>
  <c r="L494" i="1" s="1"/>
  <c r="BD500" i="1"/>
  <c r="I500" i="1"/>
  <c r="J504" i="1"/>
  <c r="K504" i="1" s="1"/>
  <c r="L504" i="1" s="1"/>
  <c r="J508" i="1"/>
  <c r="K508" i="1" s="1"/>
  <c r="L508" i="1" s="1"/>
  <c r="BD512" i="1"/>
  <c r="I512" i="1"/>
  <c r="J516" i="1"/>
  <c r="K516" i="1" s="1"/>
  <c r="L516" i="1" s="1"/>
  <c r="J520" i="1"/>
  <c r="K520" i="1" s="1"/>
  <c r="L520" i="1" s="1"/>
  <c r="J524" i="1"/>
  <c r="K524" i="1" s="1"/>
  <c r="L524" i="1" s="1"/>
  <c r="J528" i="1"/>
  <c r="K528" i="1" s="1"/>
  <c r="L528" i="1" s="1"/>
  <c r="J533" i="1"/>
  <c r="K533" i="1" s="1"/>
  <c r="L533" i="1" s="1"/>
  <c r="J537" i="1"/>
  <c r="K537" i="1" s="1"/>
  <c r="L537" i="1" s="1"/>
  <c r="BD541" i="1"/>
  <c r="I541" i="1"/>
  <c r="J545" i="1"/>
  <c r="K545" i="1" s="1"/>
  <c r="L545" i="1" s="1"/>
  <c r="J549" i="1"/>
  <c r="K549" i="1" s="1"/>
  <c r="L549" i="1" s="1"/>
  <c r="J553" i="1"/>
  <c r="K553" i="1" s="1"/>
  <c r="L553" i="1" s="1"/>
  <c r="BD557" i="1"/>
  <c r="I557" i="1"/>
  <c r="J561" i="1"/>
  <c r="K561" i="1" s="1"/>
  <c r="L561" i="1" s="1"/>
  <c r="J565" i="1"/>
  <c r="K565" i="1" s="1"/>
  <c r="L565" i="1" s="1"/>
  <c r="J570" i="1"/>
  <c r="K570" i="1" s="1"/>
  <c r="L570" i="1" s="1"/>
  <c r="J574" i="1"/>
  <c r="K574" i="1" s="1"/>
  <c r="L574" i="1" s="1"/>
  <c r="J18" i="1"/>
  <c r="K18" i="1" s="1"/>
  <c r="L18" i="1" s="1"/>
  <c r="J22" i="1"/>
  <c r="K22" i="1" s="1"/>
  <c r="L22" i="1" s="1"/>
  <c r="J26" i="1"/>
  <c r="K26" i="1" s="1"/>
  <c r="L26" i="1" s="1"/>
  <c r="J30" i="1"/>
  <c r="K30" i="1" s="1"/>
  <c r="L30" i="1" s="1"/>
  <c r="J34" i="1"/>
  <c r="K34" i="1" s="1"/>
  <c r="L34" i="1" s="1"/>
  <c r="J38" i="1"/>
  <c r="K38" i="1" s="1"/>
  <c r="L38" i="1" s="1"/>
  <c r="J42" i="1"/>
  <c r="K42" i="1" s="1"/>
  <c r="L42" i="1" s="1"/>
  <c r="J47" i="1"/>
  <c r="K47" i="1" s="1"/>
  <c r="L47" i="1" s="1"/>
  <c r="J52" i="1"/>
  <c r="K52" i="1" s="1"/>
  <c r="L52" i="1" s="1"/>
  <c r="J56" i="1"/>
  <c r="K56" i="1" s="1"/>
  <c r="L56" i="1" s="1"/>
  <c r="J60" i="1"/>
  <c r="K60" i="1" s="1"/>
  <c r="L60" i="1" s="1"/>
  <c r="J64" i="1"/>
  <c r="K64" i="1" s="1"/>
  <c r="L64" i="1" s="1"/>
  <c r="J68" i="1"/>
  <c r="K68" i="1" s="1"/>
  <c r="L68" i="1" s="1"/>
  <c r="J72" i="1"/>
  <c r="K72" i="1" s="1"/>
  <c r="L72" i="1" s="1"/>
  <c r="J76" i="1"/>
  <c r="K76" i="1" s="1"/>
  <c r="L76" i="1" s="1"/>
  <c r="J80" i="1"/>
  <c r="K80" i="1" s="1"/>
  <c r="L80" i="1" s="1"/>
  <c r="J85" i="1"/>
  <c r="K85" i="1" s="1"/>
  <c r="L85" i="1" s="1"/>
  <c r="J89" i="1"/>
  <c r="K89" i="1" s="1"/>
  <c r="L89" i="1" s="1"/>
  <c r="J93" i="1"/>
  <c r="K93" i="1" s="1"/>
  <c r="L93" i="1" s="1"/>
  <c r="J97" i="1"/>
  <c r="K97" i="1" s="1"/>
  <c r="L97" i="1" s="1"/>
  <c r="J101" i="1"/>
  <c r="K101" i="1" s="1"/>
  <c r="L101" i="1" s="1"/>
  <c r="K105" i="1"/>
  <c r="L105" i="1" s="1"/>
  <c r="J109" i="1"/>
  <c r="K109" i="1" s="1"/>
  <c r="L109" i="1" s="1"/>
  <c r="J113" i="1"/>
  <c r="K113" i="1" s="1"/>
  <c r="L113" i="1" s="1"/>
  <c r="J117" i="1"/>
  <c r="K117" i="1" s="1"/>
  <c r="L117" i="1" s="1"/>
  <c r="J121" i="1"/>
  <c r="K121" i="1" s="1"/>
  <c r="L121" i="1" s="1"/>
  <c r="J125" i="1"/>
  <c r="K125" i="1" s="1"/>
  <c r="L125" i="1" s="1"/>
  <c r="J129" i="1"/>
  <c r="K129" i="1" s="1"/>
  <c r="L129" i="1" s="1"/>
  <c r="J133" i="1"/>
  <c r="K133" i="1" s="1"/>
  <c r="L133" i="1" s="1"/>
  <c r="J137" i="1"/>
  <c r="K137" i="1" s="1"/>
  <c r="L137" i="1" s="1"/>
  <c r="J141" i="1"/>
  <c r="K141" i="1" s="1"/>
  <c r="L141" i="1" s="1"/>
  <c r="K149" i="1"/>
  <c r="L149" i="1" s="1"/>
  <c r="J153" i="1"/>
  <c r="K153" i="1" s="1"/>
  <c r="L153" i="1" s="1"/>
  <c r="J157" i="1"/>
  <c r="K157" i="1" s="1"/>
  <c r="L157" i="1" s="1"/>
  <c r="J161" i="1"/>
  <c r="K161" i="1" s="1"/>
  <c r="L161" i="1" s="1"/>
  <c r="J165" i="1"/>
  <c r="K165" i="1" s="1"/>
  <c r="L165" i="1" s="1"/>
  <c r="J169" i="1"/>
  <c r="K169" i="1" s="1"/>
  <c r="L169" i="1" s="1"/>
  <c r="J173" i="1"/>
  <c r="K173" i="1" s="1"/>
  <c r="L173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1" i="1"/>
  <c r="K201" i="1" s="1"/>
  <c r="L201" i="1" s="1"/>
  <c r="J205" i="1"/>
  <c r="K205" i="1" s="1"/>
  <c r="L205" i="1" s="1"/>
  <c r="K209" i="1"/>
  <c r="L209" i="1" s="1"/>
  <c r="J213" i="1"/>
  <c r="K213" i="1" s="1"/>
  <c r="L213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BD235" i="1"/>
  <c r="I235" i="1"/>
  <c r="J240" i="1"/>
  <c r="K240" i="1" s="1"/>
  <c r="L240" i="1" s="1"/>
  <c r="J244" i="1"/>
  <c r="K244" i="1" s="1"/>
  <c r="L244" i="1" s="1"/>
  <c r="J251" i="1"/>
  <c r="K251" i="1" s="1"/>
  <c r="L251" i="1" s="1"/>
  <c r="J255" i="1"/>
  <c r="K255" i="1" s="1"/>
  <c r="L255" i="1" s="1"/>
  <c r="J259" i="1"/>
  <c r="K259" i="1" s="1"/>
  <c r="L259" i="1" s="1"/>
  <c r="BD263" i="1"/>
  <c r="I263" i="1"/>
  <c r="J267" i="1"/>
  <c r="K267" i="1" s="1"/>
  <c r="L267" i="1" s="1"/>
  <c r="J271" i="1"/>
  <c r="K271" i="1" s="1"/>
  <c r="L271" i="1" s="1"/>
  <c r="BD275" i="1"/>
  <c r="I275" i="1"/>
  <c r="J279" i="1"/>
  <c r="K279" i="1" s="1"/>
  <c r="L279" i="1" s="1"/>
  <c r="J283" i="1"/>
  <c r="K283" i="1" s="1"/>
  <c r="L283" i="1" s="1"/>
  <c r="J287" i="1"/>
  <c r="K287" i="1" s="1"/>
  <c r="L287" i="1" s="1"/>
  <c r="J291" i="1"/>
  <c r="K291" i="1" s="1"/>
  <c r="L291" i="1" s="1"/>
  <c r="BD295" i="1"/>
  <c r="I295" i="1"/>
  <c r="BD299" i="1"/>
  <c r="I299" i="1"/>
  <c r="J303" i="1"/>
  <c r="K303" i="1" s="1"/>
  <c r="L303" i="1" s="1"/>
  <c r="BD307" i="1"/>
  <c r="I307" i="1"/>
  <c r="J311" i="1"/>
  <c r="K311" i="1" s="1"/>
  <c r="L311" i="1" s="1"/>
  <c r="J315" i="1"/>
  <c r="K315" i="1" s="1"/>
  <c r="L315" i="1" s="1"/>
  <c r="J319" i="1"/>
  <c r="K319" i="1" s="1"/>
  <c r="L319" i="1" s="1"/>
  <c r="BD323" i="1"/>
  <c r="I323" i="1"/>
  <c r="J327" i="1"/>
  <c r="K327" i="1" s="1"/>
  <c r="L327" i="1" s="1"/>
  <c r="J331" i="1"/>
  <c r="K331" i="1" s="1"/>
  <c r="L331" i="1" s="1"/>
  <c r="J335" i="1"/>
  <c r="K335" i="1" s="1"/>
  <c r="L335" i="1" s="1"/>
  <c r="J339" i="1"/>
  <c r="K339" i="1" s="1"/>
  <c r="L339" i="1" s="1"/>
  <c r="BD343" i="1"/>
  <c r="I343" i="1"/>
  <c r="BD347" i="1"/>
  <c r="I347" i="1"/>
  <c r="J351" i="1"/>
  <c r="K351" i="1" s="1"/>
  <c r="L351" i="1" s="1"/>
  <c r="J355" i="1"/>
  <c r="K355" i="1" s="1"/>
  <c r="L355" i="1" s="1"/>
  <c r="J359" i="1"/>
  <c r="K359" i="1" s="1"/>
  <c r="L359" i="1" s="1"/>
  <c r="J363" i="1"/>
  <c r="K363" i="1" s="1"/>
  <c r="L363" i="1" s="1"/>
  <c r="J367" i="1"/>
  <c r="K367" i="1" s="1"/>
  <c r="L367" i="1" s="1"/>
  <c r="J371" i="1"/>
  <c r="K371" i="1" s="1"/>
  <c r="L371" i="1" s="1"/>
  <c r="BD375" i="1"/>
  <c r="I375" i="1"/>
  <c r="J379" i="1"/>
  <c r="K379" i="1" s="1"/>
  <c r="L379" i="1" s="1"/>
  <c r="J383" i="1"/>
  <c r="K383" i="1" s="1"/>
  <c r="L383" i="1" s="1"/>
  <c r="J387" i="1"/>
  <c r="K387" i="1" s="1"/>
  <c r="L387" i="1" s="1"/>
  <c r="J391" i="1"/>
  <c r="K391" i="1" s="1"/>
  <c r="L391" i="1" s="1"/>
  <c r="J395" i="1"/>
  <c r="K395" i="1" s="1"/>
  <c r="L395" i="1" s="1"/>
  <c r="J399" i="1"/>
  <c r="K399" i="1" s="1"/>
  <c r="L399" i="1" s="1"/>
  <c r="J403" i="1"/>
  <c r="K403" i="1" s="1"/>
  <c r="L403" i="1" s="1"/>
  <c r="J409" i="1"/>
  <c r="K409" i="1" s="1"/>
  <c r="L409" i="1" s="1"/>
  <c r="J413" i="1"/>
  <c r="K413" i="1" s="1"/>
  <c r="L413" i="1" s="1"/>
  <c r="J417" i="1"/>
  <c r="K417" i="1" s="1"/>
  <c r="L417" i="1" s="1"/>
  <c r="J421" i="1"/>
  <c r="K421" i="1" s="1"/>
  <c r="L421" i="1" s="1"/>
  <c r="J425" i="1"/>
  <c r="K425" i="1" s="1"/>
  <c r="L425" i="1" s="1"/>
  <c r="J429" i="1"/>
  <c r="K429" i="1" s="1"/>
  <c r="L429" i="1" s="1"/>
  <c r="J433" i="1"/>
  <c r="K433" i="1" s="1"/>
  <c r="L433" i="1" s="1"/>
  <c r="K437" i="1"/>
  <c r="L437" i="1" s="1"/>
  <c r="J441" i="1"/>
  <c r="K441" i="1" s="1"/>
  <c r="L441" i="1" s="1"/>
  <c r="J445" i="1"/>
  <c r="K445" i="1" s="1"/>
  <c r="L445" i="1" s="1"/>
  <c r="J449" i="1"/>
  <c r="K449" i="1" s="1"/>
  <c r="L449" i="1" s="1"/>
  <c r="J453" i="1"/>
  <c r="K453" i="1" s="1"/>
  <c r="L453" i="1" s="1"/>
  <c r="J457" i="1"/>
  <c r="K457" i="1" s="1"/>
  <c r="L457" i="1" s="1"/>
  <c r="J461" i="1"/>
  <c r="K461" i="1" s="1"/>
  <c r="L461" i="1" s="1"/>
  <c r="BD470" i="1"/>
  <c r="I470" i="1"/>
  <c r="J474" i="1"/>
  <c r="K474" i="1" s="1"/>
  <c r="L474" i="1" s="1"/>
  <c r="J478" i="1"/>
  <c r="K478" i="1" s="1"/>
  <c r="L478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501" i="1"/>
  <c r="K501" i="1" s="1"/>
  <c r="L501" i="1" s="1"/>
  <c r="J505" i="1"/>
  <c r="K505" i="1" s="1"/>
  <c r="L505" i="1" s="1"/>
  <c r="J509" i="1"/>
  <c r="K509" i="1" s="1"/>
  <c r="L509" i="1" s="1"/>
  <c r="J513" i="1"/>
  <c r="K513" i="1" s="1"/>
  <c r="L513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4" i="1"/>
  <c r="K534" i="1" s="1"/>
  <c r="L534" i="1" s="1"/>
  <c r="BD538" i="1"/>
  <c r="I538" i="1"/>
  <c r="J542" i="1"/>
  <c r="K542" i="1" s="1"/>
  <c r="L542" i="1" s="1"/>
  <c r="J546" i="1"/>
  <c r="K546" i="1" s="1"/>
  <c r="L546" i="1" s="1"/>
  <c r="BD550" i="1"/>
  <c r="I550" i="1"/>
  <c r="J554" i="1"/>
  <c r="K554" i="1" s="1"/>
  <c r="L554" i="1" s="1"/>
  <c r="J558" i="1"/>
  <c r="K558" i="1" s="1"/>
  <c r="L558" i="1" s="1"/>
  <c r="BD562" i="1"/>
  <c r="I562" i="1"/>
  <c r="J566" i="1"/>
  <c r="K566" i="1" s="1"/>
  <c r="L566" i="1" s="1"/>
  <c r="J571" i="1"/>
  <c r="K571" i="1" s="1"/>
  <c r="L571" i="1" s="1"/>
  <c r="J575" i="1"/>
  <c r="K575" i="1" s="1"/>
  <c r="L575" i="1" s="1"/>
  <c r="J581" i="1"/>
  <c r="K581" i="1" s="1"/>
  <c r="L581" i="1" s="1"/>
  <c r="J585" i="1"/>
  <c r="K585" i="1" s="1"/>
  <c r="L585" i="1" s="1"/>
  <c r="J589" i="1"/>
  <c r="K589" i="1" s="1"/>
  <c r="L589" i="1" s="1"/>
  <c r="J593" i="1"/>
  <c r="K593" i="1" s="1"/>
  <c r="L593" i="1" s="1"/>
  <c r="J597" i="1"/>
  <c r="K597" i="1" s="1"/>
  <c r="L597" i="1" s="1"/>
  <c r="J601" i="1"/>
  <c r="K601" i="1" s="1"/>
  <c r="L601" i="1" s="1"/>
  <c r="J605" i="1"/>
  <c r="K605" i="1" s="1"/>
  <c r="L605" i="1" s="1"/>
  <c r="J609" i="1"/>
  <c r="K609" i="1" s="1"/>
  <c r="L609" i="1" s="1"/>
  <c r="J613" i="1"/>
  <c r="K613" i="1" s="1"/>
  <c r="L613" i="1" s="1"/>
  <c r="J617" i="1"/>
  <c r="K617" i="1" s="1"/>
  <c r="L617" i="1" s="1"/>
  <c r="J621" i="1"/>
  <c r="K621" i="1" s="1"/>
  <c r="L621" i="1" s="1"/>
  <c r="J625" i="1"/>
  <c r="K625" i="1" s="1"/>
  <c r="L625" i="1" s="1"/>
  <c r="J629" i="1"/>
  <c r="K629" i="1" s="1"/>
  <c r="L629" i="1" s="1"/>
  <c r="J633" i="1"/>
  <c r="K633" i="1" s="1"/>
  <c r="L633" i="1" s="1"/>
  <c r="J637" i="1"/>
  <c r="K637" i="1" s="1"/>
  <c r="L637" i="1" s="1"/>
  <c r="J641" i="1"/>
  <c r="K641" i="1" s="1"/>
  <c r="L641" i="1" s="1"/>
  <c r="J645" i="1"/>
  <c r="K645" i="1" s="1"/>
  <c r="L645" i="1" s="1"/>
  <c r="J649" i="1"/>
  <c r="K649" i="1" s="1"/>
  <c r="L649" i="1" s="1"/>
  <c r="J653" i="1"/>
  <c r="K653" i="1" s="1"/>
  <c r="L653" i="1" s="1"/>
  <c r="J657" i="1"/>
  <c r="K657" i="1" s="1"/>
  <c r="L657" i="1" s="1"/>
  <c r="J661" i="1"/>
  <c r="K661" i="1" s="1"/>
  <c r="L661" i="1" s="1"/>
  <c r="J667" i="1"/>
  <c r="K667" i="1" s="1"/>
  <c r="L667" i="1" s="1"/>
  <c r="J671" i="1"/>
  <c r="K671" i="1" s="1"/>
  <c r="L671" i="1" s="1"/>
  <c r="J675" i="1"/>
  <c r="K675" i="1" s="1"/>
  <c r="L675" i="1" s="1"/>
  <c r="J679" i="1"/>
  <c r="K679" i="1" s="1"/>
  <c r="L679" i="1" s="1"/>
  <c r="J683" i="1"/>
  <c r="K683" i="1" s="1"/>
  <c r="L683" i="1" s="1"/>
  <c r="J687" i="1"/>
  <c r="K687" i="1" s="1"/>
  <c r="L687" i="1" s="1"/>
  <c r="J693" i="1"/>
  <c r="K693" i="1" s="1"/>
  <c r="L693" i="1" s="1"/>
  <c r="J697" i="1"/>
  <c r="K697" i="1" s="1"/>
  <c r="L697" i="1" s="1"/>
  <c r="J701" i="1"/>
  <c r="K701" i="1" s="1"/>
  <c r="L701" i="1" s="1"/>
  <c r="K705" i="1"/>
  <c r="L705" i="1" s="1"/>
  <c r="J709" i="1"/>
  <c r="K709" i="1" s="1"/>
  <c r="L709" i="1" s="1"/>
  <c r="J713" i="1"/>
  <c r="K713" i="1" s="1"/>
  <c r="L713" i="1" s="1"/>
  <c r="J717" i="1"/>
  <c r="K717" i="1" s="1"/>
  <c r="L717" i="1" s="1"/>
  <c r="K721" i="1"/>
  <c r="L721" i="1" s="1"/>
  <c r="J725" i="1"/>
  <c r="K725" i="1" s="1"/>
  <c r="L725" i="1" s="1"/>
  <c r="J728" i="1"/>
  <c r="K728" i="1" s="1"/>
  <c r="L728" i="1" s="1"/>
  <c r="K732" i="1"/>
  <c r="L732" i="1" s="1"/>
  <c r="J736" i="1"/>
  <c r="K736" i="1" s="1"/>
  <c r="L736" i="1" s="1"/>
  <c r="K740" i="1"/>
  <c r="L740" i="1" s="1"/>
  <c r="J744" i="1"/>
  <c r="K744" i="1" s="1"/>
  <c r="L744" i="1" s="1"/>
  <c r="J748" i="1"/>
  <c r="K748" i="1" s="1"/>
  <c r="L748" i="1" s="1"/>
  <c r="J754" i="1"/>
  <c r="K754" i="1" s="1"/>
  <c r="L754" i="1" s="1"/>
  <c r="BD758" i="1"/>
  <c r="I758" i="1"/>
  <c r="J762" i="1"/>
  <c r="K762" i="1" s="1"/>
  <c r="L762" i="1" s="1"/>
  <c r="J766" i="1"/>
  <c r="K766" i="1" s="1"/>
  <c r="L766" i="1" s="1"/>
  <c r="BD770" i="1"/>
  <c r="I770" i="1"/>
  <c r="J774" i="1"/>
  <c r="K774" i="1" s="1"/>
  <c r="L774" i="1" s="1"/>
  <c r="J778" i="1"/>
  <c r="K778" i="1" s="1"/>
  <c r="L778" i="1" s="1"/>
  <c r="J782" i="1"/>
  <c r="K782" i="1" s="1"/>
  <c r="L782" i="1" s="1"/>
  <c r="J786" i="1"/>
  <c r="K786" i="1" s="1"/>
  <c r="L786" i="1" s="1"/>
  <c r="J790" i="1"/>
  <c r="K790" i="1" s="1"/>
  <c r="L790" i="1" s="1"/>
  <c r="J794" i="1"/>
  <c r="K794" i="1" s="1"/>
  <c r="L794" i="1" s="1"/>
  <c r="BD798" i="1"/>
  <c r="I798" i="1"/>
  <c r="J802" i="1"/>
  <c r="K802" i="1" s="1"/>
  <c r="L802" i="1" s="1"/>
  <c r="J806" i="1"/>
  <c r="K806" i="1" s="1"/>
  <c r="L806" i="1" s="1"/>
  <c r="J810" i="1"/>
  <c r="K810" i="1" s="1"/>
  <c r="L810" i="1" s="1"/>
  <c r="J816" i="1"/>
  <c r="K816" i="1" s="1"/>
  <c r="L816" i="1" s="1"/>
  <c r="J820" i="1"/>
  <c r="K820" i="1" s="1"/>
  <c r="L820" i="1" s="1"/>
  <c r="J824" i="1"/>
  <c r="K824" i="1" s="1"/>
  <c r="L824" i="1" s="1"/>
  <c r="BD828" i="1"/>
  <c r="I828" i="1"/>
  <c r="BD832" i="1"/>
  <c r="I832" i="1"/>
  <c r="BD836" i="1"/>
  <c r="I836" i="1"/>
  <c r="J840" i="1"/>
  <c r="K840" i="1" s="1"/>
  <c r="L840" i="1" s="1"/>
  <c r="J847" i="1"/>
  <c r="K847" i="1" s="1"/>
  <c r="L847" i="1" s="1"/>
  <c r="J851" i="1"/>
  <c r="K851" i="1" s="1"/>
  <c r="L851" i="1" s="1"/>
  <c r="J855" i="1"/>
  <c r="K855" i="1" s="1"/>
  <c r="L855" i="1" s="1"/>
  <c r="J859" i="1"/>
  <c r="K859" i="1" s="1"/>
  <c r="L859" i="1" s="1"/>
  <c r="J863" i="1"/>
  <c r="K863" i="1" s="1"/>
  <c r="L863" i="1" s="1"/>
  <c r="J867" i="1"/>
  <c r="K867" i="1" s="1"/>
  <c r="L867" i="1" s="1"/>
  <c r="J871" i="1"/>
  <c r="K871" i="1" s="1"/>
  <c r="L871" i="1" s="1"/>
  <c r="J875" i="1"/>
  <c r="K875" i="1" s="1"/>
  <c r="L875" i="1" s="1"/>
  <c r="J879" i="1"/>
  <c r="K879" i="1" s="1"/>
  <c r="L879" i="1" s="1"/>
  <c r="J883" i="1"/>
  <c r="K883" i="1" s="1"/>
  <c r="L883" i="1" s="1"/>
  <c r="J889" i="1"/>
  <c r="K889" i="1" s="1"/>
  <c r="L889" i="1" s="1"/>
  <c r="BD893" i="1"/>
  <c r="I893" i="1"/>
  <c r="J898" i="1"/>
  <c r="K898" i="1" s="1"/>
  <c r="L898" i="1" s="1"/>
  <c r="J902" i="1"/>
  <c r="K902" i="1" s="1"/>
  <c r="L902" i="1" s="1"/>
  <c r="J906" i="1"/>
  <c r="K906" i="1" s="1"/>
  <c r="L906" i="1" s="1"/>
  <c r="J910" i="1"/>
  <c r="K910" i="1" s="1"/>
  <c r="L910" i="1" s="1"/>
  <c r="J914" i="1"/>
  <c r="K914" i="1" s="1"/>
  <c r="L914" i="1" s="1"/>
  <c r="J918" i="1"/>
  <c r="K918" i="1" s="1"/>
  <c r="L918" i="1" s="1"/>
  <c r="J921" i="1"/>
  <c r="K921" i="1" s="1"/>
  <c r="L921" i="1" s="1"/>
  <c r="J925" i="1"/>
  <c r="K925" i="1" s="1"/>
  <c r="L925" i="1" s="1"/>
  <c r="J929" i="1"/>
  <c r="K929" i="1" s="1"/>
  <c r="L929" i="1" s="1"/>
  <c r="J933" i="1"/>
  <c r="K933" i="1" s="1"/>
  <c r="L933" i="1" s="1"/>
  <c r="J937" i="1"/>
  <c r="K937" i="1" s="1"/>
  <c r="L937" i="1" s="1"/>
  <c r="J941" i="1"/>
  <c r="K941" i="1" s="1"/>
  <c r="L941" i="1" s="1"/>
  <c r="J947" i="1"/>
  <c r="K947" i="1" s="1"/>
  <c r="L947" i="1" s="1"/>
  <c r="J951" i="1"/>
  <c r="K951" i="1" s="1"/>
  <c r="L951" i="1" s="1"/>
  <c r="J959" i="1"/>
  <c r="K959" i="1" s="1"/>
  <c r="L959" i="1" s="1"/>
  <c r="J963" i="1"/>
  <c r="K963" i="1" s="1"/>
  <c r="L963" i="1" s="1"/>
  <c r="J967" i="1"/>
  <c r="K967" i="1" s="1"/>
  <c r="L967" i="1" s="1"/>
  <c r="J971" i="1"/>
  <c r="K971" i="1" s="1"/>
  <c r="L971" i="1" s="1"/>
  <c r="J975" i="1"/>
  <c r="K975" i="1" s="1"/>
  <c r="L975" i="1" s="1"/>
  <c r="J979" i="1"/>
  <c r="K979" i="1" s="1"/>
  <c r="L979" i="1" s="1"/>
  <c r="J983" i="1"/>
  <c r="K983" i="1" s="1"/>
  <c r="L983" i="1" s="1"/>
  <c r="J987" i="1"/>
  <c r="K987" i="1" s="1"/>
  <c r="L987" i="1" s="1"/>
  <c r="J995" i="1"/>
  <c r="K995" i="1" s="1"/>
  <c r="L995" i="1" s="1"/>
  <c r="J999" i="1"/>
  <c r="K999" i="1" s="1"/>
  <c r="L999" i="1" s="1"/>
  <c r="J1003" i="1"/>
  <c r="K1003" i="1" s="1"/>
  <c r="L1003" i="1" s="1"/>
  <c r="J1007" i="1"/>
  <c r="K1007" i="1" s="1"/>
  <c r="L1007" i="1" s="1"/>
  <c r="J1011" i="1"/>
  <c r="K1011" i="1" s="1"/>
  <c r="L1011" i="1" s="1"/>
  <c r="J1015" i="1"/>
  <c r="K1015" i="1" s="1"/>
  <c r="L1015" i="1" s="1"/>
  <c r="J1019" i="1"/>
  <c r="K1019" i="1" s="1"/>
  <c r="L1019" i="1" s="1"/>
  <c r="J1023" i="1"/>
  <c r="K1023" i="1" s="1"/>
  <c r="L1023" i="1" s="1"/>
  <c r="J1027" i="1"/>
  <c r="K1027" i="1" s="1"/>
  <c r="L1027" i="1" s="1"/>
  <c r="J1031" i="1"/>
  <c r="K1031" i="1" s="1"/>
  <c r="L1031" i="1" s="1"/>
  <c r="J1037" i="1"/>
  <c r="K1037" i="1" s="1"/>
  <c r="L1037" i="1" s="1"/>
  <c r="J1041" i="1"/>
  <c r="K1041" i="1" s="1"/>
  <c r="L1041" i="1" s="1"/>
  <c r="J1045" i="1"/>
  <c r="K1045" i="1" s="1"/>
  <c r="L1045" i="1" s="1"/>
  <c r="J1049" i="1"/>
  <c r="K1049" i="1" s="1"/>
  <c r="L1049" i="1" s="1"/>
  <c r="J1053" i="1"/>
  <c r="K1053" i="1" s="1"/>
  <c r="L1053" i="1" s="1"/>
  <c r="J1056" i="1"/>
  <c r="K1056" i="1" s="1"/>
  <c r="L1056" i="1" s="1"/>
  <c r="J1060" i="1"/>
  <c r="K1060" i="1" s="1"/>
  <c r="L1060" i="1" s="1"/>
  <c r="J1064" i="1"/>
  <c r="K1064" i="1" s="1"/>
  <c r="L1064" i="1" s="1"/>
  <c r="J1068" i="1"/>
  <c r="K1068" i="1" s="1"/>
  <c r="L1068" i="1" s="1"/>
  <c r="J1072" i="1"/>
  <c r="K1072" i="1" s="1"/>
  <c r="L1072" i="1" s="1"/>
  <c r="J1076" i="1"/>
  <c r="K1076" i="1" s="1"/>
  <c r="L1076" i="1" s="1"/>
  <c r="J1080" i="1"/>
  <c r="K1080" i="1" s="1"/>
  <c r="L1080" i="1" s="1"/>
  <c r="J1084" i="1"/>
  <c r="K1084" i="1" s="1"/>
  <c r="L1084" i="1" s="1"/>
  <c r="J1088" i="1"/>
  <c r="K1088" i="1" s="1"/>
  <c r="L1088" i="1" s="1"/>
  <c r="J1092" i="1"/>
  <c r="K1092" i="1" s="1"/>
  <c r="L1092" i="1" s="1"/>
  <c r="J1096" i="1"/>
  <c r="K1096" i="1" s="1"/>
  <c r="L1096" i="1" s="1"/>
  <c r="J1100" i="1"/>
  <c r="K1100" i="1" s="1"/>
  <c r="L1100" i="1" s="1"/>
  <c r="J1104" i="1"/>
  <c r="K1104" i="1" s="1"/>
  <c r="L1104" i="1" s="1"/>
  <c r="J1109" i="1"/>
  <c r="K1109" i="1" s="1"/>
  <c r="L1109" i="1" s="1"/>
  <c r="J1113" i="1"/>
  <c r="K1113" i="1" s="1"/>
  <c r="L1113" i="1" s="1"/>
  <c r="J1117" i="1"/>
  <c r="K1117" i="1" s="1"/>
  <c r="L1117" i="1" s="1"/>
  <c r="J1121" i="1"/>
  <c r="K1121" i="1" s="1"/>
  <c r="L1121" i="1" s="1"/>
  <c r="J1125" i="1"/>
  <c r="K1125" i="1" s="1"/>
  <c r="L1125" i="1" s="1"/>
  <c r="J1129" i="1"/>
  <c r="K1129" i="1" s="1"/>
  <c r="L1129" i="1" s="1"/>
  <c r="J1133" i="1"/>
  <c r="K1133" i="1" s="1"/>
  <c r="L1133" i="1" s="1"/>
  <c r="J1139" i="1"/>
  <c r="K1139" i="1" s="1"/>
  <c r="L1139" i="1" s="1"/>
  <c r="BD1143" i="1"/>
  <c r="I1143" i="1"/>
  <c r="J1147" i="1"/>
  <c r="K1147" i="1" s="1"/>
  <c r="L1147" i="1" s="1"/>
  <c r="J1151" i="1"/>
  <c r="K1151" i="1" s="1"/>
  <c r="L1151" i="1" s="1"/>
  <c r="J1155" i="1"/>
  <c r="K1155" i="1" s="1"/>
  <c r="L1155" i="1" s="1"/>
  <c r="BD1159" i="1"/>
  <c r="I1159" i="1"/>
  <c r="BD1163" i="1"/>
  <c r="I1163" i="1"/>
  <c r="J1167" i="1"/>
  <c r="K1167" i="1" s="1"/>
  <c r="L1167" i="1" s="1"/>
  <c r="J1171" i="1"/>
  <c r="K1171" i="1" s="1"/>
  <c r="L1171" i="1" s="1"/>
  <c r="BD1175" i="1"/>
  <c r="I1175" i="1"/>
  <c r="J1179" i="1"/>
  <c r="K1179" i="1" s="1"/>
  <c r="L1179" i="1" s="1"/>
  <c r="BD1183" i="1"/>
  <c r="I1183" i="1"/>
  <c r="J1187" i="1"/>
  <c r="K1187" i="1" s="1"/>
  <c r="L1187" i="1" s="1"/>
  <c r="BD1191" i="1"/>
  <c r="I1191" i="1"/>
  <c r="J1195" i="1"/>
  <c r="K1195" i="1" s="1"/>
  <c r="L1195" i="1" s="1"/>
  <c r="J1199" i="1"/>
  <c r="K1199" i="1" s="1"/>
  <c r="L1199" i="1" s="1"/>
  <c r="BD1203" i="1"/>
  <c r="I1203" i="1"/>
  <c r="J1208" i="1"/>
  <c r="K1208" i="1" s="1"/>
  <c r="L1208" i="1" s="1"/>
  <c r="BD1212" i="1"/>
  <c r="I1212" i="1"/>
  <c r="J1216" i="1"/>
  <c r="K1216" i="1" s="1"/>
  <c r="L1216" i="1" s="1"/>
  <c r="BD1220" i="1"/>
  <c r="I1220" i="1"/>
  <c r="J1224" i="1"/>
  <c r="K1224" i="1" s="1"/>
  <c r="L1224" i="1" s="1"/>
  <c r="J1228" i="1"/>
  <c r="K1228" i="1" s="1"/>
  <c r="L1228" i="1" s="1"/>
  <c r="BD1232" i="1"/>
  <c r="I1232" i="1"/>
  <c r="J1236" i="1"/>
  <c r="K1236" i="1" s="1"/>
  <c r="L1236" i="1" s="1"/>
  <c r="BD1240" i="1"/>
  <c r="I1240" i="1"/>
  <c r="J1244" i="1"/>
  <c r="K1244" i="1" s="1"/>
  <c r="L1244" i="1" s="1"/>
  <c r="BD1248" i="1"/>
  <c r="I1248" i="1"/>
  <c r="BD1252" i="1"/>
  <c r="I1252" i="1"/>
  <c r="BD1256" i="1"/>
  <c r="I1256" i="1"/>
  <c r="J1260" i="1"/>
  <c r="K1260" i="1" s="1"/>
  <c r="L1260" i="1" s="1"/>
  <c r="J1264" i="1"/>
  <c r="K1264" i="1" s="1"/>
  <c r="L1264" i="1" s="1"/>
  <c r="J1268" i="1"/>
  <c r="K1268" i="1" s="1"/>
  <c r="L1268" i="1" s="1"/>
  <c r="BD1272" i="1"/>
  <c r="I1272" i="1"/>
  <c r="J1276" i="1"/>
  <c r="K1276" i="1" s="1"/>
  <c r="L1276" i="1" s="1"/>
  <c r="J1280" i="1"/>
  <c r="K1280" i="1" s="1"/>
  <c r="L1280" i="1" s="1"/>
  <c r="J1284" i="1"/>
  <c r="K1284" i="1" s="1"/>
  <c r="L1284" i="1" s="1"/>
  <c r="J1288" i="1"/>
  <c r="K1288" i="1" s="1"/>
  <c r="L1288" i="1" s="1"/>
  <c r="BD1292" i="1"/>
  <c r="I1292" i="1"/>
  <c r="BD1296" i="1"/>
  <c r="I1296" i="1"/>
  <c r="J1300" i="1"/>
  <c r="K1300" i="1" s="1"/>
  <c r="L1300" i="1" s="1"/>
  <c r="J1304" i="1"/>
  <c r="K1304" i="1" s="1"/>
  <c r="L1304" i="1" s="1"/>
  <c r="J1308" i="1"/>
  <c r="K1308" i="1" s="1"/>
  <c r="L1308" i="1" s="1"/>
  <c r="J1313" i="1"/>
  <c r="K1313" i="1" s="1"/>
  <c r="L1313" i="1" s="1"/>
  <c r="J1317" i="1"/>
  <c r="K1317" i="1" s="1"/>
  <c r="L1317" i="1" s="1"/>
  <c r="BD1321" i="1"/>
  <c r="I1321" i="1"/>
  <c r="BD1325" i="1"/>
  <c r="I1325" i="1"/>
  <c r="J1329" i="1"/>
  <c r="K1329" i="1" s="1"/>
  <c r="L1329" i="1" s="1"/>
  <c r="J1333" i="1"/>
  <c r="K1333" i="1" s="1"/>
  <c r="L1333" i="1" s="1"/>
  <c r="BD1337" i="1"/>
  <c r="I1337" i="1"/>
  <c r="BD1341" i="1"/>
  <c r="I1341" i="1"/>
  <c r="J1345" i="1"/>
  <c r="K1345" i="1" s="1"/>
  <c r="L1345" i="1" s="1"/>
  <c r="BD1349" i="1"/>
  <c r="I1349" i="1"/>
  <c r="J1353" i="1"/>
  <c r="K1353" i="1" s="1"/>
  <c r="L1353" i="1" s="1"/>
  <c r="J1357" i="1"/>
  <c r="K1357" i="1" s="1"/>
  <c r="L1357" i="1" s="1"/>
  <c r="J1361" i="1"/>
  <c r="K1361" i="1" s="1"/>
  <c r="L1361" i="1" s="1"/>
  <c r="BD1365" i="1"/>
  <c r="I1365" i="1"/>
  <c r="BD1369" i="1"/>
  <c r="I1369" i="1"/>
  <c r="J1373" i="1"/>
  <c r="K1373" i="1" s="1"/>
  <c r="L1373" i="1" s="1"/>
  <c r="J1377" i="1"/>
  <c r="K1377" i="1" s="1"/>
  <c r="L1377" i="1" s="1"/>
  <c r="BD1381" i="1"/>
  <c r="I1381" i="1"/>
  <c r="BD1385" i="1"/>
  <c r="I1385" i="1"/>
  <c r="J1389" i="1"/>
  <c r="K1389" i="1" s="1"/>
  <c r="L1389" i="1" s="1"/>
  <c r="BD1393" i="1"/>
  <c r="I1393" i="1"/>
  <c r="J1399" i="1"/>
  <c r="K1399" i="1" s="1"/>
  <c r="L1399" i="1" s="1"/>
  <c r="J1403" i="1"/>
  <c r="K1403" i="1" s="1"/>
  <c r="L1403" i="1" s="1"/>
  <c r="J1407" i="1"/>
  <c r="K1407" i="1" s="1"/>
  <c r="L1407" i="1" s="1"/>
  <c r="J1411" i="1"/>
  <c r="K1411" i="1" s="1"/>
  <c r="L1411" i="1" s="1"/>
  <c r="J1415" i="1"/>
  <c r="K1415" i="1" s="1"/>
  <c r="L1415" i="1" s="1"/>
  <c r="J1421" i="1"/>
  <c r="K1421" i="1" s="1"/>
  <c r="L1421" i="1" s="1"/>
  <c r="J1425" i="1"/>
  <c r="K1425" i="1" s="1"/>
  <c r="L1425" i="1" s="1"/>
  <c r="J1429" i="1"/>
  <c r="K1429" i="1" s="1"/>
  <c r="L1429" i="1" s="1"/>
  <c r="J1433" i="1"/>
  <c r="K1433" i="1" s="1"/>
  <c r="L1433" i="1" s="1"/>
  <c r="J1437" i="1"/>
  <c r="K1437" i="1" s="1"/>
  <c r="L1437" i="1" s="1"/>
  <c r="BD1443" i="1"/>
  <c r="I1443" i="1"/>
  <c r="J1447" i="1"/>
  <c r="K1447" i="1" s="1"/>
  <c r="L1447" i="1" s="1"/>
  <c r="J1451" i="1"/>
  <c r="K1451" i="1" s="1"/>
  <c r="L1451" i="1" s="1"/>
  <c r="J1455" i="1"/>
  <c r="K1455" i="1" s="1"/>
  <c r="L1455" i="1" s="1"/>
  <c r="J1459" i="1"/>
  <c r="K1459" i="1" s="1"/>
  <c r="L1459" i="1" s="1"/>
  <c r="J1463" i="1"/>
  <c r="K1463" i="1" s="1"/>
  <c r="L1463" i="1" s="1"/>
  <c r="J1467" i="1"/>
  <c r="K1467" i="1" s="1"/>
  <c r="L1467" i="1" s="1"/>
  <c r="BD1471" i="1"/>
  <c r="I1471" i="1"/>
  <c r="J1475" i="1"/>
  <c r="K1475" i="1" s="1"/>
  <c r="L1475" i="1" s="1"/>
  <c r="BD1479" i="1"/>
  <c r="I1479" i="1"/>
  <c r="J1483" i="1"/>
  <c r="K1483" i="1" s="1"/>
  <c r="L1483" i="1" s="1"/>
  <c r="J1489" i="1"/>
  <c r="K1489" i="1" s="1"/>
  <c r="L1489" i="1" s="1"/>
  <c r="J1493" i="1"/>
  <c r="K1493" i="1" s="1"/>
  <c r="L1493" i="1" s="1"/>
  <c r="BD1497" i="1"/>
  <c r="I1497" i="1"/>
  <c r="J1501" i="1"/>
  <c r="K1501" i="1" s="1"/>
  <c r="L1501" i="1" s="1"/>
  <c r="J1505" i="1"/>
  <c r="K1505" i="1" s="1"/>
  <c r="L1505" i="1" s="1"/>
  <c r="J1509" i="1"/>
  <c r="K1509" i="1" s="1"/>
  <c r="L1509" i="1" s="1"/>
  <c r="J1513" i="1"/>
  <c r="K1513" i="1" s="1"/>
  <c r="L1513" i="1" s="1"/>
  <c r="J1519" i="1"/>
  <c r="K1519" i="1" s="1"/>
  <c r="L1519" i="1" s="1"/>
  <c r="J1523" i="1"/>
  <c r="K1523" i="1" s="1"/>
  <c r="L1523" i="1" s="1"/>
  <c r="J1527" i="1"/>
  <c r="K1527" i="1" s="1"/>
  <c r="L1527" i="1" s="1"/>
  <c r="J1531" i="1"/>
  <c r="K1531" i="1" s="1"/>
  <c r="L1531" i="1" s="1"/>
  <c r="J1535" i="1"/>
  <c r="K1535" i="1" s="1"/>
  <c r="L1535" i="1" s="1"/>
  <c r="J1539" i="1"/>
  <c r="K1539" i="1" s="1"/>
  <c r="L1539" i="1" s="1"/>
  <c r="J1543" i="1"/>
  <c r="K1543" i="1" s="1"/>
  <c r="L1543" i="1" s="1"/>
  <c r="J1547" i="1"/>
  <c r="K1547" i="1" s="1"/>
  <c r="L1547" i="1" s="1"/>
  <c r="J1551" i="1"/>
  <c r="K1551" i="1" s="1"/>
  <c r="L1551" i="1" s="1"/>
  <c r="J1555" i="1"/>
  <c r="K1555" i="1" s="1"/>
  <c r="L1555" i="1" s="1"/>
  <c r="J1559" i="1"/>
  <c r="K1559" i="1" s="1"/>
  <c r="L1559" i="1" s="1"/>
  <c r="J1567" i="1"/>
  <c r="K1567" i="1" s="1"/>
  <c r="L1567" i="1" s="1"/>
  <c r="J1572" i="1"/>
  <c r="K1572" i="1" s="1"/>
  <c r="L1572" i="1" s="1"/>
  <c r="J1576" i="1"/>
  <c r="K1576" i="1" s="1"/>
  <c r="L1576" i="1" s="1"/>
  <c r="J1580" i="1"/>
  <c r="K1580" i="1" s="1"/>
  <c r="L1580" i="1" s="1"/>
  <c r="J1584" i="1"/>
  <c r="K1584" i="1" s="1"/>
  <c r="L1584" i="1" s="1"/>
  <c r="J1588" i="1"/>
  <c r="K1588" i="1" s="1"/>
  <c r="L1588" i="1" s="1"/>
  <c r="J1592" i="1"/>
  <c r="K1592" i="1" s="1"/>
  <c r="L1592" i="1" s="1"/>
  <c r="J1598" i="1"/>
  <c r="K1598" i="1" s="1"/>
  <c r="L1598" i="1" s="1"/>
  <c r="J1602" i="1"/>
  <c r="K1602" i="1" s="1"/>
  <c r="L1602" i="1" s="1"/>
  <c r="J1606" i="1"/>
  <c r="K1606" i="1" s="1"/>
  <c r="L1606" i="1" s="1"/>
  <c r="J1610" i="1"/>
  <c r="K1610" i="1" s="1"/>
  <c r="L1610" i="1" s="1"/>
  <c r="J1614" i="1"/>
  <c r="K1614" i="1" s="1"/>
  <c r="L1614" i="1" s="1"/>
  <c r="J1618" i="1"/>
  <c r="K1618" i="1" s="1"/>
  <c r="L1618" i="1" s="1"/>
  <c r="J1622" i="1"/>
  <c r="K1622" i="1" s="1"/>
  <c r="L1622" i="1" s="1"/>
  <c r="J1626" i="1"/>
  <c r="K1626" i="1" s="1"/>
  <c r="L1626" i="1" s="1"/>
  <c r="J1630" i="1"/>
  <c r="K1630" i="1" s="1"/>
  <c r="L1630" i="1" s="1"/>
  <c r="J1634" i="1"/>
  <c r="K1634" i="1" s="1"/>
  <c r="L1634" i="1" s="1"/>
  <c r="J1638" i="1"/>
  <c r="K1638" i="1" s="1"/>
  <c r="L1638" i="1" s="1"/>
  <c r="J1642" i="1"/>
  <c r="K1642" i="1" s="1"/>
  <c r="L1642" i="1" s="1"/>
  <c r="J1646" i="1"/>
  <c r="K1646" i="1" s="1"/>
  <c r="L1646" i="1" s="1"/>
  <c r="J1650" i="1"/>
  <c r="K1650" i="1" s="1"/>
  <c r="L1650" i="1" s="1"/>
  <c r="J1654" i="1"/>
  <c r="K1654" i="1" s="1"/>
  <c r="L1654" i="1" s="1"/>
  <c r="J1658" i="1"/>
  <c r="K1658" i="1" s="1"/>
  <c r="L1658" i="1" s="1"/>
  <c r="J1662" i="1"/>
  <c r="K1662" i="1" s="1"/>
  <c r="L1662" i="1" s="1"/>
  <c r="J1666" i="1"/>
  <c r="K1666" i="1" s="1"/>
  <c r="L1666" i="1" s="1"/>
  <c r="J1670" i="1"/>
  <c r="K1670" i="1" s="1"/>
  <c r="L1670" i="1" s="1"/>
  <c r="J1674" i="1"/>
  <c r="K1674" i="1" s="1"/>
  <c r="L1674" i="1" s="1"/>
  <c r="J1678" i="1"/>
  <c r="K1678" i="1" s="1"/>
  <c r="L1678" i="1" s="1"/>
  <c r="J1682" i="1"/>
  <c r="K1682" i="1" s="1"/>
  <c r="L1682" i="1" s="1"/>
  <c r="J1686" i="1"/>
  <c r="K1686" i="1" s="1"/>
  <c r="L1686" i="1" s="1"/>
  <c r="J1690" i="1"/>
  <c r="K1690" i="1" s="1"/>
  <c r="L1690" i="1" s="1"/>
  <c r="J1694" i="1"/>
  <c r="K1694" i="1" s="1"/>
  <c r="L1694" i="1" s="1"/>
  <c r="J1698" i="1"/>
  <c r="K1698" i="1" s="1"/>
  <c r="L1698" i="1" s="1"/>
  <c r="J1702" i="1"/>
  <c r="K1702" i="1" s="1"/>
  <c r="L1702" i="1" s="1"/>
  <c r="J1706" i="1"/>
  <c r="K1706" i="1" s="1"/>
  <c r="L1706" i="1" s="1"/>
  <c r="J1710" i="1"/>
  <c r="K1710" i="1" s="1"/>
  <c r="L1710" i="1" s="1"/>
  <c r="J1715" i="1"/>
  <c r="K1715" i="1" s="1"/>
  <c r="L1715" i="1" s="1"/>
  <c r="J1719" i="1"/>
  <c r="K1719" i="1" s="1"/>
  <c r="L1719" i="1" s="1"/>
  <c r="K1723" i="1"/>
  <c r="L1723" i="1" s="1"/>
  <c r="J1727" i="1"/>
  <c r="K1727" i="1" s="1"/>
  <c r="L1727" i="1" s="1"/>
  <c r="J1731" i="1"/>
  <c r="K1731" i="1" s="1"/>
  <c r="L1731" i="1" s="1"/>
  <c r="J1735" i="1"/>
  <c r="K1735" i="1" s="1"/>
  <c r="L1735" i="1" s="1"/>
  <c r="J1739" i="1"/>
  <c r="K1739" i="1" s="1"/>
  <c r="L1739" i="1" s="1"/>
  <c r="J1743" i="1"/>
  <c r="K1743" i="1" s="1"/>
  <c r="L1743" i="1" s="1"/>
  <c r="J1747" i="1"/>
  <c r="K1747" i="1" s="1"/>
  <c r="L1747" i="1" s="1"/>
  <c r="J1751" i="1"/>
  <c r="K1751" i="1" s="1"/>
  <c r="L1751" i="1" s="1"/>
  <c r="J1755" i="1"/>
  <c r="K1755" i="1" s="1"/>
  <c r="L1755" i="1" s="1"/>
  <c r="J1759" i="1"/>
  <c r="K1759" i="1" s="1"/>
  <c r="L1759" i="1" s="1"/>
  <c r="J1763" i="1"/>
  <c r="K1763" i="1" s="1"/>
  <c r="L1763" i="1" s="1"/>
  <c r="J1767" i="1"/>
  <c r="K1767" i="1" s="1"/>
  <c r="L1767" i="1" s="1"/>
  <c r="J1771" i="1"/>
  <c r="K1771" i="1" s="1"/>
  <c r="L1771" i="1" s="1"/>
  <c r="J1775" i="1"/>
  <c r="K1775" i="1" s="1"/>
  <c r="L1775" i="1" s="1"/>
  <c r="J1779" i="1"/>
  <c r="K1779" i="1" s="1"/>
  <c r="L1779" i="1" s="1"/>
  <c r="J1783" i="1"/>
  <c r="K1783" i="1" s="1"/>
  <c r="L1783" i="1" s="1"/>
  <c r="J1787" i="1"/>
  <c r="K1787" i="1" s="1"/>
  <c r="L1787" i="1" s="1"/>
  <c r="J1791" i="1"/>
  <c r="K1791" i="1" s="1"/>
  <c r="L1791" i="1" s="1"/>
  <c r="BD1795" i="1"/>
  <c r="I1795" i="1"/>
  <c r="J1801" i="1"/>
  <c r="K1801" i="1" s="1"/>
  <c r="L1801" i="1" s="1"/>
  <c r="J1805" i="1"/>
  <c r="K1805" i="1" s="1"/>
  <c r="L1805" i="1" s="1"/>
  <c r="J1809" i="1"/>
  <c r="K1809" i="1" s="1"/>
  <c r="L1809" i="1" s="1"/>
  <c r="J1813" i="1"/>
  <c r="K1813" i="1" s="1"/>
  <c r="L1813" i="1" s="1"/>
  <c r="J1817" i="1"/>
  <c r="K1817" i="1" s="1"/>
  <c r="L1817" i="1" s="1"/>
  <c r="J1821" i="1"/>
  <c r="K1821" i="1" s="1"/>
  <c r="L1821" i="1" s="1"/>
  <c r="J1825" i="1"/>
  <c r="K1825" i="1" s="1"/>
  <c r="L1825" i="1" s="1"/>
  <c r="J1829" i="1"/>
  <c r="K1829" i="1" s="1"/>
  <c r="L1829" i="1" s="1"/>
  <c r="J1833" i="1"/>
  <c r="K1833" i="1" s="1"/>
  <c r="L1833" i="1" s="1"/>
  <c r="J1837" i="1"/>
  <c r="K1837" i="1" s="1"/>
  <c r="L1837" i="1" s="1"/>
  <c r="J1841" i="1"/>
  <c r="K1841" i="1" s="1"/>
  <c r="L1841" i="1" s="1"/>
  <c r="J1845" i="1"/>
  <c r="K1845" i="1" s="1"/>
  <c r="L1845" i="1" s="1"/>
  <c r="J1849" i="1"/>
  <c r="K1849" i="1" s="1"/>
  <c r="L1849" i="1" s="1"/>
  <c r="J1853" i="1"/>
  <c r="K1853" i="1" s="1"/>
  <c r="L1853" i="1" s="1"/>
  <c r="J1858" i="1"/>
  <c r="K1858" i="1" s="1"/>
  <c r="L1858" i="1" s="1"/>
  <c r="J1863" i="1"/>
  <c r="K1863" i="1" s="1"/>
  <c r="L1863" i="1" s="1"/>
  <c r="J1867" i="1"/>
  <c r="K1867" i="1" s="1"/>
  <c r="L1867" i="1" s="1"/>
  <c r="J1871" i="1"/>
  <c r="K1871" i="1" s="1"/>
  <c r="L1871" i="1" s="1"/>
  <c r="J1875" i="1"/>
  <c r="K1875" i="1" s="1"/>
  <c r="L1875" i="1" s="1"/>
  <c r="J1879" i="1"/>
  <c r="K1879" i="1" s="1"/>
  <c r="L1879" i="1" s="1"/>
  <c r="J1883" i="1"/>
  <c r="K1883" i="1" s="1"/>
  <c r="L1883" i="1" s="1"/>
  <c r="J1887" i="1"/>
  <c r="K1887" i="1" s="1"/>
  <c r="L1887" i="1" s="1"/>
  <c r="J1891" i="1"/>
  <c r="K1891" i="1" s="1"/>
  <c r="L1891" i="1" s="1"/>
  <c r="J1895" i="1"/>
  <c r="K1895" i="1" s="1"/>
  <c r="L1895" i="1" s="1"/>
  <c r="J1899" i="1"/>
  <c r="K1899" i="1" s="1"/>
  <c r="L1899" i="1" s="1"/>
  <c r="J1903" i="1"/>
  <c r="K1903" i="1" s="1"/>
  <c r="L1903" i="1" s="1"/>
  <c r="J1908" i="1"/>
  <c r="K1908" i="1" s="1"/>
  <c r="L1908" i="1" s="1"/>
  <c r="J1912" i="1"/>
  <c r="K1912" i="1" s="1"/>
  <c r="L1912" i="1" s="1"/>
  <c r="J1916" i="1"/>
  <c r="K1916" i="1" s="1"/>
  <c r="L1916" i="1" s="1"/>
  <c r="J1920" i="1"/>
  <c r="K1920" i="1" s="1"/>
  <c r="L1920" i="1" s="1"/>
  <c r="J1924" i="1"/>
  <c r="K1924" i="1" s="1"/>
  <c r="L1924" i="1" s="1"/>
  <c r="J1928" i="1"/>
  <c r="K1928" i="1" s="1"/>
  <c r="L1928" i="1" s="1"/>
  <c r="J1932" i="1"/>
  <c r="K1932" i="1" s="1"/>
  <c r="L1932" i="1" s="1"/>
  <c r="J1937" i="1"/>
  <c r="K1937" i="1" s="1"/>
  <c r="L1937" i="1" s="1"/>
  <c r="J1941" i="1"/>
  <c r="K1941" i="1" s="1"/>
  <c r="L1941" i="1" s="1"/>
  <c r="J1945" i="1"/>
  <c r="K1945" i="1" s="1"/>
  <c r="L1945" i="1" s="1"/>
  <c r="J1949" i="1"/>
  <c r="K1949" i="1" s="1"/>
  <c r="L1949" i="1" s="1"/>
  <c r="J1953" i="1"/>
  <c r="K1953" i="1" s="1"/>
  <c r="L1953" i="1" s="1"/>
  <c r="J1957" i="1"/>
  <c r="K1957" i="1" s="1"/>
  <c r="L1957" i="1" s="1"/>
  <c r="BD1961" i="1"/>
  <c r="I1961" i="1"/>
  <c r="J16" i="1"/>
  <c r="K16" i="1" s="1"/>
  <c r="L16" i="1" s="1"/>
  <c r="K32" i="1"/>
  <c r="J49" i="1"/>
  <c r="K49" i="1" s="1"/>
  <c r="L49" i="1" s="1"/>
  <c r="J66" i="1"/>
  <c r="K66" i="1" s="1"/>
  <c r="L66" i="1" s="1"/>
  <c r="J83" i="1"/>
  <c r="K83" i="1" s="1"/>
  <c r="L83" i="1" s="1"/>
  <c r="J103" i="1"/>
  <c r="K103" i="1" s="1"/>
  <c r="L103" i="1" s="1"/>
  <c r="J119" i="1"/>
  <c r="K119" i="1" s="1"/>
  <c r="L119" i="1" s="1"/>
  <c r="J131" i="1"/>
  <c r="K131" i="1" s="1"/>
  <c r="L131" i="1" s="1"/>
  <c r="J151" i="1"/>
  <c r="K151" i="1" s="1"/>
  <c r="L151" i="1" s="1"/>
  <c r="J171" i="1"/>
  <c r="K171" i="1" s="1"/>
  <c r="L171" i="1" s="1"/>
  <c r="J187" i="1"/>
  <c r="K187" i="1" s="1"/>
  <c r="L187" i="1" s="1"/>
  <c r="J203" i="1"/>
  <c r="K203" i="1" s="1"/>
  <c r="L203" i="1" s="1"/>
  <c r="J219" i="1"/>
  <c r="K219" i="1" s="1"/>
  <c r="L219" i="1" s="1"/>
  <c r="J238" i="1"/>
  <c r="K238" i="1" s="1"/>
  <c r="L238" i="1" s="1"/>
  <c r="BD249" i="1"/>
  <c r="I249" i="1"/>
  <c r="J265" i="1"/>
  <c r="K265" i="1" s="1"/>
  <c r="L265" i="1" s="1"/>
  <c r="J273" i="1"/>
  <c r="K273" i="1" s="1"/>
  <c r="L273" i="1" s="1"/>
  <c r="J289" i="1"/>
  <c r="K289" i="1" s="1"/>
  <c r="L289" i="1" s="1"/>
  <c r="BD309" i="1"/>
  <c r="I309" i="1"/>
  <c r="J329" i="1"/>
  <c r="K329" i="1" s="1"/>
  <c r="L329" i="1" s="1"/>
  <c r="J345" i="1"/>
  <c r="K345" i="1" s="1"/>
  <c r="L345" i="1" s="1"/>
  <c r="J365" i="1"/>
  <c r="K365" i="1" s="1"/>
  <c r="L365" i="1" s="1"/>
  <c r="J381" i="1"/>
  <c r="K381" i="1" s="1"/>
  <c r="L381" i="1" s="1"/>
  <c r="J397" i="1"/>
  <c r="K397" i="1" s="1"/>
  <c r="L397" i="1" s="1"/>
  <c r="J415" i="1"/>
  <c r="K415" i="1" s="1"/>
  <c r="L415" i="1" s="1"/>
  <c r="J431" i="1"/>
  <c r="K431" i="1" s="1"/>
  <c r="L431" i="1" s="1"/>
  <c r="J447" i="1"/>
  <c r="K447" i="1" s="1"/>
  <c r="L447" i="1" s="1"/>
  <c r="J485" i="1"/>
  <c r="K485" i="1" s="1"/>
  <c r="L485" i="1" s="1"/>
  <c r="J507" i="1"/>
  <c r="K507" i="1" s="1"/>
  <c r="L507" i="1" s="1"/>
  <c r="J523" i="1"/>
  <c r="K523" i="1" s="1"/>
  <c r="L523" i="1" s="1"/>
  <c r="J540" i="1"/>
  <c r="K540" i="1" s="1"/>
  <c r="L540" i="1" s="1"/>
  <c r="J556" i="1"/>
  <c r="K556" i="1" s="1"/>
  <c r="L556" i="1" s="1"/>
  <c r="J583" i="1"/>
  <c r="K583" i="1" s="1"/>
  <c r="L583" i="1" s="1"/>
  <c r="J599" i="1"/>
  <c r="K599" i="1" s="1"/>
  <c r="L599" i="1" s="1"/>
  <c r="J615" i="1"/>
  <c r="K615" i="1" s="1"/>
  <c r="L615" i="1" s="1"/>
  <c r="J631" i="1"/>
  <c r="K631" i="1" s="1"/>
  <c r="L631" i="1" s="1"/>
  <c r="J647" i="1"/>
  <c r="K647" i="1" s="1"/>
  <c r="L647" i="1" s="1"/>
  <c r="J665" i="1"/>
  <c r="K665" i="1" s="1"/>
  <c r="L665" i="1" s="1"/>
  <c r="J681" i="1"/>
  <c r="K681" i="1" s="1"/>
  <c r="L681" i="1" s="1"/>
  <c r="J699" i="1"/>
  <c r="K699" i="1" s="1"/>
  <c r="L699" i="1" s="1"/>
  <c r="J715" i="1"/>
  <c r="K715" i="1" s="1"/>
  <c r="L715" i="1" s="1"/>
  <c r="J730" i="1"/>
  <c r="K730" i="1" s="1"/>
  <c r="L730" i="1" s="1"/>
  <c r="K742" i="1"/>
  <c r="L742" i="1" s="1"/>
  <c r="BD750" i="1"/>
  <c r="I750" i="1"/>
  <c r="J768" i="1"/>
  <c r="K768" i="1" s="1"/>
  <c r="L768" i="1" s="1"/>
  <c r="BD776" i="1"/>
  <c r="I776" i="1"/>
  <c r="J792" i="1"/>
  <c r="K792" i="1" s="1"/>
  <c r="L792" i="1" s="1"/>
  <c r="J808" i="1"/>
  <c r="K808" i="1" s="1"/>
  <c r="L808" i="1" s="1"/>
  <c r="J826" i="1"/>
  <c r="K826" i="1" s="1"/>
  <c r="L826" i="1" s="1"/>
  <c r="J844" i="1"/>
  <c r="K844" i="1" s="1"/>
  <c r="L844" i="1" s="1"/>
  <c r="J857" i="1"/>
  <c r="K857" i="1" s="1"/>
  <c r="L857" i="1" s="1"/>
  <c r="J877" i="1"/>
  <c r="K877" i="1" s="1"/>
  <c r="L877" i="1" s="1"/>
  <c r="J900" i="1"/>
  <c r="K900" i="1" s="1"/>
  <c r="L900" i="1" s="1"/>
  <c r="J916" i="1"/>
  <c r="K916" i="1" s="1"/>
  <c r="L916" i="1" s="1"/>
  <c r="J931" i="1"/>
  <c r="K931" i="1" s="1"/>
  <c r="L931" i="1" s="1"/>
  <c r="J965" i="1"/>
  <c r="K965" i="1" s="1"/>
  <c r="L965" i="1" s="1"/>
  <c r="J981" i="1"/>
  <c r="K981" i="1" s="1"/>
  <c r="L981" i="1" s="1"/>
  <c r="J997" i="1"/>
  <c r="K997" i="1" s="1"/>
  <c r="L997" i="1" s="1"/>
  <c r="J1021" i="1"/>
  <c r="K1021" i="1" s="1"/>
  <c r="L1021" i="1" s="1"/>
  <c r="J1039" i="1"/>
  <c r="K1039" i="1" s="1"/>
  <c r="L1039" i="1" s="1"/>
  <c r="J1047" i="1"/>
  <c r="K1047" i="1" s="1"/>
  <c r="L1047" i="1" s="1"/>
  <c r="BD1058" i="1"/>
  <c r="I1058" i="1"/>
  <c r="J1086" i="1"/>
  <c r="K1086" i="1" s="1"/>
  <c r="L1086" i="1" s="1"/>
  <c r="J1102" i="1"/>
  <c r="K1102" i="1" s="1"/>
  <c r="L1102" i="1" s="1"/>
  <c r="J1119" i="1"/>
  <c r="K1119" i="1" s="1"/>
  <c r="L1119" i="1" s="1"/>
  <c r="J1135" i="1"/>
  <c r="K1135" i="1" s="1"/>
  <c r="L1135" i="1" s="1"/>
  <c r="J1157" i="1"/>
  <c r="K1157" i="1" s="1"/>
  <c r="L1157" i="1" s="1"/>
  <c r="J1181" i="1"/>
  <c r="K1181" i="1" s="1"/>
  <c r="L1181" i="1" s="1"/>
  <c r="J1197" i="1"/>
  <c r="K1197" i="1" s="1"/>
  <c r="L1197" i="1" s="1"/>
  <c r="J1214" i="1"/>
  <c r="K1214" i="1" s="1"/>
  <c r="L1214" i="1" s="1"/>
  <c r="BD1222" i="1"/>
  <c r="I1222" i="1"/>
  <c r="J1238" i="1"/>
  <c r="K1238" i="1" s="1"/>
  <c r="L1238" i="1" s="1"/>
  <c r="J1258" i="1"/>
  <c r="K1258" i="1" s="1"/>
  <c r="L1258" i="1" s="1"/>
  <c r="J1282" i="1"/>
  <c r="K1282" i="1" s="1"/>
  <c r="L1282" i="1" s="1"/>
  <c r="J1302" i="1"/>
  <c r="K1302" i="1" s="1"/>
  <c r="L1302" i="1" s="1"/>
  <c r="J1319" i="1"/>
  <c r="K1319" i="1" s="1"/>
  <c r="L1319" i="1" s="1"/>
  <c r="J1339" i="1"/>
  <c r="K1339" i="1" s="1"/>
  <c r="L1339" i="1" s="1"/>
  <c r="J1347" i="1"/>
  <c r="K1347" i="1" s="1"/>
  <c r="L1347" i="1" s="1"/>
  <c r="BD1359" i="1"/>
  <c r="I1359" i="1"/>
  <c r="J1375" i="1"/>
  <c r="K1375" i="1" s="1"/>
  <c r="L1375" i="1" s="1"/>
  <c r="J1397" i="1"/>
  <c r="K1397" i="1" s="1"/>
  <c r="L1397" i="1" s="1"/>
  <c r="J1409" i="1"/>
  <c r="K1409" i="1" s="1"/>
  <c r="L1409" i="1" s="1"/>
  <c r="J1423" i="1"/>
  <c r="K1423" i="1" s="1"/>
  <c r="L1423" i="1" s="1"/>
  <c r="BD1439" i="1"/>
  <c r="I1439" i="1"/>
  <c r="BD1449" i="1"/>
  <c r="I1449" i="1"/>
  <c r="J1465" i="1"/>
  <c r="K1465" i="1" s="1"/>
  <c r="L1465" i="1" s="1"/>
  <c r="BD1473" i="1"/>
  <c r="I1473" i="1"/>
  <c r="J1495" i="1"/>
  <c r="K1495" i="1" s="1"/>
  <c r="L1495" i="1" s="1"/>
  <c r="J1507" i="1"/>
  <c r="K1507" i="1" s="1"/>
  <c r="L1507" i="1" s="1"/>
  <c r="J1525" i="1"/>
  <c r="K1525" i="1" s="1"/>
  <c r="L1525" i="1" s="1"/>
  <c r="J1537" i="1"/>
  <c r="K1537" i="1" s="1"/>
  <c r="L1537" i="1" s="1"/>
  <c r="J1561" i="1"/>
  <c r="K1561" i="1" s="1"/>
  <c r="L1561" i="1" s="1"/>
  <c r="J1578" i="1"/>
  <c r="K1578" i="1" s="1"/>
  <c r="L1578" i="1" s="1"/>
  <c r="J1590" i="1"/>
  <c r="K1590" i="1" s="1"/>
  <c r="L1590" i="1" s="1"/>
  <c r="J1608" i="1"/>
  <c r="K1608" i="1" s="1"/>
  <c r="L1608" i="1" s="1"/>
  <c r="J1624" i="1"/>
  <c r="K1624" i="1" s="1"/>
  <c r="L1624" i="1" s="1"/>
  <c r="J1640" i="1"/>
  <c r="K1640" i="1" s="1"/>
  <c r="L1640" i="1" s="1"/>
  <c r="J1652" i="1"/>
  <c r="K1652" i="1" s="1"/>
  <c r="L1652" i="1" s="1"/>
  <c r="J1664" i="1"/>
  <c r="K1664" i="1" s="1"/>
  <c r="L1664" i="1" s="1"/>
  <c r="J1688" i="1"/>
  <c r="K1688" i="1" s="1"/>
  <c r="L1688" i="1" s="1"/>
  <c r="J1704" i="1"/>
  <c r="K1704" i="1" s="1"/>
  <c r="L1704" i="1" s="1"/>
  <c r="J1717" i="1"/>
  <c r="K1717" i="1" s="1"/>
  <c r="L1717" i="1" s="1"/>
  <c r="J1855" i="1"/>
  <c r="K1855" i="1" s="1"/>
  <c r="L1855" i="1" s="1"/>
  <c r="J17" i="1"/>
  <c r="K17" i="1" s="1"/>
  <c r="L17" i="1" s="1"/>
  <c r="J25" i="1"/>
  <c r="K25" i="1" s="1"/>
  <c r="L25" i="1" s="1"/>
  <c r="J37" i="1"/>
  <c r="K37" i="1" s="1"/>
  <c r="L37" i="1" s="1"/>
  <c r="J50" i="1"/>
  <c r="K50" i="1" s="1"/>
  <c r="L50" i="1" s="1"/>
  <c r="J63" i="1"/>
  <c r="K63" i="1" s="1"/>
  <c r="L63" i="1" s="1"/>
  <c r="J75" i="1"/>
  <c r="K75" i="1" s="1"/>
  <c r="L75" i="1" s="1"/>
  <c r="J88" i="1"/>
  <c r="K88" i="1" s="1"/>
  <c r="L88" i="1" s="1"/>
  <c r="J100" i="1"/>
  <c r="K100" i="1" s="1"/>
  <c r="L100" i="1" s="1"/>
  <c r="J108" i="1"/>
  <c r="K108" i="1" s="1"/>
  <c r="L108" i="1" s="1"/>
  <c r="J120" i="1"/>
  <c r="K120" i="1" s="1"/>
  <c r="L120" i="1" s="1"/>
  <c r="J132" i="1"/>
  <c r="K132" i="1" s="1"/>
  <c r="L132" i="1" s="1"/>
  <c r="J144" i="1"/>
  <c r="K144" i="1" s="1"/>
  <c r="L144" i="1" s="1"/>
  <c r="J156" i="1"/>
  <c r="K156" i="1" s="1"/>
  <c r="L156" i="1" s="1"/>
  <c r="J168" i="1"/>
  <c r="K168" i="1" s="1"/>
  <c r="L168" i="1" s="1"/>
  <c r="J184" i="1"/>
  <c r="K184" i="1" s="1"/>
  <c r="L184" i="1" s="1"/>
  <c r="K196" i="1"/>
  <c r="J208" i="1"/>
  <c r="K208" i="1" s="1"/>
  <c r="L208" i="1" s="1"/>
  <c r="J220" i="1"/>
  <c r="K220" i="1" s="1"/>
  <c r="L220" i="1" s="1"/>
  <c r="J228" i="1"/>
  <c r="K228" i="1" s="1"/>
  <c r="L228" i="1" s="1"/>
  <c r="J270" i="1"/>
  <c r="K270" i="1" s="1"/>
  <c r="L270" i="1" s="1"/>
  <c r="J15" i="1"/>
  <c r="K15" i="1" s="1"/>
  <c r="L15" i="1" s="1"/>
  <c r="J19" i="1"/>
  <c r="K19" i="1" s="1"/>
  <c r="L19" i="1" s="1"/>
  <c r="J23" i="1"/>
  <c r="K23" i="1" s="1"/>
  <c r="L23" i="1" s="1"/>
  <c r="J27" i="1"/>
  <c r="K27" i="1" s="1"/>
  <c r="L27" i="1" s="1"/>
  <c r="J31" i="1"/>
  <c r="K31" i="1" s="1"/>
  <c r="L31" i="1" s="1"/>
  <c r="J35" i="1"/>
  <c r="K35" i="1" s="1"/>
  <c r="L35" i="1" s="1"/>
  <c r="J39" i="1"/>
  <c r="K39" i="1" s="1"/>
  <c r="L39" i="1" s="1"/>
  <c r="J43" i="1"/>
  <c r="K43" i="1" s="1"/>
  <c r="L43" i="1" s="1"/>
  <c r="J48" i="1"/>
  <c r="K48" i="1" s="1"/>
  <c r="L48" i="1" s="1"/>
  <c r="J53" i="1"/>
  <c r="K53" i="1" s="1"/>
  <c r="L53" i="1" s="1"/>
  <c r="J57" i="1"/>
  <c r="K57" i="1" s="1"/>
  <c r="L57" i="1" s="1"/>
  <c r="J61" i="1"/>
  <c r="K61" i="1" s="1"/>
  <c r="L61" i="1" s="1"/>
  <c r="J65" i="1"/>
  <c r="K65" i="1" s="1"/>
  <c r="L65" i="1" s="1"/>
  <c r="J69" i="1"/>
  <c r="K69" i="1" s="1"/>
  <c r="L69" i="1" s="1"/>
  <c r="J73" i="1"/>
  <c r="K73" i="1" s="1"/>
  <c r="L73" i="1" s="1"/>
  <c r="J77" i="1"/>
  <c r="K77" i="1" s="1"/>
  <c r="L77" i="1" s="1"/>
  <c r="J82" i="1"/>
  <c r="K82" i="1" s="1"/>
  <c r="L82" i="1" s="1"/>
  <c r="J86" i="1"/>
  <c r="K86" i="1" s="1"/>
  <c r="L86" i="1" s="1"/>
  <c r="K90" i="1"/>
  <c r="J94" i="1"/>
  <c r="K94" i="1" s="1"/>
  <c r="L94" i="1" s="1"/>
  <c r="J98" i="1"/>
  <c r="K98" i="1" s="1"/>
  <c r="L98" i="1" s="1"/>
  <c r="J102" i="1"/>
  <c r="K102" i="1" s="1"/>
  <c r="L102" i="1" s="1"/>
  <c r="J106" i="1"/>
  <c r="K106" i="1" s="1"/>
  <c r="L106" i="1" s="1"/>
  <c r="J110" i="1"/>
  <c r="K110" i="1" s="1"/>
  <c r="L110" i="1" s="1"/>
  <c r="J114" i="1"/>
  <c r="K114" i="1" s="1"/>
  <c r="L114" i="1" s="1"/>
  <c r="J118" i="1"/>
  <c r="K118" i="1" s="1"/>
  <c r="L118" i="1" s="1"/>
  <c r="J122" i="1"/>
  <c r="K122" i="1" s="1"/>
  <c r="L122" i="1" s="1"/>
  <c r="J126" i="1"/>
  <c r="K126" i="1" s="1"/>
  <c r="L126" i="1" s="1"/>
  <c r="J130" i="1"/>
  <c r="K130" i="1" s="1"/>
  <c r="L130" i="1" s="1"/>
  <c r="J134" i="1"/>
  <c r="K134" i="1" s="1"/>
  <c r="L134" i="1" s="1"/>
  <c r="J138" i="1"/>
  <c r="K138" i="1" s="1"/>
  <c r="L138" i="1" s="1"/>
  <c r="J142" i="1"/>
  <c r="K142" i="1" s="1"/>
  <c r="L142" i="1" s="1"/>
  <c r="J146" i="1"/>
  <c r="K146" i="1" s="1"/>
  <c r="L146" i="1" s="1"/>
  <c r="J150" i="1"/>
  <c r="K150" i="1" s="1"/>
  <c r="L150" i="1" s="1"/>
  <c r="J154" i="1"/>
  <c r="K154" i="1" s="1"/>
  <c r="L154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4" i="1"/>
  <c r="K174" i="1" s="1"/>
  <c r="L174" i="1" s="1"/>
  <c r="J178" i="1"/>
  <c r="K178" i="1" s="1"/>
  <c r="L178" i="1" s="1"/>
  <c r="J182" i="1"/>
  <c r="K182" i="1" s="1"/>
  <c r="L182" i="1" s="1"/>
  <c r="J186" i="1"/>
  <c r="K186" i="1" s="1"/>
  <c r="L186" i="1" s="1"/>
  <c r="J190" i="1"/>
  <c r="K190" i="1" s="1"/>
  <c r="L190" i="1" s="1"/>
  <c r="J194" i="1"/>
  <c r="K194" i="1" s="1"/>
  <c r="L194" i="1" s="1"/>
  <c r="J198" i="1"/>
  <c r="K198" i="1" s="1"/>
  <c r="L198" i="1" s="1"/>
  <c r="J202" i="1"/>
  <c r="K202" i="1" s="1"/>
  <c r="L202" i="1" s="1"/>
  <c r="J206" i="1"/>
  <c r="K206" i="1" s="1"/>
  <c r="L206" i="1" s="1"/>
  <c r="J210" i="1"/>
  <c r="K210" i="1" s="1"/>
  <c r="L210" i="1" s="1"/>
  <c r="J214" i="1"/>
  <c r="K214" i="1" s="1"/>
  <c r="L214" i="1" s="1"/>
  <c r="J218" i="1"/>
  <c r="K218" i="1" s="1"/>
  <c r="L218" i="1" s="1"/>
  <c r="J222" i="1"/>
  <c r="K222" i="1" s="1"/>
  <c r="L222" i="1" s="1"/>
  <c r="J226" i="1"/>
  <c r="K226" i="1" s="1"/>
  <c r="L226" i="1" s="1"/>
  <c r="J230" i="1"/>
  <c r="K230" i="1" s="1"/>
  <c r="L230" i="1" s="1"/>
  <c r="J237" i="1"/>
  <c r="K237" i="1" s="1"/>
  <c r="L237" i="1" s="1"/>
  <c r="BD241" i="1"/>
  <c r="I241" i="1"/>
  <c r="J245" i="1"/>
  <c r="K245" i="1" s="1"/>
  <c r="L245" i="1" s="1"/>
  <c r="BD248" i="1"/>
  <c r="I248" i="1"/>
  <c r="J252" i="1"/>
  <c r="K252" i="1" s="1"/>
  <c r="L252" i="1" s="1"/>
  <c r="J256" i="1"/>
  <c r="K256" i="1" s="1"/>
  <c r="L256" i="1" s="1"/>
  <c r="J260" i="1"/>
  <c r="K260" i="1" s="1"/>
  <c r="L260" i="1" s="1"/>
  <c r="J264" i="1"/>
  <c r="K264" i="1" s="1"/>
  <c r="L264" i="1" s="1"/>
  <c r="J268" i="1"/>
  <c r="K268" i="1" s="1"/>
  <c r="L268" i="1" s="1"/>
  <c r="J272" i="1"/>
  <c r="K272" i="1" s="1"/>
  <c r="L272" i="1" s="1"/>
  <c r="J276" i="1"/>
  <c r="K276" i="1" s="1"/>
  <c r="L276" i="1" s="1"/>
  <c r="J280" i="1"/>
  <c r="K280" i="1" s="1"/>
  <c r="L280" i="1" s="1"/>
  <c r="J284" i="1"/>
  <c r="K284" i="1" s="1"/>
  <c r="L284" i="1" s="1"/>
  <c r="J288" i="1"/>
  <c r="K288" i="1" s="1"/>
  <c r="L288" i="1" s="1"/>
  <c r="J292" i="1"/>
  <c r="K292" i="1" s="1"/>
  <c r="L292" i="1" s="1"/>
  <c r="J296" i="1"/>
  <c r="K296" i="1" s="1"/>
  <c r="L296" i="1" s="1"/>
  <c r="BD300" i="1"/>
  <c r="I300" i="1"/>
  <c r="J304" i="1"/>
  <c r="K304" i="1" s="1"/>
  <c r="L304" i="1" s="1"/>
  <c r="J308" i="1"/>
  <c r="K308" i="1" s="1"/>
  <c r="L308" i="1" s="1"/>
  <c r="BD312" i="1"/>
  <c r="I312" i="1"/>
  <c r="J316" i="1"/>
  <c r="K316" i="1" s="1"/>
  <c r="L316" i="1" s="1"/>
  <c r="J320" i="1"/>
  <c r="K320" i="1" s="1"/>
  <c r="L320" i="1" s="1"/>
  <c r="J324" i="1"/>
  <c r="K324" i="1" s="1"/>
  <c r="L324" i="1" s="1"/>
  <c r="J328" i="1"/>
  <c r="K328" i="1" s="1"/>
  <c r="L328" i="1" s="1"/>
  <c r="J332" i="1"/>
  <c r="K332" i="1" s="1"/>
  <c r="L332" i="1" s="1"/>
  <c r="J336" i="1"/>
  <c r="K336" i="1" s="1"/>
  <c r="L336" i="1" s="1"/>
  <c r="BD340" i="1"/>
  <c r="I340" i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372" i="1"/>
  <c r="K372" i="1" s="1"/>
  <c r="L372" i="1" s="1"/>
  <c r="BD376" i="1"/>
  <c r="I376" i="1"/>
  <c r="J380" i="1"/>
  <c r="K380" i="1" s="1"/>
  <c r="L380" i="1" s="1"/>
  <c r="J384" i="1"/>
  <c r="K384" i="1" s="1"/>
  <c r="L384" i="1" s="1"/>
  <c r="K388" i="1"/>
  <c r="L388" i="1" s="1"/>
  <c r="BD392" i="1"/>
  <c r="I392" i="1"/>
  <c r="J396" i="1"/>
  <c r="K396" i="1" s="1"/>
  <c r="L396" i="1" s="1"/>
  <c r="J400" i="1"/>
  <c r="K400" i="1" s="1"/>
  <c r="L400" i="1" s="1"/>
  <c r="J404" i="1"/>
  <c r="K404" i="1" s="1"/>
  <c r="L404" i="1" s="1"/>
  <c r="J410" i="1"/>
  <c r="K410" i="1" s="1"/>
  <c r="L410" i="1" s="1"/>
  <c r="J414" i="1"/>
  <c r="K414" i="1" s="1"/>
  <c r="L414" i="1" s="1"/>
  <c r="J418" i="1"/>
  <c r="K418" i="1" s="1"/>
  <c r="L418" i="1" s="1"/>
  <c r="J422" i="1"/>
  <c r="K422" i="1" s="1"/>
  <c r="L422" i="1" s="1"/>
  <c r="BD426" i="1"/>
  <c r="I426" i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0" i="1"/>
  <c r="K450" i="1" s="1"/>
  <c r="L450" i="1" s="1"/>
  <c r="J454" i="1"/>
  <c r="K454" i="1" s="1"/>
  <c r="L454" i="1" s="1"/>
  <c r="J458" i="1"/>
  <c r="K458" i="1" s="1"/>
  <c r="L458" i="1" s="1"/>
  <c r="J462" i="1"/>
  <c r="K462" i="1" s="1"/>
  <c r="L462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4" i="1"/>
  <c r="K484" i="1" s="1"/>
  <c r="L484" i="1" s="1"/>
  <c r="J488" i="1"/>
  <c r="K488" i="1" s="1"/>
  <c r="L488" i="1" s="1"/>
  <c r="J492" i="1"/>
  <c r="K492" i="1" s="1"/>
  <c r="L492" i="1" s="1"/>
  <c r="J496" i="1"/>
  <c r="K496" i="1" s="1"/>
  <c r="L496" i="1" s="1"/>
  <c r="J502" i="1"/>
  <c r="K502" i="1" s="1"/>
  <c r="L502" i="1" s="1"/>
  <c r="J506" i="1"/>
  <c r="K506" i="1" s="1"/>
  <c r="L506" i="1" s="1"/>
  <c r="J510" i="1"/>
  <c r="K510" i="1" s="1"/>
  <c r="L510" i="1" s="1"/>
  <c r="J514" i="1"/>
  <c r="K514" i="1" s="1"/>
  <c r="L514" i="1" s="1"/>
  <c r="J518" i="1"/>
  <c r="K518" i="1" s="1"/>
  <c r="L518" i="1" s="1"/>
  <c r="J522" i="1"/>
  <c r="K522" i="1" s="1"/>
  <c r="L522" i="1" s="1"/>
  <c r="BD526" i="1"/>
  <c r="I526" i="1"/>
  <c r="J530" i="1"/>
  <c r="K530" i="1" s="1"/>
  <c r="L530" i="1" s="1"/>
  <c r="BD535" i="1"/>
  <c r="I535" i="1"/>
  <c r="J539" i="1"/>
  <c r="K539" i="1" s="1"/>
  <c r="L539" i="1" s="1"/>
  <c r="J543" i="1"/>
  <c r="K543" i="1" s="1"/>
  <c r="L543" i="1" s="1"/>
  <c r="J547" i="1"/>
  <c r="K547" i="1" s="1"/>
  <c r="L547" i="1" s="1"/>
  <c r="J551" i="1"/>
  <c r="K551" i="1" s="1"/>
  <c r="L551" i="1" s="1"/>
  <c r="J555" i="1"/>
  <c r="K555" i="1" s="1"/>
  <c r="L555" i="1" s="1"/>
  <c r="J559" i="1"/>
  <c r="K559" i="1" s="1"/>
  <c r="L559" i="1" s="1"/>
  <c r="BD563" i="1"/>
  <c r="I563" i="1"/>
  <c r="J567" i="1"/>
  <c r="K567" i="1" s="1"/>
  <c r="L567" i="1" s="1"/>
  <c r="J572" i="1"/>
  <c r="K572" i="1" s="1"/>
  <c r="L572" i="1" s="1"/>
  <c r="J576" i="1"/>
  <c r="K576" i="1" s="1"/>
  <c r="L576" i="1" s="1"/>
  <c r="J582" i="1"/>
  <c r="K582" i="1" s="1"/>
  <c r="L582" i="1" s="1"/>
  <c r="J586" i="1"/>
  <c r="K586" i="1" s="1"/>
  <c r="L586" i="1" s="1"/>
  <c r="J590" i="1"/>
  <c r="K590" i="1" s="1"/>
  <c r="L590" i="1" s="1"/>
  <c r="J594" i="1"/>
  <c r="K594" i="1" s="1"/>
  <c r="L594" i="1" s="1"/>
  <c r="J598" i="1"/>
  <c r="K598" i="1" s="1"/>
  <c r="L598" i="1" s="1"/>
  <c r="J602" i="1"/>
  <c r="K602" i="1" s="1"/>
  <c r="L602" i="1" s="1"/>
  <c r="J606" i="1"/>
  <c r="K606" i="1" s="1"/>
  <c r="L606" i="1" s="1"/>
  <c r="J610" i="1"/>
  <c r="K610" i="1" s="1"/>
  <c r="L610" i="1" s="1"/>
  <c r="J614" i="1"/>
  <c r="K614" i="1" s="1"/>
  <c r="L614" i="1" s="1"/>
  <c r="BD618" i="1"/>
  <c r="I618" i="1"/>
  <c r="J622" i="1"/>
  <c r="K622" i="1" s="1"/>
  <c r="L622" i="1" s="1"/>
  <c r="J626" i="1"/>
  <c r="K626" i="1" s="1"/>
  <c r="L626" i="1" s="1"/>
  <c r="J630" i="1"/>
  <c r="K630" i="1" s="1"/>
  <c r="L630" i="1" s="1"/>
  <c r="J634" i="1"/>
  <c r="K634" i="1" s="1"/>
  <c r="L634" i="1" s="1"/>
  <c r="J638" i="1"/>
  <c r="K638" i="1" s="1"/>
  <c r="L638" i="1" s="1"/>
  <c r="J642" i="1"/>
  <c r="K642" i="1" s="1"/>
  <c r="L642" i="1" s="1"/>
  <c r="J646" i="1"/>
  <c r="K646" i="1" s="1"/>
  <c r="L646" i="1" s="1"/>
  <c r="J650" i="1"/>
  <c r="K650" i="1" s="1"/>
  <c r="L650" i="1" s="1"/>
  <c r="J654" i="1"/>
  <c r="K654" i="1" s="1"/>
  <c r="L654" i="1" s="1"/>
  <c r="J658" i="1"/>
  <c r="K658" i="1" s="1"/>
  <c r="L658" i="1" s="1"/>
  <c r="J664" i="1"/>
  <c r="K664" i="1" s="1"/>
  <c r="L664" i="1" s="1"/>
  <c r="J668" i="1"/>
  <c r="K668" i="1" s="1"/>
  <c r="L668" i="1" s="1"/>
  <c r="J672" i="1"/>
  <c r="K672" i="1" s="1"/>
  <c r="L672" i="1" s="1"/>
  <c r="J676" i="1"/>
  <c r="K676" i="1" s="1"/>
  <c r="L676" i="1" s="1"/>
  <c r="J680" i="1"/>
  <c r="K680" i="1" s="1"/>
  <c r="L680" i="1" s="1"/>
  <c r="J684" i="1"/>
  <c r="K684" i="1" s="1"/>
  <c r="L684" i="1" s="1"/>
  <c r="J690" i="1"/>
  <c r="K690" i="1" s="1"/>
  <c r="L690" i="1" s="1"/>
  <c r="J694" i="1"/>
  <c r="K694" i="1" s="1"/>
  <c r="L694" i="1" s="1"/>
  <c r="BD698" i="1"/>
  <c r="I698" i="1"/>
  <c r="K702" i="1"/>
  <c r="L702" i="1" s="1"/>
  <c r="J706" i="1"/>
  <c r="K706" i="1" s="1"/>
  <c r="L706" i="1" s="1"/>
  <c r="J710" i="1"/>
  <c r="K710" i="1" s="1"/>
  <c r="L710" i="1" s="1"/>
  <c r="J714" i="1"/>
  <c r="K714" i="1" s="1"/>
  <c r="L714" i="1" s="1"/>
  <c r="BD718" i="1"/>
  <c r="I718" i="1"/>
  <c r="K722" i="1"/>
  <c r="L722" i="1" s="1"/>
  <c r="BD726" i="1"/>
  <c r="I726" i="1"/>
  <c r="J729" i="1"/>
  <c r="K729" i="1" s="1"/>
  <c r="L729" i="1" s="1"/>
  <c r="K733" i="1"/>
  <c r="L733" i="1" s="1"/>
  <c r="J737" i="1"/>
  <c r="K737" i="1" s="1"/>
  <c r="L737" i="1" s="1"/>
  <c r="K741" i="1"/>
  <c r="L741" i="1" s="1"/>
  <c r="J745" i="1"/>
  <c r="K745" i="1" s="1"/>
  <c r="L745" i="1" s="1"/>
  <c r="J749" i="1"/>
  <c r="K749" i="1" s="1"/>
  <c r="L749" i="1" s="1"/>
  <c r="J755" i="1"/>
  <c r="K755" i="1" s="1"/>
  <c r="L755" i="1" s="1"/>
  <c r="J759" i="1"/>
  <c r="K759" i="1" s="1"/>
  <c r="L759" i="1" s="1"/>
  <c r="J763" i="1"/>
  <c r="K763" i="1" s="1"/>
  <c r="L763" i="1" s="1"/>
  <c r="J767" i="1"/>
  <c r="K767" i="1" s="1"/>
  <c r="L767" i="1" s="1"/>
  <c r="J771" i="1"/>
  <c r="K771" i="1" s="1"/>
  <c r="L771" i="1" s="1"/>
  <c r="J775" i="1"/>
  <c r="K775" i="1" s="1"/>
  <c r="L775" i="1" s="1"/>
  <c r="J779" i="1"/>
  <c r="K779" i="1" s="1"/>
  <c r="L779" i="1" s="1"/>
  <c r="J783" i="1"/>
  <c r="K783" i="1" s="1"/>
  <c r="L783" i="1" s="1"/>
  <c r="BD787" i="1"/>
  <c r="I787" i="1"/>
  <c r="J795" i="1"/>
  <c r="K795" i="1" s="1"/>
  <c r="L795" i="1" s="1"/>
  <c r="J799" i="1"/>
  <c r="K799" i="1" s="1"/>
  <c r="L799" i="1" s="1"/>
  <c r="J803" i="1"/>
  <c r="K803" i="1" s="1"/>
  <c r="L803" i="1" s="1"/>
  <c r="J807" i="1"/>
  <c r="K807" i="1" s="1"/>
  <c r="L807" i="1" s="1"/>
  <c r="J811" i="1"/>
  <c r="K811" i="1" s="1"/>
  <c r="L811" i="1" s="1"/>
  <c r="J817" i="1"/>
  <c r="K817" i="1" s="1"/>
  <c r="L817" i="1" s="1"/>
  <c r="J821" i="1"/>
  <c r="K821" i="1" s="1"/>
  <c r="L821" i="1" s="1"/>
  <c r="J825" i="1"/>
  <c r="K825" i="1" s="1"/>
  <c r="L825" i="1" s="1"/>
  <c r="J829" i="1"/>
  <c r="K829" i="1" s="1"/>
  <c r="L829" i="1" s="1"/>
  <c r="J833" i="1"/>
  <c r="K833" i="1" s="1"/>
  <c r="L833" i="1" s="1"/>
  <c r="BD837" i="1"/>
  <c r="I837" i="1"/>
  <c r="J843" i="1"/>
  <c r="K843" i="1" s="1"/>
  <c r="L843" i="1" s="1"/>
  <c r="J848" i="1"/>
  <c r="K848" i="1" s="1"/>
  <c r="L848" i="1" s="1"/>
  <c r="J852" i="1"/>
  <c r="K852" i="1" s="1"/>
  <c r="L852" i="1" s="1"/>
  <c r="J856" i="1"/>
  <c r="K856" i="1" s="1"/>
  <c r="L856" i="1" s="1"/>
  <c r="J860" i="1"/>
  <c r="K860" i="1" s="1"/>
  <c r="L860" i="1" s="1"/>
  <c r="J864" i="1"/>
  <c r="K864" i="1" s="1"/>
  <c r="L864" i="1" s="1"/>
  <c r="J868" i="1"/>
  <c r="K868" i="1" s="1"/>
  <c r="L868" i="1" s="1"/>
  <c r="J872" i="1"/>
  <c r="K872" i="1" s="1"/>
  <c r="L872" i="1" s="1"/>
  <c r="J876" i="1"/>
  <c r="K876" i="1" s="1"/>
  <c r="L876" i="1" s="1"/>
  <c r="J880" i="1"/>
  <c r="K880" i="1" s="1"/>
  <c r="L880" i="1" s="1"/>
  <c r="J886" i="1"/>
  <c r="K886" i="1" s="1"/>
  <c r="L886" i="1" s="1"/>
  <c r="BD890" i="1"/>
  <c r="I890" i="1"/>
  <c r="BD894" i="1"/>
  <c r="I894" i="1"/>
  <c r="J899" i="1"/>
  <c r="K899" i="1" s="1"/>
  <c r="L899" i="1" s="1"/>
  <c r="J903" i="1"/>
  <c r="K903" i="1" s="1"/>
  <c r="L903" i="1" s="1"/>
  <c r="J907" i="1"/>
  <c r="K907" i="1" s="1"/>
  <c r="L907" i="1" s="1"/>
  <c r="J911" i="1"/>
  <c r="K911" i="1" s="1"/>
  <c r="L911" i="1" s="1"/>
  <c r="J915" i="1"/>
  <c r="K915" i="1" s="1"/>
  <c r="L915" i="1" s="1"/>
  <c r="J919" i="1"/>
  <c r="K919" i="1" s="1"/>
  <c r="L919" i="1" s="1"/>
  <c r="J922" i="1"/>
  <c r="K922" i="1" s="1"/>
  <c r="L922" i="1" s="1"/>
  <c r="J926" i="1"/>
  <c r="K926" i="1" s="1"/>
  <c r="L926" i="1" s="1"/>
  <c r="J930" i="1"/>
  <c r="K930" i="1" s="1"/>
  <c r="L930" i="1" s="1"/>
  <c r="J934" i="1"/>
  <c r="K934" i="1" s="1"/>
  <c r="L934" i="1" s="1"/>
  <c r="J938" i="1"/>
  <c r="K938" i="1" s="1"/>
  <c r="L938" i="1" s="1"/>
  <c r="J942" i="1"/>
  <c r="K942" i="1" s="1"/>
  <c r="L942" i="1" s="1"/>
  <c r="J948" i="1"/>
  <c r="K948" i="1" s="1"/>
  <c r="L948" i="1" s="1"/>
  <c r="J952" i="1"/>
  <c r="K952" i="1" s="1"/>
  <c r="L952" i="1" s="1"/>
  <c r="J960" i="1"/>
  <c r="K960" i="1" s="1"/>
  <c r="L960" i="1" s="1"/>
  <c r="J964" i="1"/>
  <c r="K964" i="1" s="1"/>
  <c r="L964" i="1" s="1"/>
  <c r="J968" i="1"/>
  <c r="K968" i="1" s="1"/>
  <c r="L968" i="1" s="1"/>
  <c r="J972" i="1"/>
  <c r="K972" i="1" s="1"/>
  <c r="L972" i="1" s="1"/>
  <c r="J976" i="1"/>
  <c r="K976" i="1" s="1"/>
  <c r="L976" i="1" s="1"/>
  <c r="J980" i="1"/>
  <c r="K980" i="1" s="1"/>
  <c r="L980" i="1" s="1"/>
  <c r="J984" i="1"/>
  <c r="K984" i="1" s="1"/>
  <c r="L984" i="1" s="1"/>
  <c r="J988" i="1"/>
  <c r="K988" i="1" s="1"/>
  <c r="L988" i="1" s="1"/>
  <c r="J992" i="1"/>
  <c r="K992" i="1" s="1"/>
  <c r="L992" i="1" s="1"/>
  <c r="J996" i="1"/>
  <c r="K996" i="1" s="1"/>
  <c r="L996" i="1" s="1"/>
  <c r="J1000" i="1"/>
  <c r="K1000" i="1" s="1"/>
  <c r="L1000" i="1" s="1"/>
  <c r="J1004" i="1"/>
  <c r="K1004" i="1" s="1"/>
  <c r="L1004" i="1" s="1"/>
  <c r="J1008" i="1"/>
  <c r="K1008" i="1" s="1"/>
  <c r="L1008" i="1" s="1"/>
  <c r="J1012" i="1"/>
  <c r="K1012" i="1" s="1"/>
  <c r="L1012" i="1" s="1"/>
  <c r="J1016" i="1"/>
  <c r="K1016" i="1" s="1"/>
  <c r="L1016" i="1" s="1"/>
  <c r="J1020" i="1"/>
  <c r="K1020" i="1" s="1"/>
  <c r="L1020" i="1" s="1"/>
  <c r="J1024" i="1"/>
  <c r="K1024" i="1" s="1"/>
  <c r="L1024" i="1" s="1"/>
  <c r="J1028" i="1"/>
  <c r="K1028" i="1" s="1"/>
  <c r="L1028" i="1" s="1"/>
  <c r="J1032" i="1"/>
  <c r="K1032" i="1" s="1"/>
  <c r="L1032" i="1" s="1"/>
  <c r="J1038" i="1"/>
  <c r="K1038" i="1" s="1"/>
  <c r="L1038" i="1" s="1"/>
  <c r="J1042" i="1"/>
  <c r="K1042" i="1" s="1"/>
  <c r="L1042" i="1" s="1"/>
  <c r="J1046" i="1"/>
  <c r="K1046" i="1" s="1"/>
  <c r="L1046" i="1" s="1"/>
  <c r="J1050" i="1"/>
  <c r="K1050" i="1" s="1"/>
  <c r="L1050" i="1" s="1"/>
  <c r="J1054" i="1"/>
  <c r="K1054" i="1" s="1"/>
  <c r="L1054" i="1" s="1"/>
  <c r="J1057" i="1"/>
  <c r="K1057" i="1" s="1"/>
  <c r="L1057" i="1" s="1"/>
  <c r="J1061" i="1"/>
  <c r="K1061" i="1" s="1"/>
  <c r="L1061" i="1" s="1"/>
  <c r="J1065" i="1"/>
  <c r="K1065" i="1" s="1"/>
  <c r="L1065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BD1093" i="1"/>
  <c r="I1093" i="1"/>
  <c r="J1097" i="1"/>
  <c r="K1097" i="1" s="1"/>
  <c r="L1097" i="1" s="1"/>
  <c r="J1101" i="1"/>
  <c r="K1101" i="1" s="1"/>
  <c r="L1101" i="1" s="1"/>
  <c r="J1105" i="1"/>
  <c r="K1105" i="1" s="1"/>
  <c r="L1105" i="1" s="1"/>
  <c r="J1110" i="1"/>
  <c r="K1110" i="1" s="1"/>
  <c r="L1110" i="1" s="1"/>
  <c r="J1114" i="1"/>
  <c r="K1114" i="1" s="1"/>
  <c r="L1114" i="1" s="1"/>
  <c r="J1118" i="1"/>
  <c r="K1118" i="1" s="1"/>
  <c r="L1118" i="1" s="1"/>
  <c r="J1122" i="1"/>
  <c r="K1122" i="1" s="1"/>
  <c r="L1122" i="1" s="1"/>
  <c r="J1126" i="1"/>
  <c r="K1126" i="1" s="1"/>
  <c r="L1126" i="1" s="1"/>
  <c r="J1130" i="1"/>
  <c r="K1130" i="1" s="1"/>
  <c r="L1130" i="1" s="1"/>
  <c r="J1134" i="1"/>
  <c r="K1134" i="1" s="1"/>
  <c r="L1134" i="1" s="1"/>
  <c r="BD1140" i="1"/>
  <c r="I1140" i="1"/>
  <c r="J1144" i="1"/>
  <c r="K1144" i="1" s="1"/>
  <c r="L1144" i="1" s="1"/>
  <c r="J1148" i="1"/>
  <c r="K1148" i="1" s="1"/>
  <c r="L1148" i="1" s="1"/>
  <c r="J1152" i="1"/>
  <c r="K1152" i="1" s="1"/>
  <c r="L1152" i="1" s="1"/>
  <c r="BD1156" i="1"/>
  <c r="I1156" i="1"/>
  <c r="J1160" i="1"/>
  <c r="K1160" i="1" s="1"/>
  <c r="L1160" i="1" s="1"/>
  <c r="J1164" i="1"/>
  <c r="K1164" i="1" s="1"/>
  <c r="L1164" i="1" s="1"/>
  <c r="J1168" i="1"/>
  <c r="K1168" i="1" s="1"/>
  <c r="L1168" i="1" s="1"/>
  <c r="J1172" i="1"/>
  <c r="K1172" i="1" s="1"/>
  <c r="L1172" i="1" s="1"/>
  <c r="BD1176" i="1"/>
  <c r="I1176" i="1"/>
  <c r="J1180" i="1"/>
  <c r="K1180" i="1" s="1"/>
  <c r="L1180" i="1" s="1"/>
  <c r="J1184" i="1"/>
  <c r="K1184" i="1" s="1"/>
  <c r="L1184" i="1" s="1"/>
  <c r="BD1188" i="1"/>
  <c r="I1188" i="1"/>
  <c r="J1192" i="1"/>
  <c r="K1192" i="1" s="1"/>
  <c r="L1192" i="1" s="1"/>
  <c r="J1196" i="1"/>
  <c r="K1196" i="1" s="1"/>
  <c r="L1196" i="1" s="1"/>
  <c r="J1200" i="1"/>
  <c r="K1200" i="1" s="1"/>
  <c r="L1200" i="1" s="1"/>
  <c r="J1204" i="1"/>
  <c r="K1204" i="1" s="1"/>
  <c r="L1204" i="1" s="1"/>
  <c r="J1209" i="1"/>
  <c r="K1209" i="1" s="1"/>
  <c r="L1209" i="1" s="1"/>
  <c r="BD1213" i="1"/>
  <c r="I1213" i="1"/>
  <c r="BD1217" i="1"/>
  <c r="I1217" i="1"/>
  <c r="J1221" i="1"/>
  <c r="K1221" i="1" s="1"/>
  <c r="L1221" i="1" s="1"/>
  <c r="BD1225" i="1"/>
  <c r="I1225" i="1"/>
  <c r="J1229" i="1"/>
  <c r="K1229" i="1" s="1"/>
  <c r="L1229" i="1" s="1"/>
  <c r="J1233" i="1"/>
  <c r="K1233" i="1" s="1"/>
  <c r="L1233" i="1" s="1"/>
  <c r="J1237" i="1"/>
  <c r="K1237" i="1" s="1"/>
  <c r="L1237" i="1" s="1"/>
  <c r="BD1241" i="1"/>
  <c r="I1241" i="1"/>
  <c r="J1245" i="1"/>
  <c r="K1245" i="1" s="1"/>
  <c r="L1245" i="1" s="1"/>
  <c r="BD1249" i="1"/>
  <c r="I1249" i="1"/>
  <c r="J1253" i="1"/>
  <c r="K1253" i="1" s="1"/>
  <c r="L1253" i="1" s="1"/>
  <c r="J1257" i="1"/>
  <c r="K1257" i="1" s="1"/>
  <c r="L1257" i="1" s="1"/>
  <c r="J1261" i="1"/>
  <c r="K1261" i="1" s="1"/>
  <c r="L1261" i="1" s="1"/>
  <c r="J1265" i="1"/>
  <c r="K1265" i="1" s="1"/>
  <c r="L1265" i="1" s="1"/>
  <c r="BD1269" i="1"/>
  <c r="I1269" i="1"/>
  <c r="J1273" i="1"/>
  <c r="K1273" i="1" s="1"/>
  <c r="L1273" i="1" s="1"/>
  <c r="J1277" i="1"/>
  <c r="K1277" i="1" s="1"/>
  <c r="L1277" i="1" s="1"/>
  <c r="J1281" i="1"/>
  <c r="K1281" i="1" s="1"/>
  <c r="L1281" i="1" s="1"/>
  <c r="J1285" i="1"/>
  <c r="K1285" i="1" s="1"/>
  <c r="L1285" i="1" s="1"/>
  <c r="J1289" i="1"/>
  <c r="K1289" i="1" s="1"/>
  <c r="L1289" i="1" s="1"/>
  <c r="BD1293" i="1"/>
  <c r="I1293" i="1"/>
  <c r="J1297" i="1"/>
  <c r="K1297" i="1" s="1"/>
  <c r="L1297" i="1" s="1"/>
  <c r="BD1301" i="1"/>
  <c r="I1301" i="1"/>
  <c r="J1305" i="1"/>
  <c r="K1305" i="1" s="1"/>
  <c r="L1305" i="1" s="1"/>
  <c r="BD1309" i="1"/>
  <c r="I1309" i="1"/>
  <c r="BD1314" i="1"/>
  <c r="I1314" i="1"/>
  <c r="BD1318" i="1"/>
  <c r="I1318" i="1"/>
  <c r="J1322" i="1"/>
  <c r="K1322" i="1" s="1"/>
  <c r="L1322" i="1" s="1"/>
  <c r="J1326" i="1"/>
  <c r="K1326" i="1" s="1"/>
  <c r="L1326" i="1" s="1"/>
  <c r="J1330" i="1"/>
  <c r="K1330" i="1" s="1"/>
  <c r="L1330" i="1" s="1"/>
  <c r="J1334" i="1"/>
  <c r="K1334" i="1" s="1"/>
  <c r="L1334" i="1" s="1"/>
  <c r="BD1338" i="1"/>
  <c r="I1338" i="1"/>
  <c r="BD1342" i="1"/>
  <c r="I1342" i="1"/>
  <c r="J1346" i="1"/>
  <c r="K1346" i="1" s="1"/>
  <c r="L1346" i="1" s="1"/>
  <c r="J1350" i="1"/>
  <c r="K1350" i="1" s="1"/>
  <c r="L1350" i="1" s="1"/>
  <c r="BD1354" i="1"/>
  <c r="I1354" i="1"/>
  <c r="BD1358" i="1"/>
  <c r="I1358" i="1"/>
  <c r="BD1362" i="1"/>
  <c r="I1362" i="1"/>
  <c r="J1366" i="1"/>
  <c r="K1366" i="1" s="1"/>
  <c r="L1366" i="1" s="1"/>
  <c r="BD1370" i="1"/>
  <c r="I1370" i="1"/>
  <c r="BD1374" i="1"/>
  <c r="I1374" i="1"/>
  <c r="J1378" i="1"/>
  <c r="K1378" i="1" s="1"/>
  <c r="L1378" i="1" s="1"/>
  <c r="J1382" i="1"/>
  <c r="K1382" i="1" s="1"/>
  <c r="L1382" i="1" s="1"/>
  <c r="J1386" i="1"/>
  <c r="K1386" i="1" s="1"/>
  <c r="L1386" i="1" s="1"/>
  <c r="J1390" i="1"/>
  <c r="K1390" i="1" s="1"/>
  <c r="L1390" i="1" s="1"/>
  <c r="J1396" i="1"/>
  <c r="K1396" i="1" s="1"/>
  <c r="L1396" i="1" s="1"/>
  <c r="J1400" i="1"/>
  <c r="K1400" i="1" s="1"/>
  <c r="L1400" i="1" s="1"/>
  <c r="J1404" i="1"/>
  <c r="K1404" i="1" s="1"/>
  <c r="L1404" i="1" s="1"/>
  <c r="J1408" i="1"/>
  <c r="K1408" i="1" s="1"/>
  <c r="L1408" i="1" s="1"/>
  <c r="J1412" i="1"/>
  <c r="K1412" i="1" s="1"/>
  <c r="L1412" i="1" s="1"/>
  <c r="J1418" i="1"/>
  <c r="K1418" i="1" s="1"/>
  <c r="L1418" i="1" s="1"/>
  <c r="BD1422" i="1"/>
  <c r="I1422" i="1"/>
  <c r="J1426" i="1"/>
  <c r="K1426" i="1" s="1"/>
  <c r="L1426" i="1" s="1"/>
  <c r="J1430" i="1"/>
  <c r="K1430" i="1" s="1"/>
  <c r="L1430" i="1" s="1"/>
  <c r="J1434" i="1"/>
  <c r="K1434" i="1" s="1"/>
  <c r="L1434" i="1" s="1"/>
  <c r="J1438" i="1"/>
  <c r="K1438" i="1" s="1"/>
  <c r="L1438" i="1" s="1"/>
  <c r="J1444" i="1"/>
  <c r="K1444" i="1" s="1"/>
  <c r="L1444" i="1" s="1"/>
  <c r="BD1448" i="1"/>
  <c r="I1448" i="1"/>
  <c r="J1452" i="1"/>
  <c r="K1452" i="1" s="1"/>
  <c r="L1452" i="1" s="1"/>
  <c r="J1456" i="1"/>
  <c r="K1456" i="1" s="1"/>
  <c r="L1456" i="1" s="1"/>
  <c r="J1460" i="1"/>
  <c r="K1460" i="1" s="1"/>
  <c r="L1460" i="1" s="1"/>
  <c r="J1464" i="1"/>
  <c r="K1464" i="1" s="1"/>
  <c r="L1464" i="1" s="1"/>
  <c r="J1468" i="1"/>
  <c r="K1468" i="1" s="1"/>
  <c r="L1468" i="1" s="1"/>
  <c r="BD1472" i="1"/>
  <c r="I1472" i="1"/>
  <c r="J1476" i="1"/>
  <c r="K1476" i="1" s="1"/>
  <c r="L1476" i="1" s="1"/>
  <c r="BD1480" i="1"/>
  <c r="I1480" i="1"/>
  <c r="J1484" i="1"/>
  <c r="K1484" i="1" s="1"/>
  <c r="L1484" i="1" s="1"/>
  <c r="J1490" i="1"/>
  <c r="K1490" i="1" s="1"/>
  <c r="L1490" i="1" s="1"/>
  <c r="J1494" i="1"/>
  <c r="K1494" i="1" s="1"/>
  <c r="L1494" i="1" s="1"/>
  <c r="BD1498" i="1"/>
  <c r="I1498" i="1"/>
  <c r="J1502" i="1"/>
  <c r="K1502" i="1" s="1"/>
  <c r="L1502" i="1" s="1"/>
  <c r="J1506" i="1"/>
  <c r="K1506" i="1" s="1"/>
  <c r="L1506" i="1" s="1"/>
  <c r="J1510" i="1"/>
  <c r="K1510" i="1" s="1"/>
  <c r="L1510" i="1" s="1"/>
  <c r="J1514" i="1"/>
  <c r="K1514" i="1" s="1"/>
  <c r="L1514" i="1" s="1"/>
  <c r="K1520" i="1"/>
  <c r="J1524" i="1"/>
  <c r="K1524" i="1" s="1"/>
  <c r="L1524" i="1" s="1"/>
  <c r="J1528" i="1"/>
  <c r="K1528" i="1" s="1"/>
  <c r="L1528" i="1" s="1"/>
  <c r="J1532" i="1"/>
  <c r="K1532" i="1" s="1"/>
  <c r="L1532" i="1" s="1"/>
  <c r="K1536" i="1"/>
  <c r="J1540" i="1"/>
  <c r="K1540" i="1" s="1"/>
  <c r="L1540" i="1" s="1"/>
  <c r="J1544" i="1"/>
  <c r="K1544" i="1" s="1"/>
  <c r="L1544" i="1" s="1"/>
  <c r="J1548" i="1"/>
  <c r="K1548" i="1" s="1"/>
  <c r="L1548" i="1" s="1"/>
  <c r="J1552" i="1"/>
  <c r="K1552" i="1" s="1"/>
  <c r="L1552" i="1" s="1"/>
  <c r="J1556" i="1"/>
  <c r="K1556" i="1" s="1"/>
  <c r="L1556" i="1" s="1"/>
  <c r="J1560" i="1"/>
  <c r="K1560" i="1" s="1"/>
  <c r="L1560" i="1" s="1"/>
  <c r="J1564" i="1"/>
  <c r="K1564" i="1" s="1"/>
  <c r="L1564" i="1" s="1"/>
  <c r="K1573" i="1"/>
  <c r="L1573" i="1" s="1"/>
  <c r="J1577" i="1"/>
  <c r="K1577" i="1" s="1"/>
  <c r="L1577" i="1" s="1"/>
  <c r="J1581" i="1"/>
  <c r="K1581" i="1" s="1"/>
  <c r="L1581" i="1" s="1"/>
  <c r="J1585" i="1"/>
  <c r="K1585" i="1" s="1"/>
  <c r="L1585" i="1" s="1"/>
  <c r="J1589" i="1"/>
  <c r="K1589" i="1" s="1"/>
  <c r="L1589" i="1" s="1"/>
  <c r="J1593" i="1"/>
  <c r="K1593" i="1" s="1"/>
  <c r="L1593" i="1" s="1"/>
  <c r="J1599" i="1"/>
  <c r="K1599" i="1" s="1"/>
  <c r="L1599" i="1" s="1"/>
  <c r="J1603" i="1"/>
  <c r="K1603" i="1" s="1"/>
  <c r="L1603" i="1" s="1"/>
  <c r="J1607" i="1"/>
  <c r="K1607" i="1" s="1"/>
  <c r="L1607" i="1" s="1"/>
  <c r="J1611" i="1"/>
  <c r="K1611" i="1" s="1"/>
  <c r="L1611" i="1" s="1"/>
  <c r="J1615" i="1"/>
  <c r="K1615" i="1" s="1"/>
  <c r="L1615" i="1" s="1"/>
  <c r="J1619" i="1"/>
  <c r="K1619" i="1" s="1"/>
  <c r="L1619" i="1" s="1"/>
  <c r="J1623" i="1"/>
  <c r="K1623" i="1" s="1"/>
  <c r="L1623" i="1" s="1"/>
  <c r="J1627" i="1"/>
  <c r="K1627" i="1" s="1"/>
  <c r="L1627" i="1" s="1"/>
  <c r="J1631" i="1"/>
  <c r="K1631" i="1" s="1"/>
  <c r="L1631" i="1" s="1"/>
  <c r="J1635" i="1"/>
  <c r="K1635" i="1" s="1"/>
  <c r="L1635" i="1" s="1"/>
  <c r="J1639" i="1"/>
  <c r="K1639" i="1" s="1"/>
  <c r="L1639" i="1" s="1"/>
  <c r="J1643" i="1"/>
  <c r="K1643" i="1" s="1"/>
  <c r="L1643" i="1" s="1"/>
  <c r="J1647" i="1"/>
  <c r="K1647" i="1" s="1"/>
  <c r="L1647" i="1" s="1"/>
  <c r="J1651" i="1"/>
  <c r="K1651" i="1" s="1"/>
  <c r="L1651" i="1" s="1"/>
  <c r="J1655" i="1"/>
  <c r="K1655" i="1" s="1"/>
  <c r="L1655" i="1" s="1"/>
  <c r="J1659" i="1"/>
  <c r="K1659" i="1" s="1"/>
  <c r="L1659" i="1" s="1"/>
  <c r="J1663" i="1"/>
  <c r="K1663" i="1" s="1"/>
  <c r="L1663" i="1" s="1"/>
  <c r="J1667" i="1"/>
  <c r="K1667" i="1" s="1"/>
  <c r="L1667" i="1" s="1"/>
  <c r="J1671" i="1"/>
  <c r="K1671" i="1" s="1"/>
  <c r="L1671" i="1" s="1"/>
  <c r="J1675" i="1"/>
  <c r="K1675" i="1" s="1"/>
  <c r="L1675" i="1" s="1"/>
  <c r="J1679" i="1"/>
  <c r="K1679" i="1" s="1"/>
  <c r="L1679" i="1" s="1"/>
  <c r="J1683" i="1"/>
  <c r="K1683" i="1" s="1"/>
  <c r="L1683" i="1" s="1"/>
  <c r="J1687" i="1"/>
  <c r="K1687" i="1" s="1"/>
  <c r="L1687" i="1" s="1"/>
  <c r="J1691" i="1"/>
  <c r="K1691" i="1" s="1"/>
  <c r="L1691" i="1" s="1"/>
  <c r="J1695" i="1"/>
  <c r="K1695" i="1" s="1"/>
  <c r="L1695" i="1" s="1"/>
  <c r="J1699" i="1"/>
  <c r="K1699" i="1" s="1"/>
  <c r="L1699" i="1" s="1"/>
  <c r="J1703" i="1"/>
  <c r="K1703" i="1" s="1"/>
  <c r="L1703" i="1" s="1"/>
  <c r="J1707" i="1"/>
  <c r="K1707" i="1" s="1"/>
  <c r="L1707" i="1" s="1"/>
  <c r="J1711" i="1"/>
  <c r="K1711" i="1" s="1"/>
  <c r="L1711" i="1" s="1"/>
  <c r="J1716" i="1"/>
  <c r="K1716" i="1" s="1"/>
  <c r="L1716" i="1" s="1"/>
  <c r="J1720" i="1"/>
  <c r="K1720" i="1" s="1"/>
  <c r="L1720" i="1" s="1"/>
  <c r="J1724" i="1"/>
  <c r="K1724" i="1" s="1"/>
  <c r="L1724" i="1" s="1"/>
  <c r="J1728" i="1"/>
  <c r="K1728" i="1" s="1"/>
  <c r="L1728" i="1" s="1"/>
  <c r="J1732" i="1"/>
  <c r="K1732" i="1" s="1"/>
  <c r="L1732" i="1" s="1"/>
  <c r="J1736" i="1"/>
  <c r="K1736" i="1" s="1"/>
  <c r="L1736" i="1" s="1"/>
  <c r="J1740" i="1"/>
  <c r="K1740" i="1" s="1"/>
  <c r="L1740" i="1" s="1"/>
  <c r="J1744" i="1"/>
  <c r="K1744" i="1" s="1"/>
  <c r="L1744" i="1" s="1"/>
  <c r="J1748" i="1"/>
  <c r="K1748" i="1" s="1"/>
  <c r="L1748" i="1" s="1"/>
  <c r="J1752" i="1"/>
  <c r="K1752" i="1" s="1"/>
  <c r="L1752" i="1" s="1"/>
  <c r="J1756" i="1"/>
  <c r="K1756" i="1" s="1"/>
  <c r="L1756" i="1" s="1"/>
  <c r="J1760" i="1"/>
  <c r="K1760" i="1" s="1"/>
  <c r="L1760" i="1" s="1"/>
  <c r="J1764" i="1"/>
  <c r="K1764" i="1" s="1"/>
  <c r="L1764" i="1" s="1"/>
  <c r="J1768" i="1"/>
  <c r="K1768" i="1" s="1"/>
  <c r="L1768" i="1" s="1"/>
  <c r="J1772" i="1"/>
  <c r="K1772" i="1" s="1"/>
  <c r="L1772" i="1" s="1"/>
  <c r="J1776" i="1"/>
  <c r="K1776" i="1" s="1"/>
  <c r="L1776" i="1" s="1"/>
  <c r="J1780" i="1"/>
  <c r="K1780" i="1" s="1"/>
  <c r="L1780" i="1" s="1"/>
  <c r="J1784" i="1"/>
  <c r="K1784" i="1" s="1"/>
  <c r="L1784" i="1" s="1"/>
  <c r="J1788" i="1"/>
  <c r="K1788" i="1" s="1"/>
  <c r="L1788" i="1" s="1"/>
  <c r="J1792" i="1"/>
  <c r="K1792" i="1" s="1"/>
  <c r="L1792" i="1" s="1"/>
  <c r="J1797" i="1"/>
  <c r="K1797" i="1" s="1"/>
  <c r="L1797" i="1" s="1"/>
  <c r="J1802" i="1"/>
  <c r="K1802" i="1" s="1"/>
  <c r="L1802" i="1" s="1"/>
  <c r="J1806" i="1"/>
  <c r="K1806" i="1" s="1"/>
  <c r="L1806" i="1" s="1"/>
  <c r="J1810" i="1"/>
  <c r="K1810" i="1" s="1"/>
  <c r="L1810" i="1" s="1"/>
  <c r="J1814" i="1"/>
  <c r="K1814" i="1" s="1"/>
  <c r="L1814" i="1" s="1"/>
  <c r="BD1818" i="1"/>
  <c r="I1818" i="1"/>
  <c r="J1822" i="1"/>
  <c r="K1822" i="1" s="1"/>
  <c r="L1822" i="1" s="1"/>
  <c r="J1826" i="1"/>
  <c r="K1826" i="1" s="1"/>
  <c r="L1826" i="1" s="1"/>
  <c r="J1830" i="1"/>
  <c r="K1830" i="1" s="1"/>
  <c r="L1830" i="1" s="1"/>
  <c r="J1834" i="1"/>
  <c r="K1834" i="1" s="1"/>
  <c r="L1834" i="1" s="1"/>
  <c r="J1838" i="1"/>
  <c r="K1838" i="1" s="1"/>
  <c r="L1838" i="1" s="1"/>
  <c r="J1842" i="1"/>
  <c r="K1842" i="1" s="1"/>
  <c r="L1842" i="1" s="1"/>
  <c r="J1846" i="1"/>
  <c r="K1846" i="1" s="1"/>
  <c r="L1846" i="1" s="1"/>
  <c r="J1850" i="1"/>
  <c r="K1850" i="1" s="1"/>
  <c r="L1850" i="1" s="1"/>
  <c r="J1854" i="1"/>
  <c r="K1854" i="1" s="1"/>
  <c r="L1854" i="1" s="1"/>
  <c r="J1859" i="1"/>
  <c r="K1859" i="1" s="1"/>
  <c r="L1859" i="1" s="1"/>
  <c r="J1864" i="1"/>
  <c r="K1864" i="1" s="1"/>
  <c r="L1864" i="1" s="1"/>
  <c r="J1868" i="1"/>
  <c r="K1868" i="1" s="1"/>
  <c r="L1868" i="1" s="1"/>
  <c r="J1872" i="1"/>
  <c r="K1872" i="1" s="1"/>
  <c r="L1872" i="1" s="1"/>
  <c r="J1876" i="1"/>
  <c r="K1876" i="1" s="1"/>
  <c r="L1876" i="1" s="1"/>
  <c r="J1880" i="1"/>
  <c r="K1880" i="1" s="1"/>
  <c r="L1880" i="1" s="1"/>
  <c r="J1884" i="1"/>
  <c r="K1884" i="1" s="1"/>
  <c r="L1884" i="1" s="1"/>
  <c r="J1888" i="1"/>
  <c r="K1888" i="1" s="1"/>
  <c r="L1888" i="1" s="1"/>
  <c r="J1892" i="1"/>
  <c r="K1892" i="1" s="1"/>
  <c r="L1892" i="1" s="1"/>
  <c r="J1896" i="1"/>
  <c r="K1896" i="1" s="1"/>
  <c r="L1896" i="1" s="1"/>
  <c r="J1900" i="1"/>
  <c r="K1900" i="1" s="1"/>
  <c r="L1900" i="1" s="1"/>
  <c r="J1905" i="1"/>
  <c r="K1905" i="1" s="1"/>
  <c r="L1905" i="1" s="1"/>
  <c r="J1909" i="1"/>
  <c r="K1909" i="1" s="1"/>
  <c r="L1909" i="1" s="1"/>
  <c r="J1913" i="1"/>
  <c r="K1913" i="1" s="1"/>
  <c r="L1913" i="1" s="1"/>
  <c r="J1917" i="1"/>
  <c r="K1917" i="1" s="1"/>
  <c r="L1917" i="1" s="1"/>
  <c r="J1921" i="1"/>
  <c r="K1921" i="1" s="1"/>
  <c r="L1921" i="1" s="1"/>
  <c r="J1925" i="1"/>
  <c r="K1925" i="1" s="1"/>
  <c r="L1925" i="1" s="1"/>
  <c r="J1929" i="1"/>
  <c r="K1929" i="1" s="1"/>
  <c r="L1929" i="1" s="1"/>
  <c r="J1934" i="1"/>
  <c r="K1934" i="1" s="1"/>
  <c r="L1934" i="1" s="1"/>
  <c r="J1938" i="1"/>
  <c r="K1938" i="1" s="1"/>
  <c r="L1938" i="1" s="1"/>
  <c r="J1942" i="1"/>
  <c r="K1942" i="1" s="1"/>
  <c r="L1942" i="1" s="1"/>
  <c r="J1946" i="1"/>
  <c r="K1946" i="1" s="1"/>
  <c r="L1946" i="1" s="1"/>
  <c r="J1950" i="1"/>
  <c r="K1950" i="1" s="1"/>
  <c r="L1950" i="1" s="1"/>
  <c r="J1954" i="1"/>
  <c r="K1954" i="1" s="1"/>
  <c r="L1954" i="1" s="1"/>
  <c r="J1958" i="1"/>
  <c r="K1958" i="1" s="1"/>
  <c r="L1958" i="1" s="1"/>
  <c r="J1962" i="1"/>
  <c r="K1962" i="1" s="1"/>
  <c r="L1962" i="1" s="1"/>
  <c r="M703" i="1"/>
  <c r="AL14" i="2"/>
  <c r="AL16" i="2"/>
  <c r="AL17" i="2"/>
  <c r="AL19" i="2"/>
  <c r="AL29" i="2"/>
  <c r="AL30" i="2"/>
  <c r="AL20" i="2"/>
  <c r="AL23" i="2"/>
  <c r="AL28" i="2"/>
  <c r="AL18" i="2"/>
  <c r="AL21" i="2"/>
  <c r="AL22" i="2"/>
  <c r="AL26" i="2"/>
  <c r="AL27" i="2"/>
  <c r="K619" i="1"/>
  <c r="L619" i="1" s="1"/>
  <c r="K982" i="1"/>
  <c r="L982" i="1" s="1"/>
  <c r="K998" i="1"/>
  <c r="L998" i="1" s="1"/>
  <c r="K1048" i="1"/>
  <c r="L1048" i="1" s="1"/>
  <c r="K1063" i="1"/>
  <c r="L1063" i="1" s="1"/>
  <c r="K1562" i="1"/>
  <c r="L1562" i="1" s="1"/>
  <c r="K466" i="1"/>
  <c r="L466" i="1" s="1"/>
  <c r="K991" i="1"/>
  <c r="L991" i="1" s="1"/>
  <c r="K1563" i="1"/>
  <c r="L1563" i="1" s="1"/>
  <c r="K791" i="1"/>
  <c r="L791" i="1" s="1"/>
  <c r="K443" i="1"/>
  <c r="L443" i="1" s="1"/>
  <c r="K468" i="1"/>
  <c r="L468" i="1" s="1"/>
  <c r="K476" i="1"/>
  <c r="L476" i="1" s="1"/>
  <c r="K1542" i="1"/>
  <c r="L1542" i="1" s="1"/>
  <c r="K955" i="1"/>
  <c r="L955" i="1" s="1"/>
  <c r="K956" i="1"/>
  <c r="L956" i="1" s="1"/>
  <c r="K1568" i="1"/>
  <c r="L1568" i="1" s="1"/>
  <c r="K957" i="1"/>
  <c r="L957" i="1" s="1"/>
  <c r="I104" i="1"/>
  <c r="J104" i="1" s="1"/>
  <c r="BC1516" i="1"/>
  <c r="BD1522" i="1"/>
  <c r="BD1742" i="1"/>
  <c r="BD740" i="1"/>
  <c r="BD702" i="1"/>
  <c r="BD733" i="1"/>
  <c r="BD741" i="1"/>
  <c r="BD1573" i="1"/>
  <c r="BD519" i="1"/>
  <c r="BD742" i="1"/>
  <c r="BD704" i="1"/>
  <c r="BD437" i="1"/>
  <c r="BD705" i="1"/>
  <c r="BD722" i="1"/>
  <c r="BD515" i="1"/>
  <c r="BD723" i="1"/>
  <c r="BD1741" i="1"/>
  <c r="BD196" i="1"/>
  <c r="BD212" i="1"/>
  <c r="BD52" i="1"/>
  <c r="BD78" i="1"/>
  <c r="BD223" i="1"/>
  <c r="BD224" i="1"/>
  <c r="BC688" i="1"/>
  <c r="BD80" i="1"/>
  <c r="BD105" i="1"/>
  <c r="I145" i="1"/>
  <c r="J145" i="1" s="1"/>
  <c r="BD90" i="1"/>
  <c r="BD130" i="1"/>
  <c r="BD32" i="1"/>
  <c r="BC1034" i="1"/>
  <c r="BC1964" i="1"/>
  <c r="BC841" i="1"/>
  <c r="BC884" i="1"/>
  <c r="BC945" i="1"/>
  <c r="BC1487" i="1"/>
  <c r="BD233" i="1"/>
  <c r="BC407" i="1"/>
  <c r="BC814" i="1"/>
  <c r="BC1595" i="1"/>
  <c r="BC751" i="1"/>
  <c r="BC1416" i="1"/>
  <c r="BD499" i="1"/>
  <c r="BC578" i="1"/>
  <c r="BD1218" i="1"/>
  <c r="I427" i="1"/>
  <c r="J427" i="1" s="1"/>
  <c r="BD1300" i="1"/>
  <c r="AT1965" i="1"/>
  <c r="AD1965" i="1"/>
  <c r="AP1965" i="1"/>
  <c r="R1965" i="1"/>
  <c r="BD1230" i="1"/>
  <c r="BD1260" i="1"/>
  <c r="BD1442" i="1"/>
  <c r="AX1965" i="1"/>
  <c r="AH1965" i="1"/>
  <c r="Z1965" i="1"/>
  <c r="N1965" i="1"/>
  <c r="BA1965" i="1"/>
  <c r="AW1965" i="1"/>
  <c r="AS1965" i="1"/>
  <c r="AO1965" i="1"/>
  <c r="AK1965" i="1"/>
  <c r="AC1965" i="1"/>
  <c r="Y1965" i="1"/>
  <c r="U1965" i="1"/>
  <c r="Q1965" i="1"/>
  <c r="AL1965" i="1"/>
  <c r="V1965" i="1"/>
  <c r="AZ1965" i="1"/>
  <c r="AV1965" i="1"/>
  <c r="AR1965" i="1"/>
  <c r="AN1965" i="1"/>
  <c r="AJ1965" i="1"/>
  <c r="AF1965" i="1"/>
  <c r="AB1965" i="1"/>
  <c r="X1965" i="1"/>
  <c r="T1965" i="1"/>
  <c r="P1965" i="1"/>
  <c r="BD1075" i="1"/>
  <c r="BD1286" i="1"/>
  <c r="BD1290" i="1"/>
  <c r="BD1298" i="1"/>
  <c r="BD1313" i="1"/>
  <c r="BD1317" i="1"/>
  <c r="BD1499" i="1"/>
  <c r="BD1511" i="1"/>
  <c r="BD1521" i="1"/>
  <c r="BD1536" i="1"/>
  <c r="AY1965" i="1"/>
  <c r="AU1965" i="1"/>
  <c r="AQ1965" i="1"/>
  <c r="AM1965" i="1"/>
  <c r="AI1965" i="1"/>
  <c r="AE1965" i="1"/>
  <c r="AA1965" i="1"/>
  <c r="W1965" i="1"/>
  <c r="S1965" i="1"/>
  <c r="O1965" i="1"/>
  <c r="BD1164" i="1"/>
  <c r="BD1324" i="1"/>
  <c r="BD1580" i="1"/>
  <c r="BD1806" i="1"/>
  <c r="BD1883" i="1"/>
  <c r="BD1957" i="1"/>
  <c r="BD703" i="1"/>
  <c r="BD719" i="1"/>
  <c r="BD734" i="1"/>
  <c r="BD811" i="1"/>
  <c r="BD821" i="1"/>
  <c r="BD825" i="1"/>
  <c r="BD833" i="1"/>
  <c r="BD1223" i="1"/>
  <c r="BD1227" i="1"/>
  <c r="BD1238" i="1"/>
  <c r="BD1257" i="1"/>
  <c r="BD1264" i="1"/>
  <c r="BD1437" i="1"/>
  <c r="BD1189" i="1"/>
  <c r="BD1193" i="1"/>
  <c r="BD1197" i="1"/>
  <c r="BD1351" i="1"/>
  <c r="BD1355" i="1"/>
  <c r="BD1363" i="1"/>
  <c r="BD1382" i="1"/>
  <c r="BD1400" i="1"/>
  <c r="BD1418" i="1"/>
  <c r="BD1141" i="1"/>
  <c r="BD1178" i="1"/>
  <c r="BD1182" i="1"/>
  <c r="BD1216" i="1"/>
  <c r="BD1250" i="1"/>
  <c r="BD1279" i="1"/>
  <c r="BD1343" i="1"/>
  <c r="BD1347" i="1"/>
  <c r="BD1371" i="1"/>
  <c r="BD1421" i="1"/>
  <c r="BD1474" i="1"/>
  <c r="BD513" i="1"/>
  <c r="BD1076" i="1"/>
  <c r="BD1092" i="1"/>
  <c r="BD1210" i="1"/>
  <c r="BD1228" i="1"/>
  <c r="BD1243" i="1"/>
  <c r="BD1247" i="1"/>
  <c r="BD1261" i="1"/>
  <c r="BD1268" i="1"/>
  <c r="BD1291" i="1"/>
  <c r="BD1329" i="1"/>
  <c r="BD1360" i="1"/>
  <c r="BD1843" i="1"/>
  <c r="BD1884" i="1"/>
  <c r="BD1917" i="1"/>
  <c r="BD1934" i="1"/>
  <c r="BD399" i="1"/>
  <c r="BD721" i="1"/>
  <c r="BD732" i="1"/>
  <c r="BD1162" i="1"/>
  <c r="BD1221" i="1"/>
  <c r="BD1255" i="1"/>
  <c r="BD1288" i="1"/>
  <c r="BD1353" i="1"/>
  <c r="BD1388" i="1"/>
  <c r="BD1652" i="1"/>
  <c r="BD1804" i="1"/>
  <c r="BD1148" i="1"/>
  <c r="BD1152" i="1"/>
  <c r="BD1185" i="1"/>
  <c r="BD1233" i="1"/>
  <c r="BD1297" i="1"/>
  <c r="BD1485" i="1"/>
  <c r="BD1506" i="1"/>
  <c r="BD1520" i="1"/>
  <c r="BD1302" i="1"/>
  <c r="BD1470" i="1"/>
  <c r="BB388" i="1"/>
  <c r="BD388" i="1" s="1"/>
  <c r="BH388" i="1"/>
  <c r="BL388" i="1"/>
  <c r="BP388" i="1"/>
  <c r="BT388" i="1"/>
  <c r="BX388" i="1"/>
  <c r="CB388" i="1"/>
  <c r="CF388" i="1"/>
  <c r="CJ388" i="1"/>
  <c r="CN388" i="1"/>
  <c r="CR388" i="1"/>
  <c r="CV388" i="1"/>
  <c r="CZ388" i="1"/>
  <c r="DD388" i="1"/>
  <c r="M1804" i="1" l="1"/>
  <c r="M1521" i="1"/>
  <c r="M732" i="1"/>
  <c r="M209" i="1"/>
  <c r="M149" i="1"/>
  <c r="L90" i="1"/>
  <c r="M90" i="1" s="1"/>
  <c r="L196" i="1"/>
  <c r="M196" i="1" s="1"/>
  <c r="L1536" i="1"/>
  <c r="M1536" i="1" s="1"/>
  <c r="L734" i="1"/>
  <c r="M734" i="1" s="1"/>
  <c r="M721" i="1"/>
  <c r="L1520" i="1"/>
  <c r="M1520" i="1" s="1"/>
  <c r="L32" i="1"/>
  <c r="M32" i="1" s="1"/>
  <c r="L20" i="1"/>
  <c r="M20" i="1" s="1"/>
  <c r="J1370" i="1"/>
  <c r="K1370" i="1" s="1"/>
  <c r="J1342" i="1"/>
  <c r="K1342" i="1" s="1"/>
  <c r="J1314" i="1"/>
  <c r="K1314" i="1" s="1"/>
  <c r="J1269" i="1"/>
  <c r="K1269" i="1" s="1"/>
  <c r="L1269" i="1" s="1"/>
  <c r="J1249" i="1"/>
  <c r="K1249" i="1" s="1"/>
  <c r="L1249" i="1" s="1"/>
  <c r="J1217" i="1"/>
  <c r="K1217" i="1" s="1"/>
  <c r="L1217" i="1" s="1"/>
  <c r="J1188" i="1"/>
  <c r="K1188" i="1" s="1"/>
  <c r="L1188" i="1" s="1"/>
  <c r="J1140" i="1"/>
  <c r="K1140" i="1" s="1"/>
  <c r="L1140" i="1" s="1"/>
  <c r="J392" i="1"/>
  <c r="K392" i="1" s="1"/>
  <c r="L392" i="1" s="1"/>
  <c r="J1498" i="1"/>
  <c r="K1498" i="1" s="1"/>
  <c r="J1480" i="1"/>
  <c r="K1480" i="1" s="1"/>
  <c r="J1472" i="1"/>
  <c r="K1472" i="1" s="1"/>
  <c r="J1448" i="1"/>
  <c r="K1448" i="1" s="1"/>
  <c r="J1422" i="1"/>
  <c r="K1422" i="1" s="1"/>
  <c r="J1358" i="1"/>
  <c r="K1358" i="1" s="1"/>
  <c r="J1225" i="1"/>
  <c r="K1225" i="1" s="1"/>
  <c r="L1225" i="1" s="1"/>
  <c r="J1176" i="1"/>
  <c r="K1176" i="1" s="1"/>
  <c r="L1176" i="1" s="1"/>
  <c r="J1156" i="1"/>
  <c r="K1156" i="1" s="1"/>
  <c r="L1156" i="1" s="1"/>
  <c r="J1093" i="1"/>
  <c r="K1093" i="1" s="1"/>
  <c r="L1093" i="1" s="1"/>
  <c r="J894" i="1"/>
  <c r="K894" i="1" s="1"/>
  <c r="L894" i="1" s="1"/>
  <c r="J526" i="1"/>
  <c r="K526" i="1" s="1"/>
  <c r="L526" i="1" s="1"/>
  <c r="J426" i="1"/>
  <c r="K426" i="1" s="1"/>
  <c r="L426" i="1" s="1"/>
  <c r="J1374" i="1"/>
  <c r="K1374" i="1" s="1"/>
  <c r="J1338" i="1"/>
  <c r="K1338" i="1" s="1"/>
  <c r="J1318" i="1"/>
  <c r="K1318" i="1" s="1"/>
  <c r="J1309" i="1"/>
  <c r="K1309" i="1" s="1"/>
  <c r="L1309" i="1" s="1"/>
  <c r="J1301" i="1"/>
  <c r="K1301" i="1" s="1"/>
  <c r="J1293" i="1"/>
  <c r="K1293" i="1" s="1"/>
  <c r="J1213" i="1"/>
  <c r="K1213" i="1" s="1"/>
  <c r="L1213" i="1" s="1"/>
  <c r="J837" i="1"/>
  <c r="K837" i="1" s="1"/>
  <c r="L837" i="1" s="1"/>
  <c r="J726" i="1"/>
  <c r="K726" i="1" s="1"/>
  <c r="L726" i="1" s="1"/>
  <c r="J718" i="1"/>
  <c r="K718" i="1" s="1"/>
  <c r="L718" i="1" s="1"/>
  <c r="J698" i="1"/>
  <c r="K698" i="1" s="1"/>
  <c r="L698" i="1" s="1"/>
  <c r="J241" i="1"/>
  <c r="K241" i="1" s="1"/>
  <c r="L241" i="1" s="1"/>
  <c r="J1818" i="1"/>
  <c r="K1818" i="1" s="1"/>
  <c r="L1818" i="1" s="1"/>
  <c r="J1362" i="1"/>
  <c r="K1362" i="1" s="1"/>
  <c r="J1354" i="1"/>
  <c r="K1354" i="1" s="1"/>
  <c r="J1241" i="1"/>
  <c r="K1241" i="1" s="1"/>
  <c r="L1241" i="1" s="1"/>
  <c r="J890" i="1"/>
  <c r="K890" i="1" s="1"/>
  <c r="L890" i="1" s="1"/>
  <c r="J787" i="1"/>
  <c r="K787" i="1" s="1"/>
  <c r="L787" i="1" s="1"/>
  <c r="J618" i="1"/>
  <c r="K618" i="1" s="1"/>
  <c r="L618" i="1" s="1"/>
  <c r="J563" i="1"/>
  <c r="K563" i="1" s="1"/>
  <c r="L563" i="1" s="1"/>
  <c r="J376" i="1"/>
  <c r="K376" i="1" s="1"/>
  <c r="L376" i="1" s="1"/>
  <c r="J1473" i="1"/>
  <c r="K1473" i="1" s="1"/>
  <c r="L1473" i="1" s="1"/>
  <c r="J1222" i="1"/>
  <c r="K1222" i="1" s="1"/>
  <c r="L1222" i="1" s="1"/>
  <c r="J309" i="1"/>
  <c r="K309" i="1" s="1"/>
  <c r="L309" i="1" s="1"/>
  <c r="J1497" i="1"/>
  <c r="K1497" i="1" s="1"/>
  <c r="L1497" i="1" s="1"/>
  <c r="J1471" i="1"/>
  <c r="K1471" i="1" s="1"/>
  <c r="L1471" i="1" s="1"/>
  <c r="J1443" i="1"/>
  <c r="K1443" i="1" s="1"/>
  <c r="J1385" i="1"/>
  <c r="K1385" i="1" s="1"/>
  <c r="J1365" i="1"/>
  <c r="K1365" i="1" s="1"/>
  <c r="L1365" i="1" s="1"/>
  <c r="J1341" i="1"/>
  <c r="K1341" i="1" s="1"/>
  <c r="L1341" i="1" s="1"/>
  <c r="J1321" i="1"/>
  <c r="K1321" i="1" s="1"/>
  <c r="L1321" i="1" s="1"/>
  <c r="J1256" i="1"/>
  <c r="K1256" i="1" s="1"/>
  <c r="L1256" i="1" s="1"/>
  <c r="J1248" i="1"/>
  <c r="K1248" i="1" s="1"/>
  <c r="J1191" i="1"/>
  <c r="K1191" i="1" s="1"/>
  <c r="L1191" i="1" s="1"/>
  <c r="J1159" i="1"/>
  <c r="K1159" i="1" s="1"/>
  <c r="J340" i="1"/>
  <c r="K340" i="1" s="1"/>
  <c r="L340" i="1" s="1"/>
  <c r="J312" i="1"/>
  <c r="K312" i="1" s="1"/>
  <c r="L312" i="1" s="1"/>
  <c r="J300" i="1"/>
  <c r="K300" i="1" s="1"/>
  <c r="L300" i="1" s="1"/>
  <c r="J1439" i="1"/>
  <c r="K1439" i="1" s="1"/>
  <c r="L1439" i="1" s="1"/>
  <c r="J249" i="1"/>
  <c r="K249" i="1" s="1"/>
  <c r="L249" i="1" s="1"/>
  <c r="J1479" i="1"/>
  <c r="K1479" i="1" s="1"/>
  <c r="L1479" i="1" s="1"/>
  <c r="J1393" i="1"/>
  <c r="K1393" i="1" s="1"/>
  <c r="J1349" i="1"/>
  <c r="K1349" i="1" s="1"/>
  <c r="L1349" i="1" s="1"/>
  <c r="J1292" i="1"/>
  <c r="K1292" i="1" s="1"/>
  <c r="L1292" i="1" s="1"/>
  <c r="J1143" i="1"/>
  <c r="K1143" i="1" s="1"/>
  <c r="J1058" i="1"/>
  <c r="K1058" i="1" s="1"/>
  <c r="L1058" i="1" s="1"/>
  <c r="J750" i="1"/>
  <c r="K750" i="1" s="1"/>
  <c r="L750" i="1" s="1"/>
  <c r="J1961" i="1"/>
  <c r="K1961" i="1" s="1"/>
  <c r="L1961" i="1" s="1"/>
  <c r="J1381" i="1"/>
  <c r="K1381" i="1" s="1"/>
  <c r="L1381" i="1" s="1"/>
  <c r="J1369" i="1"/>
  <c r="K1369" i="1" s="1"/>
  <c r="J1337" i="1"/>
  <c r="K1337" i="1" s="1"/>
  <c r="J1325" i="1"/>
  <c r="K1325" i="1" s="1"/>
  <c r="L1325" i="1" s="1"/>
  <c r="J1252" i="1"/>
  <c r="K1252" i="1" s="1"/>
  <c r="L1252" i="1" s="1"/>
  <c r="J1232" i="1"/>
  <c r="K1232" i="1" s="1"/>
  <c r="J1175" i="1"/>
  <c r="K1175" i="1" s="1"/>
  <c r="J535" i="1"/>
  <c r="K535" i="1" s="1"/>
  <c r="L535" i="1" s="1"/>
  <c r="J248" i="1"/>
  <c r="K248" i="1" s="1"/>
  <c r="L248" i="1" s="1"/>
  <c r="J1449" i="1"/>
  <c r="K1449" i="1" s="1"/>
  <c r="L1449" i="1" s="1"/>
  <c r="J1359" i="1"/>
  <c r="K1359" i="1" s="1"/>
  <c r="L1359" i="1" s="1"/>
  <c r="J776" i="1"/>
  <c r="K776" i="1" s="1"/>
  <c r="L776" i="1" s="1"/>
  <c r="J1795" i="1"/>
  <c r="K1795" i="1" s="1"/>
  <c r="L1795" i="1" s="1"/>
  <c r="J1296" i="1"/>
  <c r="K1296" i="1" s="1"/>
  <c r="L1296" i="1" s="1"/>
  <c r="J1272" i="1"/>
  <c r="K1272" i="1" s="1"/>
  <c r="L1272" i="1" s="1"/>
  <c r="J1240" i="1"/>
  <c r="K1240" i="1" s="1"/>
  <c r="J1183" i="1"/>
  <c r="K1183" i="1" s="1"/>
  <c r="J1220" i="1"/>
  <c r="K1220" i="1" s="1"/>
  <c r="L1220" i="1" s="1"/>
  <c r="J1212" i="1"/>
  <c r="K1212" i="1" s="1"/>
  <c r="L1212" i="1" s="1"/>
  <c r="J1203" i="1"/>
  <c r="K1203" i="1" s="1"/>
  <c r="L1203" i="1" s="1"/>
  <c r="J1163" i="1"/>
  <c r="K1163" i="1" s="1"/>
  <c r="L1163" i="1" s="1"/>
  <c r="J893" i="1"/>
  <c r="K893" i="1" s="1"/>
  <c r="L893" i="1" s="1"/>
  <c r="J832" i="1"/>
  <c r="K832" i="1" s="1"/>
  <c r="L832" i="1" s="1"/>
  <c r="J798" i="1"/>
  <c r="K798" i="1" s="1"/>
  <c r="L798" i="1" s="1"/>
  <c r="J758" i="1"/>
  <c r="K758" i="1" s="1"/>
  <c r="L758" i="1" s="1"/>
  <c r="J550" i="1"/>
  <c r="K550" i="1" s="1"/>
  <c r="L550" i="1" s="1"/>
  <c r="J347" i="1"/>
  <c r="K347" i="1" s="1"/>
  <c r="L347" i="1" s="1"/>
  <c r="J323" i="1"/>
  <c r="K323" i="1" s="1"/>
  <c r="L323" i="1" s="1"/>
  <c r="J307" i="1"/>
  <c r="K307" i="1" s="1"/>
  <c r="L307" i="1" s="1"/>
  <c r="J299" i="1"/>
  <c r="K299" i="1" s="1"/>
  <c r="L299" i="1" s="1"/>
  <c r="J275" i="1"/>
  <c r="K275" i="1" s="1"/>
  <c r="L275" i="1" s="1"/>
  <c r="J235" i="1"/>
  <c r="K235" i="1" s="1"/>
  <c r="L235" i="1" s="1"/>
  <c r="J512" i="1"/>
  <c r="K512" i="1" s="1"/>
  <c r="L512" i="1" s="1"/>
  <c r="J370" i="1"/>
  <c r="K370" i="1" s="1"/>
  <c r="L370" i="1" s="1"/>
  <c r="J346" i="1"/>
  <c r="K346" i="1" s="1"/>
  <c r="L346" i="1" s="1"/>
  <c r="J326" i="1"/>
  <c r="K326" i="1" s="1"/>
  <c r="L326" i="1" s="1"/>
  <c r="J282" i="1"/>
  <c r="K282" i="1" s="1"/>
  <c r="L282" i="1" s="1"/>
  <c r="J262" i="1"/>
  <c r="K262" i="1" s="1"/>
  <c r="L262" i="1" s="1"/>
  <c r="J1327" i="1"/>
  <c r="K1327" i="1" s="1"/>
  <c r="J1306" i="1"/>
  <c r="K1306" i="1" s="1"/>
  <c r="L1306" i="1" s="1"/>
  <c r="J1274" i="1"/>
  <c r="K1274" i="1" s="1"/>
  <c r="L1274" i="1" s="1"/>
  <c r="J1173" i="1"/>
  <c r="K1173" i="1" s="1"/>
  <c r="L1173" i="1" s="1"/>
  <c r="J923" i="1"/>
  <c r="K923" i="1" s="1"/>
  <c r="L923" i="1" s="1"/>
  <c r="J891" i="1"/>
  <c r="K891" i="1" s="1"/>
  <c r="L891" i="1" s="1"/>
  <c r="J569" i="1"/>
  <c r="K569" i="1" s="1"/>
  <c r="L569" i="1" s="1"/>
  <c r="J301" i="1"/>
  <c r="K301" i="1" s="1"/>
  <c r="L301" i="1" s="1"/>
  <c r="J1886" i="1"/>
  <c r="K1886" i="1" s="1"/>
  <c r="L1886" i="1" s="1"/>
  <c r="J1526" i="1"/>
  <c r="K1526" i="1" s="1"/>
  <c r="L1526" i="1" s="1"/>
  <c r="J1420" i="1"/>
  <c r="K1420" i="1" s="1"/>
  <c r="L1420" i="1" s="1"/>
  <c r="J1392" i="1"/>
  <c r="K1392" i="1" s="1"/>
  <c r="L1392" i="1" s="1"/>
  <c r="J1376" i="1"/>
  <c r="K1376" i="1" s="1"/>
  <c r="L1376" i="1" s="1"/>
  <c r="J1352" i="1"/>
  <c r="K1352" i="1" s="1"/>
  <c r="L1352" i="1" s="1"/>
  <c r="J1336" i="1"/>
  <c r="K1336" i="1" s="1"/>
  <c r="L1336" i="1" s="1"/>
  <c r="J1311" i="1"/>
  <c r="K1311" i="1" s="1"/>
  <c r="L1311" i="1" s="1"/>
  <c r="J1303" i="1"/>
  <c r="K1303" i="1" s="1"/>
  <c r="L1303" i="1" s="1"/>
  <c r="J1287" i="1"/>
  <c r="K1287" i="1" s="1"/>
  <c r="L1287" i="1" s="1"/>
  <c r="J1263" i="1"/>
  <c r="K1263" i="1" s="1"/>
  <c r="L1263" i="1" s="1"/>
  <c r="J1215" i="1"/>
  <c r="K1215" i="1" s="1"/>
  <c r="L1215" i="1" s="1"/>
  <c r="J1207" i="1"/>
  <c r="K1207" i="1" s="1"/>
  <c r="L1207" i="1" s="1"/>
  <c r="J1166" i="1"/>
  <c r="K1166" i="1" s="1"/>
  <c r="L1166" i="1" s="1"/>
  <c r="J1158" i="1"/>
  <c r="K1158" i="1" s="1"/>
  <c r="L1158" i="1" s="1"/>
  <c r="J1142" i="1"/>
  <c r="K1142" i="1" s="1"/>
  <c r="L1142" i="1" s="1"/>
  <c r="J892" i="1"/>
  <c r="K892" i="1" s="1"/>
  <c r="L892" i="1" s="1"/>
  <c r="J839" i="1"/>
  <c r="K839" i="1" s="1"/>
  <c r="L839" i="1" s="1"/>
  <c r="J831" i="1"/>
  <c r="K831" i="1" s="1"/>
  <c r="L831" i="1" s="1"/>
  <c r="J731" i="1"/>
  <c r="K731" i="1" s="1"/>
  <c r="L731" i="1" s="1"/>
  <c r="J302" i="1"/>
  <c r="K302" i="1" s="1"/>
  <c r="L302" i="1" s="1"/>
  <c r="J266" i="1"/>
  <c r="K266" i="1" s="1"/>
  <c r="L266" i="1" s="1"/>
  <c r="J239" i="1"/>
  <c r="K239" i="1" s="1"/>
  <c r="L239" i="1" s="1"/>
  <c r="J1278" i="1"/>
  <c r="K1278" i="1" s="1"/>
  <c r="L1278" i="1" s="1"/>
  <c r="J1254" i="1"/>
  <c r="K1254" i="1" s="1"/>
  <c r="J1169" i="1"/>
  <c r="K1169" i="1" s="1"/>
  <c r="L1169" i="1" s="1"/>
  <c r="J1078" i="1"/>
  <c r="K1078" i="1" s="1"/>
  <c r="L1078" i="1" s="1"/>
  <c r="J838" i="1"/>
  <c r="K838" i="1" s="1"/>
  <c r="L838" i="1" s="1"/>
  <c r="J818" i="1"/>
  <c r="K818" i="1" s="1"/>
  <c r="L818" i="1" s="1"/>
  <c r="J527" i="1"/>
  <c r="K527" i="1" s="1"/>
  <c r="L527" i="1" s="1"/>
  <c r="J503" i="1"/>
  <c r="K503" i="1" s="1"/>
  <c r="L503" i="1" s="1"/>
  <c r="J357" i="1"/>
  <c r="K357" i="1" s="1"/>
  <c r="L357" i="1" s="1"/>
  <c r="J305" i="1"/>
  <c r="K305" i="1" s="1"/>
  <c r="L305" i="1" s="1"/>
  <c r="J1963" i="1"/>
  <c r="K1963" i="1" s="1"/>
  <c r="L1963" i="1" s="1"/>
  <c r="J1906" i="1"/>
  <c r="K1906" i="1" s="1"/>
  <c r="L1906" i="1" s="1"/>
  <c r="J1074" i="1"/>
  <c r="K1074" i="1" s="1"/>
  <c r="L1074" i="1" s="1"/>
  <c r="J317" i="1"/>
  <c r="K317" i="1" s="1"/>
  <c r="L317" i="1" s="1"/>
  <c r="J836" i="1"/>
  <c r="K836" i="1" s="1"/>
  <c r="L836" i="1" s="1"/>
  <c r="J828" i="1"/>
  <c r="K828" i="1" s="1"/>
  <c r="L828" i="1" s="1"/>
  <c r="J770" i="1"/>
  <c r="K770" i="1" s="1"/>
  <c r="L770" i="1" s="1"/>
  <c r="J562" i="1"/>
  <c r="K562" i="1" s="1"/>
  <c r="L562" i="1" s="1"/>
  <c r="J538" i="1"/>
  <c r="K538" i="1" s="1"/>
  <c r="L538" i="1" s="1"/>
  <c r="J470" i="1"/>
  <c r="K470" i="1" s="1"/>
  <c r="L470" i="1" s="1"/>
  <c r="J375" i="1"/>
  <c r="K375" i="1" s="1"/>
  <c r="L375" i="1" s="1"/>
  <c r="J343" i="1"/>
  <c r="K343" i="1" s="1"/>
  <c r="L343" i="1" s="1"/>
  <c r="J295" i="1"/>
  <c r="K295" i="1" s="1"/>
  <c r="L295" i="1" s="1"/>
  <c r="J263" i="1"/>
  <c r="K263" i="1" s="1"/>
  <c r="L263" i="1" s="1"/>
  <c r="J557" i="1"/>
  <c r="K557" i="1" s="1"/>
  <c r="L557" i="1" s="1"/>
  <c r="J541" i="1"/>
  <c r="K541" i="1" s="1"/>
  <c r="L541" i="1" s="1"/>
  <c r="J500" i="1"/>
  <c r="K500" i="1" s="1"/>
  <c r="L500" i="1" s="1"/>
  <c r="J390" i="1"/>
  <c r="K390" i="1" s="1"/>
  <c r="L390" i="1" s="1"/>
  <c r="J374" i="1"/>
  <c r="K374" i="1" s="1"/>
  <c r="L374" i="1" s="1"/>
  <c r="J366" i="1"/>
  <c r="K366" i="1" s="1"/>
  <c r="L366" i="1" s="1"/>
  <c r="J306" i="1"/>
  <c r="K306" i="1" s="1"/>
  <c r="L306" i="1" s="1"/>
  <c r="J286" i="1"/>
  <c r="K286" i="1" s="1"/>
  <c r="L286" i="1" s="1"/>
  <c r="J1441" i="1"/>
  <c r="K1441" i="1" s="1"/>
  <c r="J1419" i="1"/>
  <c r="K1419" i="1" s="1"/>
  <c r="L1419" i="1" s="1"/>
  <c r="J1165" i="1"/>
  <c r="K1165" i="1" s="1"/>
  <c r="L1165" i="1" s="1"/>
  <c r="J1677" i="1"/>
  <c r="K1677" i="1" s="1"/>
  <c r="L1677" i="1" s="1"/>
  <c r="J1512" i="1"/>
  <c r="K1512" i="1" s="1"/>
  <c r="L1512" i="1" s="1"/>
  <c r="J1440" i="1"/>
  <c r="K1440" i="1" s="1"/>
  <c r="L1440" i="1" s="1"/>
  <c r="J1372" i="1"/>
  <c r="K1372" i="1" s="1"/>
  <c r="L1372" i="1" s="1"/>
  <c r="J1364" i="1"/>
  <c r="K1364" i="1" s="1"/>
  <c r="L1364" i="1" s="1"/>
  <c r="J1348" i="1"/>
  <c r="K1348" i="1" s="1"/>
  <c r="L1348" i="1" s="1"/>
  <c r="J1316" i="1"/>
  <c r="K1316" i="1" s="1"/>
  <c r="L1316" i="1" s="1"/>
  <c r="J1299" i="1"/>
  <c r="K1299" i="1" s="1"/>
  <c r="L1299" i="1" s="1"/>
  <c r="J1267" i="1"/>
  <c r="K1267" i="1" s="1"/>
  <c r="L1267" i="1" s="1"/>
  <c r="J1235" i="1"/>
  <c r="K1235" i="1" s="1"/>
  <c r="L1235" i="1" s="1"/>
  <c r="J1170" i="1"/>
  <c r="K1170" i="1" s="1"/>
  <c r="L1170" i="1" s="1"/>
  <c r="J1154" i="1"/>
  <c r="K1154" i="1" s="1"/>
  <c r="L1154" i="1" s="1"/>
  <c r="J1146" i="1"/>
  <c r="K1146" i="1" s="1"/>
  <c r="L1146" i="1" s="1"/>
  <c r="J1079" i="1"/>
  <c r="K1079" i="1" s="1"/>
  <c r="L1079" i="1" s="1"/>
  <c r="J954" i="1"/>
  <c r="K954" i="1" s="1"/>
  <c r="L954" i="1" s="1"/>
  <c r="J827" i="1"/>
  <c r="K827" i="1" s="1"/>
  <c r="L827" i="1" s="1"/>
  <c r="J819" i="1"/>
  <c r="K819" i="1" s="1"/>
  <c r="L819" i="1" s="1"/>
  <c r="J310" i="1"/>
  <c r="K310" i="1" s="1"/>
  <c r="L310" i="1" s="1"/>
  <c r="J294" i="1"/>
  <c r="K294" i="1" s="1"/>
  <c r="L294" i="1" s="1"/>
  <c r="J258" i="1"/>
  <c r="K258" i="1" s="1"/>
  <c r="L258" i="1" s="1"/>
  <c r="J243" i="1"/>
  <c r="K243" i="1" s="1"/>
  <c r="L243" i="1" s="1"/>
  <c r="J1865" i="1"/>
  <c r="K1865" i="1" s="1"/>
  <c r="L1865" i="1" s="1"/>
  <c r="J1391" i="1"/>
  <c r="K1391" i="1" s="1"/>
  <c r="J1270" i="1"/>
  <c r="K1270" i="1" s="1"/>
  <c r="L1270" i="1" s="1"/>
  <c r="J1177" i="1"/>
  <c r="K1177" i="1" s="1"/>
  <c r="L1177" i="1" s="1"/>
  <c r="J830" i="1"/>
  <c r="K830" i="1" s="1"/>
  <c r="L830" i="1" s="1"/>
  <c r="J349" i="1"/>
  <c r="K349" i="1" s="1"/>
  <c r="L349" i="1" s="1"/>
  <c r="J1910" i="1"/>
  <c r="K1910" i="1" s="1"/>
  <c r="J1807" i="1"/>
  <c r="K1807" i="1" s="1"/>
  <c r="L1807" i="1" s="1"/>
  <c r="J1294" i="1"/>
  <c r="K1294" i="1" s="1"/>
  <c r="L1294" i="1" s="1"/>
  <c r="J1266" i="1"/>
  <c r="K1266" i="1" s="1"/>
  <c r="J1161" i="1"/>
  <c r="K1161" i="1" s="1"/>
  <c r="L1161" i="1" s="1"/>
  <c r="J573" i="1"/>
  <c r="K573" i="1" s="1"/>
  <c r="L573" i="1" s="1"/>
  <c r="J313" i="1"/>
  <c r="K313" i="1" s="1"/>
  <c r="L313" i="1" s="1"/>
  <c r="J242" i="1"/>
  <c r="K242" i="1" s="1"/>
  <c r="L242" i="1" s="1"/>
  <c r="M1741" i="1"/>
  <c r="M515" i="1"/>
  <c r="M388" i="1"/>
  <c r="M705" i="1"/>
  <c r="M704" i="1"/>
  <c r="M519" i="1"/>
  <c r="M741" i="1"/>
  <c r="M702" i="1"/>
  <c r="M1742" i="1"/>
  <c r="M723" i="1"/>
  <c r="M722" i="1"/>
  <c r="M1723" i="1"/>
  <c r="M437" i="1"/>
  <c r="M742" i="1"/>
  <c r="M1573" i="1"/>
  <c r="M733" i="1"/>
  <c r="M740" i="1"/>
  <c r="M1522" i="1"/>
  <c r="M105" i="1"/>
  <c r="M1913" i="1"/>
  <c r="M1847" i="1"/>
  <c r="M1765" i="1"/>
  <c r="M1692" i="1"/>
  <c r="M1620" i="1"/>
  <c r="M1339" i="1"/>
  <c r="M1153" i="1"/>
  <c r="M1111" i="1"/>
  <c r="M1005" i="1"/>
  <c r="M857" i="1"/>
  <c r="M738" i="1"/>
  <c r="M463" i="1"/>
  <c r="M389" i="1"/>
  <c r="M325" i="1"/>
  <c r="M253" i="1"/>
  <c r="M1693" i="1"/>
  <c r="M452" i="1"/>
  <c r="M1953" i="1"/>
  <c r="M1903" i="1"/>
  <c r="M1830" i="1"/>
  <c r="M1780" i="1"/>
  <c r="M1707" i="1"/>
  <c r="M1651" i="1"/>
  <c r="M1510" i="1"/>
  <c r="M1305" i="1"/>
  <c r="M1184" i="1"/>
  <c r="M1126" i="1"/>
  <c r="M1069" i="1"/>
  <c r="M1012" i="1"/>
  <c r="M930" i="1"/>
  <c r="M829" i="1"/>
  <c r="M638" i="1"/>
  <c r="M479" i="1"/>
  <c r="M438" i="1"/>
  <c r="M372" i="1"/>
  <c r="M308" i="1"/>
  <c r="M237" i="1"/>
  <c r="M1682" i="1"/>
  <c r="M1383" i="1"/>
  <c r="M1133" i="1"/>
  <c r="M577" i="1"/>
  <c r="M1927" i="1"/>
  <c r="M1779" i="1"/>
  <c r="M1715" i="1"/>
  <c r="M1618" i="1"/>
  <c r="M1345" i="1"/>
  <c r="M1019" i="1"/>
  <c r="M871" i="1"/>
  <c r="M820" i="1"/>
  <c r="M744" i="1"/>
  <c r="M495" i="1"/>
  <c r="M379" i="1"/>
  <c r="M259" i="1"/>
  <c r="M1665" i="1"/>
  <c r="M1379" i="1"/>
  <c r="M1251" i="1"/>
  <c r="M1091" i="1"/>
  <c r="M361" i="1"/>
  <c r="M1762" i="1"/>
  <c r="M1657" i="1"/>
  <c r="M1617" i="1"/>
  <c r="M1534" i="1"/>
  <c r="M1410" i="1"/>
  <c r="M1295" i="1"/>
  <c r="M1174" i="1"/>
  <c r="M1067" i="1"/>
  <c r="M928" i="1"/>
  <c r="M862" i="1"/>
  <c r="M785" i="1"/>
  <c r="M660" i="1"/>
  <c r="M520" i="1"/>
  <c r="M314" i="1"/>
  <c r="M1889" i="1"/>
  <c r="M852" i="1"/>
  <c r="M204" i="1"/>
  <c r="M1909" i="1"/>
  <c r="M1859" i="1"/>
  <c r="M1753" i="1"/>
  <c r="M1680" i="1"/>
  <c r="M1600" i="1"/>
  <c r="M1246" i="1"/>
  <c r="M1123" i="1"/>
  <c r="M1082" i="1"/>
  <c r="M993" i="1"/>
  <c r="M869" i="1"/>
  <c r="M808" i="1"/>
  <c r="M485" i="1"/>
  <c r="M443" i="1"/>
  <c r="M353" i="1"/>
  <c r="M273" i="1"/>
  <c r="M1816" i="1"/>
  <c r="M1124" i="1"/>
  <c r="M552" i="1"/>
  <c r="M1908" i="1"/>
  <c r="M1858" i="1"/>
  <c r="M1792" i="1"/>
  <c r="M1752" i="1"/>
  <c r="M1663" i="1"/>
  <c r="M1589" i="1"/>
  <c r="M1229" i="1"/>
  <c r="M1130" i="1"/>
  <c r="M1089" i="1"/>
  <c r="M1024" i="1"/>
  <c r="M791" i="1"/>
  <c r="M626" i="1"/>
  <c r="M410" i="1"/>
  <c r="M304" i="1"/>
  <c r="M1873" i="1"/>
  <c r="M1147" i="1"/>
  <c r="M659" i="1"/>
  <c r="M1923" i="1"/>
  <c r="M1874" i="1"/>
  <c r="M1833" i="1"/>
  <c r="M1751" i="1"/>
  <c r="M1646" i="1"/>
  <c r="M1563" i="1"/>
  <c r="M1433" i="1"/>
  <c r="M1357" i="1"/>
  <c r="M1276" i="1"/>
  <c r="M1064" i="1"/>
  <c r="M991" i="1"/>
  <c r="M867" i="1"/>
  <c r="M806" i="1"/>
  <c r="M566" i="1"/>
  <c r="M449" i="1"/>
  <c r="M319" i="1"/>
  <c r="M279" i="1"/>
  <c r="M1705" i="1"/>
  <c r="M1389" i="1"/>
  <c r="M876" i="1"/>
  <c r="M101" i="1"/>
  <c r="M1637" i="1"/>
  <c r="M1538" i="1"/>
  <c r="M1398" i="1"/>
  <c r="M1194" i="1"/>
  <c r="M1120" i="1"/>
  <c r="M1063" i="1"/>
  <c r="M1006" i="1"/>
  <c r="M882" i="1"/>
  <c r="M747" i="1"/>
  <c r="M398" i="1"/>
  <c r="M1860" i="1"/>
  <c r="M1262" i="1"/>
  <c r="M1113" i="1"/>
  <c r="M397" i="1"/>
  <c r="M1896" i="1"/>
  <c r="M1831" i="1"/>
  <c r="M1749" i="1"/>
  <c r="M1668" i="1"/>
  <c r="M1604" i="1"/>
  <c r="M1282" i="1"/>
  <c r="M1135" i="1"/>
  <c r="M1070" i="1"/>
  <c r="M957" i="1"/>
  <c r="M849" i="1"/>
  <c r="M540" i="1"/>
  <c r="M439" i="1"/>
  <c r="M373" i="1"/>
  <c r="M293" i="1"/>
  <c r="M246" i="1"/>
  <c r="M1568" i="1"/>
  <c r="M1330" i="1"/>
  <c r="M1100" i="1"/>
  <c r="M394" i="1"/>
  <c r="M1945" i="1"/>
  <c r="M1895" i="1"/>
  <c r="M1814" i="1"/>
  <c r="M1772" i="1"/>
  <c r="M1699" i="1"/>
  <c r="M1619" i="1"/>
  <c r="M1502" i="1"/>
  <c r="M1281" i="1"/>
  <c r="M1168" i="1"/>
  <c r="M1118" i="1"/>
  <c r="M1054" i="1"/>
  <c r="M996" i="1"/>
  <c r="M880" i="1"/>
  <c r="M779" i="1"/>
  <c r="M522" i="1"/>
  <c r="M471" i="1"/>
  <c r="M430" i="1"/>
  <c r="M356" i="1"/>
  <c r="M292" i="1"/>
  <c r="M1548" i="1"/>
  <c r="M1096" i="1"/>
  <c r="M450" i="1"/>
  <c r="M1919" i="1"/>
  <c r="M1755" i="1"/>
  <c r="M1706" i="1"/>
  <c r="M1602" i="1"/>
  <c r="M1208" i="1"/>
  <c r="M1011" i="1"/>
  <c r="M863" i="1"/>
  <c r="M794" i="1"/>
  <c r="M728" i="1"/>
  <c r="M487" i="1"/>
  <c r="M363" i="1"/>
  <c r="M251" i="1"/>
  <c r="M1529" i="1"/>
  <c r="M1211" i="1"/>
  <c r="M858" i="1"/>
  <c r="M1786" i="1"/>
  <c r="M1754" i="1"/>
  <c r="M1649" i="1"/>
  <c r="M1601" i="1"/>
  <c r="M1458" i="1"/>
  <c r="M1344" i="1"/>
  <c r="M1271" i="1"/>
  <c r="M1150" i="1"/>
  <c r="M1059" i="1"/>
  <c r="M913" i="1"/>
  <c r="M854" i="1"/>
  <c r="M777" i="1"/>
  <c r="M644" i="1"/>
  <c r="M444" i="1"/>
  <c r="M274" i="1"/>
  <c r="M1828" i="1"/>
  <c r="M1375" i="1"/>
  <c r="M677" i="1"/>
  <c r="M199" i="1"/>
  <c r="M1892" i="1"/>
  <c r="M1827" i="1"/>
  <c r="M1721" i="1"/>
  <c r="M1672" i="1"/>
  <c r="M1582" i="1"/>
  <c r="M1230" i="1"/>
  <c r="M1115" i="1"/>
  <c r="M1025" i="1"/>
  <c r="M927" i="1"/>
  <c r="M861" i="1"/>
  <c r="M760" i="1"/>
  <c r="M476" i="1"/>
  <c r="M435" i="1"/>
  <c r="M345" i="1"/>
  <c r="M257" i="1"/>
  <c r="M1735" i="1"/>
  <c r="M1244" i="1"/>
  <c r="M1068" i="1"/>
  <c r="M440" i="1"/>
  <c r="M1899" i="1"/>
  <c r="M1842" i="1"/>
  <c r="M1784" i="1"/>
  <c r="M1720" i="1"/>
  <c r="M1639" i="1"/>
  <c r="M1540" i="1"/>
  <c r="M1204" i="1"/>
  <c r="M1122" i="1"/>
  <c r="M1081" i="1"/>
  <c r="M1016" i="1"/>
  <c r="M783" i="1"/>
  <c r="M567" i="1"/>
  <c r="M368" i="1"/>
  <c r="M264" i="1"/>
  <c r="M1803" i="1"/>
  <c r="M1315" i="1"/>
  <c r="M1121" i="1"/>
  <c r="M416" i="1"/>
  <c r="M1915" i="1"/>
  <c r="M1866" i="1"/>
  <c r="M1817" i="1"/>
  <c r="M1743" i="1"/>
  <c r="M1606" i="1"/>
  <c r="M1547" i="1"/>
  <c r="M1425" i="1"/>
  <c r="M1333" i="1"/>
  <c r="M1260" i="1"/>
  <c r="M1056" i="1"/>
  <c r="M925" i="1"/>
  <c r="M859" i="1"/>
  <c r="M725" i="1"/>
  <c r="M483" i="1"/>
  <c r="M425" i="1"/>
  <c r="M311" i="1"/>
  <c r="M1939" i="1"/>
  <c r="M1628" i="1"/>
  <c r="M639" i="1"/>
  <c r="M1709" i="1"/>
  <c r="M1621" i="1"/>
  <c r="M1462" i="1"/>
  <c r="M1340" i="1"/>
  <c r="M1186" i="1"/>
  <c r="M1112" i="1"/>
  <c r="M998" i="1"/>
  <c r="M874" i="1"/>
  <c r="M682" i="1"/>
  <c r="M334" i="1"/>
  <c r="M1799" i="1"/>
  <c r="M1387" i="1"/>
  <c r="M872" i="1"/>
  <c r="M254" i="1"/>
  <c r="M1954" i="1"/>
  <c r="M1872" i="1"/>
  <c r="M1798" i="1"/>
  <c r="M1717" i="1"/>
  <c r="M1660" i="1"/>
  <c r="M1405" i="1"/>
  <c r="M1226" i="1"/>
  <c r="M1127" i="1"/>
  <c r="M1029" i="1"/>
  <c r="M881" i="1"/>
  <c r="M756" i="1"/>
  <c r="M489" i="1"/>
  <c r="M431" i="1"/>
  <c r="M341" i="1"/>
  <c r="M285" i="1"/>
  <c r="M1914" i="1"/>
  <c r="M1438" i="1"/>
  <c r="M866" i="1"/>
  <c r="M1928" i="1"/>
  <c r="M1887" i="1"/>
  <c r="M1797" i="1"/>
  <c r="M1756" i="1"/>
  <c r="M1691" i="1"/>
  <c r="M1611" i="1"/>
  <c r="M1412" i="1"/>
  <c r="M1200" i="1"/>
  <c r="M1160" i="1"/>
  <c r="M1110" i="1"/>
  <c r="M1028" i="1"/>
  <c r="M956" i="1"/>
  <c r="M856" i="1"/>
  <c r="M745" i="1"/>
  <c r="M496" i="1"/>
  <c r="M454" i="1"/>
  <c r="M414" i="1"/>
  <c r="M348" i="1"/>
  <c r="M284" i="1"/>
  <c r="M1844" i="1"/>
  <c r="M1464" i="1"/>
  <c r="M860" i="1"/>
  <c r="M1952" i="1"/>
  <c r="M1878" i="1"/>
  <c r="M1739" i="1"/>
  <c r="M1698" i="1"/>
  <c r="M1567" i="1"/>
  <c r="M1199" i="1"/>
  <c r="M955" i="1"/>
  <c r="M855" i="1"/>
  <c r="M778" i="1"/>
  <c r="M661" i="1"/>
  <c r="M413" i="1"/>
  <c r="M315" i="1"/>
  <c r="M244" i="1"/>
  <c r="M1456" i="1"/>
  <c r="M1323" i="1"/>
  <c r="M681" i="1"/>
  <c r="M1778" i="1"/>
  <c r="M1730" i="1"/>
  <c r="M1641" i="1"/>
  <c r="M1558" i="1"/>
  <c r="M1442" i="1"/>
  <c r="M1328" i="1"/>
  <c r="M1198" i="1"/>
  <c r="M1116" i="1"/>
  <c r="M1018" i="1"/>
  <c r="M878" i="1"/>
  <c r="M845" i="1"/>
  <c r="M743" i="1"/>
  <c r="M561" i="1"/>
  <c r="M354" i="1"/>
  <c r="M234" i="1"/>
  <c r="M1656" i="1"/>
  <c r="M1125" i="1"/>
  <c r="M442" i="1"/>
  <c r="M1942" i="1"/>
  <c r="M1876" i="1"/>
  <c r="M1811" i="1"/>
  <c r="M1712" i="1"/>
  <c r="M1632" i="1"/>
  <c r="M1481" i="1"/>
  <c r="M1149" i="1"/>
  <c r="M1098" i="1"/>
  <c r="M1009" i="1"/>
  <c r="M895" i="1"/>
  <c r="M853" i="1"/>
  <c r="M468" i="1"/>
  <c r="M419" i="1"/>
  <c r="M321" i="1"/>
  <c r="M1955" i="1"/>
  <c r="M1640" i="1"/>
  <c r="M1187" i="1"/>
  <c r="M850" i="1"/>
  <c r="M1932" i="1"/>
  <c r="M1891" i="1"/>
  <c r="M1834" i="1"/>
  <c r="M1768" i="1"/>
  <c r="M1695" i="1"/>
  <c r="M1631" i="1"/>
  <c r="M1390" i="1"/>
  <c r="M1196" i="1"/>
  <c r="M1114" i="1"/>
  <c r="M1073" i="1"/>
  <c r="M952" i="1"/>
  <c r="M775" i="1"/>
  <c r="M467" i="1"/>
  <c r="M328" i="1"/>
  <c r="M256" i="1"/>
  <c r="M1726" i="1"/>
  <c r="M914" i="1"/>
  <c r="M156" i="1"/>
  <c r="M1907" i="1"/>
  <c r="M1849" i="1"/>
  <c r="M1767" i="1"/>
  <c r="M1727" i="1"/>
  <c r="M1588" i="1"/>
  <c r="M1539" i="1"/>
  <c r="M1407" i="1"/>
  <c r="M1300" i="1"/>
  <c r="M1088" i="1"/>
  <c r="M1023" i="1"/>
  <c r="M883" i="1"/>
  <c r="M851" i="1"/>
  <c r="M709" i="1"/>
  <c r="M474" i="1"/>
  <c r="M417" i="1"/>
  <c r="M303" i="1"/>
  <c r="M1335" i="1"/>
  <c r="M1179" i="1"/>
  <c r="M406" i="1"/>
  <c r="M1661" i="1"/>
  <c r="M1605" i="1"/>
  <c r="M1432" i="1"/>
  <c r="M1219" i="1"/>
  <c r="M1136" i="1"/>
  <c r="M1087" i="1"/>
  <c r="M1048" i="1"/>
  <c r="M982" i="1"/>
  <c r="M797" i="1"/>
  <c r="M473" i="1"/>
  <c r="M318" i="1"/>
  <c r="M1694" i="1"/>
  <c r="M1366" i="1"/>
  <c r="M619" i="1"/>
  <c r="M70" i="1"/>
  <c r="M1921" i="1"/>
  <c r="M1855" i="1"/>
  <c r="M1781" i="1"/>
  <c r="M1708" i="1"/>
  <c r="M1636" i="1"/>
  <c r="M1397" i="1"/>
  <c r="M1218" i="1"/>
  <c r="M1119" i="1"/>
  <c r="M1013" i="1"/>
  <c r="M865" i="1"/>
  <c r="M746" i="1"/>
  <c r="M472" i="1"/>
  <c r="M423" i="1"/>
  <c r="M333" i="1"/>
  <c r="M269" i="1"/>
  <c r="M1794" i="1"/>
  <c r="M611" i="1"/>
  <c r="M19" i="1"/>
  <c r="M1920" i="1"/>
  <c r="M1854" i="1"/>
  <c r="M1788" i="1"/>
  <c r="M1748" i="1"/>
  <c r="M1675" i="1"/>
  <c r="M1560" i="1"/>
  <c r="M1404" i="1"/>
  <c r="M1192" i="1"/>
  <c r="M1144" i="1"/>
  <c r="M1077" i="1"/>
  <c r="M1020" i="1"/>
  <c r="M948" i="1"/>
  <c r="M848" i="1"/>
  <c r="M672" i="1"/>
  <c r="M488" i="1"/>
  <c r="M446" i="1"/>
  <c r="M396" i="1"/>
  <c r="M316" i="1"/>
  <c r="M245" i="1"/>
  <c r="M1757" i="1"/>
  <c r="M1430" i="1"/>
  <c r="M715" i="1"/>
  <c r="M1944" i="1"/>
  <c r="M1837" i="1"/>
  <c r="M1731" i="1"/>
  <c r="M1642" i="1"/>
  <c r="M1377" i="1"/>
  <c r="M1167" i="1"/>
  <c r="M879" i="1"/>
  <c r="M847" i="1"/>
  <c r="M754" i="1"/>
  <c r="M571" i="1"/>
  <c r="M395" i="1"/>
  <c r="M267" i="1"/>
  <c r="M1836" i="1"/>
  <c r="M1285" i="1"/>
  <c r="M1129" i="1"/>
  <c r="M448" i="1"/>
  <c r="M1770" i="1"/>
  <c r="M1673" i="1"/>
  <c r="M1633" i="1"/>
  <c r="M1542" i="1"/>
  <c r="M1428" i="1"/>
  <c r="M1320" i="1"/>
  <c r="M1190" i="1"/>
  <c r="M1083" i="1"/>
  <c r="M1010" i="1"/>
  <c r="M870" i="1"/>
  <c r="M809" i="1"/>
  <c r="M735" i="1"/>
  <c r="M537" i="1"/>
  <c r="M330" i="1"/>
  <c r="M1962" i="1"/>
  <c r="M1519" i="1"/>
  <c r="M1319" i="1"/>
  <c r="M1086" i="1"/>
  <c r="M355" i="1"/>
  <c r="M1925" i="1"/>
  <c r="M1868" i="1"/>
  <c r="M1785" i="1"/>
  <c r="M1696" i="1"/>
  <c r="M1616" i="1"/>
  <c r="M1401" i="1"/>
  <c r="M1131" i="1"/>
  <c r="M1090" i="1"/>
  <c r="M1001" i="1"/>
  <c r="M877" i="1"/>
  <c r="M844" i="1"/>
  <c r="M536" i="1"/>
  <c r="M451" i="1"/>
  <c r="M411" i="1"/>
  <c r="M289" i="1"/>
  <c r="M1885" i="1"/>
  <c r="M1501" i="1"/>
  <c r="M1151" i="1"/>
  <c r="M673" i="1"/>
  <c r="M1924" i="1"/>
  <c r="M1867" i="1"/>
  <c r="M1826" i="1"/>
  <c r="M1760" i="1"/>
  <c r="M1671" i="1"/>
  <c r="M1599" i="1"/>
  <c r="M1245" i="1"/>
  <c r="M1180" i="1"/>
  <c r="M1097" i="1"/>
  <c r="M1057" i="1"/>
  <c r="M926" i="1"/>
  <c r="M650" i="1"/>
  <c r="M418" i="1"/>
  <c r="M320" i="1"/>
  <c r="M1943" i="1"/>
  <c r="M1635" i="1"/>
  <c r="M1931" i="1"/>
  <c r="M1882" i="1"/>
  <c r="M1841" i="1"/>
  <c r="M1759" i="1"/>
  <c r="M1670" i="1"/>
  <c r="M1572" i="1"/>
  <c r="M1505" i="1"/>
  <c r="M1399" i="1"/>
  <c r="M1284" i="1"/>
  <c r="M1080" i="1"/>
  <c r="M1007" i="1"/>
  <c r="M875" i="1"/>
  <c r="M840" i="1"/>
  <c r="M649" i="1"/>
  <c r="M466" i="1"/>
  <c r="M327" i="1"/>
  <c r="M287" i="1"/>
  <c r="M1802" i="1"/>
  <c r="M1117" i="1"/>
  <c r="M265" i="1"/>
  <c r="M1645" i="1"/>
  <c r="M1562" i="1"/>
  <c r="M1414" i="1"/>
  <c r="M1202" i="1"/>
  <c r="M1128" i="1"/>
  <c r="M1071" i="1"/>
  <c r="M1014" i="1"/>
  <c r="M958" i="1"/>
  <c r="M781" i="1"/>
  <c r="M424" i="1"/>
  <c r="M1930" i="1"/>
  <c r="M1593" i="1"/>
  <c r="M1331" i="1"/>
  <c r="M465" i="1"/>
  <c r="M843" i="1"/>
  <c r="M1139" i="1"/>
  <c r="K427" i="1"/>
  <c r="L427" i="1" s="1"/>
  <c r="K145" i="1"/>
  <c r="L145" i="1" s="1"/>
  <c r="K104" i="1"/>
  <c r="L104" i="1" s="1"/>
  <c r="CZ1910" i="1"/>
  <c r="CZ1677" i="1"/>
  <c r="CZ1358" i="1"/>
  <c r="CZ1359" i="1"/>
  <c r="CZ1360" i="1"/>
  <c r="CZ1355" i="1"/>
  <c r="CZ1313" i="1"/>
  <c r="CZ1314" i="1"/>
  <c r="CZ1278" i="1"/>
  <c r="CZ1254" i="1"/>
  <c r="CZ1220" i="1"/>
  <c r="CZ811" i="1"/>
  <c r="CZ776" i="1"/>
  <c r="CZ770" i="1"/>
  <c r="CZ697" i="1"/>
  <c r="CZ698" i="1"/>
  <c r="CZ699" i="1"/>
  <c r="CZ700" i="1"/>
  <c r="CZ701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4" i="1"/>
  <c r="CZ725" i="1"/>
  <c r="CZ726" i="1"/>
  <c r="CZ727" i="1"/>
  <c r="CZ728" i="1"/>
  <c r="CZ729" i="1"/>
  <c r="CZ730" i="1"/>
  <c r="CZ731" i="1"/>
  <c r="CZ735" i="1"/>
  <c r="CZ736" i="1"/>
  <c r="CZ737" i="1"/>
  <c r="CZ738" i="1"/>
  <c r="CZ739" i="1"/>
  <c r="CZ743" i="1"/>
  <c r="CZ744" i="1"/>
  <c r="CZ745" i="1"/>
  <c r="CZ746" i="1"/>
  <c r="CZ747" i="1"/>
  <c r="CZ748" i="1"/>
  <c r="CZ749" i="1"/>
  <c r="CZ750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9" i="1"/>
  <c r="CZ570" i="1"/>
  <c r="CZ571" i="1"/>
  <c r="CZ572" i="1"/>
  <c r="CZ573" i="1"/>
  <c r="CZ574" i="1"/>
  <c r="CZ575" i="1"/>
  <c r="CZ576" i="1"/>
  <c r="CZ577" i="1"/>
  <c r="CZ541" i="1"/>
  <c r="CZ538" i="1"/>
  <c r="CZ535" i="1"/>
  <c r="CZ512" i="1"/>
  <c r="CZ513" i="1"/>
  <c r="CZ499" i="1"/>
  <c r="CZ500" i="1"/>
  <c r="CZ310" i="1"/>
  <c r="CZ243" i="1"/>
  <c r="CZ223" i="1"/>
  <c r="CZ129" i="1"/>
  <c r="CZ130" i="1"/>
  <c r="CZ131" i="1"/>
  <c r="CR1058" i="1"/>
  <c r="CN1485" i="1"/>
  <c r="CJ798" i="1"/>
  <c r="CJ787" i="1"/>
  <c r="CJ758" i="1"/>
  <c r="CZ1580" i="1"/>
  <c r="CZ1526" i="1"/>
  <c r="CZ425" i="1"/>
  <c r="CZ426" i="1"/>
  <c r="CZ427" i="1"/>
  <c r="CR1652" i="1"/>
  <c r="CR1092" i="1"/>
  <c r="CR1093" i="1"/>
  <c r="CR1076" i="1"/>
  <c r="CR1077" i="1"/>
  <c r="CR1078" i="1"/>
  <c r="CR1079" i="1"/>
  <c r="CR1074" i="1"/>
  <c r="CR1075" i="1"/>
  <c r="CR203" i="1"/>
  <c r="CN1917" i="1"/>
  <c r="CN1906" i="1"/>
  <c r="CN1865" i="1"/>
  <c r="L1337" i="1" l="1"/>
  <c r="M1337" i="1" s="1"/>
  <c r="L1159" i="1"/>
  <c r="M1159" i="1" s="1"/>
  <c r="L1443" i="1"/>
  <c r="M1443" i="1" s="1"/>
  <c r="L1354" i="1"/>
  <c r="M1354" i="1" s="1"/>
  <c r="L1498" i="1"/>
  <c r="M1498" i="1" s="1"/>
  <c r="L1441" i="1"/>
  <c r="M1441" i="1" s="1"/>
  <c r="L1232" i="1"/>
  <c r="M1232" i="1" s="1"/>
  <c r="L1369" i="1"/>
  <c r="M1369" i="1" s="1"/>
  <c r="L1393" i="1"/>
  <c r="M1393" i="1" s="1"/>
  <c r="L1362" i="1"/>
  <c r="M1362" i="1" s="1"/>
  <c r="L1293" i="1"/>
  <c r="M1293" i="1" s="1"/>
  <c r="L1338" i="1"/>
  <c r="M1338" i="1" s="1"/>
  <c r="L1448" i="1"/>
  <c r="M1448" i="1" s="1"/>
  <c r="L1370" i="1"/>
  <c r="M1370" i="1" s="1"/>
  <c r="L1183" i="1"/>
  <c r="M1183" i="1" s="1"/>
  <c r="L1143" i="1"/>
  <c r="M1143" i="1" s="1"/>
  <c r="L1248" i="1"/>
  <c r="M1248" i="1" s="1"/>
  <c r="L1301" i="1"/>
  <c r="M1301" i="1" s="1"/>
  <c r="L1374" i="1"/>
  <c r="M1374" i="1" s="1"/>
  <c r="L1358" i="1"/>
  <c r="M1358" i="1" s="1"/>
  <c r="L1472" i="1"/>
  <c r="M1472" i="1" s="1"/>
  <c r="L1266" i="1"/>
  <c r="M1266" i="1" s="1"/>
  <c r="L1391" i="1"/>
  <c r="M1391" i="1" s="1"/>
  <c r="L1254" i="1"/>
  <c r="M1254" i="1" s="1"/>
  <c r="L1327" i="1"/>
  <c r="M1327" i="1" s="1"/>
  <c r="L1175" i="1"/>
  <c r="M1175" i="1" s="1"/>
  <c r="L1318" i="1"/>
  <c r="M1318" i="1" s="1"/>
  <c r="L1342" i="1"/>
  <c r="M1342" i="1" s="1"/>
  <c r="L1910" i="1"/>
  <c r="M1910" i="1" s="1"/>
  <c r="L1240" i="1"/>
  <c r="M1240" i="1" s="1"/>
  <c r="L1385" i="1"/>
  <c r="M1385" i="1" s="1"/>
  <c r="L1422" i="1"/>
  <c r="M1422" i="1" s="1"/>
  <c r="L1480" i="1"/>
  <c r="M1480" i="1" s="1"/>
  <c r="L1314" i="1"/>
  <c r="M1314" i="1" s="1"/>
  <c r="M1235" i="1"/>
  <c r="M1278" i="1"/>
  <c r="M1865" i="1"/>
  <c r="M923" i="1"/>
  <c r="M262" i="1"/>
  <c r="M770" i="1"/>
  <c r="M91" i="1"/>
  <c r="M719" i="1"/>
  <c r="M92" i="1"/>
  <c r="M1296" i="1"/>
  <c r="M1485" i="1"/>
  <c r="M309" i="1"/>
  <c r="M177" i="1"/>
  <c r="M718" i="1"/>
  <c r="M538" i="1"/>
  <c r="M1294" i="1"/>
  <c r="M1146" i="1"/>
  <c r="M206" i="1"/>
  <c r="M1263" i="1"/>
  <c r="M313" i="1"/>
  <c r="M210" i="1"/>
  <c r="M1364" i="1"/>
  <c r="M837" i="1"/>
  <c r="M241" i="1"/>
  <c r="M1957" i="1"/>
  <c r="M16" i="1"/>
  <c r="M1325" i="1"/>
  <c r="M1347" i="1"/>
  <c r="M64" i="1"/>
  <c r="M1376" i="1"/>
  <c r="M343" i="1"/>
  <c r="M563" i="1"/>
  <c r="M1221" i="1"/>
  <c r="M69" i="1"/>
  <c r="M954" i="1"/>
  <c r="M1197" i="1"/>
  <c r="M374" i="1"/>
  <c r="M1419" i="1"/>
  <c r="M37" i="1"/>
  <c r="M123" i="1"/>
  <c r="M235" i="1"/>
  <c r="M302" i="1"/>
  <c r="M376" i="1"/>
  <c r="M111" i="1"/>
  <c r="M211" i="1"/>
  <c r="M340" i="1"/>
  <c r="M1272" i="1"/>
  <c r="M1336" i="1"/>
  <c r="M787" i="1"/>
  <c r="M113" i="1"/>
  <c r="M83" i="1"/>
  <c r="M557" i="1"/>
  <c r="M1440" i="1"/>
  <c r="M130" i="1"/>
  <c r="M1241" i="1"/>
  <c r="M1164" i="1"/>
  <c r="M1288" i="1"/>
  <c r="M34" i="1"/>
  <c r="M23" i="1"/>
  <c r="M1497" i="1"/>
  <c r="M1177" i="1"/>
  <c r="M1158" i="1"/>
  <c r="M1176" i="1"/>
  <c r="M1309" i="1"/>
  <c r="M1400" i="1"/>
  <c r="M1256" i="1"/>
  <c r="M1302" i="1"/>
  <c r="M513" i="1"/>
  <c r="M85" i="1"/>
  <c r="M145" i="1"/>
  <c r="M155" i="1"/>
  <c r="M838" i="1"/>
  <c r="M1074" i="1"/>
  <c r="M1207" i="1"/>
  <c r="M392" i="1"/>
  <c r="M1075" i="1"/>
  <c r="M1257" i="1"/>
  <c r="M527" i="1"/>
  <c r="M1934" i="1"/>
  <c r="M1353" i="1"/>
  <c r="M1371" i="1"/>
  <c r="M100" i="1"/>
  <c r="M153" i="1"/>
  <c r="M195" i="1"/>
  <c r="M830" i="1"/>
  <c r="M78" i="1"/>
  <c r="M1316" i="1"/>
  <c r="M526" i="1"/>
  <c r="M1473" i="1"/>
  <c r="M1286" i="1"/>
  <c r="M1228" i="1"/>
  <c r="M43" i="1"/>
  <c r="M73" i="1"/>
  <c r="M541" i="1"/>
  <c r="M426" i="1"/>
  <c r="M326" i="1"/>
  <c r="M1191" i="1"/>
  <c r="M1363" i="1"/>
  <c r="M1215" i="1"/>
  <c r="M1388" i="1"/>
  <c r="M1238" i="1"/>
  <c r="M52" i="1"/>
  <c r="M143" i="1"/>
  <c r="M202" i="1"/>
  <c r="M300" i="1"/>
  <c r="M1348" i="1"/>
  <c r="M1677" i="1"/>
  <c r="M307" i="1"/>
  <c r="M821" i="1"/>
  <c r="M1382" i="1"/>
  <c r="M1243" i="1"/>
  <c r="M1233" i="1"/>
  <c r="M1255" i="1"/>
  <c r="M1092" i="1"/>
  <c r="M839" i="1"/>
  <c r="M569" i="1"/>
  <c r="M1963" i="1"/>
  <c r="M349" i="1"/>
  <c r="M1252" i="1"/>
  <c r="M1270" i="1"/>
  <c r="M226" i="1"/>
  <c r="M49" i="1"/>
  <c r="M375" i="1"/>
  <c r="M1156" i="1"/>
  <c r="M1818" i="1"/>
  <c r="M121" i="1"/>
  <c r="M282" i="1"/>
  <c r="M836" i="1"/>
  <c r="M1141" i="1"/>
  <c r="M750" i="1"/>
  <c r="M1341" i="1"/>
  <c r="M229" i="1"/>
  <c r="M470" i="1"/>
  <c r="M535" i="1"/>
  <c r="M1250" i="1"/>
  <c r="M305" i="1"/>
  <c r="M811" i="1"/>
  <c r="M98" i="1"/>
  <c r="M798" i="1"/>
  <c r="M1076" i="1"/>
  <c r="M500" i="1"/>
  <c r="M1170" i="1"/>
  <c r="M221" i="1"/>
  <c r="M129" i="1"/>
  <c r="M1225" i="1"/>
  <c r="M1166" i="1"/>
  <c r="M758" i="1"/>
  <c r="M168" i="1"/>
  <c r="M1479" i="1"/>
  <c r="M317" i="1"/>
  <c r="M1303" i="1"/>
  <c r="M832" i="1"/>
  <c r="M228" i="1"/>
  <c r="M15" i="1"/>
  <c r="M227" i="1"/>
  <c r="M1078" i="1"/>
  <c r="M1142" i="1"/>
  <c r="M1169" i="1"/>
  <c r="M1267" i="1"/>
  <c r="M825" i="1"/>
  <c r="M119" i="1"/>
  <c r="M94" i="1"/>
  <c r="M122" i="1"/>
  <c r="M1213" i="1"/>
  <c r="M1058" i="1"/>
  <c r="M390" i="1"/>
  <c r="M248" i="1"/>
  <c r="M1298" i="1"/>
  <c r="M1329" i="1"/>
  <c r="M1216" i="1"/>
  <c r="M299" i="1"/>
  <c r="M1463" i="1"/>
  <c r="M230" i="1"/>
  <c r="M57" i="1"/>
  <c r="M347" i="1"/>
  <c r="M1526" i="1"/>
  <c r="M310" i="1"/>
  <c r="M1795" i="1"/>
  <c r="M1079" i="1"/>
  <c r="M1313" i="1"/>
  <c r="M1189" i="1"/>
  <c r="M1210" i="1"/>
  <c r="M263" i="1"/>
  <c r="M1386" i="1"/>
  <c r="M1843" i="1"/>
  <c r="M157" i="1"/>
  <c r="M65" i="1"/>
  <c r="M1140" i="1"/>
  <c r="M1161" i="1"/>
  <c r="M1292" i="1"/>
  <c r="M1165" i="1"/>
  <c r="M346" i="1"/>
  <c r="M1580" i="1"/>
  <c r="M1185" i="1"/>
  <c r="M144" i="1"/>
  <c r="M178" i="1"/>
  <c r="M1093" i="1"/>
  <c r="M249" i="1"/>
  <c r="M1886" i="1"/>
  <c r="M618" i="1"/>
  <c r="M1268" i="1"/>
  <c r="M1279" i="1"/>
  <c r="M224" i="1"/>
  <c r="M1343" i="1"/>
  <c r="M88" i="1"/>
  <c r="M200" i="1"/>
  <c r="M58" i="1"/>
  <c r="M831" i="1"/>
  <c r="M286" i="1"/>
  <c r="M726" i="1"/>
  <c r="M1290" i="1"/>
  <c r="M1227" i="1"/>
  <c r="M1178" i="1"/>
  <c r="M1291" i="1"/>
  <c r="M1470" i="1"/>
  <c r="M1961" i="1"/>
  <c r="M1148" i="1"/>
  <c r="M512" i="1"/>
  <c r="M1154" i="1"/>
  <c r="M1439" i="1"/>
  <c r="M323" i="1"/>
  <c r="M239" i="1"/>
  <c r="M1306" i="1"/>
  <c r="M573" i="1"/>
  <c r="M80" i="1"/>
  <c r="M53" i="1"/>
  <c r="M1217" i="1"/>
  <c r="M216" i="1"/>
  <c r="M266" i="1"/>
  <c r="M1247" i="1"/>
  <c r="M818" i="1"/>
  <c r="M1249" i="1"/>
  <c r="M1299" i="1"/>
  <c r="M47" i="1"/>
  <c r="M1512" i="1"/>
  <c r="M833" i="1"/>
  <c r="M1360" i="1"/>
  <c r="M1193" i="1"/>
  <c r="M24" i="1"/>
  <c r="M294" i="1"/>
  <c r="M1162" i="1"/>
  <c r="M1349" i="1"/>
  <c r="M1392" i="1"/>
  <c r="M1652" i="1"/>
  <c r="M1297" i="1"/>
  <c r="M357" i="1"/>
  <c r="M1806" i="1"/>
  <c r="M1474" i="1"/>
  <c r="M242" i="1"/>
  <c r="M59" i="1"/>
  <c r="M39" i="1"/>
  <c r="M1287" i="1"/>
  <c r="M312" i="1"/>
  <c r="M104" i="1"/>
  <c r="M194" i="1"/>
  <c r="M776" i="1"/>
  <c r="M550" i="1"/>
  <c r="M366" i="1"/>
  <c r="M1420" i="1"/>
  <c r="M77" i="1"/>
  <c r="M106" i="1"/>
  <c r="M1381" i="1"/>
  <c r="M819" i="1"/>
  <c r="M306" i="1"/>
  <c r="M1807" i="1"/>
  <c r="M54" i="1"/>
  <c r="M1351" i="1"/>
  <c r="M60" i="1"/>
  <c r="M29" i="1"/>
  <c r="M218" i="1"/>
  <c r="M731" i="1"/>
  <c r="M827" i="1"/>
  <c r="M1372" i="1"/>
  <c r="M828" i="1"/>
  <c r="M1511" i="1"/>
  <c r="M864" i="1"/>
  <c r="M1321" i="1"/>
  <c r="M295" i="1"/>
  <c r="M275" i="1"/>
  <c r="M68" i="1"/>
  <c r="M46" i="1"/>
  <c r="M154" i="1"/>
  <c r="M1269" i="1"/>
  <c r="M223" i="1"/>
  <c r="M258" i="1"/>
  <c r="M503" i="1"/>
  <c r="M1365" i="1"/>
  <c r="M1324" i="1"/>
  <c r="M1355" i="1"/>
  <c r="M1261" i="1"/>
  <c r="M1152" i="1"/>
  <c r="M370" i="1"/>
  <c r="M212" i="1"/>
  <c r="M79" i="1"/>
  <c r="M170" i="1"/>
  <c r="M301" i="1"/>
  <c r="M427" i="1"/>
  <c r="M698" i="1"/>
  <c r="M1449" i="1"/>
  <c r="M1264" i="1"/>
  <c r="M1223" i="1"/>
  <c r="M76" i="1"/>
  <c r="M72" i="1"/>
  <c r="M203" i="1"/>
  <c r="M1188" i="1"/>
  <c r="M1173" i="1"/>
  <c r="M1311" i="1"/>
  <c r="M1317" i="1"/>
  <c r="M1506" i="1"/>
  <c r="M399" i="1"/>
  <c r="M1182" i="1"/>
  <c r="M1917" i="1"/>
  <c r="M220" i="1"/>
  <c r="M217" i="1"/>
  <c r="M219" i="1"/>
  <c r="M562" i="1"/>
  <c r="M1352" i="1"/>
  <c r="M1222" i="1"/>
  <c r="M1499" i="1"/>
  <c r="M1437" i="1"/>
  <c r="M1421" i="1"/>
  <c r="M1884" i="1"/>
  <c r="M1359" i="1"/>
  <c r="M1883" i="1"/>
  <c r="M17" i="1"/>
  <c r="M1220" i="1"/>
  <c r="M1203" i="1"/>
  <c r="M1906" i="1"/>
  <c r="M1274" i="1"/>
  <c r="M1163" i="1"/>
  <c r="M1471" i="1"/>
  <c r="M1212" i="1"/>
  <c r="M753" i="1"/>
  <c r="M1418" i="1"/>
  <c r="M1518" i="1"/>
  <c r="M499" i="1"/>
  <c r="M1597" i="1"/>
  <c r="M233" i="1"/>
  <c r="CN1843" i="1"/>
  <c r="CN1807" i="1"/>
  <c r="CN1795" i="1"/>
  <c r="CN1652" i="1"/>
  <c r="CN1506" i="1"/>
  <c r="CN1400" i="1"/>
  <c r="BB1090" i="1"/>
  <c r="BD1090" i="1" s="1"/>
  <c r="BH1090" i="1"/>
  <c r="BL1090" i="1"/>
  <c r="BP1090" i="1"/>
  <c r="BT1090" i="1"/>
  <c r="BX1090" i="1"/>
  <c r="CB1090" i="1"/>
  <c r="CF1090" i="1"/>
  <c r="CJ1090" i="1"/>
  <c r="CN1090" i="1"/>
  <c r="CR1090" i="1"/>
  <c r="CV1090" i="1"/>
  <c r="CZ1090" i="1"/>
  <c r="DD1090" i="1"/>
  <c r="CN954" i="1"/>
  <c r="M243" i="1" l="1"/>
  <c r="CJ1892" i="1"/>
  <c r="CJ1886" i="1"/>
  <c r="CJ1806" i="1"/>
  <c r="CJ1818" i="1"/>
  <c r="CJ1652" i="1"/>
  <c r="CJ299" i="1" l="1"/>
  <c r="CJ212" i="1"/>
  <c r="CJ78" i="1"/>
  <c r="CF1961" i="1"/>
  <c r="CF1884" i="1"/>
  <c r="CF1883" i="1"/>
  <c r="BB1833" i="1"/>
  <c r="BD1833" i="1" s="1"/>
  <c r="CF1833" i="1"/>
  <c r="BB1762" i="1"/>
  <c r="BD1762" i="1" s="1"/>
  <c r="CF1759" i="1"/>
  <c r="CF1760" i="1"/>
  <c r="CF1761" i="1"/>
  <c r="CF1762" i="1"/>
  <c r="BB1759" i="1"/>
  <c r="BD1759" i="1" s="1"/>
  <c r="CF1652" i="1"/>
  <c r="CF80" i="1"/>
  <c r="I708" i="1" l="1"/>
  <c r="J708" i="1" s="1"/>
  <c r="J1516" i="1" l="1"/>
  <c r="K708" i="1"/>
  <c r="L708" i="1" s="1"/>
  <c r="I1516" i="1"/>
  <c r="I1022" i="1"/>
  <c r="J1022" i="1" s="1"/>
  <c r="J884" i="1"/>
  <c r="M1043" i="1" l="1"/>
  <c r="M730" i="1"/>
  <c r="M82" i="1"/>
  <c r="M1493" i="1"/>
  <c r="M987" i="1"/>
  <c r="M912" i="1"/>
  <c r="M691" i="1"/>
  <c r="M609" i="1"/>
  <c r="M533" i="1"/>
  <c r="M386" i="1"/>
  <c r="M1704" i="1"/>
  <c r="M1435" i="1"/>
  <c r="M941" i="1"/>
  <c r="M757" i="1"/>
  <c r="M165" i="1"/>
  <c r="M695" i="1"/>
  <c r="M678" i="1"/>
  <c r="M1583" i="1"/>
  <c r="M1103" i="1"/>
  <c r="M977" i="1"/>
  <c r="M902" i="1"/>
  <c r="M667" i="1"/>
  <c r="M591" i="1"/>
  <c r="M478" i="1"/>
  <c r="M1877" i="1"/>
  <c r="M1575" i="1"/>
  <c r="M652" i="1"/>
  <c r="M1579" i="1"/>
  <c r="M1102" i="1"/>
  <c r="M976" i="1"/>
  <c r="M899" i="1"/>
  <c r="M666" i="1"/>
  <c r="M590" i="1"/>
  <c r="M505" i="1"/>
  <c r="M1947" i="1"/>
  <c r="M1614" i="1"/>
  <c r="M1308" i="1"/>
  <c r="M931" i="1"/>
  <c r="M694" i="1"/>
  <c r="M120" i="1"/>
  <c r="M493" i="1"/>
  <c r="M1559" i="1"/>
  <c r="M1049" i="1"/>
  <c r="M966" i="1"/>
  <c r="M793" i="1"/>
  <c r="M634" i="1"/>
  <c r="M556" i="1"/>
  <c r="M453" i="1"/>
  <c r="M1864" i="1"/>
  <c r="M1555" i="1"/>
  <c r="M1095" i="1"/>
  <c r="M915" i="1"/>
  <c r="M381" i="1"/>
  <c r="M322" i="1"/>
  <c r="M789" i="1"/>
  <c r="M1541" i="1"/>
  <c r="M1277" i="1"/>
  <c r="M1361" i="1"/>
  <c r="M983" i="1"/>
  <c r="M907" i="1"/>
  <c r="M684" i="1"/>
  <c r="M604" i="1"/>
  <c r="M528" i="1"/>
  <c r="M350" i="1"/>
  <c r="M1674" i="1"/>
  <c r="M1373" i="1"/>
  <c r="M937" i="1"/>
  <c r="M736" i="1"/>
  <c r="M1368" i="1"/>
  <c r="M296" i="1"/>
  <c r="M445" i="1"/>
  <c r="M1527" i="1"/>
  <c r="M1042" i="1"/>
  <c r="M964" i="1"/>
  <c r="M769" i="1"/>
  <c r="M631" i="1"/>
  <c r="M554" i="1"/>
  <c r="M436" i="1"/>
  <c r="M1857" i="1"/>
  <c r="M1457" i="1"/>
  <c r="M371" i="1"/>
  <c r="M641" i="1"/>
  <c r="M1571" i="1"/>
  <c r="M1055" i="1"/>
  <c r="M971" i="1"/>
  <c r="M834" i="1"/>
  <c r="M653" i="1"/>
  <c r="M583" i="1"/>
  <c r="M494" i="1"/>
  <c r="M1897" i="1"/>
  <c r="M1591" i="1"/>
  <c r="M1253" i="1"/>
  <c r="M400" i="1"/>
  <c r="M108" i="1"/>
  <c r="M183" i="1"/>
  <c r="M1513" i="1"/>
  <c r="M1040" i="1"/>
  <c r="M962" i="1"/>
  <c r="M724" i="1"/>
  <c r="M629" i="1"/>
  <c r="M549" i="1"/>
  <c r="M433" i="1"/>
  <c r="M1851" i="1"/>
  <c r="M1491" i="1"/>
  <c r="M1032" i="1"/>
  <c r="M898" i="1"/>
  <c r="M360" i="1"/>
  <c r="M283" i="1"/>
  <c r="M889" i="1"/>
  <c r="M679" i="1"/>
  <c r="M1585" i="1"/>
  <c r="M1109" i="1"/>
  <c r="M978" i="1"/>
  <c r="M903" i="1"/>
  <c r="M668" i="1"/>
  <c r="M599" i="1"/>
  <c r="M509" i="1"/>
  <c r="M1959" i="1"/>
  <c r="M1624" i="1"/>
  <c r="M1332" i="1"/>
  <c r="M933" i="1"/>
  <c r="M710" i="1"/>
  <c r="M1434" i="1"/>
  <c r="M281" i="1"/>
  <c r="M627" i="1"/>
  <c r="M1564" i="1"/>
  <c r="M1051" i="1"/>
  <c r="M968" i="1"/>
  <c r="M822" i="1"/>
  <c r="M636" i="1"/>
  <c r="M559" i="1"/>
  <c r="M428" i="1"/>
  <c r="M1839" i="1"/>
  <c r="M1326" i="1"/>
  <c r="M337" i="1"/>
  <c r="M551" i="1"/>
  <c r="M1561" i="1"/>
  <c r="M1050" i="1"/>
  <c r="M967" i="1"/>
  <c r="M796" i="1"/>
  <c r="M635" i="1"/>
  <c r="M558" i="1"/>
  <c r="M461" i="1"/>
  <c r="M1871" i="1"/>
  <c r="M1574" i="1"/>
  <c r="M1201" i="1"/>
  <c r="M916" i="1"/>
  <c r="M382" i="1"/>
  <c r="M1941" i="1"/>
  <c r="M161" i="1"/>
  <c r="M1503" i="1"/>
  <c r="M1008" i="1"/>
  <c r="M953" i="1"/>
  <c r="M708" i="1"/>
  <c r="M623" i="1"/>
  <c r="M545" i="1"/>
  <c r="M420" i="1"/>
  <c r="M1824" i="1"/>
  <c r="M1465" i="1"/>
  <c r="M1000" i="1"/>
  <c r="M795" i="1"/>
  <c r="M332" i="1"/>
  <c r="M115" i="1"/>
  <c r="M403" i="1"/>
  <c r="M648" i="1"/>
  <c r="M1577" i="1"/>
  <c r="M1084" i="1"/>
  <c r="M973" i="1"/>
  <c r="M887" i="1"/>
  <c r="M664" i="1"/>
  <c r="M585" i="1"/>
  <c r="M502" i="1"/>
  <c r="M1900" i="1"/>
  <c r="M1608" i="1"/>
  <c r="M1280" i="1"/>
  <c r="M922" i="1"/>
  <c r="M404" i="1"/>
  <c r="M1045" i="1"/>
  <c r="M1452" i="1"/>
  <c r="M132" i="1"/>
  <c r="M1496" i="1"/>
  <c r="M990" i="1"/>
  <c r="M950" i="1"/>
  <c r="M696" i="1"/>
  <c r="M621" i="1"/>
  <c r="M543" i="1"/>
  <c r="M402" i="1"/>
  <c r="M1771" i="1"/>
  <c r="M1275" i="1"/>
  <c r="M109" i="1"/>
  <c r="M198" i="1"/>
  <c r="M1515" i="1"/>
  <c r="M1041" i="1"/>
  <c r="M963" i="1"/>
  <c r="M762" i="1"/>
  <c r="M630" i="1"/>
  <c r="M553" i="1"/>
  <c r="M434" i="1"/>
  <c r="M1853" i="1"/>
  <c r="M1509" i="1"/>
  <c r="M900" i="1"/>
  <c r="M362" i="1"/>
  <c r="M924" i="1"/>
  <c r="M86" i="1"/>
  <c r="M1494" i="1"/>
  <c r="M988" i="1"/>
  <c r="M920" i="1"/>
  <c r="M692" i="1"/>
  <c r="M612" i="1"/>
  <c r="M534" i="1"/>
  <c r="M387" i="1"/>
  <c r="M1724" i="1"/>
  <c r="M1436" i="1"/>
  <c r="M942" i="1"/>
  <c r="M767" i="1"/>
  <c r="M290" i="1"/>
  <c r="M18" i="1"/>
  <c r="M383" i="1"/>
  <c r="M633" i="1"/>
  <c r="M1566" i="1"/>
  <c r="M1052" i="1"/>
  <c r="M969" i="1"/>
  <c r="M823" i="1"/>
  <c r="M642" i="1"/>
  <c r="M581" i="1"/>
  <c r="M490" i="1"/>
  <c r="M1879" i="1"/>
  <c r="M1586" i="1"/>
  <c r="M1234" i="1"/>
  <c r="M918" i="1"/>
  <c r="M385" i="1"/>
  <c r="M1003" i="1"/>
  <c r="M1958" i="1"/>
  <c r="M180" i="1"/>
  <c r="M1507" i="1"/>
  <c r="M1031" i="1"/>
  <c r="M960" i="1"/>
  <c r="M716" i="1"/>
  <c r="M625" i="1"/>
  <c r="M547" i="1"/>
  <c r="M380" i="1"/>
  <c r="M1702" i="1"/>
  <c r="M1209" i="1"/>
  <c r="M1949" i="1"/>
  <c r="M176" i="1"/>
  <c r="M1504" i="1"/>
  <c r="M1030" i="1"/>
  <c r="M959" i="1"/>
  <c r="M714" i="1"/>
  <c r="M624" i="1"/>
  <c r="M546" i="1"/>
  <c r="M422" i="1"/>
  <c r="M1825" i="1"/>
  <c r="M1469" i="1"/>
  <c r="M1002" i="1"/>
  <c r="M336" i="1"/>
  <c r="M1791" i="1"/>
  <c r="M87" i="1"/>
  <c r="M1415" i="1"/>
  <c r="M984" i="1"/>
  <c r="M908" i="1"/>
  <c r="M685" i="1"/>
  <c r="M606" i="1"/>
  <c r="M529" i="1"/>
  <c r="M352" i="1"/>
  <c r="M1685" i="1"/>
  <c r="M938" i="1"/>
  <c r="M737" i="1"/>
  <c r="M1514" i="1"/>
  <c r="M173" i="1"/>
  <c r="M492" i="1"/>
  <c r="M1528" i="1"/>
  <c r="M1044" i="1"/>
  <c r="M965" i="1"/>
  <c r="M774" i="1"/>
  <c r="M632" i="1"/>
  <c r="M555" i="1"/>
  <c r="M447" i="1"/>
  <c r="M1861" i="1"/>
  <c r="M1535" i="1"/>
  <c r="M1062" i="1"/>
  <c r="M909" i="1"/>
  <c r="M378" i="1"/>
  <c r="M921" i="1"/>
  <c r="M1455" i="1"/>
  <c r="M1775" i="1"/>
  <c r="M1181" i="1"/>
  <c r="M981" i="1"/>
  <c r="M906" i="1"/>
  <c r="M683" i="1"/>
  <c r="M603" i="1"/>
  <c r="M525" i="1"/>
  <c r="M344" i="1"/>
  <c r="M1666" i="1"/>
  <c r="M944" i="1"/>
  <c r="M1017" i="1"/>
  <c r="M131" i="1"/>
  <c r="M1495" i="1"/>
  <c r="M989" i="1"/>
  <c r="M693" i="1"/>
  <c r="M620" i="1"/>
  <c r="M542" i="1"/>
  <c r="M401" i="1"/>
  <c r="M1725" i="1"/>
  <c r="M1446" i="1"/>
  <c r="M943" i="1"/>
  <c r="M788" i="1"/>
  <c r="M291" i="1"/>
  <c r="M1105" i="1"/>
  <c r="M1587" i="1"/>
  <c r="M1134" i="1"/>
  <c r="M979" i="1"/>
  <c r="M904" i="1"/>
  <c r="M669" i="1"/>
  <c r="M600" i="1"/>
  <c r="M516" i="1"/>
  <c r="M250" i="1"/>
  <c r="M1647" i="1"/>
  <c r="M1346" i="1"/>
  <c r="M934" i="1"/>
  <c r="M711" i="1"/>
  <c r="M166" i="1"/>
  <c r="M127" i="1"/>
  <c r="M384" i="1"/>
  <c r="M182" i="1"/>
  <c r="M1508" i="1"/>
  <c r="M1038" i="1"/>
  <c r="M961" i="1"/>
  <c r="M720" i="1"/>
  <c r="M628" i="1"/>
  <c r="M548" i="1"/>
  <c r="M429" i="1"/>
  <c r="M1840" i="1"/>
  <c r="M1490" i="1"/>
  <c r="M1004" i="1"/>
  <c r="M897" i="1"/>
  <c r="M338" i="1"/>
  <c r="M917" i="1"/>
  <c r="M729" i="1"/>
  <c r="M38" i="1"/>
  <c r="M1492" i="1"/>
  <c r="M986" i="1"/>
  <c r="M911" i="1"/>
  <c r="M687" i="1"/>
  <c r="M608" i="1"/>
  <c r="M531" i="1"/>
  <c r="M1956" i="1"/>
  <c r="M1622" i="1"/>
  <c r="M932" i="1"/>
  <c r="M1916" i="1"/>
  <c r="M1805" i="1"/>
  <c r="M1445" i="1"/>
  <c r="M985" i="1"/>
  <c r="M910" i="1"/>
  <c r="M686" i="1"/>
  <c r="M607" i="1"/>
  <c r="M530" i="1"/>
  <c r="M367" i="1"/>
  <c r="M1690" i="1"/>
  <c r="M1413" i="1"/>
  <c r="M939" i="1"/>
  <c r="M748" i="1"/>
  <c r="M247" i="1"/>
  <c r="M651" i="1"/>
  <c r="M1578" i="1"/>
  <c r="M1094" i="1"/>
  <c r="M974" i="1"/>
  <c r="M888" i="1"/>
  <c r="M665" i="1"/>
  <c r="M586" i="1"/>
  <c r="M504" i="1"/>
  <c r="M1901" i="1"/>
  <c r="M1610" i="1"/>
  <c r="M1289" i="1"/>
  <c r="M929" i="1"/>
  <c r="M560" i="1"/>
  <c r="M116" i="1"/>
  <c r="M936" i="1"/>
  <c r="M1938" i="1"/>
  <c r="M151" i="1"/>
  <c r="M1500" i="1"/>
  <c r="M992" i="1"/>
  <c r="M951" i="1"/>
  <c r="M707" i="1"/>
  <c r="M622" i="1"/>
  <c r="M544" i="1"/>
  <c r="M405" i="1"/>
  <c r="M1790" i="1"/>
  <c r="M1460" i="1"/>
  <c r="M999" i="1"/>
  <c r="M792" i="1"/>
  <c r="M207" i="1"/>
  <c r="M727" i="1"/>
  <c r="M645" i="1"/>
  <c r="M1576" i="1"/>
  <c r="M1065" i="1"/>
  <c r="M972" i="1"/>
  <c r="M654" i="1"/>
  <c r="M584" i="1"/>
  <c r="M1898" i="1"/>
  <c r="M1592" i="1"/>
  <c r="M901" i="1"/>
  <c r="M1283" i="1"/>
  <c r="M1764" i="1"/>
  <c r="M980" i="1"/>
  <c r="M905" i="1"/>
  <c r="M670" i="1"/>
  <c r="M602" i="1"/>
  <c r="M517" i="1"/>
  <c r="M339" i="1"/>
  <c r="M1662" i="1"/>
  <c r="M1356" i="1"/>
  <c r="M935" i="1"/>
  <c r="M713" i="1"/>
  <c r="M169" i="1"/>
  <c r="M637" i="1"/>
  <c r="M1570" i="1"/>
  <c r="M1053" i="1"/>
  <c r="M970" i="1"/>
  <c r="M824" i="1"/>
  <c r="M647" i="1"/>
  <c r="M582" i="1"/>
  <c r="M491" i="1"/>
  <c r="M1890" i="1"/>
  <c r="M1590" i="1"/>
  <c r="M1237" i="1"/>
  <c r="M919" i="1"/>
  <c r="M391" i="1"/>
  <c r="M25" i="1"/>
  <c r="M940" i="1"/>
  <c r="J1034" i="1"/>
  <c r="J1416" i="1"/>
  <c r="J814" i="1"/>
  <c r="J578" i="1"/>
  <c r="J407" i="1"/>
  <c r="M947" i="1"/>
  <c r="M1489" i="1"/>
  <c r="K1516" i="1"/>
  <c r="J751" i="1"/>
  <c r="M1145" i="1"/>
  <c r="M755" i="1"/>
  <c r="M868" i="1"/>
  <c r="M1396" i="1"/>
  <c r="J841" i="1"/>
  <c r="M886" i="1"/>
  <c r="M501" i="1"/>
  <c r="K1022" i="1"/>
  <c r="L1022" i="1" s="1"/>
  <c r="M238" i="1"/>
  <c r="I884" i="1"/>
  <c r="I814" i="1"/>
  <c r="I1034" i="1"/>
  <c r="I1416" i="1"/>
  <c r="I407" i="1"/>
  <c r="I578" i="1"/>
  <c r="I841" i="1"/>
  <c r="I751" i="1"/>
  <c r="L1516" i="1" l="1"/>
  <c r="M1516" i="1" s="1"/>
  <c r="M1848" i="1"/>
  <c r="M1737" i="1"/>
  <c r="M139" i="1"/>
  <c r="M523" i="1"/>
  <c r="M1552" i="1"/>
  <c r="M1769" i="1"/>
  <c r="M365" i="1"/>
  <c r="M805" i="1"/>
  <c r="M97" i="1"/>
  <c r="M1409" i="1"/>
  <c r="M84" i="1"/>
  <c r="M1870" i="1"/>
  <c r="M1940" i="1"/>
  <c r="M1475" i="1"/>
  <c r="M185" i="1"/>
  <c r="M1863" i="1"/>
  <c r="M997" i="1"/>
  <c r="M1654" i="1"/>
  <c r="M193" i="1"/>
  <c r="M1532" i="1"/>
  <c r="M572" i="1"/>
  <c r="M1744" i="1"/>
  <c r="M172" i="1"/>
  <c r="M102" i="1"/>
  <c r="M1545" i="1"/>
  <c r="M1801" i="1"/>
  <c r="M412" i="1"/>
  <c r="M1678" i="1"/>
  <c r="M1444" i="1"/>
  <c r="M1157" i="1"/>
  <c r="M1482" i="1"/>
  <c r="M297" i="1"/>
  <c r="M1033" i="1"/>
  <c r="M1525" i="1"/>
  <c r="M790" i="1"/>
  <c r="M1259" i="1"/>
  <c r="M1408" i="1"/>
  <c r="M593" i="1"/>
  <c r="M213" i="1"/>
  <c r="M1334" i="1"/>
  <c r="M1658" i="1"/>
  <c r="M1403" i="1"/>
  <c r="M1946" i="1"/>
  <c r="M1815" i="1"/>
  <c r="M240" i="1"/>
  <c r="M142" i="1"/>
  <c r="M706" i="1"/>
  <c r="M995" i="1"/>
  <c r="M786" i="1"/>
  <c r="M771" i="1"/>
  <c r="M1679" i="1"/>
  <c r="M189" i="1"/>
  <c r="M35" i="1"/>
  <c r="M596" i="1"/>
  <c r="M1697" i="1"/>
  <c r="M717" i="1"/>
  <c r="M768" i="1"/>
  <c r="M1929" i="1"/>
  <c r="M190" i="1"/>
  <c r="M1875" i="1"/>
  <c r="M138" i="1"/>
  <c r="M994" i="1"/>
  <c r="M26" i="1"/>
  <c r="M186" i="1"/>
  <c r="M1630" i="1"/>
  <c r="M1556" i="1"/>
  <c r="M458" i="1"/>
  <c r="M616" i="1"/>
  <c r="M455" i="1"/>
  <c r="M1378" i="1"/>
  <c r="M1584" i="1"/>
  <c r="M95" i="1"/>
  <c r="M50" i="1"/>
  <c r="M298" i="1"/>
  <c r="M1821" i="1"/>
  <c r="M1746" i="1"/>
  <c r="M812" i="1"/>
  <c r="M30" i="1"/>
  <c r="M784" i="1"/>
  <c r="M214" i="1"/>
  <c r="M1951" i="1"/>
  <c r="M1687" i="1"/>
  <c r="M594" i="1"/>
  <c r="M1623" i="1"/>
  <c r="M181" i="1"/>
  <c r="M148" i="1"/>
  <c r="M1039" i="1"/>
  <c r="M136" i="1"/>
  <c r="M1732" i="1"/>
  <c r="M810" i="1"/>
  <c r="M1937" i="1"/>
  <c r="M782" i="1"/>
  <c r="M208" i="1"/>
  <c r="M1950" i="1"/>
  <c r="M1686" i="1"/>
  <c r="M112" i="1"/>
  <c r="M671" i="1"/>
  <c r="M1808" i="1"/>
  <c r="M1406" i="1"/>
  <c r="M89" i="1"/>
  <c r="M807" i="1"/>
  <c r="M521" i="1"/>
  <c r="M598" i="1"/>
  <c r="M1733" i="1"/>
  <c r="M1258" i="1"/>
  <c r="M147" i="1"/>
  <c r="M1936" i="1"/>
  <c r="M1603" i="1"/>
  <c r="M1022" i="1"/>
  <c r="M252" i="1"/>
  <c r="M1716" i="1"/>
  <c r="M799" i="1"/>
  <c r="M1902" i="1"/>
  <c r="M772" i="1"/>
  <c r="M518" i="1"/>
  <c r="M1835" i="1"/>
  <c r="M1546" i="1"/>
  <c r="M588" i="1"/>
  <c r="M22" i="1"/>
  <c r="M1718" i="1"/>
  <c r="M1453" i="1"/>
  <c r="M640" i="1"/>
  <c r="M133" i="1"/>
  <c r="M174" i="1"/>
  <c r="M96" i="1"/>
  <c r="M1524" i="1"/>
  <c r="M359" i="1"/>
  <c r="M162" i="1"/>
  <c r="M1881" i="1"/>
  <c r="M358" i="1"/>
  <c r="M1655" i="1"/>
  <c r="M462" i="1"/>
  <c r="M1565" i="1"/>
  <c r="M657" i="1"/>
  <c r="M514" i="1"/>
  <c r="M1829" i="1"/>
  <c r="M1310" i="1"/>
  <c r="M192" i="1"/>
  <c r="M1132" i="1"/>
  <c r="M739" i="1"/>
  <c r="M1809" i="1"/>
  <c r="M271" i="1"/>
  <c r="M277" i="1"/>
  <c r="M1594" i="1"/>
  <c r="M460" i="1"/>
  <c r="M1551" i="1"/>
  <c r="M656" i="1"/>
  <c r="M507" i="1"/>
  <c r="M1823" i="1"/>
  <c r="M1236" i="1"/>
  <c r="M1703" i="1"/>
  <c r="M565" i="1"/>
  <c r="M1761" i="1"/>
  <c r="M1047" i="1"/>
  <c r="M40" i="1"/>
  <c r="M802" i="1"/>
  <c r="M480" i="1"/>
  <c r="M432" i="1"/>
  <c r="M1689" i="1"/>
  <c r="M1231" i="1"/>
  <c r="M128" i="1"/>
  <c r="M1880" i="1"/>
  <c r="M1484" i="1"/>
  <c r="M680" i="1"/>
  <c r="M1852" i="1"/>
  <c r="M1531" i="1"/>
  <c r="M110" i="1"/>
  <c r="M975" i="1"/>
  <c r="M564" i="1"/>
  <c r="M21" i="1"/>
  <c r="M1738" i="1"/>
  <c r="M1273" i="1"/>
  <c r="M179" i="1"/>
  <c r="M163" i="1"/>
  <c r="M1629" i="1"/>
  <c r="M1101" i="1"/>
  <c r="M324" i="1"/>
  <c r="M335" i="1"/>
  <c r="M1367" i="1"/>
  <c r="M126" i="1"/>
  <c r="M1431" i="1"/>
  <c r="M261" i="1"/>
  <c r="M1350" i="1"/>
  <c r="M1612" i="1"/>
  <c r="M63" i="1"/>
  <c r="M949" i="1"/>
  <c r="M1214" i="1"/>
  <c r="M393" i="1"/>
  <c r="M1832" i="1"/>
  <c r="M813" i="1"/>
  <c r="M759" i="1"/>
  <c r="M1459" i="1"/>
  <c r="M613" i="1"/>
  <c r="M62" i="1"/>
  <c r="M1683" i="1"/>
  <c r="M1172" i="1"/>
  <c r="M749" i="1"/>
  <c r="M1713" i="1"/>
  <c r="M1935" i="1"/>
  <c r="M1710" i="1"/>
  <c r="M56" i="1"/>
  <c r="M421" i="1"/>
  <c r="M1104" i="1"/>
  <c r="M873" i="1"/>
  <c r="M1626" i="1"/>
  <c r="M700" i="1"/>
  <c r="M1789" i="1"/>
  <c r="M763" i="1"/>
  <c r="M765" i="1"/>
  <c r="M1893" i="1"/>
  <c r="M1627" i="1"/>
  <c r="M175" i="1"/>
  <c r="M1461" i="1"/>
  <c r="M1664" i="1"/>
  <c r="M1037" i="1"/>
  <c r="M255" i="1"/>
  <c r="M1905" i="1"/>
  <c r="M1625" i="1"/>
  <c r="M484" i="1"/>
  <c r="M1773" i="1"/>
  <c r="M699" i="1"/>
  <c r="M761" i="1"/>
  <c r="M1850" i="1"/>
  <c r="M1607" i="1"/>
  <c r="M61" i="1"/>
  <c r="M152" i="1"/>
  <c r="M1722" i="1"/>
  <c r="M800" i="1"/>
  <c r="M1922" i="1"/>
  <c r="M773" i="1"/>
  <c r="M140" i="1"/>
  <c r="M1948" i="1"/>
  <c r="M1684" i="1"/>
  <c r="M1195" i="1"/>
  <c r="M107" i="1"/>
  <c r="M1820" i="1"/>
  <c r="M1477" i="1"/>
  <c r="M780" i="1"/>
  <c r="M197" i="1"/>
  <c r="M1613" i="1"/>
  <c r="M469" i="1"/>
  <c r="M1736" i="1"/>
  <c r="M658" i="1"/>
  <c r="M66" i="1"/>
  <c r="M1763" i="1"/>
  <c r="M1322" i="1"/>
  <c r="M215" i="1"/>
  <c r="M1026" i="1"/>
  <c r="M1644" i="1"/>
  <c r="M364" i="1"/>
  <c r="M41" i="1"/>
  <c r="M441" i="1"/>
  <c r="M1451" i="1"/>
  <c r="M225" i="1"/>
  <c r="M1307" i="1"/>
  <c r="M1634" i="1"/>
  <c r="M103" i="1"/>
  <c r="M1918" i="1"/>
  <c r="M1543" i="1"/>
  <c r="M191" i="1"/>
  <c r="M1060" i="1"/>
  <c r="M601" i="1"/>
  <c r="M44" i="1"/>
  <c r="M1747" i="1"/>
  <c r="M1239" i="1"/>
  <c r="M1888" i="1"/>
  <c r="M597" i="1"/>
  <c r="M1384" i="1"/>
  <c r="M1486" i="1"/>
  <c r="M28" i="1"/>
  <c r="M1894" i="1"/>
  <c r="M1533" i="1"/>
  <c r="M141" i="1"/>
  <c r="M1027" i="1"/>
  <c r="M587" i="1"/>
  <c r="M27" i="1"/>
  <c r="M1745" i="1"/>
  <c r="M1155" i="1"/>
  <c r="M1468" i="1"/>
  <c r="M1609" i="1"/>
  <c r="M1669" i="1"/>
  <c r="M712" i="1"/>
  <c r="M1838" i="1"/>
  <c r="M766" i="1"/>
  <c r="M1557" i="1"/>
  <c r="M1912" i="1"/>
  <c r="M1653" i="1"/>
  <c r="M643" i="1"/>
  <c r="M75" i="1"/>
  <c r="M1787" i="1"/>
  <c r="M1467" i="1"/>
  <c r="M589" i="1"/>
  <c r="M1758" i="1"/>
  <c r="M1046" i="1"/>
  <c r="M36" i="1"/>
  <c r="M801" i="1"/>
  <c r="M456" i="1"/>
  <c r="M171" i="1"/>
  <c r="M1688" i="1"/>
  <c r="M1224" i="1"/>
  <c r="M118" i="1"/>
  <c r="M1869" i="1"/>
  <c r="M1483" i="1"/>
  <c r="M835" i="1"/>
  <c r="M268" i="1"/>
  <c r="M574" i="1"/>
  <c r="M1846" i="1"/>
  <c r="M1099" i="1"/>
  <c r="M67" i="1"/>
  <c r="M377" i="1"/>
  <c r="M1429" i="1"/>
  <c r="M575" i="1"/>
  <c r="M508" i="1"/>
  <c r="M99" i="1"/>
  <c r="M524" i="1"/>
  <c r="M1782" i="1"/>
  <c r="M1478" i="1"/>
  <c r="M93" i="1"/>
  <c r="M1734" i="1"/>
  <c r="M42" i="1"/>
  <c r="M1072" i="1"/>
  <c r="M124" i="1"/>
  <c r="M351" i="1"/>
  <c r="M1424" i="1"/>
  <c r="M1777" i="1"/>
  <c r="M114" i="1"/>
  <c r="M1476" i="1"/>
  <c r="M270" i="1"/>
  <c r="M1304" i="1"/>
  <c r="M1554" i="1"/>
  <c r="M331" i="1"/>
  <c r="M1108" i="1"/>
  <c r="M615" i="1"/>
  <c r="M160" i="1"/>
  <c r="M1793" i="1"/>
  <c r="M1265" i="1"/>
  <c r="M1411" i="1"/>
  <c r="M826" i="1"/>
  <c r="M576" i="1"/>
  <c r="M1750" i="1"/>
  <c r="M1648" i="1"/>
  <c r="M1553" i="1"/>
  <c r="M329" i="1"/>
  <c r="M1085" i="1"/>
  <c r="M614" i="1"/>
  <c r="M134" i="1"/>
  <c r="M1776" i="1"/>
  <c r="M1205" i="1"/>
  <c r="M1659" i="1"/>
  <c r="M222" i="1"/>
  <c r="M1615" i="1"/>
  <c r="M477" i="1"/>
  <c r="M1740" i="1"/>
  <c r="M697" i="1"/>
  <c r="M655" i="1"/>
  <c r="M1845" i="1"/>
  <c r="M1549" i="1"/>
  <c r="M592" i="1"/>
  <c r="M31" i="1"/>
  <c r="M1728" i="1"/>
  <c r="M1454" i="1"/>
  <c r="M646" i="1"/>
  <c r="M1960" i="1"/>
  <c r="M1544" i="1"/>
  <c r="M201" i="1"/>
  <c r="M1066" i="1"/>
  <c r="M610" i="1"/>
  <c r="M570" i="1"/>
  <c r="M1729" i="1"/>
  <c r="M1242" i="1"/>
  <c r="M146" i="1"/>
  <c r="M1926" i="1"/>
  <c r="M1537" i="1"/>
  <c r="M1021" i="1"/>
  <c r="M280" i="1"/>
  <c r="M817" i="1"/>
  <c r="M539" i="1"/>
  <c r="M1810" i="1"/>
  <c r="M1015" i="1"/>
  <c r="M125" i="1"/>
  <c r="M475" i="1"/>
  <c r="M1450" i="1"/>
  <c r="M1681" i="1"/>
  <c r="M1774" i="1"/>
  <c r="M1402" i="1"/>
  <c r="M55" i="1"/>
  <c r="M804" i="1"/>
  <c r="M486" i="1"/>
  <c r="M511" i="1"/>
  <c r="M1711" i="1"/>
  <c r="M1171" i="1"/>
  <c r="M1638" i="1"/>
  <c r="M278" i="1"/>
  <c r="M135" i="1"/>
  <c r="M1106" i="1"/>
  <c r="M158" i="1"/>
  <c r="M1766" i="1"/>
  <c r="M1061" i="1"/>
  <c r="M48" i="1"/>
  <c r="M803" i="1"/>
  <c r="M481" i="1"/>
  <c r="M510" i="1"/>
  <c r="M1701" i="1"/>
  <c r="M187" i="1"/>
  <c r="M71" i="1"/>
  <c r="M1581" i="1"/>
  <c r="M459" i="1"/>
  <c r="M1550" i="1"/>
  <c r="M617" i="1"/>
  <c r="M457" i="1"/>
  <c r="M1812" i="1"/>
  <c r="M1380" i="1"/>
  <c r="M415" i="1"/>
  <c r="M159" i="1"/>
  <c r="M1700" i="1"/>
  <c r="M1447" i="1"/>
  <c r="M342" i="1"/>
  <c r="M1643" i="1"/>
  <c r="M701" i="1"/>
  <c r="M1822" i="1"/>
  <c r="M764" i="1"/>
  <c r="M1530" i="1"/>
  <c r="M1911" i="1"/>
  <c r="M1650" i="1"/>
  <c r="M595" i="1"/>
  <c r="M74" i="1"/>
  <c r="M1783" i="1"/>
  <c r="M1466" i="1"/>
  <c r="M676" i="1"/>
  <c r="M184" i="1"/>
  <c r="M276" i="1"/>
  <c r="M117" i="1"/>
  <c r="M1676" i="1"/>
  <c r="M674" i="1"/>
  <c r="M272" i="1"/>
  <c r="M33" i="1"/>
  <c r="M288" i="1"/>
  <c r="J688" i="1"/>
  <c r="J1964" i="1"/>
  <c r="M580" i="1"/>
  <c r="K814" i="1"/>
  <c r="K1595" i="1"/>
  <c r="K1416" i="1"/>
  <c r="K1034" i="1"/>
  <c r="K751" i="1"/>
  <c r="M1036" i="1"/>
  <c r="K884" i="1"/>
  <c r="M1423" i="1"/>
  <c r="M816" i="1"/>
  <c r="K841" i="1"/>
  <c r="M690" i="1"/>
  <c r="M260" i="1"/>
  <c r="M1598" i="1"/>
  <c r="M409" i="1"/>
  <c r="M1523" i="1"/>
  <c r="I1964" i="1"/>
  <c r="I688" i="1"/>
  <c r="BB1133" i="1"/>
  <c r="BD1133" i="1" s="1"/>
  <c r="BX1133" i="1"/>
  <c r="BX1007" i="1"/>
  <c r="BX1009" i="1"/>
  <c r="BX1010" i="1"/>
  <c r="BX1011" i="1"/>
  <c r="BX1012" i="1"/>
  <c r="BX1013" i="1"/>
  <c r="BB1013" i="1"/>
  <c r="BD1013" i="1" s="1"/>
  <c r="BB1007" i="1"/>
  <c r="BD1007" i="1" s="1"/>
  <c r="BB1009" i="1"/>
  <c r="BD1009" i="1" s="1"/>
  <c r="BB1010" i="1"/>
  <c r="BD1010" i="1" s="1"/>
  <c r="BB1011" i="1"/>
  <c r="BD1011" i="1" s="1"/>
  <c r="BB1012" i="1"/>
  <c r="BD1012" i="1" s="1"/>
  <c r="BB1006" i="1"/>
  <c r="BD1006" i="1" s="1"/>
  <c r="BX1006" i="1"/>
  <c r="BX1005" i="1"/>
  <c r="BX953" i="1"/>
  <c r="BB1005" i="1"/>
  <c r="BD1005" i="1" s="1"/>
  <c r="BX958" i="1"/>
  <c r="BB958" i="1"/>
  <c r="BD958" i="1" s="1"/>
  <c r="BX781" i="1"/>
  <c r="BB781" i="1"/>
  <c r="BD781" i="1" s="1"/>
  <c r="BX673" i="1"/>
  <c r="BB673" i="1"/>
  <c r="BD673" i="1" s="1"/>
  <c r="BB444" i="1"/>
  <c r="BD444" i="1" s="1"/>
  <c r="BX444" i="1"/>
  <c r="BX425" i="1"/>
  <c r="BB425" i="1"/>
  <c r="BD425" i="1" s="1"/>
  <c r="BX418" i="1"/>
  <c r="BB418" i="1"/>
  <c r="BD418" i="1" s="1"/>
  <c r="BX410" i="1"/>
  <c r="BB410" i="1"/>
  <c r="BD410" i="1" s="1"/>
  <c r="BL1781" i="1"/>
  <c r="BB1781" i="1"/>
  <c r="BD1781" i="1" s="1"/>
  <c r="BL1765" i="1"/>
  <c r="BB1765" i="1"/>
  <c r="BD1765" i="1" s="1"/>
  <c r="BL1757" i="1"/>
  <c r="BB1757" i="1"/>
  <c r="BD1757" i="1" s="1"/>
  <c r="BL1755" i="1"/>
  <c r="BB1755" i="1"/>
  <c r="BD1755" i="1" s="1"/>
  <c r="L1034" i="1" l="1"/>
  <c r="M1034" i="1" s="1"/>
  <c r="L884" i="1"/>
  <c r="M884" i="1" s="1"/>
  <c r="L1416" i="1"/>
  <c r="M1416" i="1" s="1"/>
  <c r="L1595" i="1"/>
  <c r="M1595" i="1" s="1"/>
  <c r="L751" i="1"/>
  <c r="M751" i="1" s="1"/>
  <c r="L814" i="1"/>
  <c r="M814" i="1" s="1"/>
  <c r="M137" i="1"/>
  <c r="M150" i="1"/>
  <c r="M1819" i="1"/>
  <c r="M1719" i="1"/>
  <c r="M205" i="1"/>
  <c r="M1813" i="1"/>
  <c r="M369" i="1"/>
  <c r="K578" i="1"/>
  <c r="M188" i="1"/>
  <c r="M164" i="1"/>
  <c r="M167" i="1"/>
  <c r="M675" i="1"/>
  <c r="L841" i="1"/>
  <c r="M841" i="1" s="1"/>
  <c r="K1964" i="1"/>
  <c r="K407" i="1"/>
  <c r="M1667" i="1"/>
  <c r="L578" i="1"/>
  <c r="BL1282" i="1"/>
  <c r="BB1282" i="1"/>
  <c r="BD1282" i="1" s="1"/>
  <c r="BL1200" i="1"/>
  <c r="M506" i="1" l="1"/>
  <c r="M578" i="1"/>
  <c r="L1964" i="1"/>
  <c r="M1964" i="1" s="1"/>
  <c r="L407" i="1"/>
  <c r="M407" i="1" s="1"/>
  <c r="L688" i="1"/>
  <c r="K688" i="1"/>
  <c r="BL472" i="1"/>
  <c r="BB472" i="1"/>
  <c r="BD472" i="1" s="1"/>
  <c r="BL229" i="1"/>
  <c r="BB229" i="1"/>
  <c r="BD229" i="1" s="1"/>
  <c r="BL217" i="1"/>
  <c r="BB217" i="1"/>
  <c r="BD217" i="1" s="1"/>
  <c r="BB216" i="1"/>
  <c r="BD216" i="1" s="1"/>
  <c r="BL216" i="1"/>
  <c r="BL203" i="1"/>
  <c r="BB203" i="1"/>
  <c r="BD203" i="1" s="1"/>
  <c r="BL202" i="1"/>
  <c r="BB202" i="1"/>
  <c r="BD202" i="1" s="1"/>
  <c r="BL156" i="1"/>
  <c r="BB156" i="1"/>
  <c r="BD156" i="1" s="1"/>
  <c r="BL129" i="1"/>
  <c r="BB129" i="1"/>
  <c r="BD129" i="1" s="1"/>
  <c r="BH1715" i="1"/>
  <c r="BB1715" i="1"/>
  <c r="BD1715" i="1" s="1"/>
  <c r="BH1502" i="1"/>
  <c r="BB1502" i="1"/>
  <c r="BD1502" i="1" s="1"/>
  <c r="BH119" i="1"/>
  <c r="BB119" i="1"/>
  <c r="BD119" i="1" s="1"/>
  <c r="M605" i="1" l="1"/>
  <c r="M688" i="1"/>
  <c r="BL913" i="1"/>
  <c r="BB913" i="1"/>
  <c r="BD913" i="1" s="1"/>
  <c r="CV775" i="1" l="1"/>
  <c r="BB775" i="1"/>
  <c r="BD775" i="1" s="1"/>
  <c r="BH1020" i="1"/>
  <c r="BH1018" i="1"/>
  <c r="BH1019" i="1"/>
  <c r="CN835" i="1"/>
  <c r="CN826" i="1"/>
  <c r="CN816" i="1"/>
  <c r="BB1401" i="1" l="1"/>
  <c r="BD1401" i="1" s="1"/>
  <c r="BB1397" i="1"/>
  <c r="BD1397" i="1" s="1"/>
  <c r="BB1398" i="1"/>
  <c r="BD1398" i="1" s="1"/>
  <c r="BB1407" i="1"/>
  <c r="BD1407" i="1" s="1"/>
  <c r="BB1399" i="1"/>
  <c r="BD1399" i="1" s="1"/>
  <c r="BB1458" i="1"/>
  <c r="BD1458" i="1" s="1"/>
  <c r="BB209" i="1" l="1"/>
  <c r="BD209" i="1" s="1"/>
  <c r="BB1562" i="1"/>
  <c r="BD1562" i="1" s="1"/>
  <c r="BB1563" i="1"/>
  <c r="BD1563" i="1" s="1"/>
  <c r="BB1568" i="1"/>
  <c r="BD1568" i="1" s="1"/>
  <c r="BB1542" i="1"/>
  <c r="BD1542" i="1" s="1"/>
  <c r="AJ29" i="2"/>
  <c r="AI29" i="2"/>
  <c r="AH29" i="2"/>
  <c r="AG29" i="2"/>
  <c r="AF29" i="2"/>
  <c r="AE29" i="2"/>
  <c r="AB29" i="2"/>
  <c r="AA29" i="2"/>
  <c r="Z29" i="2"/>
  <c r="Y29" i="2"/>
  <c r="X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E29" i="2"/>
  <c r="D29" i="2"/>
  <c r="C29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E30" i="2"/>
  <c r="D30" i="2"/>
  <c r="C30" i="2"/>
  <c r="DC1595" i="1"/>
  <c r="DB1595" i="1"/>
  <c r="DA1595" i="1"/>
  <c r="CY1595" i="1"/>
  <c r="CX1595" i="1"/>
  <c r="CW1595" i="1"/>
  <c r="CU1595" i="1"/>
  <c r="CT1595" i="1"/>
  <c r="CS1595" i="1"/>
  <c r="CQ1595" i="1"/>
  <c r="CP1595" i="1"/>
  <c r="CO1595" i="1"/>
  <c r="CM1595" i="1"/>
  <c r="CL1595" i="1"/>
  <c r="CK1595" i="1"/>
  <c r="CI1595" i="1"/>
  <c r="CH1595" i="1"/>
  <c r="CG1595" i="1"/>
  <c r="CE1595" i="1"/>
  <c r="CD1595" i="1"/>
  <c r="CC1595" i="1"/>
  <c r="CA1595" i="1"/>
  <c r="BZ1595" i="1"/>
  <c r="BY1595" i="1"/>
  <c r="BW1595" i="1"/>
  <c r="BV1595" i="1"/>
  <c r="BU1595" i="1"/>
  <c r="BS1595" i="1"/>
  <c r="BR1595" i="1"/>
  <c r="BQ1595" i="1"/>
  <c r="BO1595" i="1"/>
  <c r="BN1595" i="1"/>
  <c r="BM1595" i="1"/>
  <c r="BK1595" i="1"/>
  <c r="BJ1595" i="1"/>
  <c r="BI1595" i="1"/>
  <c r="BG1595" i="1"/>
  <c r="BF1595" i="1"/>
  <c r="BE1595" i="1"/>
  <c r="BC45" i="1" l="1"/>
  <c r="I45" i="1" s="1"/>
  <c r="J45" i="1" l="1"/>
  <c r="K45" i="1" s="1"/>
  <c r="L45" i="1" s="1"/>
  <c r="BB1086" i="1"/>
  <c r="BD1086" i="1" s="1"/>
  <c r="BB1077" i="1"/>
  <c r="BD1077" i="1" s="1"/>
  <c r="BL1772" i="1" l="1"/>
  <c r="BH1772" i="1"/>
  <c r="BB1772" i="1"/>
  <c r="BD1772" i="1" s="1"/>
  <c r="BL1001" i="1"/>
  <c r="M45" i="1" l="1"/>
  <c r="CV45" i="1"/>
  <c r="BB45" i="1"/>
  <c r="BD45" i="1" s="1"/>
  <c r="CR850" i="1"/>
  <c r="CN850" i="1"/>
  <c r="CJ850" i="1"/>
  <c r="CF850" i="1"/>
  <c r="BB850" i="1"/>
  <c r="BD850" i="1" s="1"/>
  <c r="BV841" i="1" l="1"/>
  <c r="BU841" i="1"/>
  <c r="BS841" i="1"/>
  <c r="BR841" i="1"/>
  <c r="BQ841" i="1"/>
  <c r="BO841" i="1"/>
  <c r="BN841" i="1"/>
  <c r="BM841" i="1"/>
  <c r="BK841" i="1"/>
  <c r="BJ841" i="1"/>
  <c r="BI841" i="1"/>
  <c r="BG841" i="1"/>
  <c r="BF841" i="1"/>
  <c r="BE841" i="1"/>
  <c r="DC841" i="1"/>
  <c r="DB841" i="1"/>
  <c r="DA841" i="1"/>
  <c r="CY841" i="1"/>
  <c r="CX841" i="1"/>
  <c r="CW841" i="1"/>
  <c r="CU841" i="1"/>
  <c r="CT841" i="1"/>
  <c r="CS841" i="1"/>
  <c r="CQ841" i="1"/>
  <c r="CP841" i="1"/>
  <c r="CO841" i="1"/>
  <c r="CM841" i="1"/>
  <c r="CL841" i="1"/>
  <c r="CK841" i="1"/>
  <c r="CI841" i="1"/>
  <c r="CH841" i="1"/>
  <c r="CG841" i="1"/>
  <c r="CE841" i="1"/>
  <c r="CD841" i="1"/>
  <c r="CC841" i="1"/>
  <c r="CA841" i="1"/>
  <c r="BZ841" i="1"/>
  <c r="BY841" i="1"/>
  <c r="BW841" i="1"/>
  <c r="BX840" i="1"/>
  <c r="BB840" i="1"/>
  <c r="BD840" i="1" s="1"/>
  <c r="BF1964" i="1"/>
  <c r="BE1964" i="1"/>
  <c r="DC1964" i="1"/>
  <c r="DB1964" i="1"/>
  <c r="DA1964" i="1"/>
  <c r="CY1964" i="1"/>
  <c r="CX1964" i="1"/>
  <c r="CW1964" i="1"/>
  <c r="CU1964" i="1"/>
  <c r="CT1964" i="1"/>
  <c r="CS1964" i="1"/>
  <c r="CQ1964" i="1"/>
  <c r="CP1964" i="1"/>
  <c r="CO1964" i="1"/>
  <c r="CM1964" i="1"/>
  <c r="CL1964" i="1"/>
  <c r="CK1964" i="1"/>
  <c r="CI1964" i="1"/>
  <c r="CH1964" i="1"/>
  <c r="CG1964" i="1"/>
  <c r="CE1964" i="1"/>
  <c r="CD1964" i="1"/>
  <c r="CC1964" i="1"/>
  <c r="CA1964" i="1"/>
  <c r="BZ1964" i="1"/>
  <c r="BY1964" i="1"/>
  <c r="BW1964" i="1"/>
  <c r="BV1964" i="1"/>
  <c r="BU1964" i="1"/>
  <c r="BS1964" i="1"/>
  <c r="BR1964" i="1"/>
  <c r="BQ1964" i="1"/>
  <c r="BO1964" i="1"/>
  <c r="BN1964" i="1"/>
  <c r="BM1964" i="1"/>
  <c r="BK1964" i="1"/>
  <c r="BJ1964" i="1"/>
  <c r="BI1964" i="1"/>
  <c r="BG1964" i="1"/>
  <c r="BH1720" i="1"/>
  <c r="BB1720" i="1"/>
  <c r="BD1720" i="1" s="1"/>
  <c r="CZ998" i="1" l="1"/>
  <c r="E27" i="2"/>
  <c r="D27" i="2"/>
  <c r="C27" i="2"/>
  <c r="BB1932" i="1"/>
  <c r="BD1932" i="1" s="1"/>
  <c r="BL1377" i="1"/>
  <c r="BL1754" i="1"/>
  <c r="BL1735" i="1"/>
  <c r="BH1200" i="1"/>
  <c r="AJ25" i="2"/>
  <c r="AI25" i="2"/>
  <c r="AH25" i="2"/>
  <c r="AG25" i="2"/>
  <c r="AF25" i="2"/>
  <c r="AE25" i="2"/>
  <c r="AD25" i="2"/>
  <c r="AC25" i="2"/>
  <c r="AB25" i="2"/>
  <c r="AA25" i="2"/>
  <c r="Z25" i="2"/>
  <c r="Y25" i="2"/>
  <c r="U25" i="2"/>
  <c r="T25" i="2"/>
  <c r="S25" i="2"/>
  <c r="R25" i="2"/>
  <c r="Q25" i="2"/>
  <c r="P25" i="2"/>
  <c r="O25" i="2"/>
  <c r="N25" i="2"/>
  <c r="M25" i="2"/>
  <c r="L25" i="2"/>
  <c r="K25" i="2"/>
  <c r="J25" i="2"/>
  <c r="E25" i="2"/>
  <c r="D25" i="2"/>
  <c r="C25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E23" i="2"/>
  <c r="D23" i="2"/>
  <c r="C23" i="2"/>
  <c r="CU1034" i="1"/>
  <c r="CT1034" i="1"/>
  <c r="CS1034" i="1"/>
  <c r="CQ1034" i="1"/>
  <c r="CP1034" i="1"/>
  <c r="CO1034" i="1"/>
  <c r="CM1034" i="1"/>
  <c r="CL1034" i="1"/>
  <c r="CK1034" i="1"/>
  <c r="CI1034" i="1"/>
  <c r="CH1034" i="1"/>
  <c r="CG1034" i="1"/>
  <c r="CE1034" i="1"/>
  <c r="CD1034" i="1"/>
  <c r="CC1034" i="1"/>
  <c r="CA1034" i="1"/>
  <c r="BZ1034" i="1"/>
  <c r="BY1034" i="1"/>
  <c r="BW1034" i="1"/>
  <c r="BV1034" i="1"/>
  <c r="BU1034" i="1"/>
  <c r="BS1034" i="1"/>
  <c r="BR1034" i="1"/>
  <c r="BQ1034" i="1"/>
  <c r="BO1034" i="1"/>
  <c r="BN1034" i="1"/>
  <c r="BM1034" i="1"/>
  <c r="BK1034" i="1"/>
  <c r="BJ1034" i="1"/>
  <c r="BI1034" i="1"/>
  <c r="BG1034" i="1"/>
  <c r="BF1034" i="1"/>
  <c r="BE1034" i="1"/>
  <c r="DC1034" i="1"/>
  <c r="DB1034" i="1"/>
  <c r="DA1034" i="1"/>
  <c r="CY1034" i="1"/>
  <c r="CX1034" i="1"/>
  <c r="BB1029" i="1"/>
  <c r="BD1029" i="1" s="1"/>
  <c r="BB1020" i="1"/>
  <c r="BD1020" i="1" s="1"/>
  <c r="BB1018" i="1"/>
  <c r="BD1018" i="1" s="1"/>
  <c r="CW1034" i="1"/>
  <c r="AJ24" i="2" l="1"/>
  <c r="AI24" i="2"/>
  <c r="AH24" i="2"/>
  <c r="AG24" i="2"/>
  <c r="AF24" i="2"/>
  <c r="AE24" i="2"/>
  <c r="AD24" i="2"/>
  <c r="AC24" i="2"/>
  <c r="AB24" i="2"/>
  <c r="AA24" i="2"/>
  <c r="Z24" i="2"/>
  <c r="Y24" i="2"/>
  <c r="U24" i="2"/>
  <c r="T24" i="2"/>
  <c r="S24" i="2"/>
  <c r="R24" i="2"/>
  <c r="Q24" i="2"/>
  <c r="P24" i="2"/>
  <c r="O24" i="2"/>
  <c r="N24" i="2"/>
  <c r="M24" i="2"/>
  <c r="L24" i="2"/>
  <c r="K24" i="2"/>
  <c r="J24" i="2"/>
  <c r="E24" i="2"/>
  <c r="D24" i="2"/>
  <c r="C24" i="2"/>
  <c r="CM1137" i="1"/>
  <c r="DC1137" i="1"/>
  <c r="DB1137" i="1"/>
  <c r="DA1137" i="1"/>
  <c r="CX1137" i="1"/>
  <c r="CW1137" i="1"/>
  <c r="CU1137" i="1"/>
  <c r="CT1137" i="1"/>
  <c r="CS1137" i="1"/>
  <c r="CQ1137" i="1"/>
  <c r="CP1137" i="1"/>
  <c r="CO1137" i="1"/>
  <c r="CL1137" i="1"/>
  <c r="CK1137" i="1"/>
  <c r="CI1137" i="1"/>
  <c r="CH1137" i="1"/>
  <c r="CG1137" i="1"/>
  <c r="CE1137" i="1"/>
  <c r="CD1137" i="1"/>
  <c r="CC1137" i="1"/>
  <c r="CA1137" i="1"/>
  <c r="BZ1137" i="1"/>
  <c r="BY1137" i="1"/>
  <c r="BW1137" i="1"/>
  <c r="BV1137" i="1"/>
  <c r="BU1137" i="1"/>
  <c r="BS1137" i="1"/>
  <c r="BR1137" i="1"/>
  <c r="BQ1137" i="1"/>
  <c r="BO1137" i="1"/>
  <c r="BN1137" i="1"/>
  <c r="BM1137" i="1"/>
  <c r="BK1137" i="1"/>
  <c r="BJ1137" i="1"/>
  <c r="BI1137" i="1"/>
  <c r="BG1137" i="1"/>
  <c r="BF1137" i="1"/>
  <c r="BE1137" i="1"/>
  <c r="F1137" i="1"/>
  <c r="F1965" i="1" s="1"/>
  <c r="CN1130" i="1"/>
  <c r="CY1107" i="1"/>
  <c r="BC1107" i="1" s="1"/>
  <c r="BB1130" i="1"/>
  <c r="BD1130" i="1" s="1"/>
  <c r="BB1107" i="1"/>
  <c r="BB1048" i="1"/>
  <c r="BD1048" i="1" s="1"/>
  <c r="BB1096" i="1"/>
  <c r="BD1096" i="1" s="1"/>
  <c r="AL24" i="2" l="1"/>
  <c r="I1107" i="1"/>
  <c r="BC1137" i="1"/>
  <c r="BD1107" i="1"/>
  <c r="X24" i="2"/>
  <c r="V24" i="2"/>
  <c r="CY1137" i="1"/>
  <c r="CZ1107" i="1"/>
  <c r="J1107" i="1" l="1"/>
  <c r="J1137" i="1" s="1"/>
  <c r="I1137" i="1"/>
  <c r="BB1063" i="1"/>
  <c r="BD1063" i="1" s="1"/>
  <c r="BB1059" i="1"/>
  <c r="BD1059" i="1" s="1"/>
  <c r="K1107" i="1" l="1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D13" i="2"/>
  <c r="C13" i="2"/>
  <c r="DC231" i="1"/>
  <c r="DB231" i="1"/>
  <c r="DA231" i="1"/>
  <c r="CY231" i="1"/>
  <c r="CX231" i="1"/>
  <c r="CW231" i="1"/>
  <c r="CU231" i="1"/>
  <c r="CT231" i="1"/>
  <c r="CS231" i="1"/>
  <c r="CQ231" i="1"/>
  <c r="CP231" i="1"/>
  <c r="CO231" i="1"/>
  <c r="CM231" i="1"/>
  <c r="CL231" i="1"/>
  <c r="CK231" i="1"/>
  <c r="CI231" i="1"/>
  <c r="CH231" i="1"/>
  <c r="CG231" i="1"/>
  <c r="CE231" i="1"/>
  <c r="CD231" i="1"/>
  <c r="CC231" i="1"/>
  <c r="CA231" i="1"/>
  <c r="BZ231" i="1"/>
  <c r="BY231" i="1"/>
  <c r="BW231" i="1"/>
  <c r="BV231" i="1"/>
  <c r="BU231" i="1"/>
  <c r="BS231" i="1"/>
  <c r="BR231" i="1"/>
  <c r="BQ231" i="1"/>
  <c r="BO231" i="1"/>
  <c r="BN231" i="1"/>
  <c r="BM231" i="1"/>
  <c r="BK231" i="1"/>
  <c r="BJ231" i="1"/>
  <c r="BI231" i="1"/>
  <c r="BG231" i="1"/>
  <c r="BF231" i="1"/>
  <c r="BE231" i="1"/>
  <c r="L1107" i="1" l="1"/>
  <c r="M1107" i="1" s="1"/>
  <c r="K1137" i="1"/>
  <c r="AJ22" i="2"/>
  <c r="AI22" i="2"/>
  <c r="AH22" i="2"/>
  <c r="AG22" i="2"/>
  <c r="AD22" i="2"/>
  <c r="AC22" i="2"/>
  <c r="AB22" i="2"/>
  <c r="AA22" i="2"/>
  <c r="Z22" i="2"/>
  <c r="Y22" i="2"/>
  <c r="X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E22" i="2"/>
  <c r="D22" i="2"/>
  <c r="C22" i="2"/>
  <c r="DC945" i="1"/>
  <c r="DB945" i="1"/>
  <c r="DA945" i="1"/>
  <c r="CY945" i="1"/>
  <c r="CX945" i="1"/>
  <c r="CW945" i="1"/>
  <c r="CU945" i="1"/>
  <c r="CT945" i="1"/>
  <c r="CS945" i="1"/>
  <c r="CQ945" i="1"/>
  <c r="CP945" i="1"/>
  <c r="CO945" i="1"/>
  <c r="CM945" i="1"/>
  <c r="CL945" i="1"/>
  <c r="CK945" i="1"/>
  <c r="CI945" i="1"/>
  <c r="CH945" i="1"/>
  <c r="CG945" i="1"/>
  <c r="CE945" i="1"/>
  <c r="CD945" i="1"/>
  <c r="CC945" i="1"/>
  <c r="CA945" i="1"/>
  <c r="BZ945" i="1"/>
  <c r="BY945" i="1"/>
  <c r="BW945" i="1"/>
  <c r="BV945" i="1"/>
  <c r="BU945" i="1"/>
  <c r="BS945" i="1"/>
  <c r="BR945" i="1"/>
  <c r="BQ945" i="1"/>
  <c r="BO945" i="1"/>
  <c r="BN945" i="1"/>
  <c r="BM945" i="1"/>
  <c r="BK945" i="1"/>
  <c r="BJ945" i="1"/>
  <c r="BI945" i="1"/>
  <c r="BG945" i="1"/>
  <c r="BF945" i="1"/>
  <c r="BE945" i="1"/>
  <c r="BB927" i="1"/>
  <c r="BD927" i="1" s="1"/>
  <c r="BB926" i="1"/>
  <c r="BD926" i="1" s="1"/>
  <c r="BB925" i="1"/>
  <c r="BD925" i="1" s="1"/>
  <c r="CN927" i="1"/>
  <c r="CN926" i="1"/>
  <c r="CN925" i="1"/>
  <c r="L1137" i="1" l="1"/>
  <c r="M1137" i="1" s="1"/>
  <c r="CB930" i="1"/>
  <c r="BB930" i="1"/>
  <c r="BD930" i="1" s="1"/>
  <c r="E15" i="2" l="1"/>
  <c r="D15" i="2"/>
  <c r="C15" i="2"/>
  <c r="E14" i="2"/>
  <c r="D14" i="2"/>
  <c r="C14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E21" i="2"/>
  <c r="D21" i="2"/>
  <c r="C21" i="2"/>
  <c r="BB847" i="1"/>
  <c r="BD847" i="1" s="1"/>
  <c r="BB878" i="1"/>
  <c r="BD878" i="1" s="1"/>
  <c r="BB870" i="1"/>
  <c r="BD870" i="1" s="1"/>
  <c r="BB876" i="1"/>
  <c r="BD876" i="1" s="1"/>
  <c r="BB849" i="1"/>
  <c r="BD849" i="1" s="1"/>
  <c r="BB865" i="1"/>
  <c r="BD865" i="1" s="1"/>
  <c r="DC884" i="1"/>
  <c r="DB884" i="1"/>
  <c r="DA884" i="1"/>
  <c r="CY884" i="1"/>
  <c r="CX884" i="1"/>
  <c r="CW884" i="1"/>
  <c r="CU884" i="1"/>
  <c r="CT884" i="1"/>
  <c r="CS884" i="1"/>
  <c r="CQ884" i="1"/>
  <c r="CP884" i="1"/>
  <c r="CO884" i="1"/>
  <c r="CM884" i="1"/>
  <c r="CL884" i="1"/>
  <c r="CK884" i="1"/>
  <c r="CI884" i="1"/>
  <c r="CH884" i="1"/>
  <c r="CG884" i="1"/>
  <c r="CE884" i="1"/>
  <c r="CD884" i="1"/>
  <c r="CC884" i="1"/>
  <c r="CA884" i="1"/>
  <c r="BZ884" i="1"/>
  <c r="BY884" i="1"/>
  <c r="BW884" i="1"/>
  <c r="BV884" i="1"/>
  <c r="BU884" i="1"/>
  <c r="BS884" i="1"/>
  <c r="BR884" i="1"/>
  <c r="BQ884" i="1"/>
  <c r="BO884" i="1"/>
  <c r="BN884" i="1"/>
  <c r="BM884" i="1"/>
  <c r="BK884" i="1"/>
  <c r="BJ884" i="1"/>
  <c r="BG884" i="1"/>
  <c r="BF884" i="1"/>
  <c r="BE884" i="1"/>
  <c r="BI884" i="1"/>
  <c r="BL848" i="1"/>
  <c r="BB848" i="1"/>
  <c r="BD848" i="1" s="1"/>
  <c r="BL879" i="1"/>
  <c r="BB879" i="1"/>
  <c r="BD879" i="1" s="1"/>
  <c r="BL880" i="1"/>
  <c r="BB880" i="1"/>
  <c r="BD880" i="1" s="1"/>
  <c r="BL862" i="1"/>
  <c r="BB862" i="1"/>
  <c r="BD862" i="1" s="1"/>
  <c r="BL861" i="1"/>
  <c r="BB861" i="1"/>
  <c r="BD861" i="1" s="1"/>
  <c r="BL864" i="1"/>
  <c r="BB864" i="1"/>
  <c r="BD864" i="1" s="1"/>
  <c r="BL863" i="1"/>
  <c r="BB863" i="1"/>
  <c r="BD863" i="1" s="1"/>
  <c r="BL867" i="1"/>
  <c r="BB867" i="1"/>
  <c r="BD867" i="1" s="1"/>
  <c r="BL866" i="1"/>
  <c r="BB866" i="1"/>
  <c r="BD866" i="1" s="1"/>
  <c r="BL871" i="1"/>
  <c r="BB871" i="1"/>
  <c r="BD871" i="1" s="1"/>
  <c r="BL874" i="1"/>
  <c r="BB874" i="1"/>
  <c r="BD874" i="1" s="1"/>
  <c r="BL875" i="1"/>
  <c r="BB875" i="1"/>
  <c r="BD875" i="1" s="1"/>
  <c r="BL872" i="1"/>
  <c r="BB872" i="1"/>
  <c r="BD872" i="1" s="1"/>
  <c r="BL882" i="1"/>
  <c r="BB882" i="1"/>
  <c r="BD882" i="1" s="1"/>
  <c r="BL857" i="1"/>
  <c r="BB857" i="1"/>
  <c r="BD857" i="1" s="1"/>
  <c r="BL856" i="1"/>
  <c r="BB856" i="1"/>
  <c r="BD856" i="1" s="1"/>
  <c r="BL855" i="1"/>
  <c r="BB855" i="1"/>
  <c r="BD855" i="1" s="1"/>
  <c r="BL854" i="1"/>
  <c r="BB854" i="1"/>
  <c r="BD854" i="1" s="1"/>
  <c r="BL853" i="1"/>
  <c r="BB853" i="1"/>
  <c r="BD853" i="1" s="1"/>
  <c r="BL852" i="1"/>
  <c r="BB852" i="1"/>
  <c r="BD852" i="1" s="1"/>
  <c r="BL851" i="1"/>
  <c r="BB851" i="1"/>
  <c r="BD851" i="1" s="1"/>
  <c r="BL883" i="1"/>
  <c r="BB860" i="1"/>
  <c r="BD860" i="1" s="1"/>
  <c r="BB859" i="1"/>
  <c r="BD859" i="1" s="1"/>
  <c r="BB858" i="1"/>
  <c r="BD858" i="1" s="1"/>
  <c r="BL860" i="1"/>
  <c r="BL859" i="1"/>
  <c r="BL858" i="1"/>
  <c r="BL869" i="1"/>
  <c r="BL844" i="1"/>
  <c r="BL843" i="1"/>
  <c r="BL845" i="1"/>
  <c r="BB829" i="1"/>
  <c r="BD829" i="1" s="1"/>
  <c r="BB820" i="1"/>
  <c r="BD820" i="1" s="1"/>
  <c r="BB816" i="1"/>
  <c r="BB826" i="1"/>
  <c r="BD826" i="1" s="1"/>
  <c r="BB835" i="1"/>
  <c r="BD835" i="1" s="1"/>
  <c r="BD816" i="1" l="1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E19" i="2"/>
  <c r="D19" i="2"/>
  <c r="C19" i="2"/>
  <c r="DC814" i="1"/>
  <c r="DB814" i="1"/>
  <c r="DA814" i="1"/>
  <c r="CY814" i="1"/>
  <c r="CX814" i="1"/>
  <c r="CW814" i="1"/>
  <c r="CU814" i="1"/>
  <c r="CT814" i="1"/>
  <c r="CS814" i="1"/>
  <c r="CQ814" i="1"/>
  <c r="CP814" i="1"/>
  <c r="CO814" i="1"/>
  <c r="CM814" i="1"/>
  <c r="CL814" i="1"/>
  <c r="CK814" i="1"/>
  <c r="CI814" i="1"/>
  <c r="CH814" i="1"/>
  <c r="CG814" i="1"/>
  <c r="CE814" i="1"/>
  <c r="CD814" i="1"/>
  <c r="CC814" i="1"/>
  <c r="CA814" i="1"/>
  <c r="BZ814" i="1"/>
  <c r="BY814" i="1"/>
  <c r="BW814" i="1"/>
  <c r="BV814" i="1"/>
  <c r="BU814" i="1"/>
  <c r="BS814" i="1"/>
  <c r="BR814" i="1"/>
  <c r="BQ814" i="1"/>
  <c r="BO814" i="1"/>
  <c r="BN814" i="1"/>
  <c r="BM814" i="1"/>
  <c r="BK814" i="1"/>
  <c r="BJ814" i="1"/>
  <c r="BI814" i="1"/>
  <c r="BG814" i="1"/>
  <c r="BF814" i="1"/>
  <c r="BE814" i="1"/>
  <c r="BB760" i="1"/>
  <c r="BD760" i="1" s="1"/>
  <c r="BB660" i="1"/>
  <c r="BD660" i="1" s="1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E17" i="2"/>
  <c r="D17" i="2"/>
  <c r="C17" i="2"/>
  <c r="DC688" i="1"/>
  <c r="DB688" i="1"/>
  <c r="DA688" i="1"/>
  <c r="CY688" i="1"/>
  <c r="CX688" i="1"/>
  <c r="CW688" i="1"/>
  <c r="CU688" i="1"/>
  <c r="CT688" i="1"/>
  <c r="CS688" i="1"/>
  <c r="CQ688" i="1"/>
  <c r="CP688" i="1"/>
  <c r="CO688" i="1"/>
  <c r="CM688" i="1"/>
  <c r="CL688" i="1"/>
  <c r="CK688" i="1"/>
  <c r="CI688" i="1"/>
  <c r="CH688" i="1"/>
  <c r="CG688" i="1"/>
  <c r="CE688" i="1"/>
  <c r="CD688" i="1"/>
  <c r="CC688" i="1"/>
  <c r="CA688" i="1"/>
  <c r="BZ688" i="1"/>
  <c r="BY688" i="1"/>
  <c r="BW688" i="1"/>
  <c r="BV688" i="1"/>
  <c r="BU688" i="1"/>
  <c r="BS688" i="1"/>
  <c r="BR688" i="1"/>
  <c r="BQ688" i="1"/>
  <c r="BO688" i="1"/>
  <c r="BN688" i="1"/>
  <c r="BM688" i="1"/>
  <c r="BK688" i="1"/>
  <c r="BJ688" i="1"/>
  <c r="BI688" i="1"/>
  <c r="BG688" i="1"/>
  <c r="BF688" i="1"/>
  <c r="BE688" i="1"/>
  <c r="CZ1640" i="1" l="1"/>
  <c r="BB1640" i="1"/>
  <c r="BD1640" i="1" s="1"/>
  <c r="BB476" i="1"/>
  <c r="BD476" i="1" s="1"/>
  <c r="BB443" i="1"/>
  <c r="BD443" i="1" s="1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DC497" i="1"/>
  <c r="DB497" i="1"/>
  <c r="DA497" i="1"/>
  <c r="CX497" i="1"/>
  <c r="CW497" i="1"/>
  <c r="CU497" i="1"/>
  <c r="CT497" i="1"/>
  <c r="CS497" i="1"/>
  <c r="CQ497" i="1"/>
  <c r="CP497" i="1"/>
  <c r="CO497" i="1"/>
  <c r="CM497" i="1"/>
  <c r="CL497" i="1"/>
  <c r="CK497" i="1"/>
  <c r="CI497" i="1"/>
  <c r="CH497" i="1"/>
  <c r="CG497" i="1"/>
  <c r="CE497" i="1"/>
  <c r="CD497" i="1"/>
  <c r="CC497" i="1"/>
  <c r="CA497" i="1"/>
  <c r="BZ497" i="1"/>
  <c r="BY497" i="1"/>
  <c r="BW497" i="1"/>
  <c r="BV497" i="1"/>
  <c r="BU497" i="1"/>
  <c r="BS497" i="1"/>
  <c r="BR497" i="1"/>
  <c r="BQ497" i="1"/>
  <c r="BO497" i="1"/>
  <c r="BN497" i="1"/>
  <c r="BM497" i="1"/>
  <c r="BK497" i="1"/>
  <c r="BJ497" i="1"/>
  <c r="BI497" i="1"/>
  <c r="BG497" i="1"/>
  <c r="BF497" i="1"/>
  <c r="BE497" i="1"/>
  <c r="BB413" i="1"/>
  <c r="BD413" i="1" s="1"/>
  <c r="BB448" i="1"/>
  <c r="BD448" i="1" s="1"/>
  <c r="CY464" i="1"/>
  <c r="BC464" i="1" s="1"/>
  <c r="I464" i="1" s="1"/>
  <c r="J464" i="1" l="1"/>
  <c r="K464" i="1" s="1"/>
  <c r="L464" i="1" s="1"/>
  <c r="BB1312" i="1"/>
  <c r="CY1312" i="1"/>
  <c r="BC1312" i="1" s="1"/>
  <c r="BL1190" i="1"/>
  <c r="BL1281" i="1"/>
  <c r="AL25" i="2" l="1"/>
  <c r="I1312" i="1"/>
  <c r="BC1394" i="1"/>
  <c r="BD1312" i="1"/>
  <c r="CZ1312" i="1"/>
  <c r="BT1414" i="1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E26" i="2"/>
  <c r="D26" i="2"/>
  <c r="C26" i="2"/>
  <c r="J1312" i="1" l="1"/>
  <c r="J1394" i="1" s="1"/>
  <c r="M464" i="1"/>
  <c r="I1394" i="1"/>
  <c r="BL1414" i="1"/>
  <c r="BB1405" i="1"/>
  <c r="BD1405" i="1" s="1"/>
  <c r="BB1410" i="1"/>
  <c r="BD1410" i="1" s="1"/>
  <c r="BL1405" i="1"/>
  <c r="BL1410" i="1"/>
  <c r="BB1414" i="1"/>
  <c r="BD1414" i="1" s="1"/>
  <c r="BB1404" i="1"/>
  <c r="BD1404" i="1" s="1"/>
  <c r="K1312" i="1" l="1"/>
  <c r="CI1416" i="1"/>
  <c r="CH1416" i="1"/>
  <c r="CG1416" i="1"/>
  <c r="CE1416" i="1"/>
  <c r="CD1416" i="1"/>
  <c r="CC1416" i="1"/>
  <c r="CA1416" i="1"/>
  <c r="BZ1416" i="1"/>
  <c r="BY1416" i="1"/>
  <c r="BW1416" i="1"/>
  <c r="BV1416" i="1"/>
  <c r="BU1416" i="1"/>
  <c r="BS1416" i="1"/>
  <c r="BR1416" i="1"/>
  <c r="BQ1416" i="1"/>
  <c r="BO1416" i="1"/>
  <c r="BN1416" i="1"/>
  <c r="BM1416" i="1"/>
  <c r="BK1416" i="1"/>
  <c r="BJ1416" i="1"/>
  <c r="BI1416" i="1"/>
  <c r="BG1416" i="1"/>
  <c r="BF1416" i="1"/>
  <c r="BE1416" i="1"/>
  <c r="DC1416" i="1"/>
  <c r="DB1416" i="1"/>
  <c r="DA1416" i="1"/>
  <c r="CY1416" i="1"/>
  <c r="CX1416" i="1"/>
  <c r="CW1416" i="1"/>
  <c r="CU1416" i="1"/>
  <c r="CT1416" i="1"/>
  <c r="CS1416" i="1"/>
  <c r="CQ1416" i="1"/>
  <c r="CP1416" i="1"/>
  <c r="CO1416" i="1"/>
  <c r="CM1416" i="1"/>
  <c r="CL1416" i="1"/>
  <c r="CK1416" i="1"/>
  <c r="CN1404" i="1"/>
  <c r="K1394" i="1" l="1"/>
  <c r="L1312" i="1"/>
  <c r="L1394" i="1" s="1"/>
  <c r="BX1059" i="1"/>
  <c r="M1394" i="1" l="1"/>
  <c r="M1312" i="1"/>
  <c r="CR1621" i="1"/>
  <c r="CN1621" i="1"/>
  <c r="CJ1621" i="1"/>
  <c r="CF1621" i="1"/>
  <c r="BB1200" i="1"/>
  <c r="BD1200" i="1" s="1"/>
  <c r="BG1394" i="1"/>
  <c r="BB1621" i="1"/>
  <c r="BD1621" i="1" s="1"/>
  <c r="BB1645" i="1"/>
  <c r="BD1645" i="1" s="1"/>
  <c r="BB1892" i="1"/>
  <c r="BD1892" i="1" s="1"/>
  <c r="BB1830" i="1"/>
  <c r="BD1830" i="1" s="1"/>
  <c r="CY482" i="1"/>
  <c r="BC482" i="1" s="1"/>
  <c r="BB134" i="1"/>
  <c r="BD134" i="1" s="1"/>
  <c r="BB170" i="1"/>
  <c r="BD170" i="1" s="1"/>
  <c r="BB29" i="1"/>
  <c r="BD29" i="1" s="1"/>
  <c r="BB83" i="1"/>
  <c r="BD83" i="1" s="1"/>
  <c r="BB220" i="1"/>
  <c r="BD220" i="1" s="1"/>
  <c r="BL170" i="1"/>
  <c r="AL15" i="2" l="1"/>
  <c r="I482" i="1"/>
  <c r="BC497" i="1"/>
  <c r="CY497" i="1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DC407" i="1"/>
  <c r="DB407" i="1"/>
  <c r="DA407" i="1"/>
  <c r="CY407" i="1"/>
  <c r="CX407" i="1"/>
  <c r="CW407" i="1"/>
  <c r="CU407" i="1"/>
  <c r="CT407" i="1"/>
  <c r="CS407" i="1"/>
  <c r="CQ407" i="1"/>
  <c r="CP407" i="1"/>
  <c r="CO407" i="1"/>
  <c r="CM407" i="1"/>
  <c r="CL407" i="1"/>
  <c r="CK407" i="1"/>
  <c r="CI407" i="1"/>
  <c r="CH407" i="1"/>
  <c r="CG407" i="1"/>
  <c r="CE407" i="1"/>
  <c r="CD407" i="1"/>
  <c r="CC407" i="1"/>
  <c r="CA407" i="1"/>
  <c r="BZ407" i="1"/>
  <c r="BY407" i="1"/>
  <c r="BW407" i="1"/>
  <c r="BV407" i="1"/>
  <c r="BU407" i="1"/>
  <c r="BS407" i="1"/>
  <c r="BR407" i="1"/>
  <c r="BQ407" i="1"/>
  <c r="BO407" i="1"/>
  <c r="BN407" i="1"/>
  <c r="BM407" i="1"/>
  <c r="BK407" i="1"/>
  <c r="BJ407" i="1"/>
  <c r="BI407" i="1"/>
  <c r="BG407" i="1"/>
  <c r="BF407" i="1"/>
  <c r="BE407" i="1"/>
  <c r="BB1246" i="1"/>
  <c r="BD1246" i="1" s="1"/>
  <c r="BB1375" i="1"/>
  <c r="BD1375" i="1" s="1"/>
  <c r="J482" i="1" l="1"/>
  <c r="J497" i="1" s="1"/>
  <c r="I497" i="1"/>
  <c r="BB452" i="1"/>
  <c r="BD452" i="1" s="1"/>
  <c r="BB451" i="1"/>
  <c r="BD451" i="1" s="1"/>
  <c r="BB450" i="1"/>
  <c r="BD450" i="1" s="1"/>
  <c r="BB449" i="1"/>
  <c r="BD449" i="1" s="1"/>
  <c r="CB448" i="1"/>
  <c r="CB452" i="1"/>
  <c r="CB451" i="1"/>
  <c r="CB450" i="1"/>
  <c r="CB449" i="1"/>
  <c r="K482" i="1" l="1"/>
  <c r="L482" i="1" s="1"/>
  <c r="BB1754" i="1"/>
  <c r="BD1754" i="1" s="1"/>
  <c r="K497" i="1" l="1"/>
  <c r="L497" i="1"/>
  <c r="BB1377" i="1"/>
  <c r="BD1377" i="1" s="1"/>
  <c r="BB1150" i="1"/>
  <c r="BD1150" i="1" s="1"/>
  <c r="BB1149" i="1"/>
  <c r="BD1149" i="1" s="1"/>
  <c r="DC1394" i="1"/>
  <c r="DB1394" i="1"/>
  <c r="DA1394" i="1"/>
  <c r="CY1394" i="1"/>
  <c r="CX1394" i="1"/>
  <c r="CW1394" i="1"/>
  <c r="CU1394" i="1"/>
  <c r="CT1394" i="1"/>
  <c r="CS1394" i="1"/>
  <c r="CQ1394" i="1"/>
  <c r="CP1394" i="1"/>
  <c r="CO1394" i="1"/>
  <c r="CM1394" i="1"/>
  <c r="CL1394" i="1"/>
  <c r="CK1394" i="1"/>
  <c r="CI1394" i="1"/>
  <c r="CH1394" i="1"/>
  <c r="CG1394" i="1"/>
  <c r="CE1394" i="1"/>
  <c r="CD1394" i="1"/>
  <c r="CC1394" i="1"/>
  <c r="CA1394" i="1"/>
  <c r="BZ1394" i="1"/>
  <c r="BY1394" i="1"/>
  <c r="BW1394" i="1"/>
  <c r="BV1394" i="1"/>
  <c r="BU1394" i="1"/>
  <c r="BS1394" i="1"/>
  <c r="BR1394" i="1"/>
  <c r="BQ1394" i="1"/>
  <c r="BO1394" i="1"/>
  <c r="BN1394" i="1"/>
  <c r="BM1394" i="1"/>
  <c r="BK1394" i="1"/>
  <c r="BJ1394" i="1"/>
  <c r="BI1394" i="1"/>
  <c r="BF1394" i="1"/>
  <c r="BE1394" i="1"/>
  <c r="M497" i="1" l="1"/>
  <c r="M482" i="1"/>
  <c r="BB1190" i="1"/>
  <c r="BD1190" i="1" s="1"/>
  <c r="BB1281" i="1"/>
  <c r="BD1281" i="1" s="1"/>
  <c r="BB1389" i="1"/>
  <c r="BD1389" i="1" s="1"/>
  <c r="BB1180" i="1"/>
  <c r="BD1180" i="1" s="1"/>
  <c r="BB1245" i="1"/>
  <c r="BD1245" i="1" s="1"/>
  <c r="X25" i="2" l="1"/>
  <c r="V25" i="2"/>
  <c r="BB1001" i="1"/>
  <c r="BD1001" i="1" s="1"/>
  <c r="F13" i="2" l="1"/>
  <c r="AJ27" i="2" l="1"/>
  <c r="AI27" i="2"/>
  <c r="AH27" i="2"/>
  <c r="AG27" i="2"/>
  <c r="AF27" i="2"/>
  <c r="AE27" i="2"/>
  <c r="AD27" i="2"/>
  <c r="AC27" i="2"/>
  <c r="AB27" i="2"/>
  <c r="AA27" i="2"/>
  <c r="Z27" i="2"/>
  <c r="Y27" i="2"/>
  <c r="X27" i="2"/>
  <c r="V27" i="2"/>
  <c r="U27" i="2"/>
  <c r="T27" i="2"/>
  <c r="Q27" i="2"/>
  <c r="P27" i="2"/>
  <c r="O27" i="2"/>
  <c r="N27" i="2"/>
  <c r="M27" i="2"/>
  <c r="L27" i="2"/>
  <c r="K27" i="2"/>
  <c r="J27" i="2"/>
  <c r="BB1468" i="1"/>
  <c r="BD1468" i="1" s="1"/>
  <c r="BB1019" i="1"/>
  <c r="BD1019" i="1" s="1"/>
  <c r="BB991" i="1"/>
  <c r="BD991" i="1" s="1"/>
  <c r="BB956" i="1"/>
  <c r="BD956" i="1" s="1"/>
  <c r="BB955" i="1"/>
  <c r="BD955" i="1" s="1"/>
  <c r="BB228" i="1"/>
  <c r="BD228" i="1" s="1"/>
  <c r="BB227" i="1"/>
  <c r="BD227" i="1" s="1"/>
  <c r="BB226" i="1"/>
  <c r="BD226" i="1" s="1"/>
  <c r="BB24" i="1"/>
  <c r="BD24" i="1" s="1"/>
  <c r="BB23" i="1"/>
  <c r="BD23" i="1" s="1"/>
  <c r="BB1739" i="1"/>
  <c r="BD1739" i="1" s="1"/>
  <c r="BB1735" i="1"/>
  <c r="BD1735" i="1" s="1"/>
  <c r="BB743" i="1" l="1"/>
  <c r="BD743" i="1" s="1"/>
  <c r="DD104" i="1" l="1"/>
  <c r="CZ104" i="1"/>
  <c r="CV104" i="1"/>
  <c r="CR104" i="1"/>
  <c r="CN104" i="1"/>
  <c r="CJ104" i="1"/>
  <c r="CF104" i="1"/>
  <c r="CB104" i="1"/>
  <c r="BX104" i="1"/>
  <c r="BT104" i="1"/>
  <c r="BP104" i="1"/>
  <c r="BL104" i="1"/>
  <c r="BH104" i="1"/>
  <c r="BB104" i="1"/>
  <c r="BD104" i="1" s="1"/>
  <c r="DD1646" i="1" l="1"/>
  <c r="CZ1646" i="1"/>
  <c r="CV1646" i="1"/>
  <c r="CR1646" i="1"/>
  <c r="CN1646" i="1"/>
  <c r="CJ1646" i="1"/>
  <c r="CF1646" i="1"/>
  <c r="CB1646" i="1"/>
  <c r="BX1646" i="1"/>
  <c r="BT1646" i="1"/>
  <c r="BP1646" i="1"/>
  <c r="BL1646" i="1"/>
  <c r="BH1646" i="1"/>
  <c r="BB1646" i="1"/>
  <c r="BD1646" i="1" s="1"/>
  <c r="DD1709" i="1" l="1"/>
  <c r="CZ1709" i="1"/>
  <c r="CV1709" i="1"/>
  <c r="CR1709" i="1"/>
  <c r="CN1709" i="1"/>
  <c r="CJ1709" i="1"/>
  <c r="CF1709" i="1"/>
  <c r="CB1709" i="1"/>
  <c r="BX1709" i="1"/>
  <c r="BT1709" i="1"/>
  <c r="BP1709" i="1"/>
  <c r="BL1709" i="1"/>
  <c r="BH1709" i="1"/>
  <c r="BB1709" i="1"/>
  <c r="BD1709" i="1" s="1"/>
  <c r="BB869" i="1" l="1"/>
  <c r="BD869" i="1" s="1"/>
  <c r="BB844" i="1"/>
  <c r="BD844" i="1" s="1"/>
  <c r="BB843" i="1"/>
  <c r="BB845" i="1"/>
  <c r="BD845" i="1" s="1"/>
  <c r="BD843" i="1" l="1"/>
  <c r="DD1501" i="1"/>
  <c r="CZ1501" i="1"/>
  <c r="CV1501" i="1"/>
  <c r="CR1501" i="1"/>
  <c r="CN1501" i="1"/>
  <c r="CJ1501" i="1"/>
  <c r="CF1501" i="1"/>
  <c r="CB1501" i="1"/>
  <c r="BX1501" i="1"/>
  <c r="BT1501" i="1"/>
  <c r="BP1501" i="1"/>
  <c r="BL1501" i="1"/>
  <c r="BH1501" i="1"/>
  <c r="BB1501" i="1"/>
  <c r="BD1501" i="1" s="1"/>
  <c r="DD88" i="1" l="1"/>
  <c r="CZ88" i="1"/>
  <c r="CV88" i="1"/>
  <c r="CR88" i="1"/>
  <c r="CN88" i="1"/>
  <c r="CJ88" i="1"/>
  <c r="CF88" i="1"/>
  <c r="CB88" i="1"/>
  <c r="BX88" i="1"/>
  <c r="BT88" i="1"/>
  <c r="BP88" i="1"/>
  <c r="BL88" i="1"/>
  <c r="BH88" i="1"/>
  <c r="BB88" i="1"/>
  <c r="BD88" i="1" s="1"/>
  <c r="DD87" i="1"/>
  <c r="CZ87" i="1"/>
  <c r="CV87" i="1"/>
  <c r="CR87" i="1"/>
  <c r="CN87" i="1"/>
  <c r="CJ87" i="1"/>
  <c r="CF87" i="1"/>
  <c r="CB87" i="1"/>
  <c r="BX87" i="1"/>
  <c r="BT87" i="1"/>
  <c r="BP87" i="1"/>
  <c r="BL87" i="1"/>
  <c r="BH87" i="1"/>
  <c r="BB87" i="1"/>
  <c r="BD87" i="1" s="1"/>
  <c r="DD1600" i="1" l="1"/>
  <c r="CZ1600" i="1"/>
  <c r="CV1600" i="1"/>
  <c r="CR1600" i="1"/>
  <c r="CN1600" i="1"/>
  <c r="CJ1600" i="1"/>
  <c r="CF1600" i="1"/>
  <c r="CB1600" i="1"/>
  <c r="BX1600" i="1"/>
  <c r="BT1600" i="1"/>
  <c r="BP1600" i="1"/>
  <c r="BL1600" i="1"/>
  <c r="BH1600" i="1"/>
  <c r="BB1600" i="1"/>
  <c r="BD1600" i="1" s="1"/>
  <c r="BB1319" i="1" l="1"/>
  <c r="BD1319" i="1" s="1"/>
  <c r="DD411" i="1" l="1"/>
  <c r="CZ411" i="1"/>
  <c r="CV411" i="1"/>
  <c r="CR411" i="1"/>
  <c r="CN411" i="1"/>
  <c r="CJ411" i="1"/>
  <c r="CF411" i="1"/>
  <c r="CB411" i="1"/>
  <c r="BX411" i="1"/>
  <c r="BT411" i="1"/>
  <c r="BP411" i="1"/>
  <c r="BL411" i="1"/>
  <c r="BH411" i="1"/>
  <c r="BB411" i="1"/>
  <c r="BD411" i="1" s="1"/>
  <c r="DD465" i="1" l="1"/>
  <c r="CZ465" i="1"/>
  <c r="CV465" i="1"/>
  <c r="CR465" i="1"/>
  <c r="CN465" i="1"/>
  <c r="CJ465" i="1"/>
  <c r="CF465" i="1"/>
  <c r="CB465" i="1"/>
  <c r="BX465" i="1"/>
  <c r="BT465" i="1"/>
  <c r="BP465" i="1"/>
  <c r="BL465" i="1"/>
  <c r="BH465" i="1"/>
  <c r="BB465" i="1"/>
  <c r="BD465" i="1" s="1"/>
  <c r="DD334" i="1" l="1"/>
  <c r="CZ334" i="1"/>
  <c r="CV334" i="1"/>
  <c r="CR334" i="1"/>
  <c r="CN334" i="1"/>
  <c r="CJ334" i="1"/>
  <c r="CF334" i="1"/>
  <c r="CB334" i="1"/>
  <c r="BX334" i="1"/>
  <c r="BT334" i="1"/>
  <c r="BP334" i="1"/>
  <c r="BL334" i="1"/>
  <c r="BH334" i="1"/>
  <c r="BB334" i="1"/>
  <c r="BD334" i="1" s="1"/>
  <c r="DD333" i="1" l="1"/>
  <c r="CZ333" i="1"/>
  <c r="CV333" i="1"/>
  <c r="CR333" i="1"/>
  <c r="CN333" i="1"/>
  <c r="CJ333" i="1"/>
  <c r="CF333" i="1"/>
  <c r="CB333" i="1"/>
  <c r="BX333" i="1"/>
  <c r="BT333" i="1"/>
  <c r="BP333" i="1"/>
  <c r="BL333" i="1"/>
  <c r="BH333" i="1"/>
  <c r="BB333" i="1"/>
  <c r="BD333" i="1" s="1"/>
  <c r="DD267" i="1" l="1"/>
  <c r="CZ267" i="1"/>
  <c r="CV267" i="1"/>
  <c r="CR267" i="1"/>
  <c r="CN267" i="1"/>
  <c r="CJ267" i="1"/>
  <c r="CF267" i="1"/>
  <c r="CB267" i="1"/>
  <c r="BX267" i="1"/>
  <c r="BT267" i="1"/>
  <c r="BP267" i="1"/>
  <c r="BL267" i="1"/>
  <c r="BH267" i="1"/>
  <c r="BB267" i="1"/>
  <c r="BD267" i="1" s="1"/>
  <c r="BB1196" i="1" l="1"/>
  <c r="BD1196" i="1" s="1"/>
  <c r="BB1199" i="1"/>
  <c r="BD1199" i="1" s="1"/>
  <c r="BB1198" i="1"/>
  <c r="BD1198" i="1" s="1"/>
  <c r="BB1752" i="1"/>
  <c r="BD1752" i="1" s="1"/>
  <c r="BB881" i="1" l="1"/>
  <c r="BD881" i="1" s="1"/>
  <c r="H31" i="2" l="1"/>
  <c r="D28" i="2" l="1"/>
  <c r="C28" i="2"/>
  <c r="E28" i="2"/>
  <c r="X28" i="2"/>
  <c r="V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U28" i="2"/>
  <c r="T28" i="2"/>
  <c r="S28" i="2"/>
  <c r="R28" i="2"/>
  <c r="Q28" i="2"/>
  <c r="P28" i="2"/>
  <c r="O28" i="2"/>
  <c r="N28" i="2"/>
  <c r="M28" i="2"/>
  <c r="L28" i="2"/>
  <c r="K28" i="2"/>
  <c r="J28" i="2"/>
  <c r="L31" i="2" l="1"/>
  <c r="DD948" i="1"/>
  <c r="CZ948" i="1"/>
  <c r="CV948" i="1"/>
  <c r="CR948" i="1"/>
  <c r="CN948" i="1"/>
  <c r="CJ948" i="1"/>
  <c r="CF948" i="1"/>
  <c r="CB948" i="1"/>
  <c r="BX948" i="1"/>
  <c r="BT948" i="1"/>
  <c r="BP948" i="1"/>
  <c r="BL948" i="1"/>
  <c r="BH948" i="1"/>
  <c r="BB948" i="1"/>
  <c r="BD948" i="1" s="1"/>
  <c r="DD1751" i="1"/>
  <c r="CZ1751" i="1"/>
  <c r="CV1751" i="1"/>
  <c r="CR1751" i="1"/>
  <c r="CN1751" i="1"/>
  <c r="CJ1751" i="1"/>
  <c r="CF1751" i="1"/>
  <c r="CB1751" i="1"/>
  <c r="BX1751" i="1"/>
  <c r="BT1751" i="1"/>
  <c r="BP1751" i="1"/>
  <c r="BL1751" i="1"/>
  <c r="BH1751" i="1"/>
  <c r="BB1751" i="1"/>
  <c r="BD1751" i="1" s="1"/>
  <c r="DD1529" i="1"/>
  <c r="CZ1529" i="1"/>
  <c r="CV1529" i="1"/>
  <c r="CR1529" i="1"/>
  <c r="CN1529" i="1"/>
  <c r="CJ1529" i="1"/>
  <c r="CF1529" i="1"/>
  <c r="CB1529" i="1"/>
  <c r="BX1529" i="1"/>
  <c r="BT1529" i="1"/>
  <c r="BP1529" i="1"/>
  <c r="BL1529" i="1"/>
  <c r="BH1529" i="1"/>
  <c r="BB1529" i="1"/>
  <c r="BD1529" i="1" s="1"/>
  <c r="BB1481" i="1"/>
  <c r="BD1481" i="1" s="1"/>
  <c r="DD1097" i="1"/>
  <c r="CZ1097" i="1"/>
  <c r="CV1097" i="1"/>
  <c r="CR1097" i="1"/>
  <c r="CN1097" i="1"/>
  <c r="CJ1097" i="1"/>
  <c r="CF1097" i="1"/>
  <c r="CB1097" i="1"/>
  <c r="BX1097" i="1"/>
  <c r="BT1097" i="1"/>
  <c r="BP1097" i="1"/>
  <c r="BL1097" i="1"/>
  <c r="BH1097" i="1"/>
  <c r="BB1097" i="1"/>
  <c r="BD1097" i="1" s="1"/>
  <c r="DD522" i="1"/>
  <c r="CZ522" i="1"/>
  <c r="CV522" i="1"/>
  <c r="CR522" i="1"/>
  <c r="CN522" i="1"/>
  <c r="CJ522" i="1"/>
  <c r="CF522" i="1"/>
  <c r="CB522" i="1"/>
  <c r="BX522" i="1"/>
  <c r="BT522" i="1"/>
  <c r="BP522" i="1"/>
  <c r="BL522" i="1"/>
  <c r="BH522" i="1"/>
  <c r="BB522" i="1"/>
  <c r="BD522" i="1" s="1"/>
  <c r="DD1054" i="1"/>
  <c r="CZ1054" i="1"/>
  <c r="CV1054" i="1"/>
  <c r="CR1054" i="1"/>
  <c r="CN1054" i="1"/>
  <c r="CJ1054" i="1"/>
  <c r="CF1054" i="1"/>
  <c r="CB1054" i="1"/>
  <c r="BX1054" i="1"/>
  <c r="BT1054" i="1"/>
  <c r="BP1054" i="1"/>
  <c r="BL1054" i="1"/>
  <c r="BH1054" i="1"/>
  <c r="BB1054" i="1"/>
  <c r="BD1054" i="1" s="1"/>
  <c r="BB1594" i="1"/>
  <c r="BD1594" i="1" s="1"/>
  <c r="BB1519" i="1"/>
  <c r="BD1519" i="1" s="1"/>
  <c r="BB1518" i="1"/>
  <c r="DD520" i="1"/>
  <c r="CZ520" i="1"/>
  <c r="CV520" i="1"/>
  <c r="CR520" i="1"/>
  <c r="CN520" i="1"/>
  <c r="CJ520" i="1"/>
  <c r="CF520" i="1"/>
  <c r="CB520" i="1"/>
  <c r="BX520" i="1"/>
  <c r="BT520" i="1"/>
  <c r="BP520" i="1"/>
  <c r="BL520" i="1"/>
  <c r="BH520" i="1"/>
  <c r="BB520" i="1"/>
  <c r="BD520" i="1" s="1"/>
  <c r="BB877" i="1"/>
  <c r="BD877" i="1" s="1"/>
  <c r="BB883" i="1"/>
  <c r="BD883" i="1" s="1"/>
  <c r="BD1518" i="1" l="1"/>
  <c r="G24" i="2"/>
  <c r="G14" i="2"/>
  <c r="I14" i="2" s="1"/>
  <c r="DD561" i="1" l="1"/>
  <c r="CV561" i="1"/>
  <c r="CR561" i="1"/>
  <c r="CN561" i="1"/>
  <c r="CJ561" i="1"/>
  <c r="CF561" i="1"/>
  <c r="CB561" i="1"/>
  <c r="BX561" i="1"/>
  <c r="BT561" i="1"/>
  <c r="BP561" i="1"/>
  <c r="BL561" i="1"/>
  <c r="BH561" i="1"/>
  <c r="BB561" i="1"/>
  <c r="BD561" i="1" s="1"/>
  <c r="DD728" i="1"/>
  <c r="CV728" i="1"/>
  <c r="CR728" i="1"/>
  <c r="CN728" i="1"/>
  <c r="CJ728" i="1"/>
  <c r="CF728" i="1"/>
  <c r="CB728" i="1"/>
  <c r="BX728" i="1"/>
  <c r="BT728" i="1"/>
  <c r="BP728" i="1"/>
  <c r="BL728" i="1"/>
  <c r="BH728" i="1"/>
  <c r="BB728" i="1"/>
  <c r="BD728" i="1" s="1"/>
  <c r="DD725" i="1"/>
  <c r="CV725" i="1"/>
  <c r="CR725" i="1"/>
  <c r="CN725" i="1"/>
  <c r="CJ725" i="1"/>
  <c r="CF725" i="1"/>
  <c r="CB725" i="1"/>
  <c r="BX725" i="1"/>
  <c r="BT725" i="1"/>
  <c r="BP725" i="1"/>
  <c r="BL725" i="1"/>
  <c r="BH725" i="1"/>
  <c r="BB725" i="1"/>
  <c r="BD725" i="1" s="1"/>
  <c r="DD1412" i="1"/>
  <c r="CZ1412" i="1"/>
  <c r="CV1412" i="1"/>
  <c r="CR1412" i="1"/>
  <c r="CN1412" i="1"/>
  <c r="CJ1412" i="1"/>
  <c r="CF1412" i="1"/>
  <c r="CB1412" i="1"/>
  <c r="BX1412" i="1"/>
  <c r="BT1412" i="1"/>
  <c r="BP1412" i="1"/>
  <c r="BL1412" i="1"/>
  <c r="BH1412" i="1"/>
  <c r="BB1412" i="1"/>
  <c r="BD1412" i="1" s="1"/>
  <c r="DD952" i="1" l="1"/>
  <c r="CZ952" i="1"/>
  <c r="CV952" i="1"/>
  <c r="CR952" i="1"/>
  <c r="CN952" i="1"/>
  <c r="CJ952" i="1"/>
  <c r="CF952" i="1"/>
  <c r="CB952" i="1"/>
  <c r="BX952" i="1"/>
  <c r="BT952" i="1"/>
  <c r="BP952" i="1"/>
  <c r="BL952" i="1"/>
  <c r="BH952" i="1"/>
  <c r="BB952" i="1"/>
  <c r="BD952" i="1" s="1"/>
  <c r="BB85" i="1"/>
  <c r="BD85" i="1" s="1"/>
  <c r="BB1915" i="1"/>
  <c r="BD1915" i="1" s="1"/>
  <c r="BB1914" i="1"/>
  <c r="BD1914" i="1" s="1"/>
  <c r="BB1873" i="1"/>
  <c r="BD1873" i="1" s="1"/>
  <c r="BB466" i="1" l="1"/>
  <c r="BD466" i="1" s="1"/>
  <c r="T31" i="2" l="1"/>
  <c r="P31" i="2"/>
  <c r="N31" i="2"/>
  <c r="M31" i="2"/>
  <c r="W31" i="2"/>
  <c r="J31" i="2" l="1"/>
  <c r="K31" i="2"/>
  <c r="O31" i="2"/>
  <c r="F19" i="2"/>
  <c r="F17" i="2"/>
  <c r="F23" i="2"/>
  <c r="V31" i="2"/>
  <c r="AA31" i="2"/>
  <c r="AG31" i="2"/>
  <c r="AI31" i="2"/>
  <c r="E31" i="2"/>
  <c r="F14" i="2"/>
  <c r="F15" i="2"/>
  <c r="F16" i="2"/>
  <c r="F20" i="2"/>
  <c r="F21" i="2"/>
  <c r="F25" i="2"/>
  <c r="F26" i="2"/>
  <c r="F28" i="2"/>
  <c r="U31" i="2"/>
  <c r="Q31" i="2"/>
  <c r="F24" i="2"/>
  <c r="F30" i="2"/>
  <c r="X31" i="2"/>
  <c r="AB31" i="2"/>
  <c r="AH31" i="2"/>
  <c r="AJ31" i="2"/>
  <c r="F18" i="2"/>
  <c r="Z31" i="2"/>
  <c r="Y31" i="2"/>
  <c r="C31" i="2" l="1"/>
  <c r="D31" i="2"/>
  <c r="G1965" i="1"/>
  <c r="BE1487" i="1"/>
  <c r="BF1487" i="1"/>
  <c r="BG1487" i="1"/>
  <c r="BG1965" i="1" s="1"/>
  <c r="BI1487" i="1"/>
  <c r="BJ1487" i="1"/>
  <c r="BK1487" i="1"/>
  <c r="BK1965" i="1" s="1"/>
  <c r="BM1487" i="1"/>
  <c r="BN1487" i="1"/>
  <c r="BO1487" i="1"/>
  <c r="BO1965" i="1" s="1"/>
  <c r="BQ1487" i="1"/>
  <c r="BR1487" i="1"/>
  <c r="BS1487" i="1"/>
  <c r="BS1965" i="1" s="1"/>
  <c r="BU1487" i="1"/>
  <c r="BV1487" i="1"/>
  <c r="BW1487" i="1"/>
  <c r="BW1965" i="1" s="1"/>
  <c r="BY1487" i="1"/>
  <c r="BZ1487" i="1"/>
  <c r="CA1487" i="1"/>
  <c r="CA1965" i="1" s="1"/>
  <c r="CC1487" i="1"/>
  <c r="CD1487" i="1"/>
  <c r="CE1487" i="1"/>
  <c r="CE1965" i="1" s="1"/>
  <c r="CG1487" i="1"/>
  <c r="CH1487" i="1"/>
  <c r="CI1487" i="1"/>
  <c r="CI1965" i="1" s="1"/>
  <c r="CK1487" i="1"/>
  <c r="CL1487" i="1"/>
  <c r="CM1487" i="1"/>
  <c r="CM1965" i="1" s="1"/>
  <c r="CO1487" i="1"/>
  <c r="CP1487" i="1"/>
  <c r="CQ1487" i="1"/>
  <c r="CQ1965" i="1" s="1"/>
  <c r="CS1487" i="1"/>
  <c r="CT1487" i="1"/>
  <c r="CU1487" i="1"/>
  <c r="CU1965" i="1" s="1"/>
  <c r="CW1487" i="1"/>
  <c r="CX1487" i="1"/>
  <c r="CY1487" i="1"/>
  <c r="CY1965" i="1" s="1"/>
  <c r="DA1487" i="1"/>
  <c r="DB1487" i="1"/>
  <c r="DC1487" i="1"/>
  <c r="DC1965" i="1" s="1"/>
  <c r="J1487" i="1" l="1"/>
  <c r="I1487" i="1"/>
  <c r="S27" i="2"/>
  <c r="G27" i="2" s="1"/>
  <c r="R27" i="2"/>
  <c r="M1426" i="1" l="1"/>
  <c r="S31" i="2"/>
  <c r="F27" i="2"/>
  <c r="R31" i="2"/>
  <c r="M1427" i="1" l="1"/>
  <c r="K1487" i="1"/>
  <c r="BB240" i="1"/>
  <c r="BD240" i="1" s="1"/>
  <c r="BH240" i="1"/>
  <c r="BL240" i="1"/>
  <c r="BP240" i="1"/>
  <c r="BT240" i="1"/>
  <c r="BX240" i="1"/>
  <c r="CB240" i="1"/>
  <c r="CF240" i="1"/>
  <c r="CJ240" i="1"/>
  <c r="CN240" i="1"/>
  <c r="CR240" i="1"/>
  <c r="CV240" i="1"/>
  <c r="CZ240" i="1"/>
  <c r="DD240" i="1"/>
  <c r="L1487" i="1" l="1"/>
  <c r="M1487" i="1" s="1"/>
  <c r="BB296" i="1"/>
  <c r="BD296" i="1" s="1"/>
  <c r="BH296" i="1"/>
  <c r="BL296" i="1"/>
  <c r="BP296" i="1"/>
  <c r="BT296" i="1"/>
  <c r="BX296" i="1"/>
  <c r="CB296" i="1"/>
  <c r="CF296" i="1"/>
  <c r="CJ296" i="1"/>
  <c r="CN296" i="1"/>
  <c r="CR296" i="1"/>
  <c r="CV296" i="1"/>
  <c r="CZ296" i="1"/>
  <c r="DD296" i="1"/>
  <c r="J945" i="1" l="1"/>
  <c r="I945" i="1"/>
  <c r="AF22" i="2"/>
  <c r="AE22" i="2"/>
  <c r="M893" i="1" l="1"/>
  <c r="M892" i="1"/>
  <c r="M894" i="1"/>
  <c r="M891" i="1"/>
  <c r="M890" i="1"/>
  <c r="K945" i="1"/>
  <c r="AF31" i="2"/>
  <c r="F22" i="2"/>
  <c r="AE31" i="2"/>
  <c r="L945" i="1" l="1"/>
  <c r="M945" i="1" s="1"/>
  <c r="DD1962" i="1"/>
  <c r="CZ1962" i="1"/>
  <c r="CV1962" i="1"/>
  <c r="CR1962" i="1"/>
  <c r="CN1962" i="1"/>
  <c r="CJ1962" i="1"/>
  <c r="CF1962" i="1"/>
  <c r="CB1962" i="1"/>
  <c r="BX1962" i="1"/>
  <c r="BT1962" i="1"/>
  <c r="BP1962" i="1"/>
  <c r="BL1962" i="1"/>
  <c r="BH1962" i="1"/>
  <c r="BB1962" i="1"/>
  <c r="BD1962" i="1" s="1"/>
  <c r="DD1960" i="1"/>
  <c r="CZ1960" i="1"/>
  <c r="CV1960" i="1"/>
  <c r="CR1960" i="1"/>
  <c r="CN1960" i="1"/>
  <c r="CJ1960" i="1"/>
  <c r="CF1960" i="1"/>
  <c r="CB1960" i="1"/>
  <c r="BX1960" i="1"/>
  <c r="BT1960" i="1"/>
  <c r="BP1960" i="1"/>
  <c r="BL1960" i="1"/>
  <c r="BH1960" i="1"/>
  <c r="BB1960" i="1"/>
  <c r="BD1960" i="1" s="1"/>
  <c r="DD1959" i="1"/>
  <c r="CZ1959" i="1"/>
  <c r="CV1959" i="1"/>
  <c r="CR1959" i="1"/>
  <c r="CN1959" i="1"/>
  <c r="CJ1959" i="1"/>
  <c r="CF1959" i="1"/>
  <c r="CB1959" i="1"/>
  <c r="BX1959" i="1"/>
  <c r="BT1959" i="1"/>
  <c r="BP1959" i="1"/>
  <c r="BL1959" i="1"/>
  <c r="BH1959" i="1"/>
  <c r="BB1959" i="1"/>
  <c r="BD1959" i="1" s="1"/>
  <c r="DD1958" i="1"/>
  <c r="CZ1958" i="1"/>
  <c r="CV1958" i="1"/>
  <c r="CR1958" i="1"/>
  <c r="CN1958" i="1"/>
  <c r="CJ1958" i="1"/>
  <c r="CF1958" i="1"/>
  <c r="CB1958" i="1"/>
  <c r="BX1958" i="1"/>
  <c r="BT1958" i="1"/>
  <c r="BP1958" i="1"/>
  <c r="BL1958" i="1"/>
  <c r="BH1958" i="1"/>
  <c r="BB1958" i="1"/>
  <c r="BD1958" i="1" s="1"/>
  <c r="DD1956" i="1"/>
  <c r="CZ1956" i="1"/>
  <c r="CV1956" i="1"/>
  <c r="CR1956" i="1"/>
  <c r="CN1956" i="1"/>
  <c r="CJ1956" i="1"/>
  <c r="CF1956" i="1"/>
  <c r="CB1956" i="1"/>
  <c r="BX1956" i="1"/>
  <c r="BT1956" i="1"/>
  <c r="BP1956" i="1"/>
  <c r="BL1956" i="1"/>
  <c r="BH1956" i="1"/>
  <c r="BB1956" i="1"/>
  <c r="BD1956" i="1" s="1"/>
  <c r="DD1955" i="1"/>
  <c r="CZ1955" i="1"/>
  <c r="CV1955" i="1"/>
  <c r="CR1955" i="1"/>
  <c r="CN1955" i="1"/>
  <c r="CJ1955" i="1"/>
  <c r="CF1955" i="1"/>
  <c r="CB1955" i="1"/>
  <c r="BX1955" i="1"/>
  <c r="BT1955" i="1"/>
  <c r="BP1955" i="1"/>
  <c r="BL1955" i="1"/>
  <c r="BH1955" i="1"/>
  <c r="BB1955" i="1"/>
  <c r="BD1955" i="1" s="1"/>
  <c r="DD1954" i="1"/>
  <c r="CZ1954" i="1"/>
  <c r="CV1954" i="1"/>
  <c r="CR1954" i="1"/>
  <c r="CN1954" i="1"/>
  <c r="CJ1954" i="1"/>
  <c r="CF1954" i="1"/>
  <c r="CB1954" i="1"/>
  <c r="BX1954" i="1"/>
  <c r="BT1954" i="1"/>
  <c r="BP1954" i="1"/>
  <c r="BL1954" i="1"/>
  <c r="BH1954" i="1"/>
  <c r="BB1954" i="1"/>
  <c r="BD1954" i="1" s="1"/>
  <c r="DD1953" i="1"/>
  <c r="CZ1953" i="1"/>
  <c r="CV1953" i="1"/>
  <c r="CR1953" i="1"/>
  <c r="CN1953" i="1"/>
  <c r="CJ1953" i="1"/>
  <c r="CF1953" i="1"/>
  <c r="CB1953" i="1"/>
  <c r="BX1953" i="1"/>
  <c r="BT1953" i="1"/>
  <c r="BP1953" i="1"/>
  <c r="BL1953" i="1"/>
  <c r="BH1953" i="1"/>
  <c r="BB1953" i="1"/>
  <c r="BD1953" i="1" s="1"/>
  <c r="DD1952" i="1"/>
  <c r="CZ1952" i="1"/>
  <c r="CV1952" i="1"/>
  <c r="CR1952" i="1"/>
  <c r="CN1952" i="1"/>
  <c r="CJ1952" i="1"/>
  <c r="CF1952" i="1"/>
  <c r="CB1952" i="1"/>
  <c r="BX1952" i="1"/>
  <c r="BT1952" i="1"/>
  <c r="BP1952" i="1"/>
  <c r="BL1952" i="1"/>
  <c r="BH1952" i="1"/>
  <c r="BB1952" i="1"/>
  <c r="BD1952" i="1" s="1"/>
  <c r="DD1951" i="1"/>
  <c r="CZ1951" i="1"/>
  <c r="CV1951" i="1"/>
  <c r="CR1951" i="1"/>
  <c r="CN1951" i="1"/>
  <c r="CJ1951" i="1"/>
  <c r="CF1951" i="1"/>
  <c r="CB1951" i="1"/>
  <c r="BX1951" i="1"/>
  <c r="BT1951" i="1"/>
  <c r="BP1951" i="1"/>
  <c r="BL1951" i="1"/>
  <c r="BH1951" i="1"/>
  <c r="BB1951" i="1"/>
  <c r="BD1951" i="1" s="1"/>
  <c r="DD1950" i="1"/>
  <c r="CZ1950" i="1"/>
  <c r="CV1950" i="1"/>
  <c r="CR1950" i="1"/>
  <c r="CN1950" i="1"/>
  <c r="CJ1950" i="1"/>
  <c r="CF1950" i="1"/>
  <c r="CB1950" i="1"/>
  <c r="BX1950" i="1"/>
  <c r="BT1950" i="1"/>
  <c r="BP1950" i="1"/>
  <c r="BL1950" i="1"/>
  <c r="BH1950" i="1"/>
  <c r="BB1950" i="1"/>
  <c r="BD1950" i="1" s="1"/>
  <c r="DD1949" i="1"/>
  <c r="CZ1949" i="1"/>
  <c r="CV1949" i="1"/>
  <c r="CR1949" i="1"/>
  <c r="CN1949" i="1"/>
  <c r="CJ1949" i="1"/>
  <c r="CF1949" i="1"/>
  <c r="CB1949" i="1"/>
  <c r="BX1949" i="1"/>
  <c r="BT1949" i="1"/>
  <c r="BP1949" i="1"/>
  <c r="BL1949" i="1"/>
  <c r="BH1949" i="1"/>
  <c r="BB1949" i="1"/>
  <c r="BD1949" i="1" s="1"/>
  <c r="DD1948" i="1"/>
  <c r="CZ1948" i="1"/>
  <c r="CV1948" i="1"/>
  <c r="CR1948" i="1"/>
  <c r="CN1948" i="1"/>
  <c r="CJ1948" i="1"/>
  <c r="CF1948" i="1"/>
  <c r="CB1948" i="1"/>
  <c r="BX1948" i="1"/>
  <c r="BT1948" i="1"/>
  <c r="BP1948" i="1"/>
  <c r="BL1948" i="1"/>
  <c r="BH1948" i="1"/>
  <c r="BB1948" i="1"/>
  <c r="BD1948" i="1" s="1"/>
  <c r="DD1947" i="1"/>
  <c r="CZ1947" i="1"/>
  <c r="CV1947" i="1"/>
  <c r="CR1947" i="1"/>
  <c r="CN1947" i="1"/>
  <c r="CJ1947" i="1"/>
  <c r="CF1947" i="1"/>
  <c r="CB1947" i="1"/>
  <c r="BX1947" i="1"/>
  <c r="BT1947" i="1"/>
  <c r="BP1947" i="1"/>
  <c r="BL1947" i="1"/>
  <c r="BH1947" i="1"/>
  <c r="BB1947" i="1"/>
  <c r="BD1947" i="1" s="1"/>
  <c r="DD1946" i="1"/>
  <c r="CZ1946" i="1"/>
  <c r="CV1946" i="1"/>
  <c r="CR1946" i="1"/>
  <c r="CN1946" i="1"/>
  <c r="CJ1946" i="1"/>
  <c r="CF1946" i="1"/>
  <c r="CB1946" i="1"/>
  <c r="BX1946" i="1"/>
  <c r="BT1946" i="1"/>
  <c r="BP1946" i="1"/>
  <c r="BL1946" i="1"/>
  <c r="BH1946" i="1"/>
  <c r="BB1946" i="1"/>
  <c r="BD1946" i="1" s="1"/>
  <c r="DD1945" i="1"/>
  <c r="CZ1945" i="1"/>
  <c r="CV1945" i="1"/>
  <c r="CR1945" i="1"/>
  <c r="CN1945" i="1"/>
  <c r="CJ1945" i="1"/>
  <c r="CF1945" i="1"/>
  <c r="CB1945" i="1"/>
  <c r="BX1945" i="1"/>
  <c r="BT1945" i="1"/>
  <c r="BP1945" i="1"/>
  <c r="BL1945" i="1"/>
  <c r="BH1945" i="1"/>
  <c r="BB1945" i="1"/>
  <c r="BD1945" i="1" s="1"/>
  <c r="DD1944" i="1"/>
  <c r="CZ1944" i="1"/>
  <c r="CV1944" i="1"/>
  <c r="CR1944" i="1"/>
  <c r="CN1944" i="1"/>
  <c r="CJ1944" i="1"/>
  <c r="CF1944" i="1"/>
  <c r="CB1944" i="1"/>
  <c r="BX1944" i="1"/>
  <c r="BT1944" i="1"/>
  <c r="BP1944" i="1"/>
  <c r="BL1944" i="1"/>
  <c r="BH1944" i="1"/>
  <c r="BB1944" i="1"/>
  <c r="BD1944" i="1" s="1"/>
  <c r="DD1943" i="1"/>
  <c r="CZ1943" i="1"/>
  <c r="CV1943" i="1"/>
  <c r="CR1943" i="1"/>
  <c r="CN1943" i="1"/>
  <c r="CJ1943" i="1"/>
  <c r="CF1943" i="1"/>
  <c r="CB1943" i="1"/>
  <c r="BX1943" i="1"/>
  <c r="BT1943" i="1"/>
  <c r="BP1943" i="1"/>
  <c r="BL1943" i="1"/>
  <c r="BH1943" i="1"/>
  <c r="BB1943" i="1"/>
  <c r="BD1943" i="1" s="1"/>
  <c r="DD1942" i="1"/>
  <c r="CZ1942" i="1"/>
  <c r="CV1942" i="1"/>
  <c r="CR1942" i="1"/>
  <c r="CN1942" i="1"/>
  <c r="CJ1942" i="1"/>
  <c r="CF1942" i="1"/>
  <c r="CB1942" i="1"/>
  <c r="BX1942" i="1"/>
  <c r="BT1942" i="1"/>
  <c r="BP1942" i="1"/>
  <c r="BL1942" i="1"/>
  <c r="BH1942" i="1"/>
  <c r="BB1942" i="1"/>
  <c r="BD1942" i="1" s="1"/>
  <c r="DD1941" i="1"/>
  <c r="CZ1941" i="1"/>
  <c r="CV1941" i="1"/>
  <c r="CR1941" i="1"/>
  <c r="CN1941" i="1"/>
  <c r="CJ1941" i="1"/>
  <c r="CF1941" i="1"/>
  <c r="CB1941" i="1"/>
  <c r="BX1941" i="1"/>
  <c r="BT1941" i="1"/>
  <c r="BP1941" i="1"/>
  <c r="BL1941" i="1"/>
  <c r="BH1941" i="1"/>
  <c r="BB1941" i="1"/>
  <c r="BD1941" i="1" s="1"/>
  <c r="DD1940" i="1"/>
  <c r="CZ1940" i="1"/>
  <c r="CV1940" i="1"/>
  <c r="CR1940" i="1"/>
  <c r="CN1940" i="1"/>
  <c r="CJ1940" i="1"/>
  <c r="CF1940" i="1"/>
  <c r="CB1940" i="1"/>
  <c r="BX1940" i="1"/>
  <c r="BT1940" i="1"/>
  <c r="BP1940" i="1"/>
  <c r="BL1940" i="1"/>
  <c r="BH1940" i="1"/>
  <c r="BB1940" i="1"/>
  <c r="BD1940" i="1" s="1"/>
  <c r="DD1939" i="1"/>
  <c r="CZ1939" i="1"/>
  <c r="CV1939" i="1"/>
  <c r="CR1939" i="1"/>
  <c r="CN1939" i="1"/>
  <c r="CJ1939" i="1"/>
  <c r="CF1939" i="1"/>
  <c r="CB1939" i="1"/>
  <c r="BX1939" i="1"/>
  <c r="BT1939" i="1"/>
  <c r="BP1939" i="1"/>
  <c r="BL1939" i="1"/>
  <c r="BH1939" i="1"/>
  <c r="BB1939" i="1"/>
  <c r="BD1939" i="1" s="1"/>
  <c r="DD1938" i="1"/>
  <c r="CZ1938" i="1"/>
  <c r="CV1938" i="1"/>
  <c r="CR1938" i="1"/>
  <c r="CN1938" i="1"/>
  <c r="CJ1938" i="1"/>
  <c r="CF1938" i="1"/>
  <c r="CB1938" i="1"/>
  <c r="BX1938" i="1"/>
  <c r="BT1938" i="1"/>
  <c r="BP1938" i="1"/>
  <c r="BL1938" i="1"/>
  <c r="BH1938" i="1"/>
  <c r="BB1938" i="1"/>
  <c r="BD1938" i="1" s="1"/>
  <c r="DD1937" i="1"/>
  <c r="CZ1937" i="1"/>
  <c r="CV1937" i="1"/>
  <c r="CR1937" i="1"/>
  <c r="CN1937" i="1"/>
  <c r="CJ1937" i="1"/>
  <c r="CF1937" i="1"/>
  <c r="CB1937" i="1"/>
  <c r="BX1937" i="1"/>
  <c r="BT1937" i="1"/>
  <c r="BP1937" i="1"/>
  <c r="BL1937" i="1"/>
  <c r="BH1937" i="1"/>
  <c r="BB1937" i="1"/>
  <c r="BD1937" i="1" s="1"/>
  <c r="DD1936" i="1"/>
  <c r="CZ1936" i="1"/>
  <c r="CV1936" i="1"/>
  <c r="CR1936" i="1"/>
  <c r="CN1936" i="1"/>
  <c r="CJ1936" i="1"/>
  <c r="CF1936" i="1"/>
  <c r="CB1936" i="1"/>
  <c r="BX1936" i="1"/>
  <c r="BT1936" i="1"/>
  <c r="BP1936" i="1"/>
  <c r="BL1936" i="1"/>
  <c r="BH1936" i="1"/>
  <c r="BB1936" i="1"/>
  <c r="BD1936" i="1" s="1"/>
  <c r="DD1935" i="1"/>
  <c r="CZ1935" i="1"/>
  <c r="CV1935" i="1"/>
  <c r="CR1935" i="1"/>
  <c r="CN1935" i="1"/>
  <c r="CJ1935" i="1"/>
  <c r="CF1935" i="1"/>
  <c r="CB1935" i="1"/>
  <c r="BX1935" i="1"/>
  <c r="BT1935" i="1"/>
  <c r="BP1935" i="1"/>
  <c r="BL1935" i="1"/>
  <c r="BH1935" i="1"/>
  <c r="BB1935" i="1"/>
  <c r="BD1935" i="1" s="1"/>
  <c r="DD1931" i="1"/>
  <c r="CZ1931" i="1"/>
  <c r="CV1931" i="1"/>
  <c r="CR1931" i="1"/>
  <c r="CN1931" i="1"/>
  <c r="CJ1931" i="1"/>
  <c r="CF1931" i="1"/>
  <c r="CB1931" i="1"/>
  <c r="BX1931" i="1"/>
  <c r="BT1931" i="1"/>
  <c r="BP1931" i="1"/>
  <c r="BL1931" i="1"/>
  <c r="BH1931" i="1"/>
  <c r="BB1931" i="1"/>
  <c r="BD1931" i="1" s="1"/>
  <c r="DD1930" i="1"/>
  <c r="CZ1930" i="1"/>
  <c r="CV1930" i="1"/>
  <c r="CR1930" i="1"/>
  <c r="CN1930" i="1"/>
  <c r="CJ1930" i="1"/>
  <c r="CF1930" i="1"/>
  <c r="CB1930" i="1"/>
  <c r="BX1930" i="1"/>
  <c r="BT1930" i="1"/>
  <c r="BP1930" i="1"/>
  <c r="BL1930" i="1"/>
  <c r="BH1930" i="1"/>
  <c r="BB1930" i="1"/>
  <c r="BD1930" i="1" s="1"/>
  <c r="DD1929" i="1"/>
  <c r="CZ1929" i="1"/>
  <c r="CV1929" i="1"/>
  <c r="CR1929" i="1"/>
  <c r="CN1929" i="1"/>
  <c r="CJ1929" i="1"/>
  <c r="CF1929" i="1"/>
  <c r="CB1929" i="1"/>
  <c r="BX1929" i="1"/>
  <c r="BT1929" i="1"/>
  <c r="BP1929" i="1"/>
  <c r="BL1929" i="1"/>
  <c r="BH1929" i="1"/>
  <c r="BB1929" i="1"/>
  <c r="BD1929" i="1" s="1"/>
  <c r="DD1928" i="1"/>
  <c r="CZ1928" i="1"/>
  <c r="CV1928" i="1"/>
  <c r="CR1928" i="1"/>
  <c r="CN1928" i="1"/>
  <c r="CJ1928" i="1"/>
  <c r="CF1928" i="1"/>
  <c r="CB1928" i="1"/>
  <c r="BX1928" i="1"/>
  <c r="BT1928" i="1"/>
  <c r="BP1928" i="1"/>
  <c r="BL1928" i="1"/>
  <c r="BH1928" i="1"/>
  <c r="BB1928" i="1"/>
  <c r="BD1928" i="1" s="1"/>
  <c r="DD1927" i="1"/>
  <c r="CZ1927" i="1"/>
  <c r="CV1927" i="1"/>
  <c r="CR1927" i="1"/>
  <c r="CN1927" i="1"/>
  <c r="CJ1927" i="1"/>
  <c r="CF1927" i="1"/>
  <c r="CB1927" i="1"/>
  <c r="BX1927" i="1"/>
  <c r="BT1927" i="1"/>
  <c r="BP1927" i="1"/>
  <c r="BL1927" i="1"/>
  <c r="BH1927" i="1"/>
  <c r="BB1927" i="1"/>
  <c r="BD1927" i="1" s="1"/>
  <c r="DD1926" i="1"/>
  <c r="CZ1926" i="1"/>
  <c r="CV1926" i="1"/>
  <c r="CR1926" i="1"/>
  <c r="CN1926" i="1"/>
  <c r="CJ1926" i="1"/>
  <c r="CF1926" i="1"/>
  <c r="CB1926" i="1"/>
  <c r="BX1926" i="1"/>
  <c r="BT1926" i="1"/>
  <c r="BP1926" i="1"/>
  <c r="BL1926" i="1"/>
  <c r="BH1926" i="1"/>
  <c r="BB1926" i="1"/>
  <c r="BD1926" i="1" s="1"/>
  <c r="DD1925" i="1"/>
  <c r="CZ1925" i="1"/>
  <c r="CV1925" i="1"/>
  <c r="CR1925" i="1"/>
  <c r="CN1925" i="1"/>
  <c r="CJ1925" i="1"/>
  <c r="CF1925" i="1"/>
  <c r="CB1925" i="1"/>
  <c r="BX1925" i="1"/>
  <c r="BT1925" i="1"/>
  <c r="BP1925" i="1"/>
  <c r="BL1925" i="1"/>
  <c r="BH1925" i="1"/>
  <c r="BB1925" i="1"/>
  <c r="BD1925" i="1" s="1"/>
  <c r="DD1924" i="1"/>
  <c r="CZ1924" i="1"/>
  <c r="CV1924" i="1"/>
  <c r="CR1924" i="1"/>
  <c r="CN1924" i="1"/>
  <c r="CJ1924" i="1"/>
  <c r="CF1924" i="1"/>
  <c r="CB1924" i="1"/>
  <c r="BX1924" i="1"/>
  <c r="BT1924" i="1"/>
  <c r="BP1924" i="1"/>
  <c r="BL1924" i="1"/>
  <c r="BH1924" i="1"/>
  <c r="BB1924" i="1"/>
  <c r="BD1924" i="1" s="1"/>
  <c r="DD1923" i="1"/>
  <c r="CZ1923" i="1"/>
  <c r="CV1923" i="1"/>
  <c r="CR1923" i="1"/>
  <c r="CN1923" i="1"/>
  <c r="CJ1923" i="1"/>
  <c r="CF1923" i="1"/>
  <c r="CB1923" i="1"/>
  <c r="BX1923" i="1"/>
  <c r="BT1923" i="1"/>
  <c r="BP1923" i="1"/>
  <c r="BL1923" i="1"/>
  <c r="BH1923" i="1"/>
  <c r="BB1923" i="1"/>
  <c r="BD1923" i="1" s="1"/>
  <c r="DD1922" i="1"/>
  <c r="CZ1922" i="1"/>
  <c r="CV1922" i="1"/>
  <c r="CR1922" i="1"/>
  <c r="CN1922" i="1"/>
  <c r="CJ1922" i="1"/>
  <c r="CF1922" i="1"/>
  <c r="CB1922" i="1"/>
  <c r="BX1922" i="1"/>
  <c r="BT1922" i="1"/>
  <c r="BP1922" i="1"/>
  <c r="BL1922" i="1"/>
  <c r="BH1922" i="1"/>
  <c r="BB1922" i="1"/>
  <c r="BD1922" i="1" s="1"/>
  <c r="DD1921" i="1"/>
  <c r="CZ1921" i="1"/>
  <c r="CV1921" i="1"/>
  <c r="CR1921" i="1"/>
  <c r="CN1921" i="1"/>
  <c r="CJ1921" i="1"/>
  <c r="CF1921" i="1"/>
  <c r="CB1921" i="1"/>
  <c r="BX1921" i="1"/>
  <c r="BT1921" i="1"/>
  <c r="BP1921" i="1"/>
  <c r="BL1921" i="1"/>
  <c r="BH1921" i="1"/>
  <c r="BB1921" i="1"/>
  <c r="BD1921" i="1" s="1"/>
  <c r="DD1920" i="1"/>
  <c r="CZ1920" i="1"/>
  <c r="CV1920" i="1"/>
  <c r="CR1920" i="1"/>
  <c r="CN1920" i="1"/>
  <c r="CJ1920" i="1"/>
  <c r="CF1920" i="1"/>
  <c r="CB1920" i="1"/>
  <c r="BX1920" i="1"/>
  <c r="BT1920" i="1"/>
  <c r="BP1920" i="1"/>
  <c r="BL1920" i="1"/>
  <c r="BH1920" i="1"/>
  <c r="BB1920" i="1"/>
  <c r="BD1920" i="1" s="1"/>
  <c r="DD1919" i="1"/>
  <c r="CZ1919" i="1"/>
  <c r="CV1919" i="1"/>
  <c r="CR1919" i="1"/>
  <c r="CN1919" i="1"/>
  <c r="CJ1919" i="1"/>
  <c r="CF1919" i="1"/>
  <c r="CB1919" i="1"/>
  <c r="BX1919" i="1"/>
  <c r="BT1919" i="1"/>
  <c r="BP1919" i="1"/>
  <c r="BL1919" i="1"/>
  <c r="BH1919" i="1"/>
  <c r="BB1919" i="1"/>
  <c r="BD1919" i="1" s="1"/>
  <c r="DD1918" i="1"/>
  <c r="CZ1918" i="1"/>
  <c r="CV1918" i="1"/>
  <c r="CR1918" i="1"/>
  <c r="CN1918" i="1"/>
  <c r="CJ1918" i="1"/>
  <c r="CF1918" i="1"/>
  <c r="CB1918" i="1"/>
  <c r="BX1918" i="1"/>
  <c r="BT1918" i="1"/>
  <c r="BP1918" i="1"/>
  <c r="BL1918" i="1"/>
  <c r="BH1918" i="1"/>
  <c r="BB1918" i="1"/>
  <c r="BD1918" i="1" s="1"/>
  <c r="DD1916" i="1"/>
  <c r="CZ1916" i="1"/>
  <c r="CV1916" i="1"/>
  <c r="CR1916" i="1"/>
  <c r="CN1916" i="1"/>
  <c r="CJ1916" i="1"/>
  <c r="CF1916" i="1"/>
  <c r="CB1916" i="1"/>
  <c r="BX1916" i="1"/>
  <c r="BT1916" i="1"/>
  <c r="BP1916" i="1"/>
  <c r="BL1916" i="1"/>
  <c r="BH1916" i="1"/>
  <c r="BB1916" i="1"/>
  <c r="BD1916" i="1" s="1"/>
  <c r="DD1913" i="1"/>
  <c r="CZ1913" i="1"/>
  <c r="CV1913" i="1"/>
  <c r="CR1913" i="1"/>
  <c r="CN1913" i="1"/>
  <c r="CJ1913" i="1"/>
  <c r="CF1913" i="1"/>
  <c r="CB1913" i="1"/>
  <c r="BX1913" i="1"/>
  <c r="BT1913" i="1"/>
  <c r="BP1913" i="1"/>
  <c r="BL1913" i="1"/>
  <c r="BH1913" i="1"/>
  <c r="BB1913" i="1"/>
  <c r="BD1913" i="1" s="1"/>
  <c r="DD1912" i="1"/>
  <c r="CZ1912" i="1"/>
  <c r="CV1912" i="1"/>
  <c r="CR1912" i="1"/>
  <c r="CN1912" i="1"/>
  <c r="CJ1912" i="1"/>
  <c r="CF1912" i="1"/>
  <c r="CB1912" i="1"/>
  <c r="BX1912" i="1"/>
  <c r="BT1912" i="1"/>
  <c r="BP1912" i="1"/>
  <c r="BL1912" i="1"/>
  <c r="BH1912" i="1"/>
  <c r="BB1912" i="1"/>
  <c r="BD1912" i="1" s="1"/>
  <c r="DD1911" i="1"/>
  <c r="CZ1911" i="1"/>
  <c r="CV1911" i="1"/>
  <c r="CR1911" i="1"/>
  <c r="CN1911" i="1"/>
  <c r="CJ1911" i="1"/>
  <c r="CF1911" i="1"/>
  <c r="CB1911" i="1"/>
  <c r="BX1911" i="1"/>
  <c r="BT1911" i="1"/>
  <c r="BP1911" i="1"/>
  <c r="BL1911" i="1"/>
  <c r="BH1911" i="1"/>
  <c r="BB1911" i="1"/>
  <c r="BD1911" i="1" s="1"/>
  <c r="DD1909" i="1"/>
  <c r="CZ1909" i="1"/>
  <c r="CV1909" i="1"/>
  <c r="CR1909" i="1"/>
  <c r="CN1909" i="1"/>
  <c r="CJ1909" i="1"/>
  <c r="CF1909" i="1"/>
  <c r="CB1909" i="1"/>
  <c r="BX1909" i="1"/>
  <c r="BT1909" i="1"/>
  <c r="BP1909" i="1"/>
  <c r="BL1909" i="1"/>
  <c r="BH1909" i="1"/>
  <c r="BB1909" i="1"/>
  <c r="BD1909" i="1" s="1"/>
  <c r="DD1908" i="1"/>
  <c r="CZ1908" i="1"/>
  <c r="CV1908" i="1"/>
  <c r="CR1908" i="1"/>
  <c r="CN1908" i="1"/>
  <c r="CJ1908" i="1"/>
  <c r="CF1908" i="1"/>
  <c r="CB1908" i="1"/>
  <c r="BX1908" i="1"/>
  <c r="BT1908" i="1"/>
  <c r="BP1908" i="1"/>
  <c r="BL1908" i="1"/>
  <c r="BH1908" i="1"/>
  <c r="BB1908" i="1"/>
  <c r="BD1908" i="1" s="1"/>
  <c r="DD1907" i="1"/>
  <c r="CZ1907" i="1"/>
  <c r="CV1907" i="1"/>
  <c r="CR1907" i="1"/>
  <c r="CN1907" i="1"/>
  <c r="CJ1907" i="1"/>
  <c r="CF1907" i="1"/>
  <c r="CB1907" i="1"/>
  <c r="BX1907" i="1"/>
  <c r="BT1907" i="1"/>
  <c r="BP1907" i="1"/>
  <c r="BL1907" i="1"/>
  <c r="BH1907" i="1"/>
  <c r="BB1907" i="1"/>
  <c r="BD1907" i="1" s="1"/>
  <c r="DD1905" i="1"/>
  <c r="CZ1905" i="1"/>
  <c r="CV1905" i="1"/>
  <c r="CR1905" i="1"/>
  <c r="CN1905" i="1"/>
  <c r="CJ1905" i="1"/>
  <c r="CF1905" i="1"/>
  <c r="CB1905" i="1"/>
  <c r="BX1905" i="1"/>
  <c r="BT1905" i="1"/>
  <c r="BP1905" i="1"/>
  <c r="BL1905" i="1"/>
  <c r="BH1905" i="1"/>
  <c r="BB1905" i="1"/>
  <c r="BD1905" i="1" s="1"/>
  <c r="DD1903" i="1"/>
  <c r="CZ1903" i="1"/>
  <c r="CV1903" i="1"/>
  <c r="CR1903" i="1"/>
  <c r="CN1903" i="1"/>
  <c r="CJ1903" i="1"/>
  <c r="CF1903" i="1"/>
  <c r="CB1903" i="1"/>
  <c r="BX1903" i="1"/>
  <c r="BT1903" i="1"/>
  <c r="BP1903" i="1"/>
  <c r="BL1903" i="1"/>
  <c r="BH1903" i="1"/>
  <c r="BB1903" i="1"/>
  <c r="BD1903" i="1" s="1"/>
  <c r="DD1902" i="1"/>
  <c r="CZ1902" i="1"/>
  <c r="CV1902" i="1"/>
  <c r="CR1902" i="1"/>
  <c r="CN1902" i="1"/>
  <c r="CJ1902" i="1"/>
  <c r="CF1902" i="1"/>
  <c r="CB1902" i="1"/>
  <c r="BX1902" i="1"/>
  <c r="BT1902" i="1"/>
  <c r="BP1902" i="1"/>
  <c r="BL1902" i="1"/>
  <c r="BH1902" i="1"/>
  <c r="BB1902" i="1"/>
  <c r="BD1902" i="1" s="1"/>
  <c r="DD1901" i="1"/>
  <c r="CZ1901" i="1"/>
  <c r="CV1901" i="1"/>
  <c r="CR1901" i="1"/>
  <c r="CN1901" i="1"/>
  <c r="CJ1901" i="1"/>
  <c r="CF1901" i="1"/>
  <c r="CB1901" i="1"/>
  <c r="BX1901" i="1"/>
  <c r="BT1901" i="1"/>
  <c r="BP1901" i="1"/>
  <c r="BL1901" i="1"/>
  <c r="BH1901" i="1"/>
  <c r="BB1901" i="1"/>
  <c r="BD1901" i="1" s="1"/>
  <c r="DD1900" i="1"/>
  <c r="CZ1900" i="1"/>
  <c r="CV1900" i="1"/>
  <c r="CR1900" i="1"/>
  <c r="CN1900" i="1"/>
  <c r="CJ1900" i="1"/>
  <c r="CF1900" i="1"/>
  <c r="CB1900" i="1"/>
  <c r="BX1900" i="1"/>
  <c r="BT1900" i="1"/>
  <c r="BP1900" i="1"/>
  <c r="BL1900" i="1"/>
  <c r="BH1900" i="1"/>
  <c r="BB1900" i="1"/>
  <c r="BD1900" i="1" s="1"/>
  <c r="DD1899" i="1"/>
  <c r="CZ1899" i="1"/>
  <c r="CV1899" i="1"/>
  <c r="CR1899" i="1"/>
  <c r="CN1899" i="1"/>
  <c r="CJ1899" i="1"/>
  <c r="CF1899" i="1"/>
  <c r="CB1899" i="1"/>
  <c r="BX1899" i="1"/>
  <c r="BT1899" i="1"/>
  <c r="BP1899" i="1"/>
  <c r="BL1899" i="1"/>
  <c r="BH1899" i="1"/>
  <c r="BB1899" i="1"/>
  <c r="BD1899" i="1" s="1"/>
  <c r="DD1898" i="1"/>
  <c r="CZ1898" i="1"/>
  <c r="CV1898" i="1"/>
  <c r="CR1898" i="1"/>
  <c r="CN1898" i="1"/>
  <c r="CJ1898" i="1"/>
  <c r="CF1898" i="1"/>
  <c r="CB1898" i="1"/>
  <c r="BX1898" i="1"/>
  <c r="BT1898" i="1"/>
  <c r="BP1898" i="1"/>
  <c r="BL1898" i="1"/>
  <c r="BH1898" i="1"/>
  <c r="BB1898" i="1"/>
  <c r="BD1898" i="1" s="1"/>
  <c r="DD1897" i="1"/>
  <c r="CZ1897" i="1"/>
  <c r="CV1897" i="1"/>
  <c r="CR1897" i="1"/>
  <c r="CN1897" i="1"/>
  <c r="CJ1897" i="1"/>
  <c r="CF1897" i="1"/>
  <c r="CB1897" i="1"/>
  <c r="BX1897" i="1"/>
  <c r="BT1897" i="1"/>
  <c r="BP1897" i="1"/>
  <c r="BL1897" i="1"/>
  <c r="BH1897" i="1"/>
  <c r="BB1897" i="1"/>
  <c r="BD1897" i="1" s="1"/>
  <c r="DD1896" i="1"/>
  <c r="CZ1896" i="1"/>
  <c r="CV1896" i="1"/>
  <c r="CR1896" i="1"/>
  <c r="CN1896" i="1"/>
  <c r="CJ1896" i="1"/>
  <c r="CF1896" i="1"/>
  <c r="CB1896" i="1"/>
  <c r="BX1896" i="1"/>
  <c r="BT1896" i="1"/>
  <c r="BP1896" i="1"/>
  <c r="BL1896" i="1"/>
  <c r="BH1896" i="1"/>
  <c r="BB1896" i="1"/>
  <c r="BD1896" i="1" s="1"/>
  <c r="DD1895" i="1"/>
  <c r="CZ1895" i="1"/>
  <c r="CV1895" i="1"/>
  <c r="CR1895" i="1"/>
  <c r="CN1895" i="1"/>
  <c r="CJ1895" i="1"/>
  <c r="CF1895" i="1"/>
  <c r="CB1895" i="1"/>
  <c r="BX1895" i="1"/>
  <c r="BT1895" i="1"/>
  <c r="BP1895" i="1"/>
  <c r="BL1895" i="1"/>
  <c r="BH1895" i="1"/>
  <c r="BB1895" i="1"/>
  <c r="BD1895" i="1" s="1"/>
  <c r="DD1894" i="1"/>
  <c r="CZ1894" i="1"/>
  <c r="CV1894" i="1"/>
  <c r="CR1894" i="1"/>
  <c r="CN1894" i="1"/>
  <c r="CJ1894" i="1"/>
  <c r="CF1894" i="1"/>
  <c r="CB1894" i="1"/>
  <c r="BX1894" i="1"/>
  <c r="BT1894" i="1"/>
  <c r="BP1894" i="1"/>
  <c r="BL1894" i="1"/>
  <c r="BH1894" i="1"/>
  <c r="BB1894" i="1"/>
  <c r="BD1894" i="1" s="1"/>
  <c r="DD1893" i="1"/>
  <c r="CZ1893" i="1"/>
  <c r="CV1893" i="1"/>
  <c r="CR1893" i="1"/>
  <c r="CN1893" i="1"/>
  <c r="CJ1893" i="1"/>
  <c r="CF1893" i="1"/>
  <c r="CB1893" i="1"/>
  <c r="BX1893" i="1"/>
  <c r="BT1893" i="1"/>
  <c r="BP1893" i="1"/>
  <c r="BL1893" i="1"/>
  <c r="BH1893" i="1"/>
  <c r="BB1893" i="1"/>
  <c r="BD1893" i="1" s="1"/>
  <c r="DD1891" i="1"/>
  <c r="CZ1891" i="1"/>
  <c r="CV1891" i="1"/>
  <c r="CR1891" i="1"/>
  <c r="CN1891" i="1"/>
  <c r="CJ1891" i="1"/>
  <c r="CF1891" i="1"/>
  <c r="CB1891" i="1"/>
  <c r="BX1891" i="1"/>
  <c r="BT1891" i="1"/>
  <c r="BP1891" i="1"/>
  <c r="BL1891" i="1"/>
  <c r="BH1891" i="1"/>
  <c r="BB1891" i="1"/>
  <c r="BD1891" i="1" s="1"/>
  <c r="DD1890" i="1"/>
  <c r="CZ1890" i="1"/>
  <c r="CV1890" i="1"/>
  <c r="CR1890" i="1"/>
  <c r="CN1890" i="1"/>
  <c r="CJ1890" i="1"/>
  <c r="CF1890" i="1"/>
  <c r="CB1890" i="1"/>
  <c r="BX1890" i="1"/>
  <c r="BT1890" i="1"/>
  <c r="BP1890" i="1"/>
  <c r="BL1890" i="1"/>
  <c r="BH1890" i="1"/>
  <c r="BB1890" i="1"/>
  <c r="BD1890" i="1" s="1"/>
  <c r="DD1889" i="1"/>
  <c r="CZ1889" i="1"/>
  <c r="CV1889" i="1"/>
  <c r="CR1889" i="1"/>
  <c r="CN1889" i="1"/>
  <c r="CJ1889" i="1"/>
  <c r="CF1889" i="1"/>
  <c r="CB1889" i="1"/>
  <c r="BX1889" i="1"/>
  <c r="BT1889" i="1"/>
  <c r="BP1889" i="1"/>
  <c r="BL1889" i="1"/>
  <c r="BH1889" i="1"/>
  <c r="BB1889" i="1"/>
  <c r="BD1889" i="1" s="1"/>
  <c r="DD1888" i="1"/>
  <c r="CZ1888" i="1"/>
  <c r="CV1888" i="1"/>
  <c r="CR1888" i="1"/>
  <c r="CN1888" i="1"/>
  <c r="CJ1888" i="1"/>
  <c r="CF1888" i="1"/>
  <c r="CB1888" i="1"/>
  <c r="BX1888" i="1"/>
  <c r="BT1888" i="1"/>
  <c r="BP1888" i="1"/>
  <c r="BL1888" i="1"/>
  <c r="BH1888" i="1"/>
  <c r="BB1888" i="1"/>
  <c r="BD1888" i="1" s="1"/>
  <c r="DD1887" i="1"/>
  <c r="CZ1887" i="1"/>
  <c r="CV1887" i="1"/>
  <c r="CR1887" i="1"/>
  <c r="CN1887" i="1"/>
  <c r="CJ1887" i="1"/>
  <c r="CF1887" i="1"/>
  <c r="CB1887" i="1"/>
  <c r="BX1887" i="1"/>
  <c r="BT1887" i="1"/>
  <c r="BP1887" i="1"/>
  <c r="BL1887" i="1"/>
  <c r="BH1887" i="1"/>
  <c r="BB1887" i="1"/>
  <c r="BD1887" i="1" s="1"/>
  <c r="DD1885" i="1"/>
  <c r="CZ1885" i="1"/>
  <c r="CV1885" i="1"/>
  <c r="CR1885" i="1"/>
  <c r="CN1885" i="1"/>
  <c r="CJ1885" i="1"/>
  <c r="CF1885" i="1"/>
  <c r="CB1885" i="1"/>
  <c r="BX1885" i="1"/>
  <c r="BT1885" i="1"/>
  <c r="BP1885" i="1"/>
  <c r="BL1885" i="1"/>
  <c r="BH1885" i="1"/>
  <c r="BB1885" i="1"/>
  <c r="BD1885" i="1" s="1"/>
  <c r="DD1882" i="1"/>
  <c r="CZ1882" i="1"/>
  <c r="CV1882" i="1"/>
  <c r="CR1882" i="1"/>
  <c r="CN1882" i="1"/>
  <c r="CJ1882" i="1"/>
  <c r="CF1882" i="1"/>
  <c r="CB1882" i="1"/>
  <c r="BX1882" i="1"/>
  <c r="BT1882" i="1"/>
  <c r="BP1882" i="1"/>
  <c r="BL1882" i="1"/>
  <c r="BH1882" i="1"/>
  <c r="BB1882" i="1"/>
  <c r="BD1882" i="1" s="1"/>
  <c r="DD1881" i="1"/>
  <c r="CZ1881" i="1"/>
  <c r="CV1881" i="1"/>
  <c r="CR1881" i="1"/>
  <c r="CN1881" i="1"/>
  <c r="CJ1881" i="1"/>
  <c r="CF1881" i="1"/>
  <c r="CB1881" i="1"/>
  <c r="BX1881" i="1"/>
  <c r="BT1881" i="1"/>
  <c r="BP1881" i="1"/>
  <c r="BL1881" i="1"/>
  <c r="BH1881" i="1"/>
  <c r="BB1881" i="1"/>
  <c r="BD1881" i="1" s="1"/>
  <c r="DD1880" i="1"/>
  <c r="CZ1880" i="1"/>
  <c r="CV1880" i="1"/>
  <c r="CR1880" i="1"/>
  <c r="CN1880" i="1"/>
  <c r="CJ1880" i="1"/>
  <c r="CF1880" i="1"/>
  <c r="CB1880" i="1"/>
  <c r="BX1880" i="1"/>
  <c r="BT1880" i="1"/>
  <c r="BP1880" i="1"/>
  <c r="BL1880" i="1"/>
  <c r="BH1880" i="1"/>
  <c r="BB1880" i="1"/>
  <c r="BD1880" i="1" s="1"/>
  <c r="DD1879" i="1"/>
  <c r="CZ1879" i="1"/>
  <c r="CV1879" i="1"/>
  <c r="CR1879" i="1"/>
  <c r="CN1879" i="1"/>
  <c r="CJ1879" i="1"/>
  <c r="CF1879" i="1"/>
  <c r="CB1879" i="1"/>
  <c r="BX1879" i="1"/>
  <c r="BT1879" i="1"/>
  <c r="BP1879" i="1"/>
  <c r="BL1879" i="1"/>
  <c r="BH1879" i="1"/>
  <c r="BB1879" i="1"/>
  <c r="BD1879" i="1" s="1"/>
  <c r="DD1878" i="1"/>
  <c r="CZ1878" i="1"/>
  <c r="CV1878" i="1"/>
  <c r="CR1878" i="1"/>
  <c r="CN1878" i="1"/>
  <c r="CJ1878" i="1"/>
  <c r="CF1878" i="1"/>
  <c r="CB1878" i="1"/>
  <c r="BX1878" i="1"/>
  <c r="BT1878" i="1"/>
  <c r="BP1878" i="1"/>
  <c r="BL1878" i="1"/>
  <c r="BH1878" i="1"/>
  <c r="BB1878" i="1"/>
  <c r="BD1878" i="1" s="1"/>
  <c r="DD1877" i="1"/>
  <c r="CZ1877" i="1"/>
  <c r="CV1877" i="1"/>
  <c r="CR1877" i="1"/>
  <c r="CN1877" i="1"/>
  <c r="CJ1877" i="1"/>
  <c r="CF1877" i="1"/>
  <c r="CB1877" i="1"/>
  <c r="BX1877" i="1"/>
  <c r="BT1877" i="1"/>
  <c r="BP1877" i="1"/>
  <c r="BL1877" i="1"/>
  <c r="BH1877" i="1"/>
  <c r="BB1877" i="1"/>
  <c r="BD1877" i="1" s="1"/>
  <c r="DD1876" i="1"/>
  <c r="CZ1876" i="1"/>
  <c r="CV1876" i="1"/>
  <c r="CR1876" i="1"/>
  <c r="CN1876" i="1"/>
  <c r="CJ1876" i="1"/>
  <c r="CF1876" i="1"/>
  <c r="CB1876" i="1"/>
  <c r="BX1876" i="1"/>
  <c r="BT1876" i="1"/>
  <c r="BP1876" i="1"/>
  <c r="BL1876" i="1"/>
  <c r="BH1876" i="1"/>
  <c r="BB1876" i="1"/>
  <c r="BD1876" i="1" s="1"/>
  <c r="DD1875" i="1"/>
  <c r="CZ1875" i="1"/>
  <c r="CV1875" i="1"/>
  <c r="CR1875" i="1"/>
  <c r="CN1875" i="1"/>
  <c r="CJ1875" i="1"/>
  <c r="CF1875" i="1"/>
  <c r="CB1875" i="1"/>
  <c r="BX1875" i="1"/>
  <c r="BT1875" i="1"/>
  <c r="BP1875" i="1"/>
  <c r="BL1875" i="1"/>
  <c r="BH1875" i="1"/>
  <c r="BB1875" i="1"/>
  <c r="BD1875" i="1" s="1"/>
  <c r="DD1874" i="1"/>
  <c r="CZ1874" i="1"/>
  <c r="CV1874" i="1"/>
  <c r="CR1874" i="1"/>
  <c r="CN1874" i="1"/>
  <c r="CJ1874" i="1"/>
  <c r="CF1874" i="1"/>
  <c r="CB1874" i="1"/>
  <c r="BX1874" i="1"/>
  <c r="BT1874" i="1"/>
  <c r="BP1874" i="1"/>
  <c r="BL1874" i="1"/>
  <c r="BH1874" i="1"/>
  <c r="BB1874" i="1"/>
  <c r="BD1874" i="1" s="1"/>
  <c r="DD1872" i="1"/>
  <c r="CZ1872" i="1"/>
  <c r="CV1872" i="1"/>
  <c r="CR1872" i="1"/>
  <c r="CN1872" i="1"/>
  <c r="CJ1872" i="1"/>
  <c r="CF1872" i="1"/>
  <c r="CB1872" i="1"/>
  <c r="BX1872" i="1"/>
  <c r="BT1872" i="1"/>
  <c r="BP1872" i="1"/>
  <c r="BL1872" i="1"/>
  <c r="BH1872" i="1"/>
  <c r="BB1872" i="1"/>
  <c r="BD1872" i="1" s="1"/>
  <c r="DD1871" i="1"/>
  <c r="CZ1871" i="1"/>
  <c r="CV1871" i="1"/>
  <c r="CR1871" i="1"/>
  <c r="CN1871" i="1"/>
  <c r="CJ1871" i="1"/>
  <c r="CF1871" i="1"/>
  <c r="CB1871" i="1"/>
  <c r="BX1871" i="1"/>
  <c r="BT1871" i="1"/>
  <c r="BP1871" i="1"/>
  <c r="BL1871" i="1"/>
  <c r="BH1871" i="1"/>
  <c r="BB1871" i="1"/>
  <c r="BD1871" i="1" s="1"/>
  <c r="DD1870" i="1"/>
  <c r="CZ1870" i="1"/>
  <c r="CV1870" i="1"/>
  <c r="CR1870" i="1"/>
  <c r="CN1870" i="1"/>
  <c r="CJ1870" i="1"/>
  <c r="CF1870" i="1"/>
  <c r="CB1870" i="1"/>
  <c r="BX1870" i="1"/>
  <c r="BT1870" i="1"/>
  <c r="BP1870" i="1"/>
  <c r="BL1870" i="1"/>
  <c r="BH1870" i="1"/>
  <c r="BB1870" i="1"/>
  <c r="BD1870" i="1" s="1"/>
  <c r="DD1869" i="1"/>
  <c r="CZ1869" i="1"/>
  <c r="CV1869" i="1"/>
  <c r="CR1869" i="1"/>
  <c r="CN1869" i="1"/>
  <c r="CJ1869" i="1"/>
  <c r="CF1869" i="1"/>
  <c r="CB1869" i="1"/>
  <c r="BX1869" i="1"/>
  <c r="BT1869" i="1"/>
  <c r="BP1869" i="1"/>
  <c r="BL1869" i="1"/>
  <c r="BH1869" i="1"/>
  <c r="BB1869" i="1"/>
  <c r="BD1869" i="1" s="1"/>
  <c r="DD1868" i="1"/>
  <c r="CZ1868" i="1"/>
  <c r="CV1868" i="1"/>
  <c r="CR1868" i="1"/>
  <c r="CN1868" i="1"/>
  <c r="CJ1868" i="1"/>
  <c r="CF1868" i="1"/>
  <c r="CB1868" i="1"/>
  <c r="BX1868" i="1"/>
  <c r="BT1868" i="1"/>
  <c r="BP1868" i="1"/>
  <c r="BL1868" i="1"/>
  <c r="BH1868" i="1"/>
  <c r="BB1868" i="1"/>
  <c r="BD1868" i="1" s="1"/>
  <c r="DD1867" i="1"/>
  <c r="CZ1867" i="1"/>
  <c r="CV1867" i="1"/>
  <c r="CR1867" i="1"/>
  <c r="CN1867" i="1"/>
  <c r="CJ1867" i="1"/>
  <c r="CF1867" i="1"/>
  <c r="CB1867" i="1"/>
  <c r="BX1867" i="1"/>
  <c r="BT1867" i="1"/>
  <c r="BP1867" i="1"/>
  <c r="BL1867" i="1"/>
  <c r="BH1867" i="1"/>
  <c r="BB1867" i="1"/>
  <c r="BD1867" i="1" s="1"/>
  <c r="DD1866" i="1"/>
  <c r="CZ1866" i="1"/>
  <c r="CV1866" i="1"/>
  <c r="CR1866" i="1"/>
  <c r="CN1866" i="1"/>
  <c r="CJ1866" i="1"/>
  <c r="CF1866" i="1"/>
  <c r="CB1866" i="1"/>
  <c r="BX1866" i="1"/>
  <c r="BT1866" i="1"/>
  <c r="BP1866" i="1"/>
  <c r="BL1866" i="1"/>
  <c r="BH1866" i="1"/>
  <c r="BB1866" i="1"/>
  <c r="BD1866" i="1" s="1"/>
  <c r="DD1864" i="1"/>
  <c r="CZ1864" i="1"/>
  <c r="CV1864" i="1"/>
  <c r="CR1864" i="1"/>
  <c r="CN1864" i="1"/>
  <c r="CJ1864" i="1"/>
  <c r="CF1864" i="1"/>
  <c r="CB1864" i="1"/>
  <c r="BX1864" i="1"/>
  <c r="BT1864" i="1"/>
  <c r="BP1864" i="1"/>
  <c r="BL1864" i="1"/>
  <c r="BH1864" i="1"/>
  <c r="BB1864" i="1"/>
  <c r="BD1864" i="1" s="1"/>
  <c r="DD1863" i="1"/>
  <c r="CZ1863" i="1"/>
  <c r="CV1863" i="1"/>
  <c r="CR1863" i="1"/>
  <c r="CN1863" i="1"/>
  <c r="CJ1863" i="1"/>
  <c r="CF1863" i="1"/>
  <c r="CB1863" i="1"/>
  <c r="BX1863" i="1"/>
  <c r="BT1863" i="1"/>
  <c r="BP1863" i="1"/>
  <c r="BL1863" i="1"/>
  <c r="BH1863" i="1"/>
  <c r="BB1863" i="1"/>
  <c r="BD1863" i="1" s="1"/>
  <c r="DD1861" i="1"/>
  <c r="CZ1861" i="1"/>
  <c r="CV1861" i="1"/>
  <c r="CR1861" i="1"/>
  <c r="CN1861" i="1"/>
  <c r="CJ1861" i="1"/>
  <c r="CF1861" i="1"/>
  <c r="CB1861" i="1"/>
  <c r="BX1861" i="1"/>
  <c r="BT1861" i="1"/>
  <c r="BP1861" i="1"/>
  <c r="BL1861" i="1"/>
  <c r="BH1861" i="1"/>
  <c r="BB1861" i="1"/>
  <c r="BD1861" i="1" s="1"/>
  <c r="DD1860" i="1"/>
  <c r="CZ1860" i="1"/>
  <c r="CV1860" i="1"/>
  <c r="CR1860" i="1"/>
  <c r="CN1860" i="1"/>
  <c r="CJ1860" i="1"/>
  <c r="CF1860" i="1"/>
  <c r="CB1860" i="1"/>
  <c r="BX1860" i="1"/>
  <c r="BT1860" i="1"/>
  <c r="BP1860" i="1"/>
  <c r="BL1860" i="1"/>
  <c r="BH1860" i="1"/>
  <c r="BB1860" i="1"/>
  <c r="BD1860" i="1" s="1"/>
  <c r="DD1859" i="1"/>
  <c r="CZ1859" i="1"/>
  <c r="CV1859" i="1"/>
  <c r="CR1859" i="1"/>
  <c r="CN1859" i="1"/>
  <c r="CJ1859" i="1"/>
  <c r="CF1859" i="1"/>
  <c r="CB1859" i="1"/>
  <c r="BX1859" i="1"/>
  <c r="BT1859" i="1"/>
  <c r="BP1859" i="1"/>
  <c r="BL1859" i="1"/>
  <c r="BH1859" i="1"/>
  <c r="BB1859" i="1"/>
  <c r="BD1859" i="1" s="1"/>
  <c r="DD1858" i="1"/>
  <c r="CZ1858" i="1"/>
  <c r="CV1858" i="1"/>
  <c r="CR1858" i="1"/>
  <c r="CN1858" i="1"/>
  <c r="CJ1858" i="1"/>
  <c r="CF1858" i="1"/>
  <c r="CB1858" i="1"/>
  <c r="BX1858" i="1"/>
  <c r="BT1858" i="1"/>
  <c r="BP1858" i="1"/>
  <c r="BL1858" i="1"/>
  <c r="BH1858" i="1"/>
  <c r="BB1858" i="1"/>
  <c r="BD1858" i="1" s="1"/>
  <c r="DD1857" i="1"/>
  <c r="CZ1857" i="1"/>
  <c r="CV1857" i="1"/>
  <c r="CR1857" i="1"/>
  <c r="CN1857" i="1"/>
  <c r="CJ1857" i="1"/>
  <c r="CF1857" i="1"/>
  <c r="CB1857" i="1"/>
  <c r="BX1857" i="1"/>
  <c r="BT1857" i="1"/>
  <c r="BP1857" i="1"/>
  <c r="BL1857" i="1"/>
  <c r="BH1857" i="1"/>
  <c r="BB1857" i="1"/>
  <c r="BD1857" i="1" s="1"/>
  <c r="DD1855" i="1"/>
  <c r="CZ1855" i="1"/>
  <c r="CV1855" i="1"/>
  <c r="CR1855" i="1"/>
  <c r="CN1855" i="1"/>
  <c r="CJ1855" i="1"/>
  <c r="CF1855" i="1"/>
  <c r="CB1855" i="1"/>
  <c r="BX1855" i="1"/>
  <c r="BT1855" i="1"/>
  <c r="BP1855" i="1"/>
  <c r="BL1855" i="1"/>
  <c r="BH1855" i="1"/>
  <c r="BB1855" i="1"/>
  <c r="BD1855" i="1" s="1"/>
  <c r="DD1854" i="1"/>
  <c r="CZ1854" i="1"/>
  <c r="CV1854" i="1"/>
  <c r="CR1854" i="1"/>
  <c r="CN1854" i="1"/>
  <c r="CJ1854" i="1"/>
  <c r="CF1854" i="1"/>
  <c r="CB1854" i="1"/>
  <c r="BX1854" i="1"/>
  <c r="BT1854" i="1"/>
  <c r="BP1854" i="1"/>
  <c r="BL1854" i="1"/>
  <c r="BH1854" i="1"/>
  <c r="BB1854" i="1"/>
  <c r="BD1854" i="1" s="1"/>
  <c r="DD1853" i="1"/>
  <c r="CZ1853" i="1"/>
  <c r="CV1853" i="1"/>
  <c r="CR1853" i="1"/>
  <c r="CN1853" i="1"/>
  <c r="CJ1853" i="1"/>
  <c r="CF1853" i="1"/>
  <c r="CB1853" i="1"/>
  <c r="BX1853" i="1"/>
  <c r="BT1853" i="1"/>
  <c r="BP1853" i="1"/>
  <c r="BL1853" i="1"/>
  <c r="BH1853" i="1"/>
  <c r="BB1853" i="1"/>
  <c r="BD1853" i="1" s="1"/>
  <c r="DD1852" i="1"/>
  <c r="CZ1852" i="1"/>
  <c r="CV1852" i="1"/>
  <c r="CR1852" i="1"/>
  <c r="CN1852" i="1"/>
  <c r="CJ1852" i="1"/>
  <c r="CF1852" i="1"/>
  <c r="CB1852" i="1"/>
  <c r="BX1852" i="1"/>
  <c r="BT1852" i="1"/>
  <c r="BP1852" i="1"/>
  <c r="BL1852" i="1"/>
  <c r="BH1852" i="1"/>
  <c r="BB1852" i="1"/>
  <c r="BD1852" i="1" s="1"/>
  <c r="DD1851" i="1"/>
  <c r="CZ1851" i="1"/>
  <c r="CV1851" i="1"/>
  <c r="CR1851" i="1"/>
  <c r="CN1851" i="1"/>
  <c r="CJ1851" i="1"/>
  <c r="CF1851" i="1"/>
  <c r="CB1851" i="1"/>
  <c r="BX1851" i="1"/>
  <c r="BT1851" i="1"/>
  <c r="BP1851" i="1"/>
  <c r="BL1851" i="1"/>
  <c r="BH1851" i="1"/>
  <c r="BB1851" i="1"/>
  <c r="BD1851" i="1" s="1"/>
  <c r="DD1850" i="1"/>
  <c r="CZ1850" i="1"/>
  <c r="CV1850" i="1"/>
  <c r="CR1850" i="1"/>
  <c r="CN1850" i="1"/>
  <c r="CJ1850" i="1"/>
  <c r="CF1850" i="1"/>
  <c r="CB1850" i="1"/>
  <c r="BX1850" i="1"/>
  <c r="BT1850" i="1"/>
  <c r="BP1850" i="1"/>
  <c r="BL1850" i="1"/>
  <c r="BH1850" i="1"/>
  <c r="BB1850" i="1"/>
  <c r="BD1850" i="1" s="1"/>
  <c r="DD1849" i="1"/>
  <c r="CZ1849" i="1"/>
  <c r="CV1849" i="1"/>
  <c r="CR1849" i="1"/>
  <c r="CN1849" i="1"/>
  <c r="CJ1849" i="1"/>
  <c r="CF1849" i="1"/>
  <c r="CB1849" i="1"/>
  <c r="BX1849" i="1"/>
  <c r="BT1849" i="1"/>
  <c r="BP1849" i="1"/>
  <c r="BL1849" i="1"/>
  <c r="BH1849" i="1"/>
  <c r="BB1849" i="1"/>
  <c r="BD1849" i="1" s="1"/>
  <c r="DD1848" i="1"/>
  <c r="CZ1848" i="1"/>
  <c r="CV1848" i="1"/>
  <c r="CR1848" i="1"/>
  <c r="CN1848" i="1"/>
  <c r="CJ1848" i="1"/>
  <c r="CF1848" i="1"/>
  <c r="CB1848" i="1"/>
  <c r="BX1848" i="1"/>
  <c r="BT1848" i="1"/>
  <c r="BP1848" i="1"/>
  <c r="BL1848" i="1"/>
  <c r="BH1848" i="1"/>
  <c r="BB1848" i="1"/>
  <c r="BD1848" i="1" s="1"/>
  <c r="DD1847" i="1"/>
  <c r="CZ1847" i="1"/>
  <c r="CV1847" i="1"/>
  <c r="CR1847" i="1"/>
  <c r="CN1847" i="1"/>
  <c r="CJ1847" i="1"/>
  <c r="CF1847" i="1"/>
  <c r="CB1847" i="1"/>
  <c r="BX1847" i="1"/>
  <c r="BT1847" i="1"/>
  <c r="BP1847" i="1"/>
  <c r="BL1847" i="1"/>
  <c r="BH1847" i="1"/>
  <c r="BB1847" i="1"/>
  <c r="BD1847" i="1" s="1"/>
  <c r="DD1846" i="1"/>
  <c r="CZ1846" i="1"/>
  <c r="CV1846" i="1"/>
  <c r="CR1846" i="1"/>
  <c r="CN1846" i="1"/>
  <c r="CJ1846" i="1"/>
  <c r="CF1846" i="1"/>
  <c r="CB1846" i="1"/>
  <c r="BX1846" i="1"/>
  <c r="BT1846" i="1"/>
  <c r="BP1846" i="1"/>
  <c r="BL1846" i="1"/>
  <c r="BH1846" i="1"/>
  <c r="BB1846" i="1"/>
  <c r="BD1846" i="1" s="1"/>
  <c r="DD1845" i="1"/>
  <c r="CZ1845" i="1"/>
  <c r="CV1845" i="1"/>
  <c r="CR1845" i="1"/>
  <c r="CN1845" i="1"/>
  <c r="CJ1845" i="1"/>
  <c r="CF1845" i="1"/>
  <c r="CB1845" i="1"/>
  <c r="BX1845" i="1"/>
  <c r="BT1845" i="1"/>
  <c r="BP1845" i="1"/>
  <c r="BL1845" i="1"/>
  <c r="BH1845" i="1"/>
  <c r="BB1845" i="1"/>
  <c r="BD1845" i="1" s="1"/>
  <c r="DD1844" i="1"/>
  <c r="CZ1844" i="1"/>
  <c r="CV1844" i="1"/>
  <c r="CR1844" i="1"/>
  <c r="CN1844" i="1"/>
  <c r="CJ1844" i="1"/>
  <c r="CF1844" i="1"/>
  <c r="CB1844" i="1"/>
  <c r="BX1844" i="1"/>
  <c r="BT1844" i="1"/>
  <c r="BP1844" i="1"/>
  <c r="BL1844" i="1"/>
  <c r="BH1844" i="1"/>
  <c r="BB1844" i="1"/>
  <c r="BD1844" i="1" s="1"/>
  <c r="DD1842" i="1"/>
  <c r="CZ1842" i="1"/>
  <c r="CV1842" i="1"/>
  <c r="CR1842" i="1"/>
  <c r="CN1842" i="1"/>
  <c r="CJ1842" i="1"/>
  <c r="CF1842" i="1"/>
  <c r="CB1842" i="1"/>
  <c r="BX1842" i="1"/>
  <c r="BT1842" i="1"/>
  <c r="BP1842" i="1"/>
  <c r="BL1842" i="1"/>
  <c r="BH1842" i="1"/>
  <c r="BB1842" i="1"/>
  <c r="BD1842" i="1" s="1"/>
  <c r="DD1841" i="1"/>
  <c r="CZ1841" i="1"/>
  <c r="CV1841" i="1"/>
  <c r="CR1841" i="1"/>
  <c r="CN1841" i="1"/>
  <c r="CJ1841" i="1"/>
  <c r="CF1841" i="1"/>
  <c r="CB1841" i="1"/>
  <c r="BX1841" i="1"/>
  <c r="BT1841" i="1"/>
  <c r="BP1841" i="1"/>
  <c r="BL1841" i="1"/>
  <c r="BH1841" i="1"/>
  <c r="BB1841" i="1"/>
  <c r="BD1841" i="1" s="1"/>
  <c r="DD1840" i="1"/>
  <c r="CZ1840" i="1"/>
  <c r="CV1840" i="1"/>
  <c r="CR1840" i="1"/>
  <c r="CN1840" i="1"/>
  <c r="CJ1840" i="1"/>
  <c r="CF1840" i="1"/>
  <c r="CB1840" i="1"/>
  <c r="BX1840" i="1"/>
  <c r="BT1840" i="1"/>
  <c r="BP1840" i="1"/>
  <c r="BL1840" i="1"/>
  <c r="BH1840" i="1"/>
  <c r="BB1840" i="1"/>
  <c r="BD1840" i="1" s="1"/>
  <c r="DD1839" i="1"/>
  <c r="CZ1839" i="1"/>
  <c r="CV1839" i="1"/>
  <c r="CR1839" i="1"/>
  <c r="CN1839" i="1"/>
  <c r="CJ1839" i="1"/>
  <c r="CF1839" i="1"/>
  <c r="CB1839" i="1"/>
  <c r="BX1839" i="1"/>
  <c r="BT1839" i="1"/>
  <c r="BP1839" i="1"/>
  <c r="BL1839" i="1"/>
  <c r="BH1839" i="1"/>
  <c r="BB1839" i="1"/>
  <c r="BD1839" i="1" s="1"/>
  <c r="DD1838" i="1"/>
  <c r="CZ1838" i="1"/>
  <c r="CV1838" i="1"/>
  <c r="CR1838" i="1"/>
  <c r="CN1838" i="1"/>
  <c r="CJ1838" i="1"/>
  <c r="CF1838" i="1"/>
  <c r="CB1838" i="1"/>
  <c r="BX1838" i="1"/>
  <c r="BT1838" i="1"/>
  <c r="BP1838" i="1"/>
  <c r="BL1838" i="1"/>
  <c r="BH1838" i="1"/>
  <c r="BB1838" i="1"/>
  <c r="BD1838" i="1" s="1"/>
  <c r="DD1837" i="1"/>
  <c r="CZ1837" i="1"/>
  <c r="CV1837" i="1"/>
  <c r="CR1837" i="1"/>
  <c r="CN1837" i="1"/>
  <c r="CJ1837" i="1"/>
  <c r="CF1837" i="1"/>
  <c r="CB1837" i="1"/>
  <c r="BX1837" i="1"/>
  <c r="BT1837" i="1"/>
  <c r="BP1837" i="1"/>
  <c r="BL1837" i="1"/>
  <c r="BH1837" i="1"/>
  <c r="BB1837" i="1"/>
  <c r="BD1837" i="1" s="1"/>
  <c r="DD1836" i="1"/>
  <c r="CZ1836" i="1"/>
  <c r="CV1836" i="1"/>
  <c r="CR1836" i="1"/>
  <c r="CN1836" i="1"/>
  <c r="CJ1836" i="1"/>
  <c r="CF1836" i="1"/>
  <c r="CB1836" i="1"/>
  <c r="BX1836" i="1"/>
  <c r="BT1836" i="1"/>
  <c r="BP1836" i="1"/>
  <c r="BL1836" i="1"/>
  <c r="BH1836" i="1"/>
  <c r="BB1836" i="1"/>
  <c r="BD1836" i="1" s="1"/>
  <c r="DD1835" i="1"/>
  <c r="CZ1835" i="1"/>
  <c r="CV1835" i="1"/>
  <c r="CR1835" i="1"/>
  <c r="CN1835" i="1"/>
  <c r="CJ1835" i="1"/>
  <c r="CF1835" i="1"/>
  <c r="CB1835" i="1"/>
  <c r="BX1835" i="1"/>
  <c r="BT1835" i="1"/>
  <c r="BP1835" i="1"/>
  <c r="BL1835" i="1"/>
  <c r="BH1835" i="1"/>
  <c r="BB1835" i="1"/>
  <c r="BD1835" i="1" s="1"/>
  <c r="DD1834" i="1"/>
  <c r="CZ1834" i="1"/>
  <c r="CV1834" i="1"/>
  <c r="CR1834" i="1"/>
  <c r="CN1834" i="1"/>
  <c r="CJ1834" i="1"/>
  <c r="CF1834" i="1"/>
  <c r="CB1834" i="1"/>
  <c r="BX1834" i="1"/>
  <c r="BT1834" i="1"/>
  <c r="BP1834" i="1"/>
  <c r="BL1834" i="1"/>
  <c r="BH1834" i="1"/>
  <c r="BB1834" i="1"/>
  <c r="BD1834" i="1" s="1"/>
  <c r="DD1832" i="1"/>
  <c r="CZ1832" i="1"/>
  <c r="CV1832" i="1"/>
  <c r="CR1832" i="1"/>
  <c r="CN1832" i="1"/>
  <c r="CJ1832" i="1"/>
  <c r="CF1832" i="1"/>
  <c r="CB1832" i="1"/>
  <c r="BX1832" i="1"/>
  <c r="BT1832" i="1"/>
  <c r="BP1832" i="1"/>
  <c r="BL1832" i="1"/>
  <c r="BH1832" i="1"/>
  <c r="BB1832" i="1"/>
  <c r="BD1832" i="1" s="1"/>
  <c r="DD1831" i="1"/>
  <c r="CZ1831" i="1"/>
  <c r="CV1831" i="1"/>
  <c r="CR1831" i="1"/>
  <c r="CN1831" i="1"/>
  <c r="CJ1831" i="1"/>
  <c r="CF1831" i="1"/>
  <c r="CB1831" i="1"/>
  <c r="BX1831" i="1"/>
  <c r="BT1831" i="1"/>
  <c r="BP1831" i="1"/>
  <c r="BL1831" i="1"/>
  <c r="BH1831" i="1"/>
  <c r="BB1831" i="1"/>
  <c r="BD1831" i="1" s="1"/>
  <c r="DD1829" i="1"/>
  <c r="CZ1829" i="1"/>
  <c r="CV1829" i="1"/>
  <c r="CR1829" i="1"/>
  <c r="CN1829" i="1"/>
  <c r="CJ1829" i="1"/>
  <c r="CF1829" i="1"/>
  <c r="CB1829" i="1"/>
  <c r="BX1829" i="1"/>
  <c r="BT1829" i="1"/>
  <c r="BP1829" i="1"/>
  <c r="BL1829" i="1"/>
  <c r="BH1829" i="1"/>
  <c r="BB1829" i="1"/>
  <c r="BD1829" i="1" s="1"/>
  <c r="DD1828" i="1"/>
  <c r="CZ1828" i="1"/>
  <c r="CV1828" i="1"/>
  <c r="CR1828" i="1"/>
  <c r="CN1828" i="1"/>
  <c r="CJ1828" i="1"/>
  <c r="CF1828" i="1"/>
  <c r="CB1828" i="1"/>
  <c r="BX1828" i="1"/>
  <c r="BT1828" i="1"/>
  <c r="BP1828" i="1"/>
  <c r="BL1828" i="1"/>
  <c r="BH1828" i="1"/>
  <c r="BB1828" i="1"/>
  <c r="BD1828" i="1" s="1"/>
  <c r="DD1827" i="1"/>
  <c r="CZ1827" i="1"/>
  <c r="CV1827" i="1"/>
  <c r="CR1827" i="1"/>
  <c r="CN1827" i="1"/>
  <c r="CJ1827" i="1"/>
  <c r="CF1827" i="1"/>
  <c r="CB1827" i="1"/>
  <c r="BX1827" i="1"/>
  <c r="BT1827" i="1"/>
  <c r="BP1827" i="1"/>
  <c r="BL1827" i="1"/>
  <c r="BH1827" i="1"/>
  <c r="BB1827" i="1"/>
  <c r="BD1827" i="1" s="1"/>
  <c r="DD1826" i="1"/>
  <c r="CZ1826" i="1"/>
  <c r="CV1826" i="1"/>
  <c r="CR1826" i="1"/>
  <c r="CN1826" i="1"/>
  <c r="CJ1826" i="1"/>
  <c r="CF1826" i="1"/>
  <c r="CB1826" i="1"/>
  <c r="BX1826" i="1"/>
  <c r="BT1826" i="1"/>
  <c r="BP1826" i="1"/>
  <c r="BL1826" i="1"/>
  <c r="BH1826" i="1"/>
  <c r="BB1826" i="1"/>
  <c r="BD1826" i="1" s="1"/>
  <c r="DD1825" i="1"/>
  <c r="CZ1825" i="1"/>
  <c r="CV1825" i="1"/>
  <c r="CR1825" i="1"/>
  <c r="CN1825" i="1"/>
  <c r="CJ1825" i="1"/>
  <c r="CF1825" i="1"/>
  <c r="CB1825" i="1"/>
  <c r="BX1825" i="1"/>
  <c r="BT1825" i="1"/>
  <c r="BP1825" i="1"/>
  <c r="BL1825" i="1"/>
  <c r="BH1825" i="1"/>
  <c r="BB1825" i="1"/>
  <c r="BD1825" i="1" s="1"/>
  <c r="DD1824" i="1"/>
  <c r="CZ1824" i="1"/>
  <c r="CV1824" i="1"/>
  <c r="CR1824" i="1"/>
  <c r="CN1824" i="1"/>
  <c r="CJ1824" i="1"/>
  <c r="CF1824" i="1"/>
  <c r="CB1824" i="1"/>
  <c r="BX1824" i="1"/>
  <c r="BT1824" i="1"/>
  <c r="BP1824" i="1"/>
  <c r="BL1824" i="1"/>
  <c r="BH1824" i="1"/>
  <c r="BB1824" i="1"/>
  <c r="BD1824" i="1" s="1"/>
  <c r="DD1823" i="1"/>
  <c r="CZ1823" i="1"/>
  <c r="CV1823" i="1"/>
  <c r="CR1823" i="1"/>
  <c r="CN1823" i="1"/>
  <c r="CJ1823" i="1"/>
  <c r="CF1823" i="1"/>
  <c r="CB1823" i="1"/>
  <c r="BX1823" i="1"/>
  <c r="BT1823" i="1"/>
  <c r="BP1823" i="1"/>
  <c r="BL1823" i="1"/>
  <c r="BH1823" i="1"/>
  <c r="BB1823" i="1"/>
  <c r="BD1823" i="1" s="1"/>
  <c r="DD1822" i="1"/>
  <c r="CZ1822" i="1"/>
  <c r="CV1822" i="1"/>
  <c r="CR1822" i="1"/>
  <c r="CN1822" i="1"/>
  <c r="CJ1822" i="1"/>
  <c r="CF1822" i="1"/>
  <c r="CB1822" i="1"/>
  <c r="BX1822" i="1"/>
  <c r="BT1822" i="1"/>
  <c r="BP1822" i="1"/>
  <c r="BL1822" i="1"/>
  <c r="BH1822" i="1"/>
  <c r="BB1822" i="1"/>
  <c r="BD1822" i="1" s="1"/>
  <c r="DD1821" i="1"/>
  <c r="CZ1821" i="1"/>
  <c r="CV1821" i="1"/>
  <c r="CR1821" i="1"/>
  <c r="CN1821" i="1"/>
  <c r="CJ1821" i="1"/>
  <c r="CF1821" i="1"/>
  <c r="CB1821" i="1"/>
  <c r="BX1821" i="1"/>
  <c r="BT1821" i="1"/>
  <c r="BP1821" i="1"/>
  <c r="BL1821" i="1"/>
  <c r="BH1821" i="1"/>
  <c r="BB1821" i="1"/>
  <c r="BD1821" i="1" s="1"/>
  <c r="DD1820" i="1"/>
  <c r="CZ1820" i="1"/>
  <c r="CV1820" i="1"/>
  <c r="CR1820" i="1"/>
  <c r="CN1820" i="1"/>
  <c r="CJ1820" i="1"/>
  <c r="CF1820" i="1"/>
  <c r="CB1820" i="1"/>
  <c r="BX1820" i="1"/>
  <c r="BT1820" i="1"/>
  <c r="BP1820" i="1"/>
  <c r="BL1820" i="1"/>
  <c r="BH1820" i="1"/>
  <c r="BB1820" i="1"/>
  <c r="BD1820" i="1" s="1"/>
  <c r="DD1819" i="1"/>
  <c r="CZ1819" i="1"/>
  <c r="CV1819" i="1"/>
  <c r="CR1819" i="1"/>
  <c r="CN1819" i="1"/>
  <c r="CJ1819" i="1"/>
  <c r="CF1819" i="1"/>
  <c r="CB1819" i="1"/>
  <c r="BX1819" i="1"/>
  <c r="BT1819" i="1"/>
  <c r="BP1819" i="1"/>
  <c r="BL1819" i="1"/>
  <c r="BH1819" i="1"/>
  <c r="BB1819" i="1"/>
  <c r="BD1819" i="1" s="1"/>
  <c r="DD1817" i="1"/>
  <c r="CZ1817" i="1"/>
  <c r="CV1817" i="1"/>
  <c r="CR1817" i="1"/>
  <c r="CN1817" i="1"/>
  <c r="CJ1817" i="1"/>
  <c r="CF1817" i="1"/>
  <c r="CB1817" i="1"/>
  <c r="BX1817" i="1"/>
  <c r="BT1817" i="1"/>
  <c r="BP1817" i="1"/>
  <c r="BL1817" i="1"/>
  <c r="BH1817" i="1"/>
  <c r="BB1817" i="1"/>
  <c r="BD1817" i="1" s="1"/>
  <c r="DD1816" i="1"/>
  <c r="CZ1816" i="1"/>
  <c r="CV1816" i="1"/>
  <c r="CR1816" i="1"/>
  <c r="CN1816" i="1"/>
  <c r="CJ1816" i="1"/>
  <c r="CF1816" i="1"/>
  <c r="CB1816" i="1"/>
  <c r="BX1816" i="1"/>
  <c r="BT1816" i="1"/>
  <c r="BP1816" i="1"/>
  <c r="BL1816" i="1"/>
  <c r="BH1816" i="1"/>
  <c r="BB1816" i="1"/>
  <c r="BD1816" i="1" s="1"/>
  <c r="DD1815" i="1"/>
  <c r="CZ1815" i="1"/>
  <c r="CV1815" i="1"/>
  <c r="CR1815" i="1"/>
  <c r="CN1815" i="1"/>
  <c r="CJ1815" i="1"/>
  <c r="CF1815" i="1"/>
  <c r="CB1815" i="1"/>
  <c r="BX1815" i="1"/>
  <c r="BT1815" i="1"/>
  <c r="BP1815" i="1"/>
  <c r="BL1815" i="1"/>
  <c r="BH1815" i="1"/>
  <c r="BB1815" i="1"/>
  <c r="BD1815" i="1" s="1"/>
  <c r="DD1814" i="1"/>
  <c r="CZ1814" i="1"/>
  <c r="CV1814" i="1"/>
  <c r="CR1814" i="1"/>
  <c r="CN1814" i="1"/>
  <c r="CJ1814" i="1"/>
  <c r="CF1814" i="1"/>
  <c r="CB1814" i="1"/>
  <c r="BX1814" i="1"/>
  <c r="BT1814" i="1"/>
  <c r="BP1814" i="1"/>
  <c r="BL1814" i="1"/>
  <c r="BH1814" i="1"/>
  <c r="BB1814" i="1"/>
  <c r="BD1814" i="1" s="1"/>
  <c r="DD1813" i="1"/>
  <c r="CZ1813" i="1"/>
  <c r="CV1813" i="1"/>
  <c r="CR1813" i="1"/>
  <c r="CN1813" i="1"/>
  <c r="CJ1813" i="1"/>
  <c r="CF1813" i="1"/>
  <c r="CB1813" i="1"/>
  <c r="BX1813" i="1"/>
  <c r="BT1813" i="1"/>
  <c r="BP1813" i="1"/>
  <c r="BL1813" i="1"/>
  <c r="BH1813" i="1"/>
  <c r="BB1813" i="1"/>
  <c r="BD1813" i="1" s="1"/>
  <c r="DD1812" i="1"/>
  <c r="CZ1812" i="1"/>
  <c r="CV1812" i="1"/>
  <c r="CR1812" i="1"/>
  <c r="CN1812" i="1"/>
  <c r="CJ1812" i="1"/>
  <c r="CF1812" i="1"/>
  <c r="CB1812" i="1"/>
  <c r="BX1812" i="1"/>
  <c r="BT1812" i="1"/>
  <c r="BP1812" i="1"/>
  <c r="BL1812" i="1"/>
  <c r="BH1812" i="1"/>
  <c r="BB1812" i="1"/>
  <c r="BD1812" i="1" s="1"/>
  <c r="DD1811" i="1"/>
  <c r="CZ1811" i="1"/>
  <c r="CV1811" i="1"/>
  <c r="CR1811" i="1"/>
  <c r="CN1811" i="1"/>
  <c r="CJ1811" i="1"/>
  <c r="CF1811" i="1"/>
  <c r="CB1811" i="1"/>
  <c r="BX1811" i="1"/>
  <c r="BT1811" i="1"/>
  <c r="BP1811" i="1"/>
  <c r="BL1811" i="1"/>
  <c r="BH1811" i="1"/>
  <c r="BB1811" i="1"/>
  <c r="BD1811" i="1" s="1"/>
  <c r="DD1810" i="1"/>
  <c r="CZ1810" i="1"/>
  <c r="CV1810" i="1"/>
  <c r="CR1810" i="1"/>
  <c r="CN1810" i="1"/>
  <c r="CJ1810" i="1"/>
  <c r="CF1810" i="1"/>
  <c r="CB1810" i="1"/>
  <c r="BX1810" i="1"/>
  <c r="BT1810" i="1"/>
  <c r="BP1810" i="1"/>
  <c r="BL1810" i="1"/>
  <c r="BH1810" i="1"/>
  <c r="BB1810" i="1"/>
  <c r="BD1810" i="1" s="1"/>
  <c r="DD1809" i="1"/>
  <c r="CZ1809" i="1"/>
  <c r="CV1809" i="1"/>
  <c r="CR1809" i="1"/>
  <c r="CN1809" i="1"/>
  <c r="CJ1809" i="1"/>
  <c r="CF1809" i="1"/>
  <c r="CB1809" i="1"/>
  <c r="BX1809" i="1"/>
  <c r="BT1809" i="1"/>
  <c r="BP1809" i="1"/>
  <c r="BL1809" i="1"/>
  <c r="BH1809" i="1"/>
  <c r="BB1809" i="1"/>
  <c r="BD1809" i="1" s="1"/>
  <c r="DD1808" i="1"/>
  <c r="CZ1808" i="1"/>
  <c r="CV1808" i="1"/>
  <c r="CR1808" i="1"/>
  <c r="CN1808" i="1"/>
  <c r="CJ1808" i="1"/>
  <c r="CF1808" i="1"/>
  <c r="CB1808" i="1"/>
  <c r="BX1808" i="1"/>
  <c r="BT1808" i="1"/>
  <c r="BP1808" i="1"/>
  <c r="BL1808" i="1"/>
  <c r="BH1808" i="1"/>
  <c r="BB1808" i="1"/>
  <c r="BD1808" i="1" s="1"/>
  <c r="DD1805" i="1"/>
  <c r="CZ1805" i="1"/>
  <c r="CV1805" i="1"/>
  <c r="CR1805" i="1"/>
  <c r="CN1805" i="1"/>
  <c r="CJ1805" i="1"/>
  <c r="CF1805" i="1"/>
  <c r="CB1805" i="1"/>
  <c r="BX1805" i="1"/>
  <c r="BT1805" i="1"/>
  <c r="BP1805" i="1"/>
  <c r="BL1805" i="1"/>
  <c r="BH1805" i="1"/>
  <c r="BB1805" i="1"/>
  <c r="BD1805" i="1" s="1"/>
  <c r="DD1803" i="1"/>
  <c r="CZ1803" i="1"/>
  <c r="CV1803" i="1"/>
  <c r="CR1803" i="1"/>
  <c r="CN1803" i="1"/>
  <c r="CJ1803" i="1"/>
  <c r="CF1803" i="1"/>
  <c r="CB1803" i="1"/>
  <c r="BX1803" i="1"/>
  <c r="BT1803" i="1"/>
  <c r="BP1803" i="1"/>
  <c r="BL1803" i="1"/>
  <c r="BH1803" i="1"/>
  <c r="BB1803" i="1"/>
  <c r="BD1803" i="1" s="1"/>
  <c r="DD1802" i="1"/>
  <c r="CZ1802" i="1"/>
  <c r="CV1802" i="1"/>
  <c r="CR1802" i="1"/>
  <c r="CN1802" i="1"/>
  <c r="CJ1802" i="1"/>
  <c r="CF1802" i="1"/>
  <c r="CB1802" i="1"/>
  <c r="BX1802" i="1"/>
  <c r="BT1802" i="1"/>
  <c r="BP1802" i="1"/>
  <c r="BL1802" i="1"/>
  <c r="BH1802" i="1"/>
  <c r="BB1802" i="1"/>
  <c r="BD1802" i="1" s="1"/>
  <c r="DD1801" i="1"/>
  <c r="CZ1801" i="1"/>
  <c r="CV1801" i="1"/>
  <c r="CR1801" i="1"/>
  <c r="CN1801" i="1"/>
  <c r="CJ1801" i="1"/>
  <c r="CF1801" i="1"/>
  <c r="CB1801" i="1"/>
  <c r="BX1801" i="1"/>
  <c r="BT1801" i="1"/>
  <c r="BP1801" i="1"/>
  <c r="BL1801" i="1"/>
  <c r="BH1801" i="1"/>
  <c r="BB1801" i="1"/>
  <c r="BD1801" i="1" s="1"/>
  <c r="DD1799" i="1"/>
  <c r="CZ1799" i="1"/>
  <c r="CV1799" i="1"/>
  <c r="CR1799" i="1"/>
  <c r="CN1799" i="1"/>
  <c r="CJ1799" i="1"/>
  <c r="CF1799" i="1"/>
  <c r="CB1799" i="1"/>
  <c r="BX1799" i="1"/>
  <c r="BT1799" i="1"/>
  <c r="BP1799" i="1"/>
  <c r="BL1799" i="1"/>
  <c r="BH1799" i="1"/>
  <c r="BB1799" i="1"/>
  <c r="BD1799" i="1" s="1"/>
  <c r="DD1798" i="1"/>
  <c r="CZ1798" i="1"/>
  <c r="CV1798" i="1"/>
  <c r="CR1798" i="1"/>
  <c r="CN1798" i="1"/>
  <c r="CJ1798" i="1"/>
  <c r="CF1798" i="1"/>
  <c r="CB1798" i="1"/>
  <c r="BX1798" i="1"/>
  <c r="BT1798" i="1"/>
  <c r="BP1798" i="1"/>
  <c r="BL1798" i="1"/>
  <c r="BH1798" i="1"/>
  <c r="BB1798" i="1"/>
  <c r="BD1798" i="1" s="1"/>
  <c r="DD1797" i="1"/>
  <c r="CZ1797" i="1"/>
  <c r="CV1797" i="1"/>
  <c r="CR1797" i="1"/>
  <c r="CN1797" i="1"/>
  <c r="CJ1797" i="1"/>
  <c r="CF1797" i="1"/>
  <c r="CB1797" i="1"/>
  <c r="BX1797" i="1"/>
  <c r="BT1797" i="1"/>
  <c r="BP1797" i="1"/>
  <c r="BL1797" i="1"/>
  <c r="BH1797" i="1"/>
  <c r="BB1797" i="1"/>
  <c r="BD1797" i="1" s="1"/>
  <c r="DD1794" i="1"/>
  <c r="CZ1794" i="1"/>
  <c r="CV1794" i="1"/>
  <c r="CR1794" i="1"/>
  <c r="CN1794" i="1"/>
  <c r="CJ1794" i="1"/>
  <c r="CF1794" i="1"/>
  <c r="CB1794" i="1"/>
  <c r="BX1794" i="1"/>
  <c r="BT1794" i="1"/>
  <c r="BP1794" i="1"/>
  <c r="BL1794" i="1"/>
  <c r="BH1794" i="1"/>
  <c r="BB1794" i="1"/>
  <c r="BD1794" i="1" s="1"/>
  <c r="DD1793" i="1"/>
  <c r="CZ1793" i="1"/>
  <c r="CV1793" i="1"/>
  <c r="CR1793" i="1"/>
  <c r="CN1793" i="1"/>
  <c r="CJ1793" i="1"/>
  <c r="CF1793" i="1"/>
  <c r="CB1793" i="1"/>
  <c r="BX1793" i="1"/>
  <c r="BT1793" i="1"/>
  <c r="BP1793" i="1"/>
  <c r="BL1793" i="1"/>
  <c r="BH1793" i="1"/>
  <c r="BB1793" i="1"/>
  <c r="BD1793" i="1" s="1"/>
  <c r="DD1792" i="1"/>
  <c r="CZ1792" i="1"/>
  <c r="CV1792" i="1"/>
  <c r="CR1792" i="1"/>
  <c r="CN1792" i="1"/>
  <c r="CJ1792" i="1"/>
  <c r="CF1792" i="1"/>
  <c r="CB1792" i="1"/>
  <c r="BX1792" i="1"/>
  <c r="BT1792" i="1"/>
  <c r="BP1792" i="1"/>
  <c r="BL1792" i="1"/>
  <c r="BH1792" i="1"/>
  <c r="BB1792" i="1"/>
  <c r="BD1792" i="1" s="1"/>
  <c r="DD1791" i="1"/>
  <c r="CZ1791" i="1"/>
  <c r="CV1791" i="1"/>
  <c r="CR1791" i="1"/>
  <c r="CN1791" i="1"/>
  <c r="CJ1791" i="1"/>
  <c r="CF1791" i="1"/>
  <c r="CB1791" i="1"/>
  <c r="BX1791" i="1"/>
  <c r="BT1791" i="1"/>
  <c r="BP1791" i="1"/>
  <c r="BL1791" i="1"/>
  <c r="BH1791" i="1"/>
  <c r="BB1791" i="1"/>
  <c r="BD1791" i="1" s="1"/>
  <c r="DD1790" i="1"/>
  <c r="CZ1790" i="1"/>
  <c r="CV1790" i="1"/>
  <c r="CR1790" i="1"/>
  <c r="CN1790" i="1"/>
  <c r="CJ1790" i="1"/>
  <c r="CF1790" i="1"/>
  <c r="CB1790" i="1"/>
  <c r="BX1790" i="1"/>
  <c r="BT1790" i="1"/>
  <c r="BP1790" i="1"/>
  <c r="BL1790" i="1"/>
  <c r="BH1790" i="1"/>
  <c r="BB1790" i="1"/>
  <c r="BD1790" i="1" s="1"/>
  <c r="DD1789" i="1"/>
  <c r="CZ1789" i="1"/>
  <c r="CV1789" i="1"/>
  <c r="CR1789" i="1"/>
  <c r="CN1789" i="1"/>
  <c r="CJ1789" i="1"/>
  <c r="CF1789" i="1"/>
  <c r="CB1789" i="1"/>
  <c r="BX1789" i="1"/>
  <c r="BT1789" i="1"/>
  <c r="BP1789" i="1"/>
  <c r="BL1789" i="1"/>
  <c r="BH1789" i="1"/>
  <c r="BB1789" i="1"/>
  <c r="BD1789" i="1" s="1"/>
  <c r="DD1788" i="1"/>
  <c r="CZ1788" i="1"/>
  <c r="CV1788" i="1"/>
  <c r="CR1788" i="1"/>
  <c r="CN1788" i="1"/>
  <c r="CJ1788" i="1"/>
  <c r="CF1788" i="1"/>
  <c r="CB1788" i="1"/>
  <c r="BX1788" i="1"/>
  <c r="BT1788" i="1"/>
  <c r="BP1788" i="1"/>
  <c r="BL1788" i="1"/>
  <c r="BH1788" i="1"/>
  <c r="BB1788" i="1"/>
  <c r="BD1788" i="1" s="1"/>
  <c r="DD1787" i="1"/>
  <c r="CZ1787" i="1"/>
  <c r="CV1787" i="1"/>
  <c r="CR1787" i="1"/>
  <c r="CN1787" i="1"/>
  <c r="CJ1787" i="1"/>
  <c r="CF1787" i="1"/>
  <c r="CB1787" i="1"/>
  <c r="BX1787" i="1"/>
  <c r="BT1787" i="1"/>
  <c r="BP1787" i="1"/>
  <c r="BL1787" i="1"/>
  <c r="BH1787" i="1"/>
  <c r="BB1787" i="1"/>
  <c r="BD1787" i="1" s="1"/>
  <c r="DD1786" i="1"/>
  <c r="CZ1786" i="1"/>
  <c r="CV1786" i="1"/>
  <c r="CR1786" i="1"/>
  <c r="CN1786" i="1"/>
  <c r="CJ1786" i="1"/>
  <c r="CF1786" i="1"/>
  <c r="CB1786" i="1"/>
  <c r="BX1786" i="1"/>
  <c r="BT1786" i="1"/>
  <c r="BP1786" i="1"/>
  <c r="BL1786" i="1"/>
  <c r="BH1786" i="1"/>
  <c r="BB1786" i="1"/>
  <c r="BD1786" i="1" s="1"/>
  <c r="DD1785" i="1"/>
  <c r="CZ1785" i="1"/>
  <c r="CV1785" i="1"/>
  <c r="CR1785" i="1"/>
  <c r="CN1785" i="1"/>
  <c r="CJ1785" i="1"/>
  <c r="CF1785" i="1"/>
  <c r="CB1785" i="1"/>
  <c r="BX1785" i="1"/>
  <c r="BT1785" i="1"/>
  <c r="BP1785" i="1"/>
  <c r="BL1785" i="1"/>
  <c r="BH1785" i="1"/>
  <c r="BB1785" i="1"/>
  <c r="BD1785" i="1" s="1"/>
  <c r="DD1784" i="1"/>
  <c r="CZ1784" i="1"/>
  <c r="CV1784" i="1"/>
  <c r="CR1784" i="1"/>
  <c r="CN1784" i="1"/>
  <c r="CJ1784" i="1"/>
  <c r="CF1784" i="1"/>
  <c r="CB1784" i="1"/>
  <c r="BX1784" i="1"/>
  <c r="BT1784" i="1"/>
  <c r="BP1784" i="1"/>
  <c r="BL1784" i="1"/>
  <c r="BH1784" i="1"/>
  <c r="BB1784" i="1"/>
  <c r="BD1784" i="1" s="1"/>
  <c r="DD1783" i="1"/>
  <c r="CZ1783" i="1"/>
  <c r="CV1783" i="1"/>
  <c r="CR1783" i="1"/>
  <c r="CN1783" i="1"/>
  <c r="CJ1783" i="1"/>
  <c r="CF1783" i="1"/>
  <c r="CB1783" i="1"/>
  <c r="BX1783" i="1"/>
  <c r="BT1783" i="1"/>
  <c r="BP1783" i="1"/>
  <c r="BL1783" i="1"/>
  <c r="BH1783" i="1"/>
  <c r="BB1783" i="1"/>
  <c r="BD1783" i="1" s="1"/>
  <c r="DD1782" i="1"/>
  <c r="CZ1782" i="1"/>
  <c r="CV1782" i="1"/>
  <c r="CR1782" i="1"/>
  <c r="CN1782" i="1"/>
  <c r="CJ1782" i="1"/>
  <c r="CF1782" i="1"/>
  <c r="CB1782" i="1"/>
  <c r="BX1782" i="1"/>
  <c r="BT1782" i="1"/>
  <c r="BP1782" i="1"/>
  <c r="BL1782" i="1"/>
  <c r="BH1782" i="1"/>
  <c r="BB1782" i="1"/>
  <c r="BD1782" i="1" s="1"/>
  <c r="DD1780" i="1"/>
  <c r="CZ1780" i="1"/>
  <c r="CV1780" i="1"/>
  <c r="CR1780" i="1"/>
  <c r="CN1780" i="1"/>
  <c r="CJ1780" i="1"/>
  <c r="CF1780" i="1"/>
  <c r="CB1780" i="1"/>
  <c r="BX1780" i="1"/>
  <c r="BT1780" i="1"/>
  <c r="BP1780" i="1"/>
  <c r="BL1780" i="1"/>
  <c r="BH1780" i="1"/>
  <c r="BB1780" i="1"/>
  <c r="BD1780" i="1" s="1"/>
  <c r="DD1779" i="1"/>
  <c r="CZ1779" i="1"/>
  <c r="CV1779" i="1"/>
  <c r="CR1779" i="1"/>
  <c r="CN1779" i="1"/>
  <c r="CJ1779" i="1"/>
  <c r="CF1779" i="1"/>
  <c r="CB1779" i="1"/>
  <c r="BX1779" i="1"/>
  <c r="BT1779" i="1"/>
  <c r="BP1779" i="1"/>
  <c r="BL1779" i="1"/>
  <c r="BH1779" i="1"/>
  <c r="BB1779" i="1"/>
  <c r="BD1779" i="1" s="1"/>
  <c r="DD1778" i="1"/>
  <c r="CZ1778" i="1"/>
  <c r="CV1778" i="1"/>
  <c r="CR1778" i="1"/>
  <c r="CN1778" i="1"/>
  <c r="CJ1778" i="1"/>
  <c r="CF1778" i="1"/>
  <c r="CB1778" i="1"/>
  <c r="BX1778" i="1"/>
  <c r="BT1778" i="1"/>
  <c r="BP1778" i="1"/>
  <c r="BL1778" i="1"/>
  <c r="BH1778" i="1"/>
  <c r="BB1778" i="1"/>
  <c r="BD1778" i="1" s="1"/>
  <c r="DD1777" i="1"/>
  <c r="CZ1777" i="1"/>
  <c r="CV1777" i="1"/>
  <c r="CR1777" i="1"/>
  <c r="CN1777" i="1"/>
  <c r="CJ1777" i="1"/>
  <c r="CF1777" i="1"/>
  <c r="CB1777" i="1"/>
  <c r="BX1777" i="1"/>
  <c r="BT1777" i="1"/>
  <c r="BP1777" i="1"/>
  <c r="BL1777" i="1"/>
  <c r="BH1777" i="1"/>
  <c r="BB1777" i="1"/>
  <c r="BD1777" i="1" s="1"/>
  <c r="DD1776" i="1"/>
  <c r="CZ1776" i="1"/>
  <c r="CV1776" i="1"/>
  <c r="CR1776" i="1"/>
  <c r="CN1776" i="1"/>
  <c r="CJ1776" i="1"/>
  <c r="CF1776" i="1"/>
  <c r="CB1776" i="1"/>
  <c r="BX1776" i="1"/>
  <c r="BT1776" i="1"/>
  <c r="BP1776" i="1"/>
  <c r="BL1776" i="1"/>
  <c r="BH1776" i="1"/>
  <c r="BB1776" i="1"/>
  <c r="BD1776" i="1" s="1"/>
  <c r="DD1775" i="1"/>
  <c r="CZ1775" i="1"/>
  <c r="CV1775" i="1"/>
  <c r="CR1775" i="1"/>
  <c r="CN1775" i="1"/>
  <c r="CJ1775" i="1"/>
  <c r="CF1775" i="1"/>
  <c r="CB1775" i="1"/>
  <c r="BX1775" i="1"/>
  <c r="BT1775" i="1"/>
  <c r="BP1775" i="1"/>
  <c r="BL1775" i="1"/>
  <c r="BH1775" i="1"/>
  <c r="BB1775" i="1"/>
  <c r="BD1775" i="1" s="1"/>
  <c r="DD1774" i="1"/>
  <c r="CZ1774" i="1"/>
  <c r="CV1774" i="1"/>
  <c r="CR1774" i="1"/>
  <c r="CN1774" i="1"/>
  <c r="CJ1774" i="1"/>
  <c r="CF1774" i="1"/>
  <c r="CB1774" i="1"/>
  <c r="BX1774" i="1"/>
  <c r="BT1774" i="1"/>
  <c r="BP1774" i="1"/>
  <c r="BL1774" i="1"/>
  <c r="BH1774" i="1"/>
  <c r="BB1774" i="1"/>
  <c r="BD1774" i="1" s="1"/>
  <c r="DD1773" i="1"/>
  <c r="CZ1773" i="1"/>
  <c r="CV1773" i="1"/>
  <c r="CR1773" i="1"/>
  <c r="CN1773" i="1"/>
  <c r="CJ1773" i="1"/>
  <c r="CF1773" i="1"/>
  <c r="CB1773" i="1"/>
  <c r="BX1773" i="1"/>
  <c r="BT1773" i="1"/>
  <c r="BP1773" i="1"/>
  <c r="BL1773" i="1"/>
  <c r="BH1773" i="1"/>
  <c r="BB1773" i="1"/>
  <c r="BD1773" i="1" s="1"/>
  <c r="DD1771" i="1"/>
  <c r="CZ1771" i="1"/>
  <c r="CV1771" i="1"/>
  <c r="CR1771" i="1"/>
  <c r="CN1771" i="1"/>
  <c r="CJ1771" i="1"/>
  <c r="CF1771" i="1"/>
  <c r="CB1771" i="1"/>
  <c r="BX1771" i="1"/>
  <c r="BT1771" i="1"/>
  <c r="BP1771" i="1"/>
  <c r="BL1771" i="1"/>
  <c r="BH1771" i="1"/>
  <c r="BB1771" i="1"/>
  <c r="BD1771" i="1" s="1"/>
  <c r="DD1770" i="1"/>
  <c r="CZ1770" i="1"/>
  <c r="CV1770" i="1"/>
  <c r="CR1770" i="1"/>
  <c r="CN1770" i="1"/>
  <c r="CJ1770" i="1"/>
  <c r="CF1770" i="1"/>
  <c r="CB1770" i="1"/>
  <c r="BX1770" i="1"/>
  <c r="BT1770" i="1"/>
  <c r="BP1770" i="1"/>
  <c r="BL1770" i="1"/>
  <c r="BH1770" i="1"/>
  <c r="BB1770" i="1"/>
  <c r="BD1770" i="1" s="1"/>
  <c r="DD1769" i="1"/>
  <c r="CZ1769" i="1"/>
  <c r="CV1769" i="1"/>
  <c r="CR1769" i="1"/>
  <c r="CN1769" i="1"/>
  <c r="CJ1769" i="1"/>
  <c r="CF1769" i="1"/>
  <c r="CB1769" i="1"/>
  <c r="BX1769" i="1"/>
  <c r="BT1769" i="1"/>
  <c r="BP1769" i="1"/>
  <c r="BL1769" i="1"/>
  <c r="BH1769" i="1"/>
  <c r="BB1769" i="1"/>
  <c r="BD1769" i="1" s="1"/>
  <c r="DD1768" i="1"/>
  <c r="CZ1768" i="1"/>
  <c r="CV1768" i="1"/>
  <c r="CR1768" i="1"/>
  <c r="CN1768" i="1"/>
  <c r="CJ1768" i="1"/>
  <c r="CF1768" i="1"/>
  <c r="CB1768" i="1"/>
  <c r="BX1768" i="1"/>
  <c r="BT1768" i="1"/>
  <c r="BP1768" i="1"/>
  <c r="BL1768" i="1"/>
  <c r="BH1768" i="1"/>
  <c r="BB1768" i="1"/>
  <c r="BD1768" i="1" s="1"/>
  <c r="DD1767" i="1"/>
  <c r="CZ1767" i="1"/>
  <c r="CV1767" i="1"/>
  <c r="CR1767" i="1"/>
  <c r="CN1767" i="1"/>
  <c r="CJ1767" i="1"/>
  <c r="CF1767" i="1"/>
  <c r="CB1767" i="1"/>
  <c r="BX1767" i="1"/>
  <c r="BT1767" i="1"/>
  <c r="BP1767" i="1"/>
  <c r="BL1767" i="1"/>
  <c r="BH1767" i="1"/>
  <c r="BB1767" i="1"/>
  <c r="BD1767" i="1" s="1"/>
  <c r="DD1766" i="1"/>
  <c r="CZ1766" i="1"/>
  <c r="CV1766" i="1"/>
  <c r="CR1766" i="1"/>
  <c r="CN1766" i="1"/>
  <c r="CJ1766" i="1"/>
  <c r="CF1766" i="1"/>
  <c r="CB1766" i="1"/>
  <c r="BX1766" i="1"/>
  <c r="BT1766" i="1"/>
  <c r="BP1766" i="1"/>
  <c r="BL1766" i="1"/>
  <c r="BH1766" i="1"/>
  <c r="BB1766" i="1"/>
  <c r="BD1766" i="1" s="1"/>
  <c r="DD1764" i="1"/>
  <c r="CZ1764" i="1"/>
  <c r="CV1764" i="1"/>
  <c r="CR1764" i="1"/>
  <c r="CN1764" i="1"/>
  <c r="CJ1764" i="1"/>
  <c r="CF1764" i="1"/>
  <c r="CB1764" i="1"/>
  <c r="BX1764" i="1"/>
  <c r="BT1764" i="1"/>
  <c r="BP1764" i="1"/>
  <c r="BL1764" i="1"/>
  <c r="BH1764" i="1"/>
  <c r="BB1764" i="1"/>
  <c r="BD1764" i="1" s="1"/>
  <c r="DD1763" i="1"/>
  <c r="CZ1763" i="1"/>
  <c r="CV1763" i="1"/>
  <c r="CR1763" i="1"/>
  <c r="CN1763" i="1"/>
  <c r="CJ1763" i="1"/>
  <c r="CF1763" i="1"/>
  <c r="CB1763" i="1"/>
  <c r="BX1763" i="1"/>
  <c r="BT1763" i="1"/>
  <c r="BP1763" i="1"/>
  <c r="BL1763" i="1"/>
  <c r="BH1763" i="1"/>
  <c r="BB1763" i="1"/>
  <c r="BD1763" i="1" s="1"/>
  <c r="DD1761" i="1"/>
  <c r="CZ1761" i="1"/>
  <c r="CV1761" i="1"/>
  <c r="CR1761" i="1"/>
  <c r="CN1761" i="1"/>
  <c r="CJ1761" i="1"/>
  <c r="CB1761" i="1"/>
  <c r="BX1761" i="1"/>
  <c r="BT1761" i="1"/>
  <c r="BP1761" i="1"/>
  <c r="BL1761" i="1"/>
  <c r="BH1761" i="1"/>
  <c r="BB1761" i="1"/>
  <c r="BD1761" i="1" s="1"/>
  <c r="DD1760" i="1"/>
  <c r="CZ1760" i="1"/>
  <c r="CV1760" i="1"/>
  <c r="CR1760" i="1"/>
  <c r="CN1760" i="1"/>
  <c r="CJ1760" i="1"/>
  <c r="CB1760" i="1"/>
  <c r="BX1760" i="1"/>
  <c r="BT1760" i="1"/>
  <c r="BP1760" i="1"/>
  <c r="BL1760" i="1"/>
  <c r="BH1760" i="1"/>
  <c r="BB1760" i="1"/>
  <c r="BD1760" i="1" s="1"/>
  <c r="DD1758" i="1"/>
  <c r="CZ1758" i="1"/>
  <c r="CV1758" i="1"/>
  <c r="CR1758" i="1"/>
  <c r="CN1758" i="1"/>
  <c r="CJ1758" i="1"/>
  <c r="CF1758" i="1"/>
  <c r="CB1758" i="1"/>
  <c r="BX1758" i="1"/>
  <c r="BT1758" i="1"/>
  <c r="BP1758" i="1"/>
  <c r="BL1758" i="1"/>
  <c r="BH1758" i="1"/>
  <c r="BB1758" i="1"/>
  <c r="BD1758" i="1" s="1"/>
  <c r="DD1756" i="1"/>
  <c r="CZ1756" i="1"/>
  <c r="CV1756" i="1"/>
  <c r="CR1756" i="1"/>
  <c r="CN1756" i="1"/>
  <c r="CJ1756" i="1"/>
  <c r="CF1756" i="1"/>
  <c r="CB1756" i="1"/>
  <c r="BX1756" i="1"/>
  <c r="BT1756" i="1"/>
  <c r="BP1756" i="1"/>
  <c r="BL1756" i="1"/>
  <c r="BH1756" i="1"/>
  <c r="BB1756" i="1"/>
  <c r="BD1756" i="1" s="1"/>
  <c r="DD1753" i="1"/>
  <c r="CZ1753" i="1"/>
  <c r="CV1753" i="1"/>
  <c r="CR1753" i="1"/>
  <c r="CN1753" i="1"/>
  <c r="CJ1753" i="1"/>
  <c r="CF1753" i="1"/>
  <c r="CB1753" i="1"/>
  <c r="BX1753" i="1"/>
  <c r="BT1753" i="1"/>
  <c r="BP1753" i="1"/>
  <c r="BL1753" i="1"/>
  <c r="BH1753" i="1"/>
  <c r="BB1753" i="1"/>
  <c r="BD1753" i="1" s="1"/>
  <c r="DD1750" i="1"/>
  <c r="CZ1750" i="1"/>
  <c r="CV1750" i="1"/>
  <c r="CR1750" i="1"/>
  <c r="CN1750" i="1"/>
  <c r="CJ1750" i="1"/>
  <c r="CF1750" i="1"/>
  <c r="CB1750" i="1"/>
  <c r="BX1750" i="1"/>
  <c r="BT1750" i="1"/>
  <c r="BP1750" i="1"/>
  <c r="BL1750" i="1"/>
  <c r="BH1750" i="1"/>
  <c r="BB1750" i="1"/>
  <c r="BD1750" i="1" s="1"/>
  <c r="DD1749" i="1"/>
  <c r="CZ1749" i="1"/>
  <c r="CV1749" i="1"/>
  <c r="CR1749" i="1"/>
  <c r="CN1749" i="1"/>
  <c r="CJ1749" i="1"/>
  <c r="CF1749" i="1"/>
  <c r="CB1749" i="1"/>
  <c r="BX1749" i="1"/>
  <c r="BT1749" i="1"/>
  <c r="BP1749" i="1"/>
  <c r="BL1749" i="1"/>
  <c r="BH1749" i="1"/>
  <c r="BB1749" i="1"/>
  <c r="BD1749" i="1" s="1"/>
  <c r="DD1748" i="1"/>
  <c r="CZ1748" i="1"/>
  <c r="CV1748" i="1"/>
  <c r="CR1748" i="1"/>
  <c r="CN1748" i="1"/>
  <c r="CJ1748" i="1"/>
  <c r="CF1748" i="1"/>
  <c r="CB1748" i="1"/>
  <c r="BX1748" i="1"/>
  <c r="BT1748" i="1"/>
  <c r="BP1748" i="1"/>
  <c r="BL1748" i="1"/>
  <c r="BH1748" i="1"/>
  <c r="BB1748" i="1"/>
  <c r="BD1748" i="1" s="1"/>
  <c r="DD1747" i="1"/>
  <c r="CZ1747" i="1"/>
  <c r="CV1747" i="1"/>
  <c r="CR1747" i="1"/>
  <c r="CN1747" i="1"/>
  <c r="CJ1747" i="1"/>
  <c r="CF1747" i="1"/>
  <c r="CB1747" i="1"/>
  <c r="BX1747" i="1"/>
  <c r="BT1747" i="1"/>
  <c r="BP1747" i="1"/>
  <c r="BL1747" i="1"/>
  <c r="BH1747" i="1"/>
  <c r="BB1747" i="1"/>
  <c r="BD1747" i="1" s="1"/>
  <c r="DD1746" i="1"/>
  <c r="CZ1746" i="1"/>
  <c r="CV1746" i="1"/>
  <c r="CR1746" i="1"/>
  <c r="CN1746" i="1"/>
  <c r="CJ1746" i="1"/>
  <c r="CF1746" i="1"/>
  <c r="CB1746" i="1"/>
  <c r="BX1746" i="1"/>
  <c r="BT1746" i="1"/>
  <c r="BP1746" i="1"/>
  <c r="BL1746" i="1"/>
  <c r="BH1746" i="1"/>
  <c r="BB1746" i="1"/>
  <c r="BD1746" i="1" s="1"/>
  <c r="DD1745" i="1"/>
  <c r="CZ1745" i="1"/>
  <c r="CV1745" i="1"/>
  <c r="CR1745" i="1"/>
  <c r="CN1745" i="1"/>
  <c r="CJ1745" i="1"/>
  <c r="CF1745" i="1"/>
  <c r="CB1745" i="1"/>
  <c r="BX1745" i="1"/>
  <c r="BT1745" i="1"/>
  <c r="BP1745" i="1"/>
  <c r="BL1745" i="1"/>
  <c r="BH1745" i="1"/>
  <c r="BB1745" i="1"/>
  <c r="BD1745" i="1" s="1"/>
  <c r="DD1744" i="1"/>
  <c r="CZ1744" i="1"/>
  <c r="CV1744" i="1"/>
  <c r="CR1744" i="1"/>
  <c r="CN1744" i="1"/>
  <c r="CJ1744" i="1"/>
  <c r="CF1744" i="1"/>
  <c r="CB1744" i="1"/>
  <c r="BX1744" i="1"/>
  <c r="BT1744" i="1"/>
  <c r="BP1744" i="1"/>
  <c r="BL1744" i="1"/>
  <c r="BH1744" i="1"/>
  <c r="BB1744" i="1"/>
  <c r="BD1744" i="1" s="1"/>
  <c r="DD1743" i="1"/>
  <c r="CZ1743" i="1"/>
  <c r="CV1743" i="1"/>
  <c r="CR1743" i="1"/>
  <c r="CN1743" i="1"/>
  <c r="CJ1743" i="1"/>
  <c r="CF1743" i="1"/>
  <c r="CB1743" i="1"/>
  <c r="BX1743" i="1"/>
  <c r="BT1743" i="1"/>
  <c r="BP1743" i="1"/>
  <c r="BL1743" i="1"/>
  <c r="BH1743" i="1"/>
  <c r="BB1743" i="1"/>
  <c r="BD1743" i="1" s="1"/>
  <c r="DD1740" i="1"/>
  <c r="CZ1740" i="1"/>
  <c r="CV1740" i="1"/>
  <c r="CR1740" i="1"/>
  <c r="CN1740" i="1"/>
  <c r="CJ1740" i="1"/>
  <c r="CF1740" i="1"/>
  <c r="CB1740" i="1"/>
  <c r="BX1740" i="1"/>
  <c r="BT1740" i="1"/>
  <c r="BP1740" i="1"/>
  <c r="BL1740" i="1"/>
  <c r="BH1740" i="1"/>
  <c r="BB1740" i="1"/>
  <c r="BD1740" i="1" s="1"/>
  <c r="DD1738" i="1"/>
  <c r="CZ1738" i="1"/>
  <c r="CV1738" i="1"/>
  <c r="CR1738" i="1"/>
  <c r="CN1738" i="1"/>
  <c r="CJ1738" i="1"/>
  <c r="CF1738" i="1"/>
  <c r="CB1738" i="1"/>
  <c r="BX1738" i="1"/>
  <c r="BT1738" i="1"/>
  <c r="BP1738" i="1"/>
  <c r="BL1738" i="1"/>
  <c r="BH1738" i="1"/>
  <c r="BB1738" i="1"/>
  <c r="BD1738" i="1" s="1"/>
  <c r="DD1737" i="1"/>
  <c r="CZ1737" i="1"/>
  <c r="CV1737" i="1"/>
  <c r="CR1737" i="1"/>
  <c r="CN1737" i="1"/>
  <c r="CJ1737" i="1"/>
  <c r="CF1737" i="1"/>
  <c r="CB1737" i="1"/>
  <c r="BX1737" i="1"/>
  <c r="BT1737" i="1"/>
  <c r="BP1737" i="1"/>
  <c r="BL1737" i="1"/>
  <c r="BH1737" i="1"/>
  <c r="BB1737" i="1"/>
  <c r="BD1737" i="1" s="1"/>
  <c r="DD1736" i="1"/>
  <c r="CZ1736" i="1"/>
  <c r="CV1736" i="1"/>
  <c r="CR1736" i="1"/>
  <c r="CN1736" i="1"/>
  <c r="CJ1736" i="1"/>
  <c r="CF1736" i="1"/>
  <c r="CB1736" i="1"/>
  <c r="BX1736" i="1"/>
  <c r="BT1736" i="1"/>
  <c r="BP1736" i="1"/>
  <c r="BL1736" i="1"/>
  <c r="BH1736" i="1"/>
  <c r="BB1736" i="1"/>
  <c r="BD1736" i="1" s="1"/>
  <c r="DD1734" i="1"/>
  <c r="CZ1734" i="1"/>
  <c r="CV1734" i="1"/>
  <c r="CR1734" i="1"/>
  <c r="CN1734" i="1"/>
  <c r="CJ1734" i="1"/>
  <c r="CF1734" i="1"/>
  <c r="CB1734" i="1"/>
  <c r="BX1734" i="1"/>
  <c r="BT1734" i="1"/>
  <c r="BP1734" i="1"/>
  <c r="BL1734" i="1"/>
  <c r="BH1734" i="1"/>
  <c r="BB1734" i="1"/>
  <c r="BD1734" i="1" s="1"/>
  <c r="DD1733" i="1"/>
  <c r="CZ1733" i="1"/>
  <c r="CV1733" i="1"/>
  <c r="CR1733" i="1"/>
  <c r="CN1733" i="1"/>
  <c r="CJ1733" i="1"/>
  <c r="CF1733" i="1"/>
  <c r="CB1733" i="1"/>
  <c r="BX1733" i="1"/>
  <c r="BT1733" i="1"/>
  <c r="BP1733" i="1"/>
  <c r="BL1733" i="1"/>
  <c r="BH1733" i="1"/>
  <c r="BB1733" i="1"/>
  <c r="BD1733" i="1" s="1"/>
  <c r="DD1732" i="1"/>
  <c r="CZ1732" i="1"/>
  <c r="CV1732" i="1"/>
  <c r="CR1732" i="1"/>
  <c r="CN1732" i="1"/>
  <c r="CJ1732" i="1"/>
  <c r="CF1732" i="1"/>
  <c r="CB1732" i="1"/>
  <c r="BX1732" i="1"/>
  <c r="BT1732" i="1"/>
  <c r="BP1732" i="1"/>
  <c r="BL1732" i="1"/>
  <c r="BH1732" i="1"/>
  <c r="BB1732" i="1"/>
  <c r="BD1732" i="1" s="1"/>
  <c r="DD1731" i="1"/>
  <c r="CZ1731" i="1"/>
  <c r="CV1731" i="1"/>
  <c r="CR1731" i="1"/>
  <c r="CN1731" i="1"/>
  <c r="CJ1731" i="1"/>
  <c r="CF1731" i="1"/>
  <c r="CB1731" i="1"/>
  <c r="BX1731" i="1"/>
  <c r="BT1731" i="1"/>
  <c r="BP1731" i="1"/>
  <c r="BL1731" i="1"/>
  <c r="BH1731" i="1"/>
  <c r="BB1731" i="1"/>
  <c r="BD1731" i="1" s="1"/>
  <c r="DD1730" i="1"/>
  <c r="CZ1730" i="1"/>
  <c r="CV1730" i="1"/>
  <c r="CR1730" i="1"/>
  <c r="CN1730" i="1"/>
  <c r="CJ1730" i="1"/>
  <c r="CF1730" i="1"/>
  <c r="CB1730" i="1"/>
  <c r="BX1730" i="1"/>
  <c r="BT1730" i="1"/>
  <c r="BP1730" i="1"/>
  <c r="BL1730" i="1"/>
  <c r="BH1730" i="1"/>
  <c r="BB1730" i="1"/>
  <c r="BD1730" i="1" s="1"/>
  <c r="DD1729" i="1"/>
  <c r="CZ1729" i="1"/>
  <c r="CV1729" i="1"/>
  <c r="CR1729" i="1"/>
  <c r="CN1729" i="1"/>
  <c r="CJ1729" i="1"/>
  <c r="CF1729" i="1"/>
  <c r="CB1729" i="1"/>
  <c r="BX1729" i="1"/>
  <c r="BT1729" i="1"/>
  <c r="BP1729" i="1"/>
  <c r="BL1729" i="1"/>
  <c r="BH1729" i="1"/>
  <c r="BB1729" i="1"/>
  <c r="BD1729" i="1" s="1"/>
  <c r="DD1728" i="1"/>
  <c r="CZ1728" i="1"/>
  <c r="CV1728" i="1"/>
  <c r="CR1728" i="1"/>
  <c r="CN1728" i="1"/>
  <c r="CJ1728" i="1"/>
  <c r="CF1728" i="1"/>
  <c r="CB1728" i="1"/>
  <c r="BX1728" i="1"/>
  <c r="BT1728" i="1"/>
  <c r="BP1728" i="1"/>
  <c r="BL1728" i="1"/>
  <c r="BH1728" i="1"/>
  <c r="BB1728" i="1"/>
  <c r="BD1728" i="1" s="1"/>
  <c r="DD1727" i="1"/>
  <c r="CZ1727" i="1"/>
  <c r="CV1727" i="1"/>
  <c r="CR1727" i="1"/>
  <c r="CN1727" i="1"/>
  <c r="CJ1727" i="1"/>
  <c r="CF1727" i="1"/>
  <c r="CB1727" i="1"/>
  <c r="BX1727" i="1"/>
  <c r="BT1727" i="1"/>
  <c r="BP1727" i="1"/>
  <c r="BL1727" i="1"/>
  <c r="BH1727" i="1"/>
  <c r="BB1727" i="1"/>
  <c r="BD1727" i="1" s="1"/>
  <c r="DD1726" i="1"/>
  <c r="CZ1726" i="1"/>
  <c r="CV1726" i="1"/>
  <c r="CR1726" i="1"/>
  <c r="CN1726" i="1"/>
  <c r="CJ1726" i="1"/>
  <c r="CF1726" i="1"/>
  <c r="CB1726" i="1"/>
  <c r="BX1726" i="1"/>
  <c r="BT1726" i="1"/>
  <c r="BP1726" i="1"/>
  <c r="BL1726" i="1"/>
  <c r="BH1726" i="1"/>
  <c r="BB1726" i="1"/>
  <c r="BD1726" i="1" s="1"/>
  <c r="DD1725" i="1"/>
  <c r="CZ1725" i="1"/>
  <c r="CV1725" i="1"/>
  <c r="CR1725" i="1"/>
  <c r="CN1725" i="1"/>
  <c r="CJ1725" i="1"/>
  <c r="CF1725" i="1"/>
  <c r="CB1725" i="1"/>
  <c r="BX1725" i="1"/>
  <c r="BT1725" i="1"/>
  <c r="BP1725" i="1"/>
  <c r="BL1725" i="1"/>
  <c r="BH1725" i="1"/>
  <c r="BB1725" i="1"/>
  <c r="BD1725" i="1" s="1"/>
  <c r="DD1724" i="1"/>
  <c r="CZ1724" i="1"/>
  <c r="CV1724" i="1"/>
  <c r="CR1724" i="1"/>
  <c r="CN1724" i="1"/>
  <c r="CJ1724" i="1"/>
  <c r="CF1724" i="1"/>
  <c r="CB1724" i="1"/>
  <c r="BX1724" i="1"/>
  <c r="BT1724" i="1"/>
  <c r="BP1724" i="1"/>
  <c r="BL1724" i="1"/>
  <c r="BH1724" i="1"/>
  <c r="BB1724" i="1"/>
  <c r="BD1724" i="1" s="1"/>
  <c r="DD1723" i="1"/>
  <c r="CZ1723" i="1"/>
  <c r="CV1723" i="1"/>
  <c r="CR1723" i="1"/>
  <c r="CN1723" i="1"/>
  <c r="CJ1723" i="1"/>
  <c r="CF1723" i="1"/>
  <c r="CB1723" i="1"/>
  <c r="BX1723" i="1"/>
  <c r="BT1723" i="1"/>
  <c r="BP1723" i="1"/>
  <c r="BL1723" i="1"/>
  <c r="BH1723" i="1"/>
  <c r="BB1723" i="1"/>
  <c r="BD1723" i="1" s="1"/>
  <c r="DD1722" i="1"/>
  <c r="CZ1722" i="1"/>
  <c r="CV1722" i="1"/>
  <c r="CR1722" i="1"/>
  <c r="CN1722" i="1"/>
  <c r="CJ1722" i="1"/>
  <c r="CF1722" i="1"/>
  <c r="CB1722" i="1"/>
  <c r="BX1722" i="1"/>
  <c r="BT1722" i="1"/>
  <c r="BP1722" i="1"/>
  <c r="BL1722" i="1"/>
  <c r="BH1722" i="1"/>
  <c r="BB1722" i="1"/>
  <c r="BD1722" i="1" s="1"/>
  <c r="DD1721" i="1"/>
  <c r="CZ1721" i="1"/>
  <c r="CV1721" i="1"/>
  <c r="CR1721" i="1"/>
  <c r="CN1721" i="1"/>
  <c r="CJ1721" i="1"/>
  <c r="CF1721" i="1"/>
  <c r="CB1721" i="1"/>
  <c r="BX1721" i="1"/>
  <c r="BT1721" i="1"/>
  <c r="BP1721" i="1"/>
  <c r="BL1721" i="1"/>
  <c r="BH1721" i="1"/>
  <c r="BB1721" i="1"/>
  <c r="BD1721" i="1" s="1"/>
  <c r="DD1719" i="1"/>
  <c r="CZ1719" i="1"/>
  <c r="CV1719" i="1"/>
  <c r="CR1719" i="1"/>
  <c r="CN1719" i="1"/>
  <c r="CJ1719" i="1"/>
  <c r="CF1719" i="1"/>
  <c r="CB1719" i="1"/>
  <c r="BX1719" i="1"/>
  <c r="BT1719" i="1"/>
  <c r="BP1719" i="1"/>
  <c r="BL1719" i="1"/>
  <c r="BH1719" i="1"/>
  <c r="BB1719" i="1"/>
  <c r="BD1719" i="1" s="1"/>
  <c r="DD1718" i="1"/>
  <c r="CZ1718" i="1"/>
  <c r="CV1718" i="1"/>
  <c r="CR1718" i="1"/>
  <c r="CN1718" i="1"/>
  <c r="CJ1718" i="1"/>
  <c r="CF1718" i="1"/>
  <c r="CB1718" i="1"/>
  <c r="BX1718" i="1"/>
  <c r="BT1718" i="1"/>
  <c r="BP1718" i="1"/>
  <c r="BL1718" i="1"/>
  <c r="BH1718" i="1"/>
  <c r="BB1718" i="1"/>
  <c r="BD1718" i="1" s="1"/>
  <c r="DD1717" i="1"/>
  <c r="CZ1717" i="1"/>
  <c r="CV1717" i="1"/>
  <c r="CR1717" i="1"/>
  <c r="CN1717" i="1"/>
  <c r="CJ1717" i="1"/>
  <c r="CF1717" i="1"/>
  <c r="CB1717" i="1"/>
  <c r="BX1717" i="1"/>
  <c r="BT1717" i="1"/>
  <c r="BP1717" i="1"/>
  <c r="BL1717" i="1"/>
  <c r="BH1717" i="1"/>
  <c r="BB1717" i="1"/>
  <c r="BD1717" i="1" s="1"/>
  <c r="DD1716" i="1"/>
  <c r="CZ1716" i="1"/>
  <c r="CV1716" i="1"/>
  <c r="CR1716" i="1"/>
  <c r="CN1716" i="1"/>
  <c r="CJ1716" i="1"/>
  <c r="CF1716" i="1"/>
  <c r="CB1716" i="1"/>
  <c r="BX1716" i="1"/>
  <c r="BT1716" i="1"/>
  <c r="BP1716" i="1"/>
  <c r="BL1716" i="1"/>
  <c r="BH1716" i="1"/>
  <c r="BB1716" i="1"/>
  <c r="BD1716" i="1" s="1"/>
  <c r="DD1713" i="1"/>
  <c r="CZ1713" i="1"/>
  <c r="CV1713" i="1"/>
  <c r="CR1713" i="1"/>
  <c r="CN1713" i="1"/>
  <c r="CJ1713" i="1"/>
  <c r="CF1713" i="1"/>
  <c r="CB1713" i="1"/>
  <c r="BX1713" i="1"/>
  <c r="BT1713" i="1"/>
  <c r="BP1713" i="1"/>
  <c r="BL1713" i="1"/>
  <c r="BH1713" i="1"/>
  <c r="BB1713" i="1"/>
  <c r="BD1713" i="1" s="1"/>
  <c r="DD1712" i="1"/>
  <c r="CZ1712" i="1"/>
  <c r="CV1712" i="1"/>
  <c r="CR1712" i="1"/>
  <c r="CN1712" i="1"/>
  <c r="CJ1712" i="1"/>
  <c r="CF1712" i="1"/>
  <c r="CB1712" i="1"/>
  <c r="BX1712" i="1"/>
  <c r="BT1712" i="1"/>
  <c r="BP1712" i="1"/>
  <c r="BL1712" i="1"/>
  <c r="BH1712" i="1"/>
  <c r="BB1712" i="1"/>
  <c r="BD1712" i="1" s="1"/>
  <c r="DD1711" i="1"/>
  <c r="CZ1711" i="1"/>
  <c r="CV1711" i="1"/>
  <c r="CR1711" i="1"/>
  <c r="CN1711" i="1"/>
  <c r="CJ1711" i="1"/>
  <c r="CF1711" i="1"/>
  <c r="CB1711" i="1"/>
  <c r="BX1711" i="1"/>
  <c r="BT1711" i="1"/>
  <c r="BP1711" i="1"/>
  <c r="BL1711" i="1"/>
  <c r="BH1711" i="1"/>
  <c r="BB1711" i="1"/>
  <c r="BD1711" i="1" s="1"/>
  <c r="DD1710" i="1"/>
  <c r="CZ1710" i="1"/>
  <c r="CV1710" i="1"/>
  <c r="CR1710" i="1"/>
  <c r="CN1710" i="1"/>
  <c r="CJ1710" i="1"/>
  <c r="CF1710" i="1"/>
  <c r="CB1710" i="1"/>
  <c r="BX1710" i="1"/>
  <c r="BT1710" i="1"/>
  <c r="BP1710" i="1"/>
  <c r="BL1710" i="1"/>
  <c r="BH1710" i="1"/>
  <c r="BB1710" i="1"/>
  <c r="BD1710" i="1" s="1"/>
  <c r="DD1708" i="1"/>
  <c r="CZ1708" i="1"/>
  <c r="CV1708" i="1"/>
  <c r="CR1708" i="1"/>
  <c r="CN1708" i="1"/>
  <c r="CJ1708" i="1"/>
  <c r="CF1708" i="1"/>
  <c r="CB1708" i="1"/>
  <c r="BX1708" i="1"/>
  <c r="BT1708" i="1"/>
  <c r="BP1708" i="1"/>
  <c r="BL1708" i="1"/>
  <c r="BH1708" i="1"/>
  <c r="BB1708" i="1"/>
  <c r="BD1708" i="1" s="1"/>
  <c r="DD1707" i="1"/>
  <c r="CZ1707" i="1"/>
  <c r="CV1707" i="1"/>
  <c r="CR1707" i="1"/>
  <c r="CN1707" i="1"/>
  <c r="CJ1707" i="1"/>
  <c r="CF1707" i="1"/>
  <c r="CB1707" i="1"/>
  <c r="BX1707" i="1"/>
  <c r="BT1707" i="1"/>
  <c r="BP1707" i="1"/>
  <c r="BL1707" i="1"/>
  <c r="BH1707" i="1"/>
  <c r="BB1707" i="1"/>
  <c r="BD1707" i="1" s="1"/>
  <c r="DD1706" i="1"/>
  <c r="CZ1706" i="1"/>
  <c r="CV1706" i="1"/>
  <c r="CR1706" i="1"/>
  <c r="CN1706" i="1"/>
  <c r="CJ1706" i="1"/>
  <c r="CF1706" i="1"/>
  <c r="CB1706" i="1"/>
  <c r="BX1706" i="1"/>
  <c r="BT1706" i="1"/>
  <c r="BP1706" i="1"/>
  <c r="BL1706" i="1"/>
  <c r="BH1706" i="1"/>
  <c r="BB1706" i="1"/>
  <c r="BD1706" i="1" s="1"/>
  <c r="DD1705" i="1"/>
  <c r="CZ1705" i="1"/>
  <c r="CV1705" i="1"/>
  <c r="CR1705" i="1"/>
  <c r="CN1705" i="1"/>
  <c r="CJ1705" i="1"/>
  <c r="CF1705" i="1"/>
  <c r="CB1705" i="1"/>
  <c r="BX1705" i="1"/>
  <c r="BT1705" i="1"/>
  <c r="BP1705" i="1"/>
  <c r="BL1705" i="1"/>
  <c r="BH1705" i="1"/>
  <c r="BB1705" i="1"/>
  <c r="BD1705" i="1" s="1"/>
  <c r="DD1704" i="1"/>
  <c r="CZ1704" i="1"/>
  <c r="CV1704" i="1"/>
  <c r="CR1704" i="1"/>
  <c r="CN1704" i="1"/>
  <c r="CJ1704" i="1"/>
  <c r="CF1704" i="1"/>
  <c r="CB1704" i="1"/>
  <c r="BX1704" i="1"/>
  <c r="BT1704" i="1"/>
  <c r="BP1704" i="1"/>
  <c r="BL1704" i="1"/>
  <c r="BH1704" i="1"/>
  <c r="BB1704" i="1"/>
  <c r="BD1704" i="1" s="1"/>
  <c r="DD1703" i="1"/>
  <c r="CZ1703" i="1"/>
  <c r="CV1703" i="1"/>
  <c r="CR1703" i="1"/>
  <c r="CN1703" i="1"/>
  <c r="CJ1703" i="1"/>
  <c r="CF1703" i="1"/>
  <c r="CB1703" i="1"/>
  <c r="BX1703" i="1"/>
  <c r="BT1703" i="1"/>
  <c r="BP1703" i="1"/>
  <c r="BL1703" i="1"/>
  <c r="BH1703" i="1"/>
  <c r="BB1703" i="1"/>
  <c r="BD1703" i="1" s="1"/>
  <c r="DD1702" i="1"/>
  <c r="CZ1702" i="1"/>
  <c r="CV1702" i="1"/>
  <c r="CR1702" i="1"/>
  <c r="CN1702" i="1"/>
  <c r="CJ1702" i="1"/>
  <c r="CF1702" i="1"/>
  <c r="CB1702" i="1"/>
  <c r="BX1702" i="1"/>
  <c r="BT1702" i="1"/>
  <c r="BP1702" i="1"/>
  <c r="BL1702" i="1"/>
  <c r="BH1702" i="1"/>
  <c r="BB1702" i="1"/>
  <c r="BD1702" i="1" s="1"/>
  <c r="DD1701" i="1"/>
  <c r="CZ1701" i="1"/>
  <c r="CV1701" i="1"/>
  <c r="CR1701" i="1"/>
  <c r="CN1701" i="1"/>
  <c r="CJ1701" i="1"/>
  <c r="CF1701" i="1"/>
  <c r="CB1701" i="1"/>
  <c r="BX1701" i="1"/>
  <c r="BT1701" i="1"/>
  <c r="BP1701" i="1"/>
  <c r="BL1701" i="1"/>
  <c r="BH1701" i="1"/>
  <c r="BB1701" i="1"/>
  <c r="BD1701" i="1" s="1"/>
  <c r="DD1700" i="1"/>
  <c r="CZ1700" i="1"/>
  <c r="CV1700" i="1"/>
  <c r="CR1700" i="1"/>
  <c r="CN1700" i="1"/>
  <c r="CJ1700" i="1"/>
  <c r="CF1700" i="1"/>
  <c r="CB1700" i="1"/>
  <c r="BX1700" i="1"/>
  <c r="BT1700" i="1"/>
  <c r="BP1700" i="1"/>
  <c r="BL1700" i="1"/>
  <c r="BH1700" i="1"/>
  <c r="BB1700" i="1"/>
  <c r="BD1700" i="1" s="1"/>
  <c r="DD1696" i="1"/>
  <c r="CZ1696" i="1"/>
  <c r="CV1696" i="1"/>
  <c r="CR1696" i="1"/>
  <c r="CN1696" i="1"/>
  <c r="CJ1696" i="1"/>
  <c r="CF1696" i="1"/>
  <c r="CB1696" i="1"/>
  <c r="BX1696" i="1"/>
  <c r="BT1696" i="1"/>
  <c r="BP1696" i="1"/>
  <c r="BL1696" i="1"/>
  <c r="BH1696" i="1"/>
  <c r="BB1696" i="1"/>
  <c r="BD1696" i="1" s="1"/>
  <c r="DD1699" i="1"/>
  <c r="CZ1699" i="1"/>
  <c r="CV1699" i="1"/>
  <c r="CR1699" i="1"/>
  <c r="CN1699" i="1"/>
  <c r="CJ1699" i="1"/>
  <c r="CF1699" i="1"/>
  <c r="CB1699" i="1"/>
  <c r="BX1699" i="1"/>
  <c r="BT1699" i="1"/>
  <c r="BP1699" i="1"/>
  <c r="BL1699" i="1"/>
  <c r="BH1699" i="1"/>
  <c r="BB1699" i="1"/>
  <c r="BD1699" i="1" s="1"/>
  <c r="DD1698" i="1"/>
  <c r="CZ1698" i="1"/>
  <c r="CV1698" i="1"/>
  <c r="CR1698" i="1"/>
  <c r="CN1698" i="1"/>
  <c r="CJ1698" i="1"/>
  <c r="CF1698" i="1"/>
  <c r="CB1698" i="1"/>
  <c r="BX1698" i="1"/>
  <c r="BT1698" i="1"/>
  <c r="BP1698" i="1"/>
  <c r="BL1698" i="1"/>
  <c r="BH1698" i="1"/>
  <c r="BB1698" i="1"/>
  <c r="BD1698" i="1" s="1"/>
  <c r="DD1697" i="1"/>
  <c r="CZ1697" i="1"/>
  <c r="CV1697" i="1"/>
  <c r="CR1697" i="1"/>
  <c r="CN1697" i="1"/>
  <c r="CJ1697" i="1"/>
  <c r="CF1697" i="1"/>
  <c r="CB1697" i="1"/>
  <c r="BX1697" i="1"/>
  <c r="BT1697" i="1"/>
  <c r="BP1697" i="1"/>
  <c r="BL1697" i="1"/>
  <c r="BH1697" i="1"/>
  <c r="BB1697" i="1"/>
  <c r="BD1697" i="1" s="1"/>
  <c r="DD1695" i="1"/>
  <c r="CZ1695" i="1"/>
  <c r="CV1695" i="1"/>
  <c r="CR1695" i="1"/>
  <c r="CN1695" i="1"/>
  <c r="CJ1695" i="1"/>
  <c r="CF1695" i="1"/>
  <c r="CB1695" i="1"/>
  <c r="BX1695" i="1"/>
  <c r="BT1695" i="1"/>
  <c r="BP1695" i="1"/>
  <c r="BL1695" i="1"/>
  <c r="BH1695" i="1"/>
  <c r="BB1695" i="1"/>
  <c r="BD1695" i="1" s="1"/>
  <c r="DD1694" i="1"/>
  <c r="CZ1694" i="1"/>
  <c r="CV1694" i="1"/>
  <c r="CR1694" i="1"/>
  <c r="CN1694" i="1"/>
  <c r="CJ1694" i="1"/>
  <c r="CF1694" i="1"/>
  <c r="CB1694" i="1"/>
  <c r="BX1694" i="1"/>
  <c r="BT1694" i="1"/>
  <c r="BP1694" i="1"/>
  <c r="BL1694" i="1"/>
  <c r="BH1694" i="1"/>
  <c r="BB1694" i="1"/>
  <c r="BD1694" i="1" s="1"/>
  <c r="DD1693" i="1"/>
  <c r="CZ1693" i="1"/>
  <c r="CV1693" i="1"/>
  <c r="CR1693" i="1"/>
  <c r="CN1693" i="1"/>
  <c r="CJ1693" i="1"/>
  <c r="CF1693" i="1"/>
  <c r="CB1693" i="1"/>
  <c r="BX1693" i="1"/>
  <c r="BT1693" i="1"/>
  <c r="BP1693" i="1"/>
  <c r="BL1693" i="1"/>
  <c r="BH1693" i="1"/>
  <c r="BB1693" i="1"/>
  <c r="BD1693" i="1" s="1"/>
  <c r="DD1692" i="1"/>
  <c r="CZ1692" i="1"/>
  <c r="CV1692" i="1"/>
  <c r="CR1692" i="1"/>
  <c r="CN1692" i="1"/>
  <c r="CJ1692" i="1"/>
  <c r="CF1692" i="1"/>
  <c r="CB1692" i="1"/>
  <c r="BX1692" i="1"/>
  <c r="BT1692" i="1"/>
  <c r="BP1692" i="1"/>
  <c r="BL1692" i="1"/>
  <c r="BH1692" i="1"/>
  <c r="BB1692" i="1"/>
  <c r="BD1692" i="1" s="1"/>
  <c r="DD1691" i="1"/>
  <c r="CZ1691" i="1"/>
  <c r="CV1691" i="1"/>
  <c r="CR1691" i="1"/>
  <c r="CN1691" i="1"/>
  <c r="CJ1691" i="1"/>
  <c r="CF1691" i="1"/>
  <c r="CB1691" i="1"/>
  <c r="BX1691" i="1"/>
  <c r="BT1691" i="1"/>
  <c r="BP1691" i="1"/>
  <c r="BL1691" i="1"/>
  <c r="BH1691" i="1"/>
  <c r="BB1691" i="1"/>
  <c r="BD1691" i="1" s="1"/>
  <c r="DD1690" i="1"/>
  <c r="CZ1690" i="1"/>
  <c r="CV1690" i="1"/>
  <c r="CR1690" i="1"/>
  <c r="CN1690" i="1"/>
  <c r="CJ1690" i="1"/>
  <c r="CF1690" i="1"/>
  <c r="CB1690" i="1"/>
  <c r="BX1690" i="1"/>
  <c r="BT1690" i="1"/>
  <c r="BP1690" i="1"/>
  <c r="BL1690" i="1"/>
  <c r="BH1690" i="1"/>
  <c r="BB1690" i="1"/>
  <c r="BD1690" i="1" s="1"/>
  <c r="DD1689" i="1"/>
  <c r="CZ1689" i="1"/>
  <c r="CV1689" i="1"/>
  <c r="CR1689" i="1"/>
  <c r="CN1689" i="1"/>
  <c r="CJ1689" i="1"/>
  <c r="CF1689" i="1"/>
  <c r="CB1689" i="1"/>
  <c r="BX1689" i="1"/>
  <c r="BT1689" i="1"/>
  <c r="BP1689" i="1"/>
  <c r="BL1689" i="1"/>
  <c r="BH1689" i="1"/>
  <c r="BB1689" i="1"/>
  <c r="BD1689" i="1" s="1"/>
  <c r="DD1688" i="1"/>
  <c r="CZ1688" i="1"/>
  <c r="CV1688" i="1"/>
  <c r="CR1688" i="1"/>
  <c r="CN1688" i="1"/>
  <c r="CJ1688" i="1"/>
  <c r="CF1688" i="1"/>
  <c r="CB1688" i="1"/>
  <c r="BX1688" i="1"/>
  <c r="BT1688" i="1"/>
  <c r="BP1688" i="1"/>
  <c r="BL1688" i="1"/>
  <c r="BH1688" i="1"/>
  <c r="BB1688" i="1"/>
  <c r="BD1688" i="1" s="1"/>
  <c r="DD1687" i="1"/>
  <c r="CZ1687" i="1"/>
  <c r="CV1687" i="1"/>
  <c r="CR1687" i="1"/>
  <c r="CN1687" i="1"/>
  <c r="CJ1687" i="1"/>
  <c r="CF1687" i="1"/>
  <c r="CB1687" i="1"/>
  <c r="BX1687" i="1"/>
  <c r="BT1687" i="1"/>
  <c r="BP1687" i="1"/>
  <c r="BL1687" i="1"/>
  <c r="BH1687" i="1"/>
  <c r="BB1687" i="1"/>
  <c r="BD1687" i="1" s="1"/>
  <c r="DD1686" i="1"/>
  <c r="CZ1686" i="1"/>
  <c r="CV1686" i="1"/>
  <c r="CR1686" i="1"/>
  <c r="CN1686" i="1"/>
  <c r="CJ1686" i="1"/>
  <c r="CF1686" i="1"/>
  <c r="CB1686" i="1"/>
  <c r="BX1686" i="1"/>
  <c r="BT1686" i="1"/>
  <c r="BP1686" i="1"/>
  <c r="BL1686" i="1"/>
  <c r="BH1686" i="1"/>
  <c r="BB1686" i="1"/>
  <c r="BD1686" i="1" s="1"/>
  <c r="DD1685" i="1"/>
  <c r="CZ1685" i="1"/>
  <c r="CV1685" i="1"/>
  <c r="CR1685" i="1"/>
  <c r="CN1685" i="1"/>
  <c r="CJ1685" i="1"/>
  <c r="CF1685" i="1"/>
  <c r="CB1685" i="1"/>
  <c r="BX1685" i="1"/>
  <c r="BT1685" i="1"/>
  <c r="BP1685" i="1"/>
  <c r="BL1685" i="1"/>
  <c r="BH1685" i="1"/>
  <c r="BB1685" i="1"/>
  <c r="BD1685" i="1" s="1"/>
  <c r="DD1684" i="1"/>
  <c r="CZ1684" i="1"/>
  <c r="CV1684" i="1"/>
  <c r="CR1684" i="1"/>
  <c r="CN1684" i="1"/>
  <c r="CJ1684" i="1"/>
  <c r="CF1684" i="1"/>
  <c r="CB1684" i="1"/>
  <c r="BX1684" i="1"/>
  <c r="BT1684" i="1"/>
  <c r="BP1684" i="1"/>
  <c r="BL1684" i="1"/>
  <c r="BH1684" i="1"/>
  <c r="BB1684" i="1"/>
  <c r="BD1684" i="1" s="1"/>
  <c r="DD1683" i="1"/>
  <c r="CZ1683" i="1"/>
  <c r="CV1683" i="1"/>
  <c r="CR1683" i="1"/>
  <c r="CN1683" i="1"/>
  <c r="CJ1683" i="1"/>
  <c r="CF1683" i="1"/>
  <c r="CB1683" i="1"/>
  <c r="BX1683" i="1"/>
  <c r="BT1683" i="1"/>
  <c r="BP1683" i="1"/>
  <c r="BL1683" i="1"/>
  <c r="BH1683" i="1"/>
  <c r="BB1683" i="1"/>
  <c r="BD1683" i="1" s="1"/>
  <c r="DD1682" i="1"/>
  <c r="CZ1682" i="1"/>
  <c r="CV1682" i="1"/>
  <c r="CR1682" i="1"/>
  <c r="CN1682" i="1"/>
  <c r="CJ1682" i="1"/>
  <c r="CF1682" i="1"/>
  <c r="CB1682" i="1"/>
  <c r="BX1682" i="1"/>
  <c r="BT1682" i="1"/>
  <c r="BP1682" i="1"/>
  <c r="BL1682" i="1"/>
  <c r="BH1682" i="1"/>
  <c r="BB1682" i="1"/>
  <c r="BD1682" i="1" s="1"/>
  <c r="DD1681" i="1"/>
  <c r="CZ1681" i="1"/>
  <c r="CV1681" i="1"/>
  <c r="CR1681" i="1"/>
  <c r="CN1681" i="1"/>
  <c r="CJ1681" i="1"/>
  <c r="CF1681" i="1"/>
  <c r="CB1681" i="1"/>
  <c r="BX1681" i="1"/>
  <c r="BT1681" i="1"/>
  <c r="BP1681" i="1"/>
  <c r="BL1681" i="1"/>
  <c r="BH1681" i="1"/>
  <c r="BB1681" i="1"/>
  <c r="BD1681" i="1" s="1"/>
  <c r="DD1680" i="1"/>
  <c r="CZ1680" i="1"/>
  <c r="CV1680" i="1"/>
  <c r="CR1680" i="1"/>
  <c r="CN1680" i="1"/>
  <c r="CJ1680" i="1"/>
  <c r="CF1680" i="1"/>
  <c r="CB1680" i="1"/>
  <c r="BX1680" i="1"/>
  <c r="BT1680" i="1"/>
  <c r="BP1680" i="1"/>
  <c r="BL1680" i="1"/>
  <c r="BH1680" i="1"/>
  <c r="BB1680" i="1"/>
  <c r="BD1680" i="1" s="1"/>
  <c r="DD1679" i="1"/>
  <c r="CZ1679" i="1"/>
  <c r="CV1679" i="1"/>
  <c r="CR1679" i="1"/>
  <c r="CN1679" i="1"/>
  <c r="CJ1679" i="1"/>
  <c r="CF1679" i="1"/>
  <c r="CB1679" i="1"/>
  <c r="BX1679" i="1"/>
  <c r="BT1679" i="1"/>
  <c r="BP1679" i="1"/>
  <c r="BL1679" i="1"/>
  <c r="BH1679" i="1"/>
  <c r="BB1679" i="1"/>
  <c r="BD1679" i="1" s="1"/>
  <c r="DD1678" i="1"/>
  <c r="CZ1678" i="1"/>
  <c r="CV1678" i="1"/>
  <c r="CR1678" i="1"/>
  <c r="CN1678" i="1"/>
  <c r="CJ1678" i="1"/>
  <c r="CF1678" i="1"/>
  <c r="CB1678" i="1"/>
  <c r="BX1678" i="1"/>
  <c r="BT1678" i="1"/>
  <c r="BP1678" i="1"/>
  <c r="BL1678" i="1"/>
  <c r="BH1678" i="1"/>
  <c r="BB1678" i="1"/>
  <c r="BD1678" i="1" s="1"/>
  <c r="DD1676" i="1"/>
  <c r="CZ1676" i="1"/>
  <c r="CV1676" i="1"/>
  <c r="CR1676" i="1"/>
  <c r="CN1676" i="1"/>
  <c r="CJ1676" i="1"/>
  <c r="CF1676" i="1"/>
  <c r="CB1676" i="1"/>
  <c r="BX1676" i="1"/>
  <c r="BT1676" i="1"/>
  <c r="BP1676" i="1"/>
  <c r="BL1676" i="1"/>
  <c r="BH1676" i="1"/>
  <c r="BB1676" i="1"/>
  <c r="BD1676" i="1" s="1"/>
  <c r="DD1674" i="1"/>
  <c r="CZ1674" i="1"/>
  <c r="CV1674" i="1"/>
  <c r="CR1674" i="1"/>
  <c r="CN1674" i="1"/>
  <c r="CJ1674" i="1"/>
  <c r="CF1674" i="1"/>
  <c r="CB1674" i="1"/>
  <c r="BX1674" i="1"/>
  <c r="BT1674" i="1"/>
  <c r="BP1674" i="1"/>
  <c r="BL1674" i="1"/>
  <c r="BH1674" i="1"/>
  <c r="BB1674" i="1"/>
  <c r="BD1674" i="1" s="1"/>
  <c r="DD1675" i="1"/>
  <c r="CZ1675" i="1"/>
  <c r="CV1675" i="1"/>
  <c r="CR1675" i="1"/>
  <c r="CN1675" i="1"/>
  <c r="CJ1675" i="1"/>
  <c r="CF1675" i="1"/>
  <c r="CB1675" i="1"/>
  <c r="BX1675" i="1"/>
  <c r="BT1675" i="1"/>
  <c r="BP1675" i="1"/>
  <c r="BL1675" i="1"/>
  <c r="BH1675" i="1"/>
  <c r="BB1675" i="1"/>
  <c r="BD1675" i="1" s="1"/>
  <c r="DD1673" i="1"/>
  <c r="CZ1673" i="1"/>
  <c r="CV1673" i="1"/>
  <c r="CR1673" i="1"/>
  <c r="CN1673" i="1"/>
  <c r="CJ1673" i="1"/>
  <c r="CF1673" i="1"/>
  <c r="CB1673" i="1"/>
  <c r="BX1673" i="1"/>
  <c r="BT1673" i="1"/>
  <c r="BP1673" i="1"/>
  <c r="BL1673" i="1"/>
  <c r="BH1673" i="1"/>
  <c r="BB1673" i="1"/>
  <c r="BD1673" i="1" s="1"/>
  <c r="DD1672" i="1"/>
  <c r="CZ1672" i="1"/>
  <c r="CV1672" i="1"/>
  <c r="CR1672" i="1"/>
  <c r="CN1672" i="1"/>
  <c r="CJ1672" i="1"/>
  <c r="CF1672" i="1"/>
  <c r="CB1672" i="1"/>
  <c r="BX1672" i="1"/>
  <c r="BT1672" i="1"/>
  <c r="BP1672" i="1"/>
  <c r="BL1672" i="1"/>
  <c r="BH1672" i="1"/>
  <c r="BB1672" i="1"/>
  <c r="BD1672" i="1" s="1"/>
  <c r="DD1671" i="1"/>
  <c r="CZ1671" i="1"/>
  <c r="CV1671" i="1"/>
  <c r="CR1671" i="1"/>
  <c r="CN1671" i="1"/>
  <c r="CJ1671" i="1"/>
  <c r="CF1671" i="1"/>
  <c r="CB1671" i="1"/>
  <c r="BX1671" i="1"/>
  <c r="BT1671" i="1"/>
  <c r="BP1671" i="1"/>
  <c r="BL1671" i="1"/>
  <c r="BH1671" i="1"/>
  <c r="BB1671" i="1"/>
  <c r="BD1671" i="1" s="1"/>
  <c r="DD1670" i="1"/>
  <c r="CZ1670" i="1"/>
  <c r="CV1670" i="1"/>
  <c r="CR1670" i="1"/>
  <c r="CN1670" i="1"/>
  <c r="CJ1670" i="1"/>
  <c r="CF1670" i="1"/>
  <c r="CB1670" i="1"/>
  <c r="BX1670" i="1"/>
  <c r="BT1670" i="1"/>
  <c r="BP1670" i="1"/>
  <c r="BL1670" i="1"/>
  <c r="BH1670" i="1"/>
  <c r="BB1670" i="1"/>
  <c r="BD1670" i="1" s="1"/>
  <c r="DD1669" i="1"/>
  <c r="CZ1669" i="1"/>
  <c r="CV1669" i="1"/>
  <c r="CR1669" i="1"/>
  <c r="CN1669" i="1"/>
  <c r="CJ1669" i="1"/>
  <c r="CF1669" i="1"/>
  <c r="CB1669" i="1"/>
  <c r="BX1669" i="1"/>
  <c r="BT1669" i="1"/>
  <c r="BP1669" i="1"/>
  <c r="BL1669" i="1"/>
  <c r="BH1669" i="1"/>
  <c r="BB1669" i="1"/>
  <c r="BD1669" i="1" s="1"/>
  <c r="DD1668" i="1"/>
  <c r="CZ1668" i="1"/>
  <c r="CV1668" i="1"/>
  <c r="CR1668" i="1"/>
  <c r="CN1668" i="1"/>
  <c r="CJ1668" i="1"/>
  <c r="CF1668" i="1"/>
  <c r="CB1668" i="1"/>
  <c r="BX1668" i="1"/>
  <c r="BT1668" i="1"/>
  <c r="BP1668" i="1"/>
  <c r="BL1668" i="1"/>
  <c r="BH1668" i="1"/>
  <c r="BB1668" i="1"/>
  <c r="BD1668" i="1" s="1"/>
  <c r="DD1667" i="1"/>
  <c r="CZ1667" i="1"/>
  <c r="CV1667" i="1"/>
  <c r="CR1667" i="1"/>
  <c r="CN1667" i="1"/>
  <c r="CJ1667" i="1"/>
  <c r="CF1667" i="1"/>
  <c r="CB1667" i="1"/>
  <c r="BX1667" i="1"/>
  <c r="BT1667" i="1"/>
  <c r="BP1667" i="1"/>
  <c r="BL1667" i="1"/>
  <c r="BH1667" i="1"/>
  <c r="BB1667" i="1"/>
  <c r="BD1667" i="1" s="1"/>
  <c r="DD1666" i="1"/>
  <c r="CZ1666" i="1"/>
  <c r="CV1666" i="1"/>
  <c r="CR1666" i="1"/>
  <c r="CN1666" i="1"/>
  <c r="CJ1666" i="1"/>
  <c r="CF1666" i="1"/>
  <c r="CB1666" i="1"/>
  <c r="BX1666" i="1"/>
  <c r="BT1666" i="1"/>
  <c r="BP1666" i="1"/>
  <c r="BL1666" i="1"/>
  <c r="BH1666" i="1"/>
  <c r="BB1666" i="1"/>
  <c r="BD1666" i="1" s="1"/>
  <c r="DD1665" i="1"/>
  <c r="CZ1665" i="1"/>
  <c r="CV1665" i="1"/>
  <c r="CR1665" i="1"/>
  <c r="CN1665" i="1"/>
  <c r="CJ1665" i="1"/>
  <c r="CF1665" i="1"/>
  <c r="CB1665" i="1"/>
  <c r="BX1665" i="1"/>
  <c r="BT1665" i="1"/>
  <c r="BP1665" i="1"/>
  <c r="BL1665" i="1"/>
  <c r="BH1665" i="1"/>
  <c r="BB1665" i="1"/>
  <c r="BD1665" i="1" s="1"/>
  <c r="DD1664" i="1"/>
  <c r="CZ1664" i="1"/>
  <c r="CV1664" i="1"/>
  <c r="CR1664" i="1"/>
  <c r="CN1664" i="1"/>
  <c r="CJ1664" i="1"/>
  <c r="CF1664" i="1"/>
  <c r="CB1664" i="1"/>
  <c r="BX1664" i="1"/>
  <c r="BT1664" i="1"/>
  <c r="BP1664" i="1"/>
  <c r="BL1664" i="1"/>
  <c r="BH1664" i="1"/>
  <c r="BB1664" i="1"/>
  <c r="BD1664" i="1" s="1"/>
  <c r="DD1663" i="1"/>
  <c r="CZ1663" i="1"/>
  <c r="CV1663" i="1"/>
  <c r="CR1663" i="1"/>
  <c r="CN1663" i="1"/>
  <c r="CJ1663" i="1"/>
  <c r="CF1663" i="1"/>
  <c r="CB1663" i="1"/>
  <c r="BX1663" i="1"/>
  <c r="BT1663" i="1"/>
  <c r="BP1663" i="1"/>
  <c r="BL1663" i="1"/>
  <c r="BH1663" i="1"/>
  <c r="BB1663" i="1"/>
  <c r="BD1663" i="1" s="1"/>
  <c r="DD1662" i="1"/>
  <c r="CZ1662" i="1"/>
  <c r="CV1662" i="1"/>
  <c r="CR1662" i="1"/>
  <c r="CN1662" i="1"/>
  <c r="CJ1662" i="1"/>
  <c r="CF1662" i="1"/>
  <c r="CB1662" i="1"/>
  <c r="BX1662" i="1"/>
  <c r="BT1662" i="1"/>
  <c r="BP1662" i="1"/>
  <c r="BL1662" i="1"/>
  <c r="BH1662" i="1"/>
  <c r="BB1662" i="1"/>
  <c r="BD1662" i="1" s="1"/>
  <c r="DD1661" i="1"/>
  <c r="CZ1661" i="1"/>
  <c r="CV1661" i="1"/>
  <c r="CR1661" i="1"/>
  <c r="CN1661" i="1"/>
  <c r="CJ1661" i="1"/>
  <c r="CF1661" i="1"/>
  <c r="CB1661" i="1"/>
  <c r="BX1661" i="1"/>
  <c r="BT1661" i="1"/>
  <c r="BP1661" i="1"/>
  <c r="BL1661" i="1"/>
  <c r="BH1661" i="1"/>
  <c r="BB1661" i="1"/>
  <c r="BD1661" i="1" s="1"/>
  <c r="DD1660" i="1"/>
  <c r="CZ1660" i="1"/>
  <c r="CV1660" i="1"/>
  <c r="CR1660" i="1"/>
  <c r="CN1660" i="1"/>
  <c r="CJ1660" i="1"/>
  <c r="CF1660" i="1"/>
  <c r="CB1660" i="1"/>
  <c r="BX1660" i="1"/>
  <c r="BT1660" i="1"/>
  <c r="BP1660" i="1"/>
  <c r="BL1660" i="1"/>
  <c r="BH1660" i="1"/>
  <c r="BB1660" i="1"/>
  <c r="BD1660" i="1" s="1"/>
  <c r="DD1659" i="1"/>
  <c r="CZ1659" i="1"/>
  <c r="CV1659" i="1"/>
  <c r="CR1659" i="1"/>
  <c r="CN1659" i="1"/>
  <c r="CJ1659" i="1"/>
  <c r="CF1659" i="1"/>
  <c r="CB1659" i="1"/>
  <c r="BX1659" i="1"/>
  <c r="BT1659" i="1"/>
  <c r="BP1659" i="1"/>
  <c r="BL1659" i="1"/>
  <c r="BH1659" i="1"/>
  <c r="BB1659" i="1"/>
  <c r="BD1659" i="1" s="1"/>
  <c r="DD1658" i="1"/>
  <c r="CZ1658" i="1"/>
  <c r="CV1658" i="1"/>
  <c r="CR1658" i="1"/>
  <c r="CN1658" i="1"/>
  <c r="CJ1658" i="1"/>
  <c r="CF1658" i="1"/>
  <c r="CB1658" i="1"/>
  <c r="BX1658" i="1"/>
  <c r="BT1658" i="1"/>
  <c r="BP1658" i="1"/>
  <c r="BL1658" i="1"/>
  <c r="BH1658" i="1"/>
  <c r="BB1658" i="1"/>
  <c r="BD1658" i="1" s="1"/>
  <c r="DD1657" i="1"/>
  <c r="CZ1657" i="1"/>
  <c r="CV1657" i="1"/>
  <c r="CR1657" i="1"/>
  <c r="CN1657" i="1"/>
  <c r="CJ1657" i="1"/>
  <c r="CF1657" i="1"/>
  <c r="CB1657" i="1"/>
  <c r="BX1657" i="1"/>
  <c r="BT1657" i="1"/>
  <c r="BP1657" i="1"/>
  <c r="BL1657" i="1"/>
  <c r="BH1657" i="1"/>
  <c r="BB1657" i="1"/>
  <c r="BD1657" i="1" s="1"/>
  <c r="DD1656" i="1"/>
  <c r="CZ1656" i="1"/>
  <c r="CV1656" i="1"/>
  <c r="CR1656" i="1"/>
  <c r="CN1656" i="1"/>
  <c r="CJ1656" i="1"/>
  <c r="CF1656" i="1"/>
  <c r="CB1656" i="1"/>
  <c r="BX1656" i="1"/>
  <c r="BT1656" i="1"/>
  <c r="BP1656" i="1"/>
  <c r="BL1656" i="1"/>
  <c r="BH1656" i="1"/>
  <c r="BB1656" i="1"/>
  <c r="BD1656" i="1" s="1"/>
  <c r="DD1655" i="1"/>
  <c r="CZ1655" i="1"/>
  <c r="CV1655" i="1"/>
  <c r="CR1655" i="1"/>
  <c r="CN1655" i="1"/>
  <c r="CJ1655" i="1"/>
  <c r="CF1655" i="1"/>
  <c r="CB1655" i="1"/>
  <c r="BX1655" i="1"/>
  <c r="BT1655" i="1"/>
  <c r="BP1655" i="1"/>
  <c r="BL1655" i="1"/>
  <c r="BH1655" i="1"/>
  <c r="BB1655" i="1"/>
  <c r="BD1655" i="1" s="1"/>
  <c r="DD1654" i="1"/>
  <c r="CZ1654" i="1"/>
  <c r="CV1654" i="1"/>
  <c r="CR1654" i="1"/>
  <c r="CN1654" i="1"/>
  <c r="CJ1654" i="1"/>
  <c r="CF1654" i="1"/>
  <c r="CB1654" i="1"/>
  <c r="BX1654" i="1"/>
  <c r="BT1654" i="1"/>
  <c r="BP1654" i="1"/>
  <c r="BL1654" i="1"/>
  <c r="BH1654" i="1"/>
  <c r="BB1654" i="1"/>
  <c r="BD1654" i="1" s="1"/>
  <c r="DD1651" i="1"/>
  <c r="CZ1651" i="1"/>
  <c r="CV1651" i="1"/>
  <c r="CR1651" i="1"/>
  <c r="CN1651" i="1"/>
  <c r="CJ1651" i="1"/>
  <c r="CF1651" i="1"/>
  <c r="CB1651" i="1"/>
  <c r="BX1651" i="1"/>
  <c r="BT1651" i="1"/>
  <c r="BP1651" i="1"/>
  <c r="BL1651" i="1"/>
  <c r="BH1651" i="1"/>
  <c r="BB1651" i="1"/>
  <c r="BD1651" i="1" s="1"/>
  <c r="DD1653" i="1"/>
  <c r="CZ1653" i="1"/>
  <c r="CV1653" i="1"/>
  <c r="CR1653" i="1"/>
  <c r="CN1653" i="1"/>
  <c r="CJ1653" i="1"/>
  <c r="CF1653" i="1"/>
  <c r="CB1653" i="1"/>
  <c r="BX1653" i="1"/>
  <c r="BT1653" i="1"/>
  <c r="BP1653" i="1"/>
  <c r="BL1653" i="1"/>
  <c r="BH1653" i="1"/>
  <c r="BB1653" i="1"/>
  <c r="BD1653" i="1" s="1"/>
  <c r="DD1650" i="1"/>
  <c r="CZ1650" i="1"/>
  <c r="CV1650" i="1"/>
  <c r="CR1650" i="1"/>
  <c r="CN1650" i="1"/>
  <c r="CJ1650" i="1"/>
  <c r="CF1650" i="1"/>
  <c r="CB1650" i="1"/>
  <c r="BX1650" i="1"/>
  <c r="BT1650" i="1"/>
  <c r="BP1650" i="1"/>
  <c r="BL1650" i="1"/>
  <c r="BH1650" i="1"/>
  <c r="BB1650" i="1"/>
  <c r="BD1650" i="1" s="1"/>
  <c r="DD1649" i="1"/>
  <c r="CZ1649" i="1"/>
  <c r="CV1649" i="1"/>
  <c r="CR1649" i="1"/>
  <c r="CN1649" i="1"/>
  <c r="CJ1649" i="1"/>
  <c r="CF1649" i="1"/>
  <c r="CB1649" i="1"/>
  <c r="BX1649" i="1"/>
  <c r="BT1649" i="1"/>
  <c r="BP1649" i="1"/>
  <c r="BL1649" i="1"/>
  <c r="BH1649" i="1"/>
  <c r="BB1649" i="1"/>
  <c r="BD1649" i="1" s="1"/>
  <c r="DD1648" i="1"/>
  <c r="CZ1648" i="1"/>
  <c r="CV1648" i="1"/>
  <c r="CR1648" i="1"/>
  <c r="CN1648" i="1"/>
  <c r="CJ1648" i="1"/>
  <c r="CF1648" i="1"/>
  <c r="CB1648" i="1"/>
  <c r="BX1648" i="1"/>
  <c r="BT1648" i="1"/>
  <c r="BP1648" i="1"/>
  <c r="BL1648" i="1"/>
  <c r="BH1648" i="1"/>
  <c r="BB1648" i="1"/>
  <c r="BD1648" i="1" s="1"/>
  <c r="DD1647" i="1"/>
  <c r="CZ1647" i="1"/>
  <c r="CV1647" i="1"/>
  <c r="CR1647" i="1"/>
  <c r="CN1647" i="1"/>
  <c r="CJ1647" i="1"/>
  <c r="CF1647" i="1"/>
  <c r="CB1647" i="1"/>
  <c r="BX1647" i="1"/>
  <c r="BT1647" i="1"/>
  <c r="BP1647" i="1"/>
  <c r="BL1647" i="1"/>
  <c r="BH1647" i="1"/>
  <c r="BB1647" i="1"/>
  <c r="BD1647" i="1" s="1"/>
  <c r="DD1644" i="1"/>
  <c r="CZ1644" i="1"/>
  <c r="CV1644" i="1"/>
  <c r="CR1644" i="1"/>
  <c r="CN1644" i="1"/>
  <c r="CJ1644" i="1"/>
  <c r="CF1644" i="1"/>
  <c r="CB1644" i="1"/>
  <c r="BX1644" i="1"/>
  <c r="BT1644" i="1"/>
  <c r="BP1644" i="1"/>
  <c r="BL1644" i="1"/>
  <c r="BH1644" i="1"/>
  <c r="BB1644" i="1"/>
  <c r="BD1644" i="1" s="1"/>
  <c r="DD1643" i="1"/>
  <c r="CZ1643" i="1"/>
  <c r="CV1643" i="1"/>
  <c r="CR1643" i="1"/>
  <c r="CN1643" i="1"/>
  <c r="CJ1643" i="1"/>
  <c r="CF1643" i="1"/>
  <c r="CB1643" i="1"/>
  <c r="BX1643" i="1"/>
  <c r="BT1643" i="1"/>
  <c r="BP1643" i="1"/>
  <c r="BL1643" i="1"/>
  <c r="BH1643" i="1"/>
  <c r="BB1643" i="1"/>
  <c r="BD1643" i="1" s="1"/>
  <c r="DD1642" i="1"/>
  <c r="CZ1642" i="1"/>
  <c r="CV1642" i="1"/>
  <c r="CR1642" i="1"/>
  <c r="CN1642" i="1"/>
  <c r="CJ1642" i="1"/>
  <c r="CF1642" i="1"/>
  <c r="CB1642" i="1"/>
  <c r="BX1642" i="1"/>
  <c r="BT1642" i="1"/>
  <c r="BP1642" i="1"/>
  <c r="BL1642" i="1"/>
  <c r="BH1642" i="1"/>
  <c r="BB1642" i="1"/>
  <c r="BD1642" i="1" s="1"/>
  <c r="DD1641" i="1"/>
  <c r="CZ1641" i="1"/>
  <c r="CV1641" i="1"/>
  <c r="CR1641" i="1"/>
  <c r="CN1641" i="1"/>
  <c r="CJ1641" i="1"/>
  <c r="CF1641" i="1"/>
  <c r="CB1641" i="1"/>
  <c r="BX1641" i="1"/>
  <c r="BT1641" i="1"/>
  <c r="BP1641" i="1"/>
  <c r="BL1641" i="1"/>
  <c r="BH1641" i="1"/>
  <c r="BB1641" i="1"/>
  <c r="BD1641" i="1" s="1"/>
  <c r="DD1639" i="1"/>
  <c r="CZ1639" i="1"/>
  <c r="CV1639" i="1"/>
  <c r="CR1639" i="1"/>
  <c r="CN1639" i="1"/>
  <c r="CJ1639" i="1"/>
  <c r="CF1639" i="1"/>
  <c r="CB1639" i="1"/>
  <c r="BX1639" i="1"/>
  <c r="BT1639" i="1"/>
  <c r="BP1639" i="1"/>
  <c r="BL1639" i="1"/>
  <c r="BH1639" i="1"/>
  <c r="BB1639" i="1"/>
  <c r="BD1639" i="1" s="1"/>
  <c r="DD1638" i="1"/>
  <c r="CZ1638" i="1"/>
  <c r="CV1638" i="1"/>
  <c r="CR1638" i="1"/>
  <c r="CN1638" i="1"/>
  <c r="CJ1638" i="1"/>
  <c r="CF1638" i="1"/>
  <c r="CB1638" i="1"/>
  <c r="BX1638" i="1"/>
  <c r="BT1638" i="1"/>
  <c r="BP1638" i="1"/>
  <c r="BL1638" i="1"/>
  <c r="BH1638" i="1"/>
  <c r="BB1638" i="1"/>
  <c r="BD1638" i="1" s="1"/>
  <c r="DD1637" i="1"/>
  <c r="CZ1637" i="1"/>
  <c r="CV1637" i="1"/>
  <c r="CR1637" i="1"/>
  <c r="CN1637" i="1"/>
  <c r="CJ1637" i="1"/>
  <c r="CF1637" i="1"/>
  <c r="CB1637" i="1"/>
  <c r="BX1637" i="1"/>
  <c r="BT1637" i="1"/>
  <c r="BP1637" i="1"/>
  <c r="BL1637" i="1"/>
  <c r="BH1637" i="1"/>
  <c r="BB1637" i="1"/>
  <c r="BD1637" i="1" s="1"/>
  <c r="DD1636" i="1"/>
  <c r="CZ1636" i="1"/>
  <c r="CV1636" i="1"/>
  <c r="CR1636" i="1"/>
  <c r="CN1636" i="1"/>
  <c r="CJ1636" i="1"/>
  <c r="CF1636" i="1"/>
  <c r="CB1636" i="1"/>
  <c r="BX1636" i="1"/>
  <c r="BT1636" i="1"/>
  <c r="BP1636" i="1"/>
  <c r="BL1636" i="1"/>
  <c r="BH1636" i="1"/>
  <c r="BB1636" i="1"/>
  <c r="BD1636" i="1" s="1"/>
  <c r="DD1635" i="1"/>
  <c r="CZ1635" i="1"/>
  <c r="CV1635" i="1"/>
  <c r="CR1635" i="1"/>
  <c r="CN1635" i="1"/>
  <c r="CJ1635" i="1"/>
  <c r="CF1635" i="1"/>
  <c r="CB1635" i="1"/>
  <c r="BX1635" i="1"/>
  <c r="BT1635" i="1"/>
  <c r="BP1635" i="1"/>
  <c r="BL1635" i="1"/>
  <c r="BH1635" i="1"/>
  <c r="BB1635" i="1"/>
  <c r="BD1635" i="1" s="1"/>
  <c r="DD1634" i="1"/>
  <c r="CZ1634" i="1"/>
  <c r="CV1634" i="1"/>
  <c r="CR1634" i="1"/>
  <c r="CN1634" i="1"/>
  <c r="CJ1634" i="1"/>
  <c r="CF1634" i="1"/>
  <c r="CB1634" i="1"/>
  <c r="BX1634" i="1"/>
  <c r="BT1634" i="1"/>
  <c r="BP1634" i="1"/>
  <c r="BL1634" i="1"/>
  <c r="BH1634" i="1"/>
  <c r="BB1634" i="1"/>
  <c r="BD1634" i="1" s="1"/>
  <c r="DD1633" i="1"/>
  <c r="CZ1633" i="1"/>
  <c r="CV1633" i="1"/>
  <c r="CR1633" i="1"/>
  <c r="CN1633" i="1"/>
  <c r="CJ1633" i="1"/>
  <c r="CF1633" i="1"/>
  <c r="CB1633" i="1"/>
  <c r="BX1633" i="1"/>
  <c r="BT1633" i="1"/>
  <c r="BP1633" i="1"/>
  <c r="BL1633" i="1"/>
  <c r="BH1633" i="1"/>
  <c r="BB1633" i="1"/>
  <c r="BD1633" i="1" s="1"/>
  <c r="DD1632" i="1"/>
  <c r="CZ1632" i="1"/>
  <c r="CV1632" i="1"/>
  <c r="CR1632" i="1"/>
  <c r="CN1632" i="1"/>
  <c r="CJ1632" i="1"/>
  <c r="CF1632" i="1"/>
  <c r="CB1632" i="1"/>
  <c r="BX1632" i="1"/>
  <c r="BT1632" i="1"/>
  <c r="BP1632" i="1"/>
  <c r="BL1632" i="1"/>
  <c r="BH1632" i="1"/>
  <c r="BB1632" i="1"/>
  <c r="BD1632" i="1" s="1"/>
  <c r="DD1631" i="1"/>
  <c r="CZ1631" i="1"/>
  <c r="CV1631" i="1"/>
  <c r="CR1631" i="1"/>
  <c r="CN1631" i="1"/>
  <c r="CJ1631" i="1"/>
  <c r="CF1631" i="1"/>
  <c r="CB1631" i="1"/>
  <c r="BX1631" i="1"/>
  <c r="BT1631" i="1"/>
  <c r="BP1631" i="1"/>
  <c r="BL1631" i="1"/>
  <c r="BH1631" i="1"/>
  <c r="BB1631" i="1"/>
  <c r="BD1631" i="1" s="1"/>
  <c r="DD1630" i="1"/>
  <c r="CZ1630" i="1"/>
  <c r="CV1630" i="1"/>
  <c r="CR1630" i="1"/>
  <c r="CN1630" i="1"/>
  <c r="CJ1630" i="1"/>
  <c r="CF1630" i="1"/>
  <c r="CB1630" i="1"/>
  <c r="BX1630" i="1"/>
  <c r="BT1630" i="1"/>
  <c r="BP1630" i="1"/>
  <c r="BL1630" i="1"/>
  <c r="BH1630" i="1"/>
  <c r="BB1630" i="1"/>
  <c r="BD1630" i="1" s="1"/>
  <c r="DD1629" i="1"/>
  <c r="CZ1629" i="1"/>
  <c r="CV1629" i="1"/>
  <c r="CR1629" i="1"/>
  <c r="CN1629" i="1"/>
  <c r="CJ1629" i="1"/>
  <c r="CF1629" i="1"/>
  <c r="CB1629" i="1"/>
  <c r="BX1629" i="1"/>
  <c r="BT1629" i="1"/>
  <c r="BP1629" i="1"/>
  <c r="BL1629" i="1"/>
  <c r="BH1629" i="1"/>
  <c r="BB1629" i="1"/>
  <c r="BD1629" i="1" s="1"/>
  <c r="DD1628" i="1"/>
  <c r="CZ1628" i="1"/>
  <c r="CV1628" i="1"/>
  <c r="CR1628" i="1"/>
  <c r="CN1628" i="1"/>
  <c r="CJ1628" i="1"/>
  <c r="CF1628" i="1"/>
  <c r="CB1628" i="1"/>
  <c r="BX1628" i="1"/>
  <c r="BT1628" i="1"/>
  <c r="BP1628" i="1"/>
  <c r="BL1628" i="1"/>
  <c r="BH1628" i="1"/>
  <c r="BB1628" i="1"/>
  <c r="BD1628" i="1" s="1"/>
  <c r="DD1627" i="1"/>
  <c r="CZ1627" i="1"/>
  <c r="CV1627" i="1"/>
  <c r="CR1627" i="1"/>
  <c r="CN1627" i="1"/>
  <c r="CJ1627" i="1"/>
  <c r="CF1627" i="1"/>
  <c r="CB1627" i="1"/>
  <c r="BX1627" i="1"/>
  <c r="BT1627" i="1"/>
  <c r="BP1627" i="1"/>
  <c r="BL1627" i="1"/>
  <c r="BH1627" i="1"/>
  <c r="BB1627" i="1"/>
  <c r="BD1627" i="1" s="1"/>
  <c r="DD1626" i="1"/>
  <c r="CZ1626" i="1"/>
  <c r="CV1626" i="1"/>
  <c r="CR1626" i="1"/>
  <c r="CN1626" i="1"/>
  <c r="CJ1626" i="1"/>
  <c r="CF1626" i="1"/>
  <c r="CB1626" i="1"/>
  <c r="BX1626" i="1"/>
  <c r="BT1626" i="1"/>
  <c r="BP1626" i="1"/>
  <c r="BL1626" i="1"/>
  <c r="BH1626" i="1"/>
  <c r="BB1626" i="1"/>
  <c r="BD1626" i="1" s="1"/>
  <c r="DD1625" i="1"/>
  <c r="CZ1625" i="1"/>
  <c r="CV1625" i="1"/>
  <c r="CR1625" i="1"/>
  <c r="CN1625" i="1"/>
  <c r="CJ1625" i="1"/>
  <c r="CF1625" i="1"/>
  <c r="CB1625" i="1"/>
  <c r="BX1625" i="1"/>
  <c r="BT1625" i="1"/>
  <c r="BP1625" i="1"/>
  <c r="BL1625" i="1"/>
  <c r="BH1625" i="1"/>
  <c r="BB1625" i="1"/>
  <c r="BD1625" i="1" s="1"/>
  <c r="DD1624" i="1"/>
  <c r="CZ1624" i="1"/>
  <c r="CV1624" i="1"/>
  <c r="CR1624" i="1"/>
  <c r="CN1624" i="1"/>
  <c r="CJ1624" i="1"/>
  <c r="CF1624" i="1"/>
  <c r="CB1624" i="1"/>
  <c r="BX1624" i="1"/>
  <c r="BT1624" i="1"/>
  <c r="BP1624" i="1"/>
  <c r="BL1624" i="1"/>
  <c r="BH1624" i="1"/>
  <c r="BB1624" i="1"/>
  <c r="BD1624" i="1" s="1"/>
  <c r="DD1623" i="1"/>
  <c r="CZ1623" i="1"/>
  <c r="CV1623" i="1"/>
  <c r="CR1623" i="1"/>
  <c r="CN1623" i="1"/>
  <c r="CJ1623" i="1"/>
  <c r="CF1623" i="1"/>
  <c r="CB1623" i="1"/>
  <c r="BX1623" i="1"/>
  <c r="BT1623" i="1"/>
  <c r="BP1623" i="1"/>
  <c r="BL1623" i="1"/>
  <c r="BH1623" i="1"/>
  <c r="BB1623" i="1"/>
  <c r="BD1623" i="1" s="1"/>
  <c r="DD1622" i="1"/>
  <c r="CZ1622" i="1"/>
  <c r="CV1622" i="1"/>
  <c r="CR1622" i="1"/>
  <c r="CN1622" i="1"/>
  <c r="CJ1622" i="1"/>
  <c r="CF1622" i="1"/>
  <c r="CB1622" i="1"/>
  <c r="BX1622" i="1"/>
  <c r="BT1622" i="1"/>
  <c r="BP1622" i="1"/>
  <c r="BL1622" i="1"/>
  <c r="BH1622" i="1"/>
  <c r="BB1622" i="1"/>
  <c r="BD1622" i="1" s="1"/>
  <c r="DD1620" i="1"/>
  <c r="CZ1620" i="1"/>
  <c r="CV1620" i="1"/>
  <c r="CR1620" i="1"/>
  <c r="CN1620" i="1"/>
  <c r="CJ1620" i="1"/>
  <c r="CF1620" i="1"/>
  <c r="CB1620" i="1"/>
  <c r="BX1620" i="1"/>
  <c r="BT1620" i="1"/>
  <c r="BP1620" i="1"/>
  <c r="BL1620" i="1"/>
  <c r="BH1620" i="1"/>
  <c r="BB1620" i="1"/>
  <c r="BD1620" i="1" s="1"/>
  <c r="DD1619" i="1"/>
  <c r="CZ1619" i="1"/>
  <c r="CV1619" i="1"/>
  <c r="CR1619" i="1"/>
  <c r="CN1619" i="1"/>
  <c r="CJ1619" i="1"/>
  <c r="CF1619" i="1"/>
  <c r="CB1619" i="1"/>
  <c r="BX1619" i="1"/>
  <c r="BT1619" i="1"/>
  <c r="BP1619" i="1"/>
  <c r="BL1619" i="1"/>
  <c r="BH1619" i="1"/>
  <c r="BB1619" i="1"/>
  <c r="BD1619" i="1" s="1"/>
  <c r="DD1618" i="1"/>
  <c r="CZ1618" i="1"/>
  <c r="CV1618" i="1"/>
  <c r="CR1618" i="1"/>
  <c r="CN1618" i="1"/>
  <c r="CJ1618" i="1"/>
  <c r="CF1618" i="1"/>
  <c r="CB1618" i="1"/>
  <c r="BX1618" i="1"/>
  <c r="BT1618" i="1"/>
  <c r="BP1618" i="1"/>
  <c r="BL1618" i="1"/>
  <c r="BH1618" i="1"/>
  <c r="BB1618" i="1"/>
  <c r="BD1618" i="1" s="1"/>
  <c r="DD1617" i="1"/>
  <c r="CZ1617" i="1"/>
  <c r="CV1617" i="1"/>
  <c r="CR1617" i="1"/>
  <c r="CN1617" i="1"/>
  <c r="CJ1617" i="1"/>
  <c r="CF1617" i="1"/>
  <c r="CB1617" i="1"/>
  <c r="BX1617" i="1"/>
  <c r="BT1617" i="1"/>
  <c r="BP1617" i="1"/>
  <c r="BL1617" i="1"/>
  <c r="BH1617" i="1"/>
  <c r="BB1617" i="1"/>
  <c r="BD1617" i="1" s="1"/>
  <c r="DD1616" i="1"/>
  <c r="CZ1616" i="1"/>
  <c r="CV1616" i="1"/>
  <c r="CR1616" i="1"/>
  <c r="CN1616" i="1"/>
  <c r="CJ1616" i="1"/>
  <c r="CF1616" i="1"/>
  <c r="CB1616" i="1"/>
  <c r="BX1616" i="1"/>
  <c r="BT1616" i="1"/>
  <c r="BP1616" i="1"/>
  <c r="BL1616" i="1"/>
  <c r="BH1616" i="1"/>
  <c r="BB1616" i="1"/>
  <c r="BD1616" i="1" s="1"/>
  <c r="DD1615" i="1"/>
  <c r="CZ1615" i="1"/>
  <c r="CV1615" i="1"/>
  <c r="CR1615" i="1"/>
  <c r="CN1615" i="1"/>
  <c r="CJ1615" i="1"/>
  <c r="CF1615" i="1"/>
  <c r="CB1615" i="1"/>
  <c r="BX1615" i="1"/>
  <c r="BT1615" i="1"/>
  <c r="BP1615" i="1"/>
  <c r="BL1615" i="1"/>
  <c r="BH1615" i="1"/>
  <c r="BB1615" i="1"/>
  <c r="BD1615" i="1" s="1"/>
  <c r="DD1614" i="1"/>
  <c r="CZ1614" i="1"/>
  <c r="CV1614" i="1"/>
  <c r="CR1614" i="1"/>
  <c r="CN1614" i="1"/>
  <c r="CJ1614" i="1"/>
  <c r="CF1614" i="1"/>
  <c r="CB1614" i="1"/>
  <c r="BX1614" i="1"/>
  <c r="BT1614" i="1"/>
  <c r="BP1614" i="1"/>
  <c r="BL1614" i="1"/>
  <c r="BH1614" i="1"/>
  <c r="BB1614" i="1"/>
  <c r="BD1614" i="1" s="1"/>
  <c r="DD1613" i="1"/>
  <c r="CZ1613" i="1"/>
  <c r="CV1613" i="1"/>
  <c r="CR1613" i="1"/>
  <c r="CN1613" i="1"/>
  <c r="CJ1613" i="1"/>
  <c r="CF1613" i="1"/>
  <c r="CB1613" i="1"/>
  <c r="BX1613" i="1"/>
  <c r="BT1613" i="1"/>
  <c r="BP1613" i="1"/>
  <c r="BL1613" i="1"/>
  <c r="BH1613" i="1"/>
  <c r="BB1613" i="1"/>
  <c r="BD1613" i="1" s="1"/>
  <c r="DD1612" i="1"/>
  <c r="CZ1612" i="1"/>
  <c r="CV1612" i="1"/>
  <c r="CR1612" i="1"/>
  <c r="CN1612" i="1"/>
  <c r="CJ1612" i="1"/>
  <c r="CF1612" i="1"/>
  <c r="CB1612" i="1"/>
  <c r="BX1612" i="1"/>
  <c r="BT1612" i="1"/>
  <c r="BP1612" i="1"/>
  <c r="BL1612" i="1"/>
  <c r="BH1612" i="1"/>
  <c r="BB1612" i="1"/>
  <c r="BD1612" i="1" s="1"/>
  <c r="DD1610" i="1"/>
  <c r="CZ1610" i="1"/>
  <c r="CV1610" i="1"/>
  <c r="CR1610" i="1"/>
  <c r="CN1610" i="1"/>
  <c r="CJ1610" i="1"/>
  <c r="CF1610" i="1"/>
  <c r="CB1610" i="1"/>
  <c r="BX1610" i="1"/>
  <c r="BT1610" i="1"/>
  <c r="BP1610" i="1"/>
  <c r="BL1610" i="1"/>
  <c r="BH1610" i="1"/>
  <c r="BB1610" i="1"/>
  <c r="BD1610" i="1" s="1"/>
  <c r="DD1609" i="1"/>
  <c r="CZ1609" i="1"/>
  <c r="CV1609" i="1"/>
  <c r="CR1609" i="1"/>
  <c r="CN1609" i="1"/>
  <c r="CJ1609" i="1"/>
  <c r="CF1609" i="1"/>
  <c r="CB1609" i="1"/>
  <c r="BX1609" i="1"/>
  <c r="BT1609" i="1"/>
  <c r="BP1609" i="1"/>
  <c r="BL1609" i="1"/>
  <c r="BH1609" i="1"/>
  <c r="BB1609" i="1"/>
  <c r="BD1609" i="1" s="1"/>
  <c r="DD1611" i="1"/>
  <c r="CZ1611" i="1"/>
  <c r="CV1611" i="1"/>
  <c r="CR1611" i="1"/>
  <c r="CN1611" i="1"/>
  <c r="CJ1611" i="1"/>
  <c r="CF1611" i="1"/>
  <c r="CB1611" i="1"/>
  <c r="BX1611" i="1"/>
  <c r="BT1611" i="1"/>
  <c r="BP1611" i="1"/>
  <c r="BL1611" i="1"/>
  <c r="BH1611" i="1"/>
  <c r="BB1611" i="1"/>
  <c r="BD1611" i="1" s="1"/>
  <c r="DD1608" i="1"/>
  <c r="CZ1608" i="1"/>
  <c r="CV1608" i="1"/>
  <c r="CR1608" i="1"/>
  <c r="CN1608" i="1"/>
  <c r="CJ1608" i="1"/>
  <c r="CF1608" i="1"/>
  <c r="CB1608" i="1"/>
  <c r="BX1608" i="1"/>
  <c r="BT1608" i="1"/>
  <c r="BP1608" i="1"/>
  <c r="BL1608" i="1"/>
  <c r="BH1608" i="1"/>
  <c r="BB1608" i="1"/>
  <c r="BD1608" i="1" s="1"/>
  <c r="DD1607" i="1"/>
  <c r="CZ1607" i="1"/>
  <c r="CV1607" i="1"/>
  <c r="CR1607" i="1"/>
  <c r="CN1607" i="1"/>
  <c r="CJ1607" i="1"/>
  <c r="CF1607" i="1"/>
  <c r="CB1607" i="1"/>
  <c r="BX1607" i="1"/>
  <c r="BT1607" i="1"/>
  <c r="BP1607" i="1"/>
  <c r="BL1607" i="1"/>
  <c r="BH1607" i="1"/>
  <c r="BB1607" i="1"/>
  <c r="BD1607" i="1" s="1"/>
  <c r="DD1606" i="1"/>
  <c r="CZ1606" i="1"/>
  <c r="CV1606" i="1"/>
  <c r="CR1606" i="1"/>
  <c r="CN1606" i="1"/>
  <c r="CJ1606" i="1"/>
  <c r="CF1606" i="1"/>
  <c r="CB1606" i="1"/>
  <c r="BX1606" i="1"/>
  <c r="BT1606" i="1"/>
  <c r="BP1606" i="1"/>
  <c r="BL1606" i="1"/>
  <c r="BH1606" i="1"/>
  <c r="BB1606" i="1"/>
  <c r="BD1606" i="1" s="1"/>
  <c r="DD1605" i="1"/>
  <c r="CZ1605" i="1"/>
  <c r="CV1605" i="1"/>
  <c r="CR1605" i="1"/>
  <c r="CN1605" i="1"/>
  <c r="CJ1605" i="1"/>
  <c r="CF1605" i="1"/>
  <c r="CB1605" i="1"/>
  <c r="BX1605" i="1"/>
  <c r="BT1605" i="1"/>
  <c r="BP1605" i="1"/>
  <c r="BL1605" i="1"/>
  <c r="BH1605" i="1"/>
  <c r="BB1605" i="1"/>
  <c r="BD1605" i="1" s="1"/>
  <c r="DD1604" i="1"/>
  <c r="CZ1604" i="1"/>
  <c r="CV1604" i="1"/>
  <c r="CR1604" i="1"/>
  <c r="CN1604" i="1"/>
  <c r="CJ1604" i="1"/>
  <c r="CF1604" i="1"/>
  <c r="CB1604" i="1"/>
  <c r="BX1604" i="1"/>
  <c r="BT1604" i="1"/>
  <c r="BP1604" i="1"/>
  <c r="BL1604" i="1"/>
  <c r="BH1604" i="1"/>
  <c r="BB1604" i="1"/>
  <c r="BD1604" i="1" s="1"/>
  <c r="DD1603" i="1"/>
  <c r="CZ1603" i="1"/>
  <c r="CV1603" i="1"/>
  <c r="CR1603" i="1"/>
  <c r="CN1603" i="1"/>
  <c r="CJ1603" i="1"/>
  <c r="CF1603" i="1"/>
  <c r="CB1603" i="1"/>
  <c r="BX1603" i="1"/>
  <c r="BT1603" i="1"/>
  <c r="BP1603" i="1"/>
  <c r="BL1603" i="1"/>
  <c r="BH1603" i="1"/>
  <c r="BB1603" i="1"/>
  <c r="BD1603" i="1" s="1"/>
  <c r="DD1602" i="1"/>
  <c r="CZ1602" i="1"/>
  <c r="CV1602" i="1"/>
  <c r="CR1602" i="1"/>
  <c r="CN1602" i="1"/>
  <c r="CJ1602" i="1"/>
  <c r="CF1602" i="1"/>
  <c r="CB1602" i="1"/>
  <c r="BX1602" i="1"/>
  <c r="BT1602" i="1"/>
  <c r="BP1602" i="1"/>
  <c r="BL1602" i="1"/>
  <c r="BH1602" i="1"/>
  <c r="BB1602" i="1"/>
  <c r="BD1602" i="1" s="1"/>
  <c r="DD1601" i="1"/>
  <c r="CZ1601" i="1"/>
  <c r="CV1601" i="1"/>
  <c r="CR1601" i="1"/>
  <c r="CN1601" i="1"/>
  <c r="CJ1601" i="1"/>
  <c r="CF1601" i="1"/>
  <c r="CB1601" i="1"/>
  <c r="BX1601" i="1"/>
  <c r="BT1601" i="1"/>
  <c r="BP1601" i="1"/>
  <c r="BL1601" i="1"/>
  <c r="BH1601" i="1"/>
  <c r="BB1601" i="1"/>
  <c r="BD1601" i="1" s="1"/>
  <c r="DD1599" i="1"/>
  <c r="CZ1599" i="1"/>
  <c r="CV1599" i="1"/>
  <c r="CR1599" i="1"/>
  <c r="CN1599" i="1"/>
  <c r="CJ1599" i="1"/>
  <c r="CF1599" i="1"/>
  <c r="CB1599" i="1"/>
  <c r="BX1599" i="1"/>
  <c r="BT1599" i="1"/>
  <c r="BP1599" i="1"/>
  <c r="BL1599" i="1"/>
  <c r="BH1599" i="1"/>
  <c r="BB1599" i="1"/>
  <c r="BD1599" i="1" s="1"/>
  <c r="DD1598" i="1"/>
  <c r="CZ1598" i="1"/>
  <c r="CV1598" i="1"/>
  <c r="CR1598" i="1"/>
  <c r="CN1598" i="1"/>
  <c r="CJ1598" i="1"/>
  <c r="CF1598" i="1"/>
  <c r="CB1598" i="1"/>
  <c r="BX1598" i="1"/>
  <c r="BT1598" i="1"/>
  <c r="BP1598" i="1"/>
  <c r="BL1598" i="1"/>
  <c r="BH1598" i="1"/>
  <c r="BB1598" i="1"/>
  <c r="BD1598" i="1" s="1"/>
  <c r="DD1597" i="1"/>
  <c r="CZ1597" i="1"/>
  <c r="CV1597" i="1"/>
  <c r="CR1597" i="1"/>
  <c r="CN1597" i="1"/>
  <c r="CJ1597" i="1"/>
  <c r="CF1597" i="1"/>
  <c r="CB1597" i="1"/>
  <c r="BX1597" i="1"/>
  <c r="BT1597" i="1"/>
  <c r="BP1597" i="1"/>
  <c r="BL1597" i="1"/>
  <c r="BH1597" i="1"/>
  <c r="BB1597" i="1"/>
  <c r="DD1594" i="1"/>
  <c r="CZ1594" i="1"/>
  <c r="CV1594" i="1"/>
  <c r="CR1594" i="1"/>
  <c r="CN1594" i="1"/>
  <c r="CJ1594" i="1"/>
  <c r="CF1594" i="1"/>
  <c r="CB1594" i="1"/>
  <c r="BX1594" i="1"/>
  <c r="BT1594" i="1"/>
  <c r="BP1594" i="1"/>
  <c r="BL1594" i="1"/>
  <c r="BH1594" i="1"/>
  <c r="DD1593" i="1"/>
  <c r="CZ1593" i="1"/>
  <c r="CV1593" i="1"/>
  <c r="CR1593" i="1"/>
  <c r="CN1593" i="1"/>
  <c r="CJ1593" i="1"/>
  <c r="CF1593" i="1"/>
  <c r="CB1593" i="1"/>
  <c r="BX1593" i="1"/>
  <c r="BT1593" i="1"/>
  <c r="BP1593" i="1"/>
  <c r="BL1593" i="1"/>
  <c r="BH1593" i="1"/>
  <c r="BB1593" i="1"/>
  <c r="BD1593" i="1" s="1"/>
  <c r="DD1592" i="1"/>
  <c r="CZ1592" i="1"/>
  <c r="CV1592" i="1"/>
  <c r="CR1592" i="1"/>
  <c r="CN1592" i="1"/>
  <c r="CJ1592" i="1"/>
  <c r="CF1592" i="1"/>
  <c r="CB1592" i="1"/>
  <c r="BX1592" i="1"/>
  <c r="BT1592" i="1"/>
  <c r="BP1592" i="1"/>
  <c r="BL1592" i="1"/>
  <c r="BH1592" i="1"/>
  <c r="BB1592" i="1"/>
  <c r="BD1592" i="1" s="1"/>
  <c r="DD1591" i="1"/>
  <c r="CZ1591" i="1"/>
  <c r="CV1591" i="1"/>
  <c r="CR1591" i="1"/>
  <c r="CN1591" i="1"/>
  <c r="CJ1591" i="1"/>
  <c r="CF1591" i="1"/>
  <c r="CB1591" i="1"/>
  <c r="BX1591" i="1"/>
  <c r="BT1591" i="1"/>
  <c r="BP1591" i="1"/>
  <c r="BL1591" i="1"/>
  <c r="BH1591" i="1"/>
  <c r="BB1591" i="1"/>
  <c r="BD1591" i="1" s="1"/>
  <c r="DD1590" i="1"/>
  <c r="CZ1590" i="1"/>
  <c r="CV1590" i="1"/>
  <c r="CR1590" i="1"/>
  <c r="CN1590" i="1"/>
  <c r="CJ1590" i="1"/>
  <c r="CF1590" i="1"/>
  <c r="CB1590" i="1"/>
  <c r="BX1590" i="1"/>
  <c r="BT1590" i="1"/>
  <c r="BP1590" i="1"/>
  <c r="BL1590" i="1"/>
  <c r="BH1590" i="1"/>
  <c r="BB1590" i="1"/>
  <c r="BD1590" i="1" s="1"/>
  <c r="DD1589" i="1"/>
  <c r="CZ1589" i="1"/>
  <c r="CV1589" i="1"/>
  <c r="CR1589" i="1"/>
  <c r="CN1589" i="1"/>
  <c r="CJ1589" i="1"/>
  <c r="CF1589" i="1"/>
  <c r="CB1589" i="1"/>
  <c r="BX1589" i="1"/>
  <c r="BT1589" i="1"/>
  <c r="BP1589" i="1"/>
  <c r="BL1589" i="1"/>
  <c r="BH1589" i="1"/>
  <c r="BB1589" i="1"/>
  <c r="BD1589" i="1" s="1"/>
  <c r="DD1588" i="1"/>
  <c r="CZ1588" i="1"/>
  <c r="CV1588" i="1"/>
  <c r="CR1588" i="1"/>
  <c r="CN1588" i="1"/>
  <c r="CJ1588" i="1"/>
  <c r="CF1588" i="1"/>
  <c r="CB1588" i="1"/>
  <c r="BX1588" i="1"/>
  <c r="BT1588" i="1"/>
  <c r="BP1588" i="1"/>
  <c r="BL1588" i="1"/>
  <c r="BH1588" i="1"/>
  <c r="BB1588" i="1"/>
  <c r="BD1588" i="1" s="1"/>
  <c r="DD1587" i="1"/>
  <c r="CZ1587" i="1"/>
  <c r="CV1587" i="1"/>
  <c r="CR1587" i="1"/>
  <c r="CN1587" i="1"/>
  <c r="CJ1587" i="1"/>
  <c r="CF1587" i="1"/>
  <c r="CB1587" i="1"/>
  <c r="BX1587" i="1"/>
  <c r="BT1587" i="1"/>
  <c r="BP1587" i="1"/>
  <c r="BL1587" i="1"/>
  <c r="BH1587" i="1"/>
  <c r="BB1587" i="1"/>
  <c r="BD1587" i="1" s="1"/>
  <c r="DD1586" i="1"/>
  <c r="CZ1586" i="1"/>
  <c r="CV1586" i="1"/>
  <c r="CR1586" i="1"/>
  <c r="CN1586" i="1"/>
  <c r="CJ1586" i="1"/>
  <c r="CF1586" i="1"/>
  <c r="CB1586" i="1"/>
  <c r="BX1586" i="1"/>
  <c r="BT1586" i="1"/>
  <c r="BP1586" i="1"/>
  <c r="BL1586" i="1"/>
  <c r="BH1586" i="1"/>
  <c r="BB1586" i="1"/>
  <c r="BD1586" i="1" s="1"/>
  <c r="DD1585" i="1"/>
  <c r="CZ1585" i="1"/>
  <c r="CV1585" i="1"/>
  <c r="CR1585" i="1"/>
  <c r="CN1585" i="1"/>
  <c r="CJ1585" i="1"/>
  <c r="CF1585" i="1"/>
  <c r="CB1585" i="1"/>
  <c r="BX1585" i="1"/>
  <c r="BT1585" i="1"/>
  <c r="BP1585" i="1"/>
  <c r="BL1585" i="1"/>
  <c r="BH1585" i="1"/>
  <c r="BB1585" i="1"/>
  <c r="BD1585" i="1" s="1"/>
  <c r="DD1584" i="1"/>
  <c r="CZ1584" i="1"/>
  <c r="CV1584" i="1"/>
  <c r="CR1584" i="1"/>
  <c r="CN1584" i="1"/>
  <c r="CJ1584" i="1"/>
  <c r="CF1584" i="1"/>
  <c r="CB1584" i="1"/>
  <c r="BX1584" i="1"/>
  <c r="BT1584" i="1"/>
  <c r="BP1584" i="1"/>
  <c r="BL1584" i="1"/>
  <c r="BH1584" i="1"/>
  <c r="BB1584" i="1"/>
  <c r="BD1584" i="1" s="1"/>
  <c r="DD1583" i="1"/>
  <c r="CZ1583" i="1"/>
  <c r="CV1583" i="1"/>
  <c r="CR1583" i="1"/>
  <c r="CN1583" i="1"/>
  <c r="CJ1583" i="1"/>
  <c r="CF1583" i="1"/>
  <c r="CB1583" i="1"/>
  <c r="BX1583" i="1"/>
  <c r="BT1583" i="1"/>
  <c r="BP1583" i="1"/>
  <c r="BL1583" i="1"/>
  <c r="BH1583" i="1"/>
  <c r="BB1583" i="1"/>
  <c r="BD1583" i="1" s="1"/>
  <c r="DD1582" i="1"/>
  <c r="CZ1582" i="1"/>
  <c r="CV1582" i="1"/>
  <c r="CR1582" i="1"/>
  <c r="CN1582" i="1"/>
  <c r="CJ1582" i="1"/>
  <c r="CF1582" i="1"/>
  <c r="CB1582" i="1"/>
  <c r="BX1582" i="1"/>
  <c r="BT1582" i="1"/>
  <c r="BP1582" i="1"/>
  <c r="BL1582" i="1"/>
  <c r="BH1582" i="1"/>
  <c r="BB1582" i="1"/>
  <c r="BD1582" i="1" s="1"/>
  <c r="DD1581" i="1"/>
  <c r="CZ1581" i="1"/>
  <c r="CV1581" i="1"/>
  <c r="CR1581" i="1"/>
  <c r="CN1581" i="1"/>
  <c r="CJ1581" i="1"/>
  <c r="CF1581" i="1"/>
  <c r="CB1581" i="1"/>
  <c r="BX1581" i="1"/>
  <c r="BT1581" i="1"/>
  <c r="BP1581" i="1"/>
  <c r="BL1581" i="1"/>
  <c r="BH1581" i="1"/>
  <c r="BB1581" i="1"/>
  <c r="BD1581" i="1" s="1"/>
  <c r="DD1579" i="1"/>
  <c r="CZ1579" i="1"/>
  <c r="CV1579" i="1"/>
  <c r="CR1579" i="1"/>
  <c r="CN1579" i="1"/>
  <c r="CJ1579" i="1"/>
  <c r="CF1579" i="1"/>
  <c r="CB1579" i="1"/>
  <c r="BX1579" i="1"/>
  <c r="BT1579" i="1"/>
  <c r="BP1579" i="1"/>
  <c r="BL1579" i="1"/>
  <c r="BH1579" i="1"/>
  <c r="BB1579" i="1"/>
  <c r="BD1579" i="1" s="1"/>
  <c r="DD1578" i="1"/>
  <c r="CZ1578" i="1"/>
  <c r="CV1578" i="1"/>
  <c r="CR1578" i="1"/>
  <c r="CN1578" i="1"/>
  <c r="CJ1578" i="1"/>
  <c r="CF1578" i="1"/>
  <c r="CB1578" i="1"/>
  <c r="BX1578" i="1"/>
  <c r="BT1578" i="1"/>
  <c r="BP1578" i="1"/>
  <c r="BL1578" i="1"/>
  <c r="BH1578" i="1"/>
  <c r="BB1578" i="1"/>
  <c r="BD1578" i="1" s="1"/>
  <c r="DD1577" i="1"/>
  <c r="CZ1577" i="1"/>
  <c r="CV1577" i="1"/>
  <c r="CR1577" i="1"/>
  <c r="CN1577" i="1"/>
  <c r="CJ1577" i="1"/>
  <c r="CF1577" i="1"/>
  <c r="CB1577" i="1"/>
  <c r="BX1577" i="1"/>
  <c r="BT1577" i="1"/>
  <c r="BP1577" i="1"/>
  <c r="BL1577" i="1"/>
  <c r="BH1577" i="1"/>
  <c r="BB1577" i="1"/>
  <c r="BD1577" i="1" s="1"/>
  <c r="DD1576" i="1"/>
  <c r="CZ1576" i="1"/>
  <c r="CV1576" i="1"/>
  <c r="CR1576" i="1"/>
  <c r="CN1576" i="1"/>
  <c r="CJ1576" i="1"/>
  <c r="CF1576" i="1"/>
  <c r="CB1576" i="1"/>
  <c r="BX1576" i="1"/>
  <c r="BT1576" i="1"/>
  <c r="BP1576" i="1"/>
  <c r="BL1576" i="1"/>
  <c r="BH1576" i="1"/>
  <c r="BB1576" i="1"/>
  <c r="BD1576" i="1" s="1"/>
  <c r="DD1575" i="1"/>
  <c r="CZ1575" i="1"/>
  <c r="CV1575" i="1"/>
  <c r="CR1575" i="1"/>
  <c r="CN1575" i="1"/>
  <c r="CJ1575" i="1"/>
  <c r="CF1575" i="1"/>
  <c r="CB1575" i="1"/>
  <c r="BX1575" i="1"/>
  <c r="BT1575" i="1"/>
  <c r="BP1575" i="1"/>
  <c r="BL1575" i="1"/>
  <c r="BH1575" i="1"/>
  <c r="BB1575" i="1"/>
  <c r="BD1575" i="1" s="1"/>
  <c r="DD1574" i="1"/>
  <c r="CZ1574" i="1"/>
  <c r="CV1574" i="1"/>
  <c r="CR1574" i="1"/>
  <c r="CN1574" i="1"/>
  <c r="CJ1574" i="1"/>
  <c r="CF1574" i="1"/>
  <c r="CB1574" i="1"/>
  <c r="BX1574" i="1"/>
  <c r="BT1574" i="1"/>
  <c r="BP1574" i="1"/>
  <c r="BL1574" i="1"/>
  <c r="BH1574" i="1"/>
  <c r="BB1574" i="1"/>
  <c r="BD1574" i="1" s="1"/>
  <c r="DD1572" i="1"/>
  <c r="CZ1572" i="1"/>
  <c r="CV1572" i="1"/>
  <c r="CR1572" i="1"/>
  <c r="CN1572" i="1"/>
  <c r="CJ1572" i="1"/>
  <c r="CF1572" i="1"/>
  <c r="CB1572" i="1"/>
  <c r="BX1572" i="1"/>
  <c r="BT1572" i="1"/>
  <c r="BP1572" i="1"/>
  <c r="BL1572" i="1"/>
  <c r="BH1572" i="1"/>
  <c r="BB1572" i="1"/>
  <c r="BD1572" i="1" s="1"/>
  <c r="DD1571" i="1"/>
  <c r="CZ1571" i="1"/>
  <c r="CV1571" i="1"/>
  <c r="CR1571" i="1"/>
  <c r="CN1571" i="1"/>
  <c r="CJ1571" i="1"/>
  <c r="CF1571" i="1"/>
  <c r="CB1571" i="1"/>
  <c r="BX1571" i="1"/>
  <c r="BT1571" i="1"/>
  <c r="BP1571" i="1"/>
  <c r="BL1571" i="1"/>
  <c r="BH1571" i="1"/>
  <c r="BB1571" i="1"/>
  <c r="BD1571" i="1" s="1"/>
  <c r="DD1570" i="1"/>
  <c r="CZ1570" i="1"/>
  <c r="CV1570" i="1"/>
  <c r="CR1570" i="1"/>
  <c r="CN1570" i="1"/>
  <c r="CJ1570" i="1"/>
  <c r="CF1570" i="1"/>
  <c r="CB1570" i="1"/>
  <c r="BX1570" i="1"/>
  <c r="BT1570" i="1"/>
  <c r="BP1570" i="1"/>
  <c r="BL1570" i="1"/>
  <c r="BH1570" i="1"/>
  <c r="BB1570" i="1"/>
  <c r="BD1570" i="1" s="1"/>
  <c r="DD1567" i="1"/>
  <c r="CZ1567" i="1"/>
  <c r="CV1567" i="1"/>
  <c r="CR1567" i="1"/>
  <c r="CN1567" i="1"/>
  <c r="CJ1567" i="1"/>
  <c r="CF1567" i="1"/>
  <c r="CB1567" i="1"/>
  <c r="BX1567" i="1"/>
  <c r="BT1567" i="1"/>
  <c r="BP1567" i="1"/>
  <c r="BL1567" i="1"/>
  <c r="BH1567" i="1"/>
  <c r="BB1567" i="1"/>
  <c r="BD1567" i="1" s="1"/>
  <c r="DD1566" i="1"/>
  <c r="CZ1566" i="1"/>
  <c r="CV1566" i="1"/>
  <c r="CR1566" i="1"/>
  <c r="CN1566" i="1"/>
  <c r="CJ1566" i="1"/>
  <c r="CF1566" i="1"/>
  <c r="CB1566" i="1"/>
  <c r="BX1566" i="1"/>
  <c r="BT1566" i="1"/>
  <c r="BP1566" i="1"/>
  <c r="BL1566" i="1"/>
  <c r="BH1566" i="1"/>
  <c r="BB1566" i="1"/>
  <c r="BD1566" i="1" s="1"/>
  <c r="DD1565" i="1"/>
  <c r="CZ1565" i="1"/>
  <c r="CV1565" i="1"/>
  <c r="CR1565" i="1"/>
  <c r="CN1565" i="1"/>
  <c r="CJ1565" i="1"/>
  <c r="CF1565" i="1"/>
  <c r="CB1565" i="1"/>
  <c r="BX1565" i="1"/>
  <c r="BT1565" i="1"/>
  <c r="BP1565" i="1"/>
  <c r="BL1565" i="1"/>
  <c r="BH1565" i="1"/>
  <c r="BB1565" i="1"/>
  <c r="BD1565" i="1" s="1"/>
  <c r="DD1564" i="1"/>
  <c r="CZ1564" i="1"/>
  <c r="CV1564" i="1"/>
  <c r="CR1564" i="1"/>
  <c r="CN1564" i="1"/>
  <c r="CJ1564" i="1"/>
  <c r="CF1564" i="1"/>
  <c r="CB1564" i="1"/>
  <c r="BX1564" i="1"/>
  <c r="BT1564" i="1"/>
  <c r="BP1564" i="1"/>
  <c r="BL1564" i="1"/>
  <c r="BH1564" i="1"/>
  <c r="BB1564" i="1"/>
  <c r="BD1564" i="1" s="1"/>
  <c r="DD1561" i="1"/>
  <c r="CZ1561" i="1"/>
  <c r="CV1561" i="1"/>
  <c r="CR1561" i="1"/>
  <c r="CN1561" i="1"/>
  <c r="CJ1561" i="1"/>
  <c r="CF1561" i="1"/>
  <c r="CB1561" i="1"/>
  <c r="BX1561" i="1"/>
  <c r="BT1561" i="1"/>
  <c r="BP1561" i="1"/>
  <c r="BL1561" i="1"/>
  <c r="BH1561" i="1"/>
  <c r="BB1561" i="1"/>
  <c r="BD1561" i="1" s="1"/>
  <c r="DD1560" i="1"/>
  <c r="CZ1560" i="1"/>
  <c r="CV1560" i="1"/>
  <c r="CR1560" i="1"/>
  <c r="CN1560" i="1"/>
  <c r="CJ1560" i="1"/>
  <c r="CF1560" i="1"/>
  <c r="CB1560" i="1"/>
  <c r="BX1560" i="1"/>
  <c r="BT1560" i="1"/>
  <c r="BP1560" i="1"/>
  <c r="BL1560" i="1"/>
  <c r="BH1560" i="1"/>
  <c r="BB1560" i="1"/>
  <c r="BD1560" i="1" s="1"/>
  <c r="DD1559" i="1"/>
  <c r="CZ1559" i="1"/>
  <c r="CV1559" i="1"/>
  <c r="CR1559" i="1"/>
  <c r="CN1559" i="1"/>
  <c r="CJ1559" i="1"/>
  <c r="CF1559" i="1"/>
  <c r="CB1559" i="1"/>
  <c r="BX1559" i="1"/>
  <c r="BT1559" i="1"/>
  <c r="BP1559" i="1"/>
  <c r="BL1559" i="1"/>
  <c r="BH1559" i="1"/>
  <c r="BB1559" i="1"/>
  <c r="BD1559" i="1" s="1"/>
  <c r="DD1558" i="1"/>
  <c r="CZ1558" i="1"/>
  <c r="CV1558" i="1"/>
  <c r="CR1558" i="1"/>
  <c r="CN1558" i="1"/>
  <c r="CJ1558" i="1"/>
  <c r="CF1558" i="1"/>
  <c r="CB1558" i="1"/>
  <c r="BX1558" i="1"/>
  <c r="BT1558" i="1"/>
  <c r="BP1558" i="1"/>
  <c r="BL1558" i="1"/>
  <c r="BH1558" i="1"/>
  <c r="BB1558" i="1"/>
  <c r="BD1558" i="1" s="1"/>
  <c r="DD1557" i="1"/>
  <c r="CZ1557" i="1"/>
  <c r="CV1557" i="1"/>
  <c r="CR1557" i="1"/>
  <c r="CN1557" i="1"/>
  <c r="CJ1557" i="1"/>
  <c r="CF1557" i="1"/>
  <c r="CB1557" i="1"/>
  <c r="BX1557" i="1"/>
  <c r="BT1557" i="1"/>
  <c r="BP1557" i="1"/>
  <c r="BL1557" i="1"/>
  <c r="BH1557" i="1"/>
  <c r="BB1557" i="1"/>
  <c r="BD1557" i="1" s="1"/>
  <c r="DD1556" i="1"/>
  <c r="CZ1556" i="1"/>
  <c r="CV1556" i="1"/>
  <c r="CR1556" i="1"/>
  <c r="CN1556" i="1"/>
  <c r="CJ1556" i="1"/>
  <c r="CF1556" i="1"/>
  <c r="CB1556" i="1"/>
  <c r="BX1556" i="1"/>
  <c r="BT1556" i="1"/>
  <c r="BP1556" i="1"/>
  <c r="BL1556" i="1"/>
  <c r="BH1556" i="1"/>
  <c r="BB1556" i="1"/>
  <c r="BD1556" i="1" s="1"/>
  <c r="DD1555" i="1"/>
  <c r="CZ1555" i="1"/>
  <c r="CV1555" i="1"/>
  <c r="CR1555" i="1"/>
  <c r="CN1555" i="1"/>
  <c r="CJ1555" i="1"/>
  <c r="CF1555" i="1"/>
  <c r="CB1555" i="1"/>
  <c r="BX1555" i="1"/>
  <c r="BT1555" i="1"/>
  <c r="BP1555" i="1"/>
  <c r="BL1555" i="1"/>
  <c r="BH1555" i="1"/>
  <c r="BB1555" i="1"/>
  <c r="BD1555" i="1" s="1"/>
  <c r="DD1554" i="1"/>
  <c r="CZ1554" i="1"/>
  <c r="CV1554" i="1"/>
  <c r="CR1554" i="1"/>
  <c r="CN1554" i="1"/>
  <c r="CJ1554" i="1"/>
  <c r="CF1554" i="1"/>
  <c r="CB1554" i="1"/>
  <c r="BX1554" i="1"/>
  <c r="BT1554" i="1"/>
  <c r="BP1554" i="1"/>
  <c r="BL1554" i="1"/>
  <c r="BH1554" i="1"/>
  <c r="BB1554" i="1"/>
  <c r="BD1554" i="1" s="1"/>
  <c r="DD1553" i="1"/>
  <c r="CZ1553" i="1"/>
  <c r="CV1553" i="1"/>
  <c r="CR1553" i="1"/>
  <c r="CN1553" i="1"/>
  <c r="CJ1553" i="1"/>
  <c r="CF1553" i="1"/>
  <c r="CB1553" i="1"/>
  <c r="BX1553" i="1"/>
  <c r="BT1553" i="1"/>
  <c r="BP1553" i="1"/>
  <c r="BL1553" i="1"/>
  <c r="BH1553" i="1"/>
  <c r="BB1553" i="1"/>
  <c r="BD1553" i="1" s="1"/>
  <c r="DD1552" i="1"/>
  <c r="CZ1552" i="1"/>
  <c r="CV1552" i="1"/>
  <c r="CR1552" i="1"/>
  <c r="CN1552" i="1"/>
  <c r="CJ1552" i="1"/>
  <c r="CF1552" i="1"/>
  <c r="CB1552" i="1"/>
  <c r="BX1552" i="1"/>
  <c r="BT1552" i="1"/>
  <c r="BP1552" i="1"/>
  <c r="BL1552" i="1"/>
  <c r="BH1552" i="1"/>
  <c r="BB1552" i="1"/>
  <c r="BD1552" i="1" s="1"/>
  <c r="DD1551" i="1"/>
  <c r="CZ1551" i="1"/>
  <c r="CV1551" i="1"/>
  <c r="CR1551" i="1"/>
  <c r="CN1551" i="1"/>
  <c r="CJ1551" i="1"/>
  <c r="CF1551" i="1"/>
  <c r="CB1551" i="1"/>
  <c r="BX1551" i="1"/>
  <c r="BT1551" i="1"/>
  <c r="BP1551" i="1"/>
  <c r="BL1551" i="1"/>
  <c r="BH1551" i="1"/>
  <c r="BB1551" i="1"/>
  <c r="BD1551" i="1" s="1"/>
  <c r="DD1550" i="1"/>
  <c r="CZ1550" i="1"/>
  <c r="CV1550" i="1"/>
  <c r="CR1550" i="1"/>
  <c r="CN1550" i="1"/>
  <c r="CJ1550" i="1"/>
  <c r="CF1550" i="1"/>
  <c r="CB1550" i="1"/>
  <c r="BX1550" i="1"/>
  <c r="BT1550" i="1"/>
  <c r="BP1550" i="1"/>
  <c r="BL1550" i="1"/>
  <c r="BH1550" i="1"/>
  <c r="BB1550" i="1"/>
  <c r="BD1550" i="1" s="1"/>
  <c r="DD1549" i="1"/>
  <c r="CZ1549" i="1"/>
  <c r="CV1549" i="1"/>
  <c r="CR1549" i="1"/>
  <c r="CN1549" i="1"/>
  <c r="CJ1549" i="1"/>
  <c r="CF1549" i="1"/>
  <c r="CB1549" i="1"/>
  <c r="BX1549" i="1"/>
  <c r="BT1549" i="1"/>
  <c r="BP1549" i="1"/>
  <c r="BL1549" i="1"/>
  <c r="BH1549" i="1"/>
  <c r="BB1549" i="1"/>
  <c r="BD1549" i="1" s="1"/>
  <c r="DD1548" i="1"/>
  <c r="CZ1548" i="1"/>
  <c r="CV1548" i="1"/>
  <c r="CR1548" i="1"/>
  <c r="CN1548" i="1"/>
  <c r="CJ1548" i="1"/>
  <c r="CF1548" i="1"/>
  <c r="CB1548" i="1"/>
  <c r="BX1548" i="1"/>
  <c r="BT1548" i="1"/>
  <c r="BP1548" i="1"/>
  <c r="BL1548" i="1"/>
  <c r="BH1548" i="1"/>
  <c r="BB1548" i="1"/>
  <c r="BD1548" i="1" s="1"/>
  <c r="DD1547" i="1"/>
  <c r="CZ1547" i="1"/>
  <c r="CV1547" i="1"/>
  <c r="CR1547" i="1"/>
  <c r="CN1547" i="1"/>
  <c r="CJ1547" i="1"/>
  <c r="CF1547" i="1"/>
  <c r="CB1547" i="1"/>
  <c r="BX1547" i="1"/>
  <c r="BT1547" i="1"/>
  <c r="BP1547" i="1"/>
  <c r="BL1547" i="1"/>
  <c r="BH1547" i="1"/>
  <c r="BB1547" i="1"/>
  <c r="BD1547" i="1" s="1"/>
  <c r="DD1546" i="1"/>
  <c r="CZ1546" i="1"/>
  <c r="CV1546" i="1"/>
  <c r="CR1546" i="1"/>
  <c r="CN1546" i="1"/>
  <c r="CJ1546" i="1"/>
  <c r="CF1546" i="1"/>
  <c r="CB1546" i="1"/>
  <c r="BX1546" i="1"/>
  <c r="BT1546" i="1"/>
  <c r="BP1546" i="1"/>
  <c r="BL1546" i="1"/>
  <c r="BH1546" i="1"/>
  <c r="BB1546" i="1"/>
  <c r="BD1546" i="1" s="1"/>
  <c r="DD1545" i="1"/>
  <c r="CZ1545" i="1"/>
  <c r="CV1545" i="1"/>
  <c r="CR1545" i="1"/>
  <c r="CN1545" i="1"/>
  <c r="CJ1545" i="1"/>
  <c r="CF1545" i="1"/>
  <c r="CB1545" i="1"/>
  <c r="BX1545" i="1"/>
  <c r="BT1545" i="1"/>
  <c r="BP1545" i="1"/>
  <c r="BL1545" i="1"/>
  <c r="BH1545" i="1"/>
  <c r="BB1545" i="1"/>
  <c r="BD1545" i="1" s="1"/>
  <c r="DD1544" i="1"/>
  <c r="CZ1544" i="1"/>
  <c r="CV1544" i="1"/>
  <c r="CR1544" i="1"/>
  <c r="CN1544" i="1"/>
  <c r="CJ1544" i="1"/>
  <c r="CF1544" i="1"/>
  <c r="CB1544" i="1"/>
  <c r="BX1544" i="1"/>
  <c r="BT1544" i="1"/>
  <c r="BP1544" i="1"/>
  <c r="BL1544" i="1"/>
  <c r="BH1544" i="1"/>
  <c r="BB1544" i="1"/>
  <c r="BD1544" i="1" s="1"/>
  <c r="DD1543" i="1"/>
  <c r="CZ1543" i="1"/>
  <c r="CV1543" i="1"/>
  <c r="CR1543" i="1"/>
  <c r="CN1543" i="1"/>
  <c r="CJ1543" i="1"/>
  <c r="CF1543" i="1"/>
  <c r="CB1543" i="1"/>
  <c r="BX1543" i="1"/>
  <c r="BT1543" i="1"/>
  <c r="BP1543" i="1"/>
  <c r="BL1543" i="1"/>
  <c r="BH1543" i="1"/>
  <c r="BB1543" i="1"/>
  <c r="BD1543" i="1" s="1"/>
  <c r="DD1541" i="1"/>
  <c r="CZ1541" i="1"/>
  <c r="CV1541" i="1"/>
  <c r="CR1541" i="1"/>
  <c r="CN1541" i="1"/>
  <c r="CJ1541" i="1"/>
  <c r="CF1541" i="1"/>
  <c r="CB1541" i="1"/>
  <c r="BX1541" i="1"/>
  <c r="BT1541" i="1"/>
  <c r="BP1541" i="1"/>
  <c r="BL1541" i="1"/>
  <c r="BH1541" i="1"/>
  <c r="BB1541" i="1"/>
  <c r="BD1541" i="1" s="1"/>
  <c r="DD1540" i="1"/>
  <c r="CZ1540" i="1"/>
  <c r="CV1540" i="1"/>
  <c r="CR1540" i="1"/>
  <c r="CN1540" i="1"/>
  <c r="CJ1540" i="1"/>
  <c r="CF1540" i="1"/>
  <c r="CB1540" i="1"/>
  <c r="BX1540" i="1"/>
  <c r="BT1540" i="1"/>
  <c r="BP1540" i="1"/>
  <c r="BL1540" i="1"/>
  <c r="BH1540" i="1"/>
  <c r="BB1540" i="1"/>
  <c r="BD1540" i="1" s="1"/>
  <c r="DD1539" i="1"/>
  <c r="CZ1539" i="1"/>
  <c r="CV1539" i="1"/>
  <c r="CR1539" i="1"/>
  <c r="CN1539" i="1"/>
  <c r="CJ1539" i="1"/>
  <c r="CF1539" i="1"/>
  <c r="CB1539" i="1"/>
  <c r="BX1539" i="1"/>
  <c r="BT1539" i="1"/>
  <c r="BP1539" i="1"/>
  <c r="BL1539" i="1"/>
  <c r="BH1539" i="1"/>
  <c r="BB1539" i="1"/>
  <c r="BD1539" i="1" s="1"/>
  <c r="DD1538" i="1"/>
  <c r="CZ1538" i="1"/>
  <c r="CV1538" i="1"/>
  <c r="CR1538" i="1"/>
  <c r="CN1538" i="1"/>
  <c r="CJ1538" i="1"/>
  <c r="CF1538" i="1"/>
  <c r="CB1538" i="1"/>
  <c r="BX1538" i="1"/>
  <c r="BT1538" i="1"/>
  <c r="BP1538" i="1"/>
  <c r="BL1538" i="1"/>
  <c r="BH1538" i="1"/>
  <c r="BB1538" i="1"/>
  <c r="BD1538" i="1" s="1"/>
  <c r="DD1537" i="1"/>
  <c r="CZ1537" i="1"/>
  <c r="CV1537" i="1"/>
  <c r="CR1537" i="1"/>
  <c r="CN1537" i="1"/>
  <c r="CJ1537" i="1"/>
  <c r="CF1537" i="1"/>
  <c r="CB1537" i="1"/>
  <c r="BX1537" i="1"/>
  <c r="BT1537" i="1"/>
  <c r="BP1537" i="1"/>
  <c r="BL1537" i="1"/>
  <c r="BH1537" i="1"/>
  <c r="BB1537" i="1"/>
  <c r="BD1537" i="1" s="1"/>
  <c r="DD1535" i="1"/>
  <c r="CZ1535" i="1"/>
  <c r="CV1535" i="1"/>
  <c r="CR1535" i="1"/>
  <c r="CN1535" i="1"/>
  <c r="CJ1535" i="1"/>
  <c r="CF1535" i="1"/>
  <c r="CB1535" i="1"/>
  <c r="BX1535" i="1"/>
  <c r="BT1535" i="1"/>
  <c r="BP1535" i="1"/>
  <c r="BL1535" i="1"/>
  <c r="BH1535" i="1"/>
  <c r="BB1535" i="1"/>
  <c r="BD1535" i="1" s="1"/>
  <c r="DD1534" i="1"/>
  <c r="CZ1534" i="1"/>
  <c r="CV1534" i="1"/>
  <c r="CR1534" i="1"/>
  <c r="CN1534" i="1"/>
  <c r="CJ1534" i="1"/>
  <c r="CF1534" i="1"/>
  <c r="CB1534" i="1"/>
  <c r="BX1534" i="1"/>
  <c r="BT1534" i="1"/>
  <c r="BP1534" i="1"/>
  <c r="BL1534" i="1"/>
  <c r="BH1534" i="1"/>
  <c r="BB1534" i="1"/>
  <c r="BD1534" i="1" s="1"/>
  <c r="DD1533" i="1"/>
  <c r="CZ1533" i="1"/>
  <c r="CV1533" i="1"/>
  <c r="CR1533" i="1"/>
  <c r="CN1533" i="1"/>
  <c r="CJ1533" i="1"/>
  <c r="CF1533" i="1"/>
  <c r="CB1533" i="1"/>
  <c r="BX1533" i="1"/>
  <c r="BT1533" i="1"/>
  <c r="BP1533" i="1"/>
  <c r="BL1533" i="1"/>
  <c r="BH1533" i="1"/>
  <c r="BB1533" i="1"/>
  <c r="BD1533" i="1" s="1"/>
  <c r="DD1532" i="1"/>
  <c r="CZ1532" i="1"/>
  <c r="CV1532" i="1"/>
  <c r="CR1532" i="1"/>
  <c r="CN1532" i="1"/>
  <c r="CJ1532" i="1"/>
  <c r="CF1532" i="1"/>
  <c r="CB1532" i="1"/>
  <c r="BX1532" i="1"/>
  <c r="BT1532" i="1"/>
  <c r="BP1532" i="1"/>
  <c r="BL1532" i="1"/>
  <c r="BH1532" i="1"/>
  <c r="BB1532" i="1"/>
  <c r="BD1532" i="1" s="1"/>
  <c r="DD1531" i="1"/>
  <c r="CZ1531" i="1"/>
  <c r="CV1531" i="1"/>
  <c r="CR1531" i="1"/>
  <c r="CN1531" i="1"/>
  <c r="CJ1531" i="1"/>
  <c r="CF1531" i="1"/>
  <c r="CB1531" i="1"/>
  <c r="BX1531" i="1"/>
  <c r="BT1531" i="1"/>
  <c r="BP1531" i="1"/>
  <c r="BL1531" i="1"/>
  <c r="BH1531" i="1"/>
  <c r="BB1531" i="1"/>
  <c r="BD1531" i="1" s="1"/>
  <c r="DD1530" i="1"/>
  <c r="CZ1530" i="1"/>
  <c r="CV1530" i="1"/>
  <c r="CR1530" i="1"/>
  <c r="CN1530" i="1"/>
  <c r="CJ1530" i="1"/>
  <c r="CF1530" i="1"/>
  <c r="CB1530" i="1"/>
  <c r="BX1530" i="1"/>
  <c r="BT1530" i="1"/>
  <c r="BP1530" i="1"/>
  <c r="BL1530" i="1"/>
  <c r="BH1530" i="1"/>
  <c r="BB1530" i="1"/>
  <c r="BD1530" i="1" s="1"/>
  <c r="DD1528" i="1"/>
  <c r="CZ1528" i="1"/>
  <c r="CV1528" i="1"/>
  <c r="CR1528" i="1"/>
  <c r="CN1528" i="1"/>
  <c r="CJ1528" i="1"/>
  <c r="CF1528" i="1"/>
  <c r="CB1528" i="1"/>
  <c r="BX1528" i="1"/>
  <c r="BT1528" i="1"/>
  <c r="BP1528" i="1"/>
  <c r="BL1528" i="1"/>
  <c r="BH1528" i="1"/>
  <c r="BB1528" i="1"/>
  <c r="BD1528" i="1" s="1"/>
  <c r="DD1527" i="1"/>
  <c r="CZ1527" i="1"/>
  <c r="CV1527" i="1"/>
  <c r="CR1527" i="1"/>
  <c r="CN1527" i="1"/>
  <c r="CJ1527" i="1"/>
  <c r="CF1527" i="1"/>
  <c r="CB1527" i="1"/>
  <c r="BX1527" i="1"/>
  <c r="BT1527" i="1"/>
  <c r="BP1527" i="1"/>
  <c r="BL1527" i="1"/>
  <c r="BH1527" i="1"/>
  <c r="BB1527" i="1"/>
  <c r="BD1527" i="1" s="1"/>
  <c r="DD1525" i="1"/>
  <c r="CZ1525" i="1"/>
  <c r="CV1525" i="1"/>
  <c r="CR1525" i="1"/>
  <c r="CN1525" i="1"/>
  <c r="CJ1525" i="1"/>
  <c r="CF1525" i="1"/>
  <c r="CB1525" i="1"/>
  <c r="BX1525" i="1"/>
  <c r="BT1525" i="1"/>
  <c r="BP1525" i="1"/>
  <c r="BL1525" i="1"/>
  <c r="BH1525" i="1"/>
  <c r="BB1525" i="1"/>
  <c r="BD1525" i="1" s="1"/>
  <c r="DD1524" i="1"/>
  <c r="CZ1524" i="1"/>
  <c r="CV1524" i="1"/>
  <c r="CR1524" i="1"/>
  <c r="CN1524" i="1"/>
  <c r="CJ1524" i="1"/>
  <c r="CF1524" i="1"/>
  <c r="CB1524" i="1"/>
  <c r="BX1524" i="1"/>
  <c r="BT1524" i="1"/>
  <c r="BP1524" i="1"/>
  <c r="BL1524" i="1"/>
  <c r="BH1524" i="1"/>
  <c r="BB1524" i="1"/>
  <c r="BD1524" i="1" s="1"/>
  <c r="DD1523" i="1"/>
  <c r="CZ1523" i="1"/>
  <c r="CV1523" i="1"/>
  <c r="CR1523" i="1"/>
  <c r="CN1523" i="1"/>
  <c r="CJ1523" i="1"/>
  <c r="CF1523" i="1"/>
  <c r="CB1523" i="1"/>
  <c r="BX1523" i="1"/>
  <c r="BT1523" i="1"/>
  <c r="BP1523" i="1"/>
  <c r="BL1523" i="1"/>
  <c r="BH1523" i="1"/>
  <c r="BB1523" i="1"/>
  <c r="DD1517" i="1"/>
  <c r="CZ1517" i="1"/>
  <c r="CV1517" i="1"/>
  <c r="CR1517" i="1"/>
  <c r="CN1517" i="1"/>
  <c r="CJ1517" i="1"/>
  <c r="CF1517" i="1"/>
  <c r="CB1517" i="1"/>
  <c r="BX1517" i="1"/>
  <c r="BT1517" i="1"/>
  <c r="BP1517" i="1"/>
  <c r="BL1517" i="1"/>
  <c r="BH1517" i="1"/>
  <c r="DD1515" i="1"/>
  <c r="CZ1515" i="1"/>
  <c r="CV1515" i="1"/>
  <c r="CR1515" i="1"/>
  <c r="CN1515" i="1"/>
  <c r="CJ1515" i="1"/>
  <c r="CF1515" i="1"/>
  <c r="CB1515" i="1"/>
  <c r="BX1515" i="1"/>
  <c r="BT1515" i="1"/>
  <c r="BP1515" i="1"/>
  <c r="BL1515" i="1"/>
  <c r="BH1515" i="1"/>
  <c r="BB1515" i="1"/>
  <c r="BD1515" i="1" s="1"/>
  <c r="DD1514" i="1"/>
  <c r="CZ1514" i="1"/>
  <c r="CV1514" i="1"/>
  <c r="CR1514" i="1"/>
  <c r="CN1514" i="1"/>
  <c r="CJ1514" i="1"/>
  <c r="CF1514" i="1"/>
  <c r="CB1514" i="1"/>
  <c r="BX1514" i="1"/>
  <c r="BT1514" i="1"/>
  <c r="BP1514" i="1"/>
  <c r="BL1514" i="1"/>
  <c r="BH1514" i="1"/>
  <c r="BB1514" i="1"/>
  <c r="BD1514" i="1" s="1"/>
  <c r="DD1513" i="1"/>
  <c r="CZ1513" i="1"/>
  <c r="CV1513" i="1"/>
  <c r="CR1513" i="1"/>
  <c r="CN1513" i="1"/>
  <c r="CJ1513" i="1"/>
  <c r="CF1513" i="1"/>
  <c r="CB1513" i="1"/>
  <c r="BX1513" i="1"/>
  <c r="BT1513" i="1"/>
  <c r="BP1513" i="1"/>
  <c r="BL1513" i="1"/>
  <c r="BH1513" i="1"/>
  <c r="BB1513" i="1"/>
  <c r="BD1513" i="1" s="1"/>
  <c r="DD1510" i="1"/>
  <c r="CZ1510" i="1"/>
  <c r="CV1510" i="1"/>
  <c r="CR1510" i="1"/>
  <c r="CN1510" i="1"/>
  <c r="CJ1510" i="1"/>
  <c r="CF1510" i="1"/>
  <c r="CB1510" i="1"/>
  <c r="BX1510" i="1"/>
  <c r="BT1510" i="1"/>
  <c r="BP1510" i="1"/>
  <c r="BL1510" i="1"/>
  <c r="BH1510" i="1"/>
  <c r="BB1510" i="1"/>
  <c r="BD1510" i="1" s="1"/>
  <c r="DD1509" i="1"/>
  <c r="CZ1509" i="1"/>
  <c r="CV1509" i="1"/>
  <c r="CR1509" i="1"/>
  <c r="CN1509" i="1"/>
  <c r="CJ1509" i="1"/>
  <c r="CF1509" i="1"/>
  <c r="CB1509" i="1"/>
  <c r="BX1509" i="1"/>
  <c r="BT1509" i="1"/>
  <c r="BP1509" i="1"/>
  <c r="BL1509" i="1"/>
  <c r="BH1509" i="1"/>
  <c r="BB1509" i="1"/>
  <c r="BD1509" i="1" s="1"/>
  <c r="DD1508" i="1"/>
  <c r="CZ1508" i="1"/>
  <c r="CV1508" i="1"/>
  <c r="CR1508" i="1"/>
  <c r="CN1508" i="1"/>
  <c r="CJ1508" i="1"/>
  <c r="CF1508" i="1"/>
  <c r="CB1508" i="1"/>
  <c r="BX1508" i="1"/>
  <c r="BT1508" i="1"/>
  <c r="BP1508" i="1"/>
  <c r="BL1508" i="1"/>
  <c r="BH1508" i="1"/>
  <c r="BB1508" i="1"/>
  <c r="BD1508" i="1" s="1"/>
  <c r="DD1507" i="1"/>
  <c r="CZ1507" i="1"/>
  <c r="CV1507" i="1"/>
  <c r="CR1507" i="1"/>
  <c r="CN1507" i="1"/>
  <c r="CJ1507" i="1"/>
  <c r="CF1507" i="1"/>
  <c r="CB1507" i="1"/>
  <c r="BX1507" i="1"/>
  <c r="BT1507" i="1"/>
  <c r="BP1507" i="1"/>
  <c r="BL1507" i="1"/>
  <c r="BH1507" i="1"/>
  <c r="BB1507" i="1"/>
  <c r="BD1507" i="1" s="1"/>
  <c r="DD1505" i="1"/>
  <c r="CZ1505" i="1"/>
  <c r="CV1505" i="1"/>
  <c r="CR1505" i="1"/>
  <c r="CN1505" i="1"/>
  <c r="CJ1505" i="1"/>
  <c r="CF1505" i="1"/>
  <c r="CB1505" i="1"/>
  <c r="BX1505" i="1"/>
  <c r="BT1505" i="1"/>
  <c r="BP1505" i="1"/>
  <c r="BL1505" i="1"/>
  <c r="BH1505" i="1"/>
  <c r="BB1505" i="1"/>
  <c r="BD1505" i="1" s="1"/>
  <c r="DD1504" i="1"/>
  <c r="CZ1504" i="1"/>
  <c r="CV1504" i="1"/>
  <c r="CR1504" i="1"/>
  <c r="CN1504" i="1"/>
  <c r="CJ1504" i="1"/>
  <c r="CF1504" i="1"/>
  <c r="CB1504" i="1"/>
  <c r="BX1504" i="1"/>
  <c r="BT1504" i="1"/>
  <c r="BP1504" i="1"/>
  <c r="BL1504" i="1"/>
  <c r="BH1504" i="1"/>
  <c r="BB1504" i="1"/>
  <c r="BD1504" i="1" s="1"/>
  <c r="DD1503" i="1"/>
  <c r="CZ1503" i="1"/>
  <c r="CV1503" i="1"/>
  <c r="CR1503" i="1"/>
  <c r="CN1503" i="1"/>
  <c r="CJ1503" i="1"/>
  <c r="CF1503" i="1"/>
  <c r="CB1503" i="1"/>
  <c r="BX1503" i="1"/>
  <c r="BT1503" i="1"/>
  <c r="BP1503" i="1"/>
  <c r="BL1503" i="1"/>
  <c r="BH1503" i="1"/>
  <c r="BB1503" i="1"/>
  <c r="BD1503" i="1" s="1"/>
  <c r="DD1500" i="1"/>
  <c r="CZ1500" i="1"/>
  <c r="CV1500" i="1"/>
  <c r="CR1500" i="1"/>
  <c r="CN1500" i="1"/>
  <c r="CJ1500" i="1"/>
  <c r="CF1500" i="1"/>
  <c r="CB1500" i="1"/>
  <c r="BX1500" i="1"/>
  <c r="BT1500" i="1"/>
  <c r="BP1500" i="1"/>
  <c r="BL1500" i="1"/>
  <c r="BH1500" i="1"/>
  <c r="BB1500" i="1"/>
  <c r="BD1500" i="1" s="1"/>
  <c r="DD1496" i="1"/>
  <c r="CZ1496" i="1"/>
  <c r="CV1496" i="1"/>
  <c r="CR1496" i="1"/>
  <c r="CN1496" i="1"/>
  <c r="CJ1496" i="1"/>
  <c r="CF1496" i="1"/>
  <c r="CB1496" i="1"/>
  <c r="BX1496" i="1"/>
  <c r="BT1496" i="1"/>
  <c r="BP1496" i="1"/>
  <c r="BL1496" i="1"/>
  <c r="BH1496" i="1"/>
  <c r="BB1496" i="1"/>
  <c r="BD1496" i="1" s="1"/>
  <c r="DD1495" i="1"/>
  <c r="CZ1495" i="1"/>
  <c r="CV1495" i="1"/>
  <c r="CR1495" i="1"/>
  <c r="CN1495" i="1"/>
  <c r="CJ1495" i="1"/>
  <c r="CF1495" i="1"/>
  <c r="CB1495" i="1"/>
  <c r="BX1495" i="1"/>
  <c r="BT1495" i="1"/>
  <c r="BP1495" i="1"/>
  <c r="BL1495" i="1"/>
  <c r="BH1495" i="1"/>
  <c r="BB1495" i="1"/>
  <c r="BD1495" i="1" s="1"/>
  <c r="DD1494" i="1"/>
  <c r="CZ1494" i="1"/>
  <c r="CV1494" i="1"/>
  <c r="CR1494" i="1"/>
  <c r="CN1494" i="1"/>
  <c r="CJ1494" i="1"/>
  <c r="CF1494" i="1"/>
  <c r="CB1494" i="1"/>
  <c r="BX1494" i="1"/>
  <c r="BT1494" i="1"/>
  <c r="BP1494" i="1"/>
  <c r="BL1494" i="1"/>
  <c r="BH1494" i="1"/>
  <c r="BB1494" i="1"/>
  <c r="BD1494" i="1" s="1"/>
  <c r="DD1493" i="1"/>
  <c r="CZ1493" i="1"/>
  <c r="CV1493" i="1"/>
  <c r="CR1493" i="1"/>
  <c r="CN1493" i="1"/>
  <c r="CJ1493" i="1"/>
  <c r="CF1493" i="1"/>
  <c r="CB1493" i="1"/>
  <c r="BX1493" i="1"/>
  <c r="BT1493" i="1"/>
  <c r="BP1493" i="1"/>
  <c r="BL1493" i="1"/>
  <c r="BH1493" i="1"/>
  <c r="BB1493" i="1"/>
  <c r="BD1493" i="1" s="1"/>
  <c r="DD1492" i="1"/>
  <c r="CZ1492" i="1"/>
  <c r="CV1492" i="1"/>
  <c r="CR1492" i="1"/>
  <c r="CN1492" i="1"/>
  <c r="CJ1492" i="1"/>
  <c r="CF1492" i="1"/>
  <c r="CB1492" i="1"/>
  <c r="BX1492" i="1"/>
  <c r="BT1492" i="1"/>
  <c r="BP1492" i="1"/>
  <c r="BL1492" i="1"/>
  <c r="BH1492" i="1"/>
  <c r="BB1492" i="1"/>
  <c r="BD1492" i="1" s="1"/>
  <c r="DD1491" i="1"/>
  <c r="CZ1491" i="1"/>
  <c r="CV1491" i="1"/>
  <c r="CR1491" i="1"/>
  <c r="CN1491" i="1"/>
  <c r="CJ1491" i="1"/>
  <c r="CF1491" i="1"/>
  <c r="CB1491" i="1"/>
  <c r="BX1491" i="1"/>
  <c r="BT1491" i="1"/>
  <c r="BP1491" i="1"/>
  <c r="BL1491" i="1"/>
  <c r="BH1491" i="1"/>
  <c r="BB1491" i="1"/>
  <c r="BD1491" i="1" s="1"/>
  <c r="DD1490" i="1"/>
  <c r="CZ1490" i="1"/>
  <c r="CV1490" i="1"/>
  <c r="CR1490" i="1"/>
  <c r="CN1490" i="1"/>
  <c r="CJ1490" i="1"/>
  <c r="CF1490" i="1"/>
  <c r="CB1490" i="1"/>
  <c r="BX1490" i="1"/>
  <c r="BT1490" i="1"/>
  <c r="BP1490" i="1"/>
  <c r="BL1490" i="1"/>
  <c r="BH1490" i="1"/>
  <c r="BB1490" i="1"/>
  <c r="BD1490" i="1" s="1"/>
  <c r="DD1489" i="1"/>
  <c r="CZ1489" i="1"/>
  <c r="CV1489" i="1"/>
  <c r="CR1489" i="1"/>
  <c r="CN1489" i="1"/>
  <c r="CJ1489" i="1"/>
  <c r="CF1489" i="1"/>
  <c r="CB1489" i="1"/>
  <c r="BX1489" i="1"/>
  <c r="BT1489" i="1"/>
  <c r="BP1489" i="1"/>
  <c r="BL1489" i="1"/>
  <c r="BH1489" i="1"/>
  <c r="BB1489" i="1"/>
  <c r="DD1488" i="1"/>
  <c r="CZ1488" i="1"/>
  <c r="CV1488" i="1"/>
  <c r="CR1488" i="1"/>
  <c r="CN1488" i="1"/>
  <c r="CJ1488" i="1"/>
  <c r="CF1488" i="1"/>
  <c r="CB1488" i="1"/>
  <c r="BX1488" i="1"/>
  <c r="BT1488" i="1"/>
  <c r="BP1488" i="1"/>
  <c r="BL1488" i="1"/>
  <c r="BH1488" i="1"/>
  <c r="DD1486" i="1"/>
  <c r="CZ1486" i="1"/>
  <c r="CV1486" i="1"/>
  <c r="CR1486" i="1"/>
  <c r="CN1486" i="1"/>
  <c r="CJ1486" i="1"/>
  <c r="CF1486" i="1"/>
  <c r="CB1486" i="1"/>
  <c r="BX1486" i="1"/>
  <c r="BT1486" i="1"/>
  <c r="BP1486" i="1"/>
  <c r="BL1486" i="1"/>
  <c r="BH1486" i="1"/>
  <c r="BB1486" i="1"/>
  <c r="BD1486" i="1" s="1"/>
  <c r="DD1484" i="1"/>
  <c r="CZ1484" i="1"/>
  <c r="CV1484" i="1"/>
  <c r="CR1484" i="1"/>
  <c r="CN1484" i="1"/>
  <c r="CJ1484" i="1"/>
  <c r="CF1484" i="1"/>
  <c r="CB1484" i="1"/>
  <c r="BX1484" i="1"/>
  <c r="BT1484" i="1"/>
  <c r="BP1484" i="1"/>
  <c r="BL1484" i="1"/>
  <c r="BH1484" i="1"/>
  <c r="BB1484" i="1"/>
  <c r="BD1484" i="1" s="1"/>
  <c r="DD1483" i="1"/>
  <c r="CZ1483" i="1"/>
  <c r="CV1483" i="1"/>
  <c r="CR1483" i="1"/>
  <c r="CN1483" i="1"/>
  <c r="CJ1483" i="1"/>
  <c r="CF1483" i="1"/>
  <c r="CB1483" i="1"/>
  <c r="BX1483" i="1"/>
  <c r="BT1483" i="1"/>
  <c r="BP1483" i="1"/>
  <c r="BL1483" i="1"/>
  <c r="BH1483" i="1"/>
  <c r="BB1483" i="1"/>
  <c r="BD1483" i="1" s="1"/>
  <c r="DD1482" i="1"/>
  <c r="CZ1482" i="1"/>
  <c r="CV1482" i="1"/>
  <c r="CR1482" i="1"/>
  <c r="CN1482" i="1"/>
  <c r="CJ1482" i="1"/>
  <c r="CF1482" i="1"/>
  <c r="CB1482" i="1"/>
  <c r="BX1482" i="1"/>
  <c r="BT1482" i="1"/>
  <c r="BP1482" i="1"/>
  <c r="BL1482" i="1"/>
  <c r="BH1482" i="1"/>
  <c r="BB1482" i="1"/>
  <c r="BD1482" i="1" s="1"/>
  <c r="DD1478" i="1"/>
  <c r="CZ1478" i="1"/>
  <c r="CV1478" i="1"/>
  <c r="CR1478" i="1"/>
  <c r="CN1478" i="1"/>
  <c r="CJ1478" i="1"/>
  <c r="CF1478" i="1"/>
  <c r="CB1478" i="1"/>
  <c r="BX1478" i="1"/>
  <c r="BT1478" i="1"/>
  <c r="BP1478" i="1"/>
  <c r="BL1478" i="1"/>
  <c r="BH1478" i="1"/>
  <c r="BB1478" i="1"/>
  <c r="BD1478" i="1" s="1"/>
  <c r="DD1477" i="1"/>
  <c r="CZ1477" i="1"/>
  <c r="CV1477" i="1"/>
  <c r="CR1477" i="1"/>
  <c r="CN1477" i="1"/>
  <c r="CJ1477" i="1"/>
  <c r="CF1477" i="1"/>
  <c r="CB1477" i="1"/>
  <c r="BX1477" i="1"/>
  <c r="BT1477" i="1"/>
  <c r="BP1477" i="1"/>
  <c r="BL1477" i="1"/>
  <c r="BH1477" i="1"/>
  <c r="BB1477" i="1"/>
  <c r="BD1477" i="1" s="1"/>
  <c r="DD1476" i="1"/>
  <c r="CZ1476" i="1"/>
  <c r="CV1476" i="1"/>
  <c r="CR1476" i="1"/>
  <c r="CN1476" i="1"/>
  <c r="CJ1476" i="1"/>
  <c r="CF1476" i="1"/>
  <c r="CB1476" i="1"/>
  <c r="BX1476" i="1"/>
  <c r="BT1476" i="1"/>
  <c r="BP1476" i="1"/>
  <c r="BL1476" i="1"/>
  <c r="BH1476" i="1"/>
  <c r="BB1476" i="1"/>
  <c r="BD1476" i="1" s="1"/>
  <c r="DD1475" i="1"/>
  <c r="CZ1475" i="1"/>
  <c r="CV1475" i="1"/>
  <c r="CR1475" i="1"/>
  <c r="CN1475" i="1"/>
  <c r="CJ1475" i="1"/>
  <c r="CF1475" i="1"/>
  <c r="CB1475" i="1"/>
  <c r="BX1475" i="1"/>
  <c r="BT1475" i="1"/>
  <c r="BP1475" i="1"/>
  <c r="BL1475" i="1"/>
  <c r="BH1475" i="1"/>
  <c r="BB1475" i="1"/>
  <c r="BD1475" i="1" s="1"/>
  <c r="DD1469" i="1"/>
  <c r="CZ1469" i="1"/>
  <c r="CV1469" i="1"/>
  <c r="CR1469" i="1"/>
  <c r="CN1469" i="1"/>
  <c r="CJ1469" i="1"/>
  <c r="CF1469" i="1"/>
  <c r="CB1469" i="1"/>
  <c r="BX1469" i="1"/>
  <c r="BT1469" i="1"/>
  <c r="BP1469" i="1"/>
  <c r="BL1469" i="1"/>
  <c r="BH1469" i="1"/>
  <c r="BB1469" i="1"/>
  <c r="BD1469" i="1" s="1"/>
  <c r="DD1467" i="1"/>
  <c r="CZ1467" i="1"/>
  <c r="CV1467" i="1"/>
  <c r="CR1467" i="1"/>
  <c r="CN1467" i="1"/>
  <c r="CJ1467" i="1"/>
  <c r="CF1467" i="1"/>
  <c r="CB1467" i="1"/>
  <c r="BX1467" i="1"/>
  <c r="BT1467" i="1"/>
  <c r="BP1467" i="1"/>
  <c r="BL1467" i="1"/>
  <c r="BH1467" i="1"/>
  <c r="BB1467" i="1"/>
  <c r="BD1467" i="1" s="1"/>
  <c r="DD1466" i="1"/>
  <c r="CZ1466" i="1"/>
  <c r="CV1466" i="1"/>
  <c r="CR1466" i="1"/>
  <c r="CN1466" i="1"/>
  <c r="CJ1466" i="1"/>
  <c r="CF1466" i="1"/>
  <c r="CB1466" i="1"/>
  <c r="BX1466" i="1"/>
  <c r="BT1466" i="1"/>
  <c r="BP1466" i="1"/>
  <c r="BL1466" i="1"/>
  <c r="BH1466" i="1"/>
  <c r="BB1466" i="1"/>
  <c r="BD1466" i="1" s="1"/>
  <c r="DD1465" i="1"/>
  <c r="CZ1465" i="1"/>
  <c r="CV1465" i="1"/>
  <c r="CR1465" i="1"/>
  <c r="CN1465" i="1"/>
  <c r="CJ1465" i="1"/>
  <c r="CF1465" i="1"/>
  <c r="CB1465" i="1"/>
  <c r="BX1465" i="1"/>
  <c r="BT1465" i="1"/>
  <c r="BP1465" i="1"/>
  <c r="BL1465" i="1"/>
  <c r="BH1465" i="1"/>
  <c r="BB1465" i="1"/>
  <c r="BD1465" i="1" s="1"/>
  <c r="DD1464" i="1"/>
  <c r="CZ1464" i="1"/>
  <c r="CV1464" i="1"/>
  <c r="CR1464" i="1"/>
  <c r="CN1464" i="1"/>
  <c r="CJ1464" i="1"/>
  <c r="CF1464" i="1"/>
  <c r="CB1464" i="1"/>
  <c r="BX1464" i="1"/>
  <c r="BT1464" i="1"/>
  <c r="BP1464" i="1"/>
  <c r="BL1464" i="1"/>
  <c r="BH1464" i="1"/>
  <c r="BB1464" i="1"/>
  <c r="BD1464" i="1" s="1"/>
  <c r="DD1463" i="1"/>
  <c r="CZ1463" i="1"/>
  <c r="CV1463" i="1"/>
  <c r="CR1463" i="1"/>
  <c r="CN1463" i="1"/>
  <c r="CJ1463" i="1"/>
  <c r="CF1463" i="1"/>
  <c r="CB1463" i="1"/>
  <c r="BX1463" i="1"/>
  <c r="BT1463" i="1"/>
  <c r="BP1463" i="1"/>
  <c r="BL1463" i="1"/>
  <c r="BH1463" i="1"/>
  <c r="BB1463" i="1"/>
  <c r="BD1463" i="1" s="1"/>
  <c r="DD1462" i="1"/>
  <c r="CZ1462" i="1"/>
  <c r="CV1462" i="1"/>
  <c r="CR1462" i="1"/>
  <c r="CN1462" i="1"/>
  <c r="CJ1462" i="1"/>
  <c r="CF1462" i="1"/>
  <c r="CB1462" i="1"/>
  <c r="BX1462" i="1"/>
  <c r="BT1462" i="1"/>
  <c r="BP1462" i="1"/>
  <c r="BL1462" i="1"/>
  <c r="BH1462" i="1"/>
  <c r="BB1462" i="1"/>
  <c r="BD1462" i="1" s="1"/>
  <c r="DD1461" i="1"/>
  <c r="CZ1461" i="1"/>
  <c r="CV1461" i="1"/>
  <c r="CR1461" i="1"/>
  <c r="CN1461" i="1"/>
  <c r="CJ1461" i="1"/>
  <c r="CF1461" i="1"/>
  <c r="CB1461" i="1"/>
  <c r="BX1461" i="1"/>
  <c r="BT1461" i="1"/>
  <c r="BP1461" i="1"/>
  <c r="BL1461" i="1"/>
  <c r="BH1461" i="1"/>
  <c r="BB1461" i="1"/>
  <c r="BD1461" i="1" s="1"/>
  <c r="DD1460" i="1"/>
  <c r="CZ1460" i="1"/>
  <c r="CV1460" i="1"/>
  <c r="CR1460" i="1"/>
  <c r="CN1460" i="1"/>
  <c r="CJ1460" i="1"/>
  <c r="CF1460" i="1"/>
  <c r="CB1460" i="1"/>
  <c r="BX1460" i="1"/>
  <c r="BT1460" i="1"/>
  <c r="BP1460" i="1"/>
  <c r="BL1460" i="1"/>
  <c r="BH1460" i="1"/>
  <c r="BB1460" i="1"/>
  <c r="BD1460" i="1" s="1"/>
  <c r="DD1459" i="1"/>
  <c r="CZ1459" i="1"/>
  <c r="CV1459" i="1"/>
  <c r="CR1459" i="1"/>
  <c r="CN1459" i="1"/>
  <c r="CJ1459" i="1"/>
  <c r="CF1459" i="1"/>
  <c r="CB1459" i="1"/>
  <c r="BX1459" i="1"/>
  <c r="BT1459" i="1"/>
  <c r="BP1459" i="1"/>
  <c r="BL1459" i="1"/>
  <c r="BH1459" i="1"/>
  <c r="BB1459" i="1"/>
  <c r="BD1459" i="1" s="1"/>
  <c r="DD1457" i="1"/>
  <c r="CZ1457" i="1"/>
  <c r="CV1457" i="1"/>
  <c r="CR1457" i="1"/>
  <c r="CN1457" i="1"/>
  <c r="CJ1457" i="1"/>
  <c r="CF1457" i="1"/>
  <c r="CB1457" i="1"/>
  <c r="BX1457" i="1"/>
  <c r="BT1457" i="1"/>
  <c r="BP1457" i="1"/>
  <c r="BL1457" i="1"/>
  <c r="BH1457" i="1"/>
  <c r="BB1457" i="1"/>
  <c r="BD1457" i="1" s="1"/>
  <c r="DD1456" i="1"/>
  <c r="CZ1456" i="1"/>
  <c r="CV1456" i="1"/>
  <c r="CR1456" i="1"/>
  <c r="CN1456" i="1"/>
  <c r="CJ1456" i="1"/>
  <c r="CF1456" i="1"/>
  <c r="CB1456" i="1"/>
  <c r="BX1456" i="1"/>
  <c r="BT1456" i="1"/>
  <c r="BP1456" i="1"/>
  <c r="BL1456" i="1"/>
  <c r="BH1456" i="1"/>
  <c r="BB1456" i="1"/>
  <c r="BD1456" i="1" s="1"/>
  <c r="DD1455" i="1"/>
  <c r="CZ1455" i="1"/>
  <c r="CV1455" i="1"/>
  <c r="CR1455" i="1"/>
  <c r="CN1455" i="1"/>
  <c r="CJ1455" i="1"/>
  <c r="CF1455" i="1"/>
  <c r="CB1455" i="1"/>
  <c r="BX1455" i="1"/>
  <c r="BT1455" i="1"/>
  <c r="BP1455" i="1"/>
  <c r="BL1455" i="1"/>
  <c r="BH1455" i="1"/>
  <c r="BB1455" i="1"/>
  <c r="BD1455" i="1" s="1"/>
  <c r="DD1454" i="1"/>
  <c r="CZ1454" i="1"/>
  <c r="CV1454" i="1"/>
  <c r="CR1454" i="1"/>
  <c r="CN1454" i="1"/>
  <c r="CJ1454" i="1"/>
  <c r="CF1454" i="1"/>
  <c r="CB1454" i="1"/>
  <c r="BX1454" i="1"/>
  <c r="BT1454" i="1"/>
  <c r="BP1454" i="1"/>
  <c r="BL1454" i="1"/>
  <c r="BH1454" i="1"/>
  <c r="BB1454" i="1"/>
  <c r="BD1454" i="1" s="1"/>
  <c r="DD1453" i="1"/>
  <c r="CZ1453" i="1"/>
  <c r="CV1453" i="1"/>
  <c r="CR1453" i="1"/>
  <c r="CN1453" i="1"/>
  <c r="CJ1453" i="1"/>
  <c r="CF1453" i="1"/>
  <c r="CB1453" i="1"/>
  <c r="BX1453" i="1"/>
  <c r="BT1453" i="1"/>
  <c r="BP1453" i="1"/>
  <c r="BL1453" i="1"/>
  <c r="BH1453" i="1"/>
  <c r="BB1453" i="1"/>
  <c r="BD1453" i="1" s="1"/>
  <c r="DD1452" i="1"/>
  <c r="CZ1452" i="1"/>
  <c r="CV1452" i="1"/>
  <c r="CR1452" i="1"/>
  <c r="CN1452" i="1"/>
  <c r="CJ1452" i="1"/>
  <c r="CF1452" i="1"/>
  <c r="CB1452" i="1"/>
  <c r="BX1452" i="1"/>
  <c r="BT1452" i="1"/>
  <c r="BP1452" i="1"/>
  <c r="BL1452" i="1"/>
  <c r="BH1452" i="1"/>
  <c r="BB1452" i="1"/>
  <c r="BD1452" i="1" s="1"/>
  <c r="DD1451" i="1"/>
  <c r="CZ1451" i="1"/>
  <c r="CV1451" i="1"/>
  <c r="CR1451" i="1"/>
  <c r="CN1451" i="1"/>
  <c r="CJ1451" i="1"/>
  <c r="CF1451" i="1"/>
  <c r="CB1451" i="1"/>
  <c r="BX1451" i="1"/>
  <c r="BT1451" i="1"/>
  <c r="BP1451" i="1"/>
  <c r="BL1451" i="1"/>
  <c r="BH1451" i="1"/>
  <c r="BB1451" i="1"/>
  <c r="BD1451" i="1" s="1"/>
  <c r="DD1450" i="1"/>
  <c r="CZ1450" i="1"/>
  <c r="CV1450" i="1"/>
  <c r="CR1450" i="1"/>
  <c r="CN1450" i="1"/>
  <c r="CJ1450" i="1"/>
  <c r="CF1450" i="1"/>
  <c r="CB1450" i="1"/>
  <c r="BX1450" i="1"/>
  <c r="BT1450" i="1"/>
  <c r="BP1450" i="1"/>
  <c r="BL1450" i="1"/>
  <c r="BH1450" i="1"/>
  <c r="BB1450" i="1"/>
  <c r="BD1450" i="1" s="1"/>
  <c r="DD1447" i="1"/>
  <c r="CZ1447" i="1"/>
  <c r="CV1447" i="1"/>
  <c r="CR1447" i="1"/>
  <c r="CN1447" i="1"/>
  <c r="CJ1447" i="1"/>
  <c r="CF1447" i="1"/>
  <c r="CB1447" i="1"/>
  <c r="BX1447" i="1"/>
  <c r="BT1447" i="1"/>
  <c r="BP1447" i="1"/>
  <c r="BL1447" i="1"/>
  <c r="BH1447" i="1"/>
  <c r="BB1447" i="1"/>
  <c r="BD1447" i="1" s="1"/>
  <c r="DD1446" i="1"/>
  <c r="CZ1446" i="1"/>
  <c r="CV1446" i="1"/>
  <c r="CR1446" i="1"/>
  <c r="CN1446" i="1"/>
  <c r="CJ1446" i="1"/>
  <c r="CF1446" i="1"/>
  <c r="CB1446" i="1"/>
  <c r="BX1446" i="1"/>
  <c r="BT1446" i="1"/>
  <c r="BP1446" i="1"/>
  <c r="BL1446" i="1"/>
  <c r="BH1446" i="1"/>
  <c r="BB1446" i="1"/>
  <c r="BD1446" i="1" s="1"/>
  <c r="DD1445" i="1"/>
  <c r="CZ1445" i="1"/>
  <c r="CV1445" i="1"/>
  <c r="CR1445" i="1"/>
  <c r="CN1445" i="1"/>
  <c r="CJ1445" i="1"/>
  <c r="CF1445" i="1"/>
  <c r="CB1445" i="1"/>
  <c r="BX1445" i="1"/>
  <c r="BT1445" i="1"/>
  <c r="BP1445" i="1"/>
  <c r="BL1445" i="1"/>
  <c r="BH1445" i="1"/>
  <c r="BB1445" i="1"/>
  <c r="BD1445" i="1" s="1"/>
  <c r="DD1444" i="1"/>
  <c r="CZ1444" i="1"/>
  <c r="CV1444" i="1"/>
  <c r="CR1444" i="1"/>
  <c r="CN1444" i="1"/>
  <c r="CJ1444" i="1"/>
  <c r="CF1444" i="1"/>
  <c r="CB1444" i="1"/>
  <c r="BX1444" i="1"/>
  <c r="BT1444" i="1"/>
  <c r="BP1444" i="1"/>
  <c r="BL1444" i="1"/>
  <c r="BH1444" i="1"/>
  <c r="BB1444" i="1"/>
  <c r="BD1444" i="1" s="1"/>
  <c r="DD1438" i="1"/>
  <c r="CZ1438" i="1"/>
  <c r="CV1438" i="1"/>
  <c r="CR1438" i="1"/>
  <c r="CN1438" i="1"/>
  <c r="CJ1438" i="1"/>
  <c r="CF1438" i="1"/>
  <c r="CB1438" i="1"/>
  <c r="BX1438" i="1"/>
  <c r="BT1438" i="1"/>
  <c r="BP1438" i="1"/>
  <c r="BL1438" i="1"/>
  <c r="BH1438" i="1"/>
  <c r="BB1438" i="1"/>
  <c r="BD1438" i="1" s="1"/>
  <c r="DD1436" i="1"/>
  <c r="CZ1436" i="1"/>
  <c r="CV1436" i="1"/>
  <c r="CR1436" i="1"/>
  <c r="CN1436" i="1"/>
  <c r="CJ1436" i="1"/>
  <c r="CF1436" i="1"/>
  <c r="CB1436" i="1"/>
  <c r="BX1436" i="1"/>
  <c r="BT1436" i="1"/>
  <c r="BP1436" i="1"/>
  <c r="BL1436" i="1"/>
  <c r="BH1436" i="1"/>
  <c r="BB1436" i="1"/>
  <c r="BD1436" i="1" s="1"/>
  <c r="DD1435" i="1"/>
  <c r="CZ1435" i="1"/>
  <c r="CV1435" i="1"/>
  <c r="CR1435" i="1"/>
  <c r="CN1435" i="1"/>
  <c r="CJ1435" i="1"/>
  <c r="CF1435" i="1"/>
  <c r="CB1435" i="1"/>
  <c r="BX1435" i="1"/>
  <c r="BT1435" i="1"/>
  <c r="BP1435" i="1"/>
  <c r="BL1435" i="1"/>
  <c r="BH1435" i="1"/>
  <c r="BB1435" i="1"/>
  <c r="BD1435" i="1" s="1"/>
  <c r="DD1434" i="1"/>
  <c r="CZ1434" i="1"/>
  <c r="CV1434" i="1"/>
  <c r="CR1434" i="1"/>
  <c r="CN1434" i="1"/>
  <c r="CJ1434" i="1"/>
  <c r="CF1434" i="1"/>
  <c r="CB1434" i="1"/>
  <c r="BX1434" i="1"/>
  <c r="BT1434" i="1"/>
  <c r="BP1434" i="1"/>
  <c r="BL1434" i="1"/>
  <c r="BH1434" i="1"/>
  <c r="BB1434" i="1"/>
  <c r="BD1434" i="1" s="1"/>
  <c r="DD1433" i="1"/>
  <c r="CZ1433" i="1"/>
  <c r="CV1433" i="1"/>
  <c r="CR1433" i="1"/>
  <c r="CN1433" i="1"/>
  <c r="CJ1433" i="1"/>
  <c r="CF1433" i="1"/>
  <c r="CB1433" i="1"/>
  <c r="BX1433" i="1"/>
  <c r="BT1433" i="1"/>
  <c r="BP1433" i="1"/>
  <c r="BL1433" i="1"/>
  <c r="BH1433" i="1"/>
  <c r="BB1433" i="1"/>
  <c r="BD1433" i="1" s="1"/>
  <c r="DD1432" i="1"/>
  <c r="CZ1432" i="1"/>
  <c r="CV1432" i="1"/>
  <c r="CR1432" i="1"/>
  <c r="CN1432" i="1"/>
  <c r="CJ1432" i="1"/>
  <c r="CF1432" i="1"/>
  <c r="CB1432" i="1"/>
  <c r="BX1432" i="1"/>
  <c r="BT1432" i="1"/>
  <c r="BP1432" i="1"/>
  <c r="BL1432" i="1"/>
  <c r="BH1432" i="1"/>
  <c r="BB1432" i="1"/>
  <c r="BD1432" i="1" s="1"/>
  <c r="DD1431" i="1"/>
  <c r="CZ1431" i="1"/>
  <c r="CV1431" i="1"/>
  <c r="CR1431" i="1"/>
  <c r="CN1431" i="1"/>
  <c r="CJ1431" i="1"/>
  <c r="CF1431" i="1"/>
  <c r="CB1431" i="1"/>
  <c r="BX1431" i="1"/>
  <c r="BT1431" i="1"/>
  <c r="BP1431" i="1"/>
  <c r="BL1431" i="1"/>
  <c r="BH1431" i="1"/>
  <c r="BB1431" i="1"/>
  <c r="BD1431" i="1" s="1"/>
  <c r="DD1430" i="1"/>
  <c r="CZ1430" i="1"/>
  <c r="CV1430" i="1"/>
  <c r="CR1430" i="1"/>
  <c r="CN1430" i="1"/>
  <c r="CJ1430" i="1"/>
  <c r="CF1430" i="1"/>
  <c r="CB1430" i="1"/>
  <c r="BX1430" i="1"/>
  <c r="BT1430" i="1"/>
  <c r="BP1430" i="1"/>
  <c r="BL1430" i="1"/>
  <c r="BH1430" i="1"/>
  <c r="BB1430" i="1"/>
  <c r="BD1430" i="1" s="1"/>
  <c r="DD1429" i="1"/>
  <c r="CZ1429" i="1"/>
  <c r="CV1429" i="1"/>
  <c r="CR1429" i="1"/>
  <c r="CN1429" i="1"/>
  <c r="CJ1429" i="1"/>
  <c r="CF1429" i="1"/>
  <c r="CB1429" i="1"/>
  <c r="BX1429" i="1"/>
  <c r="BT1429" i="1"/>
  <c r="BP1429" i="1"/>
  <c r="BL1429" i="1"/>
  <c r="BH1429" i="1"/>
  <c r="BB1429" i="1"/>
  <c r="BD1429" i="1" s="1"/>
  <c r="DD1428" i="1"/>
  <c r="CZ1428" i="1"/>
  <c r="CV1428" i="1"/>
  <c r="CR1428" i="1"/>
  <c r="CN1428" i="1"/>
  <c r="CJ1428" i="1"/>
  <c r="CF1428" i="1"/>
  <c r="CB1428" i="1"/>
  <c r="BX1428" i="1"/>
  <c r="BT1428" i="1"/>
  <c r="BP1428" i="1"/>
  <c r="BL1428" i="1"/>
  <c r="BH1428" i="1"/>
  <c r="BB1428" i="1"/>
  <c r="BD1428" i="1" s="1"/>
  <c r="DD1427" i="1"/>
  <c r="CZ1427" i="1"/>
  <c r="CV1427" i="1"/>
  <c r="CR1427" i="1"/>
  <c r="CN1427" i="1"/>
  <c r="CJ1427" i="1"/>
  <c r="CF1427" i="1"/>
  <c r="CB1427" i="1"/>
  <c r="BX1427" i="1"/>
  <c r="BT1427" i="1"/>
  <c r="BP1427" i="1"/>
  <c r="BL1427" i="1"/>
  <c r="BH1427" i="1"/>
  <c r="BB1427" i="1"/>
  <c r="BD1427" i="1" s="1"/>
  <c r="DD1426" i="1"/>
  <c r="CZ1426" i="1"/>
  <c r="CV1426" i="1"/>
  <c r="CR1426" i="1"/>
  <c r="CN1426" i="1"/>
  <c r="CJ1426" i="1"/>
  <c r="CF1426" i="1"/>
  <c r="CB1426" i="1"/>
  <c r="BX1426" i="1"/>
  <c r="BT1426" i="1"/>
  <c r="BP1426" i="1"/>
  <c r="BL1426" i="1"/>
  <c r="BH1426" i="1"/>
  <c r="BB1426" i="1"/>
  <c r="BD1426" i="1" s="1"/>
  <c r="DD1425" i="1"/>
  <c r="CZ1425" i="1"/>
  <c r="CV1425" i="1"/>
  <c r="CR1425" i="1"/>
  <c r="CN1425" i="1"/>
  <c r="CJ1425" i="1"/>
  <c r="CF1425" i="1"/>
  <c r="CB1425" i="1"/>
  <c r="BX1425" i="1"/>
  <c r="BT1425" i="1"/>
  <c r="BP1425" i="1"/>
  <c r="BL1425" i="1"/>
  <c r="BH1425" i="1"/>
  <c r="BB1425" i="1"/>
  <c r="BD1425" i="1" s="1"/>
  <c r="DD1424" i="1"/>
  <c r="CZ1424" i="1"/>
  <c r="CV1424" i="1"/>
  <c r="CR1424" i="1"/>
  <c r="CN1424" i="1"/>
  <c r="CJ1424" i="1"/>
  <c r="CF1424" i="1"/>
  <c r="CB1424" i="1"/>
  <c r="BX1424" i="1"/>
  <c r="BT1424" i="1"/>
  <c r="BP1424" i="1"/>
  <c r="BL1424" i="1"/>
  <c r="BH1424" i="1"/>
  <c r="BB1424" i="1"/>
  <c r="BD1424" i="1" s="1"/>
  <c r="DD1423" i="1"/>
  <c r="CZ1423" i="1"/>
  <c r="CV1423" i="1"/>
  <c r="CR1423" i="1"/>
  <c r="CN1423" i="1"/>
  <c r="CJ1423" i="1"/>
  <c r="CF1423" i="1"/>
  <c r="CB1423" i="1"/>
  <c r="BX1423" i="1"/>
  <c r="BT1423" i="1"/>
  <c r="BP1423" i="1"/>
  <c r="BL1423" i="1"/>
  <c r="BH1423" i="1"/>
  <c r="BB1423" i="1"/>
  <c r="DD1415" i="1"/>
  <c r="CZ1415" i="1"/>
  <c r="CV1415" i="1"/>
  <c r="CR1415" i="1"/>
  <c r="CN1415" i="1"/>
  <c r="CJ1415" i="1"/>
  <c r="CF1415" i="1"/>
  <c r="CB1415" i="1"/>
  <c r="BX1415" i="1"/>
  <c r="BT1415" i="1"/>
  <c r="BP1415" i="1"/>
  <c r="BL1415" i="1"/>
  <c r="BH1415" i="1"/>
  <c r="BB1415" i="1"/>
  <c r="BD1415" i="1" s="1"/>
  <c r="DD1413" i="1"/>
  <c r="CZ1413" i="1"/>
  <c r="CV1413" i="1"/>
  <c r="CR1413" i="1"/>
  <c r="CN1413" i="1"/>
  <c r="CJ1413" i="1"/>
  <c r="CF1413" i="1"/>
  <c r="CB1413" i="1"/>
  <c r="BX1413" i="1"/>
  <c r="BT1413" i="1"/>
  <c r="BP1413" i="1"/>
  <c r="BL1413" i="1"/>
  <c r="BH1413" i="1"/>
  <c r="BB1413" i="1"/>
  <c r="BD1413" i="1" s="1"/>
  <c r="DD1411" i="1"/>
  <c r="CZ1411" i="1"/>
  <c r="CV1411" i="1"/>
  <c r="CR1411" i="1"/>
  <c r="CN1411" i="1"/>
  <c r="CJ1411" i="1"/>
  <c r="CF1411" i="1"/>
  <c r="CB1411" i="1"/>
  <c r="BX1411" i="1"/>
  <c r="BT1411" i="1"/>
  <c r="BP1411" i="1"/>
  <c r="BL1411" i="1"/>
  <c r="BH1411" i="1"/>
  <c r="BB1411" i="1"/>
  <c r="BD1411" i="1" s="1"/>
  <c r="DD1409" i="1"/>
  <c r="CZ1409" i="1"/>
  <c r="CV1409" i="1"/>
  <c r="CR1409" i="1"/>
  <c r="CN1409" i="1"/>
  <c r="CJ1409" i="1"/>
  <c r="CF1409" i="1"/>
  <c r="CB1409" i="1"/>
  <c r="BX1409" i="1"/>
  <c r="BT1409" i="1"/>
  <c r="BP1409" i="1"/>
  <c r="BL1409" i="1"/>
  <c r="BH1409" i="1"/>
  <c r="BB1409" i="1"/>
  <c r="BD1409" i="1" s="1"/>
  <c r="DD1396" i="1"/>
  <c r="CZ1396" i="1"/>
  <c r="CV1396" i="1"/>
  <c r="CR1396" i="1"/>
  <c r="CN1396" i="1"/>
  <c r="CJ1396" i="1"/>
  <c r="CF1396" i="1"/>
  <c r="CB1396" i="1"/>
  <c r="BX1396" i="1"/>
  <c r="BT1396" i="1"/>
  <c r="BP1396" i="1"/>
  <c r="BL1396" i="1"/>
  <c r="BH1396" i="1"/>
  <c r="BB1396" i="1"/>
  <c r="DD1408" i="1"/>
  <c r="CZ1408" i="1"/>
  <c r="CV1408" i="1"/>
  <c r="CR1408" i="1"/>
  <c r="CN1408" i="1"/>
  <c r="CJ1408" i="1"/>
  <c r="CF1408" i="1"/>
  <c r="CB1408" i="1"/>
  <c r="BX1408" i="1"/>
  <c r="BT1408" i="1"/>
  <c r="BP1408" i="1"/>
  <c r="BL1408" i="1"/>
  <c r="BH1408" i="1"/>
  <c r="BB1408" i="1"/>
  <c r="BD1408" i="1" s="1"/>
  <c r="DD1406" i="1"/>
  <c r="CZ1406" i="1"/>
  <c r="CV1406" i="1"/>
  <c r="CR1406" i="1"/>
  <c r="CN1406" i="1"/>
  <c r="CJ1406" i="1"/>
  <c r="CF1406" i="1"/>
  <c r="CB1406" i="1"/>
  <c r="BX1406" i="1"/>
  <c r="BT1406" i="1"/>
  <c r="BP1406" i="1"/>
  <c r="BL1406" i="1"/>
  <c r="BH1406" i="1"/>
  <c r="BB1406" i="1"/>
  <c r="BD1406" i="1" s="1"/>
  <c r="DD1403" i="1"/>
  <c r="CZ1403" i="1"/>
  <c r="CV1403" i="1"/>
  <c r="CR1403" i="1"/>
  <c r="CN1403" i="1"/>
  <c r="CJ1403" i="1"/>
  <c r="CF1403" i="1"/>
  <c r="CB1403" i="1"/>
  <c r="BX1403" i="1"/>
  <c r="BT1403" i="1"/>
  <c r="BP1403" i="1"/>
  <c r="BL1403" i="1"/>
  <c r="BH1403" i="1"/>
  <c r="BB1403" i="1"/>
  <c r="BD1403" i="1" s="1"/>
  <c r="DD1402" i="1"/>
  <c r="CZ1402" i="1"/>
  <c r="CV1402" i="1"/>
  <c r="CR1402" i="1"/>
  <c r="CN1402" i="1"/>
  <c r="CJ1402" i="1"/>
  <c r="CF1402" i="1"/>
  <c r="CB1402" i="1"/>
  <c r="BX1402" i="1"/>
  <c r="BT1402" i="1"/>
  <c r="BP1402" i="1"/>
  <c r="BL1402" i="1"/>
  <c r="BH1402" i="1"/>
  <c r="BB1402" i="1"/>
  <c r="BD1402" i="1" s="1"/>
  <c r="DD1395" i="1"/>
  <c r="CZ1395" i="1"/>
  <c r="CV1395" i="1"/>
  <c r="CR1395" i="1"/>
  <c r="CN1395" i="1"/>
  <c r="CJ1395" i="1"/>
  <c r="CF1395" i="1"/>
  <c r="CB1395" i="1"/>
  <c r="BX1395" i="1"/>
  <c r="BT1395" i="1"/>
  <c r="BP1395" i="1"/>
  <c r="BL1395" i="1"/>
  <c r="BH1395" i="1"/>
  <c r="DD1390" i="1"/>
  <c r="CZ1390" i="1"/>
  <c r="CV1390" i="1"/>
  <c r="CR1390" i="1"/>
  <c r="CN1390" i="1"/>
  <c r="CJ1390" i="1"/>
  <c r="CF1390" i="1"/>
  <c r="CB1390" i="1"/>
  <c r="BX1390" i="1"/>
  <c r="BT1390" i="1"/>
  <c r="BP1390" i="1"/>
  <c r="BL1390" i="1"/>
  <c r="BH1390" i="1"/>
  <c r="BB1390" i="1"/>
  <c r="BD1390" i="1" s="1"/>
  <c r="DD1387" i="1"/>
  <c r="CZ1387" i="1"/>
  <c r="CV1387" i="1"/>
  <c r="CR1387" i="1"/>
  <c r="CN1387" i="1"/>
  <c r="CJ1387" i="1"/>
  <c r="CF1387" i="1"/>
  <c r="CB1387" i="1"/>
  <c r="BX1387" i="1"/>
  <c r="BT1387" i="1"/>
  <c r="BP1387" i="1"/>
  <c r="BL1387" i="1"/>
  <c r="BH1387" i="1"/>
  <c r="BB1387" i="1"/>
  <c r="BD1387" i="1" s="1"/>
  <c r="DD1386" i="1"/>
  <c r="CZ1386" i="1"/>
  <c r="CV1386" i="1"/>
  <c r="CR1386" i="1"/>
  <c r="CN1386" i="1"/>
  <c r="CJ1386" i="1"/>
  <c r="CF1386" i="1"/>
  <c r="CB1386" i="1"/>
  <c r="BX1386" i="1"/>
  <c r="BT1386" i="1"/>
  <c r="BP1386" i="1"/>
  <c r="BL1386" i="1"/>
  <c r="BH1386" i="1"/>
  <c r="BB1386" i="1"/>
  <c r="BD1386" i="1" s="1"/>
  <c r="DD1384" i="1"/>
  <c r="CZ1384" i="1"/>
  <c r="CV1384" i="1"/>
  <c r="CR1384" i="1"/>
  <c r="CN1384" i="1"/>
  <c r="CJ1384" i="1"/>
  <c r="CF1384" i="1"/>
  <c r="CB1384" i="1"/>
  <c r="BX1384" i="1"/>
  <c r="BT1384" i="1"/>
  <c r="BP1384" i="1"/>
  <c r="BL1384" i="1"/>
  <c r="BH1384" i="1"/>
  <c r="BB1384" i="1"/>
  <c r="BD1384" i="1" s="1"/>
  <c r="DD1383" i="1"/>
  <c r="CZ1383" i="1"/>
  <c r="CV1383" i="1"/>
  <c r="CR1383" i="1"/>
  <c r="CN1383" i="1"/>
  <c r="CJ1383" i="1"/>
  <c r="CF1383" i="1"/>
  <c r="CB1383" i="1"/>
  <c r="BX1383" i="1"/>
  <c r="BT1383" i="1"/>
  <c r="BP1383" i="1"/>
  <c r="BL1383" i="1"/>
  <c r="BH1383" i="1"/>
  <c r="BB1383" i="1"/>
  <c r="BD1383" i="1" s="1"/>
  <c r="DD1380" i="1"/>
  <c r="CZ1380" i="1"/>
  <c r="CV1380" i="1"/>
  <c r="CR1380" i="1"/>
  <c r="CN1380" i="1"/>
  <c r="CJ1380" i="1"/>
  <c r="CF1380" i="1"/>
  <c r="CB1380" i="1"/>
  <c r="BX1380" i="1"/>
  <c r="BT1380" i="1"/>
  <c r="BP1380" i="1"/>
  <c r="BL1380" i="1"/>
  <c r="BH1380" i="1"/>
  <c r="BB1380" i="1"/>
  <c r="BD1380" i="1" s="1"/>
  <c r="DD1379" i="1"/>
  <c r="CZ1379" i="1"/>
  <c r="CV1379" i="1"/>
  <c r="CR1379" i="1"/>
  <c r="CN1379" i="1"/>
  <c r="CJ1379" i="1"/>
  <c r="CF1379" i="1"/>
  <c r="CB1379" i="1"/>
  <c r="BX1379" i="1"/>
  <c r="BT1379" i="1"/>
  <c r="BP1379" i="1"/>
  <c r="BL1379" i="1"/>
  <c r="BH1379" i="1"/>
  <c r="BB1379" i="1"/>
  <c r="BD1379" i="1" s="1"/>
  <c r="DD1378" i="1"/>
  <c r="CZ1378" i="1"/>
  <c r="CV1378" i="1"/>
  <c r="CR1378" i="1"/>
  <c r="CN1378" i="1"/>
  <c r="CJ1378" i="1"/>
  <c r="CF1378" i="1"/>
  <c r="CB1378" i="1"/>
  <c r="BX1378" i="1"/>
  <c r="BT1378" i="1"/>
  <c r="BP1378" i="1"/>
  <c r="BL1378" i="1"/>
  <c r="BH1378" i="1"/>
  <c r="BB1378" i="1"/>
  <c r="BD1378" i="1" s="1"/>
  <c r="DD1373" i="1"/>
  <c r="CZ1373" i="1"/>
  <c r="CV1373" i="1"/>
  <c r="CR1373" i="1"/>
  <c r="CN1373" i="1"/>
  <c r="CJ1373" i="1"/>
  <c r="CF1373" i="1"/>
  <c r="CB1373" i="1"/>
  <c r="BX1373" i="1"/>
  <c r="BT1373" i="1"/>
  <c r="BP1373" i="1"/>
  <c r="BL1373" i="1"/>
  <c r="BH1373" i="1"/>
  <c r="BB1373" i="1"/>
  <c r="BD1373" i="1" s="1"/>
  <c r="DD1368" i="1"/>
  <c r="CZ1368" i="1"/>
  <c r="CV1368" i="1"/>
  <c r="CR1368" i="1"/>
  <c r="CN1368" i="1"/>
  <c r="CJ1368" i="1"/>
  <c r="CF1368" i="1"/>
  <c r="CB1368" i="1"/>
  <c r="BX1368" i="1"/>
  <c r="BT1368" i="1"/>
  <c r="BP1368" i="1"/>
  <c r="BL1368" i="1"/>
  <c r="BH1368" i="1"/>
  <c r="BB1368" i="1"/>
  <c r="BD1368" i="1" s="1"/>
  <c r="DD1367" i="1"/>
  <c r="CZ1367" i="1"/>
  <c r="CV1367" i="1"/>
  <c r="CR1367" i="1"/>
  <c r="CN1367" i="1"/>
  <c r="CJ1367" i="1"/>
  <c r="CF1367" i="1"/>
  <c r="CB1367" i="1"/>
  <c r="BX1367" i="1"/>
  <c r="BT1367" i="1"/>
  <c r="BP1367" i="1"/>
  <c r="BL1367" i="1"/>
  <c r="BH1367" i="1"/>
  <c r="BB1367" i="1"/>
  <c r="BD1367" i="1" s="1"/>
  <c r="DD1366" i="1"/>
  <c r="CZ1366" i="1"/>
  <c r="CV1366" i="1"/>
  <c r="CR1366" i="1"/>
  <c r="CN1366" i="1"/>
  <c r="CJ1366" i="1"/>
  <c r="CF1366" i="1"/>
  <c r="CB1366" i="1"/>
  <c r="BX1366" i="1"/>
  <c r="BT1366" i="1"/>
  <c r="BP1366" i="1"/>
  <c r="BL1366" i="1"/>
  <c r="BH1366" i="1"/>
  <c r="BB1366" i="1"/>
  <c r="BD1366" i="1" s="1"/>
  <c r="DD1361" i="1"/>
  <c r="CZ1361" i="1"/>
  <c r="CV1361" i="1"/>
  <c r="CR1361" i="1"/>
  <c r="CN1361" i="1"/>
  <c r="CJ1361" i="1"/>
  <c r="CF1361" i="1"/>
  <c r="CB1361" i="1"/>
  <c r="BX1361" i="1"/>
  <c r="BT1361" i="1"/>
  <c r="BP1361" i="1"/>
  <c r="BL1361" i="1"/>
  <c r="BH1361" i="1"/>
  <c r="BB1361" i="1"/>
  <c r="BD1361" i="1" s="1"/>
  <c r="DD1357" i="1"/>
  <c r="CZ1357" i="1"/>
  <c r="CV1357" i="1"/>
  <c r="CR1357" i="1"/>
  <c r="CN1357" i="1"/>
  <c r="CJ1357" i="1"/>
  <c r="CF1357" i="1"/>
  <c r="CB1357" i="1"/>
  <c r="BX1357" i="1"/>
  <c r="BT1357" i="1"/>
  <c r="BP1357" i="1"/>
  <c r="BL1357" i="1"/>
  <c r="BH1357" i="1"/>
  <c r="BB1357" i="1"/>
  <c r="BD1357" i="1" s="1"/>
  <c r="DD1356" i="1"/>
  <c r="CZ1356" i="1"/>
  <c r="CV1356" i="1"/>
  <c r="CR1356" i="1"/>
  <c r="CN1356" i="1"/>
  <c r="CJ1356" i="1"/>
  <c r="CF1356" i="1"/>
  <c r="CB1356" i="1"/>
  <c r="BX1356" i="1"/>
  <c r="BT1356" i="1"/>
  <c r="BP1356" i="1"/>
  <c r="BL1356" i="1"/>
  <c r="BH1356" i="1"/>
  <c r="BB1356" i="1"/>
  <c r="BD1356" i="1" s="1"/>
  <c r="DD1350" i="1"/>
  <c r="CZ1350" i="1"/>
  <c r="CV1350" i="1"/>
  <c r="CR1350" i="1"/>
  <c r="CN1350" i="1"/>
  <c r="CJ1350" i="1"/>
  <c r="CF1350" i="1"/>
  <c r="CB1350" i="1"/>
  <c r="BX1350" i="1"/>
  <c r="BT1350" i="1"/>
  <c r="BP1350" i="1"/>
  <c r="BL1350" i="1"/>
  <c r="BH1350" i="1"/>
  <c r="BB1350" i="1"/>
  <c r="BD1350" i="1" s="1"/>
  <c r="DD1346" i="1"/>
  <c r="CZ1346" i="1"/>
  <c r="CV1346" i="1"/>
  <c r="CR1346" i="1"/>
  <c r="CN1346" i="1"/>
  <c r="CJ1346" i="1"/>
  <c r="CF1346" i="1"/>
  <c r="CB1346" i="1"/>
  <c r="BX1346" i="1"/>
  <c r="BT1346" i="1"/>
  <c r="BP1346" i="1"/>
  <c r="BL1346" i="1"/>
  <c r="BH1346" i="1"/>
  <c r="BB1346" i="1"/>
  <c r="BD1346" i="1" s="1"/>
  <c r="DD1345" i="1"/>
  <c r="CZ1345" i="1"/>
  <c r="CV1345" i="1"/>
  <c r="CR1345" i="1"/>
  <c r="CN1345" i="1"/>
  <c r="CJ1345" i="1"/>
  <c r="CF1345" i="1"/>
  <c r="CB1345" i="1"/>
  <c r="BX1345" i="1"/>
  <c r="BT1345" i="1"/>
  <c r="BP1345" i="1"/>
  <c r="BL1345" i="1"/>
  <c r="BH1345" i="1"/>
  <c r="BB1345" i="1"/>
  <c r="BD1345" i="1" s="1"/>
  <c r="DD1344" i="1"/>
  <c r="CZ1344" i="1"/>
  <c r="CV1344" i="1"/>
  <c r="CR1344" i="1"/>
  <c r="CN1344" i="1"/>
  <c r="CJ1344" i="1"/>
  <c r="CF1344" i="1"/>
  <c r="CB1344" i="1"/>
  <c r="BX1344" i="1"/>
  <c r="BT1344" i="1"/>
  <c r="BP1344" i="1"/>
  <c r="BL1344" i="1"/>
  <c r="BH1344" i="1"/>
  <c r="BB1344" i="1"/>
  <c r="BD1344" i="1" s="1"/>
  <c r="DD1340" i="1"/>
  <c r="CZ1340" i="1"/>
  <c r="CV1340" i="1"/>
  <c r="CR1340" i="1"/>
  <c r="CN1340" i="1"/>
  <c r="CJ1340" i="1"/>
  <c r="CF1340" i="1"/>
  <c r="CB1340" i="1"/>
  <c r="BX1340" i="1"/>
  <c r="BT1340" i="1"/>
  <c r="BP1340" i="1"/>
  <c r="BL1340" i="1"/>
  <c r="BH1340" i="1"/>
  <c r="BB1340" i="1"/>
  <c r="BD1340" i="1" s="1"/>
  <c r="DD1339" i="1"/>
  <c r="CZ1339" i="1"/>
  <c r="CV1339" i="1"/>
  <c r="CR1339" i="1"/>
  <c r="CN1339" i="1"/>
  <c r="CJ1339" i="1"/>
  <c r="CF1339" i="1"/>
  <c r="CB1339" i="1"/>
  <c r="BX1339" i="1"/>
  <c r="BT1339" i="1"/>
  <c r="BP1339" i="1"/>
  <c r="BL1339" i="1"/>
  <c r="BH1339" i="1"/>
  <c r="BB1339" i="1"/>
  <c r="BD1339" i="1" s="1"/>
  <c r="DD1335" i="1"/>
  <c r="CZ1335" i="1"/>
  <c r="CV1335" i="1"/>
  <c r="CR1335" i="1"/>
  <c r="CN1335" i="1"/>
  <c r="CJ1335" i="1"/>
  <c r="CF1335" i="1"/>
  <c r="CB1335" i="1"/>
  <c r="BX1335" i="1"/>
  <c r="BT1335" i="1"/>
  <c r="BP1335" i="1"/>
  <c r="BL1335" i="1"/>
  <c r="BH1335" i="1"/>
  <c r="BB1335" i="1"/>
  <c r="BD1335" i="1" s="1"/>
  <c r="DD1334" i="1"/>
  <c r="CZ1334" i="1"/>
  <c r="CV1334" i="1"/>
  <c r="CR1334" i="1"/>
  <c r="CN1334" i="1"/>
  <c r="CJ1334" i="1"/>
  <c r="CF1334" i="1"/>
  <c r="CB1334" i="1"/>
  <c r="BX1334" i="1"/>
  <c r="BT1334" i="1"/>
  <c r="BP1334" i="1"/>
  <c r="BL1334" i="1"/>
  <c r="BH1334" i="1"/>
  <c r="BB1334" i="1"/>
  <c r="BD1334" i="1" s="1"/>
  <c r="DD1333" i="1"/>
  <c r="CZ1333" i="1"/>
  <c r="CV1333" i="1"/>
  <c r="CR1333" i="1"/>
  <c r="CN1333" i="1"/>
  <c r="CJ1333" i="1"/>
  <c r="CF1333" i="1"/>
  <c r="CB1333" i="1"/>
  <c r="BX1333" i="1"/>
  <c r="BT1333" i="1"/>
  <c r="BP1333" i="1"/>
  <c r="BL1333" i="1"/>
  <c r="BH1333" i="1"/>
  <c r="BB1333" i="1"/>
  <c r="BD1333" i="1" s="1"/>
  <c r="DD1332" i="1"/>
  <c r="CZ1332" i="1"/>
  <c r="CV1332" i="1"/>
  <c r="CR1332" i="1"/>
  <c r="CN1332" i="1"/>
  <c r="CJ1332" i="1"/>
  <c r="CF1332" i="1"/>
  <c r="CB1332" i="1"/>
  <c r="BX1332" i="1"/>
  <c r="BT1332" i="1"/>
  <c r="BP1332" i="1"/>
  <c r="BL1332" i="1"/>
  <c r="BH1332" i="1"/>
  <c r="BB1332" i="1"/>
  <c r="BD1332" i="1" s="1"/>
  <c r="DD1331" i="1"/>
  <c r="CZ1331" i="1"/>
  <c r="CV1331" i="1"/>
  <c r="CR1331" i="1"/>
  <c r="CN1331" i="1"/>
  <c r="CJ1331" i="1"/>
  <c r="CF1331" i="1"/>
  <c r="CB1331" i="1"/>
  <c r="BX1331" i="1"/>
  <c r="BT1331" i="1"/>
  <c r="BP1331" i="1"/>
  <c r="BL1331" i="1"/>
  <c r="BH1331" i="1"/>
  <c r="BB1331" i="1"/>
  <c r="BD1331" i="1" s="1"/>
  <c r="DD1330" i="1"/>
  <c r="CZ1330" i="1"/>
  <c r="CV1330" i="1"/>
  <c r="CR1330" i="1"/>
  <c r="CN1330" i="1"/>
  <c r="CJ1330" i="1"/>
  <c r="CF1330" i="1"/>
  <c r="CB1330" i="1"/>
  <c r="BX1330" i="1"/>
  <c r="BT1330" i="1"/>
  <c r="BP1330" i="1"/>
  <c r="BL1330" i="1"/>
  <c r="BH1330" i="1"/>
  <c r="BB1330" i="1"/>
  <c r="BD1330" i="1" s="1"/>
  <c r="DD1328" i="1"/>
  <c r="CZ1328" i="1"/>
  <c r="CV1328" i="1"/>
  <c r="CR1328" i="1"/>
  <c r="CN1328" i="1"/>
  <c r="CJ1328" i="1"/>
  <c r="CF1328" i="1"/>
  <c r="CB1328" i="1"/>
  <c r="BX1328" i="1"/>
  <c r="BT1328" i="1"/>
  <c r="BP1328" i="1"/>
  <c r="BL1328" i="1"/>
  <c r="BH1328" i="1"/>
  <c r="BB1328" i="1"/>
  <c r="BD1328" i="1" s="1"/>
  <c r="DD1326" i="1"/>
  <c r="CZ1326" i="1"/>
  <c r="CV1326" i="1"/>
  <c r="CR1326" i="1"/>
  <c r="CN1326" i="1"/>
  <c r="CJ1326" i="1"/>
  <c r="CF1326" i="1"/>
  <c r="CB1326" i="1"/>
  <c r="BX1326" i="1"/>
  <c r="BT1326" i="1"/>
  <c r="BP1326" i="1"/>
  <c r="BL1326" i="1"/>
  <c r="BH1326" i="1"/>
  <c r="BB1326" i="1"/>
  <c r="BD1326" i="1" s="1"/>
  <c r="DD1323" i="1"/>
  <c r="CZ1323" i="1"/>
  <c r="CV1323" i="1"/>
  <c r="CR1323" i="1"/>
  <c r="CN1323" i="1"/>
  <c r="CJ1323" i="1"/>
  <c r="CF1323" i="1"/>
  <c r="CB1323" i="1"/>
  <c r="BX1323" i="1"/>
  <c r="BT1323" i="1"/>
  <c r="BP1323" i="1"/>
  <c r="BL1323" i="1"/>
  <c r="BH1323" i="1"/>
  <c r="BB1323" i="1"/>
  <c r="BD1323" i="1" s="1"/>
  <c r="DD1322" i="1"/>
  <c r="CZ1322" i="1"/>
  <c r="CV1322" i="1"/>
  <c r="CR1322" i="1"/>
  <c r="CN1322" i="1"/>
  <c r="CJ1322" i="1"/>
  <c r="CF1322" i="1"/>
  <c r="CB1322" i="1"/>
  <c r="BX1322" i="1"/>
  <c r="BT1322" i="1"/>
  <c r="BP1322" i="1"/>
  <c r="BL1322" i="1"/>
  <c r="BH1322" i="1"/>
  <c r="BB1322" i="1"/>
  <c r="BD1322" i="1" s="1"/>
  <c r="DD1320" i="1"/>
  <c r="CZ1320" i="1"/>
  <c r="CV1320" i="1"/>
  <c r="CR1320" i="1"/>
  <c r="CN1320" i="1"/>
  <c r="CJ1320" i="1"/>
  <c r="CF1320" i="1"/>
  <c r="CB1320" i="1"/>
  <c r="BX1320" i="1"/>
  <c r="BT1320" i="1"/>
  <c r="BP1320" i="1"/>
  <c r="BL1320" i="1"/>
  <c r="BH1320" i="1"/>
  <c r="BB1320" i="1"/>
  <c r="BD1320" i="1" s="1"/>
  <c r="DD1315" i="1"/>
  <c r="CZ1315" i="1"/>
  <c r="CV1315" i="1"/>
  <c r="CR1315" i="1"/>
  <c r="CN1315" i="1"/>
  <c r="CJ1315" i="1"/>
  <c r="CF1315" i="1"/>
  <c r="CB1315" i="1"/>
  <c r="BX1315" i="1"/>
  <c r="BT1315" i="1"/>
  <c r="BP1315" i="1"/>
  <c r="BL1315" i="1"/>
  <c r="BH1315" i="1"/>
  <c r="BB1315" i="1"/>
  <c r="BD1315" i="1" s="1"/>
  <c r="DD1310" i="1"/>
  <c r="CZ1310" i="1"/>
  <c r="CV1310" i="1"/>
  <c r="CR1310" i="1"/>
  <c r="CN1310" i="1"/>
  <c r="CJ1310" i="1"/>
  <c r="CF1310" i="1"/>
  <c r="CB1310" i="1"/>
  <c r="BX1310" i="1"/>
  <c r="BT1310" i="1"/>
  <c r="BP1310" i="1"/>
  <c r="BL1310" i="1"/>
  <c r="BH1310" i="1"/>
  <c r="BB1310" i="1"/>
  <c r="BD1310" i="1" s="1"/>
  <c r="DD1308" i="1"/>
  <c r="CZ1308" i="1"/>
  <c r="CV1308" i="1"/>
  <c r="CR1308" i="1"/>
  <c r="CN1308" i="1"/>
  <c r="CJ1308" i="1"/>
  <c r="CF1308" i="1"/>
  <c r="CB1308" i="1"/>
  <c r="BX1308" i="1"/>
  <c r="BT1308" i="1"/>
  <c r="BP1308" i="1"/>
  <c r="BL1308" i="1"/>
  <c r="BH1308" i="1"/>
  <c r="BB1308" i="1"/>
  <c r="BD1308" i="1" s="1"/>
  <c r="DD1307" i="1"/>
  <c r="CZ1307" i="1"/>
  <c r="CV1307" i="1"/>
  <c r="CR1307" i="1"/>
  <c r="CN1307" i="1"/>
  <c r="CJ1307" i="1"/>
  <c r="CF1307" i="1"/>
  <c r="CB1307" i="1"/>
  <c r="BX1307" i="1"/>
  <c r="BT1307" i="1"/>
  <c r="BP1307" i="1"/>
  <c r="BL1307" i="1"/>
  <c r="BH1307" i="1"/>
  <c r="BB1307" i="1"/>
  <c r="BD1307" i="1" s="1"/>
  <c r="DD1305" i="1"/>
  <c r="CZ1305" i="1"/>
  <c r="CV1305" i="1"/>
  <c r="CR1305" i="1"/>
  <c r="CN1305" i="1"/>
  <c r="CJ1305" i="1"/>
  <c r="CF1305" i="1"/>
  <c r="CB1305" i="1"/>
  <c r="BX1305" i="1"/>
  <c r="BT1305" i="1"/>
  <c r="BP1305" i="1"/>
  <c r="BL1305" i="1"/>
  <c r="BH1305" i="1"/>
  <c r="BB1305" i="1"/>
  <c r="BD1305" i="1" s="1"/>
  <c r="DD1304" i="1"/>
  <c r="CZ1304" i="1"/>
  <c r="CV1304" i="1"/>
  <c r="CR1304" i="1"/>
  <c r="CN1304" i="1"/>
  <c r="CJ1304" i="1"/>
  <c r="CF1304" i="1"/>
  <c r="CB1304" i="1"/>
  <c r="BX1304" i="1"/>
  <c r="BT1304" i="1"/>
  <c r="BP1304" i="1"/>
  <c r="BL1304" i="1"/>
  <c r="BH1304" i="1"/>
  <c r="BB1304" i="1"/>
  <c r="BD1304" i="1" s="1"/>
  <c r="DD1295" i="1"/>
  <c r="CZ1295" i="1"/>
  <c r="CV1295" i="1"/>
  <c r="CR1295" i="1"/>
  <c r="CN1295" i="1"/>
  <c r="CJ1295" i="1"/>
  <c r="CF1295" i="1"/>
  <c r="CB1295" i="1"/>
  <c r="BX1295" i="1"/>
  <c r="BT1295" i="1"/>
  <c r="BP1295" i="1"/>
  <c r="BL1295" i="1"/>
  <c r="BH1295" i="1"/>
  <c r="BB1295" i="1"/>
  <c r="BD1295" i="1" s="1"/>
  <c r="DD1289" i="1"/>
  <c r="CZ1289" i="1"/>
  <c r="CV1289" i="1"/>
  <c r="CR1289" i="1"/>
  <c r="CN1289" i="1"/>
  <c r="CJ1289" i="1"/>
  <c r="CF1289" i="1"/>
  <c r="CB1289" i="1"/>
  <c r="BX1289" i="1"/>
  <c r="BT1289" i="1"/>
  <c r="BP1289" i="1"/>
  <c r="BL1289" i="1"/>
  <c r="BH1289" i="1"/>
  <c r="BB1289" i="1"/>
  <c r="BD1289" i="1" s="1"/>
  <c r="DD1277" i="1"/>
  <c r="CZ1277" i="1"/>
  <c r="CV1277" i="1"/>
  <c r="CR1277" i="1"/>
  <c r="CN1277" i="1"/>
  <c r="CJ1277" i="1"/>
  <c r="CF1277" i="1"/>
  <c r="CB1277" i="1"/>
  <c r="BX1277" i="1"/>
  <c r="BT1277" i="1"/>
  <c r="BP1277" i="1"/>
  <c r="BL1277" i="1"/>
  <c r="BH1277" i="1"/>
  <c r="BB1277" i="1"/>
  <c r="BD1277" i="1" s="1"/>
  <c r="DD1285" i="1"/>
  <c r="CZ1285" i="1"/>
  <c r="CV1285" i="1"/>
  <c r="CR1285" i="1"/>
  <c r="CN1285" i="1"/>
  <c r="CJ1285" i="1"/>
  <c r="CF1285" i="1"/>
  <c r="CB1285" i="1"/>
  <c r="BX1285" i="1"/>
  <c r="BT1285" i="1"/>
  <c r="BP1285" i="1"/>
  <c r="BL1285" i="1"/>
  <c r="BH1285" i="1"/>
  <c r="BB1285" i="1"/>
  <c r="BD1285" i="1" s="1"/>
  <c r="DD1284" i="1"/>
  <c r="CZ1284" i="1"/>
  <c r="CV1284" i="1"/>
  <c r="CR1284" i="1"/>
  <c r="CN1284" i="1"/>
  <c r="CJ1284" i="1"/>
  <c r="CF1284" i="1"/>
  <c r="CB1284" i="1"/>
  <c r="BX1284" i="1"/>
  <c r="BT1284" i="1"/>
  <c r="BP1284" i="1"/>
  <c r="BL1284" i="1"/>
  <c r="BH1284" i="1"/>
  <c r="BB1284" i="1"/>
  <c r="BD1284" i="1" s="1"/>
  <c r="DD1276" i="1"/>
  <c r="CZ1276" i="1"/>
  <c r="CV1276" i="1"/>
  <c r="CR1276" i="1"/>
  <c r="CN1276" i="1"/>
  <c r="CJ1276" i="1"/>
  <c r="CF1276" i="1"/>
  <c r="CB1276" i="1"/>
  <c r="BX1276" i="1"/>
  <c r="BT1276" i="1"/>
  <c r="BP1276" i="1"/>
  <c r="BL1276" i="1"/>
  <c r="BH1276" i="1"/>
  <c r="BB1276" i="1"/>
  <c r="BD1276" i="1" s="1"/>
  <c r="DD1283" i="1"/>
  <c r="CZ1283" i="1"/>
  <c r="CV1283" i="1"/>
  <c r="CR1283" i="1"/>
  <c r="CN1283" i="1"/>
  <c r="CJ1283" i="1"/>
  <c r="CF1283" i="1"/>
  <c r="CB1283" i="1"/>
  <c r="BX1283" i="1"/>
  <c r="BT1283" i="1"/>
  <c r="BP1283" i="1"/>
  <c r="BL1283" i="1"/>
  <c r="BH1283" i="1"/>
  <c r="BB1283" i="1"/>
  <c r="BD1283" i="1" s="1"/>
  <c r="DD1280" i="1"/>
  <c r="CZ1280" i="1"/>
  <c r="CV1280" i="1"/>
  <c r="CR1280" i="1"/>
  <c r="CN1280" i="1"/>
  <c r="CJ1280" i="1"/>
  <c r="CF1280" i="1"/>
  <c r="CB1280" i="1"/>
  <c r="BX1280" i="1"/>
  <c r="BT1280" i="1"/>
  <c r="BP1280" i="1"/>
  <c r="BL1280" i="1"/>
  <c r="BH1280" i="1"/>
  <c r="BB1280" i="1"/>
  <c r="BD1280" i="1" s="1"/>
  <c r="DD1275" i="1"/>
  <c r="CZ1275" i="1"/>
  <c r="CV1275" i="1"/>
  <c r="CR1275" i="1"/>
  <c r="CN1275" i="1"/>
  <c r="CJ1275" i="1"/>
  <c r="CF1275" i="1"/>
  <c r="CB1275" i="1"/>
  <c r="BX1275" i="1"/>
  <c r="BT1275" i="1"/>
  <c r="BP1275" i="1"/>
  <c r="BL1275" i="1"/>
  <c r="BH1275" i="1"/>
  <c r="BB1275" i="1"/>
  <c r="BD1275" i="1" s="1"/>
  <c r="DD1273" i="1"/>
  <c r="CZ1273" i="1"/>
  <c r="CV1273" i="1"/>
  <c r="CR1273" i="1"/>
  <c r="CN1273" i="1"/>
  <c r="CJ1273" i="1"/>
  <c r="CF1273" i="1"/>
  <c r="CB1273" i="1"/>
  <c r="BX1273" i="1"/>
  <c r="BT1273" i="1"/>
  <c r="BP1273" i="1"/>
  <c r="BL1273" i="1"/>
  <c r="BH1273" i="1"/>
  <c r="BB1273" i="1"/>
  <c r="BD1273" i="1" s="1"/>
  <c r="DD1271" i="1"/>
  <c r="CZ1271" i="1"/>
  <c r="CV1271" i="1"/>
  <c r="CR1271" i="1"/>
  <c r="CN1271" i="1"/>
  <c r="CJ1271" i="1"/>
  <c r="CF1271" i="1"/>
  <c r="CB1271" i="1"/>
  <c r="BX1271" i="1"/>
  <c r="BT1271" i="1"/>
  <c r="BP1271" i="1"/>
  <c r="BL1271" i="1"/>
  <c r="BH1271" i="1"/>
  <c r="BB1271" i="1"/>
  <c r="BD1271" i="1" s="1"/>
  <c r="DD1265" i="1"/>
  <c r="CZ1265" i="1"/>
  <c r="CV1265" i="1"/>
  <c r="CR1265" i="1"/>
  <c r="CN1265" i="1"/>
  <c r="CJ1265" i="1"/>
  <c r="CF1265" i="1"/>
  <c r="CB1265" i="1"/>
  <c r="BX1265" i="1"/>
  <c r="BT1265" i="1"/>
  <c r="BP1265" i="1"/>
  <c r="BL1265" i="1"/>
  <c r="BH1265" i="1"/>
  <c r="BB1265" i="1"/>
  <c r="BD1265" i="1" s="1"/>
  <c r="DD1262" i="1"/>
  <c r="CZ1262" i="1"/>
  <c r="CV1262" i="1"/>
  <c r="CR1262" i="1"/>
  <c r="CN1262" i="1"/>
  <c r="CJ1262" i="1"/>
  <c r="CF1262" i="1"/>
  <c r="CB1262" i="1"/>
  <c r="BX1262" i="1"/>
  <c r="BT1262" i="1"/>
  <c r="BP1262" i="1"/>
  <c r="BL1262" i="1"/>
  <c r="BH1262" i="1"/>
  <c r="BB1262" i="1"/>
  <c r="BD1262" i="1" s="1"/>
  <c r="DD1259" i="1"/>
  <c r="CZ1259" i="1"/>
  <c r="CV1259" i="1"/>
  <c r="CR1259" i="1"/>
  <c r="CN1259" i="1"/>
  <c r="CJ1259" i="1"/>
  <c r="CF1259" i="1"/>
  <c r="CB1259" i="1"/>
  <c r="BX1259" i="1"/>
  <c r="BT1259" i="1"/>
  <c r="BP1259" i="1"/>
  <c r="BL1259" i="1"/>
  <c r="BH1259" i="1"/>
  <c r="BB1259" i="1"/>
  <c r="BD1259" i="1" s="1"/>
  <c r="DD1258" i="1"/>
  <c r="CZ1258" i="1"/>
  <c r="CV1258" i="1"/>
  <c r="CR1258" i="1"/>
  <c r="CN1258" i="1"/>
  <c r="CJ1258" i="1"/>
  <c r="CF1258" i="1"/>
  <c r="CB1258" i="1"/>
  <c r="BX1258" i="1"/>
  <c r="BT1258" i="1"/>
  <c r="BP1258" i="1"/>
  <c r="BL1258" i="1"/>
  <c r="BH1258" i="1"/>
  <c r="BB1258" i="1"/>
  <c r="BD1258" i="1" s="1"/>
  <c r="DD1253" i="1"/>
  <c r="CZ1253" i="1"/>
  <c r="CV1253" i="1"/>
  <c r="CR1253" i="1"/>
  <c r="CN1253" i="1"/>
  <c r="CJ1253" i="1"/>
  <c r="CF1253" i="1"/>
  <c r="CB1253" i="1"/>
  <c r="BX1253" i="1"/>
  <c r="BT1253" i="1"/>
  <c r="BP1253" i="1"/>
  <c r="BL1253" i="1"/>
  <c r="BH1253" i="1"/>
  <c r="BB1253" i="1"/>
  <c r="BD1253" i="1" s="1"/>
  <c r="DD1251" i="1"/>
  <c r="CZ1251" i="1"/>
  <c r="CV1251" i="1"/>
  <c r="CR1251" i="1"/>
  <c r="CN1251" i="1"/>
  <c r="CJ1251" i="1"/>
  <c r="CF1251" i="1"/>
  <c r="CB1251" i="1"/>
  <c r="BX1251" i="1"/>
  <c r="BT1251" i="1"/>
  <c r="BP1251" i="1"/>
  <c r="BL1251" i="1"/>
  <c r="BH1251" i="1"/>
  <c r="BB1251" i="1"/>
  <c r="BD1251" i="1" s="1"/>
  <c r="DD1244" i="1"/>
  <c r="CZ1244" i="1"/>
  <c r="CV1244" i="1"/>
  <c r="CR1244" i="1"/>
  <c r="CN1244" i="1"/>
  <c r="CJ1244" i="1"/>
  <c r="CF1244" i="1"/>
  <c r="CB1244" i="1"/>
  <c r="BX1244" i="1"/>
  <c r="BT1244" i="1"/>
  <c r="BP1244" i="1"/>
  <c r="BL1244" i="1"/>
  <c r="BH1244" i="1"/>
  <c r="BB1244" i="1"/>
  <c r="BD1244" i="1" s="1"/>
  <c r="DD1242" i="1"/>
  <c r="CZ1242" i="1"/>
  <c r="CV1242" i="1"/>
  <c r="CR1242" i="1"/>
  <c r="CN1242" i="1"/>
  <c r="CJ1242" i="1"/>
  <c r="CF1242" i="1"/>
  <c r="CB1242" i="1"/>
  <c r="BX1242" i="1"/>
  <c r="BT1242" i="1"/>
  <c r="BP1242" i="1"/>
  <c r="BL1242" i="1"/>
  <c r="BH1242" i="1"/>
  <c r="BB1242" i="1"/>
  <c r="BD1242" i="1" s="1"/>
  <c r="DD1239" i="1"/>
  <c r="CZ1239" i="1"/>
  <c r="CV1239" i="1"/>
  <c r="CR1239" i="1"/>
  <c r="CN1239" i="1"/>
  <c r="CJ1239" i="1"/>
  <c r="CF1239" i="1"/>
  <c r="CB1239" i="1"/>
  <c r="BX1239" i="1"/>
  <c r="BT1239" i="1"/>
  <c r="BP1239" i="1"/>
  <c r="BL1239" i="1"/>
  <c r="BH1239" i="1"/>
  <c r="BB1239" i="1"/>
  <c r="BD1239" i="1" s="1"/>
  <c r="DD1237" i="1"/>
  <c r="CZ1237" i="1"/>
  <c r="CV1237" i="1"/>
  <c r="CR1237" i="1"/>
  <c r="CN1237" i="1"/>
  <c r="CJ1237" i="1"/>
  <c r="CF1237" i="1"/>
  <c r="CB1237" i="1"/>
  <c r="BX1237" i="1"/>
  <c r="BT1237" i="1"/>
  <c r="BP1237" i="1"/>
  <c r="BL1237" i="1"/>
  <c r="BH1237" i="1"/>
  <c r="BB1237" i="1"/>
  <c r="BD1237" i="1" s="1"/>
  <c r="DD1236" i="1"/>
  <c r="CZ1236" i="1"/>
  <c r="CV1236" i="1"/>
  <c r="CR1236" i="1"/>
  <c r="CN1236" i="1"/>
  <c r="CJ1236" i="1"/>
  <c r="CF1236" i="1"/>
  <c r="CB1236" i="1"/>
  <c r="BX1236" i="1"/>
  <c r="BT1236" i="1"/>
  <c r="BP1236" i="1"/>
  <c r="BL1236" i="1"/>
  <c r="BH1236" i="1"/>
  <c r="BB1236" i="1"/>
  <c r="BD1236" i="1" s="1"/>
  <c r="DD1234" i="1"/>
  <c r="CZ1234" i="1"/>
  <c r="CV1234" i="1"/>
  <c r="CR1234" i="1"/>
  <c r="CN1234" i="1"/>
  <c r="CJ1234" i="1"/>
  <c r="CF1234" i="1"/>
  <c r="CB1234" i="1"/>
  <c r="BX1234" i="1"/>
  <c r="BT1234" i="1"/>
  <c r="BP1234" i="1"/>
  <c r="BL1234" i="1"/>
  <c r="BH1234" i="1"/>
  <c r="BB1234" i="1"/>
  <c r="BD1234" i="1" s="1"/>
  <c r="DD1231" i="1"/>
  <c r="CZ1231" i="1"/>
  <c r="CV1231" i="1"/>
  <c r="CR1231" i="1"/>
  <c r="CN1231" i="1"/>
  <c r="CJ1231" i="1"/>
  <c r="CF1231" i="1"/>
  <c r="CB1231" i="1"/>
  <c r="BX1231" i="1"/>
  <c r="BT1231" i="1"/>
  <c r="BP1231" i="1"/>
  <c r="BL1231" i="1"/>
  <c r="BH1231" i="1"/>
  <c r="BB1231" i="1"/>
  <c r="BD1231" i="1" s="1"/>
  <c r="DD1229" i="1"/>
  <c r="CZ1229" i="1"/>
  <c r="CV1229" i="1"/>
  <c r="CR1229" i="1"/>
  <c r="CN1229" i="1"/>
  <c r="CJ1229" i="1"/>
  <c r="CF1229" i="1"/>
  <c r="CB1229" i="1"/>
  <c r="BX1229" i="1"/>
  <c r="BT1229" i="1"/>
  <c r="BP1229" i="1"/>
  <c r="BL1229" i="1"/>
  <c r="BH1229" i="1"/>
  <c r="BB1229" i="1"/>
  <c r="BD1229" i="1" s="1"/>
  <c r="DD1226" i="1"/>
  <c r="CZ1226" i="1"/>
  <c r="CV1226" i="1"/>
  <c r="CR1226" i="1"/>
  <c r="CN1226" i="1"/>
  <c r="CJ1226" i="1"/>
  <c r="CF1226" i="1"/>
  <c r="CB1226" i="1"/>
  <c r="BX1226" i="1"/>
  <c r="BT1226" i="1"/>
  <c r="BP1226" i="1"/>
  <c r="BL1226" i="1"/>
  <c r="BH1226" i="1"/>
  <c r="BB1226" i="1"/>
  <c r="BD1226" i="1" s="1"/>
  <c r="DD1224" i="1"/>
  <c r="CZ1224" i="1"/>
  <c r="CV1224" i="1"/>
  <c r="CR1224" i="1"/>
  <c r="CN1224" i="1"/>
  <c r="CJ1224" i="1"/>
  <c r="CF1224" i="1"/>
  <c r="CB1224" i="1"/>
  <c r="BX1224" i="1"/>
  <c r="BT1224" i="1"/>
  <c r="BP1224" i="1"/>
  <c r="BL1224" i="1"/>
  <c r="BH1224" i="1"/>
  <c r="BB1224" i="1"/>
  <c r="BD1224" i="1" s="1"/>
  <c r="DD1219" i="1"/>
  <c r="CZ1219" i="1"/>
  <c r="CV1219" i="1"/>
  <c r="CR1219" i="1"/>
  <c r="CN1219" i="1"/>
  <c r="CJ1219" i="1"/>
  <c r="CF1219" i="1"/>
  <c r="CB1219" i="1"/>
  <c r="BX1219" i="1"/>
  <c r="BT1219" i="1"/>
  <c r="BP1219" i="1"/>
  <c r="BL1219" i="1"/>
  <c r="BH1219" i="1"/>
  <c r="BB1219" i="1"/>
  <c r="BD1219" i="1" s="1"/>
  <c r="DD1214" i="1"/>
  <c r="CZ1214" i="1"/>
  <c r="CV1214" i="1"/>
  <c r="CR1214" i="1"/>
  <c r="CN1214" i="1"/>
  <c r="CJ1214" i="1"/>
  <c r="CF1214" i="1"/>
  <c r="CB1214" i="1"/>
  <c r="BX1214" i="1"/>
  <c r="BT1214" i="1"/>
  <c r="BP1214" i="1"/>
  <c r="BL1214" i="1"/>
  <c r="BH1214" i="1"/>
  <c r="BB1214" i="1"/>
  <c r="BD1214" i="1" s="1"/>
  <c r="DD1211" i="1"/>
  <c r="CZ1211" i="1"/>
  <c r="CV1211" i="1"/>
  <c r="CR1211" i="1"/>
  <c r="CN1211" i="1"/>
  <c r="CJ1211" i="1"/>
  <c r="CF1211" i="1"/>
  <c r="CB1211" i="1"/>
  <c r="BX1211" i="1"/>
  <c r="BT1211" i="1"/>
  <c r="BP1211" i="1"/>
  <c r="BL1211" i="1"/>
  <c r="BH1211" i="1"/>
  <c r="BB1211" i="1"/>
  <c r="BD1211" i="1" s="1"/>
  <c r="DD1209" i="1"/>
  <c r="CZ1209" i="1"/>
  <c r="CV1209" i="1"/>
  <c r="CR1209" i="1"/>
  <c r="CN1209" i="1"/>
  <c r="CJ1209" i="1"/>
  <c r="CF1209" i="1"/>
  <c r="CB1209" i="1"/>
  <c r="BX1209" i="1"/>
  <c r="BT1209" i="1"/>
  <c r="BP1209" i="1"/>
  <c r="BL1209" i="1"/>
  <c r="BH1209" i="1"/>
  <c r="BB1209" i="1"/>
  <c r="BD1209" i="1" s="1"/>
  <c r="DD1208" i="1"/>
  <c r="CZ1208" i="1"/>
  <c r="CV1208" i="1"/>
  <c r="CR1208" i="1"/>
  <c r="CN1208" i="1"/>
  <c r="CJ1208" i="1"/>
  <c r="CF1208" i="1"/>
  <c r="CB1208" i="1"/>
  <c r="BX1208" i="1"/>
  <c r="BT1208" i="1"/>
  <c r="BP1208" i="1"/>
  <c r="BL1208" i="1"/>
  <c r="BH1208" i="1"/>
  <c r="BB1208" i="1"/>
  <c r="BD1208" i="1" s="1"/>
  <c r="DD1205" i="1"/>
  <c r="CZ1205" i="1"/>
  <c r="CV1205" i="1"/>
  <c r="CR1205" i="1"/>
  <c r="CN1205" i="1"/>
  <c r="CJ1205" i="1"/>
  <c r="CF1205" i="1"/>
  <c r="CB1205" i="1"/>
  <c r="BX1205" i="1"/>
  <c r="BT1205" i="1"/>
  <c r="BP1205" i="1"/>
  <c r="BL1205" i="1"/>
  <c r="BH1205" i="1"/>
  <c r="BB1205" i="1"/>
  <c r="BD1205" i="1" s="1"/>
  <c r="DD1204" i="1"/>
  <c r="CZ1204" i="1"/>
  <c r="CV1204" i="1"/>
  <c r="CR1204" i="1"/>
  <c r="CN1204" i="1"/>
  <c r="CJ1204" i="1"/>
  <c r="CF1204" i="1"/>
  <c r="CB1204" i="1"/>
  <c r="BX1204" i="1"/>
  <c r="BT1204" i="1"/>
  <c r="BP1204" i="1"/>
  <c r="BL1204" i="1"/>
  <c r="BH1204" i="1"/>
  <c r="BB1204" i="1"/>
  <c r="BD1204" i="1" s="1"/>
  <c r="DD1202" i="1"/>
  <c r="CZ1202" i="1"/>
  <c r="CV1202" i="1"/>
  <c r="CR1202" i="1"/>
  <c r="CN1202" i="1"/>
  <c r="CJ1202" i="1"/>
  <c r="CF1202" i="1"/>
  <c r="CB1202" i="1"/>
  <c r="BX1202" i="1"/>
  <c r="BT1202" i="1"/>
  <c r="BP1202" i="1"/>
  <c r="BL1202" i="1"/>
  <c r="BH1202" i="1"/>
  <c r="BB1202" i="1"/>
  <c r="BD1202" i="1" s="1"/>
  <c r="DD1201" i="1"/>
  <c r="CZ1201" i="1"/>
  <c r="CV1201" i="1"/>
  <c r="CR1201" i="1"/>
  <c r="CN1201" i="1"/>
  <c r="CJ1201" i="1"/>
  <c r="CF1201" i="1"/>
  <c r="CB1201" i="1"/>
  <c r="BX1201" i="1"/>
  <c r="BT1201" i="1"/>
  <c r="BP1201" i="1"/>
  <c r="BL1201" i="1"/>
  <c r="BH1201" i="1"/>
  <c r="BB1201" i="1"/>
  <c r="BD1201" i="1" s="1"/>
  <c r="DD1195" i="1"/>
  <c r="CZ1195" i="1"/>
  <c r="CV1195" i="1"/>
  <c r="CR1195" i="1"/>
  <c r="CN1195" i="1"/>
  <c r="CJ1195" i="1"/>
  <c r="CF1195" i="1"/>
  <c r="CB1195" i="1"/>
  <c r="BX1195" i="1"/>
  <c r="BT1195" i="1"/>
  <c r="BP1195" i="1"/>
  <c r="BL1195" i="1"/>
  <c r="BH1195" i="1"/>
  <c r="BB1195" i="1"/>
  <c r="BD1195" i="1" s="1"/>
  <c r="DD1194" i="1"/>
  <c r="CZ1194" i="1"/>
  <c r="CV1194" i="1"/>
  <c r="CR1194" i="1"/>
  <c r="CN1194" i="1"/>
  <c r="CJ1194" i="1"/>
  <c r="CF1194" i="1"/>
  <c r="CB1194" i="1"/>
  <c r="BX1194" i="1"/>
  <c r="BT1194" i="1"/>
  <c r="BP1194" i="1"/>
  <c r="BL1194" i="1"/>
  <c r="BH1194" i="1"/>
  <c r="BB1194" i="1"/>
  <c r="BD1194" i="1" s="1"/>
  <c r="DD1192" i="1"/>
  <c r="CZ1192" i="1"/>
  <c r="CV1192" i="1"/>
  <c r="CR1192" i="1"/>
  <c r="CN1192" i="1"/>
  <c r="CJ1192" i="1"/>
  <c r="CF1192" i="1"/>
  <c r="CB1192" i="1"/>
  <c r="BX1192" i="1"/>
  <c r="BT1192" i="1"/>
  <c r="BP1192" i="1"/>
  <c r="BL1192" i="1"/>
  <c r="BH1192" i="1"/>
  <c r="BB1192" i="1"/>
  <c r="BD1192" i="1" s="1"/>
  <c r="DD1186" i="1"/>
  <c r="CZ1186" i="1"/>
  <c r="CV1186" i="1"/>
  <c r="CR1186" i="1"/>
  <c r="CN1186" i="1"/>
  <c r="CJ1186" i="1"/>
  <c r="CF1186" i="1"/>
  <c r="CB1186" i="1"/>
  <c r="BX1186" i="1"/>
  <c r="BT1186" i="1"/>
  <c r="BP1186" i="1"/>
  <c r="BL1186" i="1"/>
  <c r="BH1186" i="1"/>
  <c r="BB1186" i="1"/>
  <c r="BD1186" i="1" s="1"/>
  <c r="DD1187" i="1"/>
  <c r="CZ1187" i="1"/>
  <c r="CV1187" i="1"/>
  <c r="CR1187" i="1"/>
  <c r="CN1187" i="1"/>
  <c r="CJ1187" i="1"/>
  <c r="CF1187" i="1"/>
  <c r="CB1187" i="1"/>
  <c r="BX1187" i="1"/>
  <c r="BT1187" i="1"/>
  <c r="BP1187" i="1"/>
  <c r="BL1187" i="1"/>
  <c r="BH1187" i="1"/>
  <c r="BB1187" i="1"/>
  <c r="BD1187" i="1" s="1"/>
  <c r="DD1184" i="1"/>
  <c r="CZ1184" i="1"/>
  <c r="CV1184" i="1"/>
  <c r="CR1184" i="1"/>
  <c r="CN1184" i="1"/>
  <c r="CJ1184" i="1"/>
  <c r="CF1184" i="1"/>
  <c r="CB1184" i="1"/>
  <c r="BX1184" i="1"/>
  <c r="BT1184" i="1"/>
  <c r="BP1184" i="1"/>
  <c r="BL1184" i="1"/>
  <c r="BH1184" i="1"/>
  <c r="BB1184" i="1"/>
  <c r="BD1184" i="1" s="1"/>
  <c r="DD1181" i="1"/>
  <c r="CZ1181" i="1"/>
  <c r="CV1181" i="1"/>
  <c r="CR1181" i="1"/>
  <c r="CN1181" i="1"/>
  <c r="CJ1181" i="1"/>
  <c r="CF1181" i="1"/>
  <c r="CB1181" i="1"/>
  <c r="BX1181" i="1"/>
  <c r="BT1181" i="1"/>
  <c r="BP1181" i="1"/>
  <c r="BL1181" i="1"/>
  <c r="BH1181" i="1"/>
  <c r="BB1181" i="1"/>
  <c r="BD1181" i="1" s="1"/>
  <c r="DD1179" i="1"/>
  <c r="CZ1179" i="1"/>
  <c r="CV1179" i="1"/>
  <c r="CR1179" i="1"/>
  <c r="CN1179" i="1"/>
  <c r="CJ1179" i="1"/>
  <c r="CF1179" i="1"/>
  <c r="CB1179" i="1"/>
  <c r="BX1179" i="1"/>
  <c r="BT1179" i="1"/>
  <c r="BP1179" i="1"/>
  <c r="BL1179" i="1"/>
  <c r="BH1179" i="1"/>
  <c r="BB1179" i="1"/>
  <c r="BD1179" i="1" s="1"/>
  <c r="DD1174" i="1"/>
  <c r="CZ1174" i="1"/>
  <c r="CV1174" i="1"/>
  <c r="CR1174" i="1"/>
  <c r="CN1174" i="1"/>
  <c r="CJ1174" i="1"/>
  <c r="CF1174" i="1"/>
  <c r="CB1174" i="1"/>
  <c r="BX1174" i="1"/>
  <c r="BT1174" i="1"/>
  <c r="BP1174" i="1"/>
  <c r="BL1174" i="1"/>
  <c r="BH1174" i="1"/>
  <c r="BB1174" i="1"/>
  <c r="BD1174" i="1" s="1"/>
  <c r="DD1172" i="1"/>
  <c r="CZ1172" i="1"/>
  <c r="CV1172" i="1"/>
  <c r="CR1172" i="1"/>
  <c r="CN1172" i="1"/>
  <c r="CJ1172" i="1"/>
  <c r="CF1172" i="1"/>
  <c r="CB1172" i="1"/>
  <c r="BX1172" i="1"/>
  <c r="BT1172" i="1"/>
  <c r="BP1172" i="1"/>
  <c r="BL1172" i="1"/>
  <c r="BH1172" i="1"/>
  <c r="BB1172" i="1"/>
  <c r="BD1172" i="1" s="1"/>
  <c r="DD1171" i="1"/>
  <c r="CZ1171" i="1"/>
  <c r="CV1171" i="1"/>
  <c r="CR1171" i="1"/>
  <c r="CN1171" i="1"/>
  <c r="CJ1171" i="1"/>
  <c r="CF1171" i="1"/>
  <c r="CB1171" i="1"/>
  <c r="BX1171" i="1"/>
  <c r="BT1171" i="1"/>
  <c r="BP1171" i="1"/>
  <c r="BL1171" i="1"/>
  <c r="BH1171" i="1"/>
  <c r="BB1171" i="1"/>
  <c r="BD1171" i="1" s="1"/>
  <c r="DD1168" i="1"/>
  <c r="CZ1168" i="1"/>
  <c r="CV1168" i="1"/>
  <c r="CR1168" i="1"/>
  <c r="CN1168" i="1"/>
  <c r="CJ1168" i="1"/>
  <c r="CF1168" i="1"/>
  <c r="CB1168" i="1"/>
  <c r="BX1168" i="1"/>
  <c r="BT1168" i="1"/>
  <c r="BP1168" i="1"/>
  <c r="BL1168" i="1"/>
  <c r="BH1168" i="1"/>
  <c r="BB1168" i="1"/>
  <c r="BD1168" i="1" s="1"/>
  <c r="DD1167" i="1"/>
  <c r="CZ1167" i="1"/>
  <c r="CV1167" i="1"/>
  <c r="CR1167" i="1"/>
  <c r="CN1167" i="1"/>
  <c r="CJ1167" i="1"/>
  <c r="CF1167" i="1"/>
  <c r="CB1167" i="1"/>
  <c r="BX1167" i="1"/>
  <c r="BT1167" i="1"/>
  <c r="BP1167" i="1"/>
  <c r="BL1167" i="1"/>
  <c r="BH1167" i="1"/>
  <c r="BB1167" i="1"/>
  <c r="BD1167" i="1" s="1"/>
  <c r="DD1160" i="1"/>
  <c r="CZ1160" i="1"/>
  <c r="CV1160" i="1"/>
  <c r="CR1160" i="1"/>
  <c r="CN1160" i="1"/>
  <c r="CJ1160" i="1"/>
  <c r="CF1160" i="1"/>
  <c r="CB1160" i="1"/>
  <c r="BX1160" i="1"/>
  <c r="BT1160" i="1"/>
  <c r="BP1160" i="1"/>
  <c r="BL1160" i="1"/>
  <c r="BH1160" i="1"/>
  <c r="BB1160" i="1"/>
  <c r="BD1160" i="1" s="1"/>
  <c r="DD1157" i="1"/>
  <c r="CZ1157" i="1"/>
  <c r="CV1157" i="1"/>
  <c r="CR1157" i="1"/>
  <c r="CN1157" i="1"/>
  <c r="CJ1157" i="1"/>
  <c r="CF1157" i="1"/>
  <c r="CB1157" i="1"/>
  <c r="BX1157" i="1"/>
  <c r="BT1157" i="1"/>
  <c r="BP1157" i="1"/>
  <c r="BL1157" i="1"/>
  <c r="BH1157" i="1"/>
  <c r="BB1157" i="1"/>
  <c r="BD1157" i="1" s="1"/>
  <c r="DD1155" i="1"/>
  <c r="CZ1155" i="1"/>
  <c r="CV1155" i="1"/>
  <c r="CR1155" i="1"/>
  <c r="CN1155" i="1"/>
  <c r="CJ1155" i="1"/>
  <c r="CF1155" i="1"/>
  <c r="CB1155" i="1"/>
  <c r="BX1155" i="1"/>
  <c r="BT1155" i="1"/>
  <c r="BP1155" i="1"/>
  <c r="BL1155" i="1"/>
  <c r="BH1155" i="1"/>
  <c r="BB1155" i="1"/>
  <c r="BD1155" i="1" s="1"/>
  <c r="DD1153" i="1"/>
  <c r="CZ1153" i="1"/>
  <c r="CV1153" i="1"/>
  <c r="CR1153" i="1"/>
  <c r="CN1153" i="1"/>
  <c r="CJ1153" i="1"/>
  <c r="CF1153" i="1"/>
  <c r="CB1153" i="1"/>
  <c r="BX1153" i="1"/>
  <c r="BT1153" i="1"/>
  <c r="BP1153" i="1"/>
  <c r="BL1153" i="1"/>
  <c r="BH1153" i="1"/>
  <c r="BB1153" i="1"/>
  <c r="BD1153" i="1" s="1"/>
  <c r="DD1151" i="1"/>
  <c r="CZ1151" i="1"/>
  <c r="CV1151" i="1"/>
  <c r="CR1151" i="1"/>
  <c r="CN1151" i="1"/>
  <c r="CJ1151" i="1"/>
  <c r="CF1151" i="1"/>
  <c r="CB1151" i="1"/>
  <c r="BX1151" i="1"/>
  <c r="BT1151" i="1"/>
  <c r="BP1151" i="1"/>
  <c r="BL1151" i="1"/>
  <c r="BH1151" i="1"/>
  <c r="BB1151" i="1"/>
  <c r="BD1151" i="1" s="1"/>
  <c r="DD1147" i="1"/>
  <c r="CZ1147" i="1"/>
  <c r="CV1147" i="1"/>
  <c r="CR1147" i="1"/>
  <c r="CN1147" i="1"/>
  <c r="CJ1147" i="1"/>
  <c r="CF1147" i="1"/>
  <c r="CB1147" i="1"/>
  <c r="BX1147" i="1"/>
  <c r="BT1147" i="1"/>
  <c r="BP1147" i="1"/>
  <c r="BL1147" i="1"/>
  <c r="BH1147" i="1"/>
  <c r="BB1147" i="1"/>
  <c r="BD1147" i="1" s="1"/>
  <c r="DD1145" i="1"/>
  <c r="CZ1145" i="1"/>
  <c r="CV1145" i="1"/>
  <c r="CR1145" i="1"/>
  <c r="CN1145" i="1"/>
  <c r="CJ1145" i="1"/>
  <c r="CF1145" i="1"/>
  <c r="CB1145" i="1"/>
  <c r="BX1145" i="1"/>
  <c r="BT1145" i="1"/>
  <c r="BP1145" i="1"/>
  <c r="BL1145" i="1"/>
  <c r="BH1145" i="1"/>
  <c r="BB1145" i="1"/>
  <c r="BD1145" i="1" s="1"/>
  <c r="DD1144" i="1"/>
  <c r="CZ1144" i="1"/>
  <c r="CV1144" i="1"/>
  <c r="CR1144" i="1"/>
  <c r="CN1144" i="1"/>
  <c r="CJ1144" i="1"/>
  <c r="CF1144" i="1"/>
  <c r="CB1144" i="1"/>
  <c r="BX1144" i="1"/>
  <c r="BT1144" i="1"/>
  <c r="BP1144" i="1"/>
  <c r="BL1144" i="1"/>
  <c r="BH1144" i="1"/>
  <c r="BB1144" i="1"/>
  <c r="BD1144" i="1" s="1"/>
  <c r="DD1139" i="1"/>
  <c r="CZ1139" i="1"/>
  <c r="CV1139" i="1"/>
  <c r="CR1139" i="1"/>
  <c r="CN1139" i="1"/>
  <c r="CJ1139" i="1"/>
  <c r="CF1139" i="1"/>
  <c r="CB1139" i="1"/>
  <c r="BX1139" i="1"/>
  <c r="BT1139" i="1"/>
  <c r="BP1139" i="1"/>
  <c r="BL1139" i="1"/>
  <c r="BH1139" i="1"/>
  <c r="BB1139" i="1"/>
  <c r="DD1138" i="1"/>
  <c r="CZ1138" i="1"/>
  <c r="CV1138" i="1"/>
  <c r="CR1138" i="1"/>
  <c r="CN1138" i="1"/>
  <c r="CJ1138" i="1"/>
  <c r="CF1138" i="1"/>
  <c r="CB1138" i="1"/>
  <c r="BX1138" i="1"/>
  <c r="BT1138" i="1"/>
  <c r="BP1138" i="1"/>
  <c r="BL1138" i="1"/>
  <c r="BH1138" i="1"/>
  <c r="DD1136" i="1"/>
  <c r="CZ1136" i="1"/>
  <c r="CV1136" i="1"/>
  <c r="CR1136" i="1"/>
  <c r="CN1136" i="1"/>
  <c r="CJ1136" i="1"/>
  <c r="CF1136" i="1"/>
  <c r="CB1136" i="1"/>
  <c r="BX1136" i="1"/>
  <c r="BT1136" i="1"/>
  <c r="BP1136" i="1"/>
  <c r="BL1136" i="1"/>
  <c r="BH1136" i="1"/>
  <c r="BB1136" i="1"/>
  <c r="BD1136" i="1" s="1"/>
  <c r="DD1135" i="1"/>
  <c r="CZ1135" i="1"/>
  <c r="CV1135" i="1"/>
  <c r="CR1135" i="1"/>
  <c r="CN1135" i="1"/>
  <c r="CJ1135" i="1"/>
  <c r="CF1135" i="1"/>
  <c r="CB1135" i="1"/>
  <c r="BX1135" i="1"/>
  <c r="BT1135" i="1"/>
  <c r="BP1135" i="1"/>
  <c r="BL1135" i="1"/>
  <c r="BH1135" i="1"/>
  <c r="BB1135" i="1"/>
  <c r="BD1135" i="1" s="1"/>
  <c r="DD1134" i="1"/>
  <c r="CZ1134" i="1"/>
  <c r="CV1134" i="1"/>
  <c r="CR1134" i="1"/>
  <c r="CN1134" i="1"/>
  <c r="CJ1134" i="1"/>
  <c r="CF1134" i="1"/>
  <c r="CB1134" i="1"/>
  <c r="BX1134" i="1"/>
  <c r="BT1134" i="1"/>
  <c r="BP1134" i="1"/>
  <c r="BL1134" i="1"/>
  <c r="BH1134" i="1"/>
  <c r="BB1134" i="1"/>
  <c r="BD1134" i="1" s="1"/>
  <c r="DD1132" i="1"/>
  <c r="CZ1132" i="1"/>
  <c r="CV1132" i="1"/>
  <c r="CR1132" i="1"/>
  <c r="CN1132" i="1"/>
  <c r="CJ1132" i="1"/>
  <c r="CF1132" i="1"/>
  <c r="CB1132" i="1"/>
  <c r="BX1132" i="1"/>
  <c r="BT1132" i="1"/>
  <c r="BP1132" i="1"/>
  <c r="BL1132" i="1"/>
  <c r="BH1132" i="1"/>
  <c r="BB1132" i="1"/>
  <c r="BD1132" i="1" s="1"/>
  <c r="DD1131" i="1"/>
  <c r="CZ1131" i="1"/>
  <c r="CV1131" i="1"/>
  <c r="CR1131" i="1"/>
  <c r="CN1131" i="1"/>
  <c r="CJ1131" i="1"/>
  <c r="CF1131" i="1"/>
  <c r="CB1131" i="1"/>
  <c r="BX1131" i="1"/>
  <c r="BT1131" i="1"/>
  <c r="BP1131" i="1"/>
  <c r="BL1131" i="1"/>
  <c r="BH1131" i="1"/>
  <c r="BB1131" i="1"/>
  <c r="BD1131" i="1" s="1"/>
  <c r="DD1129" i="1"/>
  <c r="CZ1129" i="1"/>
  <c r="CV1129" i="1"/>
  <c r="CR1129" i="1"/>
  <c r="CN1129" i="1"/>
  <c r="CJ1129" i="1"/>
  <c r="CF1129" i="1"/>
  <c r="CB1129" i="1"/>
  <c r="BX1129" i="1"/>
  <c r="BT1129" i="1"/>
  <c r="BP1129" i="1"/>
  <c r="BL1129" i="1"/>
  <c r="BH1129" i="1"/>
  <c r="BB1129" i="1"/>
  <c r="BD1129" i="1" s="1"/>
  <c r="DD1128" i="1"/>
  <c r="CZ1128" i="1"/>
  <c r="CV1128" i="1"/>
  <c r="CR1128" i="1"/>
  <c r="CN1128" i="1"/>
  <c r="CJ1128" i="1"/>
  <c r="CF1128" i="1"/>
  <c r="CB1128" i="1"/>
  <c r="BX1128" i="1"/>
  <c r="BT1128" i="1"/>
  <c r="BP1128" i="1"/>
  <c r="BL1128" i="1"/>
  <c r="BH1128" i="1"/>
  <c r="BB1128" i="1"/>
  <c r="BD1128" i="1" s="1"/>
  <c r="DD1127" i="1"/>
  <c r="CZ1127" i="1"/>
  <c r="CV1127" i="1"/>
  <c r="CR1127" i="1"/>
  <c r="CN1127" i="1"/>
  <c r="CJ1127" i="1"/>
  <c r="CF1127" i="1"/>
  <c r="CB1127" i="1"/>
  <c r="BX1127" i="1"/>
  <c r="BT1127" i="1"/>
  <c r="BP1127" i="1"/>
  <c r="BL1127" i="1"/>
  <c r="BH1127" i="1"/>
  <c r="BB1127" i="1"/>
  <c r="BD1127" i="1" s="1"/>
  <c r="DD1126" i="1"/>
  <c r="CZ1126" i="1"/>
  <c r="CV1126" i="1"/>
  <c r="CR1126" i="1"/>
  <c r="CN1126" i="1"/>
  <c r="CJ1126" i="1"/>
  <c r="CF1126" i="1"/>
  <c r="CB1126" i="1"/>
  <c r="BX1126" i="1"/>
  <c r="BT1126" i="1"/>
  <c r="BP1126" i="1"/>
  <c r="BL1126" i="1"/>
  <c r="BH1126" i="1"/>
  <c r="BB1126" i="1"/>
  <c r="BD1126" i="1" s="1"/>
  <c r="DD1125" i="1"/>
  <c r="CZ1125" i="1"/>
  <c r="CV1125" i="1"/>
  <c r="CR1125" i="1"/>
  <c r="CN1125" i="1"/>
  <c r="CJ1125" i="1"/>
  <c r="CF1125" i="1"/>
  <c r="CB1125" i="1"/>
  <c r="BX1125" i="1"/>
  <c r="BT1125" i="1"/>
  <c r="BP1125" i="1"/>
  <c r="BL1125" i="1"/>
  <c r="BH1125" i="1"/>
  <c r="BB1125" i="1"/>
  <c r="BD1125" i="1" s="1"/>
  <c r="DD1124" i="1"/>
  <c r="CZ1124" i="1"/>
  <c r="CV1124" i="1"/>
  <c r="CR1124" i="1"/>
  <c r="CN1124" i="1"/>
  <c r="CJ1124" i="1"/>
  <c r="CF1124" i="1"/>
  <c r="CB1124" i="1"/>
  <c r="BX1124" i="1"/>
  <c r="BT1124" i="1"/>
  <c r="BP1124" i="1"/>
  <c r="BL1124" i="1"/>
  <c r="BH1124" i="1"/>
  <c r="BB1124" i="1"/>
  <c r="BD1124" i="1" s="1"/>
  <c r="DD1123" i="1"/>
  <c r="CZ1123" i="1"/>
  <c r="CV1123" i="1"/>
  <c r="CR1123" i="1"/>
  <c r="CN1123" i="1"/>
  <c r="CJ1123" i="1"/>
  <c r="CF1123" i="1"/>
  <c r="CB1123" i="1"/>
  <c r="BX1123" i="1"/>
  <c r="BT1123" i="1"/>
  <c r="BP1123" i="1"/>
  <c r="BL1123" i="1"/>
  <c r="BH1123" i="1"/>
  <c r="BB1123" i="1"/>
  <c r="BD1123" i="1" s="1"/>
  <c r="DD1122" i="1"/>
  <c r="CZ1122" i="1"/>
  <c r="CV1122" i="1"/>
  <c r="CR1122" i="1"/>
  <c r="CN1122" i="1"/>
  <c r="CJ1122" i="1"/>
  <c r="CF1122" i="1"/>
  <c r="CB1122" i="1"/>
  <c r="BX1122" i="1"/>
  <c r="BT1122" i="1"/>
  <c r="BP1122" i="1"/>
  <c r="BL1122" i="1"/>
  <c r="BH1122" i="1"/>
  <c r="BB1122" i="1"/>
  <c r="BD1122" i="1" s="1"/>
  <c r="DD1121" i="1"/>
  <c r="CZ1121" i="1"/>
  <c r="CV1121" i="1"/>
  <c r="CR1121" i="1"/>
  <c r="CN1121" i="1"/>
  <c r="CJ1121" i="1"/>
  <c r="CF1121" i="1"/>
  <c r="CB1121" i="1"/>
  <c r="BX1121" i="1"/>
  <c r="BT1121" i="1"/>
  <c r="BP1121" i="1"/>
  <c r="BL1121" i="1"/>
  <c r="BH1121" i="1"/>
  <c r="BB1121" i="1"/>
  <c r="BD1121" i="1" s="1"/>
  <c r="DD1120" i="1"/>
  <c r="CZ1120" i="1"/>
  <c r="CV1120" i="1"/>
  <c r="CR1120" i="1"/>
  <c r="CN1120" i="1"/>
  <c r="CJ1120" i="1"/>
  <c r="CF1120" i="1"/>
  <c r="CB1120" i="1"/>
  <c r="BX1120" i="1"/>
  <c r="BT1120" i="1"/>
  <c r="BP1120" i="1"/>
  <c r="BL1120" i="1"/>
  <c r="BH1120" i="1"/>
  <c r="BB1120" i="1"/>
  <c r="BD1120" i="1" s="1"/>
  <c r="DD1119" i="1"/>
  <c r="CZ1119" i="1"/>
  <c r="CV1119" i="1"/>
  <c r="CR1119" i="1"/>
  <c r="CN1119" i="1"/>
  <c r="CJ1119" i="1"/>
  <c r="CF1119" i="1"/>
  <c r="CB1119" i="1"/>
  <c r="BX1119" i="1"/>
  <c r="BT1119" i="1"/>
  <c r="BP1119" i="1"/>
  <c r="BL1119" i="1"/>
  <c r="BH1119" i="1"/>
  <c r="BB1119" i="1"/>
  <c r="BD1119" i="1" s="1"/>
  <c r="DD1118" i="1"/>
  <c r="CZ1118" i="1"/>
  <c r="CV1118" i="1"/>
  <c r="CR1118" i="1"/>
  <c r="CN1118" i="1"/>
  <c r="CJ1118" i="1"/>
  <c r="CF1118" i="1"/>
  <c r="CB1118" i="1"/>
  <c r="BX1118" i="1"/>
  <c r="BT1118" i="1"/>
  <c r="BP1118" i="1"/>
  <c r="BL1118" i="1"/>
  <c r="BH1118" i="1"/>
  <c r="BB1118" i="1"/>
  <c r="BD1118" i="1" s="1"/>
  <c r="DD1117" i="1"/>
  <c r="CZ1117" i="1"/>
  <c r="CV1117" i="1"/>
  <c r="CR1117" i="1"/>
  <c r="CN1117" i="1"/>
  <c r="CJ1117" i="1"/>
  <c r="CF1117" i="1"/>
  <c r="CB1117" i="1"/>
  <c r="BX1117" i="1"/>
  <c r="BT1117" i="1"/>
  <c r="BP1117" i="1"/>
  <c r="BL1117" i="1"/>
  <c r="BH1117" i="1"/>
  <c r="BB1117" i="1"/>
  <c r="BD1117" i="1" s="1"/>
  <c r="DD1116" i="1"/>
  <c r="CZ1116" i="1"/>
  <c r="CV1116" i="1"/>
  <c r="CR1116" i="1"/>
  <c r="CN1116" i="1"/>
  <c r="CJ1116" i="1"/>
  <c r="CF1116" i="1"/>
  <c r="CB1116" i="1"/>
  <c r="BX1116" i="1"/>
  <c r="BT1116" i="1"/>
  <c r="BP1116" i="1"/>
  <c r="BL1116" i="1"/>
  <c r="BH1116" i="1"/>
  <c r="BB1116" i="1"/>
  <c r="BD1116" i="1" s="1"/>
  <c r="DD1115" i="1"/>
  <c r="CZ1115" i="1"/>
  <c r="CV1115" i="1"/>
  <c r="CR1115" i="1"/>
  <c r="CN1115" i="1"/>
  <c r="CJ1115" i="1"/>
  <c r="CF1115" i="1"/>
  <c r="CB1115" i="1"/>
  <c r="BX1115" i="1"/>
  <c r="BT1115" i="1"/>
  <c r="BP1115" i="1"/>
  <c r="BL1115" i="1"/>
  <c r="BH1115" i="1"/>
  <c r="BB1115" i="1"/>
  <c r="BD1115" i="1" s="1"/>
  <c r="DD1114" i="1"/>
  <c r="CZ1114" i="1"/>
  <c r="CV1114" i="1"/>
  <c r="CR1114" i="1"/>
  <c r="CN1114" i="1"/>
  <c r="CJ1114" i="1"/>
  <c r="CF1114" i="1"/>
  <c r="CB1114" i="1"/>
  <c r="BX1114" i="1"/>
  <c r="BT1114" i="1"/>
  <c r="BP1114" i="1"/>
  <c r="BL1114" i="1"/>
  <c r="BH1114" i="1"/>
  <c r="BB1114" i="1"/>
  <c r="BD1114" i="1" s="1"/>
  <c r="DD1113" i="1"/>
  <c r="CZ1113" i="1"/>
  <c r="CV1113" i="1"/>
  <c r="CR1113" i="1"/>
  <c r="CN1113" i="1"/>
  <c r="CJ1113" i="1"/>
  <c r="CF1113" i="1"/>
  <c r="CB1113" i="1"/>
  <c r="BX1113" i="1"/>
  <c r="BT1113" i="1"/>
  <c r="BP1113" i="1"/>
  <c r="BL1113" i="1"/>
  <c r="BH1113" i="1"/>
  <c r="BB1113" i="1"/>
  <c r="BD1113" i="1" s="1"/>
  <c r="DD1112" i="1"/>
  <c r="CZ1112" i="1"/>
  <c r="CV1112" i="1"/>
  <c r="CR1112" i="1"/>
  <c r="CN1112" i="1"/>
  <c r="CJ1112" i="1"/>
  <c r="CF1112" i="1"/>
  <c r="CB1112" i="1"/>
  <c r="BX1112" i="1"/>
  <c r="BT1112" i="1"/>
  <c r="BP1112" i="1"/>
  <c r="BL1112" i="1"/>
  <c r="BH1112" i="1"/>
  <c r="BB1112" i="1"/>
  <c r="BD1112" i="1" s="1"/>
  <c r="DD1111" i="1"/>
  <c r="CZ1111" i="1"/>
  <c r="CV1111" i="1"/>
  <c r="CR1111" i="1"/>
  <c r="CN1111" i="1"/>
  <c r="CJ1111" i="1"/>
  <c r="CF1111" i="1"/>
  <c r="CB1111" i="1"/>
  <c r="BX1111" i="1"/>
  <c r="BT1111" i="1"/>
  <c r="BP1111" i="1"/>
  <c r="BL1111" i="1"/>
  <c r="BH1111" i="1"/>
  <c r="BB1111" i="1"/>
  <c r="BD1111" i="1" s="1"/>
  <c r="DD1110" i="1"/>
  <c r="CZ1110" i="1"/>
  <c r="CV1110" i="1"/>
  <c r="CR1110" i="1"/>
  <c r="CN1110" i="1"/>
  <c r="CJ1110" i="1"/>
  <c r="CF1110" i="1"/>
  <c r="CB1110" i="1"/>
  <c r="BX1110" i="1"/>
  <c r="BT1110" i="1"/>
  <c r="BP1110" i="1"/>
  <c r="BL1110" i="1"/>
  <c r="BH1110" i="1"/>
  <c r="BB1110" i="1"/>
  <c r="BD1110" i="1" s="1"/>
  <c r="DD1109" i="1"/>
  <c r="CZ1109" i="1"/>
  <c r="CV1109" i="1"/>
  <c r="CR1109" i="1"/>
  <c r="CN1109" i="1"/>
  <c r="CJ1109" i="1"/>
  <c r="CF1109" i="1"/>
  <c r="CB1109" i="1"/>
  <c r="BX1109" i="1"/>
  <c r="BT1109" i="1"/>
  <c r="BP1109" i="1"/>
  <c r="BL1109" i="1"/>
  <c r="BH1109" i="1"/>
  <c r="BB1109" i="1"/>
  <c r="BD1109" i="1" s="1"/>
  <c r="DD1108" i="1"/>
  <c r="CZ1108" i="1"/>
  <c r="CV1108" i="1"/>
  <c r="CR1108" i="1"/>
  <c r="CN1108" i="1"/>
  <c r="CJ1108" i="1"/>
  <c r="CF1108" i="1"/>
  <c r="CB1108" i="1"/>
  <c r="BX1108" i="1"/>
  <c r="BT1108" i="1"/>
  <c r="BP1108" i="1"/>
  <c r="BL1108" i="1"/>
  <c r="BH1108" i="1"/>
  <c r="BB1108" i="1"/>
  <c r="BD1108" i="1" s="1"/>
  <c r="DD1106" i="1"/>
  <c r="CZ1106" i="1"/>
  <c r="CV1106" i="1"/>
  <c r="CR1106" i="1"/>
  <c r="CN1106" i="1"/>
  <c r="CJ1106" i="1"/>
  <c r="CF1106" i="1"/>
  <c r="CB1106" i="1"/>
  <c r="BX1106" i="1"/>
  <c r="BT1106" i="1"/>
  <c r="BP1106" i="1"/>
  <c r="BL1106" i="1"/>
  <c r="BH1106" i="1"/>
  <c r="BB1106" i="1"/>
  <c r="BD1106" i="1" s="1"/>
  <c r="DD1105" i="1"/>
  <c r="CZ1105" i="1"/>
  <c r="CV1105" i="1"/>
  <c r="CR1105" i="1"/>
  <c r="CN1105" i="1"/>
  <c r="CJ1105" i="1"/>
  <c r="CF1105" i="1"/>
  <c r="CB1105" i="1"/>
  <c r="BX1105" i="1"/>
  <c r="BT1105" i="1"/>
  <c r="BP1105" i="1"/>
  <c r="BL1105" i="1"/>
  <c r="BH1105" i="1"/>
  <c r="BB1105" i="1"/>
  <c r="BD1105" i="1" s="1"/>
  <c r="DD1104" i="1"/>
  <c r="CZ1104" i="1"/>
  <c r="CV1104" i="1"/>
  <c r="CR1104" i="1"/>
  <c r="CN1104" i="1"/>
  <c r="CJ1104" i="1"/>
  <c r="CF1104" i="1"/>
  <c r="CB1104" i="1"/>
  <c r="BX1104" i="1"/>
  <c r="BT1104" i="1"/>
  <c r="BP1104" i="1"/>
  <c r="BL1104" i="1"/>
  <c r="BH1104" i="1"/>
  <c r="BB1104" i="1"/>
  <c r="BD1104" i="1" s="1"/>
  <c r="DD1103" i="1"/>
  <c r="CZ1103" i="1"/>
  <c r="CV1103" i="1"/>
  <c r="CR1103" i="1"/>
  <c r="CN1103" i="1"/>
  <c r="CJ1103" i="1"/>
  <c r="CF1103" i="1"/>
  <c r="CB1103" i="1"/>
  <c r="BX1103" i="1"/>
  <c r="BT1103" i="1"/>
  <c r="BP1103" i="1"/>
  <c r="BL1103" i="1"/>
  <c r="BH1103" i="1"/>
  <c r="BB1103" i="1"/>
  <c r="BD1103" i="1" s="1"/>
  <c r="DD1102" i="1"/>
  <c r="CZ1102" i="1"/>
  <c r="CV1102" i="1"/>
  <c r="CR1102" i="1"/>
  <c r="CN1102" i="1"/>
  <c r="CJ1102" i="1"/>
  <c r="CF1102" i="1"/>
  <c r="CB1102" i="1"/>
  <c r="BX1102" i="1"/>
  <c r="BT1102" i="1"/>
  <c r="BP1102" i="1"/>
  <c r="BL1102" i="1"/>
  <c r="BH1102" i="1"/>
  <c r="BB1102" i="1"/>
  <c r="BD1102" i="1" s="1"/>
  <c r="DD1101" i="1"/>
  <c r="CZ1101" i="1"/>
  <c r="CV1101" i="1"/>
  <c r="CR1101" i="1"/>
  <c r="CN1101" i="1"/>
  <c r="CJ1101" i="1"/>
  <c r="CF1101" i="1"/>
  <c r="CB1101" i="1"/>
  <c r="BX1101" i="1"/>
  <c r="BT1101" i="1"/>
  <c r="BP1101" i="1"/>
  <c r="BL1101" i="1"/>
  <c r="BH1101" i="1"/>
  <c r="BB1101" i="1"/>
  <c r="BD1101" i="1" s="1"/>
  <c r="DD1100" i="1"/>
  <c r="CZ1100" i="1"/>
  <c r="CV1100" i="1"/>
  <c r="CR1100" i="1"/>
  <c r="CN1100" i="1"/>
  <c r="CJ1100" i="1"/>
  <c r="CF1100" i="1"/>
  <c r="CB1100" i="1"/>
  <c r="BX1100" i="1"/>
  <c r="BT1100" i="1"/>
  <c r="BP1100" i="1"/>
  <c r="BL1100" i="1"/>
  <c r="BH1100" i="1"/>
  <c r="BB1100" i="1"/>
  <c r="BD1100" i="1" s="1"/>
  <c r="DD1099" i="1"/>
  <c r="CZ1099" i="1"/>
  <c r="CV1099" i="1"/>
  <c r="CR1099" i="1"/>
  <c r="CN1099" i="1"/>
  <c r="CJ1099" i="1"/>
  <c r="CF1099" i="1"/>
  <c r="CB1099" i="1"/>
  <c r="BX1099" i="1"/>
  <c r="BT1099" i="1"/>
  <c r="BP1099" i="1"/>
  <c r="BL1099" i="1"/>
  <c r="BH1099" i="1"/>
  <c r="BB1099" i="1"/>
  <c r="BD1099" i="1" s="1"/>
  <c r="DD1098" i="1"/>
  <c r="CZ1098" i="1"/>
  <c r="CV1098" i="1"/>
  <c r="CR1098" i="1"/>
  <c r="CN1098" i="1"/>
  <c r="CJ1098" i="1"/>
  <c r="CF1098" i="1"/>
  <c r="CB1098" i="1"/>
  <c r="BX1098" i="1"/>
  <c r="BT1098" i="1"/>
  <c r="BP1098" i="1"/>
  <c r="BL1098" i="1"/>
  <c r="BH1098" i="1"/>
  <c r="BB1098" i="1"/>
  <c r="BD1098" i="1" s="1"/>
  <c r="DD1095" i="1"/>
  <c r="CZ1095" i="1"/>
  <c r="CV1095" i="1"/>
  <c r="CR1095" i="1"/>
  <c r="CN1095" i="1"/>
  <c r="CJ1095" i="1"/>
  <c r="CF1095" i="1"/>
  <c r="CB1095" i="1"/>
  <c r="BX1095" i="1"/>
  <c r="BT1095" i="1"/>
  <c r="BP1095" i="1"/>
  <c r="BL1095" i="1"/>
  <c r="BH1095" i="1"/>
  <c r="BB1095" i="1"/>
  <c r="BD1095" i="1" s="1"/>
  <c r="DD1094" i="1"/>
  <c r="CZ1094" i="1"/>
  <c r="CV1094" i="1"/>
  <c r="CR1094" i="1"/>
  <c r="CN1094" i="1"/>
  <c r="CJ1094" i="1"/>
  <c r="CF1094" i="1"/>
  <c r="CB1094" i="1"/>
  <c r="BX1094" i="1"/>
  <c r="BT1094" i="1"/>
  <c r="BP1094" i="1"/>
  <c r="BL1094" i="1"/>
  <c r="BH1094" i="1"/>
  <c r="BB1094" i="1"/>
  <c r="BD1094" i="1" s="1"/>
  <c r="DD1091" i="1"/>
  <c r="CZ1091" i="1"/>
  <c r="CV1091" i="1"/>
  <c r="CR1091" i="1"/>
  <c r="CN1091" i="1"/>
  <c r="CJ1091" i="1"/>
  <c r="CF1091" i="1"/>
  <c r="CB1091" i="1"/>
  <c r="BX1091" i="1"/>
  <c r="BT1091" i="1"/>
  <c r="BP1091" i="1"/>
  <c r="BL1091" i="1"/>
  <c r="BH1091" i="1"/>
  <c r="BB1091" i="1"/>
  <c r="BD1091" i="1" s="1"/>
  <c r="DD1089" i="1"/>
  <c r="CZ1089" i="1"/>
  <c r="CV1089" i="1"/>
  <c r="CR1089" i="1"/>
  <c r="CN1089" i="1"/>
  <c r="CJ1089" i="1"/>
  <c r="CF1089" i="1"/>
  <c r="CB1089" i="1"/>
  <c r="BX1089" i="1"/>
  <c r="BT1089" i="1"/>
  <c r="BP1089" i="1"/>
  <c r="BL1089" i="1"/>
  <c r="BH1089" i="1"/>
  <c r="BB1089" i="1"/>
  <c r="BD1089" i="1" s="1"/>
  <c r="DD1088" i="1"/>
  <c r="CZ1088" i="1"/>
  <c r="CV1088" i="1"/>
  <c r="CR1088" i="1"/>
  <c r="CN1088" i="1"/>
  <c r="CJ1088" i="1"/>
  <c r="CF1088" i="1"/>
  <c r="CB1088" i="1"/>
  <c r="BX1088" i="1"/>
  <c r="BT1088" i="1"/>
  <c r="BP1088" i="1"/>
  <c r="BL1088" i="1"/>
  <c r="BH1088" i="1"/>
  <c r="BB1088" i="1"/>
  <c r="BD1088" i="1" s="1"/>
  <c r="DD1087" i="1"/>
  <c r="CZ1087" i="1"/>
  <c r="CV1087" i="1"/>
  <c r="CR1087" i="1"/>
  <c r="CN1087" i="1"/>
  <c r="CJ1087" i="1"/>
  <c r="CF1087" i="1"/>
  <c r="CB1087" i="1"/>
  <c r="BX1087" i="1"/>
  <c r="BT1087" i="1"/>
  <c r="BP1087" i="1"/>
  <c r="BL1087" i="1"/>
  <c r="BH1087" i="1"/>
  <c r="BB1087" i="1"/>
  <c r="BD1087" i="1" s="1"/>
  <c r="DD1085" i="1"/>
  <c r="CZ1085" i="1"/>
  <c r="CV1085" i="1"/>
  <c r="CR1085" i="1"/>
  <c r="CN1085" i="1"/>
  <c r="CJ1085" i="1"/>
  <c r="CF1085" i="1"/>
  <c r="CB1085" i="1"/>
  <c r="BX1085" i="1"/>
  <c r="BT1085" i="1"/>
  <c r="BP1085" i="1"/>
  <c r="BL1085" i="1"/>
  <c r="BH1085" i="1"/>
  <c r="BB1085" i="1"/>
  <c r="BD1085" i="1" s="1"/>
  <c r="DD1084" i="1"/>
  <c r="CZ1084" i="1"/>
  <c r="CV1084" i="1"/>
  <c r="CR1084" i="1"/>
  <c r="CN1084" i="1"/>
  <c r="CJ1084" i="1"/>
  <c r="CF1084" i="1"/>
  <c r="CB1084" i="1"/>
  <c r="BX1084" i="1"/>
  <c r="BT1084" i="1"/>
  <c r="BP1084" i="1"/>
  <c r="BL1084" i="1"/>
  <c r="BH1084" i="1"/>
  <c r="BB1084" i="1"/>
  <c r="BD1084" i="1" s="1"/>
  <c r="DD1083" i="1"/>
  <c r="CZ1083" i="1"/>
  <c r="CV1083" i="1"/>
  <c r="CR1083" i="1"/>
  <c r="CN1083" i="1"/>
  <c r="CJ1083" i="1"/>
  <c r="CF1083" i="1"/>
  <c r="CB1083" i="1"/>
  <c r="BX1083" i="1"/>
  <c r="BT1083" i="1"/>
  <c r="BP1083" i="1"/>
  <c r="BL1083" i="1"/>
  <c r="BH1083" i="1"/>
  <c r="BB1083" i="1"/>
  <c r="BD1083" i="1" s="1"/>
  <c r="DD1082" i="1"/>
  <c r="CZ1082" i="1"/>
  <c r="CV1082" i="1"/>
  <c r="CR1082" i="1"/>
  <c r="CN1082" i="1"/>
  <c r="CJ1082" i="1"/>
  <c r="CF1082" i="1"/>
  <c r="CB1082" i="1"/>
  <c r="BX1082" i="1"/>
  <c r="BT1082" i="1"/>
  <c r="BP1082" i="1"/>
  <c r="BL1082" i="1"/>
  <c r="BH1082" i="1"/>
  <c r="BB1082" i="1"/>
  <c r="BD1082" i="1" s="1"/>
  <c r="DD1081" i="1"/>
  <c r="CZ1081" i="1"/>
  <c r="CV1081" i="1"/>
  <c r="CR1081" i="1"/>
  <c r="CN1081" i="1"/>
  <c r="CJ1081" i="1"/>
  <c r="CF1081" i="1"/>
  <c r="CB1081" i="1"/>
  <c r="BX1081" i="1"/>
  <c r="BT1081" i="1"/>
  <c r="BP1081" i="1"/>
  <c r="BL1081" i="1"/>
  <c r="BH1081" i="1"/>
  <c r="BB1081" i="1"/>
  <c r="BD1081" i="1" s="1"/>
  <c r="DD1080" i="1"/>
  <c r="CZ1080" i="1"/>
  <c r="CV1080" i="1"/>
  <c r="CR1080" i="1"/>
  <c r="CN1080" i="1"/>
  <c r="CJ1080" i="1"/>
  <c r="CF1080" i="1"/>
  <c r="CB1080" i="1"/>
  <c r="BX1080" i="1"/>
  <c r="BT1080" i="1"/>
  <c r="BP1080" i="1"/>
  <c r="BL1080" i="1"/>
  <c r="BH1080" i="1"/>
  <c r="BB1080" i="1"/>
  <c r="BD1080" i="1" s="1"/>
  <c r="DD1073" i="1"/>
  <c r="CZ1073" i="1"/>
  <c r="CV1073" i="1"/>
  <c r="CR1073" i="1"/>
  <c r="CN1073" i="1"/>
  <c r="CJ1073" i="1"/>
  <c r="CF1073" i="1"/>
  <c r="CB1073" i="1"/>
  <c r="BX1073" i="1"/>
  <c r="BT1073" i="1"/>
  <c r="BP1073" i="1"/>
  <c r="BL1073" i="1"/>
  <c r="BH1073" i="1"/>
  <c r="BB1073" i="1"/>
  <c r="BD1073" i="1" s="1"/>
  <c r="DD1072" i="1"/>
  <c r="CZ1072" i="1"/>
  <c r="CV1072" i="1"/>
  <c r="CR1072" i="1"/>
  <c r="CN1072" i="1"/>
  <c r="CJ1072" i="1"/>
  <c r="CF1072" i="1"/>
  <c r="CB1072" i="1"/>
  <c r="BX1072" i="1"/>
  <c r="BT1072" i="1"/>
  <c r="BP1072" i="1"/>
  <c r="BL1072" i="1"/>
  <c r="BH1072" i="1"/>
  <c r="BB1072" i="1"/>
  <c r="BD1072" i="1" s="1"/>
  <c r="DD1071" i="1"/>
  <c r="CZ1071" i="1"/>
  <c r="CV1071" i="1"/>
  <c r="CR1071" i="1"/>
  <c r="CN1071" i="1"/>
  <c r="CJ1071" i="1"/>
  <c r="CF1071" i="1"/>
  <c r="CB1071" i="1"/>
  <c r="BX1071" i="1"/>
  <c r="BT1071" i="1"/>
  <c r="BP1071" i="1"/>
  <c r="BL1071" i="1"/>
  <c r="BH1071" i="1"/>
  <c r="BB1071" i="1"/>
  <c r="BD1071" i="1" s="1"/>
  <c r="DD1070" i="1"/>
  <c r="CZ1070" i="1"/>
  <c r="CV1070" i="1"/>
  <c r="CR1070" i="1"/>
  <c r="CN1070" i="1"/>
  <c r="CJ1070" i="1"/>
  <c r="CF1070" i="1"/>
  <c r="CB1070" i="1"/>
  <c r="BX1070" i="1"/>
  <c r="BT1070" i="1"/>
  <c r="BP1070" i="1"/>
  <c r="BL1070" i="1"/>
  <c r="BH1070" i="1"/>
  <c r="BB1070" i="1"/>
  <c r="BD1070" i="1" s="1"/>
  <c r="DD1069" i="1"/>
  <c r="CZ1069" i="1"/>
  <c r="CV1069" i="1"/>
  <c r="CR1069" i="1"/>
  <c r="CN1069" i="1"/>
  <c r="CJ1069" i="1"/>
  <c r="CF1069" i="1"/>
  <c r="CB1069" i="1"/>
  <c r="BX1069" i="1"/>
  <c r="BT1069" i="1"/>
  <c r="BP1069" i="1"/>
  <c r="BL1069" i="1"/>
  <c r="BH1069" i="1"/>
  <c r="BB1069" i="1"/>
  <c r="BD1069" i="1" s="1"/>
  <c r="DD1068" i="1"/>
  <c r="CZ1068" i="1"/>
  <c r="CV1068" i="1"/>
  <c r="CR1068" i="1"/>
  <c r="CN1068" i="1"/>
  <c r="CJ1068" i="1"/>
  <c r="CF1068" i="1"/>
  <c r="CB1068" i="1"/>
  <c r="BX1068" i="1"/>
  <c r="BT1068" i="1"/>
  <c r="BP1068" i="1"/>
  <c r="BL1068" i="1"/>
  <c r="BH1068" i="1"/>
  <c r="BB1068" i="1"/>
  <c r="BD1068" i="1" s="1"/>
  <c r="DD1067" i="1"/>
  <c r="CZ1067" i="1"/>
  <c r="CV1067" i="1"/>
  <c r="CR1067" i="1"/>
  <c r="CN1067" i="1"/>
  <c r="CJ1067" i="1"/>
  <c r="CF1067" i="1"/>
  <c r="CB1067" i="1"/>
  <c r="BX1067" i="1"/>
  <c r="BT1067" i="1"/>
  <c r="BP1067" i="1"/>
  <c r="BL1067" i="1"/>
  <c r="BH1067" i="1"/>
  <c r="BB1067" i="1"/>
  <c r="BD1067" i="1" s="1"/>
  <c r="DD1066" i="1"/>
  <c r="CZ1066" i="1"/>
  <c r="CV1066" i="1"/>
  <c r="CR1066" i="1"/>
  <c r="CN1066" i="1"/>
  <c r="CJ1066" i="1"/>
  <c r="CF1066" i="1"/>
  <c r="CB1066" i="1"/>
  <c r="BX1066" i="1"/>
  <c r="BT1066" i="1"/>
  <c r="BP1066" i="1"/>
  <c r="BL1066" i="1"/>
  <c r="BH1066" i="1"/>
  <c r="BB1066" i="1"/>
  <c r="BD1066" i="1" s="1"/>
  <c r="DD1065" i="1"/>
  <c r="CZ1065" i="1"/>
  <c r="CV1065" i="1"/>
  <c r="CR1065" i="1"/>
  <c r="CN1065" i="1"/>
  <c r="CJ1065" i="1"/>
  <c r="CF1065" i="1"/>
  <c r="CB1065" i="1"/>
  <c r="BX1065" i="1"/>
  <c r="BT1065" i="1"/>
  <c r="BP1065" i="1"/>
  <c r="BL1065" i="1"/>
  <c r="BH1065" i="1"/>
  <c r="BB1065" i="1"/>
  <c r="BD1065" i="1" s="1"/>
  <c r="DD1064" i="1"/>
  <c r="CZ1064" i="1"/>
  <c r="CV1064" i="1"/>
  <c r="CR1064" i="1"/>
  <c r="CN1064" i="1"/>
  <c r="CJ1064" i="1"/>
  <c r="CF1064" i="1"/>
  <c r="CB1064" i="1"/>
  <c r="BX1064" i="1"/>
  <c r="BT1064" i="1"/>
  <c r="BP1064" i="1"/>
  <c r="BL1064" i="1"/>
  <c r="BH1064" i="1"/>
  <c r="BB1064" i="1"/>
  <c r="BD1064" i="1" s="1"/>
  <c r="DD1062" i="1"/>
  <c r="CZ1062" i="1"/>
  <c r="CV1062" i="1"/>
  <c r="CR1062" i="1"/>
  <c r="CN1062" i="1"/>
  <c r="CJ1062" i="1"/>
  <c r="CF1062" i="1"/>
  <c r="CB1062" i="1"/>
  <c r="BX1062" i="1"/>
  <c r="BT1062" i="1"/>
  <c r="BP1062" i="1"/>
  <c r="BL1062" i="1"/>
  <c r="BH1062" i="1"/>
  <c r="BB1062" i="1"/>
  <c r="BD1062" i="1" s="1"/>
  <c r="DD1061" i="1"/>
  <c r="CZ1061" i="1"/>
  <c r="CV1061" i="1"/>
  <c r="CR1061" i="1"/>
  <c r="CN1061" i="1"/>
  <c r="CJ1061" i="1"/>
  <c r="CF1061" i="1"/>
  <c r="CB1061" i="1"/>
  <c r="BX1061" i="1"/>
  <c r="BT1061" i="1"/>
  <c r="BP1061" i="1"/>
  <c r="BL1061" i="1"/>
  <c r="BH1061" i="1"/>
  <c r="BB1061" i="1"/>
  <c r="BD1061" i="1" s="1"/>
  <c r="DD1060" i="1"/>
  <c r="CZ1060" i="1"/>
  <c r="CV1060" i="1"/>
  <c r="CR1060" i="1"/>
  <c r="CN1060" i="1"/>
  <c r="CJ1060" i="1"/>
  <c r="CF1060" i="1"/>
  <c r="CB1060" i="1"/>
  <c r="BX1060" i="1"/>
  <c r="BT1060" i="1"/>
  <c r="BP1060" i="1"/>
  <c r="BL1060" i="1"/>
  <c r="BH1060" i="1"/>
  <c r="BB1060" i="1"/>
  <c r="BD1060" i="1" s="1"/>
  <c r="DD1057" i="1"/>
  <c r="CZ1057" i="1"/>
  <c r="CV1057" i="1"/>
  <c r="CR1057" i="1"/>
  <c r="CN1057" i="1"/>
  <c r="CJ1057" i="1"/>
  <c r="CF1057" i="1"/>
  <c r="CB1057" i="1"/>
  <c r="BX1057" i="1"/>
  <c r="BT1057" i="1"/>
  <c r="BP1057" i="1"/>
  <c r="BL1057" i="1"/>
  <c r="BH1057" i="1"/>
  <c r="BB1057" i="1"/>
  <c r="BD1057" i="1" s="1"/>
  <c r="DD1056" i="1"/>
  <c r="CZ1056" i="1"/>
  <c r="CV1056" i="1"/>
  <c r="CR1056" i="1"/>
  <c r="CN1056" i="1"/>
  <c r="CJ1056" i="1"/>
  <c r="CF1056" i="1"/>
  <c r="CB1056" i="1"/>
  <c r="BX1056" i="1"/>
  <c r="BT1056" i="1"/>
  <c r="BP1056" i="1"/>
  <c r="BL1056" i="1"/>
  <c r="BH1056" i="1"/>
  <c r="BB1056" i="1"/>
  <c r="BD1056" i="1" s="1"/>
  <c r="DD1055" i="1"/>
  <c r="CZ1055" i="1"/>
  <c r="CV1055" i="1"/>
  <c r="CR1055" i="1"/>
  <c r="CN1055" i="1"/>
  <c r="CJ1055" i="1"/>
  <c r="CF1055" i="1"/>
  <c r="CB1055" i="1"/>
  <c r="BX1055" i="1"/>
  <c r="BT1055" i="1"/>
  <c r="BP1055" i="1"/>
  <c r="BL1055" i="1"/>
  <c r="BH1055" i="1"/>
  <c r="BB1055" i="1"/>
  <c r="BD1055" i="1" s="1"/>
  <c r="DD1053" i="1"/>
  <c r="CZ1053" i="1"/>
  <c r="CV1053" i="1"/>
  <c r="CR1053" i="1"/>
  <c r="CN1053" i="1"/>
  <c r="CJ1053" i="1"/>
  <c r="CF1053" i="1"/>
  <c r="CB1053" i="1"/>
  <c r="BX1053" i="1"/>
  <c r="BT1053" i="1"/>
  <c r="BP1053" i="1"/>
  <c r="BL1053" i="1"/>
  <c r="BH1053" i="1"/>
  <c r="BB1053" i="1"/>
  <c r="BD1053" i="1" s="1"/>
  <c r="DD1052" i="1"/>
  <c r="CZ1052" i="1"/>
  <c r="CV1052" i="1"/>
  <c r="CR1052" i="1"/>
  <c r="CN1052" i="1"/>
  <c r="CJ1052" i="1"/>
  <c r="CF1052" i="1"/>
  <c r="CB1052" i="1"/>
  <c r="BX1052" i="1"/>
  <c r="BT1052" i="1"/>
  <c r="BP1052" i="1"/>
  <c r="BL1052" i="1"/>
  <c r="BH1052" i="1"/>
  <c r="BB1052" i="1"/>
  <c r="BD1052" i="1" s="1"/>
  <c r="DD1051" i="1"/>
  <c r="CZ1051" i="1"/>
  <c r="CV1051" i="1"/>
  <c r="CR1051" i="1"/>
  <c r="CN1051" i="1"/>
  <c r="CJ1051" i="1"/>
  <c r="CF1051" i="1"/>
  <c r="CB1051" i="1"/>
  <c r="BX1051" i="1"/>
  <c r="BT1051" i="1"/>
  <c r="BP1051" i="1"/>
  <c r="BL1051" i="1"/>
  <c r="BH1051" i="1"/>
  <c r="BB1051" i="1"/>
  <c r="BD1051" i="1" s="1"/>
  <c r="DD1050" i="1"/>
  <c r="CZ1050" i="1"/>
  <c r="CV1050" i="1"/>
  <c r="CR1050" i="1"/>
  <c r="CN1050" i="1"/>
  <c r="CJ1050" i="1"/>
  <c r="CF1050" i="1"/>
  <c r="CB1050" i="1"/>
  <c r="BX1050" i="1"/>
  <c r="BT1050" i="1"/>
  <c r="BP1050" i="1"/>
  <c r="BL1050" i="1"/>
  <c r="BH1050" i="1"/>
  <c r="BB1050" i="1"/>
  <c r="BD1050" i="1" s="1"/>
  <c r="DD1049" i="1"/>
  <c r="CZ1049" i="1"/>
  <c r="CV1049" i="1"/>
  <c r="CR1049" i="1"/>
  <c r="CN1049" i="1"/>
  <c r="CJ1049" i="1"/>
  <c r="CF1049" i="1"/>
  <c r="CB1049" i="1"/>
  <c r="BX1049" i="1"/>
  <c r="BT1049" i="1"/>
  <c r="BP1049" i="1"/>
  <c r="BL1049" i="1"/>
  <c r="BH1049" i="1"/>
  <c r="BB1049" i="1"/>
  <c r="BD1049" i="1" s="1"/>
  <c r="DD1047" i="1"/>
  <c r="CZ1047" i="1"/>
  <c r="CV1047" i="1"/>
  <c r="CR1047" i="1"/>
  <c r="CN1047" i="1"/>
  <c r="CJ1047" i="1"/>
  <c r="CF1047" i="1"/>
  <c r="CB1047" i="1"/>
  <c r="BX1047" i="1"/>
  <c r="BT1047" i="1"/>
  <c r="BP1047" i="1"/>
  <c r="BL1047" i="1"/>
  <c r="BH1047" i="1"/>
  <c r="BB1047" i="1"/>
  <c r="BD1047" i="1" s="1"/>
  <c r="DD1046" i="1"/>
  <c r="CZ1046" i="1"/>
  <c r="CV1046" i="1"/>
  <c r="CR1046" i="1"/>
  <c r="CN1046" i="1"/>
  <c r="CJ1046" i="1"/>
  <c r="CF1046" i="1"/>
  <c r="CB1046" i="1"/>
  <c r="BX1046" i="1"/>
  <c r="BT1046" i="1"/>
  <c r="BP1046" i="1"/>
  <c r="BL1046" i="1"/>
  <c r="BH1046" i="1"/>
  <c r="BB1046" i="1"/>
  <c r="BD1046" i="1" s="1"/>
  <c r="DD1045" i="1"/>
  <c r="CZ1045" i="1"/>
  <c r="CV1045" i="1"/>
  <c r="CR1045" i="1"/>
  <c r="CN1045" i="1"/>
  <c r="CJ1045" i="1"/>
  <c r="CF1045" i="1"/>
  <c r="CB1045" i="1"/>
  <c r="BX1045" i="1"/>
  <c r="BT1045" i="1"/>
  <c r="BP1045" i="1"/>
  <c r="BL1045" i="1"/>
  <c r="BH1045" i="1"/>
  <c r="BB1045" i="1"/>
  <c r="BD1045" i="1" s="1"/>
  <c r="DD1044" i="1"/>
  <c r="CZ1044" i="1"/>
  <c r="CV1044" i="1"/>
  <c r="CR1044" i="1"/>
  <c r="CN1044" i="1"/>
  <c r="CJ1044" i="1"/>
  <c r="CF1044" i="1"/>
  <c r="CB1044" i="1"/>
  <c r="BX1044" i="1"/>
  <c r="BT1044" i="1"/>
  <c r="BP1044" i="1"/>
  <c r="BL1044" i="1"/>
  <c r="BH1044" i="1"/>
  <c r="BB1044" i="1"/>
  <c r="BD1044" i="1" s="1"/>
  <c r="DD1043" i="1"/>
  <c r="CZ1043" i="1"/>
  <c r="CV1043" i="1"/>
  <c r="CR1043" i="1"/>
  <c r="CN1043" i="1"/>
  <c r="CJ1043" i="1"/>
  <c r="CF1043" i="1"/>
  <c r="CB1043" i="1"/>
  <c r="BX1043" i="1"/>
  <c r="BT1043" i="1"/>
  <c r="BP1043" i="1"/>
  <c r="BL1043" i="1"/>
  <c r="BH1043" i="1"/>
  <c r="BB1043" i="1"/>
  <c r="BD1043" i="1" s="1"/>
  <c r="DD1042" i="1"/>
  <c r="CZ1042" i="1"/>
  <c r="CV1042" i="1"/>
  <c r="CR1042" i="1"/>
  <c r="CN1042" i="1"/>
  <c r="CJ1042" i="1"/>
  <c r="CF1042" i="1"/>
  <c r="CB1042" i="1"/>
  <c r="BX1042" i="1"/>
  <c r="BT1042" i="1"/>
  <c r="BP1042" i="1"/>
  <c r="BL1042" i="1"/>
  <c r="BH1042" i="1"/>
  <c r="BB1042" i="1"/>
  <c r="BD1042" i="1" s="1"/>
  <c r="DD1041" i="1"/>
  <c r="CZ1041" i="1"/>
  <c r="CV1041" i="1"/>
  <c r="CR1041" i="1"/>
  <c r="CN1041" i="1"/>
  <c r="CJ1041" i="1"/>
  <c r="CF1041" i="1"/>
  <c r="CB1041" i="1"/>
  <c r="BX1041" i="1"/>
  <c r="BT1041" i="1"/>
  <c r="BP1041" i="1"/>
  <c r="BL1041" i="1"/>
  <c r="BH1041" i="1"/>
  <c r="BB1041" i="1"/>
  <c r="BD1041" i="1" s="1"/>
  <c r="DD1040" i="1"/>
  <c r="CZ1040" i="1"/>
  <c r="CV1040" i="1"/>
  <c r="CR1040" i="1"/>
  <c r="CN1040" i="1"/>
  <c r="CJ1040" i="1"/>
  <c r="CF1040" i="1"/>
  <c r="CB1040" i="1"/>
  <c r="BX1040" i="1"/>
  <c r="BT1040" i="1"/>
  <c r="BP1040" i="1"/>
  <c r="BL1040" i="1"/>
  <c r="BH1040" i="1"/>
  <c r="BB1040" i="1"/>
  <c r="BD1040" i="1" s="1"/>
  <c r="DD1039" i="1"/>
  <c r="CZ1039" i="1"/>
  <c r="CV1039" i="1"/>
  <c r="CR1039" i="1"/>
  <c r="CN1039" i="1"/>
  <c r="CJ1039" i="1"/>
  <c r="CF1039" i="1"/>
  <c r="CB1039" i="1"/>
  <c r="BX1039" i="1"/>
  <c r="BT1039" i="1"/>
  <c r="BP1039" i="1"/>
  <c r="BL1039" i="1"/>
  <c r="BH1039" i="1"/>
  <c r="BB1039" i="1"/>
  <c r="BD1039" i="1" s="1"/>
  <c r="DD1038" i="1"/>
  <c r="CZ1038" i="1"/>
  <c r="CV1038" i="1"/>
  <c r="CR1038" i="1"/>
  <c r="CN1038" i="1"/>
  <c r="CJ1038" i="1"/>
  <c r="CF1038" i="1"/>
  <c r="CB1038" i="1"/>
  <c r="BX1038" i="1"/>
  <c r="BT1038" i="1"/>
  <c r="BP1038" i="1"/>
  <c r="BL1038" i="1"/>
  <c r="BH1038" i="1"/>
  <c r="BB1038" i="1"/>
  <c r="BD1038" i="1" s="1"/>
  <c r="DD1037" i="1"/>
  <c r="CZ1037" i="1"/>
  <c r="CV1037" i="1"/>
  <c r="CR1037" i="1"/>
  <c r="CN1037" i="1"/>
  <c r="CJ1037" i="1"/>
  <c r="CF1037" i="1"/>
  <c r="CB1037" i="1"/>
  <c r="BX1037" i="1"/>
  <c r="BT1037" i="1"/>
  <c r="BP1037" i="1"/>
  <c r="BL1037" i="1"/>
  <c r="BH1037" i="1"/>
  <c r="BB1037" i="1"/>
  <c r="BD1037" i="1" s="1"/>
  <c r="DD1036" i="1"/>
  <c r="CZ1036" i="1"/>
  <c r="CV1036" i="1"/>
  <c r="CR1036" i="1"/>
  <c r="CN1036" i="1"/>
  <c r="CJ1036" i="1"/>
  <c r="CF1036" i="1"/>
  <c r="CB1036" i="1"/>
  <c r="BX1036" i="1"/>
  <c r="BT1036" i="1"/>
  <c r="BP1036" i="1"/>
  <c r="BL1036" i="1"/>
  <c r="BH1036" i="1"/>
  <c r="BB1036" i="1"/>
  <c r="DD1035" i="1"/>
  <c r="CZ1035" i="1"/>
  <c r="CV1035" i="1"/>
  <c r="CR1035" i="1"/>
  <c r="CN1035" i="1"/>
  <c r="CJ1035" i="1"/>
  <c r="CF1035" i="1"/>
  <c r="CB1035" i="1"/>
  <c r="BX1035" i="1"/>
  <c r="BT1035" i="1"/>
  <c r="BP1035" i="1"/>
  <c r="BL1035" i="1"/>
  <c r="BH1035" i="1"/>
  <c r="DD1033" i="1"/>
  <c r="CZ1033" i="1"/>
  <c r="CV1033" i="1"/>
  <c r="CR1033" i="1"/>
  <c r="CN1033" i="1"/>
  <c r="CJ1033" i="1"/>
  <c r="CF1033" i="1"/>
  <c r="CB1033" i="1"/>
  <c r="BX1033" i="1"/>
  <c r="BT1033" i="1"/>
  <c r="BP1033" i="1"/>
  <c r="BL1033" i="1"/>
  <c r="BH1033" i="1"/>
  <c r="BB1033" i="1"/>
  <c r="BD1033" i="1" s="1"/>
  <c r="DD1032" i="1"/>
  <c r="CZ1032" i="1"/>
  <c r="CV1032" i="1"/>
  <c r="CR1032" i="1"/>
  <c r="CN1032" i="1"/>
  <c r="CJ1032" i="1"/>
  <c r="CF1032" i="1"/>
  <c r="CB1032" i="1"/>
  <c r="BX1032" i="1"/>
  <c r="BT1032" i="1"/>
  <c r="BP1032" i="1"/>
  <c r="BL1032" i="1"/>
  <c r="BH1032" i="1"/>
  <c r="BB1032" i="1"/>
  <c r="BD1032" i="1" s="1"/>
  <c r="DD1031" i="1"/>
  <c r="CZ1031" i="1"/>
  <c r="CV1031" i="1"/>
  <c r="CR1031" i="1"/>
  <c r="CN1031" i="1"/>
  <c r="CJ1031" i="1"/>
  <c r="CF1031" i="1"/>
  <c r="CB1031" i="1"/>
  <c r="BX1031" i="1"/>
  <c r="BT1031" i="1"/>
  <c r="BP1031" i="1"/>
  <c r="BL1031" i="1"/>
  <c r="BH1031" i="1"/>
  <c r="BB1031" i="1"/>
  <c r="BD1031" i="1" s="1"/>
  <c r="DD1030" i="1"/>
  <c r="CZ1030" i="1"/>
  <c r="CV1030" i="1"/>
  <c r="CR1030" i="1"/>
  <c r="CN1030" i="1"/>
  <c r="CJ1030" i="1"/>
  <c r="CF1030" i="1"/>
  <c r="CB1030" i="1"/>
  <c r="BX1030" i="1"/>
  <c r="BT1030" i="1"/>
  <c r="BP1030" i="1"/>
  <c r="BL1030" i="1"/>
  <c r="BH1030" i="1"/>
  <c r="BB1030" i="1"/>
  <c r="BD1030" i="1" s="1"/>
  <c r="DD1028" i="1"/>
  <c r="CZ1028" i="1"/>
  <c r="CV1028" i="1"/>
  <c r="CR1028" i="1"/>
  <c r="CN1028" i="1"/>
  <c r="CJ1028" i="1"/>
  <c r="CF1028" i="1"/>
  <c r="CB1028" i="1"/>
  <c r="BX1028" i="1"/>
  <c r="BT1028" i="1"/>
  <c r="BP1028" i="1"/>
  <c r="BL1028" i="1"/>
  <c r="BH1028" i="1"/>
  <c r="BB1028" i="1"/>
  <c r="BD1028" i="1" s="1"/>
  <c r="DD1027" i="1"/>
  <c r="CZ1027" i="1"/>
  <c r="CV1027" i="1"/>
  <c r="CR1027" i="1"/>
  <c r="CN1027" i="1"/>
  <c r="CJ1027" i="1"/>
  <c r="CF1027" i="1"/>
  <c r="CB1027" i="1"/>
  <c r="BX1027" i="1"/>
  <c r="BT1027" i="1"/>
  <c r="BP1027" i="1"/>
  <c r="BL1027" i="1"/>
  <c r="BH1027" i="1"/>
  <c r="BB1027" i="1"/>
  <c r="BD1027" i="1" s="1"/>
  <c r="DD1026" i="1"/>
  <c r="CZ1026" i="1"/>
  <c r="CV1026" i="1"/>
  <c r="CR1026" i="1"/>
  <c r="CN1026" i="1"/>
  <c r="CJ1026" i="1"/>
  <c r="CF1026" i="1"/>
  <c r="CB1026" i="1"/>
  <c r="BX1026" i="1"/>
  <c r="BT1026" i="1"/>
  <c r="BP1026" i="1"/>
  <c r="BL1026" i="1"/>
  <c r="BH1026" i="1"/>
  <c r="BB1026" i="1"/>
  <c r="BD1026" i="1" s="1"/>
  <c r="DD1025" i="1"/>
  <c r="CZ1025" i="1"/>
  <c r="CV1025" i="1"/>
  <c r="CR1025" i="1"/>
  <c r="CN1025" i="1"/>
  <c r="CJ1025" i="1"/>
  <c r="CF1025" i="1"/>
  <c r="CB1025" i="1"/>
  <c r="BX1025" i="1"/>
  <c r="BT1025" i="1"/>
  <c r="BP1025" i="1"/>
  <c r="BL1025" i="1"/>
  <c r="BH1025" i="1"/>
  <c r="BB1025" i="1"/>
  <c r="BD1025" i="1" s="1"/>
  <c r="DD1024" i="1"/>
  <c r="CZ1024" i="1"/>
  <c r="CV1024" i="1"/>
  <c r="CR1024" i="1"/>
  <c r="CN1024" i="1"/>
  <c r="CJ1024" i="1"/>
  <c r="CF1024" i="1"/>
  <c r="CB1024" i="1"/>
  <c r="BX1024" i="1"/>
  <c r="BT1024" i="1"/>
  <c r="BP1024" i="1"/>
  <c r="BL1024" i="1"/>
  <c r="BH1024" i="1"/>
  <c r="BB1024" i="1"/>
  <c r="BD1024" i="1" s="1"/>
  <c r="DD1023" i="1"/>
  <c r="CZ1023" i="1"/>
  <c r="CV1023" i="1"/>
  <c r="CR1023" i="1"/>
  <c r="CN1023" i="1"/>
  <c r="CJ1023" i="1"/>
  <c r="CF1023" i="1"/>
  <c r="CB1023" i="1"/>
  <c r="BX1023" i="1"/>
  <c r="BT1023" i="1"/>
  <c r="BP1023" i="1"/>
  <c r="BL1023" i="1"/>
  <c r="BH1023" i="1"/>
  <c r="BB1023" i="1"/>
  <c r="BD1023" i="1" s="1"/>
  <c r="DD1022" i="1"/>
  <c r="CZ1022" i="1"/>
  <c r="CV1022" i="1"/>
  <c r="CR1022" i="1"/>
  <c r="CN1022" i="1"/>
  <c r="CJ1022" i="1"/>
  <c r="CF1022" i="1"/>
  <c r="CB1022" i="1"/>
  <c r="BX1022" i="1"/>
  <c r="BT1022" i="1"/>
  <c r="BP1022" i="1"/>
  <c r="BL1022" i="1"/>
  <c r="BH1022" i="1"/>
  <c r="BB1022" i="1"/>
  <c r="BD1022" i="1" s="1"/>
  <c r="DD1021" i="1"/>
  <c r="CZ1021" i="1"/>
  <c r="CV1021" i="1"/>
  <c r="CR1021" i="1"/>
  <c r="CN1021" i="1"/>
  <c r="CJ1021" i="1"/>
  <c r="CF1021" i="1"/>
  <c r="CB1021" i="1"/>
  <c r="BX1021" i="1"/>
  <c r="BT1021" i="1"/>
  <c r="BP1021" i="1"/>
  <c r="BL1021" i="1"/>
  <c r="BH1021" i="1"/>
  <c r="BB1021" i="1"/>
  <c r="BD1021" i="1" s="1"/>
  <c r="DD1017" i="1"/>
  <c r="CZ1017" i="1"/>
  <c r="CV1017" i="1"/>
  <c r="CR1017" i="1"/>
  <c r="CN1017" i="1"/>
  <c r="CJ1017" i="1"/>
  <c r="CF1017" i="1"/>
  <c r="CB1017" i="1"/>
  <c r="BX1017" i="1"/>
  <c r="BT1017" i="1"/>
  <c r="BP1017" i="1"/>
  <c r="BL1017" i="1"/>
  <c r="BH1017" i="1"/>
  <c r="BB1017" i="1"/>
  <c r="BD1017" i="1" s="1"/>
  <c r="DD1016" i="1"/>
  <c r="CZ1016" i="1"/>
  <c r="CV1016" i="1"/>
  <c r="CR1016" i="1"/>
  <c r="CN1016" i="1"/>
  <c r="CJ1016" i="1"/>
  <c r="CF1016" i="1"/>
  <c r="CB1016" i="1"/>
  <c r="BX1016" i="1"/>
  <c r="BT1016" i="1"/>
  <c r="BP1016" i="1"/>
  <c r="BL1016" i="1"/>
  <c r="BH1016" i="1"/>
  <c r="BB1016" i="1"/>
  <c r="BD1016" i="1" s="1"/>
  <c r="DD1015" i="1"/>
  <c r="CZ1015" i="1"/>
  <c r="CV1015" i="1"/>
  <c r="CR1015" i="1"/>
  <c r="CN1015" i="1"/>
  <c r="CJ1015" i="1"/>
  <c r="CF1015" i="1"/>
  <c r="CB1015" i="1"/>
  <c r="BX1015" i="1"/>
  <c r="BT1015" i="1"/>
  <c r="BP1015" i="1"/>
  <c r="BL1015" i="1"/>
  <c r="BH1015" i="1"/>
  <c r="BB1015" i="1"/>
  <c r="BD1015" i="1" s="1"/>
  <c r="DD1014" i="1"/>
  <c r="CZ1014" i="1"/>
  <c r="CV1014" i="1"/>
  <c r="CR1014" i="1"/>
  <c r="CN1014" i="1"/>
  <c r="CJ1014" i="1"/>
  <c r="CF1014" i="1"/>
  <c r="CB1014" i="1"/>
  <c r="BX1014" i="1"/>
  <c r="BT1014" i="1"/>
  <c r="BP1014" i="1"/>
  <c r="BL1014" i="1"/>
  <c r="BH1014" i="1"/>
  <c r="BB1014" i="1"/>
  <c r="BD1014" i="1" s="1"/>
  <c r="DD1008" i="1"/>
  <c r="CZ1008" i="1"/>
  <c r="CV1008" i="1"/>
  <c r="CR1008" i="1"/>
  <c r="CN1008" i="1"/>
  <c r="CJ1008" i="1"/>
  <c r="CF1008" i="1"/>
  <c r="CB1008" i="1"/>
  <c r="BX1008" i="1"/>
  <c r="BT1008" i="1"/>
  <c r="BP1008" i="1"/>
  <c r="BL1008" i="1"/>
  <c r="BH1008" i="1"/>
  <c r="BB1008" i="1"/>
  <c r="BD1008" i="1" s="1"/>
  <c r="DD1004" i="1"/>
  <c r="CZ1004" i="1"/>
  <c r="CV1004" i="1"/>
  <c r="CR1004" i="1"/>
  <c r="CN1004" i="1"/>
  <c r="CJ1004" i="1"/>
  <c r="CF1004" i="1"/>
  <c r="CB1004" i="1"/>
  <c r="BX1004" i="1"/>
  <c r="BT1004" i="1"/>
  <c r="BP1004" i="1"/>
  <c r="BL1004" i="1"/>
  <c r="BH1004" i="1"/>
  <c r="BB1004" i="1"/>
  <c r="BD1004" i="1" s="1"/>
  <c r="DD1003" i="1"/>
  <c r="CZ1003" i="1"/>
  <c r="CV1003" i="1"/>
  <c r="CR1003" i="1"/>
  <c r="CN1003" i="1"/>
  <c r="CJ1003" i="1"/>
  <c r="CF1003" i="1"/>
  <c r="CB1003" i="1"/>
  <c r="BX1003" i="1"/>
  <c r="BT1003" i="1"/>
  <c r="BP1003" i="1"/>
  <c r="BL1003" i="1"/>
  <c r="BH1003" i="1"/>
  <c r="BB1003" i="1"/>
  <c r="BD1003" i="1" s="1"/>
  <c r="DD1002" i="1"/>
  <c r="CZ1002" i="1"/>
  <c r="CV1002" i="1"/>
  <c r="CR1002" i="1"/>
  <c r="CN1002" i="1"/>
  <c r="CJ1002" i="1"/>
  <c r="CF1002" i="1"/>
  <c r="CB1002" i="1"/>
  <c r="BX1002" i="1"/>
  <c r="BT1002" i="1"/>
  <c r="BP1002" i="1"/>
  <c r="BL1002" i="1"/>
  <c r="BH1002" i="1"/>
  <c r="BB1002" i="1"/>
  <c r="BD1002" i="1" s="1"/>
  <c r="DD1000" i="1"/>
  <c r="CZ1000" i="1"/>
  <c r="CV1000" i="1"/>
  <c r="CR1000" i="1"/>
  <c r="CN1000" i="1"/>
  <c r="CJ1000" i="1"/>
  <c r="CF1000" i="1"/>
  <c r="CB1000" i="1"/>
  <c r="BX1000" i="1"/>
  <c r="BT1000" i="1"/>
  <c r="BP1000" i="1"/>
  <c r="BL1000" i="1"/>
  <c r="BH1000" i="1"/>
  <c r="BB1000" i="1"/>
  <c r="BD1000" i="1" s="1"/>
  <c r="DD999" i="1"/>
  <c r="CZ999" i="1"/>
  <c r="CV999" i="1"/>
  <c r="CR999" i="1"/>
  <c r="CN999" i="1"/>
  <c r="CJ999" i="1"/>
  <c r="CF999" i="1"/>
  <c r="CB999" i="1"/>
  <c r="BX999" i="1"/>
  <c r="BT999" i="1"/>
  <c r="BP999" i="1"/>
  <c r="BL999" i="1"/>
  <c r="BH999" i="1"/>
  <c r="BB999" i="1"/>
  <c r="BD999" i="1" s="1"/>
  <c r="DD998" i="1"/>
  <c r="CV998" i="1"/>
  <c r="CR998" i="1"/>
  <c r="CN998" i="1"/>
  <c r="CJ998" i="1"/>
  <c r="CF998" i="1"/>
  <c r="CB998" i="1"/>
  <c r="BX998" i="1"/>
  <c r="BT998" i="1"/>
  <c r="BP998" i="1"/>
  <c r="BL998" i="1"/>
  <c r="BH998" i="1"/>
  <c r="BB998" i="1"/>
  <c r="BD998" i="1" s="1"/>
  <c r="DD997" i="1"/>
  <c r="CZ997" i="1"/>
  <c r="CV997" i="1"/>
  <c r="CR997" i="1"/>
  <c r="CN997" i="1"/>
  <c r="CJ997" i="1"/>
  <c r="CF997" i="1"/>
  <c r="CB997" i="1"/>
  <c r="BX997" i="1"/>
  <c r="BT997" i="1"/>
  <c r="BP997" i="1"/>
  <c r="BL997" i="1"/>
  <c r="BH997" i="1"/>
  <c r="BB997" i="1"/>
  <c r="BD997" i="1" s="1"/>
  <c r="DD996" i="1"/>
  <c r="CZ996" i="1"/>
  <c r="CV996" i="1"/>
  <c r="CR996" i="1"/>
  <c r="CN996" i="1"/>
  <c r="CJ996" i="1"/>
  <c r="CF996" i="1"/>
  <c r="CB996" i="1"/>
  <c r="BX996" i="1"/>
  <c r="BT996" i="1"/>
  <c r="BP996" i="1"/>
  <c r="BL996" i="1"/>
  <c r="BH996" i="1"/>
  <c r="BB996" i="1"/>
  <c r="BD996" i="1" s="1"/>
  <c r="DD995" i="1"/>
  <c r="CZ995" i="1"/>
  <c r="CV995" i="1"/>
  <c r="CR995" i="1"/>
  <c r="CN995" i="1"/>
  <c r="CJ995" i="1"/>
  <c r="CF995" i="1"/>
  <c r="CB995" i="1"/>
  <c r="BX995" i="1"/>
  <c r="BT995" i="1"/>
  <c r="BP995" i="1"/>
  <c r="BL995" i="1"/>
  <c r="BH995" i="1"/>
  <c r="BB995" i="1"/>
  <c r="BD995" i="1" s="1"/>
  <c r="DD994" i="1"/>
  <c r="CZ994" i="1"/>
  <c r="CV994" i="1"/>
  <c r="CR994" i="1"/>
  <c r="CN994" i="1"/>
  <c r="CJ994" i="1"/>
  <c r="CF994" i="1"/>
  <c r="CB994" i="1"/>
  <c r="BX994" i="1"/>
  <c r="BT994" i="1"/>
  <c r="BP994" i="1"/>
  <c r="BL994" i="1"/>
  <c r="BH994" i="1"/>
  <c r="BB994" i="1"/>
  <c r="BD994" i="1" s="1"/>
  <c r="DD993" i="1"/>
  <c r="CZ993" i="1"/>
  <c r="CV993" i="1"/>
  <c r="CR993" i="1"/>
  <c r="CN993" i="1"/>
  <c r="CJ993" i="1"/>
  <c r="CF993" i="1"/>
  <c r="CB993" i="1"/>
  <c r="BX993" i="1"/>
  <c r="BT993" i="1"/>
  <c r="BP993" i="1"/>
  <c r="BL993" i="1"/>
  <c r="BH993" i="1"/>
  <c r="BB993" i="1"/>
  <c r="BD993" i="1" s="1"/>
  <c r="DD992" i="1"/>
  <c r="CZ992" i="1"/>
  <c r="CV992" i="1"/>
  <c r="CR992" i="1"/>
  <c r="CN992" i="1"/>
  <c r="CJ992" i="1"/>
  <c r="CF992" i="1"/>
  <c r="CB992" i="1"/>
  <c r="BX992" i="1"/>
  <c r="BT992" i="1"/>
  <c r="BP992" i="1"/>
  <c r="BL992" i="1"/>
  <c r="BH992" i="1"/>
  <c r="BB992" i="1"/>
  <c r="BD992" i="1" s="1"/>
  <c r="DD990" i="1"/>
  <c r="CZ990" i="1"/>
  <c r="CV990" i="1"/>
  <c r="CR990" i="1"/>
  <c r="CN990" i="1"/>
  <c r="CJ990" i="1"/>
  <c r="CF990" i="1"/>
  <c r="CB990" i="1"/>
  <c r="BX990" i="1"/>
  <c r="BT990" i="1"/>
  <c r="BP990" i="1"/>
  <c r="BL990" i="1"/>
  <c r="BH990" i="1"/>
  <c r="BB990" i="1"/>
  <c r="BD990" i="1" s="1"/>
  <c r="DD989" i="1"/>
  <c r="CZ989" i="1"/>
  <c r="CV989" i="1"/>
  <c r="CR989" i="1"/>
  <c r="CN989" i="1"/>
  <c r="CJ989" i="1"/>
  <c r="CF989" i="1"/>
  <c r="CB989" i="1"/>
  <c r="BX989" i="1"/>
  <c r="BT989" i="1"/>
  <c r="BP989" i="1"/>
  <c r="BL989" i="1"/>
  <c r="BH989" i="1"/>
  <c r="BB989" i="1"/>
  <c r="BD989" i="1" s="1"/>
  <c r="DD988" i="1"/>
  <c r="CZ988" i="1"/>
  <c r="CV988" i="1"/>
  <c r="CR988" i="1"/>
  <c r="CN988" i="1"/>
  <c r="CJ988" i="1"/>
  <c r="CF988" i="1"/>
  <c r="CB988" i="1"/>
  <c r="BX988" i="1"/>
  <c r="BT988" i="1"/>
  <c r="BP988" i="1"/>
  <c r="BL988" i="1"/>
  <c r="BH988" i="1"/>
  <c r="BB988" i="1"/>
  <c r="BD988" i="1" s="1"/>
  <c r="DD987" i="1"/>
  <c r="CZ987" i="1"/>
  <c r="CV987" i="1"/>
  <c r="CR987" i="1"/>
  <c r="CN987" i="1"/>
  <c r="CJ987" i="1"/>
  <c r="CF987" i="1"/>
  <c r="CB987" i="1"/>
  <c r="BX987" i="1"/>
  <c r="BT987" i="1"/>
  <c r="BP987" i="1"/>
  <c r="BL987" i="1"/>
  <c r="BH987" i="1"/>
  <c r="BB987" i="1"/>
  <c r="BD987" i="1" s="1"/>
  <c r="DD986" i="1"/>
  <c r="CZ986" i="1"/>
  <c r="CV986" i="1"/>
  <c r="CR986" i="1"/>
  <c r="CN986" i="1"/>
  <c r="CJ986" i="1"/>
  <c r="CF986" i="1"/>
  <c r="CB986" i="1"/>
  <c r="BX986" i="1"/>
  <c r="BT986" i="1"/>
  <c r="BP986" i="1"/>
  <c r="BL986" i="1"/>
  <c r="BH986" i="1"/>
  <c r="BB986" i="1"/>
  <c r="BD986" i="1" s="1"/>
  <c r="DD985" i="1"/>
  <c r="CZ985" i="1"/>
  <c r="CV985" i="1"/>
  <c r="CR985" i="1"/>
  <c r="CN985" i="1"/>
  <c r="CJ985" i="1"/>
  <c r="CF985" i="1"/>
  <c r="CB985" i="1"/>
  <c r="BX985" i="1"/>
  <c r="BT985" i="1"/>
  <c r="BP985" i="1"/>
  <c r="BL985" i="1"/>
  <c r="BH985" i="1"/>
  <c r="BB985" i="1"/>
  <c r="BD985" i="1" s="1"/>
  <c r="DD984" i="1"/>
  <c r="CZ984" i="1"/>
  <c r="CV984" i="1"/>
  <c r="CR984" i="1"/>
  <c r="CN984" i="1"/>
  <c r="CJ984" i="1"/>
  <c r="CF984" i="1"/>
  <c r="CB984" i="1"/>
  <c r="BX984" i="1"/>
  <c r="BT984" i="1"/>
  <c r="BP984" i="1"/>
  <c r="BL984" i="1"/>
  <c r="BH984" i="1"/>
  <c r="BB984" i="1"/>
  <c r="BD984" i="1" s="1"/>
  <c r="DD983" i="1"/>
  <c r="CZ983" i="1"/>
  <c r="CV983" i="1"/>
  <c r="CR983" i="1"/>
  <c r="CN983" i="1"/>
  <c r="CJ983" i="1"/>
  <c r="CF983" i="1"/>
  <c r="CB983" i="1"/>
  <c r="BX983" i="1"/>
  <c r="BT983" i="1"/>
  <c r="BP983" i="1"/>
  <c r="BL983" i="1"/>
  <c r="BH983" i="1"/>
  <c r="BB983" i="1"/>
  <c r="BD983" i="1" s="1"/>
  <c r="DD982" i="1"/>
  <c r="CZ982" i="1"/>
  <c r="CV982" i="1"/>
  <c r="CR982" i="1"/>
  <c r="CN982" i="1"/>
  <c r="CJ982" i="1"/>
  <c r="CF982" i="1"/>
  <c r="CB982" i="1"/>
  <c r="BX982" i="1"/>
  <c r="BT982" i="1"/>
  <c r="BP982" i="1"/>
  <c r="BL982" i="1"/>
  <c r="BH982" i="1"/>
  <c r="BB982" i="1"/>
  <c r="BD982" i="1" s="1"/>
  <c r="DD981" i="1"/>
  <c r="CZ981" i="1"/>
  <c r="CV981" i="1"/>
  <c r="CR981" i="1"/>
  <c r="CN981" i="1"/>
  <c r="CJ981" i="1"/>
  <c r="CF981" i="1"/>
  <c r="CB981" i="1"/>
  <c r="BX981" i="1"/>
  <c r="BT981" i="1"/>
  <c r="BP981" i="1"/>
  <c r="BL981" i="1"/>
  <c r="BH981" i="1"/>
  <c r="BB981" i="1"/>
  <c r="BD981" i="1" s="1"/>
  <c r="DD980" i="1"/>
  <c r="CZ980" i="1"/>
  <c r="CV980" i="1"/>
  <c r="CR980" i="1"/>
  <c r="CN980" i="1"/>
  <c r="CJ980" i="1"/>
  <c r="CF980" i="1"/>
  <c r="CB980" i="1"/>
  <c r="BX980" i="1"/>
  <c r="BT980" i="1"/>
  <c r="BP980" i="1"/>
  <c r="BL980" i="1"/>
  <c r="BH980" i="1"/>
  <c r="BB980" i="1"/>
  <c r="BD980" i="1" s="1"/>
  <c r="DD979" i="1"/>
  <c r="CZ979" i="1"/>
  <c r="CV979" i="1"/>
  <c r="CR979" i="1"/>
  <c r="CN979" i="1"/>
  <c r="CJ979" i="1"/>
  <c r="CF979" i="1"/>
  <c r="CB979" i="1"/>
  <c r="BX979" i="1"/>
  <c r="BT979" i="1"/>
  <c r="BP979" i="1"/>
  <c r="BL979" i="1"/>
  <c r="BH979" i="1"/>
  <c r="BB979" i="1"/>
  <c r="BD979" i="1" s="1"/>
  <c r="DD978" i="1"/>
  <c r="CZ978" i="1"/>
  <c r="CV978" i="1"/>
  <c r="CR978" i="1"/>
  <c r="CN978" i="1"/>
  <c r="CJ978" i="1"/>
  <c r="CF978" i="1"/>
  <c r="CB978" i="1"/>
  <c r="BX978" i="1"/>
  <c r="BT978" i="1"/>
  <c r="BP978" i="1"/>
  <c r="BL978" i="1"/>
  <c r="BH978" i="1"/>
  <c r="BB978" i="1"/>
  <c r="BD978" i="1" s="1"/>
  <c r="DD977" i="1"/>
  <c r="CZ977" i="1"/>
  <c r="CV977" i="1"/>
  <c r="CR977" i="1"/>
  <c r="CN977" i="1"/>
  <c r="CJ977" i="1"/>
  <c r="CF977" i="1"/>
  <c r="CB977" i="1"/>
  <c r="BX977" i="1"/>
  <c r="BT977" i="1"/>
  <c r="BP977" i="1"/>
  <c r="BL977" i="1"/>
  <c r="BH977" i="1"/>
  <c r="BB977" i="1"/>
  <c r="BD977" i="1" s="1"/>
  <c r="DD976" i="1"/>
  <c r="CZ976" i="1"/>
  <c r="CV976" i="1"/>
  <c r="CR976" i="1"/>
  <c r="CN976" i="1"/>
  <c r="CJ976" i="1"/>
  <c r="CF976" i="1"/>
  <c r="CB976" i="1"/>
  <c r="BX976" i="1"/>
  <c r="BT976" i="1"/>
  <c r="BP976" i="1"/>
  <c r="BL976" i="1"/>
  <c r="BH976" i="1"/>
  <c r="BB976" i="1"/>
  <c r="BD976" i="1" s="1"/>
  <c r="DD975" i="1"/>
  <c r="CZ975" i="1"/>
  <c r="CV975" i="1"/>
  <c r="CR975" i="1"/>
  <c r="CN975" i="1"/>
  <c r="CJ975" i="1"/>
  <c r="CF975" i="1"/>
  <c r="CB975" i="1"/>
  <c r="BX975" i="1"/>
  <c r="BT975" i="1"/>
  <c r="BP975" i="1"/>
  <c r="BL975" i="1"/>
  <c r="BH975" i="1"/>
  <c r="BB975" i="1"/>
  <c r="BD975" i="1" s="1"/>
  <c r="DD974" i="1"/>
  <c r="CZ974" i="1"/>
  <c r="CV974" i="1"/>
  <c r="CR974" i="1"/>
  <c r="CN974" i="1"/>
  <c r="CJ974" i="1"/>
  <c r="CF974" i="1"/>
  <c r="CB974" i="1"/>
  <c r="BX974" i="1"/>
  <c r="BT974" i="1"/>
  <c r="BP974" i="1"/>
  <c r="BL974" i="1"/>
  <c r="BH974" i="1"/>
  <c r="BB974" i="1"/>
  <c r="BD974" i="1" s="1"/>
  <c r="DD973" i="1"/>
  <c r="CZ973" i="1"/>
  <c r="CV973" i="1"/>
  <c r="CR973" i="1"/>
  <c r="CN973" i="1"/>
  <c r="CJ973" i="1"/>
  <c r="CF973" i="1"/>
  <c r="CB973" i="1"/>
  <c r="BX973" i="1"/>
  <c r="BT973" i="1"/>
  <c r="BP973" i="1"/>
  <c r="BL973" i="1"/>
  <c r="BH973" i="1"/>
  <c r="BB973" i="1"/>
  <c r="BD973" i="1" s="1"/>
  <c r="DD972" i="1"/>
  <c r="CZ972" i="1"/>
  <c r="CV972" i="1"/>
  <c r="CR972" i="1"/>
  <c r="CN972" i="1"/>
  <c r="CJ972" i="1"/>
  <c r="CF972" i="1"/>
  <c r="CB972" i="1"/>
  <c r="BX972" i="1"/>
  <c r="BT972" i="1"/>
  <c r="BP972" i="1"/>
  <c r="BL972" i="1"/>
  <c r="BH972" i="1"/>
  <c r="BB972" i="1"/>
  <c r="BD972" i="1" s="1"/>
  <c r="DD971" i="1"/>
  <c r="CZ971" i="1"/>
  <c r="CV971" i="1"/>
  <c r="CR971" i="1"/>
  <c r="CN971" i="1"/>
  <c r="CJ971" i="1"/>
  <c r="CF971" i="1"/>
  <c r="CB971" i="1"/>
  <c r="BX971" i="1"/>
  <c r="BT971" i="1"/>
  <c r="BP971" i="1"/>
  <c r="BL971" i="1"/>
  <c r="BH971" i="1"/>
  <c r="BB971" i="1"/>
  <c r="BD971" i="1" s="1"/>
  <c r="DD970" i="1"/>
  <c r="CZ970" i="1"/>
  <c r="CV970" i="1"/>
  <c r="CR970" i="1"/>
  <c r="CN970" i="1"/>
  <c r="CJ970" i="1"/>
  <c r="CF970" i="1"/>
  <c r="CB970" i="1"/>
  <c r="BX970" i="1"/>
  <c r="BT970" i="1"/>
  <c r="BP970" i="1"/>
  <c r="BL970" i="1"/>
  <c r="BH970" i="1"/>
  <c r="BB970" i="1"/>
  <c r="BD970" i="1" s="1"/>
  <c r="DD969" i="1"/>
  <c r="CZ969" i="1"/>
  <c r="CV969" i="1"/>
  <c r="CR969" i="1"/>
  <c r="CN969" i="1"/>
  <c r="CJ969" i="1"/>
  <c r="CF969" i="1"/>
  <c r="CB969" i="1"/>
  <c r="BX969" i="1"/>
  <c r="BT969" i="1"/>
  <c r="BP969" i="1"/>
  <c r="BL969" i="1"/>
  <c r="BH969" i="1"/>
  <c r="BB969" i="1"/>
  <c r="BD969" i="1" s="1"/>
  <c r="DD968" i="1"/>
  <c r="CZ968" i="1"/>
  <c r="CV968" i="1"/>
  <c r="CR968" i="1"/>
  <c r="CN968" i="1"/>
  <c r="CJ968" i="1"/>
  <c r="CF968" i="1"/>
  <c r="CB968" i="1"/>
  <c r="BX968" i="1"/>
  <c r="BT968" i="1"/>
  <c r="BP968" i="1"/>
  <c r="BL968" i="1"/>
  <c r="BH968" i="1"/>
  <c r="BB968" i="1"/>
  <c r="BD968" i="1" s="1"/>
  <c r="DD967" i="1"/>
  <c r="CZ967" i="1"/>
  <c r="CV967" i="1"/>
  <c r="CR967" i="1"/>
  <c r="CN967" i="1"/>
  <c r="CJ967" i="1"/>
  <c r="CF967" i="1"/>
  <c r="CB967" i="1"/>
  <c r="BX967" i="1"/>
  <c r="BT967" i="1"/>
  <c r="BP967" i="1"/>
  <c r="BL967" i="1"/>
  <c r="BH967" i="1"/>
  <c r="BB967" i="1"/>
  <c r="BD967" i="1" s="1"/>
  <c r="DD966" i="1"/>
  <c r="CZ966" i="1"/>
  <c r="CV966" i="1"/>
  <c r="CR966" i="1"/>
  <c r="CN966" i="1"/>
  <c r="CJ966" i="1"/>
  <c r="CF966" i="1"/>
  <c r="CB966" i="1"/>
  <c r="BX966" i="1"/>
  <c r="BT966" i="1"/>
  <c r="BP966" i="1"/>
  <c r="BL966" i="1"/>
  <c r="BH966" i="1"/>
  <c r="BB966" i="1"/>
  <c r="BD966" i="1" s="1"/>
  <c r="DD965" i="1"/>
  <c r="CZ965" i="1"/>
  <c r="CV965" i="1"/>
  <c r="CR965" i="1"/>
  <c r="CN965" i="1"/>
  <c r="CJ965" i="1"/>
  <c r="CF965" i="1"/>
  <c r="CB965" i="1"/>
  <c r="BX965" i="1"/>
  <c r="BT965" i="1"/>
  <c r="BP965" i="1"/>
  <c r="BL965" i="1"/>
  <c r="BH965" i="1"/>
  <c r="BB965" i="1"/>
  <c r="BD965" i="1" s="1"/>
  <c r="DD964" i="1"/>
  <c r="CZ964" i="1"/>
  <c r="CV964" i="1"/>
  <c r="CR964" i="1"/>
  <c r="CN964" i="1"/>
  <c r="CJ964" i="1"/>
  <c r="CF964" i="1"/>
  <c r="CB964" i="1"/>
  <c r="BX964" i="1"/>
  <c r="BT964" i="1"/>
  <c r="BP964" i="1"/>
  <c r="BL964" i="1"/>
  <c r="BH964" i="1"/>
  <c r="BB964" i="1"/>
  <c r="BD964" i="1" s="1"/>
  <c r="DD963" i="1"/>
  <c r="CZ963" i="1"/>
  <c r="CV963" i="1"/>
  <c r="CR963" i="1"/>
  <c r="CN963" i="1"/>
  <c r="CJ963" i="1"/>
  <c r="CF963" i="1"/>
  <c r="CB963" i="1"/>
  <c r="BX963" i="1"/>
  <c r="BT963" i="1"/>
  <c r="BP963" i="1"/>
  <c r="BL963" i="1"/>
  <c r="BH963" i="1"/>
  <c r="BB963" i="1"/>
  <c r="BD963" i="1" s="1"/>
  <c r="DD962" i="1"/>
  <c r="CZ962" i="1"/>
  <c r="CV962" i="1"/>
  <c r="CR962" i="1"/>
  <c r="CN962" i="1"/>
  <c r="CJ962" i="1"/>
  <c r="CF962" i="1"/>
  <c r="CB962" i="1"/>
  <c r="BX962" i="1"/>
  <c r="BT962" i="1"/>
  <c r="BP962" i="1"/>
  <c r="BL962" i="1"/>
  <c r="BH962" i="1"/>
  <c r="BB962" i="1"/>
  <c r="BD962" i="1" s="1"/>
  <c r="DD961" i="1"/>
  <c r="CZ961" i="1"/>
  <c r="CV961" i="1"/>
  <c r="CR961" i="1"/>
  <c r="CN961" i="1"/>
  <c r="CJ961" i="1"/>
  <c r="CF961" i="1"/>
  <c r="CB961" i="1"/>
  <c r="BX961" i="1"/>
  <c r="BT961" i="1"/>
  <c r="BP961" i="1"/>
  <c r="BL961" i="1"/>
  <c r="BH961" i="1"/>
  <c r="BB961" i="1"/>
  <c r="BD961" i="1" s="1"/>
  <c r="DD960" i="1"/>
  <c r="CZ960" i="1"/>
  <c r="CV960" i="1"/>
  <c r="CR960" i="1"/>
  <c r="CN960" i="1"/>
  <c r="CJ960" i="1"/>
  <c r="CF960" i="1"/>
  <c r="CB960" i="1"/>
  <c r="BX960" i="1"/>
  <c r="BT960" i="1"/>
  <c r="BP960" i="1"/>
  <c r="BL960" i="1"/>
  <c r="BH960" i="1"/>
  <c r="BB960" i="1"/>
  <c r="BD960" i="1" s="1"/>
  <c r="DD959" i="1"/>
  <c r="CZ959" i="1"/>
  <c r="CV959" i="1"/>
  <c r="CR959" i="1"/>
  <c r="CN959" i="1"/>
  <c r="CJ959" i="1"/>
  <c r="CF959" i="1"/>
  <c r="CB959" i="1"/>
  <c r="BX959" i="1"/>
  <c r="BT959" i="1"/>
  <c r="BP959" i="1"/>
  <c r="BL959" i="1"/>
  <c r="BH959" i="1"/>
  <c r="BB959" i="1"/>
  <c r="BD959" i="1" s="1"/>
  <c r="DD957" i="1"/>
  <c r="CZ957" i="1"/>
  <c r="CV957" i="1"/>
  <c r="CR957" i="1"/>
  <c r="CN957" i="1"/>
  <c r="CJ957" i="1"/>
  <c r="CF957" i="1"/>
  <c r="CB957" i="1"/>
  <c r="BX957" i="1"/>
  <c r="BT957" i="1"/>
  <c r="BP957" i="1"/>
  <c r="BL957" i="1"/>
  <c r="BH957" i="1"/>
  <c r="BB957" i="1"/>
  <c r="BD957" i="1" s="1"/>
  <c r="DD953" i="1"/>
  <c r="CZ953" i="1"/>
  <c r="CV953" i="1"/>
  <c r="CR953" i="1"/>
  <c r="CN953" i="1"/>
  <c r="CJ953" i="1"/>
  <c r="CF953" i="1"/>
  <c r="CB953" i="1"/>
  <c r="BT953" i="1"/>
  <c r="BP953" i="1"/>
  <c r="BL953" i="1"/>
  <c r="BH953" i="1"/>
  <c r="BB953" i="1"/>
  <c r="BD953" i="1" s="1"/>
  <c r="DD951" i="1"/>
  <c r="CZ951" i="1"/>
  <c r="CV951" i="1"/>
  <c r="CR951" i="1"/>
  <c r="CN951" i="1"/>
  <c r="CJ951" i="1"/>
  <c r="CF951" i="1"/>
  <c r="CB951" i="1"/>
  <c r="BX951" i="1"/>
  <c r="BT951" i="1"/>
  <c r="BP951" i="1"/>
  <c r="BL951" i="1"/>
  <c r="BH951" i="1"/>
  <c r="BB951" i="1"/>
  <c r="BD951" i="1" s="1"/>
  <c r="DD950" i="1"/>
  <c r="CZ950" i="1"/>
  <c r="CV950" i="1"/>
  <c r="CR950" i="1"/>
  <c r="CN950" i="1"/>
  <c r="CJ950" i="1"/>
  <c r="CF950" i="1"/>
  <c r="CB950" i="1"/>
  <c r="BX950" i="1"/>
  <c r="BT950" i="1"/>
  <c r="BP950" i="1"/>
  <c r="BL950" i="1"/>
  <c r="BH950" i="1"/>
  <c r="BB950" i="1"/>
  <c r="BD950" i="1" s="1"/>
  <c r="DD949" i="1"/>
  <c r="CZ949" i="1"/>
  <c r="CV949" i="1"/>
  <c r="CR949" i="1"/>
  <c r="CN949" i="1"/>
  <c r="CJ949" i="1"/>
  <c r="CF949" i="1"/>
  <c r="CB949" i="1"/>
  <c r="BX949" i="1"/>
  <c r="BT949" i="1"/>
  <c r="BP949" i="1"/>
  <c r="BL949" i="1"/>
  <c r="BH949" i="1"/>
  <c r="BB949" i="1"/>
  <c r="BD949" i="1" s="1"/>
  <c r="DD947" i="1"/>
  <c r="CZ947" i="1"/>
  <c r="CV947" i="1"/>
  <c r="CR947" i="1"/>
  <c r="CN947" i="1"/>
  <c r="CJ947" i="1"/>
  <c r="CF947" i="1"/>
  <c r="CB947" i="1"/>
  <c r="BX947" i="1"/>
  <c r="BT947" i="1"/>
  <c r="BP947" i="1"/>
  <c r="BL947" i="1"/>
  <c r="BH947" i="1"/>
  <c r="BB947" i="1"/>
  <c r="DD946" i="1"/>
  <c r="CZ946" i="1"/>
  <c r="CV946" i="1"/>
  <c r="CR946" i="1"/>
  <c r="CN946" i="1"/>
  <c r="CJ946" i="1"/>
  <c r="CF946" i="1"/>
  <c r="CB946" i="1"/>
  <c r="BX946" i="1"/>
  <c r="BT946" i="1"/>
  <c r="BP946" i="1"/>
  <c r="BL946" i="1"/>
  <c r="BH946" i="1"/>
  <c r="DD944" i="1"/>
  <c r="CZ944" i="1"/>
  <c r="CV944" i="1"/>
  <c r="CR944" i="1"/>
  <c r="CN944" i="1"/>
  <c r="CJ944" i="1"/>
  <c r="CF944" i="1"/>
  <c r="CB944" i="1"/>
  <c r="BX944" i="1"/>
  <c r="BT944" i="1"/>
  <c r="BP944" i="1"/>
  <c r="BL944" i="1"/>
  <c r="BH944" i="1"/>
  <c r="BB944" i="1"/>
  <c r="BD944" i="1" s="1"/>
  <c r="DD943" i="1"/>
  <c r="CZ943" i="1"/>
  <c r="CV943" i="1"/>
  <c r="CR943" i="1"/>
  <c r="CN943" i="1"/>
  <c r="CJ943" i="1"/>
  <c r="CF943" i="1"/>
  <c r="CB943" i="1"/>
  <c r="BX943" i="1"/>
  <c r="BT943" i="1"/>
  <c r="BP943" i="1"/>
  <c r="BL943" i="1"/>
  <c r="BH943" i="1"/>
  <c r="BB943" i="1"/>
  <c r="BD943" i="1" s="1"/>
  <c r="DD942" i="1"/>
  <c r="CZ942" i="1"/>
  <c r="CV942" i="1"/>
  <c r="CR942" i="1"/>
  <c r="CN942" i="1"/>
  <c r="CJ942" i="1"/>
  <c r="CF942" i="1"/>
  <c r="CB942" i="1"/>
  <c r="BX942" i="1"/>
  <c r="BT942" i="1"/>
  <c r="BP942" i="1"/>
  <c r="BL942" i="1"/>
  <c r="BH942" i="1"/>
  <c r="BB942" i="1"/>
  <c r="BD942" i="1" s="1"/>
  <c r="DD941" i="1"/>
  <c r="CZ941" i="1"/>
  <c r="CV941" i="1"/>
  <c r="CR941" i="1"/>
  <c r="CN941" i="1"/>
  <c r="CJ941" i="1"/>
  <c r="CF941" i="1"/>
  <c r="CB941" i="1"/>
  <c r="BX941" i="1"/>
  <c r="BT941" i="1"/>
  <c r="BP941" i="1"/>
  <c r="BL941" i="1"/>
  <c r="BH941" i="1"/>
  <c r="BB941" i="1"/>
  <c r="BD941" i="1" s="1"/>
  <c r="DD940" i="1"/>
  <c r="CZ940" i="1"/>
  <c r="CV940" i="1"/>
  <c r="CR940" i="1"/>
  <c r="CN940" i="1"/>
  <c r="CJ940" i="1"/>
  <c r="CF940" i="1"/>
  <c r="CB940" i="1"/>
  <c r="BX940" i="1"/>
  <c r="BT940" i="1"/>
  <c r="BP940" i="1"/>
  <c r="BL940" i="1"/>
  <c r="BH940" i="1"/>
  <c r="BB940" i="1"/>
  <c r="BD940" i="1" s="1"/>
  <c r="DD939" i="1"/>
  <c r="CZ939" i="1"/>
  <c r="CV939" i="1"/>
  <c r="CR939" i="1"/>
  <c r="CN939" i="1"/>
  <c r="CJ939" i="1"/>
  <c r="CF939" i="1"/>
  <c r="CB939" i="1"/>
  <c r="BX939" i="1"/>
  <c r="BT939" i="1"/>
  <c r="BP939" i="1"/>
  <c r="BL939" i="1"/>
  <c r="BH939" i="1"/>
  <c r="BB939" i="1"/>
  <c r="BD939" i="1" s="1"/>
  <c r="DD938" i="1"/>
  <c r="CZ938" i="1"/>
  <c r="CV938" i="1"/>
  <c r="CR938" i="1"/>
  <c r="CN938" i="1"/>
  <c r="CJ938" i="1"/>
  <c r="CF938" i="1"/>
  <c r="CB938" i="1"/>
  <c r="BX938" i="1"/>
  <c r="BT938" i="1"/>
  <c r="BP938" i="1"/>
  <c r="BL938" i="1"/>
  <c r="BH938" i="1"/>
  <c r="BB938" i="1"/>
  <c r="BD938" i="1" s="1"/>
  <c r="DD937" i="1"/>
  <c r="CZ937" i="1"/>
  <c r="CV937" i="1"/>
  <c r="CR937" i="1"/>
  <c r="CN937" i="1"/>
  <c r="CJ937" i="1"/>
  <c r="CF937" i="1"/>
  <c r="CB937" i="1"/>
  <c r="BX937" i="1"/>
  <c r="BT937" i="1"/>
  <c r="BP937" i="1"/>
  <c r="BL937" i="1"/>
  <c r="BH937" i="1"/>
  <c r="BB937" i="1"/>
  <c r="BD937" i="1" s="1"/>
  <c r="DD936" i="1"/>
  <c r="CZ936" i="1"/>
  <c r="CV936" i="1"/>
  <c r="CR936" i="1"/>
  <c r="CN936" i="1"/>
  <c r="CJ936" i="1"/>
  <c r="CF936" i="1"/>
  <c r="CB936" i="1"/>
  <c r="BX936" i="1"/>
  <c r="BT936" i="1"/>
  <c r="BP936" i="1"/>
  <c r="BL936" i="1"/>
  <c r="BH936" i="1"/>
  <c r="BB936" i="1"/>
  <c r="BD936" i="1" s="1"/>
  <c r="DD935" i="1"/>
  <c r="CZ935" i="1"/>
  <c r="CV935" i="1"/>
  <c r="CR935" i="1"/>
  <c r="CN935" i="1"/>
  <c r="CJ935" i="1"/>
  <c r="CF935" i="1"/>
  <c r="CB935" i="1"/>
  <c r="BX935" i="1"/>
  <c r="BT935" i="1"/>
  <c r="BP935" i="1"/>
  <c r="BL935" i="1"/>
  <c r="BH935" i="1"/>
  <c r="BB935" i="1"/>
  <c r="BD935" i="1" s="1"/>
  <c r="DD934" i="1"/>
  <c r="CZ934" i="1"/>
  <c r="CV934" i="1"/>
  <c r="CR934" i="1"/>
  <c r="CN934" i="1"/>
  <c r="CJ934" i="1"/>
  <c r="CF934" i="1"/>
  <c r="CB934" i="1"/>
  <c r="BX934" i="1"/>
  <c r="BT934" i="1"/>
  <c r="BP934" i="1"/>
  <c r="BL934" i="1"/>
  <c r="BH934" i="1"/>
  <c r="BB934" i="1"/>
  <c r="BD934" i="1" s="1"/>
  <c r="DD933" i="1"/>
  <c r="CZ933" i="1"/>
  <c r="CV933" i="1"/>
  <c r="CR933" i="1"/>
  <c r="CN933" i="1"/>
  <c r="CJ933" i="1"/>
  <c r="CF933" i="1"/>
  <c r="CB933" i="1"/>
  <c r="BX933" i="1"/>
  <c r="BT933" i="1"/>
  <c r="BP933" i="1"/>
  <c r="BL933" i="1"/>
  <c r="BH933" i="1"/>
  <c r="BB933" i="1"/>
  <c r="BD933" i="1" s="1"/>
  <c r="DD932" i="1"/>
  <c r="CZ932" i="1"/>
  <c r="CV932" i="1"/>
  <c r="CR932" i="1"/>
  <c r="CN932" i="1"/>
  <c r="CJ932" i="1"/>
  <c r="CF932" i="1"/>
  <c r="CB932" i="1"/>
  <c r="BX932" i="1"/>
  <c r="BT932" i="1"/>
  <c r="BP932" i="1"/>
  <c r="BL932" i="1"/>
  <c r="BH932" i="1"/>
  <c r="BB932" i="1"/>
  <c r="BD932" i="1" s="1"/>
  <c r="DD931" i="1"/>
  <c r="CZ931" i="1"/>
  <c r="CV931" i="1"/>
  <c r="CR931" i="1"/>
  <c r="CN931" i="1"/>
  <c r="CJ931" i="1"/>
  <c r="CF931" i="1"/>
  <c r="CB931" i="1"/>
  <c r="BX931" i="1"/>
  <c r="BT931" i="1"/>
  <c r="BP931" i="1"/>
  <c r="BL931" i="1"/>
  <c r="BH931" i="1"/>
  <c r="BB931" i="1"/>
  <c r="BD931" i="1" s="1"/>
  <c r="DD922" i="1"/>
  <c r="CZ922" i="1"/>
  <c r="CV922" i="1"/>
  <c r="CR922" i="1"/>
  <c r="CN922" i="1"/>
  <c r="CJ922" i="1"/>
  <c r="CF922" i="1"/>
  <c r="CB922" i="1"/>
  <c r="BX922" i="1"/>
  <c r="BT922" i="1"/>
  <c r="BP922" i="1"/>
  <c r="BL922" i="1"/>
  <c r="BH922" i="1"/>
  <c r="BB922" i="1"/>
  <c r="BD922" i="1" s="1"/>
  <c r="DD921" i="1"/>
  <c r="CZ921" i="1"/>
  <c r="CV921" i="1"/>
  <c r="CR921" i="1"/>
  <c r="CN921" i="1"/>
  <c r="CJ921" i="1"/>
  <c r="CF921" i="1"/>
  <c r="CB921" i="1"/>
  <c r="BX921" i="1"/>
  <c r="BT921" i="1"/>
  <c r="BP921" i="1"/>
  <c r="BL921" i="1"/>
  <c r="BH921" i="1"/>
  <c r="BB921" i="1"/>
  <c r="BD921" i="1" s="1"/>
  <c r="DD920" i="1"/>
  <c r="CZ920" i="1"/>
  <c r="CV920" i="1"/>
  <c r="CR920" i="1"/>
  <c r="CN920" i="1"/>
  <c r="CJ920" i="1"/>
  <c r="CF920" i="1"/>
  <c r="CB920" i="1"/>
  <c r="BX920" i="1"/>
  <c r="BT920" i="1"/>
  <c r="BP920" i="1"/>
  <c r="BL920" i="1"/>
  <c r="BH920" i="1"/>
  <c r="BB920" i="1"/>
  <c r="BD920" i="1" s="1"/>
  <c r="DD929" i="1"/>
  <c r="CZ929" i="1"/>
  <c r="CV929" i="1"/>
  <c r="CR929" i="1"/>
  <c r="CN929" i="1"/>
  <c r="CJ929" i="1"/>
  <c r="CF929" i="1"/>
  <c r="CB929" i="1"/>
  <c r="BX929" i="1"/>
  <c r="BT929" i="1"/>
  <c r="BP929" i="1"/>
  <c r="BL929" i="1"/>
  <c r="BH929" i="1"/>
  <c r="BB929" i="1"/>
  <c r="BD929" i="1" s="1"/>
  <c r="DD928" i="1"/>
  <c r="CZ928" i="1"/>
  <c r="CV928" i="1"/>
  <c r="CR928" i="1"/>
  <c r="CN928" i="1"/>
  <c r="CJ928" i="1"/>
  <c r="CF928" i="1"/>
  <c r="CB928" i="1"/>
  <c r="BX928" i="1"/>
  <c r="BT928" i="1"/>
  <c r="BP928" i="1"/>
  <c r="BL928" i="1"/>
  <c r="BH928" i="1"/>
  <c r="BB928" i="1"/>
  <c r="BD928" i="1" s="1"/>
  <c r="DD924" i="1"/>
  <c r="CZ924" i="1"/>
  <c r="CV924" i="1"/>
  <c r="CR924" i="1"/>
  <c r="CN924" i="1"/>
  <c r="CJ924" i="1"/>
  <c r="CF924" i="1"/>
  <c r="CB924" i="1"/>
  <c r="BX924" i="1"/>
  <c r="BT924" i="1"/>
  <c r="BP924" i="1"/>
  <c r="BL924" i="1"/>
  <c r="BH924" i="1"/>
  <c r="BB924" i="1"/>
  <c r="BD924" i="1" s="1"/>
  <c r="DD919" i="1"/>
  <c r="CZ919" i="1"/>
  <c r="CV919" i="1"/>
  <c r="CR919" i="1"/>
  <c r="CN919" i="1"/>
  <c r="CJ919" i="1"/>
  <c r="CF919" i="1"/>
  <c r="CB919" i="1"/>
  <c r="BX919" i="1"/>
  <c r="BT919" i="1"/>
  <c r="BP919" i="1"/>
  <c r="BL919" i="1"/>
  <c r="BH919" i="1"/>
  <c r="BB919" i="1"/>
  <c r="BD919" i="1" s="1"/>
  <c r="DD918" i="1"/>
  <c r="CZ918" i="1"/>
  <c r="CV918" i="1"/>
  <c r="CR918" i="1"/>
  <c r="CN918" i="1"/>
  <c r="CJ918" i="1"/>
  <c r="CF918" i="1"/>
  <c r="CB918" i="1"/>
  <c r="BX918" i="1"/>
  <c r="BT918" i="1"/>
  <c r="BP918" i="1"/>
  <c r="BL918" i="1"/>
  <c r="BH918" i="1"/>
  <c r="BB918" i="1"/>
  <c r="BD918" i="1" s="1"/>
  <c r="DD917" i="1"/>
  <c r="CZ917" i="1"/>
  <c r="CV917" i="1"/>
  <c r="CR917" i="1"/>
  <c r="CN917" i="1"/>
  <c r="CJ917" i="1"/>
  <c r="CF917" i="1"/>
  <c r="CB917" i="1"/>
  <c r="BX917" i="1"/>
  <c r="BT917" i="1"/>
  <c r="BP917" i="1"/>
  <c r="BL917" i="1"/>
  <c r="BH917" i="1"/>
  <c r="BB917" i="1"/>
  <c r="BD917" i="1" s="1"/>
  <c r="DD916" i="1"/>
  <c r="CZ916" i="1"/>
  <c r="CV916" i="1"/>
  <c r="CR916" i="1"/>
  <c r="CN916" i="1"/>
  <c r="CJ916" i="1"/>
  <c r="CF916" i="1"/>
  <c r="CB916" i="1"/>
  <c r="BX916" i="1"/>
  <c r="BT916" i="1"/>
  <c r="BP916" i="1"/>
  <c r="BL916" i="1"/>
  <c r="BH916" i="1"/>
  <c r="BB916" i="1"/>
  <c r="BD916" i="1" s="1"/>
  <c r="DD915" i="1"/>
  <c r="CZ915" i="1"/>
  <c r="CV915" i="1"/>
  <c r="CR915" i="1"/>
  <c r="CN915" i="1"/>
  <c r="CJ915" i="1"/>
  <c r="CF915" i="1"/>
  <c r="CB915" i="1"/>
  <c r="BX915" i="1"/>
  <c r="BT915" i="1"/>
  <c r="BP915" i="1"/>
  <c r="BL915" i="1"/>
  <c r="BH915" i="1"/>
  <c r="BB915" i="1"/>
  <c r="BD915" i="1" s="1"/>
  <c r="DD914" i="1"/>
  <c r="CZ914" i="1"/>
  <c r="CV914" i="1"/>
  <c r="CR914" i="1"/>
  <c r="CN914" i="1"/>
  <c r="CJ914" i="1"/>
  <c r="CF914" i="1"/>
  <c r="CB914" i="1"/>
  <c r="BX914" i="1"/>
  <c r="BT914" i="1"/>
  <c r="BP914" i="1"/>
  <c r="BL914" i="1"/>
  <c r="BH914" i="1"/>
  <c r="BB914" i="1"/>
  <c r="BD914" i="1" s="1"/>
  <c r="DD912" i="1"/>
  <c r="CZ912" i="1"/>
  <c r="CV912" i="1"/>
  <c r="CR912" i="1"/>
  <c r="CN912" i="1"/>
  <c r="CJ912" i="1"/>
  <c r="CF912" i="1"/>
  <c r="CB912" i="1"/>
  <c r="BX912" i="1"/>
  <c r="BT912" i="1"/>
  <c r="BP912" i="1"/>
  <c r="BL912" i="1"/>
  <c r="BH912" i="1"/>
  <c r="BB912" i="1"/>
  <c r="BD912" i="1" s="1"/>
  <c r="DD911" i="1"/>
  <c r="CZ911" i="1"/>
  <c r="CV911" i="1"/>
  <c r="CR911" i="1"/>
  <c r="CN911" i="1"/>
  <c r="CJ911" i="1"/>
  <c r="CF911" i="1"/>
  <c r="CB911" i="1"/>
  <c r="BX911" i="1"/>
  <c r="BT911" i="1"/>
  <c r="BP911" i="1"/>
  <c r="BL911" i="1"/>
  <c r="BH911" i="1"/>
  <c r="BB911" i="1"/>
  <c r="BD911" i="1" s="1"/>
  <c r="DD910" i="1"/>
  <c r="CZ910" i="1"/>
  <c r="CV910" i="1"/>
  <c r="CR910" i="1"/>
  <c r="CN910" i="1"/>
  <c r="CJ910" i="1"/>
  <c r="CF910" i="1"/>
  <c r="CB910" i="1"/>
  <c r="BX910" i="1"/>
  <c r="BT910" i="1"/>
  <c r="BP910" i="1"/>
  <c r="BL910" i="1"/>
  <c r="BH910" i="1"/>
  <c r="BB910" i="1"/>
  <c r="BD910" i="1" s="1"/>
  <c r="DD909" i="1"/>
  <c r="CZ909" i="1"/>
  <c r="CV909" i="1"/>
  <c r="CR909" i="1"/>
  <c r="CN909" i="1"/>
  <c r="CJ909" i="1"/>
  <c r="CF909" i="1"/>
  <c r="CB909" i="1"/>
  <c r="BX909" i="1"/>
  <c r="BT909" i="1"/>
  <c r="BP909" i="1"/>
  <c r="BL909" i="1"/>
  <c r="BH909" i="1"/>
  <c r="BB909" i="1"/>
  <c r="BD909" i="1" s="1"/>
  <c r="DD908" i="1"/>
  <c r="CZ908" i="1"/>
  <c r="CV908" i="1"/>
  <c r="CR908" i="1"/>
  <c r="CN908" i="1"/>
  <c r="CJ908" i="1"/>
  <c r="CF908" i="1"/>
  <c r="CB908" i="1"/>
  <c r="BX908" i="1"/>
  <c r="BT908" i="1"/>
  <c r="BP908" i="1"/>
  <c r="BL908" i="1"/>
  <c r="BH908" i="1"/>
  <c r="BB908" i="1"/>
  <c r="BD908" i="1" s="1"/>
  <c r="DD907" i="1"/>
  <c r="CZ907" i="1"/>
  <c r="CV907" i="1"/>
  <c r="CR907" i="1"/>
  <c r="CN907" i="1"/>
  <c r="CJ907" i="1"/>
  <c r="CF907" i="1"/>
  <c r="CB907" i="1"/>
  <c r="BX907" i="1"/>
  <c r="BT907" i="1"/>
  <c r="BP907" i="1"/>
  <c r="BL907" i="1"/>
  <c r="BH907" i="1"/>
  <c r="BB907" i="1"/>
  <c r="BD907" i="1" s="1"/>
  <c r="DD906" i="1"/>
  <c r="CZ906" i="1"/>
  <c r="CV906" i="1"/>
  <c r="CR906" i="1"/>
  <c r="CN906" i="1"/>
  <c r="CJ906" i="1"/>
  <c r="CF906" i="1"/>
  <c r="CB906" i="1"/>
  <c r="BX906" i="1"/>
  <c r="BT906" i="1"/>
  <c r="BP906" i="1"/>
  <c r="BL906" i="1"/>
  <c r="BH906" i="1"/>
  <c r="BB906" i="1"/>
  <c r="BD906" i="1" s="1"/>
  <c r="DD905" i="1"/>
  <c r="CZ905" i="1"/>
  <c r="CV905" i="1"/>
  <c r="CR905" i="1"/>
  <c r="CN905" i="1"/>
  <c r="CJ905" i="1"/>
  <c r="CF905" i="1"/>
  <c r="CB905" i="1"/>
  <c r="BX905" i="1"/>
  <c r="BT905" i="1"/>
  <c r="BP905" i="1"/>
  <c r="BL905" i="1"/>
  <c r="BH905" i="1"/>
  <c r="BB905" i="1"/>
  <c r="BD905" i="1" s="1"/>
  <c r="DD904" i="1"/>
  <c r="CZ904" i="1"/>
  <c r="CV904" i="1"/>
  <c r="CR904" i="1"/>
  <c r="CN904" i="1"/>
  <c r="CJ904" i="1"/>
  <c r="CF904" i="1"/>
  <c r="CB904" i="1"/>
  <c r="BX904" i="1"/>
  <c r="BT904" i="1"/>
  <c r="BP904" i="1"/>
  <c r="BL904" i="1"/>
  <c r="BH904" i="1"/>
  <c r="BB904" i="1"/>
  <c r="BD904" i="1" s="1"/>
  <c r="DD903" i="1"/>
  <c r="CZ903" i="1"/>
  <c r="CV903" i="1"/>
  <c r="CR903" i="1"/>
  <c r="CN903" i="1"/>
  <c r="CJ903" i="1"/>
  <c r="CF903" i="1"/>
  <c r="CB903" i="1"/>
  <c r="BX903" i="1"/>
  <c r="BT903" i="1"/>
  <c r="BP903" i="1"/>
  <c r="BL903" i="1"/>
  <c r="BH903" i="1"/>
  <c r="BB903" i="1"/>
  <c r="BD903" i="1" s="1"/>
  <c r="DD902" i="1"/>
  <c r="CZ902" i="1"/>
  <c r="CV902" i="1"/>
  <c r="CR902" i="1"/>
  <c r="CN902" i="1"/>
  <c r="CJ902" i="1"/>
  <c r="CF902" i="1"/>
  <c r="CB902" i="1"/>
  <c r="BX902" i="1"/>
  <c r="BT902" i="1"/>
  <c r="BP902" i="1"/>
  <c r="BL902" i="1"/>
  <c r="BH902" i="1"/>
  <c r="BB902" i="1"/>
  <c r="BD902" i="1" s="1"/>
  <c r="DD901" i="1"/>
  <c r="CZ901" i="1"/>
  <c r="CV901" i="1"/>
  <c r="CR901" i="1"/>
  <c r="CN901" i="1"/>
  <c r="CJ901" i="1"/>
  <c r="CF901" i="1"/>
  <c r="CB901" i="1"/>
  <c r="BX901" i="1"/>
  <c r="BT901" i="1"/>
  <c r="BP901" i="1"/>
  <c r="BL901" i="1"/>
  <c r="BH901" i="1"/>
  <c r="BB901" i="1"/>
  <c r="BD901" i="1" s="1"/>
  <c r="DD900" i="1"/>
  <c r="CZ900" i="1"/>
  <c r="CV900" i="1"/>
  <c r="CR900" i="1"/>
  <c r="CN900" i="1"/>
  <c r="CJ900" i="1"/>
  <c r="CF900" i="1"/>
  <c r="CB900" i="1"/>
  <c r="BX900" i="1"/>
  <c r="BT900" i="1"/>
  <c r="BP900" i="1"/>
  <c r="BL900" i="1"/>
  <c r="BH900" i="1"/>
  <c r="BB900" i="1"/>
  <c r="BD900" i="1" s="1"/>
  <c r="DD899" i="1"/>
  <c r="CZ899" i="1"/>
  <c r="CV899" i="1"/>
  <c r="CR899" i="1"/>
  <c r="CN899" i="1"/>
  <c r="CJ899" i="1"/>
  <c r="CF899" i="1"/>
  <c r="CB899" i="1"/>
  <c r="BX899" i="1"/>
  <c r="BT899" i="1"/>
  <c r="BP899" i="1"/>
  <c r="BL899" i="1"/>
  <c r="BH899" i="1"/>
  <c r="BB899" i="1"/>
  <c r="BD899" i="1" s="1"/>
  <c r="DD898" i="1"/>
  <c r="CZ898" i="1"/>
  <c r="CV898" i="1"/>
  <c r="CR898" i="1"/>
  <c r="CN898" i="1"/>
  <c r="CJ898" i="1"/>
  <c r="CF898" i="1"/>
  <c r="CB898" i="1"/>
  <c r="BX898" i="1"/>
  <c r="BT898" i="1"/>
  <c r="BP898" i="1"/>
  <c r="BL898" i="1"/>
  <c r="BH898" i="1"/>
  <c r="BB898" i="1"/>
  <c r="BD898" i="1" s="1"/>
  <c r="DD897" i="1"/>
  <c r="CZ897" i="1"/>
  <c r="CV897" i="1"/>
  <c r="CR897" i="1"/>
  <c r="CN897" i="1"/>
  <c r="CJ897" i="1"/>
  <c r="CF897" i="1"/>
  <c r="CB897" i="1"/>
  <c r="BX897" i="1"/>
  <c r="BT897" i="1"/>
  <c r="BP897" i="1"/>
  <c r="BL897" i="1"/>
  <c r="BH897" i="1"/>
  <c r="BB897" i="1"/>
  <c r="BD897" i="1" s="1"/>
  <c r="DD895" i="1"/>
  <c r="CZ895" i="1"/>
  <c r="CV895" i="1"/>
  <c r="CR895" i="1"/>
  <c r="CN895" i="1"/>
  <c r="CJ895" i="1"/>
  <c r="CF895" i="1"/>
  <c r="CB895" i="1"/>
  <c r="BX895" i="1"/>
  <c r="BT895" i="1"/>
  <c r="BP895" i="1"/>
  <c r="BL895" i="1"/>
  <c r="BH895" i="1"/>
  <c r="BB895" i="1"/>
  <c r="BD895" i="1" s="1"/>
  <c r="DD889" i="1"/>
  <c r="CZ889" i="1"/>
  <c r="CV889" i="1"/>
  <c r="CR889" i="1"/>
  <c r="CN889" i="1"/>
  <c r="CJ889" i="1"/>
  <c r="CF889" i="1"/>
  <c r="CB889" i="1"/>
  <c r="BX889" i="1"/>
  <c r="BT889" i="1"/>
  <c r="BP889" i="1"/>
  <c r="BL889" i="1"/>
  <c r="BH889" i="1"/>
  <c r="BB889" i="1"/>
  <c r="BD889" i="1" s="1"/>
  <c r="DD888" i="1"/>
  <c r="CZ888" i="1"/>
  <c r="CV888" i="1"/>
  <c r="CR888" i="1"/>
  <c r="CN888" i="1"/>
  <c r="CJ888" i="1"/>
  <c r="CF888" i="1"/>
  <c r="CB888" i="1"/>
  <c r="BX888" i="1"/>
  <c r="BT888" i="1"/>
  <c r="BP888" i="1"/>
  <c r="BL888" i="1"/>
  <c r="BH888" i="1"/>
  <c r="BB888" i="1"/>
  <c r="BD888" i="1" s="1"/>
  <c r="DD887" i="1"/>
  <c r="CZ887" i="1"/>
  <c r="CV887" i="1"/>
  <c r="CR887" i="1"/>
  <c r="CN887" i="1"/>
  <c r="CJ887" i="1"/>
  <c r="CF887" i="1"/>
  <c r="CB887" i="1"/>
  <c r="BX887" i="1"/>
  <c r="BT887" i="1"/>
  <c r="BP887" i="1"/>
  <c r="BL887" i="1"/>
  <c r="BH887" i="1"/>
  <c r="BB887" i="1"/>
  <c r="BD887" i="1" s="1"/>
  <c r="DD886" i="1"/>
  <c r="CZ886" i="1"/>
  <c r="CV886" i="1"/>
  <c r="CR886" i="1"/>
  <c r="CN886" i="1"/>
  <c r="CJ886" i="1"/>
  <c r="CF886" i="1"/>
  <c r="CB886" i="1"/>
  <c r="BX886" i="1"/>
  <c r="BT886" i="1"/>
  <c r="BP886" i="1"/>
  <c r="BL886" i="1"/>
  <c r="BH886" i="1"/>
  <c r="BB886" i="1"/>
  <c r="DD885" i="1"/>
  <c r="CZ885" i="1"/>
  <c r="CV885" i="1"/>
  <c r="CR885" i="1"/>
  <c r="CN885" i="1"/>
  <c r="CJ885" i="1"/>
  <c r="CF885" i="1"/>
  <c r="CB885" i="1"/>
  <c r="BX885" i="1"/>
  <c r="BT885" i="1"/>
  <c r="BP885" i="1"/>
  <c r="BL885" i="1"/>
  <c r="BH885" i="1"/>
  <c r="DD873" i="1"/>
  <c r="CZ873" i="1"/>
  <c r="CV873" i="1"/>
  <c r="CR873" i="1"/>
  <c r="CN873" i="1"/>
  <c r="CJ873" i="1"/>
  <c r="CF873" i="1"/>
  <c r="CB873" i="1"/>
  <c r="BX873" i="1"/>
  <c r="BT873" i="1"/>
  <c r="BP873" i="1"/>
  <c r="BL873" i="1"/>
  <c r="BH873" i="1"/>
  <c r="BB873" i="1"/>
  <c r="BD873" i="1" s="1"/>
  <c r="DD868" i="1"/>
  <c r="CZ868" i="1"/>
  <c r="CV868" i="1"/>
  <c r="CR868" i="1"/>
  <c r="CN868" i="1"/>
  <c r="CJ868" i="1"/>
  <c r="CF868" i="1"/>
  <c r="CB868" i="1"/>
  <c r="BX868" i="1"/>
  <c r="BT868" i="1"/>
  <c r="BP868" i="1"/>
  <c r="BL868" i="1"/>
  <c r="BH868" i="1"/>
  <c r="BB868" i="1"/>
  <c r="DD842" i="1"/>
  <c r="CZ842" i="1"/>
  <c r="CV842" i="1"/>
  <c r="CR842" i="1"/>
  <c r="CN842" i="1"/>
  <c r="CJ842" i="1"/>
  <c r="CF842" i="1"/>
  <c r="CB842" i="1"/>
  <c r="BX842" i="1"/>
  <c r="BT842" i="1"/>
  <c r="BP842" i="1"/>
  <c r="BL842" i="1"/>
  <c r="BH842" i="1"/>
  <c r="DD834" i="1"/>
  <c r="CZ834" i="1"/>
  <c r="CV834" i="1"/>
  <c r="CR834" i="1"/>
  <c r="CN834" i="1"/>
  <c r="CJ834" i="1"/>
  <c r="CF834" i="1"/>
  <c r="CB834" i="1"/>
  <c r="BX834" i="1"/>
  <c r="BT834" i="1"/>
  <c r="BP834" i="1"/>
  <c r="BL834" i="1"/>
  <c r="BH834" i="1"/>
  <c r="BB834" i="1"/>
  <c r="BD834" i="1" s="1"/>
  <c r="DD824" i="1"/>
  <c r="CZ824" i="1"/>
  <c r="CV824" i="1"/>
  <c r="CR824" i="1"/>
  <c r="CN824" i="1"/>
  <c r="CJ824" i="1"/>
  <c r="CF824" i="1"/>
  <c r="CB824" i="1"/>
  <c r="BX824" i="1"/>
  <c r="BT824" i="1"/>
  <c r="BP824" i="1"/>
  <c r="BL824" i="1"/>
  <c r="BH824" i="1"/>
  <c r="BB824" i="1"/>
  <c r="BD824" i="1" s="1"/>
  <c r="DD823" i="1"/>
  <c r="CZ823" i="1"/>
  <c r="CV823" i="1"/>
  <c r="CR823" i="1"/>
  <c r="CN823" i="1"/>
  <c r="CJ823" i="1"/>
  <c r="CF823" i="1"/>
  <c r="CB823" i="1"/>
  <c r="BX823" i="1"/>
  <c r="BT823" i="1"/>
  <c r="BP823" i="1"/>
  <c r="BL823" i="1"/>
  <c r="BH823" i="1"/>
  <c r="BB823" i="1"/>
  <c r="BD823" i="1" s="1"/>
  <c r="DD822" i="1"/>
  <c r="CZ822" i="1"/>
  <c r="CV822" i="1"/>
  <c r="CR822" i="1"/>
  <c r="CN822" i="1"/>
  <c r="CJ822" i="1"/>
  <c r="CF822" i="1"/>
  <c r="CB822" i="1"/>
  <c r="BX822" i="1"/>
  <c r="BT822" i="1"/>
  <c r="BP822" i="1"/>
  <c r="BL822" i="1"/>
  <c r="BH822" i="1"/>
  <c r="BB822" i="1"/>
  <c r="BD822" i="1" s="1"/>
  <c r="DD817" i="1"/>
  <c r="CZ817" i="1"/>
  <c r="CV817" i="1"/>
  <c r="CR817" i="1"/>
  <c r="CN817" i="1"/>
  <c r="CJ817" i="1"/>
  <c r="CF817" i="1"/>
  <c r="CB817" i="1"/>
  <c r="BX817" i="1"/>
  <c r="BT817" i="1"/>
  <c r="BP817" i="1"/>
  <c r="BL817" i="1"/>
  <c r="BH817" i="1"/>
  <c r="BB817" i="1"/>
  <c r="DD815" i="1"/>
  <c r="CZ815" i="1"/>
  <c r="CV815" i="1"/>
  <c r="CR815" i="1"/>
  <c r="CN815" i="1"/>
  <c r="CJ815" i="1"/>
  <c r="CF815" i="1"/>
  <c r="CB815" i="1"/>
  <c r="BX815" i="1"/>
  <c r="BT815" i="1"/>
  <c r="BP815" i="1"/>
  <c r="BL815" i="1"/>
  <c r="BH815" i="1"/>
  <c r="DD791" i="1"/>
  <c r="CZ791" i="1"/>
  <c r="CV791" i="1"/>
  <c r="CR791" i="1"/>
  <c r="CN791" i="1"/>
  <c r="CJ791" i="1"/>
  <c r="CF791" i="1"/>
  <c r="CB791" i="1"/>
  <c r="BX791" i="1"/>
  <c r="BT791" i="1"/>
  <c r="BP791" i="1"/>
  <c r="BL791" i="1"/>
  <c r="BH791" i="1"/>
  <c r="BB791" i="1"/>
  <c r="BD791" i="1" s="1"/>
  <c r="DD813" i="1"/>
  <c r="CZ813" i="1"/>
  <c r="CV813" i="1"/>
  <c r="CR813" i="1"/>
  <c r="CN813" i="1"/>
  <c r="CJ813" i="1"/>
  <c r="CF813" i="1"/>
  <c r="CB813" i="1"/>
  <c r="BX813" i="1"/>
  <c r="BT813" i="1"/>
  <c r="BP813" i="1"/>
  <c r="BL813" i="1"/>
  <c r="BH813" i="1"/>
  <c r="BB813" i="1"/>
  <c r="BD813" i="1" s="1"/>
  <c r="DD812" i="1"/>
  <c r="CZ812" i="1"/>
  <c r="CV812" i="1"/>
  <c r="CR812" i="1"/>
  <c r="CN812" i="1"/>
  <c r="CJ812" i="1"/>
  <c r="CF812" i="1"/>
  <c r="CB812" i="1"/>
  <c r="BX812" i="1"/>
  <c r="BT812" i="1"/>
  <c r="BP812" i="1"/>
  <c r="BL812" i="1"/>
  <c r="BH812" i="1"/>
  <c r="BB812" i="1"/>
  <c r="BD812" i="1" s="1"/>
  <c r="DD810" i="1"/>
  <c r="CZ810" i="1"/>
  <c r="CV810" i="1"/>
  <c r="CR810" i="1"/>
  <c r="CN810" i="1"/>
  <c r="CJ810" i="1"/>
  <c r="CF810" i="1"/>
  <c r="CB810" i="1"/>
  <c r="BX810" i="1"/>
  <c r="BT810" i="1"/>
  <c r="BP810" i="1"/>
  <c r="BL810" i="1"/>
  <c r="BH810" i="1"/>
  <c r="BB810" i="1"/>
  <c r="BD810" i="1" s="1"/>
  <c r="DD809" i="1"/>
  <c r="CZ809" i="1"/>
  <c r="CV809" i="1"/>
  <c r="CR809" i="1"/>
  <c r="CN809" i="1"/>
  <c r="CJ809" i="1"/>
  <c r="CF809" i="1"/>
  <c r="CB809" i="1"/>
  <c r="BX809" i="1"/>
  <c r="BT809" i="1"/>
  <c r="BP809" i="1"/>
  <c r="BL809" i="1"/>
  <c r="BH809" i="1"/>
  <c r="BB809" i="1"/>
  <c r="BD809" i="1" s="1"/>
  <c r="DD808" i="1"/>
  <c r="CZ808" i="1"/>
  <c r="CV808" i="1"/>
  <c r="CR808" i="1"/>
  <c r="CN808" i="1"/>
  <c r="CJ808" i="1"/>
  <c r="CF808" i="1"/>
  <c r="CB808" i="1"/>
  <c r="BX808" i="1"/>
  <c r="BT808" i="1"/>
  <c r="BP808" i="1"/>
  <c r="BL808" i="1"/>
  <c r="BH808" i="1"/>
  <c r="BB808" i="1"/>
  <c r="BD808" i="1" s="1"/>
  <c r="DD807" i="1"/>
  <c r="CZ807" i="1"/>
  <c r="CV807" i="1"/>
  <c r="CR807" i="1"/>
  <c r="CN807" i="1"/>
  <c r="CJ807" i="1"/>
  <c r="CF807" i="1"/>
  <c r="CB807" i="1"/>
  <c r="BX807" i="1"/>
  <c r="BT807" i="1"/>
  <c r="BP807" i="1"/>
  <c r="BL807" i="1"/>
  <c r="BH807" i="1"/>
  <c r="BB807" i="1"/>
  <c r="BD807" i="1" s="1"/>
  <c r="DD806" i="1"/>
  <c r="CZ806" i="1"/>
  <c r="CV806" i="1"/>
  <c r="CR806" i="1"/>
  <c r="CN806" i="1"/>
  <c r="CJ806" i="1"/>
  <c r="CF806" i="1"/>
  <c r="CB806" i="1"/>
  <c r="BX806" i="1"/>
  <c r="BT806" i="1"/>
  <c r="BP806" i="1"/>
  <c r="BL806" i="1"/>
  <c r="BH806" i="1"/>
  <c r="BB806" i="1"/>
  <c r="BD806" i="1" s="1"/>
  <c r="DD805" i="1"/>
  <c r="CZ805" i="1"/>
  <c r="CV805" i="1"/>
  <c r="CR805" i="1"/>
  <c r="CN805" i="1"/>
  <c r="CJ805" i="1"/>
  <c r="CF805" i="1"/>
  <c r="CB805" i="1"/>
  <c r="BX805" i="1"/>
  <c r="BT805" i="1"/>
  <c r="BP805" i="1"/>
  <c r="BL805" i="1"/>
  <c r="BH805" i="1"/>
  <c r="BB805" i="1"/>
  <c r="BD805" i="1" s="1"/>
  <c r="DD804" i="1"/>
  <c r="CZ804" i="1"/>
  <c r="CV804" i="1"/>
  <c r="CR804" i="1"/>
  <c r="CN804" i="1"/>
  <c r="CJ804" i="1"/>
  <c r="CF804" i="1"/>
  <c r="CB804" i="1"/>
  <c r="BX804" i="1"/>
  <c r="BT804" i="1"/>
  <c r="BP804" i="1"/>
  <c r="BL804" i="1"/>
  <c r="BH804" i="1"/>
  <c r="BB804" i="1"/>
  <c r="BD804" i="1" s="1"/>
  <c r="DD803" i="1"/>
  <c r="CZ803" i="1"/>
  <c r="CV803" i="1"/>
  <c r="CR803" i="1"/>
  <c r="CN803" i="1"/>
  <c r="CJ803" i="1"/>
  <c r="CF803" i="1"/>
  <c r="CB803" i="1"/>
  <c r="BX803" i="1"/>
  <c r="BT803" i="1"/>
  <c r="BP803" i="1"/>
  <c r="BL803" i="1"/>
  <c r="BH803" i="1"/>
  <c r="BB803" i="1"/>
  <c r="BD803" i="1" s="1"/>
  <c r="DD802" i="1"/>
  <c r="CZ802" i="1"/>
  <c r="CV802" i="1"/>
  <c r="CR802" i="1"/>
  <c r="CN802" i="1"/>
  <c r="CJ802" i="1"/>
  <c r="CF802" i="1"/>
  <c r="CB802" i="1"/>
  <c r="BX802" i="1"/>
  <c r="BT802" i="1"/>
  <c r="BP802" i="1"/>
  <c r="BL802" i="1"/>
  <c r="BH802" i="1"/>
  <c r="BB802" i="1"/>
  <c r="BD802" i="1" s="1"/>
  <c r="DD801" i="1"/>
  <c r="CZ801" i="1"/>
  <c r="CV801" i="1"/>
  <c r="CR801" i="1"/>
  <c r="CN801" i="1"/>
  <c r="CJ801" i="1"/>
  <c r="CF801" i="1"/>
  <c r="CB801" i="1"/>
  <c r="BX801" i="1"/>
  <c r="BT801" i="1"/>
  <c r="BP801" i="1"/>
  <c r="BL801" i="1"/>
  <c r="BH801" i="1"/>
  <c r="BB801" i="1"/>
  <c r="BD801" i="1" s="1"/>
  <c r="DD800" i="1"/>
  <c r="CZ800" i="1"/>
  <c r="CV800" i="1"/>
  <c r="CR800" i="1"/>
  <c r="CN800" i="1"/>
  <c r="CJ800" i="1"/>
  <c r="CF800" i="1"/>
  <c r="CB800" i="1"/>
  <c r="BX800" i="1"/>
  <c r="BT800" i="1"/>
  <c r="BP800" i="1"/>
  <c r="BL800" i="1"/>
  <c r="BH800" i="1"/>
  <c r="BB800" i="1"/>
  <c r="BD800" i="1" s="1"/>
  <c r="DD799" i="1"/>
  <c r="CZ799" i="1"/>
  <c r="CV799" i="1"/>
  <c r="CR799" i="1"/>
  <c r="CN799" i="1"/>
  <c r="CJ799" i="1"/>
  <c r="CF799" i="1"/>
  <c r="CB799" i="1"/>
  <c r="BX799" i="1"/>
  <c r="BT799" i="1"/>
  <c r="BP799" i="1"/>
  <c r="BL799" i="1"/>
  <c r="BH799" i="1"/>
  <c r="BB799" i="1"/>
  <c r="BD799" i="1" s="1"/>
  <c r="DD797" i="1"/>
  <c r="CZ797" i="1"/>
  <c r="CV797" i="1"/>
  <c r="CR797" i="1"/>
  <c r="CN797" i="1"/>
  <c r="CJ797" i="1"/>
  <c r="CF797" i="1"/>
  <c r="CB797" i="1"/>
  <c r="BX797" i="1"/>
  <c r="BT797" i="1"/>
  <c r="BP797" i="1"/>
  <c r="BL797" i="1"/>
  <c r="BH797" i="1"/>
  <c r="BB797" i="1"/>
  <c r="BD797" i="1" s="1"/>
  <c r="DD796" i="1"/>
  <c r="CZ796" i="1"/>
  <c r="CV796" i="1"/>
  <c r="CR796" i="1"/>
  <c r="CN796" i="1"/>
  <c r="CJ796" i="1"/>
  <c r="CF796" i="1"/>
  <c r="CB796" i="1"/>
  <c r="BX796" i="1"/>
  <c r="BT796" i="1"/>
  <c r="BP796" i="1"/>
  <c r="BL796" i="1"/>
  <c r="BH796" i="1"/>
  <c r="BB796" i="1"/>
  <c r="BD796" i="1" s="1"/>
  <c r="DD795" i="1"/>
  <c r="CZ795" i="1"/>
  <c r="CV795" i="1"/>
  <c r="CR795" i="1"/>
  <c r="CN795" i="1"/>
  <c r="CJ795" i="1"/>
  <c r="CF795" i="1"/>
  <c r="CB795" i="1"/>
  <c r="BX795" i="1"/>
  <c r="BT795" i="1"/>
  <c r="BP795" i="1"/>
  <c r="BL795" i="1"/>
  <c r="BH795" i="1"/>
  <c r="BB795" i="1"/>
  <c r="BD795" i="1" s="1"/>
  <c r="DD794" i="1"/>
  <c r="CZ794" i="1"/>
  <c r="CV794" i="1"/>
  <c r="CR794" i="1"/>
  <c r="CN794" i="1"/>
  <c r="CJ794" i="1"/>
  <c r="CF794" i="1"/>
  <c r="CB794" i="1"/>
  <c r="BX794" i="1"/>
  <c r="BT794" i="1"/>
  <c r="BP794" i="1"/>
  <c r="BL794" i="1"/>
  <c r="BH794" i="1"/>
  <c r="BB794" i="1"/>
  <c r="BD794" i="1" s="1"/>
  <c r="DD793" i="1"/>
  <c r="CZ793" i="1"/>
  <c r="CV793" i="1"/>
  <c r="CR793" i="1"/>
  <c r="CN793" i="1"/>
  <c r="CJ793" i="1"/>
  <c r="CF793" i="1"/>
  <c r="CB793" i="1"/>
  <c r="BX793" i="1"/>
  <c r="BT793" i="1"/>
  <c r="BP793" i="1"/>
  <c r="BL793" i="1"/>
  <c r="BH793" i="1"/>
  <c r="BB793" i="1"/>
  <c r="BD793" i="1" s="1"/>
  <c r="DD792" i="1"/>
  <c r="CZ792" i="1"/>
  <c r="CV792" i="1"/>
  <c r="CR792" i="1"/>
  <c r="CN792" i="1"/>
  <c r="CJ792" i="1"/>
  <c r="CF792" i="1"/>
  <c r="CB792" i="1"/>
  <c r="BX792" i="1"/>
  <c r="BT792" i="1"/>
  <c r="BP792" i="1"/>
  <c r="BL792" i="1"/>
  <c r="BH792" i="1"/>
  <c r="BB792" i="1"/>
  <c r="BD792" i="1" s="1"/>
  <c r="DD790" i="1"/>
  <c r="CZ790" i="1"/>
  <c r="CV790" i="1"/>
  <c r="CR790" i="1"/>
  <c r="CN790" i="1"/>
  <c r="CJ790" i="1"/>
  <c r="CF790" i="1"/>
  <c r="CB790" i="1"/>
  <c r="BX790" i="1"/>
  <c r="BT790" i="1"/>
  <c r="BP790" i="1"/>
  <c r="BL790" i="1"/>
  <c r="BH790" i="1"/>
  <c r="BB790" i="1"/>
  <c r="BD790" i="1" s="1"/>
  <c r="DD789" i="1"/>
  <c r="CZ789" i="1"/>
  <c r="CV789" i="1"/>
  <c r="CR789" i="1"/>
  <c r="CN789" i="1"/>
  <c r="CJ789" i="1"/>
  <c r="CF789" i="1"/>
  <c r="CB789" i="1"/>
  <c r="BX789" i="1"/>
  <c r="BT789" i="1"/>
  <c r="BP789" i="1"/>
  <c r="BL789" i="1"/>
  <c r="BH789" i="1"/>
  <c r="BB789" i="1"/>
  <c r="BD789" i="1" s="1"/>
  <c r="DD788" i="1"/>
  <c r="CZ788" i="1"/>
  <c r="CV788" i="1"/>
  <c r="CR788" i="1"/>
  <c r="CN788" i="1"/>
  <c r="CJ788" i="1"/>
  <c r="CF788" i="1"/>
  <c r="CB788" i="1"/>
  <c r="BX788" i="1"/>
  <c r="BT788" i="1"/>
  <c r="BP788" i="1"/>
  <c r="BL788" i="1"/>
  <c r="BH788" i="1"/>
  <c r="BB788" i="1"/>
  <c r="BD788" i="1" s="1"/>
  <c r="DD786" i="1"/>
  <c r="CZ786" i="1"/>
  <c r="CV786" i="1"/>
  <c r="CR786" i="1"/>
  <c r="CN786" i="1"/>
  <c r="CJ786" i="1"/>
  <c r="CF786" i="1"/>
  <c r="CB786" i="1"/>
  <c r="BX786" i="1"/>
  <c r="BT786" i="1"/>
  <c r="BP786" i="1"/>
  <c r="BL786" i="1"/>
  <c r="BH786" i="1"/>
  <c r="BB786" i="1"/>
  <c r="BD786" i="1" s="1"/>
  <c r="DD785" i="1"/>
  <c r="CZ785" i="1"/>
  <c r="CV785" i="1"/>
  <c r="CR785" i="1"/>
  <c r="CN785" i="1"/>
  <c r="CJ785" i="1"/>
  <c r="CF785" i="1"/>
  <c r="CB785" i="1"/>
  <c r="BX785" i="1"/>
  <c r="BT785" i="1"/>
  <c r="BP785" i="1"/>
  <c r="BL785" i="1"/>
  <c r="BH785" i="1"/>
  <c r="BB785" i="1"/>
  <c r="BD785" i="1" s="1"/>
  <c r="DD784" i="1"/>
  <c r="CZ784" i="1"/>
  <c r="CV784" i="1"/>
  <c r="CR784" i="1"/>
  <c r="CN784" i="1"/>
  <c r="CJ784" i="1"/>
  <c r="CF784" i="1"/>
  <c r="CB784" i="1"/>
  <c r="BX784" i="1"/>
  <c r="BT784" i="1"/>
  <c r="BP784" i="1"/>
  <c r="BL784" i="1"/>
  <c r="BH784" i="1"/>
  <c r="BB784" i="1"/>
  <c r="BD784" i="1" s="1"/>
  <c r="DD783" i="1"/>
  <c r="CZ783" i="1"/>
  <c r="CV783" i="1"/>
  <c r="CR783" i="1"/>
  <c r="CN783" i="1"/>
  <c r="CJ783" i="1"/>
  <c r="CF783" i="1"/>
  <c r="CB783" i="1"/>
  <c r="BX783" i="1"/>
  <c r="BT783" i="1"/>
  <c r="BP783" i="1"/>
  <c r="BL783" i="1"/>
  <c r="BH783" i="1"/>
  <c r="BB783" i="1"/>
  <c r="BD783" i="1" s="1"/>
  <c r="DD782" i="1"/>
  <c r="CZ782" i="1"/>
  <c r="CV782" i="1"/>
  <c r="CR782" i="1"/>
  <c r="CN782" i="1"/>
  <c r="CJ782" i="1"/>
  <c r="CF782" i="1"/>
  <c r="CB782" i="1"/>
  <c r="BX782" i="1"/>
  <c r="BT782" i="1"/>
  <c r="BP782" i="1"/>
  <c r="BL782" i="1"/>
  <c r="BH782" i="1"/>
  <c r="BB782" i="1"/>
  <c r="BD782" i="1" s="1"/>
  <c r="DD780" i="1"/>
  <c r="CZ780" i="1"/>
  <c r="CV780" i="1"/>
  <c r="CR780" i="1"/>
  <c r="CN780" i="1"/>
  <c r="CJ780" i="1"/>
  <c r="CF780" i="1"/>
  <c r="CB780" i="1"/>
  <c r="BX780" i="1"/>
  <c r="BT780" i="1"/>
  <c r="BP780" i="1"/>
  <c r="BL780" i="1"/>
  <c r="BH780" i="1"/>
  <c r="BB780" i="1"/>
  <c r="BD780" i="1" s="1"/>
  <c r="DD779" i="1"/>
  <c r="CZ779" i="1"/>
  <c r="CV779" i="1"/>
  <c r="CR779" i="1"/>
  <c r="CN779" i="1"/>
  <c r="CJ779" i="1"/>
  <c r="CF779" i="1"/>
  <c r="CB779" i="1"/>
  <c r="BX779" i="1"/>
  <c r="BT779" i="1"/>
  <c r="BP779" i="1"/>
  <c r="BL779" i="1"/>
  <c r="BH779" i="1"/>
  <c r="BB779" i="1"/>
  <c r="BD779" i="1" s="1"/>
  <c r="DD778" i="1"/>
  <c r="CZ778" i="1"/>
  <c r="CV778" i="1"/>
  <c r="CR778" i="1"/>
  <c r="CN778" i="1"/>
  <c r="CJ778" i="1"/>
  <c r="CF778" i="1"/>
  <c r="CB778" i="1"/>
  <c r="BX778" i="1"/>
  <c r="BT778" i="1"/>
  <c r="BP778" i="1"/>
  <c r="BL778" i="1"/>
  <c r="BH778" i="1"/>
  <c r="BB778" i="1"/>
  <c r="BD778" i="1" s="1"/>
  <c r="DD777" i="1"/>
  <c r="CZ777" i="1"/>
  <c r="CV777" i="1"/>
  <c r="CR777" i="1"/>
  <c r="CN777" i="1"/>
  <c r="CJ777" i="1"/>
  <c r="CF777" i="1"/>
  <c r="CB777" i="1"/>
  <c r="BX777" i="1"/>
  <c r="BT777" i="1"/>
  <c r="BP777" i="1"/>
  <c r="BL777" i="1"/>
  <c r="BH777" i="1"/>
  <c r="BB777" i="1"/>
  <c r="BD777" i="1" s="1"/>
  <c r="DD774" i="1"/>
  <c r="CZ774" i="1"/>
  <c r="CV774" i="1"/>
  <c r="CR774" i="1"/>
  <c r="CN774" i="1"/>
  <c r="CJ774" i="1"/>
  <c r="CF774" i="1"/>
  <c r="CB774" i="1"/>
  <c r="BX774" i="1"/>
  <c r="BT774" i="1"/>
  <c r="BP774" i="1"/>
  <c r="BL774" i="1"/>
  <c r="BH774" i="1"/>
  <c r="BB774" i="1"/>
  <c r="BD774" i="1" s="1"/>
  <c r="DD773" i="1"/>
  <c r="CZ773" i="1"/>
  <c r="CV773" i="1"/>
  <c r="CR773" i="1"/>
  <c r="CN773" i="1"/>
  <c r="CJ773" i="1"/>
  <c r="CF773" i="1"/>
  <c r="CB773" i="1"/>
  <c r="BX773" i="1"/>
  <c r="BT773" i="1"/>
  <c r="BP773" i="1"/>
  <c r="BL773" i="1"/>
  <c r="BH773" i="1"/>
  <c r="BB773" i="1"/>
  <c r="BD773" i="1" s="1"/>
  <c r="DD772" i="1"/>
  <c r="CZ772" i="1"/>
  <c r="CV772" i="1"/>
  <c r="CR772" i="1"/>
  <c r="CN772" i="1"/>
  <c r="CJ772" i="1"/>
  <c r="CF772" i="1"/>
  <c r="CB772" i="1"/>
  <c r="BX772" i="1"/>
  <c r="BT772" i="1"/>
  <c r="BP772" i="1"/>
  <c r="BL772" i="1"/>
  <c r="BH772" i="1"/>
  <c r="BB772" i="1"/>
  <c r="BD772" i="1" s="1"/>
  <c r="DD771" i="1"/>
  <c r="CZ771" i="1"/>
  <c r="CV771" i="1"/>
  <c r="CR771" i="1"/>
  <c r="CN771" i="1"/>
  <c r="CJ771" i="1"/>
  <c r="CF771" i="1"/>
  <c r="CB771" i="1"/>
  <c r="BX771" i="1"/>
  <c r="BT771" i="1"/>
  <c r="BP771" i="1"/>
  <c r="BL771" i="1"/>
  <c r="BH771" i="1"/>
  <c r="BB771" i="1"/>
  <c r="BD771" i="1" s="1"/>
  <c r="DD769" i="1"/>
  <c r="CZ769" i="1"/>
  <c r="CV769" i="1"/>
  <c r="CR769" i="1"/>
  <c r="CN769" i="1"/>
  <c r="CJ769" i="1"/>
  <c r="CF769" i="1"/>
  <c r="CB769" i="1"/>
  <c r="BX769" i="1"/>
  <c r="BT769" i="1"/>
  <c r="BP769" i="1"/>
  <c r="BL769" i="1"/>
  <c r="BH769" i="1"/>
  <c r="BB769" i="1"/>
  <c r="BD769" i="1" s="1"/>
  <c r="DD768" i="1"/>
  <c r="CZ768" i="1"/>
  <c r="CV768" i="1"/>
  <c r="CR768" i="1"/>
  <c r="CN768" i="1"/>
  <c r="CJ768" i="1"/>
  <c r="CF768" i="1"/>
  <c r="CB768" i="1"/>
  <c r="BX768" i="1"/>
  <c r="BT768" i="1"/>
  <c r="BP768" i="1"/>
  <c r="BL768" i="1"/>
  <c r="BH768" i="1"/>
  <c r="BB768" i="1"/>
  <c r="BD768" i="1" s="1"/>
  <c r="DD767" i="1"/>
  <c r="CZ767" i="1"/>
  <c r="CV767" i="1"/>
  <c r="CR767" i="1"/>
  <c r="CN767" i="1"/>
  <c r="CJ767" i="1"/>
  <c r="CF767" i="1"/>
  <c r="CB767" i="1"/>
  <c r="BX767" i="1"/>
  <c r="BT767" i="1"/>
  <c r="BP767" i="1"/>
  <c r="BL767" i="1"/>
  <c r="BH767" i="1"/>
  <c r="BB767" i="1"/>
  <c r="BD767" i="1" s="1"/>
  <c r="DD766" i="1"/>
  <c r="CZ766" i="1"/>
  <c r="CV766" i="1"/>
  <c r="CR766" i="1"/>
  <c r="CN766" i="1"/>
  <c r="CJ766" i="1"/>
  <c r="CF766" i="1"/>
  <c r="CB766" i="1"/>
  <c r="BX766" i="1"/>
  <c r="BT766" i="1"/>
  <c r="BP766" i="1"/>
  <c r="BL766" i="1"/>
  <c r="BH766" i="1"/>
  <c r="BB766" i="1"/>
  <c r="BD766" i="1" s="1"/>
  <c r="DD765" i="1"/>
  <c r="CZ765" i="1"/>
  <c r="CV765" i="1"/>
  <c r="CR765" i="1"/>
  <c r="CN765" i="1"/>
  <c r="CJ765" i="1"/>
  <c r="CF765" i="1"/>
  <c r="CB765" i="1"/>
  <c r="BX765" i="1"/>
  <c r="BT765" i="1"/>
  <c r="BP765" i="1"/>
  <c r="BL765" i="1"/>
  <c r="BH765" i="1"/>
  <c r="BB765" i="1"/>
  <c r="BD765" i="1" s="1"/>
  <c r="DD764" i="1"/>
  <c r="CZ764" i="1"/>
  <c r="CV764" i="1"/>
  <c r="CR764" i="1"/>
  <c r="CN764" i="1"/>
  <c r="CJ764" i="1"/>
  <c r="CF764" i="1"/>
  <c r="CB764" i="1"/>
  <c r="BX764" i="1"/>
  <c r="BT764" i="1"/>
  <c r="BP764" i="1"/>
  <c r="BL764" i="1"/>
  <c r="BH764" i="1"/>
  <c r="BB764" i="1"/>
  <c r="BD764" i="1" s="1"/>
  <c r="DD763" i="1"/>
  <c r="CZ763" i="1"/>
  <c r="CV763" i="1"/>
  <c r="CR763" i="1"/>
  <c r="CN763" i="1"/>
  <c r="CJ763" i="1"/>
  <c r="CF763" i="1"/>
  <c r="CB763" i="1"/>
  <c r="BX763" i="1"/>
  <c r="BT763" i="1"/>
  <c r="BP763" i="1"/>
  <c r="BL763" i="1"/>
  <c r="BH763" i="1"/>
  <c r="BB763" i="1"/>
  <c r="BD763" i="1" s="1"/>
  <c r="DD762" i="1"/>
  <c r="CZ762" i="1"/>
  <c r="CV762" i="1"/>
  <c r="CR762" i="1"/>
  <c r="CN762" i="1"/>
  <c r="CJ762" i="1"/>
  <c r="CF762" i="1"/>
  <c r="CB762" i="1"/>
  <c r="BX762" i="1"/>
  <c r="BT762" i="1"/>
  <c r="BP762" i="1"/>
  <c r="BL762" i="1"/>
  <c r="BH762" i="1"/>
  <c r="BB762" i="1"/>
  <c r="BD762" i="1" s="1"/>
  <c r="DD761" i="1"/>
  <c r="CZ761" i="1"/>
  <c r="CV761" i="1"/>
  <c r="CR761" i="1"/>
  <c r="CN761" i="1"/>
  <c r="CJ761" i="1"/>
  <c r="CF761" i="1"/>
  <c r="CB761" i="1"/>
  <c r="BX761" i="1"/>
  <c r="BT761" i="1"/>
  <c r="BP761" i="1"/>
  <c r="BL761" i="1"/>
  <c r="BH761" i="1"/>
  <c r="BB761" i="1"/>
  <c r="BD761" i="1" s="1"/>
  <c r="DD759" i="1"/>
  <c r="CZ759" i="1"/>
  <c r="CV759" i="1"/>
  <c r="CR759" i="1"/>
  <c r="CN759" i="1"/>
  <c r="CJ759" i="1"/>
  <c r="CF759" i="1"/>
  <c r="CB759" i="1"/>
  <c r="BX759" i="1"/>
  <c r="BT759" i="1"/>
  <c r="BP759" i="1"/>
  <c r="BL759" i="1"/>
  <c r="BH759" i="1"/>
  <c r="BB759" i="1"/>
  <c r="BD759" i="1" s="1"/>
  <c r="DD757" i="1"/>
  <c r="CZ757" i="1"/>
  <c r="CV757" i="1"/>
  <c r="CR757" i="1"/>
  <c r="CN757" i="1"/>
  <c r="CJ757" i="1"/>
  <c r="CF757" i="1"/>
  <c r="CB757" i="1"/>
  <c r="BX757" i="1"/>
  <c r="BT757" i="1"/>
  <c r="BP757" i="1"/>
  <c r="BL757" i="1"/>
  <c r="BH757" i="1"/>
  <c r="BB757" i="1"/>
  <c r="BD757" i="1" s="1"/>
  <c r="DD756" i="1"/>
  <c r="CZ756" i="1"/>
  <c r="CV756" i="1"/>
  <c r="CR756" i="1"/>
  <c r="CN756" i="1"/>
  <c r="CJ756" i="1"/>
  <c r="CF756" i="1"/>
  <c r="CB756" i="1"/>
  <c r="BX756" i="1"/>
  <c r="BT756" i="1"/>
  <c r="BP756" i="1"/>
  <c r="BL756" i="1"/>
  <c r="BH756" i="1"/>
  <c r="BB756" i="1"/>
  <c r="BD756" i="1" s="1"/>
  <c r="DD755" i="1"/>
  <c r="CZ755" i="1"/>
  <c r="CV755" i="1"/>
  <c r="CR755" i="1"/>
  <c r="CN755" i="1"/>
  <c r="CJ755" i="1"/>
  <c r="CF755" i="1"/>
  <c r="CB755" i="1"/>
  <c r="BX755" i="1"/>
  <c r="BT755" i="1"/>
  <c r="BP755" i="1"/>
  <c r="BL755" i="1"/>
  <c r="BH755" i="1"/>
  <c r="BB755" i="1"/>
  <c r="BD755" i="1" s="1"/>
  <c r="DD754" i="1"/>
  <c r="CZ754" i="1"/>
  <c r="CV754" i="1"/>
  <c r="CR754" i="1"/>
  <c r="CN754" i="1"/>
  <c r="CJ754" i="1"/>
  <c r="CF754" i="1"/>
  <c r="CB754" i="1"/>
  <c r="BX754" i="1"/>
  <c r="BT754" i="1"/>
  <c r="BP754" i="1"/>
  <c r="BL754" i="1"/>
  <c r="BH754" i="1"/>
  <c r="BB754" i="1"/>
  <c r="BD754" i="1" s="1"/>
  <c r="DD753" i="1"/>
  <c r="CZ753" i="1"/>
  <c r="CV753" i="1"/>
  <c r="CR753" i="1"/>
  <c r="CN753" i="1"/>
  <c r="CJ753" i="1"/>
  <c r="CF753" i="1"/>
  <c r="CB753" i="1"/>
  <c r="BX753" i="1"/>
  <c r="BT753" i="1"/>
  <c r="BP753" i="1"/>
  <c r="BL753" i="1"/>
  <c r="BH753" i="1"/>
  <c r="BB753" i="1"/>
  <c r="BD753" i="1" s="1"/>
  <c r="DD752" i="1"/>
  <c r="CZ752" i="1"/>
  <c r="CV752" i="1"/>
  <c r="CR752" i="1"/>
  <c r="CN752" i="1"/>
  <c r="CJ752" i="1"/>
  <c r="CF752" i="1"/>
  <c r="CB752" i="1"/>
  <c r="BX752" i="1"/>
  <c r="BT752" i="1"/>
  <c r="BP752" i="1"/>
  <c r="BL752" i="1"/>
  <c r="BH752" i="1"/>
  <c r="DD749" i="1"/>
  <c r="CV749" i="1"/>
  <c r="CR749" i="1"/>
  <c r="CN749" i="1"/>
  <c r="CJ749" i="1"/>
  <c r="CF749" i="1"/>
  <c r="CB749" i="1"/>
  <c r="BX749" i="1"/>
  <c r="BT749" i="1"/>
  <c r="BP749" i="1"/>
  <c r="BL749" i="1"/>
  <c r="BH749" i="1"/>
  <c r="BB749" i="1"/>
  <c r="BD749" i="1" s="1"/>
  <c r="DD748" i="1"/>
  <c r="CV748" i="1"/>
  <c r="CR748" i="1"/>
  <c r="CN748" i="1"/>
  <c r="CJ748" i="1"/>
  <c r="CF748" i="1"/>
  <c r="CB748" i="1"/>
  <c r="BX748" i="1"/>
  <c r="BT748" i="1"/>
  <c r="BP748" i="1"/>
  <c r="BL748" i="1"/>
  <c r="BH748" i="1"/>
  <c r="BB748" i="1"/>
  <c r="BD748" i="1" s="1"/>
  <c r="DD747" i="1"/>
  <c r="CV747" i="1"/>
  <c r="CR747" i="1"/>
  <c r="CN747" i="1"/>
  <c r="CJ747" i="1"/>
  <c r="CF747" i="1"/>
  <c r="CB747" i="1"/>
  <c r="BX747" i="1"/>
  <c r="BT747" i="1"/>
  <c r="BP747" i="1"/>
  <c r="BL747" i="1"/>
  <c r="BH747" i="1"/>
  <c r="BB747" i="1"/>
  <c r="BD747" i="1" s="1"/>
  <c r="DD746" i="1"/>
  <c r="CV746" i="1"/>
  <c r="CR746" i="1"/>
  <c r="CN746" i="1"/>
  <c r="CJ746" i="1"/>
  <c r="CF746" i="1"/>
  <c r="CB746" i="1"/>
  <c r="BX746" i="1"/>
  <c r="BT746" i="1"/>
  <c r="BP746" i="1"/>
  <c r="BL746" i="1"/>
  <c r="BH746" i="1"/>
  <c r="BB746" i="1"/>
  <c r="BD746" i="1" s="1"/>
  <c r="DD745" i="1"/>
  <c r="CV745" i="1"/>
  <c r="CR745" i="1"/>
  <c r="CN745" i="1"/>
  <c r="CJ745" i="1"/>
  <c r="CF745" i="1"/>
  <c r="CB745" i="1"/>
  <c r="BX745" i="1"/>
  <c r="BT745" i="1"/>
  <c r="BP745" i="1"/>
  <c r="BL745" i="1"/>
  <c r="BH745" i="1"/>
  <c r="BB745" i="1"/>
  <c r="BD745" i="1" s="1"/>
  <c r="DD744" i="1"/>
  <c r="CV744" i="1"/>
  <c r="CR744" i="1"/>
  <c r="CN744" i="1"/>
  <c r="CJ744" i="1"/>
  <c r="CF744" i="1"/>
  <c r="CB744" i="1"/>
  <c r="BX744" i="1"/>
  <c r="BT744" i="1"/>
  <c r="BP744" i="1"/>
  <c r="BL744" i="1"/>
  <c r="BH744" i="1"/>
  <c r="BB744" i="1"/>
  <c r="BD744" i="1" s="1"/>
  <c r="DD739" i="1"/>
  <c r="CV739" i="1"/>
  <c r="CR739" i="1"/>
  <c r="CN739" i="1"/>
  <c r="CJ739" i="1"/>
  <c r="CF739" i="1"/>
  <c r="CB739" i="1"/>
  <c r="BX739" i="1"/>
  <c r="BT739" i="1"/>
  <c r="BP739" i="1"/>
  <c r="BL739" i="1"/>
  <c r="BH739" i="1"/>
  <c r="BB739" i="1"/>
  <c r="BD739" i="1" s="1"/>
  <c r="DD738" i="1"/>
  <c r="CV738" i="1"/>
  <c r="CR738" i="1"/>
  <c r="CN738" i="1"/>
  <c r="CJ738" i="1"/>
  <c r="CF738" i="1"/>
  <c r="CB738" i="1"/>
  <c r="BX738" i="1"/>
  <c r="BT738" i="1"/>
  <c r="BP738" i="1"/>
  <c r="BL738" i="1"/>
  <c r="BH738" i="1"/>
  <c r="BB738" i="1"/>
  <c r="BD738" i="1" s="1"/>
  <c r="DD737" i="1"/>
  <c r="CV737" i="1"/>
  <c r="CR737" i="1"/>
  <c r="CN737" i="1"/>
  <c r="CJ737" i="1"/>
  <c r="CF737" i="1"/>
  <c r="CB737" i="1"/>
  <c r="BX737" i="1"/>
  <c r="BT737" i="1"/>
  <c r="BP737" i="1"/>
  <c r="BL737" i="1"/>
  <c r="BH737" i="1"/>
  <c r="BB737" i="1"/>
  <c r="BD737" i="1" s="1"/>
  <c r="DD736" i="1"/>
  <c r="CV736" i="1"/>
  <c r="CR736" i="1"/>
  <c r="CN736" i="1"/>
  <c r="CJ736" i="1"/>
  <c r="CF736" i="1"/>
  <c r="CB736" i="1"/>
  <c r="BX736" i="1"/>
  <c r="BT736" i="1"/>
  <c r="BP736" i="1"/>
  <c r="BL736" i="1"/>
  <c r="BH736" i="1"/>
  <c r="BB736" i="1"/>
  <c r="BD736" i="1" s="1"/>
  <c r="DD735" i="1"/>
  <c r="CV735" i="1"/>
  <c r="CR735" i="1"/>
  <c r="CN735" i="1"/>
  <c r="CJ735" i="1"/>
  <c r="CF735" i="1"/>
  <c r="CB735" i="1"/>
  <c r="BX735" i="1"/>
  <c r="BT735" i="1"/>
  <c r="BP735" i="1"/>
  <c r="BL735" i="1"/>
  <c r="BH735" i="1"/>
  <c r="BB735" i="1"/>
  <c r="BD735" i="1" s="1"/>
  <c r="DD730" i="1"/>
  <c r="CV730" i="1"/>
  <c r="CR730" i="1"/>
  <c r="CN730" i="1"/>
  <c r="CJ730" i="1"/>
  <c r="CF730" i="1"/>
  <c r="CB730" i="1"/>
  <c r="BX730" i="1"/>
  <c r="BT730" i="1"/>
  <c r="BP730" i="1"/>
  <c r="BL730" i="1"/>
  <c r="BH730" i="1"/>
  <c r="BB730" i="1"/>
  <c r="BD730" i="1" s="1"/>
  <c r="DD729" i="1"/>
  <c r="CV729" i="1"/>
  <c r="CR729" i="1"/>
  <c r="CN729" i="1"/>
  <c r="CJ729" i="1"/>
  <c r="CF729" i="1"/>
  <c r="CB729" i="1"/>
  <c r="BX729" i="1"/>
  <c r="BT729" i="1"/>
  <c r="BP729" i="1"/>
  <c r="BL729" i="1"/>
  <c r="BH729" i="1"/>
  <c r="BB729" i="1"/>
  <c r="BD729" i="1" s="1"/>
  <c r="DD727" i="1"/>
  <c r="CV727" i="1"/>
  <c r="CR727" i="1"/>
  <c r="CN727" i="1"/>
  <c r="CJ727" i="1"/>
  <c r="CF727" i="1"/>
  <c r="CB727" i="1"/>
  <c r="BX727" i="1"/>
  <c r="BT727" i="1"/>
  <c r="BP727" i="1"/>
  <c r="BL727" i="1"/>
  <c r="BH727" i="1"/>
  <c r="BB727" i="1"/>
  <c r="BD727" i="1" s="1"/>
  <c r="DD724" i="1"/>
  <c r="CV724" i="1"/>
  <c r="CR724" i="1"/>
  <c r="CN724" i="1"/>
  <c r="CJ724" i="1"/>
  <c r="CF724" i="1"/>
  <c r="CB724" i="1"/>
  <c r="BX724" i="1"/>
  <c r="BT724" i="1"/>
  <c r="BP724" i="1"/>
  <c r="BL724" i="1"/>
  <c r="BH724" i="1"/>
  <c r="BB724" i="1"/>
  <c r="BD724" i="1" s="1"/>
  <c r="DD720" i="1"/>
  <c r="CV720" i="1"/>
  <c r="CR720" i="1"/>
  <c r="CN720" i="1"/>
  <c r="CJ720" i="1"/>
  <c r="CF720" i="1"/>
  <c r="CB720" i="1"/>
  <c r="BX720" i="1"/>
  <c r="BT720" i="1"/>
  <c r="BP720" i="1"/>
  <c r="BL720" i="1"/>
  <c r="BH720" i="1"/>
  <c r="BB720" i="1"/>
  <c r="BD720" i="1" s="1"/>
  <c r="DD717" i="1"/>
  <c r="CV717" i="1"/>
  <c r="CR717" i="1"/>
  <c r="CN717" i="1"/>
  <c r="CJ717" i="1"/>
  <c r="CF717" i="1"/>
  <c r="CB717" i="1"/>
  <c r="BX717" i="1"/>
  <c r="BT717" i="1"/>
  <c r="BP717" i="1"/>
  <c r="BL717" i="1"/>
  <c r="BH717" i="1"/>
  <c r="BB717" i="1"/>
  <c r="BD717" i="1" s="1"/>
  <c r="DD716" i="1"/>
  <c r="CV716" i="1"/>
  <c r="CR716" i="1"/>
  <c r="CN716" i="1"/>
  <c r="CJ716" i="1"/>
  <c r="CF716" i="1"/>
  <c r="CB716" i="1"/>
  <c r="BX716" i="1"/>
  <c r="BT716" i="1"/>
  <c r="BP716" i="1"/>
  <c r="BL716" i="1"/>
  <c r="BH716" i="1"/>
  <c r="BB716" i="1"/>
  <c r="BD716" i="1" s="1"/>
  <c r="DD715" i="1"/>
  <c r="CV715" i="1"/>
  <c r="CR715" i="1"/>
  <c r="CN715" i="1"/>
  <c r="CJ715" i="1"/>
  <c r="CF715" i="1"/>
  <c r="CB715" i="1"/>
  <c r="BX715" i="1"/>
  <c r="BT715" i="1"/>
  <c r="BP715" i="1"/>
  <c r="BL715" i="1"/>
  <c r="BH715" i="1"/>
  <c r="BB715" i="1"/>
  <c r="BD715" i="1" s="1"/>
  <c r="DD714" i="1"/>
  <c r="CV714" i="1"/>
  <c r="CR714" i="1"/>
  <c r="CN714" i="1"/>
  <c r="CJ714" i="1"/>
  <c r="CF714" i="1"/>
  <c r="CB714" i="1"/>
  <c r="BX714" i="1"/>
  <c r="BT714" i="1"/>
  <c r="BP714" i="1"/>
  <c r="BL714" i="1"/>
  <c r="BH714" i="1"/>
  <c r="BB714" i="1"/>
  <c r="BD714" i="1" s="1"/>
  <c r="DD713" i="1"/>
  <c r="CV713" i="1"/>
  <c r="CR713" i="1"/>
  <c r="CN713" i="1"/>
  <c r="CJ713" i="1"/>
  <c r="CF713" i="1"/>
  <c r="CB713" i="1"/>
  <c r="BX713" i="1"/>
  <c r="BT713" i="1"/>
  <c r="BP713" i="1"/>
  <c r="BL713" i="1"/>
  <c r="BH713" i="1"/>
  <c r="BB713" i="1"/>
  <c r="BD713" i="1" s="1"/>
  <c r="DD712" i="1"/>
  <c r="CV712" i="1"/>
  <c r="CR712" i="1"/>
  <c r="CN712" i="1"/>
  <c r="CJ712" i="1"/>
  <c r="CF712" i="1"/>
  <c r="CB712" i="1"/>
  <c r="BX712" i="1"/>
  <c r="BT712" i="1"/>
  <c r="BP712" i="1"/>
  <c r="BL712" i="1"/>
  <c r="BH712" i="1"/>
  <c r="BB712" i="1"/>
  <c r="BD712" i="1" s="1"/>
  <c r="DD711" i="1"/>
  <c r="CV711" i="1"/>
  <c r="CR711" i="1"/>
  <c r="CN711" i="1"/>
  <c r="CJ711" i="1"/>
  <c r="CF711" i="1"/>
  <c r="CB711" i="1"/>
  <c r="BX711" i="1"/>
  <c r="BT711" i="1"/>
  <c r="BP711" i="1"/>
  <c r="BL711" i="1"/>
  <c r="BH711" i="1"/>
  <c r="BB711" i="1"/>
  <c r="BD711" i="1" s="1"/>
  <c r="DD710" i="1"/>
  <c r="CV710" i="1"/>
  <c r="CR710" i="1"/>
  <c r="CN710" i="1"/>
  <c r="CJ710" i="1"/>
  <c r="CF710" i="1"/>
  <c r="CB710" i="1"/>
  <c r="BX710" i="1"/>
  <c r="BT710" i="1"/>
  <c r="BP710" i="1"/>
  <c r="BL710" i="1"/>
  <c r="BH710" i="1"/>
  <c r="BB710" i="1"/>
  <c r="BD710" i="1" s="1"/>
  <c r="DD709" i="1"/>
  <c r="CV709" i="1"/>
  <c r="CR709" i="1"/>
  <c r="CN709" i="1"/>
  <c r="CJ709" i="1"/>
  <c r="CF709" i="1"/>
  <c r="CB709" i="1"/>
  <c r="BX709" i="1"/>
  <c r="BT709" i="1"/>
  <c r="BP709" i="1"/>
  <c r="BL709" i="1"/>
  <c r="BH709" i="1"/>
  <c r="BB709" i="1"/>
  <c r="BD709" i="1" s="1"/>
  <c r="DD708" i="1"/>
  <c r="CV708" i="1"/>
  <c r="CR708" i="1"/>
  <c r="CN708" i="1"/>
  <c r="CJ708" i="1"/>
  <c r="CF708" i="1"/>
  <c r="CB708" i="1"/>
  <c r="BX708" i="1"/>
  <c r="BT708" i="1"/>
  <c r="BP708" i="1"/>
  <c r="BL708" i="1"/>
  <c r="BH708" i="1"/>
  <c r="BB708" i="1"/>
  <c r="BD708" i="1" s="1"/>
  <c r="DD707" i="1"/>
  <c r="CV707" i="1"/>
  <c r="CR707" i="1"/>
  <c r="CN707" i="1"/>
  <c r="CJ707" i="1"/>
  <c r="CF707" i="1"/>
  <c r="CB707" i="1"/>
  <c r="BX707" i="1"/>
  <c r="BT707" i="1"/>
  <c r="BP707" i="1"/>
  <c r="BL707" i="1"/>
  <c r="BH707" i="1"/>
  <c r="BB707" i="1"/>
  <c r="BD707" i="1" s="1"/>
  <c r="DD706" i="1"/>
  <c r="CV706" i="1"/>
  <c r="CR706" i="1"/>
  <c r="CN706" i="1"/>
  <c r="CJ706" i="1"/>
  <c r="CF706" i="1"/>
  <c r="CB706" i="1"/>
  <c r="BX706" i="1"/>
  <c r="BT706" i="1"/>
  <c r="BP706" i="1"/>
  <c r="BL706" i="1"/>
  <c r="BH706" i="1"/>
  <c r="BB706" i="1"/>
  <c r="BD706" i="1" s="1"/>
  <c r="DD701" i="1"/>
  <c r="CV701" i="1"/>
  <c r="CR701" i="1"/>
  <c r="CN701" i="1"/>
  <c r="CJ701" i="1"/>
  <c r="CF701" i="1"/>
  <c r="CB701" i="1"/>
  <c r="BX701" i="1"/>
  <c r="BT701" i="1"/>
  <c r="BP701" i="1"/>
  <c r="BL701" i="1"/>
  <c r="BH701" i="1"/>
  <c r="BB701" i="1"/>
  <c r="BD701" i="1" s="1"/>
  <c r="DD700" i="1"/>
  <c r="CV700" i="1"/>
  <c r="CR700" i="1"/>
  <c r="CN700" i="1"/>
  <c r="CJ700" i="1"/>
  <c r="CF700" i="1"/>
  <c r="CB700" i="1"/>
  <c r="BX700" i="1"/>
  <c r="BT700" i="1"/>
  <c r="BP700" i="1"/>
  <c r="BL700" i="1"/>
  <c r="BH700" i="1"/>
  <c r="BB700" i="1"/>
  <c r="BD700" i="1" s="1"/>
  <c r="DD699" i="1"/>
  <c r="CV699" i="1"/>
  <c r="CR699" i="1"/>
  <c r="CN699" i="1"/>
  <c r="CJ699" i="1"/>
  <c r="CF699" i="1"/>
  <c r="CB699" i="1"/>
  <c r="BX699" i="1"/>
  <c r="BT699" i="1"/>
  <c r="BP699" i="1"/>
  <c r="BL699" i="1"/>
  <c r="BH699" i="1"/>
  <c r="BB699" i="1"/>
  <c r="BD699" i="1" s="1"/>
  <c r="DD697" i="1"/>
  <c r="CV697" i="1"/>
  <c r="CR697" i="1"/>
  <c r="CN697" i="1"/>
  <c r="CJ697" i="1"/>
  <c r="CF697" i="1"/>
  <c r="CB697" i="1"/>
  <c r="BX697" i="1"/>
  <c r="BT697" i="1"/>
  <c r="BP697" i="1"/>
  <c r="BL697" i="1"/>
  <c r="BH697" i="1"/>
  <c r="BB697" i="1"/>
  <c r="BD697" i="1" s="1"/>
  <c r="DD696" i="1"/>
  <c r="CZ696" i="1"/>
  <c r="CV696" i="1"/>
  <c r="CR696" i="1"/>
  <c r="CN696" i="1"/>
  <c r="CJ696" i="1"/>
  <c r="CF696" i="1"/>
  <c r="CB696" i="1"/>
  <c r="BX696" i="1"/>
  <c r="BT696" i="1"/>
  <c r="BP696" i="1"/>
  <c r="BL696" i="1"/>
  <c r="BH696" i="1"/>
  <c r="BB696" i="1"/>
  <c r="BD696" i="1" s="1"/>
  <c r="DD695" i="1"/>
  <c r="CZ695" i="1"/>
  <c r="CV695" i="1"/>
  <c r="CR695" i="1"/>
  <c r="CN695" i="1"/>
  <c r="CJ695" i="1"/>
  <c r="CF695" i="1"/>
  <c r="CB695" i="1"/>
  <c r="BX695" i="1"/>
  <c r="BT695" i="1"/>
  <c r="BP695" i="1"/>
  <c r="BL695" i="1"/>
  <c r="BH695" i="1"/>
  <c r="BB695" i="1"/>
  <c r="BD695" i="1" s="1"/>
  <c r="DD694" i="1"/>
  <c r="CZ694" i="1"/>
  <c r="CV694" i="1"/>
  <c r="CR694" i="1"/>
  <c r="CN694" i="1"/>
  <c r="CJ694" i="1"/>
  <c r="CF694" i="1"/>
  <c r="CB694" i="1"/>
  <c r="BX694" i="1"/>
  <c r="BT694" i="1"/>
  <c r="BP694" i="1"/>
  <c r="BL694" i="1"/>
  <c r="BH694" i="1"/>
  <c r="BB694" i="1"/>
  <c r="BD694" i="1" s="1"/>
  <c r="DD693" i="1"/>
  <c r="CZ693" i="1"/>
  <c r="CV693" i="1"/>
  <c r="CR693" i="1"/>
  <c r="CN693" i="1"/>
  <c r="CJ693" i="1"/>
  <c r="CF693" i="1"/>
  <c r="CB693" i="1"/>
  <c r="BX693" i="1"/>
  <c r="BT693" i="1"/>
  <c r="BP693" i="1"/>
  <c r="BL693" i="1"/>
  <c r="BH693" i="1"/>
  <c r="BB693" i="1"/>
  <c r="BD693" i="1" s="1"/>
  <c r="DD692" i="1"/>
  <c r="CZ692" i="1"/>
  <c r="CV692" i="1"/>
  <c r="CR692" i="1"/>
  <c r="CN692" i="1"/>
  <c r="CJ692" i="1"/>
  <c r="CF692" i="1"/>
  <c r="CB692" i="1"/>
  <c r="BX692" i="1"/>
  <c r="BT692" i="1"/>
  <c r="BP692" i="1"/>
  <c r="BL692" i="1"/>
  <c r="BH692" i="1"/>
  <c r="BB692" i="1"/>
  <c r="BD692" i="1" s="1"/>
  <c r="DD691" i="1"/>
  <c r="CZ691" i="1"/>
  <c r="CV691" i="1"/>
  <c r="CR691" i="1"/>
  <c r="CN691" i="1"/>
  <c r="CJ691" i="1"/>
  <c r="CF691" i="1"/>
  <c r="CB691" i="1"/>
  <c r="BX691" i="1"/>
  <c r="BT691" i="1"/>
  <c r="BP691" i="1"/>
  <c r="BL691" i="1"/>
  <c r="BH691" i="1"/>
  <c r="BB691" i="1"/>
  <c r="BD691" i="1" s="1"/>
  <c r="DD690" i="1"/>
  <c r="CZ690" i="1"/>
  <c r="CV690" i="1"/>
  <c r="CR690" i="1"/>
  <c r="CN690" i="1"/>
  <c r="CJ690" i="1"/>
  <c r="CF690" i="1"/>
  <c r="CB690" i="1"/>
  <c r="BX690" i="1"/>
  <c r="BT690" i="1"/>
  <c r="BP690" i="1"/>
  <c r="BL690" i="1"/>
  <c r="BH690" i="1"/>
  <c r="BB690" i="1"/>
  <c r="DD689" i="1"/>
  <c r="CZ689" i="1"/>
  <c r="CV689" i="1"/>
  <c r="CR689" i="1"/>
  <c r="CN689" i="1"/>
  <c r="CJ689" i="1"/>
  <c r="CF689" i="1"/>
  <c r="CB689" i="1"/>
  <c r="BX689" i="1"/>
  <c r="BT689" i="1"/>
  <c r="BP689" i="1"/>
  <c r="BL689" i="1"/>
  <c r="BH689" i="1"/>
  <c r="DD687" i="1"/>
  <c r="CZ687" i="1"/>
  <c r="CV687" i="1"/>
  <c r="CR687" i="1"/>
  <c r="CN687" i="1"/>
  <c r="CJ687" i="1"/>
  <c r="CF687" i="1"/>
  <c r="CB687" i="1"/>
  <c r="BX687" i="1"/>
  <c r="BT687" i="1"/>
  <c r="BP687" i="1"/>
  <c r="BL687" i="1"/>
  <c r="BH687" i="1"/>
  <c r="BB687" i="1"/>
  <c r="BD687" i="1" s="1"/>
  <c r="DD686" i="1"/>
  <c r="CZ686" i="1"/>
  <c r="CV686" i="1"/>
  <c r="CR686" i="1"/>
  <c r="CN686" i="1"/>
  <c r="CJ686" i="1"/>
  <c r="CF686" i="1"/>
  <c r="CB686" i="1"/>
  <c r="BX686" i="1"/>
  <c r="BT686" i="1"/>
  <c r="BP686" i="1"/>
  <c r="BL686" i="1"/>
  <c r="BH686" i="1"/>
  <c r="BB686" i="1"/>
  <c r="BD686" i="1" s="1"/>
  <c r="DD685" i="1"/>
  <c r="CZ685" i="1"/>
  <c r="CV685" i="1"/>
  <c r="CR685" i="1"/>
  <c r="CN685" i="1"/>
  <c r="CJ685" i="1"/>
  <c r="CF685" i="1"/>
  <c r="CB685" i="1"/>
  <c r="BX685" i="1"/>
  <c r="BT685" i="1"/>
  <c r="BP685" i="1"/>
  <c r="BL685" i="1"/>
  <c r="BH685" i="1"/>
  <c r="BB685" i="1"/>
  <c r="BD685" i="1" s="1"/>
  <c r="DD684" i="1"/>
  <c r="CZ684" i="1"/>
  <c r="CV684" i="1"/>
  <c r="CR684" i="1"/>
  <c r="CN684" i="1"/>
  <c r="CJ684" i="1"/>
  <c r="CF684" i="1"/>
  <c r="CB684" i="1"/>
  <c r="BX684" i="1"/>
  <c r="BT684" i="1"/>
  <c r="BP684" i="1"/>
  <c r="BL684" i="1"/>
  <c r="BH684" i="1"/>
  <c r="BB684" i="1"/>
  <c r="BD684" i="1" s="1"/>
  <c r="DD683" i="1"/>
  <c r="CZ683" i="1"/>
  <c r="CV683" i="1"/>
  <c r="CR683" i="1"/>
  <c r="CN683" i="1"/>
  <c r="CJ683" i="1"/>
  <c r="CF683" i="1"/>
  <c r="CB683" i="1"/>
  <c r="BX683" i="1"/>
  <c r="BT683" i="1"/>
  <c r="BP683" i="1"/>
  <c r="BL683" i="1"/>
  <c r="BH683" i="1"/>
  <c r="BB683" i="1"/>
  <c r="BD683" i="1" s="1"/>
  <c r="DD682" i="1"/>
  <c r="CZ682" i="1"/>
  <c r="CV682" i="1"/>
  <c r="CR682" i="1"/>
  <c r="CN682" i="1"/>
  <c r="CJ682" i="1"/>
  <c r="CF682" i="1"/>
  <c r="CB682" i="1"/>
  <c r="BX682" i="1"/>
  <c r="BT682" i="1"/>
  <c r="BP682" i="1"/>
  <c r="BL682" i="1"/>
  <c r="BH682" i="1"/>
  <c r="BB682" i="1"/>
  <c r="BD682" i="1" s="1"/>
  <c r="DD681" i="1"/>
  <c r="CZ681" i="1"/>
  <c r="CV681" i="1"/>
  <c r="CR681" i="1"/>
  <c r="CN681" i="1"/>
  <c r="CJ681" i="1"/>
  <c r="CF681" i="1"/>
  <c r="CB681" i="1"/>
  <c r="BX681" i="1"/>
  <c r="BT681" i="1"/>
  <c r="BP681" i="1"/>
  <c r="BL681" i="1"/>
  <c r="BH681" i="1"/>
  <c r="BB681" i="1"/>
  <c r="BD681" i="1" s="1"/>
  <c r="DD680" i="1"/>
  <c r="CZ680" i="1"/>
  <c r="CV680" i="1"/>
  <c r="CR680" i="1"/>
  <c r="CN680" i="1"/>
  <c r="CJ680" i="1"/>
  <c r="CF680" i="1"/>
  <c r="CB680" i="1"/>
  <c r="BX680" i="1"/>
  <c r="BT680" i="1"/>
  <c r="BP680" i="1"/>
  <c r="BL680" i="1"/>
  <c r="BH680" i="1"/>
  <c r="BB680" i="1"/>
  <c r="BD680" i="1" s="1"/>
  <c r="DD679" i="1"/>
  <c r="CZ679" i="1"/>
  <c r="CV679" i="1"/>
  <c r="CR679" i="1"/>
  <c r="CN679" i="1"/>
  <c r="CJ679" i="1"/>
  <c r="CF679" i="1"/>
  <c r="CB679" i="1"/>
  <c r="BX679" i="1"/>
  <c r="BT679" i="1"/>
  <c r="BP679" i="1"/>
  <c r="BL679" i="1"/>
  <c r="BH679" i="1"/>
  <c r="BB679" i="1"/>
  <c r="BD679" i="1" s="1"/>
  <c r="DD678" i="1"/>
  <c r="CZ678" i="1"/>
  <c r="CV678" i="1"/>
  <c r="CR678" i="1"/>
  <c r="CN678" i="1"/>
  <c r="CJ678" i="1"/>
  <c r="CF678" i="1"/>
  <c r="CB678" i="1"/>
  <c r="BX678" i="1"/>
  <c r="BT678" i="1"/>
  <c r="BP678" i="1"/>
  <c r="BL678" i="1"/>
  <c r="BH678" i="1"/>
  <c r="BB678" i="1"/>
  <c r="BD678" i="1" s="1"/>
  <c r="DD677" i="1"/>
  <c r="CZ677" i="1"/>
  <c r="CV677" i="1"/>
  <c r="CR677" i="1"/>
  <c r="CN677" i="1"/>
  <c r="CJ677" i="1"/>
  <c r="CF677" i="1"/>
  <c r="CB677" i="1"/>
  <c r="BX677" i="1"/>
  <c r="BT677" i="1"/>
  <c r="BP677" i="1"/>
  <c r="BL677" i="1"/>
  <c r="BH677" i="1"/>
  <c r="BB677" i="1"/>
  <c r="BD677" i="1" s="1"/>
  <c r="DD676" i="1"/>
  <c r="CZ676" i="1"/>
  <c r="CV676" i="1"/>
  <c r="CR676" i="1"/>
  <c r="CN676" i="1"/>
  <c r="CJ676" i="1"/>
  <c r="CF676" i="1"/>
  <c r="CB676" i="1"/>
  <c r="BX676" i="1"/>
  <c r="BT676" i="1"/>
  <c r="BP676" i="1"/>
  <c r="BL676" i="1"/>
  <c r="BH676" i="1"/>
  <c r="BB676" i="1"/>
  <c r="BD676" i="1" s="1"/>
  <c r="DD675" i="1"/>
  <c r="CZ675" i="1"/>
  <c r="CV675" i="1"/>
  <c r="CR675" i="1"/>
  <c r="CN675" i="1"/>
  <c r="CJ675" i="1"/>
  <c r="CF675" i="1"/>
  <c r="CB675" i="1"/>
  <c r="BX675" i="1"/>
  <c r="BT675" i="1"/>
  <c r="BP675" i="1"/>
  <c r="BL675" i="1"/>
  <c r="BH675" i="1"/>
  <c r="BB675" i="1"/>
  <c r="BD675" i="1" s="1"/>
  <c r="DD674" i="1"/>
  <c r="CZ674" i="1"/>
  <c r="CV674" i="1"/>
  <c r="CR674" i="1"/>
  <c r="CN674" i="1"/>
  <c r="CJ674" i="1"/>
  <c r="CF674" i="1"/>
  <c r="CB674" i="1"/>
  <c r="BX674" i="1"/>
  <c r="BT674" i="1"/>
  <c r="BP674" i="1"/>
  <c r="BL674" i="1"/>
  <c r="BH674" i="1"/>
  <c r="BB674" i="1"/>
  <c r="BD674" i="1" s="1"/>
  <c r="DD672" i="1"/>
  <c r="CZ672" i="1"/>
  <c r="CV672" i="1"/>
  <c r="CR672" i="1"/>
  <c r="CN672" i="1"/>
  <c r="CJ672" i="1"/>
  <c r="CF672" i="1"/>
  <c r="CB672" i="1"/>
  <c r="BX672" i="1"/>
  <c r="BT672" i="1"/>
  <c r="BP672" i="1"/>
  <c r="BL672" i="1"/>
  <c r="BH672" i="1"/>
  <c r="BB672" i="1"/>
  <c r="BD672" i="1" s="1"/>
  <c r="DD671" i="1"/>
  <c r="CZ671" i="1"/>
  <c r="CV671" i="1"/>
  <c r="CR671" i="1"/>
  <c r="CN671" i="1"/>
  <c r="CJ671" i="1"/>
  <c r="CF671" i="1"/>
  <c r="CB671" i="1"/>
  <c r="BX671" i="1"/>
  <c r="BT671" i="1"/>
  <c r="BP671" i="1"/>
  <c r="BL671" i="1"/>
  <c r="BH671" i="1"/>
  <c r="BB671" i="1"/>
  <c r="BD671" i="1" s="1"/>
  <c r="DD670" i="1"/>
  <c r="CZ670" i="1"/>
  <c r="CV670" i="1"/>
  <c r="CR670" i="1"/>
  <c r="CN670" i="1"/>
  <c r="CJ670" i="1"/>
  <c r="CF670" i="1"/>
  <c r="CB670" i="1"/>
  <c r="BX670" i="1"/>
  <c r="BT670" i="1"/>
  <c r="BP670" i="1"/>
  <c r="BL670" i="1"/>
  <c r="BH670" i="1"/>
  <c r="BB670" i="1"/>
  <c r="BD670" i="1" s="1"/>
  <c r="DD669" i="1"/>
  <c r="CZ669" i="1"/>
  <c r="CV669" i="1"/>
  <c r="CR669" i="1"/>
  <c r="CN669" i="1"/>
  <c r="CJ669" i="1"/>
  <c r="CF669" i="1"/>
  <c r="CB669" i="1"/>
  <c r="BX669" i="1"/>
  <c r="BT669" i="1"/>
  <c r="BP669" i="1"/>
  <c r="BL669" i="1"/>
  <c r="BH669" i="1"/>
  <c r="BB669" i="1"/>
  <c r="BD669" i="1" s="1"/>
  <c r="DD668" i="1"/>
  <c r="CZ668" i="1"/>
  <c r="CV668" i="1"/>
  <c r="CR668" i="1"/>
  <c r="CN668" i="1"/>
  <c r="CJ668" i="1"/>
  <c r="CF668" i="1"/>
  <c r="CB668" i="1"/>
  <c r="BX668" i="1"/>
  <c r="BT668" i="1"/>
  <c r="BP668" i="1"/>
  <c r="BL668" i="1"/>
  <c r="BH668" i="1"/>
  <c r="BB668" i="1"/>
  <c r="BD668" i="1" s="1"/>
  <c r="DD667" i="1"/>
  <c r="CZ667" i="1"/>
  <c r="CV667" i="1"/>
  <c r="CR667" i="1"/>
  <c r="CN667" i="1"/>
  <c r="CJ667" i="1"/>
  <c r="CF667" i="1"/>
  <c r="CB667" i="1"/>
  <c r="BX667" i="1"/>
  <c r="BT667" i="1"/>
  <c r="BP667" i="1"/>
  <c r="BL667" i="1"/>
  <c r="BH667" i="1"/>
  <c r="BB667" i="1"/>
  <c r="BD667" i="1" s="1"/>
  <c r="DD666" i="1"/>
  <c r="CZ666" i="1"/>
  <c r="CV666" i="1"/>
  <c r="CR666" i="1"/>
  <c r="CN666" i="1"/>
  <c r="CJ666" i="1"/>
  <c r="CF666" i="1"/>
  <c r="CB666" i="1"/>
  <c r="BX666" i="1"/>
  <c r="BT666" i="1"/>
  <c r="BP666" i="1"/>
  <c r="BL666" i="1"/>
  <c r="BH666" i="1"/>
  <c r="BB666" i="1"/>
  <c r="BD666" i="1" s="1"/>
  <c r="DD665" i="1"/>
  <c r="CZ665" i="1"/>
  <c r="CV665" i="1"/>
  <c r="CR665" i="1"/>
  <c r="CN665" i="1"/>
  <c r="CJ665" i="1"/>
  <c r="CF665" i="1"/>
  <c r="CB665" i="1"/>
  <c r="BX665" i="1"/>
  <c r="BT665" i="1"/>
  <c r="BP665" i="1"/>
  <c r="BL665" i="1"/>
  <c r="BH665" i="1"/>
  <c r="BB665" i="1"/>
  <c r="BD665" i="1" s="1"/>
  <c r="DD664" i="1"/>
  <c r="CZ664" i="1"/>
  <c r="CV664" i="1"/>
  <c r="CR664" i="1"/>
  <c r="CN664" i="1"/>
  <c r="CJ664" i="1"/>
  <c r="CF664" i="1"/>
  <c r="CB664" i="1"/>
  <c r="BX664" i="1"/>
  <c r="BT664" i="1"/>
  <c r="BP664" i="1"/>
  <c r="BL664" i="1"/>
  <c r="BH664" i="1"/>
  <c r="BB664" i="1"/>
  <c r="BD664" i="1" s="1"/>
  <c r="DD659" i="1"/>
  <c r="CZ659" i="1"/>
  <c r="CV659" i="1"/>
  <c r="CR659" i="1"/>
  <c r="CN659" i="1"/>
  <c r="CJ659" i="1"/>
  <c r="CF659" i="1"/>
  <c r="CB659" i="1"/>
  <c r="BX659" i="1"/>
  <c r="BT659" i="1"/>
  <c r="BP659" i="1"/>
  <c r="BL659" i="1"/>
  <c r="BH659" i="1"/>
  <c r="BB659" i="1"/>
  <c r="BD659" i="1" s="1"/>
  <c r="DD661" i="1"/>
  <c r="CZ661" i="1"/>
  <c r="CV661" i="1"/>
  <c r="CR661" i="1"/>
  <c r="CN661" i="1"/>
  <c r="CJ661" i="1"/>
  <c r="CF661" i="1"/>
  <c r="CB661" i="1"/>
  <c r="BX661" i="1"/>
  <c r="BT661" i="1"/>
  <c r="BP661" i="1"/>
  <c r="BL661" i="1"/>
  <c r="BH661" i="1"/>
  <c r="BB661" i="1"/>
  <c r="BD661" i="1" s="1"/>
  <c r="DD658" i="1"/>
  <c r="CZ658" i="1"/>
  <c r="CV658" i="1"/>
  <c r="CR658" i="1"/>
  <c r="CN658" i="1"/>
  <c r="CJ658" i="1"/>
  <c r="CF658" i="1"/>
  <c r="CB658" i="1"/>
  <c r="BX658" i="1"/>
  <c r="BT658" i="1"/>
  <c r="BP658" i="1"/>
  <c r="BL658" i="1"/>
  <c r="BH658" i="1"/>
  <c r="BB658" i="1"/>
  <c r="BD658" i="1" s="1"/>
  <c r="DD657" i="1"/>
  <c r="CZ657" i="1"/>
  <c r="CV657" i="1"/>
  <c r="CR657" i="1"/>
  <c r="CN657" i="1"/>
  <c r="CJ657" i="1"/>
  <c r="CF657" i="1"/>
  <c r="CB657" i="1"/>
  <c r="BX657" i="1"/>
  <c r="BT657" i="1"/>
  <c r="BP657" i="1"/>
  <c r="BL657" i="1"/>
  <c r="BH657" i="1"/>
  <c r="BB657" i="1"/>
  <c r="BD657" i="1" s="1"/>
  <c r="DD656" i="1"/>
  <c r="CZ656" i="1"/>
  <c r="CV656" i="1"/>
  <c r="CR656" i="1"/>
  <c r="CN656" i="1"/>
  <c r="CJ656" i="1"/>
  <c r="CF656" i="1"/>
  <c r="CB656" i="1"/>
  <c r="BX656" i="1"/>
  <c r="BT656" i="1"/>
  <c r="BP656" i="1"/>
  <c r="BL656" i="1"/>
  <c r="BH656" i="1"/>
  <c r="BB656" i="1"/>
  <c r="BD656" i="1" s="1"/>
  <c r="DD655" i="1"/>
  <c r="CZ655" i="1"/>
  <c r="CV655" i="1"/>
  <c r="CR655" i="1"/>
  <c r="CN655" i="1"/>
  <c r="CJ655" i="1"/>
  <c r="CF655" i="1"/>
  <c r="CB655" i="1"/>
  <c r="BX655" i="1"/>
  <c r="BT655" i="1"/>
  <c r="BP655" i="1"/>
  <c r="BL655" i="1"/>
  <c r="BH655" i="1"/>
  <c r="BB655" i="1"/>
  <c r="BD655" i="1" s="1"/>
  <c r="DD654" i="1"/>
  <c r="CZ654" i="1"/>
  <c r="CV654" i="1"/>
  <c r="CR654" i="1"/>
  <c r="CN654" i="1"/>
  <c r="CJ654" i="1"/>
  <c r="CF654" i="1"/>
  <c r="CB654" i="1"/>
  <c r="BX654" i="1"/>
  <c r="BT654" i="1"/>
  <c r="BP654" i="1"/>
  <c r="BL654" i="1"/>
  <c r="BH654" i="1"/>
  <c r="BB654" i="1"/>
  <c r="BD654" i="1" s="1"/>
  <c r="DD653" i="1"/>
  <c r="CZ653" i="1"/>
  <c r="CV653" i="1"/>
  <c r="CR653" i="1"/>
  <c r="CN653" i="1"/>
  <c r="CJ653" i="1"/>
  <c r="CF653" i="1"/>
  <c r="CB653" i="1"/>
  <c r="BX653" i="1"/>
  <c r="BT653" i="1"/>
  <c r="BP653" i="1"/>
  <c r="BL653" i="1"/>
  <c r="BH653" i="1"/>
  <c r="BB653" i="1"/>
  <c r="BD653" i="1" s="1"/>
  <c r="DD652" i="1"/>
  <c r="CZ652" i="1"/>
  <c r="CV652" i="1"/>
  <c r="CR652" i="1"/>
  <c r="CN652" i="1"/>
  <c r="CJ652" i="1"/>
  <c r="CF652" i="1"/>
  <c r="CB652" i="1"/>
  <c r="BX652" i="1"/>
  <c r="BT652" i="1"/>
  <c r="BP652" i="1"/>
  <c r="BL652" i="1"/>
  <c r="BH652" i="1"/>
  <c r="BB652" i="1"/>
  <c r="BD652" i="1" s="1"/>
  <c r="DD651" i="1"/>
  <c r="CZ651" i="1"/>
  <c r="CV651" i="1"/>
  <c r="CR651" i="1"/>
  <c r="CN651" i="1"/>
  <c r="CJ651" i="1"/>
  <c r="CF651" i="1"/>
  <c r="CB651" i="1"/>
  <c r="BX651" i="1"/>
  <c r="BT651" i="1"/>
  <c r="BP651" i="1"/>
  <c r="BL651" i="1"/>
  <c r="BH651" i="1"/>
  <c r="BB651" i="1"/>
  <c r="BD651" i="1" s="1"/>
  <c r="DD650" i="1"/>
  <c r="CZ650" i="1"/>
  <c r="CV650" i="1"/>
  <c r="CR650" i="1"/>
  <c r="CN650" i="1"/>
  <c r="CJ650" i="1"/>
  <c r="CF650" i="1"/>
  <c r="CB650" i="1"/>
  <c r="BX650" i="1"/>
  <c r="BT650" i="1"/>
  <c r="BP650" i="1"/>
  <c r="BL650" i="1"/>
  <c r="BH650" i="1"/>
  <c r="BB650" i="1"/>
  <c r="BD650" i="1" s="1"/>
  <c r="DD649" i="1"/>
  <c r="CZ649" i="1"/>
  <c r="CV649" i="1"/>
  <c r="CR649" i="1"/>
  <c r="CN649" i="1"/>
  <c r="CJ649" i="1"/>
  <c r="CF649" i="1"/>
  <c r="CB649" i="1"/>
  <c r="BX649" i="1"/>
  <c r="BT649" i="1"/>
  <c r="BP649" i="1"/>
  <c r="BL649" i="1"/>
  <c r="BH649" i="1"/>
  <c r="BB649" i="1"/>
  <c r="BD649" i="1" s="1"/>
  <c r="DD648" i="1"/>
  <c r="CZ648" i="1"/>
  <c r="CV648" i="1"/>
  <c r="CR648" i="1"/>
  <c r="CN648" i="1"/>
  <c r="CJ648" i="1"/>
  <c r="CF648" i="1"/>
  <c r="CB648" i="1"/>
  <c r="BX648" i="1"/>
  <c r="BT648" i="1"/>
  <c r="BP648" i="1"/>
  <c r="BL648" i="1"/>
  <c r="BH648" i="1"/>
  <c r="BB648" i="1"/>
  <c r="BD648" i="1" s="1"/>
  <c r="DD647" i="1"/>
  <c r="CZ647" i="1"/>
  <c r="CV647" i="1"/>
  <c r="CR647" i="1"/>
  <c r="CN647" i="1"/>
  <c r="CJ647" i="1"/>
  <c r="CF647" i="1"/>
  <c r="CB647" i="1"/>
  <c r="BX647" i="1"/>
  <c r="BT647" i="1"/>
  <c r="BP647" i="1"/>
  <c r="BL647" i="1"/>
  <c r="BH647" i="1"/>
  <c r="BB647" i="1"/>
  <c r="BD647" i="1" s="1"/>
  <c r="DD646" i="1"/>
  <c r="CZ646" i="1"/>
  <c r="CV646" i="1"/>
  <c r="CR646" i="1"/>
  <c r="CN646" i="1"/>
  <c r="CJ646" i="1"/>
  <c r="CF646" i="1"/>
  <c r="CB646" i="1"/>
  <c r="BX646" i="1"/>
  <c r="BT646" i="1"/>
  <c r="BP646" i="1"/>
  <c r="BL646" i="1"/>
  <c r="BH646" i="1"/>
  <c r="BB646" i="1"/>
  <c r="BD646" i="1" s="1"/>
  <c r="DD645" i="1"/>
  <c r="CZ645" i="1"/>
  <c r="CV645" i="1"/>
  <c r="CR645" i="1"/>
  <c r="CN645" i="1"/>
  <c r="CJ645" i="1"/>
  <c r="CF645" i="1"/>
  <c r="CB645" i="1"/>
  <c r="BX645" i="1"/>
  <c r="BT645" i="1"/>
  <c r="BP645" i="1"/>
  <c r="BL645" i="1"/>
  <c r="BH645" i="1"/>
  <c r="BB645" i="1"/>
  <c r="BD645" i="1" s="1"/>
  <c r="DD644" i="1"/>
  <c r="CZ644" i="1"/>
  <c r="CV644" i="1"/>
  <c r="CR644" i="1"/>
  <c r="CN644" i="1"/>
  <c r="CJ644" i="1"/>
  <c r="CF644" i="1"/>
  <c r="CB644" i="1"/>
  <c r="BX644" i="1"/>
  <c r="BT644" i="1"/>
  <c r="BP644" i="1"/>
  <c r="BL644" i="1"/>
  <c r="BH644" i="1"/>
  <c r="BB644" i="1"/>
  <c r="BD644" i="1" s="1"/>
  <c r="DD643" i="1"/>
  <c r="CZ643" i="1"/>
  <c r="CV643" i="1"/>
  <c r="CR643" i="1"/>
  <c r="CN643" i="1"/>
  <c r="CJ643" i="1"/>
  <c r="CF643" i="1"/>
  <c r="CB643" i="1"/>
  <c r="BX643" i="1"/>
  <c r="BT643" i="1"/>
  <c r="BP643" i="1"/>
  <c r="BL643" i="1"/>
  <c r="BH643" i="1"/>
  <c r="BB643" i="1"/>
  <c r="BD643" i="1" s="1"/>
  <c r="DD642" i="1"/>
  <c r="CZ642" i="1"/>
  <c r="CV642" i="1"/>
  <c r="CR642" i="1"/>
  <c r="CN642" i="1"/>
  <c r="CJ642" i="1"/>
  <c r="CF642" i="1"/>
  <c r="CB642" i="1"/>
  <c r="BX642" i="1"/>
  <c r="BT642" i="1"/>
  <c r="BP642" i="1"/>
  <c r="BL642" i="1"/>
  <c r="BH642" i="1"/>
  <c r="BB642" i="1"/>
  <c r="BD642" i="1" s="1"/>
  <c r="DD641" i="1"/>
  <c r="CZ641" i="1"/>
  <c r="CV641" i="1"/>
  <c r="CR641" i="1"/>
  <c r="CN641" i="1"/>
  <c r="CJ641" i="1"/>
  <c r="CF641" i="1"/>
  <c r="CB641" i="1"/>
  <c r="BX641" i="1"/>
  <c r="BT641" i="1"/>
  <c r="BP641" i="1"/>
  <c r="BL641" i="1"/>
  <c r="BH641" i="1"/>
  <c r="BB641" i="1"/>
  <c r="BD641" i="1" s="1"/>
  <c r="DD640" i="1"/>
  <c r="CZ640" i="1"/>
  <c r="CV640" i="1"/>
  <c r="CR640" i="1"/>
  <c r="CN640" i="1"/>
  <c r="CJ640" i="1"/>
  <c r="CF640" i="1"/>
  <c r="CB640" i="1"/>
  <c r="BX640" i="1"/>
  <c r="BT640" i="1"/>
  <c r="BP640" i="1"/>
  <c r="BL640" i="1"/>
  <c r="BH640" i="1"/>
  <c r="BB640" i="1"/>
  <c r="BD640" i="1" s="1"/>
  <c r="DD639" i="1"/>
  <c r="CZ639" i="1"/>
  <c r="CV639" i="1"/>
  <c r="CR639" i="1"/>
  <c r="CN639" i="1"/>
  <c r="CJ639" i="1"/>
  <c r="CF639" i="1"/>
  <c r="CB639" i="1"/>
  <c r="BX639" i="1"/>
  <c r="BT639" i="1"/>
  <c r="BP639" i="1"/>
  <c r="BL639" i="1"/>
  <c r="BH639" i="1"/>
  <c r="BB639" i="1"/>
  <c r="BD639" i="1" s="1"/>
  <c r="DD638" i="1"/>
  <c r="CZ638" i="1"/>
  <c r="CV638" i="1"/>
  <c r="CR638" i="1"/>
  <c r="CN638" i="1"/>
  <c r="CJ638" i="1"/>
  <c r="CF638" i="1"/>
  <c r="CB638" i="1"/>
  <c r="BX638" i="1"/>
  <c r="BT638" i="1"/>
  <c r="BP638" i="1"/>
  <c r="BL638" i="1"/>
  <c r="BH638" i="1"/>
  <c r="BB638" i="1"/>
  <c r="BD638" i="1" s="1"/>
  <c r="DD637" i="1"/>
  <c r="CZ637" i="1"/>
  <c r="CV637" i="1"/>
  <c r="CR637" i="1"/>
  <c r="CN637" i="1"/>
  <c r="CJ637" i="1"/>
  <c r="CF637" i="1"/>
  <c r="CB637" i="1"/>
  <c r="BX637" i="1"/>
  <c r="BT637" i="1"/>
  <c r="BP637" i="1"/>
  <c r="BL637" i="1"/>
  <c r="BH637" i="1"/>
  <c r="BB637" i="1"/>
  <c r="BD637" i="1" s="1"/>
  <c r="DD636" i="1"/>
  <c r="CZ636" i="1"/>
  <c r="CV636" i="1"/>
  <c r="CR636" i="1"/>
  <c r="CN636" i="1"/>
  <c r="CJ636" i="1"/>
  <c r="CF636" i="1"/>
  <c r="CB636" i="1"/>
  <c r="BX636" i="1"/>
  <c r="BT636" i="1"/>
  <c r="BP636" i="1"/>
  <c r="BL636" i="1"/>
  <c r="BH636" i="1"/>
  <c r="BB636" i="1"/>
  <c r="BD636" i="1" s="1"/>
  <c r="DD635" i="1"/>
  <c r="CZ635" i="1"/>
  <c r="CV635" i="1"/>
  <c r="CR635" i="1"/>
  <c r="CN635" i="1"/>
  <c r="CJ635" i="1"/>
  <c r="CF635" i="1"/>
  <c r="CB635" i="1"/>
  <c r="BX635" i="1"/>
  <c r="BT635" i="1"/>
  <c r="BP635" i="1"/>
  <c r="BL635" i="1"/>
  <c r="BH635" i="1"/>
  <c r="BB635" i="1"/>
  <c r="BD635" i="1" s="1"/>
  <c r="DD634" i="1"/>
  <c r="CZ634" i="1"/>
  <c r="CV634" i="1"/>
  <c r="CR634" i="1"/>
  <c r="CN634" i="1"/>
  <c r="CJ634" i="1"/>
  <c r="CF634" i="1"/>
  <c r="CB634" i="1"/>
  <c r="BX634" i="1"/>
  <c r="BT634" i="1"/>
  <c r="BP634" i="1"/>
  <c r="BL634" i="1"/>
  <c r="BH634" i="1"/>
  <c r="BB634" i="1"/>
  <c r="BD634" i="1" s="1"/>
  <c r="DD633" i="1"/>
  <c r="CZ633" i="1"/>
  <c r="CV633" i="1"/>
  <c r="CR633" i="1"/>
  <c r="CN633" i="1"/>
  <c r="CJ633" i="1"/>
  <c r="CF633" i="1"/>
  <c r="CB633" i="1"/>
  <c r="BX633" i="1"/>
  <c r="BT633" i="1"/>
  <c r="BP633" i="1"/>
  <c r="BL633" i="1"/>
  <c r="BH633" i="1"/>
  <c r="BB633" i="1"/>
  <c r="BD633" i="1" s="1"/>
  <c r="DD632" i="1"/>
  <c r="CZ632" i="1"/>
  <c r="CV632" i="1"/>
  <c r="CR632" i="1"/>
  <c r="CN632" i="1"/>
  <c r="CJ632" i="1"/>
  <c r="CF632" i="1"/>
  <c r="CB632" i="1"/>
  <c r="BX632" i="1"/>
  <c r="BT632" i="1"/>
  <c r="BP632" i="1"/>
  <c r="BL632" i="1"/>
  <c r="BH632" i="1"/>
  <c r="BB632" i="1"/>
  <c r="BD632" i="1" s="1"/>
  <c r="DD631" i="1"/>
  <c r="CZ631" i="1"/>
  <c r="CV631" i="1"/>
  <c r="CR631" i="1"/>
  <c r="CN631" i="1"/>
  <c r="CJ631" i="1"/>
  <c r="CF631" i="1"/>
  <c r="CB631" i="1"/>
  <c r="BX631" i="1"/>
  <c r="BT631" i="1"/>
  <c r="BP631" i="1"/>
  <c r="BL631" i="1"/>
  <c r="BH631" i="1"/>
  <c r="BB631" i="1"/>
  <c r="BD631" i="1" s="1"/>
  <c r="DD630" i="1"/>
  <c r="CZ630" i="1"/>
  <c r="CV630" i="1"/>
  <c r="CR630" i="1"/>
  <c r="CN630" i="1"/>
  <c r="CJ630" i="1"/>
  <c r="CF630" i="1"/>
  <c r="CB630" i="1"/>
  <c r="BX630" i="1"/>
  <c r="BT630" i="1"/>
  <c r="BP630" i="1"/>
  <c r="BL630" i="1"/>
  <c r="BH630" i="1"/>
  <c r="BB630" i="1"/>
  <c r="BD630" i="1" s="1"/>
  <c r="DD629" i="1"/>
  <c r="CZ629" i="1"/>
  <c r="CV629" i="1"/>
  <c r="CR629" i="1"/>
  <c r="CN629" i="1"/>
  <c r="CJ629" i="1"/>
  <c r="CF629" i="1"/>
  <c r="CB629" i="1"/>
  <c r="BX629" i="1"/>
  <c r="BT629" i="1"/>
  <c r="BP629" i="1"/>
  <c r="BL629" i="1"/>
  <c r="BH629" i="1"/>
  <c r="BB629" i="1"/>
  <c r="BD629" i="1" s="1"/>
  <c r="DD628" i="1"/>
  <c r="CZ628" i="1"/>
  <c r="CV628" i="1"/>
  <c r="CR628" i="1"/>
  <c r="CN628" i="1"/>
  <c r="CJ628" i="1"/>
  <c r="CF628" i="1"/>
  <c r="CB628" i="1"/>
  <c r="BX628" i="1"/>
  <c r="BT628" i="1"/>
  <c r="BP628" i="1"/>
  <c r="BL628" i="1"/>
  <c r="BH628" i="1"/>
  <c r="BB628" i="1"/>
  <c r="BD628" i="1" s="1"/>
  <c r="DD627" i="1"/>
  <c r="CZ627" i="1"/>
  <c r="CV627" i="1"/>
  <c r="CR627" i="1"/>
  <c r="CN627" i="1"/>
  <c r="CJ627" i="1"/>
  <c r="CF627" i="1"/>
  <c r="CB627" i="1"/>
  <c r="BX627" i="1"/>
  <c r="BT627" i="1"/>
  <c r="BP627" i="1"/>
  <c r="BL627" i="1"/>
  <c r="BH627" i="1"/>
  <c r="BB627" i="1"/>
  <c r="BD627" i="1" s="1"/>
  <c r="DD626" i="1"/>
  <c r="CZ626" i="1"/>
  <c r="CV626" i="1"/>
  <c r="CR626" i="1"/>
  <c r="CN626" i="1"/>
  <c r="CJ626" i="1"/>
  <c r="CF626" i="1"/>
  <c r="CB626" i="1"/>
  <c r="BX626" i="1"/>
  <c r="BT626" i="1"/>
  <c r="BP626" i="1"/>
  <c r="BL626" i="1"/>
  <c r="BH626" i="1"/>
  <c r="BB626" i="1"/>
  <c r="BD626" i="1" s="1"/>
  <c r="DD625" i="1"/>
  <c r="CZ625" i="1"/>
  <c r="CV625" i="1"/>
  <c r="CR625" i="1"/>
  <c r="CN625" i="1"/>
  <c r="CJ625" i="1"/>
  <c r="CF625" i="1"/>
  <c r="CB625" i="1"/>
  <c r="BX625" i="1"/>
  <c r="BT625" i="1"/>
  <c r="BP625" i="1"/>
  <c r="BL625" i="1"/>
  <c r="BH625" i="1"/>
  <c r="BB625" i="1"/>
  <c r="BD625" i="1" s="1"/>
  <c r="DD624" i="1"/>
  <c r="CZ624" i="1"/>
  <c r="CV624" i="1"/>
  <c r="CR624" i="1"/>
  <c r="CN624" i="1"/>
  <c r="CJ624" i="1"/>
  <c r="CF624" i="1"/>
  <c r="CB624" i="1"/>
  <c r="BX624" i="1"/>
  <c r="BT624" i="1"/>
  <c r="BP624" i="1"/>
  <c r="BL624" i="1"/>
  <c r="BH624" i="1"/>
  <c r="BB624" i="1"/>
  <c r="BD624" i="1" s="1"/>
  <c r="DD623" i="1"/>
  <c r="CZ623" i="1"/>
  <c r="CV623" i="1"/>
  <c r="CR623" i="1"/>
  <c r="CN623" i="1"/>
  <c r="CJ623" i="1"/>
  <c r="CF623" i="1"/>
  <c r="CB623" i="1"/>
  <c r="BX623" i="1"/>
  <c r="BT623" i="1"/>
  <c r="BP623" i="1"/>
  <c r="BL623" i="1"/>
  <c r="BH623" i="1"/>
  <c r="BB623" i="1"/>
  <c r="BD623" i="1" s="1"/>
  <c r="DD622" i="1"/>
  <c r="CZ622" i="1"/>
  <c r="CV622" i="1"/>
  <c r="CR622" i="1"/>
  <c r="CN622" i="1"/>
  <c r="CJ622" i="1"/>
  <c r="CF622" i="1"/>
  <c r="CB622" i="1"/>
  <c r="BX622" i="1"/>
  <c r="BT622" i="1"/>
  <c r="BP622" i="1"/>
  <c r="BL622" i="1"/>
  <c r="BH622" i="1"/>
  <c r="BB622" i="1"/>
  <c r="BD622" i="1" s="1"/>
  <c r="DD621" i="1"/>
  <c r="CZ621" i="1"/>
  <c r="CV621" i="1"/>
  <c r="CR621" i="1"/>
  <c r="CN621" i="1"/>
  <c r="CJ621" i="1"/>
  <c r="CF621" i="1"/>
  <c r="CB621" i="1"/>
  <c r="BX621" i="1"/>
  <c r="BT621" i="1"/>
  <c r="BP621" i="1"/>
  <c r="BL621" i="1"/>
  <c r="BH621" i="1"/>
  <c r="BB621" i="1"/>
  <c r="BD621" i="1" s="1"/>
  <c r="DD620" i="1"/>
  <c r="CZ620" i="1"/>
  <c r="CV620" i="1"/>
  <c r="CR620" i="1"/>
  <c r="CN620" i="1"/>
  <c r="CJ620" i="1"/>
  <c r="CF620" i="1"/>
  <c r="CB620" i="1"/>
  <c r="BX620" i="1"/>
  <c r="BT620" i="1"/>
  <c r="BP620" i="1"/>
  <c r="BL620" i="1"/>
  <c r="BH620" i="1"/>
  <c r="BB620" i="1"/>
  <c r="BD620" i="1" s="1"/>
  <c r="DD619" i="1"/>
  <c r="CZ619" i="1"/>
  <c r="CV619" i="1"/>
  <c r="CR619" i="1"/>
  <c r="CN619" i="1"/>
  <c r="CJ619" i="1"/>
  <c r="CF619" i="1"/>
  <c r="CB619" i="1"/>
  <c r="BX619" i="1"/>
  <c r="BT619" i="1"/>
  <c r="BP619" i="1"/>
  <c r="BL619" i="1"/>
  <c r="BH619" i="1"/>
  <c r="BB619" i="1"/>
  <c r="BD619" i="1" s="1"/>
  <c r="DD617" i="1"/>
  <c r="CZ617" i="1"/>
  <c r="CV617" i="1"/>
  <c r="CR617" i="1"/>
  <c r="CN617" i="1"/>
  <c r="CJ617" i="1"/>
  <c r="CF617" i="1"/>
  <c r="CB617" i="1"/>
  <c r="BX617" i="1"/>
  <c r="BT617" i="1"/>
  <c r="BP617" i="1"/>
  <c r="BL617" i="1"/>
  <c r="BH617" i="1"/>
  <c r="BB617" i="1"/>
  <c r="BD617" i="1" s="1"/>
  <c r="DD616" i="1"/>
  <c r="CZ616" i="1"/>
  <c r="CV616" i="1"/>
  <c r="CR616" i="1"/>
  <c r="CN616" i="1"/>
  <c r="CJ616" i="1"/>
  <c r="CF616" i="1"/>
  <c r="CB616" i="1"/>
  <c r="BX616" i="1"/>
  <c r="BT616" i="1"/>
  <c r="BP616" i="1"/>
  <c r="BL616" i="1"/>
  <c r="BH616" i="1"/>
  <c r="BB616" i="1"/>
  <c r="BD616" i="1" s="1"/>
  <c r="DD615" i="1"/>
  <c r="CZ615" i="1"/>
  <c r="CV615" i="1"/>
  <c r="CR615" i="1"/>
  <c r="CN615" i="1"/>
  <c r="CJ615" i="1"/>
  <c r="CF615" i="1"/>
  <c r="CB615" i="1"/>
  <c r="BX615" i="1"/>
  <c r="BT615" i="1"/>
  <c r="BP615" i="1"/>
  <c r="BL615" i="1"/>
  <c r="BH615" i="1"/>
  <c r="BB615" i="1"/>
  <c r="BD615" i="1" s="1"/>
  <c r="DD614" i="1"/>
  <c r="CZ614" i="1"/>
  <c r="CV614" i="1"/>
  <c r="CR614" i="1"/>
  <c r="CN614" i="1"/>
  <c r="CJ614" i="1"/>
  <c r="CF614" i="1"/>
  <c r="CB614" i="1"/>
  <c r="BX614" i="1"/>
  <c r="BT614" i="1"/>
  <c r="BP614" i="1"/>
  <c r="BL614" i="1"/>
  <c r="BH614" i="1"/>
  <c r="BB614" i="1"/>
  <c r="BD614" i="1" s="1"/>
  <c r="DD613" i="1"/>
  <c r="CZ613" i="1"/>
  <c r="CV613" i="1"/>
  <c r="CR613" i="1"/>
  <c r="CN613" i="1"/>
  <c r="CJ613" i="1"/>
  <c r="CF613" i="1"/>
  <c r="CB613" i="1"/>
  <c r="BX613" i="1"/>
  <c r="BT613" i="1"/>
  <c r="BP613" i="1"/>
  <c r="BL613" i="1"/>
  <c r="BH613" i="1"/>
  <c r="BB613" i="1"/>
  <c r="BD613" i="1" s="1"/>
  <c r="DD612" i="1"/>
  <c r="CZ612" i="1"/>
  <c r="CV612" i="1"/>
  <c r="CR612" i="1"/>
  <c r="CN612" i="1"/>
  <c r="CJ612" i="1"/>
  <c r="CF612" i="1"/>
  <c r="CB612" i="1"/>
  <c r="BX612" i="1"/>
  <c r="BT612" i="1"/>
  <c r="BP612" i="1"/>
  <c r="BL612" i="1"/>
  <c r="BH612" i="1"/>
  <c r="BB612" i="1"/>
  <c r="BD612" i="1" s="1"/>
  <c r="DD611" i="1"/>
  <c r="CZ611" i="1"/>
  <c r="CV611" i="1"/>
  <c r="CR611" i="1"/>
  <c r="CN611" i="1"/>
  <c r="CJ611" i="1"/>
  <c r="CF611" i="1"/>
  <c r="CB611" i="1"/>
  <c r="BX611" i="1"/>
  <c r="BT611" i="1"/>
  <c r="BP611" i="1"/>
  <c r="BL611" i="1"/>
  <c r="BH611" i="1"/>
  <c r="BB611" i="1"/>
  <c r="BD611" i="1" s="1"/>
  <c r="DD610" i="1"/>
  <c r="CZ610" i="1"/>
  <c r="CV610" i="1"/>
  <c r="CR610" i="1"/>
  <c r="CN610" i="1"/>
  <c r="CJ610" i="1"/>
  <c r="CF610" i="1"/>
  <c r="CB610" i="1"/>
  <c r="BX610" i="1"/>
  <c r="BT610" i="1"/>
  <c r="BP610" i="1"/>
  <c r="BL610" i="1"/>
  <c r="BH610" i="1"/>
  <c r="BB610" i="1"/>
  <c r="BD610" i="1" s="1"/>
  <c r="DD609" i="1"/>
  <c r="CZ609" i="1"/>
  <c r="CV609" i="1"/>
  <c r="CR609" i="1"/>
  <c r="CN609" i="1"/>
  <c r="CJ609" i="1"/>
  <c r="CF609" i="1"/>
  <c r="CB609" i="1"/>
  <c r="BX609" i="1"/>
  <c r="BT609" i="1"/>
  <c r="BP609" i="1"/>
  <c r="BL609" i="1"/>
  <c r="BH609" i="1"/>
  <c r="BB609" i="1"/>
  <c r="BD609" i="1" s="1"/>
  <c r="DD608" i="1"/>
  <c r="CZ608" i="1"/>
  <c r="CV608" i="1"/>
  <c r="CR608" i="1"/>
  <c r="CN608" i="1"/>
  <c r="CJ608" i="1"/>
  <c r="CF608" i="1"/>
  <c r="CB608" i="1"/>
  <c r="BX608" i="1"/>
  <c r="BT608" i="1"/>
  <c r="BP608" i="1"/>
  <c r="BL608" i="1"/>
  <c r="BH608" i="1"/>
  <c r="BB608" i="1"/>
  <c r="BD608" i="1" s="1"/>
  <c r="DD607" i="1"/>
  <c r="CZ607" i="1"/>
  <c r="CV607" i="1"/>
  <c r="CR607" i="1"/>
  <c r="CN607" i="1"/>
  <c r="CJ607" i="1"/>
  <c r="CF607" i="1"/>
  <c r="CB607" i="1"/>
  <c r="BX607" i="1"/>
  <c r="BT607" i="1"/>
  <c r="BP607" i="1"/>
  <c r="BL607" i="1"/>
  <c r="BH607" i="1"/>
  <c r="BB607" i="1"/>
  <c r="BD607" i="1" s="1"/>
  <c r="DD606" i="1"/>
  <c r="CZ606" i="1"/>
  <c r="CV606" i="1"/>
  <c r="CR606" i="1"/>
  <c r="CN606" i="1"/>
  <c r="CJ606" i="1"/>
  <c r="CF606" i="1"/>
  <c r="CB606" i="1"/>
  <c r="BX606" i="1"/>
  <c r="BT606" i="1"/>
  <c r="BP606" i="1"/>
  <c r="BL606" i="1"/>
  <c r="BH606" i="1"/>
  <c r="BB606" i="1"/>
  <c r="BD606" i="1" s="1"/>
  <c r="DD605" i="1"/>
  <c r="CZ605" i="1"/>
  <c r="CV605" i="1"/>
  <c r="CR605" i="1"/>
  <c r="CN605" i="1"/>
  <c r="CJ605" i="1"/>
  <c r="CF605" i="1"/>
  <c r="CB605" i="1"/>
  <c r="BX605" i="1"/>
  <c r="BT605" i="1"/>
  <c r="BP605" i="1"/>
  <c r="BL605" i="1"/>
  <c r="BH605" i="1"/>
  <c r="BB605" i="1"/>
  <c r="BD605" i="1" s="1"/>
  <c r="DD604" i="1"/>
  <c r="CZ604" i="1"/>
  <c r="CV604" i="1"/>
  <c r="CR604" i="1"/>
  <c r="CN604" i="1"/>
  <c r="CJ604" i="1"/>
  <c r="CF604" i="1"/>
  <c r="CB604" i="1"/>
  <c r="BX604" i="1"/>
  <c r="BT604" i="1"/>
  <c r="BP604" i="1"/>
  <c r="BL604" i="1"/>
  <c r="BH604" i="1"/>
  <c r="BB604" i="1"/>
  <c r="BD604" i="1" s="1"/>
  <c r="DD603" i="1"/>
  <c r="CZ603" i="1"/>
  <c r="CV603" i="1"/>
  <c r="CR603" i="1"/>
  <c r="CN603" i="1"/>
  <c r="CJ603" i="1"/>
  <c r="CF603" i="1"/>
  <c r="CB603" i="1"/>
  <c r="BX603" i="1"/>
  <c r="BT603" i="1"/>
  <c r="BP603" i="1"/>
  <c r="BL603" i="1"/>
  <c r="BH603" i="1"/>
  <c r="BB603" i="1"/>
  <c r="BD603" i="1" s="1"/>
  <c r="DD602" i="1"/>
  <c r="CZ602" i="1"/>
  <c r="CV602" i="1"/>
  <c r="CR602" i="1"/>
  <c r="CN602" i="1"/>
  <c r="CJ602" i="1"/>
  <c r="CF602" i="1"/>
  <c r="CB602" i="1"/>
  <c r="BX602" i="1"/>
  <c r="BT602" i="1"/>
  <c r="BP602" i="1"/>
  <c r="BL602" i="1"/>
  <c r="BH602" i="1"/>
  <c r="BB602" i="1"/>
  <c r="BD602" i="1" s="1"/>
  <c r="DD601" i="1"/>
  <c r="CZ601" i="1"/>
  <c r="CV601" i="1"/>
  <c r="CR601" i="1"/>
  <c r="CN601" i="1"/>
  <c r="CJ601" i="1"/>
  <c r="CF601" i="1"/>
  <c r="CB601" i="1"/>
  <c r="BX601" i="1"/>
  <c r="BT601" i="1"/>
  <c r="BP601" i="1"/>
  <c r="BL601" i="1"/>
  <c r="BH601" i="1"/>
  <c r="BB601" i="1"/>
  <c r="BD601" i="1" s="1"/>
  <c r="DD600" i="1"/>
  <c r="CZ600" i="1"/>
  <c r="CV600" i="1"/>
  <c r="CR600" i="1"/>
  <c r="CN600" i="1"/>
  <c r="CJ600" i="1"/>
  <c r="CF600" i="1"/>
  <c r="CB600" i="1"/>
  <c r="BX600" i="1"/>
  <c r="BT600" i="1"/>
  <c r="BP600" i="1"/>
  <c r="BL600" i="1"/>
  <c r="BH600" i="1"/>
  <c r="BB600" i="1"/>
  <c r="BD600" i="1" s="1"/>
  <c r="DD599" i="1"/>
  <c r="CZ599" i="1"/>
  <c r="CV599" i="1"/>
  <c r="CR599" i="1"/>
  <c r="CN599" i="1"/>
  <c r="CJ599" i="1"/>
  <c r="CF599" i="1"/>
  <c r="CB599" i="1"/>
  <c r="BX599" i="1"/>
  <c r="BT599" i="1"/>
  <c r="BP599" i="1"/>
  <c r="BL599" i="1"/>
  <c r="BH599" i="1"/>
  <c r="BB599" i="1"/>
  <c r="BD599" i="1" s="1"/>
  <c r="DD598" i="1"/>
  <c r="CZ598" i="1"/>
  <c r="CV598" i="1"/>
  <c r="CR598" i="1"/>
  <c r="CN598" i="1"/>
  <c r="CJ598" i="1"/>
  <c r="CF598" i="1"/>
  <c r="CB598" i="1"/>
  <c r="BX598" i="1"/>
  <c r="BT598" i="1"/>
  <c r="BP598" i="1"/>
  <c r="BL598" i="1"/>
  <c r="BH598" i="1"/>
  <c r="BB598" i="1"/>
  <c r="BD598" i="1" s="1"/>
  <c r="DD597" i="1"/>
  <c r="CZ597" i="1"/>
  <c r="CV597" i="1"/>
  <c r="CR597" i="1"/>
  <c r="CN597" i="1"/>
  <c r="CJ597" i="1"/>
  <c r="CF597" i="1"/>
  <c r="CB597" i="1"/>
  <c r="BX597" i="1"/>
  <c r="BT597" i="1"/>
  <c r="BP597" i="1"/>
  <c r="BL597" i="1"/>
  <c r="BH597" i="1"/>
  <c r="BB597" i="1"/>
  <c r="BD597" i="1" s="1"/>
  <c r="DD596" i="1"/>
  <c r="CZ596" i="1"/>
  <c r="CV596" i="1"/>
  <c r="CR596" i="1"/>
  <c r="CN596" i="1"/>
  <c r="CJ596" i="1"/>
  <c r="CF596" i="1"/>
  <c r="CB596" i="1"/>
  <c r="BX596" i="1"/>
  <c r="BT596" i="1"/>
  <c r="BP596" i="1"/>
  <c r="BL596" i="1"/>
  <c r="BH596" i="1"/>
  <c r="BB596" i="1"/>
  <c r="BD596" i="1" s="1"/>
  <c r="DD595" i="1"/>
  <c r="CZ595" i="1"/>
  <c r="CV595" i="1"/>
  <c r="CR595" i="1"/>
  <c r="CN595" i="1"/>
  <c r="CJ595" i="1"/>
  <c r="CF595" i="1"/>
  <c r="CB595" i="1"/>
  <c r="BX595" i="1"/>
  <c r="BT595" i="1"/>
  <c r="BP595" i="1"/>
  <c r="BL595" i="1"/>
  <c r="BH595" i="1"/>
  <c r="BB595" i="1"/>
  <c r="BD595" i="1" s="1"/>
  <c r="DD594" i="1"/>
  <c r="CZ594" i="1"/>
  <c r="CV594" i="1"/>
  <c r="CR594" i="1"/>
  <c r="CN594" i="1"/>
  <c r="CJ594" i="1"/>
  <c r="CF594" i="1"/>
  <c r="CB594" i="1"/>
  <c r="BX594" i="1"/>
  <c r="BT594" i="1"/>
  <c r="BP594" i="1"/>
  <c r="BL594" i="1"/>
  <c r="BH594" i="1"/>
  <c r="BB594" i="1"/>
  <c r="BD594" i="1" s="1"/>
  <c r="DD593" i="1"/>
  <c r="CZ593" i="1"/>
  <c r="CV593" i="1"/>
  <c r="CR593" i="1"/>
  <c r="CN593" i="1"/>
  <c r="CJ593" i="1"/>
  <c r="CF593" i="1"/>
  <c r="CB593" i="1"/>
  <c r="BX593" i="1"/>
  <c r="BT593" i="1"/>
  <c r="BP593" i="1"/>
  <c r="BL593" i="1"/>
  <c r="BH593" i="1"/>
  <c r="BB593" i="1"/>
  <c r="BD593" i="1" s="1"/>
  <c r="DD592" i="1"/>
  <c r="CZ592" i="1"/>
  <c r="CV592" i="1"/>
  <c r="CR592" i="1"/>
  <c r="CN592" i="1"/>
  <c r="CJ592" i="1"/>
  <c r="CF592" i="1"/>
  <c r="CB592" i="1"/>
  <c r="BX592" i="1"/>
  <c r="BT592" i="1"/>
  <c r="BP592" i="1"/>
  <c r="BL592" i="1"/>
  <c r="BH592" i="1"/>
  <c r="BB592" i="1"/>
  <c r="BD592" i="1" s="1"/>
  <c r="DD591" i="1"/>
  <c r="CZ591" i="1"/>
  <c r="CV591" i="1"/>
  <c r="CR591" i="1"/>
  <c r="CN591" i="1"/>
  <c r="CJ591" i="1"/>
  <c r="CF591" i="1"/>
  <c r="CB591" i="1"/>
  <c r="BX591" i="1"/>
  <c r="BT591" i="1"/>
  <c r="BP591" i="1"/>
  <c r="BL591" i="1"/>
  <c r="BH591" i="1"/>
  <c r="BB591" i="1"/>
  <c r="BD591" i="1" s="1"/>
  <c r="DD590" i="1"/>
  <c r="CZ590" i="1"/>
  <c r="CV590" i="1"/>
  <c r="CR590" i="1"/>
  <c r="CN590" i="1"/>
  <c r="CJ590" i="1"/>
  <c r="CF590" i="1"/>
  <c r="CB590" i="1"/>
  <c r="BX590" i="1"/>
  <c r="BT590" i="1"/>
  <c r="BP590" i="1"/>
  <c r="BL590" i="1"/>
  <c r="BH590" i="1"/>
  <c r="BB590" i="1"/>
  <c r="BD590" i="1" s="1"/>
  <c r="DD589" i="1"/>
  <c r="CZ589" i="1"/>
  <c r="CV589" i="1"/>
  <c r="CR589" i="1"/>
  <c r="CN589" i="1"/>
  <c r="CJ589" i="1"/>
  <c r="CF589" i="1"/>
  <c r="CB589" i="1"/>
  <c r="BX589" i="1"/>
  <c r="BT589" i="1"/>
  <c r="BP589" i="1"/>
  <c r="BL589" i="1"/>
  <c r="BH589" i="1"/>
  <c r="BB589" i="1"/>
  <c r="BD589" i="1" s="1"/>
  <c r="DD588" i="1"/>
  <c r="CZ588" i="1"/>
  <c r="CV588" i="1"/>
  <c r="CR588" i="1"/>
  <c r="CN588" i="1"/>
  <c r="CJ588" i="1"/>
  <c r="CF588" i="1"/>
  <c r="CB588" i="1"/>
  <c r="BX588" i="1"/>
  <c r="BT588" i="1"/>
  <c r="BP588" i="1"/>
  <c r="BL588" i="1"/>
  <c r="BH588" i="1"/>
  <c r="BB588" i="1"/>
  <c r="BD588" i="1" s="1"/>
  <c r="DD587" i="1"/>
  <c r="CZ587" i="1"/>
  <c r="CV587" i="1"/>
  <c r="CR587" i="1"/>
  <c r="CN587" i="1"/>
  <c r="CJ587" i="1"/>
  <c r="CF587" i="1"/>
  <c r="CB587" i="1"/>
  <c r="BX587" i="1"/>
  <c r="BT587" i="1"/>
  <c r="BP587" i="1"/>
  <c r="BL587" i="1"/>
  <c r="BH587" i="1"/>
  <c r="BB587" i="1"/>
  <c r="BD587" i="1" s="1"/>
  <c r="DD586" i="1"/>
  <c r="CZ586" i="1"/>
  <c r="CV586" i="1"/>
  <c r="CR586" i="1"/>
  <c r="CN586" i="1"/>
  <c r="CJ586" i="1"/>
  <c r="CF586" i="1"/>
  <c r="CB586" i="1"/>
  <c r="BX586" i="1"/>
  <c r="BT586" i="1"/>
  <c r="BP586" i="1"/>
  <c r="BL586" i="1"/>
  <c r="BH586" i="1"/>
  <c r="BB586" i="1"/>
  <c r="BD586" i="1" s="1"/>
  <c r="DD585" i="1"/>
  <c r="CZ585" i="1"/>
  <c r="CV585" i="1"/>
  <c r="CR585" i="1"/>
  <c r="CN585" i="1"/>
  <c r="CJ585" i="1"/>
  <c r="CF585" i="1"/>
  <c r="CB585" i="1"/>
  <c r="BX585" i="1"/>
  <c r="BT585" i="1"/>
  <c r="BP585" i="1"/>
  <c r="BL585" i="1"/>
  <c r="BH585" i="1"/>
  <c r="BB585" i="1"/>
  <c r="BD585" i="1" s="1"/>
  <c r="DD584" i="1"/>
  <c r="CZ584" i="1"/>
  <c r="CV584" i="1"/>
  <c r="CR584" i="1"/>
  <c r="CN584" i="1"/>
  <c r="CJ584" i="1"/>
  <c r="CF584" i="1"/>
  <c r="CB584" i="1"/>
  <c r="BX584" i="1"/>
  <c r="BT584" i="1"/>
  <c r="BP584" i="1"/>
  <c r="BL584" i="1"/>
  <c r="BH584" i="1"/>
  <c r="BB584" i="1"/>
  <c r="BD584" i="1" s="1"/>
  <c r="DD583" i="1"/>
  <c r="CZ583" i="1"/>
  <c r="CV583" i="1"/>
  <c r="CR583" i="1"/>
  <c r="CN583" i="1"/>
  <c r="CJ583" i="1"/>
  <c r="CF583" i="1"/>
  <c r="CB583" i="1"/>
  <c r="BX583" i="1"/>
  <c r="BT583" i="1"/>
  <c r="BP583" i="1"/>
  <c r="BL583" i="1"/>
  <c r="BH583" i="1"/>
  <c r="BB583" i="1"/>
  <c r="BD583" i="1" s="1"/>
  <c r="DD582" i="1"/>
  <c r="CZ582" i="1"/>
  <c r="CV582" i="1"/>
  <c r="CR582" i="1"/>
  <c r="CN582" i="1"/>
  <c r="CJ582" i="1"/>
  <c r="CF582" i="1"/>
  <c r="CB582" i="1"/>
  <c r="BX582" i="1"/>
  <c r="BT582" i="1"/>
  <c r="BP582" i="1"/>
  <c r="BL582" i="1"/>
  <c r="BH582" i="1"/>
  <c r="BB582" i="1"/>
  <c r="BD582" i="1" s="1"/>
  <c r="DD581" i="1"/>
  <c r="CZ581" i="1"/>
  <c r="CV581" i="1"/>
  <c r="CR581" i="1"/>
  <c r="CN581" i="1"/>
  <c r="CJ581" i="1"/>
  <c r="CF581" i="1"/>
  <c r="CB581" i="1"/>
  <c r="BX581" i="1"/>
  <c r="BT581" i="1"/>
  <c r="BP581" i="1"/>
  <c r="BL581" i="1"/>
  <c r="BH581" i="1"/>
  <c r="BB581" i="1"/>
  <c r="BD581" i="1" s="1"/>
  <c r="DD580" i="1"/>
  <c r="CZ580" i="1"/>
  <c r="CV580" i="1"/>
  <c r="CR580" i="1"/>
  <c r="CN580" i="1"/>
  <c r="CJ580" i="1"/>
  <c r="CF580" i="1"/>
  <c r="CB580" i="1"/>
  <c r="BX580" i="1"/>
  <c r="BT580" i="1"/>
  <c r="BP580" i="1"/>
  <c r="BL580" i="1"/>
  <c r="BH580" i="1"/>
  <c r="BB580" i="1"/>
  <c r="DD579" i="1"/>
  <c r="CZ579" i="1"/>
  <c r="CV579" i="1"/>
  <c r="CR579" i="1"/>
  <c r="CN579" i="1"/>
  <c r="CJ579" i="1"/>
  <c r="CF579" i="1"/>
  <c r="CB579" i="1"/>
  <c r="BX579" i="1"/>
  <c r="BT579" i="1"/>
  <c r="BP579" i="1"/>
  <c r="BL579" i="1"/>
  <c r="BH579" i="1"/>
  <c r="DD577" i="1"/>
  <c r="CV577" i="1"/>
  <c r="CR577" i="1"/>
  <c r="CN577" i="1"/>
  <c r="CJ577" i="1"/>
  <c r="CF577" i="1"/>
  <c r="CB577" i="1"/>
  <c r="BX577" i="1"/>
  <c r="BT577" i="1"/>
  <c r="BP577" i="1"/>
  <c r="BL577" i="1"/>
  <c r="BH577" i="1"/>
  <c r="BB577" i="1"/>
  <c r="BD577" i="1" s="1"/>
  <c r="DD576" i="1"/>
  <c r="CV576" i="1"/>
  <c r="CR576" i="1"/>
  <c r="CN576" i="1"/>
  <c r="CJ576" i="1"/>
  <c r="CF576" i="1"/>
  <c r="CB576" i="1"/>
  <c r="BX576" i="1"/>
  <c r="BT576" i="1"/>
  <c r="BP576" i="1"/>
  <c r="BL576" i="1"/>
  <c r="BH576" i="1"/>
  <c r="BB576" i="1"/>
  <c r="BD576" i="1" s="1"/>
  <c r="DD575" i="1"/>
  <c r="CV575" i="1"/>
  <c r="CR575" i="1"/>
  <c r="CN575" i="1"/>
  <c r="CJ575" i="1"/>
  <c r="CF575" i="1"/>
  <c r="CB575" i="1"/>
  <c r="BX575" i="1"/>
  <c r="BT575" i="1"/>
  <c r="BP575" i="1"/>
  <c r="BL575" i="1"/>
  <c r="BH575" i="1"/>
  <c r="BB575" i="1"/>
  <c r="BD575" i="1" s="1"/>
  <c r="DD574" i="1"/>
  <c r="CV574" i="1"/>
  <c r="CR574" i="1"/>
  <c r="CN574" i="1"/>
  <c r="CJ574" i="1"/>
  <c r="CF574" i="1"/>
  <c r="CB574" i="1"/>
  <c r="BX574" i="1"/>
  <c r="BT574" i="1"/>
  <c r="BP574" i="1"/>
  <c r="BL574" i="1"/>
  <c r="BH574" i="1"/>
  <c r="BB574" i="1"/>
  <c r="BD574" i="1" s="1"/>
  <c r="DD572" i="1"/>
  <c r="CV572" i="1"/>
  <c r="CR572" i="1"/>
  <c r="CN572" i="1"/>
  <c r="CJ572" i="1"/>
  <c r="CF572" i="1"/>
  <c r="CB572" i="1"/>
  <c r="BX572" i="1"/>
  <c r="BT572" i="1"/>
  <c r="BP572" i="1"/>
  <c r="BL572" i="1"/>
  <c r="BH572" i="1"/>
  <c r="BB572" i="1"/>
  <c r="BD572" i="1" s="1"/>
  <c r="DD571" i="1"/>
  <c r="CV571" i="1"/>
  <c r="CR571" i="1"/>
  <c r="CN571" i="1"/>
  <c r="CJ571" i="1"/>
  <c r="CF571" i="1"/>
  <c r="CB571" i="1"/>
  <c r="BX571" i="1"/>
  <c r="BT571" i="1"/>
  <c r="BP571" i="1"/>
  <c r="BL571" i="1"/>
  <c r="BH571" i="1"/>
  <c r="BB571" i="1"/>
  <c r="BD571" i="1" s="1"/>
  <c r="DD570" i="1"/>
  <c r="CV570" i="1"/>
  <c r="CR570" i="1"/>
  <c r="CN570" i="1"/>
  <c r="CJ570" i="1"/>
  <c r="CF570" i="1"/>
  <c r="CB570" i="1"/>
  <c r="BX570" i="1"/>
  <c r="BT570" i="1"/>
  <c r="BP570" i="1"/>
  <c r="BL570" i="1"/>
  <c r="BH570" i="1"/>
  <c r="BB570" i="1"/>
  <c r="BD570" i="1" s="1"/>
  <c r="DD567" i="1"/>
  <c r="CV567" i="1"/>
  <c r="CR567" i="1"/>
  <c r="CN567" i="1"/>
  <c r="CJ567" i="1"/>
  <c r="CF567" i="1"/>
  <c r="CB567" i="1"/>
  <c r="BX567" i="1"/>
  <c r="BT567" i="1"/>
  <c r="BP567" i="1"/>
  <c r="BL567" i="1"/>
  <c r="BH567" i="1"/>
  <c r="BB567" i="1"/>
  <c r="BD567" i="1" s="1"/>
  <c r="DD566" i="1"/>
  <c r="CV566" i="1"/>
  <c r="CR566" i="1"/>
  <c r="CN566" i="1"/>
  <c r="CJ566" i="1"/>
  <c r="CF566" i="1"/>
  <c r="CB566" i="1"/>
  <c r="BX566" i="1"/>
  <c r="BT566" i="1"/>
  <c r="BP566" i="1"/>
  <c r="BL566" i="1"/>
  <c r="BH566" i="1"/>
  <c r="BB566" i="1"/>
  <c r="BD566" i="1" s="1"/>
  <c r="DD565" i="1"/>
  <c r="CV565" i="1"/>
  <c r="CR565" i="1"/>
  <c r="CN565" i="1"/>
  <c r="CJ565" i="1"/>
  <c r="CF565" i="1"/>
  <c r="CB565" i="1"/>
  <c r="BX565" i="1"/>
  <c r="BT565" i="1"/>
  <c r="BP565" i="1"/>
  <c r="BL565" i="1"/>
  <c r="BH565" i="1"/>
  <c r="BB565" i="1"/>
  <c r="BD565" i="1" s="1"/>
  <c r="DD564" i="1"/>
  <c r="CV564" i="1"/>
  <c r="CR564" i="1"/>
  <c r="CN564" i="1"/>
  <c r="CJ564" i="1"/>
  <c r="CF564" i="1"/>
  <c r="CB564" i="1"/>
  <c r="BX564" i="1"/>
  <c r="BT564" i="1"/>
  <c r="BP564" i="1"/>
  <c r="BL564" i="1"/>
  <c r="BH564" i="1"/>
  <c r="BB564" i="1"/>
  <c r="BD564" i="1" s="1"/>
  <c r="DD560" i="1"/>
  <c r="CV560" i="1"/>
  <c r="CR560" i="1"/>
  <c r="CN560" i="1"/>
  <c r="CJ560" i="1"/>
  <c r="CF560" i="1"/>
  <c r="CB560" i="1"/>
  <c r="BX560" i="1"/>
  <c r="BT560" i="1"/>
  <c r="BP560" i="1"/>
  <c r="BL560" i="1"/>
  <c r="BH560" i="1"/>
  <c r="BB560" i="1"/>
  <c r="BD560" i="1" s="1"/>
  <c r="DD559" i="1"/>
  <c r="CV559" i="1"/>
  <c r="CR559" i="1"/>
  <c r="CN559" i="1"/>
  <c r="CJ559" i="1"/>
  <c r="CF559" i="1"/>
  <c r="CB559" i="1"/>
  <c r="BX559" i="1"/>
  <c r="BT559" i="1"/>
  <c r="BP559" i="1"/>
  <c r="BL559" i="1"/>
  <c r="BH559" i="1"/>
  <c r="BB559" i="1"/>
  <c r="BD559" i="1" s="1"/>
  <c r="DD558" i="1"/>
  <c r="CV558" i="1"/>
  <c r="CR558" i="1"/>
  <c r="CN558" i="1"/>
  <c r="CJ558" i="1"/>
  <c r="CF558" i="1"/>
  <c r="CB558" i="1"/>
  <c r="BX558" i="1"/>
  <c r="BT558" i="1"/>
  <c r="BP558" i="1"/>
  <c r="BL558" i="1"/>
  <c r="BH558" i="1"/>
  <c r="BB558" i="1"/>
  <c r="BD558" i="1" s="1"/>
  <c r="DD556" i="1"/>
  <c r="CV556" i="1"/>
  <c r="CR556" i="1"/>
  <c r="CN556" i="1"/>
  <c r="CJ556" i="1"/>
  <c r="CF556" i="1"/>
  <c r="CB556" i="1"/>
  <c r="BX556" i="1"/>
  <c r="BT556" i="1"/>
  <c r="BP556" i="1"/>
  <c r="BL556" i="1"/>
  <c r="BH556" i="1"/>
  <c r="BB556" i="1"/>
  <c r="BD556" i="1" s="1"/>
  <c r="DD555" i="1"/>
  <c r="CV555" i="1"/>
  <c r="CR555" i="1"/>
  <c r="CN555" i="1"/>
  <c r="CJ555" i="1"/>
  <c r="CF555" i="1"/>
  <c r="CB555" i="1"/>
  <c r="BX555" i="1"/>
  <c r="BT555" i="1"/>
  <c r="BP555" i="1"/>
  <c r="BL555" i="1"/>
  <c r="BH555" i="1"/>
  <c r="BB555" i="1"/>
  <c r="BD555" i="1" s="1"/>
  <c r="DD554" i="1"/>
  <c r="CV554" i="1"/>
  <c r="CR554" i="1"/>
  <c r="CN554" i="1"/>
  <c r="CJ554" i="1"/>
  <c r="CF554" i="1"/>
  <c r="CB554" i="1"/>
  <c r="BX554" i="1"/>
  <c r="BT554" i="1"/>
  <c r="BP554" i="1"/>
  <c r="BL554" i="1"/>
  <c r="BH554" i="1"/>
  <c r="BB554" i="1"/>
  <c r="BD554" i="1" s="1"/>
  <c r="DD553" i="1"/>
  <c r="CV553" i="1"/>
  <c r="CR553" i="1"/>
  <c r="CN553" i="1"/>
  <c r="CJ553" i="1"/>
  <c r="CF553" i="1"/>
  <c r="CB553" i="1"/>
  <c r="BX553" i="1"/>
  <c r="BT553" i="1"/>
  <c r="BP553" i="1"/>
  <c r="BL553" i="1"/>
  <c r="BH553" i="1"/>
  <c r="BB553" i="1"/>
  <c r="BD553" i="1" s="1"/>
  <c r="DD552" i="1"/>
  <c r="CV552" i="1"/>
  <c r="CR552" i="1"/>
  <c r="CN552" i="1"/>
  <c r="CJ552" i="1"/>
  <c r="CF552" i="1"/>
  <c r="CB552" i="1"/>
  <c r="BX552" i="1"/>
  <c r="BT552" i="1"/>
  <c r="BP552" i="1"/>
  <c r="BL552" i="1"/>
  <c r="BH552" i="1"/>
  <c r="BB552" i="1"/>
  <c r="BD552" i="1" s="1"/>
  <c r="DD551" i="1"/>
  <c r="CV551" i="1"/>
  <c r="CR551" i="1"/>
  <c r="CN551" i="1"/>
  <c r="CJ551" i="1"/>
  <c r="CF551" i="1"/>
  <c r="CB551" i="1"/>
  <c r="BX551" i="1"/>
  <c r="BT551" i="1"/>
  <c r="BP551" i="1"/>
  <c r="BL551" i="1"/>
  <c r="BH551" i="1"/>
  <c r="BB551" i="1"/>
  <c r="BD551" i="1" s="1"/>
  <c r="DD549" i="1"/>
  <c r="CZ549" i="1"/>
  <c r="CV549" i="1"/>
  <c r="CR549" i="1"/>
  <c r="CN549" i="1"/>
  <c r="CJ549" i="1"/>
  <c r="CF549" i="1"/>
  <c r="CB549" i="1"/>
  <c r="BX549" i="1"/>
  <c r="BT549" i="1"/>
  <c r="BP549" i="1"/>
  <c r="BL549" i="1"/>
  <c r="BH549" i="1"/>
  <c r="BB549" i="1"/>
  <c r="BD549" i="1" s="1"/>
  <c r="DD548" i="1"/>
  <c r="CZ548" i="1"/>
  <c r="CV548" i="1"/>
  <c r="CR548" i="1"/>
  <c r="CN548" i="1"/>
  <c r="CJ548" i="1"/>
  <c r="CF548" i="1"/>
  <c r="CB548" i="1"/>
  <c r="BX548" i="1"/>
  <c r="BT548" i="1"/>
  <c r="BP548" i="1"/>
  <c r="BL548" i="1"/>
  <c r="BH548" i="1"/>
  <c r="BB548" i="1"/>
  <c r="BD548" i="1" s="1"/>
  <c r="DD547" i="1"/>
  <c r="CZ547" i="1"/>
  <c r="CV547" i="1"/>
  <c r="CR547" i="1"/>
  <c r="CN547" i="1"/>
  <c r="CJ547" i="1"/>
  <c r="CF547" i="1"/>
  <c r="CB547" i="1"/>
  <c r="BX547" i="1"/>
  <c r="BT547" i="1"/>
  <c r="BP547" i="1"/>
  <c r="BL547" i="1"/>
  <c r="BH547" i="1"/>
  <c r="BB547" i="1"/>
  <c r="BD547" i="1" s="1"/>
  <c r="DD546" i="1"/>
  <c r="CZ546" i="1"/>
  <c r="CV546" i="1"/>
  <c r="CR546" i="1"/>
  <c r="CN546" i="1"/>
  <c r="CJ546" i="1"/>
  <c r="CF546" i="1"/>
  <c r="CB546" i="1"/>
  <c r="BX546" i="1"/>
  <c r="BT546" i="1"/>
  <c r="BP546" i="1"/>
  <c r="BL546" i="1"/>
  <c r="BH546" i="1"/>
  <c r="BB546" i="1"/>
  <c r="BD546" i="1" s="1"/>
  <c r="DD545" i="1"/>
  <c r="CZ545" i="1"/>
  <c r="CV545" i="1"/>
  <c r="CR545" i="1"/>
  <c r="CN545" i="1"/>
  <c r="CJ545" i="1"/>
  <c r="CF545" i="1"/>
  <c r="CB545" i="1"/>
  <c r="BX545" i="1"/>
  <c r="BT545" i="1"/>
  <c r="BP545" i="1"/>
  <c r="BL545" i="1"/>
  <c r="BH545" i="1"/>
  <c r="BB545" i="1"/>
  <c r="BD545" i="1" s="1"/>
  <c r="DD544" i="1"/>
  <c r="CZ544" i="1"/>
  <c r="CV544" i="1"/>
  <c r="CR544" i="1"/>
  <c r="CN544" i="1"/>
  <c r="CJ544" i="1"/>
  <c r="CF544" i="1"/>
  <c r="CB544" i="1"/>
  <c r="BX544" i="1"/>
  <c r="BT544" i="1"/>
  <c r="BP544" i="1"/>
  <c r="BL544" i="1"/>
  <c r="BH544" i="1"/>
  <c r="BB544" i="1"/>
  <c r="BD544" i="1" s="1"/>
  <c r="DD543" i="1"/>
  <c r="CZ543" i="1"/>
  <c r="CV543" i="1"/>
  <c r="CR543" i="1"/>
  <c r="CN543" i="1"/>
  <c r="CJ543" i="1"/>
  <c r="CF543" i="1"/>
  <c r="CB543" i="1"/>
  <c r="BX543" i="1"/>
  <c r="BT543" i="1"/>
  <c r="BP543" i="1"/>
  <c r="BL543" i="1"/>
  <c r="BH543" i="1"/>
  <c r="BB543" i="1"/>
  <c r="BD543" i="1" s="1"/>
  <c r="DD542" i="1"/>
  <c r="CZ542" i="1"/>
  <c r="CV542" i="1"/>
  <c r="CR542" i="1"/>
  <c r="CN542" i="1"/>
  <c r="CJ542" i="1"/>
  <c r="CF542" i="1"/>
  <c r="CB542" i="1"/>
  <c r="BX542" i="1"/>
  <c r="BT542" i="1"/>
  <c r="BP542" i="1"/>
  <c r="BL542" i="1"/>
  <c r="BH542" i="1"/>
  <c r="BB542" i="1"/>
  <c r="BD542" i="1" s="1"/>
  <c r="DD539" i="1"/>
  <c r="CZ539" i="1"/>
  <c r="CV539" i="1"/>
  <c r="CR539" i="1"/>
  <c r="CN539" i="1"/>
  <c r="CJ539" i="1"/>
  <c r="CF539" i="1"/>
  <c r="CB539" i="1"/>
  <c r="BX539" i="1"/>
  <c r="BT539" i="1"/>
  <c r="BP539" i="1"/>
  <c r="BL539" i="1"/>
  <c r="BH539" i="1"/>
  <c r="BB539" i="1"/>
  <c r="BD539" i="1" s="1"/>
  <c r="DD540" i="1"/>
  <c r="CZ540" i="1"/>
  <c r="CV540" i="1"/>
  <c r="CR540" i="1"/>
  <c r="CN540" i="1"/>
  <c r="CJ540" i="1"/>
  <c r="CF540" i="1"/>
  <c r="CB540" i="1"/>
  <c r="BX540" i="1"/>
  <c r="BT540" i="1"/>
  <c r="BP540" i="1"/>
  <c r="BL540" i="1"/>
  <c r="BH540" i="1"/>
  <c r="BB540" i="1"/>
  <c r="BD540" i="1" s="1"/>
  <c r="DD537" i="1"/>
  <c r="CZ537" i="1"/>
  <c r="CV537" i="1"/>
  <c r="CR537" i="1"/>
  <c r="CN537" i="1"/>
  <c r="CJ537" i="1"/>
  <c r="CF537" i="1"/>
  <c r="CB537" i="1"/>
  <c r="BX537" i="1"/>
  <c r="BT537" i="1"/>
  <c r="BP537" i="1"/>
  <c r="BL537" i="1"/>
  <c r="BH537" i="1"/>
  <c r="BB537" i="1"/>
  <c r="BD537" i="1" s="1"/>
  <c r="DD536" i="1"/>
  <c r="CZ536" i="1"/>
  <c r="CV536" i="1"/>
  <c r="CR536" i="1"/>
  <c r="CN536" i="1"/>
  <c r="CJ536" i="1"/>
  <c r="CF536" i="1"/>
  <c r="CB536" i="1"/>
  <c r="BX536" i="1"/>
  <c r="BT536" i="1"/>
  <c r="BP536" i="1"/>
  <c r="BL536" i="1"/>
  <c r="BH536" i="1"/>
  <c r="BB536" i="1"/>
  <c r="BD536" i="1" s="1"/>
  <c r="DD534" i="1"/>
  <c r="CZ534" i="1"/>
  <c r="CV534" i="1"/>
  <c r="CR534" i="1"/>
  <c r="CN534" i="1"/>
  <c r="CJ534" i="1"/>
  <c r="CF534" i="1"/>
  <c r="CB534" i="1"/>
  <c r="BX534" i="1"/>
  <c r="BT534" i="1"/>
  <c r="BP534" i="1"/>
  <c r="BL534" i="1"/>
  <c r="BH534" i="1"/>
  <c r="BB534" i="1"/>
  <c r="BD534" i="1" s="1"/>
  <c r="DD533" i="1"/>
  <c r="CZ533" i="1"/>
  <c r="CV533" i="1"/>
  <c r="CR533" i="1"/>
  <c r="CN533" i="1"/>
  <c r="CJ533" i="1"/>
  <c r="CF533" i="1"/>
  <c r="CB533" i="1"/>
  <c r="BX533" i="1"/>
  <c r="BT533" i="1"/>
  <c r="BP533" i="1"/>
  <c r="BL533" i="1"/>
  <c r="BH533" i="1"/>
  <c r="BB533" i="1"/>
  <c r="BD533" i="1" s="1"/>
  <c r="DD531" i="1"/>
  <c r="CZ531" i="1"/>
  <c r="CV531" i="1"/>
  <c r="CR531" i="1"/>
  <c r="CN531" i="1"/>
  <c r="CJ531" i="1"/>
  <c r="CF531" i="1"/>
  <c r="CB531" i="1"/>
  <c r="BX531" i="1"/>
  <c r="BT531" i="1"/>
  <c r="BP531" i="1"/>
  <c r="BL531" i="1"/>
  <c r="BH531" i="1"/>
  <c r="BB531" i="1"/>
  <c r="BD531" i="1" s="1"/>
  <c r="DD530" i="1"/>
  <c r="CZ530" i="1"/>
  <c r="CV530" i="1"/>
  <c r="CR530" i="1"/>
  <c r="CN530" i="1"/>
  <c r="CJ530" i="1"/>
  <c r="CF530" i="1"/>
  <c r="CB530" i="1"/>
  <c r="BX530" i="1"/>
  <c r="BT530" i="1"/>
  <c r="BP530" i="1"/>
  <c r="BL530" i="1"/>
  <c r="BH530" i="1"/>
  <c r="BB530" i="1"/>
  <c r="BD530" i="1" s="1"/>
  <c r="DD529" i="1"/>
  <c r="CZ529" i="1"/>
  <c r="CV529" i="1"/>
  <c r="CR529" i="1"/>
  <c r="CN529" i="1"/>
  <c r="CJ529" i="1"/>
  <c r="CF529" i="1"/>
  <c r="CB529" i="1"/>
  <c r="BX529" i="1"/>
  <c r="BT529" i="1"/>
  <c r="BP529" i="1"/>
  <c r="BL529" i="1"/>
  <c r="BH529" i="1"/>
  <c r="BB529" i="1"/>
  <c r="BD529" i="1" s="1"/>
  <c r="DD528" i="1"/>
  <c r="CZ528" i="1"/>
  <c r="CV528" i="1"/>
  <c r="CR528" i="1"/>
  <c r="CN528" i="1"/>
  <c r="CJ528" i="1"/>
  <c r="CF528" i="1"/>
  <c r="CB528" i="1"/>
  <c r="BX528" i="1"/>
  <c r="BT528" i="1"/>
  <c r="BP528" i="1"/>
  <c r="BL528" i="1"/>
  <c r="BH528" i="1"/>
  <c r="BB528" i="1"/>
  <c r="BD528" i="1" s="1"/>
  <c r="DD525" i="1"/>
  <c r="CZ525" i="1"/>
  <c r="CV525" i="1"/>
  <c r="CR525" i="1"/>
  <c r="CN525" i="1"/>
  <c r="CJ525" i="1"/>
  <c r="CF525" i="1"/>
  <c r="CB525" i="1"/>
  <c r="BX525" i="1"/>
  <c r="BT525" i="1"/>
  <c r="BP525" i="1"/>
  <c r="BL525" i="1"/>
  <c r="BH525" i="1"/>
  <c r="BB525" i="1"/>
  <c r="BD525" i="1" s="1"/>
  <c r="DD524" i="1"/>
  <c r="CZ524" i="1"/>
  <c r="CV524" i="1"/>
  <c r="CR524" i="1"/>
  <c r="CN524" i="1"/>
  <c r="CJ524" i="1"/>
  <c r="CF524" i="1"/>
  <c r="CB524" i="1"/>
  <c r="BX524" i="1"/>
  <c r="BT524" i="1"/>
  <c r="BP524" i="1"/>
  <c r="BL524" i="1"/>
  <c r="BH524" i="1"/>
  <c r="BB524" i="1"/>
  <c r="BD524" i="1" s="1"/>
  <c r="DD523" i="1"/>
  <c r="CZ523" i="1"/>
  <c r="CV523" i="1"/>
  <c r="CR523" i="1"/>
  <c r="CN523" i="1"/>
  <c r="CJ523" i="1"/>
  <c r="CF523" i="1"/>
  <c r="CB523" i="1"/>
  <c r="BX523" i="1"/>
  <c r="BT523" i="1"/>
  <c r="BP523" i="1"/>
  <c r="BL523" i="1"/>
  <c r="BH523" i="1"/>
  <c r="BB523" i="1"/>
  <c r="BD523" i="1" s="1"/>
  <c r="DD521" i="1"/>
  <c r="CZ521" i="1"/>
  <c r="CV521" i="1"/>
  <c r="CR521" i="1"/>
  <c r="CN521" i="1"/>
  <c r="CJ521" i="1"/>
  <c r="CF521" i="1"/>
  <c r="CB521" i="1"/>
  <c r="BX521" i="1"/>
  <c r="BT521" i="1"/>
  <c r="BP521" i="1"/>
  <c r="BL521" i="1"/>
  <c r="BH521" i="1"/>
  <c r="BB521" i="1"/>
  <c r="BD521" i="1" s="1"/>
  <c r="DD518" i="1"/>
  <c r="CZ518" i="1"/>
  <c r="CV518" i="1"/>
  <c r="CR518" i="1"/>
  <c r="CN518" i="1"/>
  <c r="CJ518" i="1"/>
  <c r="CF518" i="1"/>
  <c r="CB518" i="1"/>
  <c r="BX518" i="1"/>
  <c r="BT518" i="1"/>
  <c r="BP518" i="1"/>
  <c r="BL518" i="1"/>
  <c r="BH518" i="1"/>
  <c r="BB518" i="1"/>
  <c r="BD518" i="1" s="1"/>
  <c r="DD517" i="1"/>
  <c r="CZ517" i="1"/>
  <c r="CV517" i="1"/>
  <c r="CR517" i="1"/>
  <c r="CN517" i="1"/>
  <c r="CJ517" i="1"/>
  <c r="CF517" i="1"/>
  <c r="CB517" i="1"/>
  <c r="BX517" i="1"/>
  <c r="BT517" i="1"/>
  <c r="BP517" i="1"/>
  <c r="BL517" i="1"/>
  <c r="BH517" i="1"/>
  <c r="BB517" i="1"/>
  <c r="BD517" i="1" s="1"/>
  <c r="DD516" i="1"/>
  <c r="CZ516" i="1"/>
  <c r="CV516" i="1"/>
  <c r="CR516" i="1"/>
  <c r="CN516" i="1"/>
  <c r="CJ516" i="1"/>
  <c r="CF516" i="1"/>
  <c r="CB516" i="1"/>
  <c r="BX516" i="1"/>
  <c r="BT516" i="1"/>
  <c r="BP516" i="1"/>
  <c r="BL516" i="1"/>
  <c r="BH516" i="1"/>
  <c r="BB516" i="1"/>
  <c r="BD516" i="1" s="1"/>
  <c r="DD514" i="1"/>
  <c r="CZ514" i="1"/>
  <c r="CV514" i="1"/>
  <c r="CR514" i="1"/>
  <c r="CN514" i="1"/>
  <c r="CJ514" i="1"/>
  <c r="CF514" i="1"/>
  <c r="CB514" i="1"/>
  <c r="BX514" i="1"/>
  <c r="BT514" i="1"/>
  <c r="BP514" i="1"/>
  <c r="BL514" i="1"/>
  <c r="BH514" i="1"/>
  <c r="BB514" i="1"/>
  <c r="BD514" i="1" s="1"/>
  <c r="DD511" i="1"/>
  <c r="CZ511" i="1"/>
  <c r="CV511" i="1"/>
  <c r="CR511" i="1"/>
  <c r="CN511" i="1"/>
  <c r="CJ511" i="1"/>
  <c r="CF511" i="1"/>
  <c r="CB511" i="1"/>
  <c r="BX511" i="1"/>
  <c r="BT511" i="1"/>
  <c r="BP511" i="1"/>
  <c r="BL511" i="1"/>
  <c r="BH511" i="1"/>
  <c r="BB511" i="1"/>
  <c r="BD511" i="1" s="1"/>
  <c r="DD510" i="1"/>
  <c r="CZ510" i="1"/>
  <c r="CV510" i="1"/>
  <c r="CR510" i="1"/>
  <c r="CN510" i="1"/>
  <c r="CJ510" i="1"/>
  <c r="CF510" i="1"/>
  <c r="CB510" i="1"/>
  <c r="BX510" i="1"/>
  <c r="BT510" i="1"/>
  <c r="BP510" i="1"/>
  <c r="BL510" i="1"/>
  <c r="BH510" i="1"/>
  <c r="BB510" i="1"/>
  <c r="BD510" i="1" s="1"/>
  <c r="DD509" i="1"/>
  <c r="CZ509" i="1"/>
  <c r="CV509" i="1"/>
  <c r="CR509" i="1"/>
  <c r="CN509" i="1"/>
  <c r="CJ509" i="1"/>
  <c r="CF509" i="1"/>
  <c r="CB509" i="1"/>
  <c r="BX509" i="1"/>
  <c r="BT509" i="1"/>
  <c r="BP509" i="1"/>
  <c r="BL509" i="1"/>
  <c r="BH509" i="1"/>
  <c r="BB509" i="1"/>
  <c r="BD509" i="1" s="1"/>
  <c r="DD508" i="1"/>
  <c r="CZ508" i="1"/>
  <c r="CV508" i="1"/>
  <c r="CR508" i="1"/>
  <c r="CN508" i="1"/>
  <c r="CJ508" i="1"/>
  <c r="CF508" i="1"/>
  <c r="CB508" i="1"/>
  <c r="BX508" i="1"/>
  <c r="BT508" i="1"/>
  <c r="BP508" i="1"/>
  <c r="BL508" i="1"/>
  <c r="BH508" i="1"/>
  <c r="BB508" i="1"/>
  <c r="BD508" i="1" s="1"/>
  <c r="DD507" i="1"/>
  <c r="CZ507" i="1"/>
  <c r="CV507" i="1"/>
  <c r="CR507" i="1"/>
  <c r="CN507" i="1"/>
  <c r="CJ507" i="1"/>
  <c r="CF507" i="1"/>
  <c r="CB507" i="1"/>
  <c r="BX507" i="1"/>
  <c r="BT507" i="1"/>
  <c r="BP507" i="1"/>
  <c r="BL507" i="1"/>
  <c r="BH507" i="1"/>
  <c r="BB507" i="1"/>
  <c r="BD507" i="1" s="1"/>
  <c r="DD506" i="1"/>
  <c r="CZ506" i="1"/>
  <c r="CV506" i="1"/>
  <c r="CR506" i="1"/>
  <c r="CN506" i="1"/>
  <c r="CJ506" i="1"/>
  <c r="CF506" i="1"/>
  <c r="CB506" i="1"/>
  <c r="BX506" i="1"/>
  <c r="BT506" i="1"/>
  <c r="BP506" i="1"/>
  <c r="BL506" i="1"/>
  <c r="BH506" i="1"/>
  <c r="BB506" i="1"/>
  <c r="BD506" i="1" s="1"/>
  <c r="DD505" i="1"/>
  <c r="CZ505" i="1"/>
  <c r="CV505" i="1"/>
  <c r="CR505" i="1"/>
  <c r="CN505" i="1"/>
  <c r="CJ505" i="1"/>
  <c r="CF505" i="1"/>
  <c r="CB505" i="1"/>
  <c r="BX505" i="1"/>
  <c r="BT505" i="1"/>
  <c r="BP505" i="1"/>
  <c r="BL505" i="1"/>
  <c r="BH505" i="1"/>
  <c r="BB505" i="1"/>
  <c r="BD505" i="1" s="1"/>
  <c r="DD504" i="1"/>
  <c r="CZ504" i="1"/>
  <c r="CV504" i="1"/>
  <c r="CR504" i="1"/>
  <c r="CN504" i="1"/>
  <c r="CJ504" i="1"/>
  <c r="CF504" i="1"/>
  <c r="CB504" i="1"/>
  <c r="BX504" i="1"/>
  <c r="BT504" i="1"/>
  <c r="BP504" i="1"/>
  <c r="BL504" i="1"/>
  <c r="BH504" i="1"/>
  <c r="BB504" i="1"/>
  <c r="BD504" i="1" s="1"/>
  <c r="DD502" i="1"/>
  <c r="CZ502" i="1"/>
  <c r="CV502" i="1"/>
  <c r="CR502" i="1"/>
  <c r="CN502" i="1"/>
  <c r="CJ502" i="1"/>
  <c r="CF502" i="1"/>
  <c r="CB502" i="1"/>
  <c r="BX502" i="1"/>
  <c r="BT502" i="1"/>
  <c r="BP502" i="1"/>
  <c r="BL502" i="1"/>
  <c r="BH502" i="1"/>
  <c r="BB502" i="1"/>
  <c r="BD502" i="1" s="1"/>
  <c r="DD501" i="1"/>
  <c r="CZ501" i="1"/>
  <c r="CV501" i="1"/>
  <c r="CR501" i="1"/>
  <c r="CN501" i="1"/>
  <c r="CJ501" i="1"/>
  <c r="CF501" i="1"/>
  <c r="CB501" i="1"/>
  <c r="BX501" i="1"/>
  <c r="BT501" i="1"/>
  <c r="BP501" i="1"/>
  <c r="BL501" i="1"/>
  <c r="BH501" i="1"/>
  <c r="BB501" i="1"/>
  <c r="DD498" i="1"/>
  <c r="CZ498" i="1"/>
  <c r="CV498" i="1"/>
  <c r="CR498" i="1"/>
  <c r="CN498" i="1"/>
  <c r="CJ498" i="1"/>
  <c r="CF498" i="1"/>
  <c r="CB498" i="1"/>
  <c r="BX498" i="1"/>
  <c r="BT498" i="1"/>
  <c r="BP498" i="1"/>
  <c r="BL498" i="1"/>
  <c r="BH498" i="1"/>
  <c r="DD496" i="1"/>
  <c r="CZ496" i="1"/>
  <c r="CV496" i="1"/>
  <c r="CR496" i="1"/>
  <c r="CN496" i="1"/>
  <c r="CJ496" i="1"/>
  <c r="CF496" i="1"/>
  <c r="CB496" i="1"/>
  <c r="BX496" i="1"/>
  <c r="BT496" i="1"/>
  <c r="BP496" i="1"/>
  <c r="BL496" i="1"/>
  <c r="BH496" i="1"/>
  <c r="BB496" i="1"/>
  <c r="BD496" i="1" s="1"/>
  <c r="DD495" i="1"/>
  <c r="CZ495" i="1"/>
  <c r="CV495" i="1"/>
  <c r="CR495" i="1"/>
  <c r="CN495" i="1"/>
  <c r="CJ495" i="1"/>
  <c r="CF495" i="1"/>
  <c r="CB495" i="1"/>
  <c r="BX495" i="1"/>
  <c r="BT495" i="1"/>
  <c r="BP495" i="1"/>
  <c r="BL495" i="1"/>
  <c r="BH495" i="1"/>
  <c r="BB495" i="1"/>
  <c r="BD495" i="1" s="1"/>
  <c r="DD494" i="1"/>
  <c r="CZ494" i="1"/>
  <c r="CV494" i="1"/>
  <c r="CR494" i="1"/>
  <c r="CN494" i="1"/>
  <c r="CJ494" i="1"/>
  <c r="CF494" i="1"/>
  <c r="CB494" i="1"/>
  <c r="BX494" i="1"/>
  <c r="BT494" i="1"/>
  <c r="BP494" i="1"/>
  <c r="BL494" i="1"/>
  <c r="BH494" i="1"/>
  <c r="BB494" i="1"/>
  <c r="BD494" i="1" s="1"/>
  <c r="DD493" i="1"/>
  <c r="CZ493" i="1"/>
  <c r="CV493" i="1"/>
  <c r="CR493" i="1"/>
  <c r="CN493" i="1"/>
  <c r="CJ493" i="1"/>
  <c r="CF493" i="1"/>
  <c r="CB493" i="1"/>
  <c r="BX493" i="1"/>
  <c r="BT493" i="1"/>
  <c r="BP493" i="1"/>
  <c r="BL493" i="1"/>
  <c r="BH493" i="1"/>
  <c r="BB493" i="1"/>
  <c r="BD493" i="1" s="1"/>
  <c r="DD492" i="1"/>
  <c r="CZ492" i="1"/>
  <c r="CV492" i="1"/>
  <c r="CR492" i="1"/>
  <c r="CN492" i="1"/>
  <c r="CJ492" i="1"/>
  <c r="CF492" i="1"/>
  <c r="CB492" i="1"/>
  <c r="BX492" i="1"/>
  <c r="BT492" i="1"/>
  <c r="BP492" i="1"/>
  <c r="BL492" i="1"/>
  <c r="BH492" i="1"/>
  <c r="BB492" i="1"/>
  <c r="BD492" i="1" s="1"/>
  <c r="DD491" i="1"/>
  <c r="CZ491" i="1"/>
  <c r="CV491" i="1"/>
  <c r="CR491" i="1"/>
  <c r="CN491" i="1"/>
  <c r="CJ491" i="1"/>
  <c r="CF491" i="1"/>
  <c r="CB491" i="1"/>
  <c r="BX491" i="1"/>
  <c r="BT491" i="1"/>
  <c r="BP491" i="1"/>
  <c r="BL491" i="1"/>
  <c r="BH491" i="1"/>
  <c r="BB491" i="1"/>
  <c r="BD491" i="1" s="1"/>
  <c r="DD490" i="1"/>
  <c r="CZ490" i="1"/>
  <c r="CV490" i="1"/>
  <c r="CR490" i="1"/>
  <c r="CN490" i="1"/>
  <c r="CJ490" i="1"/>
  <c r="CF490" i="1"/>
  <c r="CB490" i="1"/>
  <c r="BX490" i="1"/>
  <c r="BT490" i="1"/>
  <c r="BP490" i="1"/>
  <c r="BL490" i="1"/>
  <c r="BH490" i="1"/>
  <c r="BB490" i="1"/>
  <c r="BD490" i="1" s="1"/>
  <c r="DD446" i="1"/>
  <c r="CZ446" i="1"/>
  <c r="CV446" i="1"/>
  <c r="CR446" i="1"/>
  <c r="CN446" i="1"/>
  <c r="CJ446" i="1"/>
  <c r="CF446" i="1"/>
  <c r="CB446" i="1"/>
  <c r="BX446" i="1"/>
  <c r="BT446" i="1"/>
  <c r="BP446" i="1"/>
  <c r="BL446" i="1"/>
  <c r="BH446" i="1"/>
  <c r="BB446" i="1"/>
  <c r="BD446" i="1" s="1"/>
  <c r="DD489" i="1"/>
  <c r="CZ489" i="1"/>
  <c r="CV489" i="1"/>
  <c r="CR489" i="1"/>
  <c r="CN489" i="1"/>
  <c r="CJ489" i="1"/>
  <c r="CF489" i="1"/>
  <c r="CB489" i="1"/>
  <c r="BX489" i="1"/>
  <c r="BT489" i="1"/>
  <c r="BP489" i="1"/>
  <c r="BL489" i="1"/>
  <c r="BH489" i="1"/>
  <c r="BB489" i="1"/>
  <c r="BD489" i="1" s="1"/>
  <c r="DD488" i="1"/>
  <c r="CZ488" i="1"/>
  <c r="CV488" i="1"/>
  <c r="CR488" i="1"/>
  <c r="CN488" i="1"/>
  <c r="CJ488" i="1"/>
  <c r="CF488" i="1"/>
  <c r="CB488" i="1"/>
  <c r="BX488" i="1"/>
  <c r="BT488" i="1"/>
  <c r="BP488" i="1"/>
  <c r="BL488" i="1"/>
  <c r="BH488" i="1"/>
  <c r="BB488" i="1"/>
  <c r="BD488" i="1" s="1"/>
  <c r="DD487" i="1"/>
  <c r="CZ487" i="1"/>
  <c r="CV487" i="1"/>
  <c r="CR487" i="1"/>
  <c r="CN487" i="1"/>
  <c r="CJ487" i="1"/>
  <c r="CF487" i="1"/>
  <c r="CB487" i="1"/>
  <c r="BX487" i="1"/>
  <c r="BT487" i="1"/>
  <c r="BP487" i="1"/>
  <c r="BL487" i="1"/>
  <c r="BH487" i="1"/>
  <c r="BB487" i="1"/>
  <c r="BD487" i="1" s="1"/>
  <c r="DD486" i="1"/>
  <c r="CZ486" i="1"/>
  <c r="CV486" i="1"/>
  <c r="CR486" i="1"/>
  <c r="CN486" i="1"/>
  <c r="CJ486" i="1"/>
  <c r="CF486" i="1"/>
  <c r="CB486" i="1"/>
  <c r="BX486" i="1"/>
  <c r="BT486" i="1"/>
  <c r="BP486" i="1"/>
  <c r="BL486" i="1"/>
  <c r="BH486" i="1"/>
  <c r="BB486" i="1"/>
  <c r="BD486" i="1" s="1"/>
  <c r="DD485" i="1"/>
  <c r="CZ485" i="1"/>
  <c r="CV485" i="1"/>
  <c r="CR485" i="1"/>
  <c r="CN485" i="1"/>
  <c r="CJ485" i="1"/>
  <c r="CF485" i="1"/>
  <c r="CB485" i="1"/>
  <c r="BX485" i="1"/>
  <c r="BT485" i="1"/>
  <c r="BP485" i="1"/>
  <c r="BL485" i="1"/>
  <c r="BH485" i="1"/>
  <c r="BB485" i="1"/>
  <c r="BD485" i="1" s="1"/>
  <c r="DD484" i="1"/>
  <c r="CZ484" i="1"/>
  <c r="CV484" i="1"/>
  <c r="CR484" i="1"/>
  <c r="CN484" i="1"/>
  <c r="CJ484" i="1"/>
  <c r="CF484" i="1"/>
  <c r="CB484" i="1"/>
  <c r="BX484" i="1"/>
  <c r="BT484" i="1"/>
  <c r="BP484" i="1"/>
  <c r="BL484" i="1"/>
  <c r="BH484" i="1"/>
  <c r="BB484" i="1"/>
  <c r="BD484" i="1" s="1"/>
  <c r="DD482" i="1"/>
  <c r="CZ482" i="1"/>
  <c r="CV482" i="1"/>
  <c r="CR482" i="1"/>
  <c r="CN482" i="1"/>
  <c r="CJ482" i="1"/>
  <c r="CF482" i="1"/>
  <c r="CB482" i="1"/>
  <c r="BX482" i="1"/>
  <c r="BT482" i="1"/>
  <c r="BP482" i="1"/>
  <c r="BL482" i="1"/>
  <c r="BH482" i="1"/>
  <c r="BB482" i="1"/>
  <c r="BD482" i="1" s="1"/>
  <c r="DD483" i="1"/>
  <c r="CZ483" i="1"/>
  <c r="CV483" i="1"/>
  <c r="CR483" i="1"/>
  <c r="CN483" i="1"/>
  <c r="CJ483" i="1"/>
  <c r="CF483" i="1"/>
  <c r="CB483" i="1"/>
  <c r="BX483" i="1"/>
  <c r="BT483" i="1"/>
  <c r="BP483" i="1"/>
  <c r="BL483" i="1"/>
  <c r="BH483" i="1"/>
  <c r="BB483" i="1"/>
  <c r="BD483" i="1" s="1"/>
  <c r="DD481" i="1"/>
  <c r="CZ481" i="1"/>
  <c r="CV481" i="1"/>
  <c r="CR481" i="1"/>
  <c r="CN481" i="1"/>
  <c r="CJ481" i="1"/>
  <c r="CF481" i="1"/>
  <c r="CB481" i="1"/>
  <c r="BX481" i="1"/>
  <c r="BT481" i="1"/>
  <c r="BP481" i="1"/>
  <c r="BL481" i="1"/>
  <c r="BH481" i="1"/>
  <c r="BB481" i="1"/>
  <c r="BD481" i="1" s="1"/>
  <c r="DD480" i="1"/>
  <c r="CZ480" i="1"/>
  <c r="CV480" i="1"/>
  <c r="CR480" i="1"/>
  <c r="CN480" i="1"/>
  <c r="CJ480" i="1"/>
  <c r="CF480" i="1"/>
  <c r="CB480" i="1"/>
  <c r="BX480" i="1"/>
  <c r="BT480" i="1"/>
  <c r="BP480" i="1"/>
  <c r="BL480" i="1"/>
  <c r="BH480" i="1"/>
  <c r="BB480" i="1"/>
  <c r="BD480" i="1" s="1"/>
  <c r="DD479" i="1"/>
  <c r="CZ479" i="1"/>
  <c r="CV479" i="1"/>
  <c r="CR479" i="1"/>
  <c r="CN479" i="1"/>
  <c r="CJ479" i="1"/>
  <c r="CF479" i="1"/>
  <c r="CB479" i="1"/>
  <c r="BX479" i="1"/>
  <c r="BT479" i="1"/>
  <c r="BP479" i="1"/>
  <c r="BL479" i="1"/>
  <c r="BH479" i="1"/>
  <c r="BB479" i="1"/>
  <c r="BD479" i="1" s="1"/>
  <c r="DD478" i="1"/>
  <c r="CZ478" i="1"/>
  <c r="CV478" i="1"/>
  <c r="CR478" i="1"/>
  <c r="CN478" i="1"/>
  <c r="CJ478" i="1"/>
  <c r="CF478" i="1"/>
  <c r="CB478" i="1"/>
  <c r="BX478" i="1"/>
  <c r="BT478" i="1"/>
  <c r="BP478" i="1"/>
  <c r="BL478" i="1"/>
  <c r="BH478" i="1"/>
  <c r="BB478" i="1"/>
  <c r="BD478" i="1" s="1"/>
  <c r="DD477" i="1"/>
  <c r="CZ477" i="1"/>
  <c r="CV477" i="1"/>
  <c r="CR477" i="1"/>
  <c r="CN477" i="1"/>
  <c r="CJ477" i="1"/>
  <c r="CF477" i="1"/>
  <c r="CB477" i="1"/>
  <c r="BX477" i="1"/>
  <c r="BT477" i="1"/>
  <c r="BP477" i="1"/>
  <c r="BL477" i="1"/>
  <c r="BH477" i="1"/>
  <c r="BB477" i="1"/>
  <c r="BD477" i="1" s="1"/>
  <c r="DD475" i="1"/>
  <c r="CZ475" i="1"/>
  <c r="CV475" i="1"/>
  <c r="CR475" i="1"/>
  <c r="CN475" i="1"/>
  <c r="CJ475" i="1"/>
  <c r="CF475" i="1"/>
  <c r="CB475" i="1"/>
  <c r="BX475" i="1"/>
  <c r="BT475" i="1"/>
  <c r="BP475" i="1"/>
  <c r="BL475" i="1"/>
  <c r="BH475" i="1"/>
  <c r="BB475" i="1"/>
  <c r="BD475" i="1" s="1"/>
  <c r="DD474" i="1"/>
  <c r="CZ474" i="1"/>
  <c r="CV474" i="1"/>
  <c r="CR474" i="1"/>
  <c r="CN474" i="1"/>
  <c r="CJ474" i="1"/>
  <c r="CF474" i="1"/>
  <c r="CB474" i="1"/>
  <c r="BX474" i="1"/>
  <c r="BT474" i="1"/>
  <c r="BP474" i="1"/>
  <c r="BL474" i="1"/>
  <c r="BH474" i="1"/>
  <c r="BB474" i="1"/>
  <c r="BD474" i="1" s="1"/>
  <c r="DD473" i="1"/>
  <c r="CZ473" i="1"/>
  <c r="CV473" i="1"/>
  <c r="CR473" i="1"/>
  <c r="CN473" i="1"/>
  <c r="CJ473" i="1"/>
  <c r="CF473" i="1"/>
  <c r="CB473" i="1"/>
  <c r="BX473" i="1"/>
  <c r="BT473" i="1"/>
  <c r="BP473" i="1"/>
  <c r="BL473" i="1"/>
  <c r="BH473" i="1"/>
  <c r="BB473" i="1"/>
  <c r="BD473" i="1" s="1"/>
  <c r="DD471" i="1"/>
  <c r="CZ471" i="1"/>
  <c r="CV471" i="1"/>
  <c r="CR471" i="1"/>
  <c r="CN471" i="1"/>
  <c r="CJ471" i="1"/>
  <c r="CF471" i="1"/>
  <c r="CB471" i="1"/>
  <c r="BX471" i="1"/>
  <c r="BT471" i="1"/>
  <c r="BP471" i="1"/>
  <c r="BL471" i="1"/>
  <c r="BH471" i="1"/>
  <c r="BB471" i="1"/>
  <c r="BD471" i="1" s="1"/>
  <c r="DD469" i="1"/>
  <c r="CZ469" i="1"/>
  <c r="CV469" i="1"/>
  <c r="CR469" i="1"/>
  <c r="CN469" i="1"/>
  <c r="CJ469" i="1"/>
  <c r="CF469" i="1"/>
  <c r="CB469" i="1"/>
  <c r="BX469" i="1"/>
  <c r="BT469" i="1"/>
  <c r="BP469" i="1"/>
  <c r="BL469" i="1"/>
  <c r="BH469" i="1"/>
  <c r="BB469" i="1"/>
  <c r="BD469" i="1" s="1"/>
  <c r="DD468" i="1"/>
  <c r="CZ468" i="1"/>
  <c r="CV468" i="1"/>
  <c r="CR468" i="1"/>
  <c r="CN468" i="1"/>
  <c r="CJ468" i="1"/>
  <c r="CF468" i="1"/>
  <c r="CB468" i="1"/>
  <c r="BX468" i="1"/>
  <c r="BT468" i="1"/>
  <c r="BP468" i="1"/>
  <c r="BL468" i="1"/>
  <c r="BH468" i="1"/>
  <c r="BB468" i="1"/>
  <c r="BD468" i="1" s="1"/>
  <c r="DD467" i="1"/>
  <c r="CZ467" i="1"/>
  <c r="CV467" i="1"/>
  <c r="CR467" i="1"/>
  <c r="CN467" i="1"/>
  <c r="CJ467" i="1"/>
  <c r="CF467" i="1"/>
  <c r="CB467" i="1"/>
  <c r="BX467" i="1"/>
  <c r="BT467" i="1"/>
  <c r="BP467" i="1"/>
  <c r="BL467" i="1"/>
  <c r="BH467" i="1"/>
  <c r="BB467" i="1"/>
  <c r="BD467" i="1" s="1"/>
  <c r="DD464" i="1"/>
  <c r="CZ464" i="1"/>
  <c r="CV464" i="1"/>
  <c r="CR464" i="1"/>
  <c r="CN464" i="1"/>
  <c r="CJ464" i="1"/>
  <c r="CF464" i="1"/>
  <c r="CB464" i="1"/>
  <c r="BX464" i="1"/>
  <c r="BT464" i="1"/>
  <c r="BP464" i="1"/>
  <c r="BL464" i="1"/>
  <c r="BH464" i="1"/>
  <c r="BB464" i="1"/>
  <c r="BD464" i="1" s="1"/>
  <c r="DD463" i="1"/>
  <c r="CZ463" i="1"/>
  <c r="CV463" i="1"/>
  <c r="CR463" i="1"/>
  <c r="CN463" i="1"/>
  <c r="CJ463" i="1"/>
  <c r="CF463" i="1"/>
  <c r="CB463" i="1"/>
  <c r="BX463" i="1"/>
  <c r="BT463" i="1"/>
  <c r="BP463" i="1"/>
  <c r="BL463" i="1"/>
  <c r="BH463" i="1"/>
  <c r="BB463" i="1"/>
  <c r="BD463" i="1" s="1"/>
  <c r="DD462" i="1"/>
  <c r="CZ462" i="1"/>
  <c r="CV462" i="1"/>
  <c r="CR462" i="1"/>
  <c r="CN462" i="1"/>
  <c r="CJ462" i="1"/>
  <c r="CF462" i="1"/>
  <c r="CB462" i="1"/>
  <c r="BX462" i="1"/>
  <c r="BT462" i="1"/>
  <c r="BP462" i="1"/>
  <c r="BL462" i="1"/>
  <c r="BH462" i="1"/>
  <c r="BB462" i="1"/>
  <c r="BD462" i="1" s="1"/>
  <c r="DD461" i="1"/>
  <c r="CZ461" i="1"/>
  <c r="CV461" i="1"/>
  <c r="CR461" i="1"/>
  <c r="CN461" i="1"/>
  <c r="CJ461" i="1"/>
  <c r="CF461" i="1"/>
  <c r="CB461" i="1"/>
  <c r="BX461" i="1"/>
  <c r="BT461" i="1"/>
  <c r="BP461" i="1"/>
  <c r="BL461" i="1"/>
  <c r="BH461" i="1"/>
  <c r="BB461" i="1"/>
  <c r="BD461" i="1" s="1"/>
  <c r="DD460" i="1"/>
  <c r="CZ460" i="1"/>
  <c r="CV460" i="1"/>
  <c r="CR460" i="1"/>
  <c r="CN460" i="1"/>
  <c r="CJ460" i="1"/>
  <c r="CF460" i="1"/>
  <c r="CB460" i="1"/>
  <c r="BX460" i="1"/>
  <c r="BT460" i="1"/>
  <c r="BP460" i="1"/>
  <c r="BL460" i="1"/>
  <c r="BH460" i="1"/>
  <c r="BB460" i="1"/>
  <c r="BD460" i="1" s="1"/>
  <c r="DD459" i="1"/>
  <c r="CZ459" i="1"/>
  <c r="CV459" i="1"/>
  <c r="CR459" i="1"/>
  <c r="CN459" i="1"/>
  <c r="CJ459" i="1"/>
  <c r="CF459" i="1"/>
  <c r="CB459" i="1"/>
  <c r="BX459" i="1"/>
  <c r="BT459" i="1"/>
  <c r="BP459" i="1"/>
  <c r="BL459" i="1"/>
  <c r="BH459" i="1"/>
  <c r="BB459" i="1"/>
  <c r="BD459" i="1" s="1"/>
  <c r="DD458" i="1"/>
  <c r="CZ458" i="1"/>
  <c r="CV458" i="1"/>
  <c r="CR458" i="1"/>
  <c r="CN458" i="1"/>
  <c r="CJ458" i="1"/>
  <c r="CF458" i="1"/>
  <c r="CB458" i="1"/>
  <c r="BX458" i="1"/>
  <c r="BT458" i="1"/>
  <c r="BP458" i="1"/>
  <c r="BL458" i="1"/>
  <c r="BH458" i="1"/>
  <c r="BB458" i="1"/>
  <c r="BD458" i="1" s="1"/>
  <c r="DD457" i="1"/>
  <c r="CZ457" i="1"/>
  <c r="CV457" i="1"/>
  <c r="CR457" i="1"/>
  <c r="CN457" i="1"/>
  <c r="CJ457" i="1"/>
  <c r="CF457" i="1"/>
  <c r="CB457" i="1"/>
  <c r="BX457" i="1"/>
  <c r="BT457" i="1"/>
  <c r="BP457" i="1"/>
  <c r="BL457" i="1"/>
  <c r="BH457" i="1"/>
  <c r="BB457" i="1"/>
  <c r="BD457" i="1" s="1"/>
  <c r="DD456" i="1"/>
  <c r="CZ456" i="1"/>
  <c r="CV456" i="1"/>
  <c r="CR456" i="1"/>
  <c r="CN456" i="1"/>
  <c r="CJ456" i="1"/>
  <c r="CF456" i="1"/>
  <c r="CB456" i="1"/>
  <c r="BX456" i="1"/>
  <c r="BT456" i="1"/>
  <c r="BP456" i="1"/>
  <c r="BL456" i="1"/>
  <c r="BH456" i="1"/>
  <c r="BB456" i="1"/>
  <c r="BD456" i="1" s="1"/>
  <c r="DD455" i="1"/>
  <c r="CZ455" i="1"/>
  <c r="CV455" i="1"/>
  <c r="CR455" i="1"/>
  <c r="CN455" i="1"/>
  <c r="CJ455" i="1"/>
  <c r="CF455" i="1"/>
  <c r="CB455" i="1"/>
  <c r="BX455" i="1"/>
  <c r="BT455" i="1"/>
  <c r="BP455" i="1"/>
  <c r="BL455" i="1"/>
  <c r="BH455" i="1"/>
  <c r="BB455" i="1"/>
  <c r="BD455" i="1" s="1"/>
  <c r="DD454" i="1"/>
  <c r="CZ454" i="1"/>
  <c r="CV454" i="1"/>
  <c r="CR454" i="1"/>
  <c r="CN454" i="1"/>
  <c r="CJ454" i="1"/>
  <c r="CF454" i="1"/>
  <c r="CB454" i="1"/>
  <c r="BX454" i="1"/>
  <c r="BT454" i="1"/>
  <c r="BP454" i="1"/>
  <c r="BL454" i="1"/>
  <c r="BH454" i="1"/>
  <c r="BB454" i="1"/>
  <c r="BD454" i="1" s="1"/>
  <c r="DD453" i="1"/>
  <c r="CZ453" i="1"/>
  <c r="CV453" i="1"/>
  <c r="CR453" i="1"/>
  <c r="CN453" i="1"/>
  <c r="CJ453" i="1"/>
  <c r="CF453" i="1"/>
  <c r="CB453" i="1"/>
  <c r="BX453" i="1"/>
  <c r="BT453" i="1"/>
  <c r="BP453" i="1"/>
  <c r="BL453" i="1"/>
  <c r="BH453" i="1"/>
  <c r="BB453" i="1"/>
  <c r="BD453" i="1" s="1"/>
  <c r="DD447" i="1"/>
  <c r="CZ447" i="1"/>
  <c r="CV447" i="1"/>
  <c r="CR447" i="1"/>
  <c r="CN447" i="1"/>
  <c r="CJ447" i="1"/>
  <c r="CF447" i="1"/>
  <c r="CB447" i="1"/>
  <c r="BX447" i="1"/>
  <c r="BT447" i="1"/>
  <c r="BP447" i="1"/>
  <c r="BL447" i="1"/>
  <c r="BH447" i="1"/>
  <c r="BB447" i="1"/>
  <c r="BD447" i="1" s="1"/>
  <c r="DD445" i="1"/>
  <c r="CZ445" i="1"/>
  <c r="CV445" i="1"/>
  <c r="CR445" i="1"/>
  <c r="CN445" i="1"/>
  <c r="CJ445" i="1"/>
  <c r="CF445" i="1"/>
  <c r="CB445" i="1"/>
  <c r="BX445" i="1"/>
  <c r="BT445" i="1"/>
  <c r="BP445" i="1"/>
  <c r="BL445" i="1"/>
  <c r="BH445" i="1"/>
  <c r="BB445" i="1"/>
  <c r="BD445" i="1" s="1"/>
  <c r="DD442" i="1"/>
  <c r="CZ442" i="1"/>
  <c r="CV442" i="1"/>
  <c r="CR442" i="1"/>
  <c r="CN442" i="1"/>
  <c r="CJ442" i="1"/>
  <c r="CF442" i="1"/>
  <c r="CB442" i="1"/>
  <c r="BX442" i="1"/>
  <c r="BT442" i="1"/>
  <c r="BP442" i="1"/>
  <c r="BL442" i="1"/>
  <c r="BH442" i="1"/>
  <c r="BB442" i="1"/>
  <c r="BD442" i="1" s="1"/>
  <c r="DD441" i="1"/>
  <c r="CZ441" i="1"/>
  <c r="CV441" i="1"/>
  <c r="CR441" i="1"/>
  <c r="CN441" i="1"/>
  <c r="CJ441" i="1"/>
  <c r="CF441" i="1"/>
  <c r="CB441" i="1"/>
  <c r="BX441" i="1"/>
  <c r="BT441" i="1"/>
  <c r="BP441" i="1"/>
  <c r="BL441" i="1"/>
  <c r="BH441" i="1"/>
  <c r="BB441" i="1"/>
  <c r="BD441" i="1" s="1"/>
  <c r="DD440" i="1"/>
  <c r="CZ440" i="1"/>
  <c r="CV440" i="1"/>
  <c r="CR440" i="1"/>
  <c r="CN440" i="1"/>
  <c r="CJ440" i="1"/>
  <c r="CF440" i="1"/>
  <c r="CB440" i="1"/>
  <c r="BX440" i="1"/>
  <c r="BT440" i="1"/>
  <c r="BP440" i="1"/>
  <c r="BL440" i="1"/>
  <c r="BH440" i="1"/>
  <c r="BB440" i="1"/>
  <c r="BD440" i="1" s="1"/>
  <c r="DD439" i="1"/>
  <c r="CZ439" i="1"/>
  <c r="CV439" i="1"/>
  <c r="CR439" i="1"/>
  <c r="CN439" i="1"/>
  <c r="CJ439" i="1"/>
  <c r="CF439" i="1"/>
  <c r="CB439" i="1"/>
  <c r="BX439" i="1"/>
  <c r="BT439" i="1"/>
  <c r="BP439" i="1"/>
  <c r="BL439" i="1"/>
  <c r="BH439" i="1"/>
  <c r="BB439" i="1"/>
  <c r="BD439" i="1" s="1"/>
  <c r="DD438" i="1"/>
  <c r="CZ438" i="1"/>
  <c r="CV438" i="1"/>
  <c r="CR438" i="1"/>
  <c r="CN438" i="1"/>
  <c r="CJ438" i="1"/>
  <c r="CF438" i="1"/>
  <c r="CB438" i="1"/>
  <c r="BX438" i="1"/>
  <c r="BT438" i="1"/>
  <c r="BP438" i="1"/>
  <c r="BL438" i="1"/>
  <c r="BH438" i="1"/>
  <c r="BB438" i="1"/>
  <c r="BD438" i="1" s="1"/>
  <c r="DD436" i="1"/>
  <c r="CZ436" i="1"/>
  <c r="CV436" i="1"/>
  <c r="CR436" i="1"/>
  <c r="CN436" i="1"/>
  <c r="CJ436" i="1"/>
  <c r="CF436" i="1"/>
  <c r="CB436" i="1"/>
  <c r="BX436" i="1"/>
  <c r="BT436" i="1"/>
  <c r="BP436" i="1"/>
  <c r="BL436" i="1"/>
  <c r="BH436" i="1"/>
  <c r="BB436" i="1"/>
  <c r="BD436" i="1" s="1"/>
  <c r="DD435" i="1"/>
  <c r="CZ435" i="1"/>
  <c r="CV435" i="1"/>
  <c r="CR435" i="1"/>
  <c r="CN435" i="1"/>
  <c r="CJ435" i="1"/>
  <c r="CF435" i="1"/>
  <c r="CB435" i="1"/>
  <c r="BX435" i="1"/>
  <c r="BT435" i="1"/>
  <c r="BP435" i="1"/>
  <c r="BL435" i="1"/>
  <c r="BH435" i="1"/>
  <c r="BB435" i="1"/>
  <c r="BD435" i="1" s="1"/>
  <c r="DD434" i="1"/>
  <c r="CZ434" i="1"/>
  <c r="CV434" i="1"/>
  <c r="CR434" i="1"/>
  <c r="CN434" i="1"/>
  <c r="CJ434" i="1"/>
  <c r="CF434" i="1"/>
  <c r="CB434" i="1"/>
  <c r="BX434" i="1"/>
  <c r="BT434" i="1"/>
  <c r="BP434" i="1"/>
  <c r="BL434" i="1"/>
  <c r="BH434" i="1"/>
  <c r="BB434" i="1"/>
  <c r="BD434" i="1" s="1"/>
  <c r="DD433" i="1"/>
  <c r="CZ433" i="1"/>
  <c r="CV433" i="1"/>
  <c r="CR433" i="1"/>
  <c r="CN433" i="1"/>
  <c r="CJ433" i="1"/>
  <c r="CF433" i="1"/>
  <c r="CB433" i="1"/>
  <c r="BX433" i="1"/>
  <c r="BT433" i="1"/>
  <c r="BP433" i="1"/>
  <c r="BL433" i="1"/>
  <c r="BH433" i="1"/>
  <c r="BB433" i="1"/>
  <c r="BD433" i="1" s="1"/>
  <c r="DD432" i="1"/>
  <c r="CZ432" i="1"/>
  <c r="CV432" i="1"/>
  <c r="CR432" i="1"/>
  <c r="CN432" i="1"/>
  <c r="CJ432" i="1"/>
  <c r="CF432" i="1"/>
  <c r="CB432" i="1"/>
  <c r="BX432" i="1"/>
  <c r="BT432" i="1"/>
  <c r="BP432" i="1"/>
  <c r="BL432" i="1"/>
  <c r="BH432" i="1"/>
  <c r="BB432" i="1"/>
  <c r="BD432" i="1" s="1"/>
  <c r="DD431" i="1"/>
  <c r="CZ431" i="1"/>
  <c r="CV431" i="1"/>
  <c r="CR431" i="1"/>
  <c r="CN431" i="1"/>
  <c r="CJ431" i="1"/>
  <c r="CF431" i="1"/>
  <c r="CB431" i="1"/>
  <c r="BX431" i="1"/>
  <c r="BT431" i="1"/>
  <c r="BP431" i="1"/>
  <c r="BL431" i="1"/>
  <c r="BH431" i="1"/>
  <c r="BB431" i="1"/>
  <c r="BD431" i="1" s="1"/>
  <c r="DD430" i="1"/>
  <c r="CZ430" i="1"/>
  <c r="CV430" i="1"/>
  <c r="CR430" i="1"/>
  <c r="CN430" i="1"/>
  <c r="CJ430" i="1"/>
  <c r="CF430" i="1"/>
  <c r="CB430" i="1"/>
  <c r="BX430" i="1"/>
  <c r="BT430" i="1"/>
  <c r="BP430" i="1"/>
  <c r="BL430" i="1"/>
  <c r="BH430" i="1"/>
  <c r="BB430" i="1"/>
  <c r="BD430" i="1" s="1"/>
  <c r="DD429" i="1"/>
  <c r="CZ429" i="1"/>
  <c r="CV429" i="1"/>
  <c r="CR429" i="1"/>
  <c r="CN429" i="1"/>
  <c r="CJ429" i="1"/>
  <c r="CF429" i="1"/>
  <c r="CB429" i="1"/>
  <c r="BX429" i="1"/>
  <c r="BT429" i="1"/>
  <c r="BP429" i="1"/>
  <c r="BL429" i="1"/>
  <c r="BH429" i="1"/>
  <c r="BB429" i="1"/>
  <c r="BD429" i="1" s="1"/>
  <c r="DD428" i="1"/>
  <c r="CZ428" i="1"/>
  <c r="CV428" i="1"/>
  <c r="CR428" i="1"/>
  <c r="CN428" i="1"/>
  <c r="CJ428" i="1"/>
  <c r="CF428" i="1"/>
  <c r="CB428" i="1"/>
  <c r="BX428" i="1"/>
  <c r="BT428" i="1"/>
  <c r="BP428" i="1"/>
  <c r="BL428" i="1"/>
  <c r="BH428" i="1"/>
  <c r="BB428" i="1"/>
  <c r="BD428" i="1" s="1"/>
  <c r="DD424" i="1"/>
  <c r="CZ424" i="1"/>
  <c r="CV424" i="1"/>
  <c r="CR424" i="1"/>
  <c r="CN424" i="1"/>
  <c r="CJ424" i="1"/>
  <c r="CF424" i="1"/>
  <c r="CB424" i="1"/>
  <c r="BX424" i="1"/>
  <c r="BT424" i="1"/>
  <c r="BP424" i="1"/>
  <c r="BL424" i="1"/>
  <c r="BH424" i="1"/>
  <c r="BB424" i="1"/>
  <c r="BD424" i="1" s="1"/>
  <c r="DD423" i="1"/>
  <c r="CZ423" i="1"/>
  <c r="CV423" i="1"/>
  <c r="CR423" i="1"/>
  <c r="CN423" i="1"/>
  <c r="CJ423" i="1"/>
  <c r="CF423" i="1"/>
  <c r="CB423" i="1"/>
  <c r="BX423" i="1"/>
  <c r="BT423" i="1"/>
  <c r="BP423" i="1"/>
  <c r="BL423" i="1"/>
  <c r="BH423" i="1"/>
  <c r="BB423" i="1"/>
  <c r="BD423" i="1" s="1"/>
  <c r="DD422" i="1"/>
  <c r="CZ422" i="1"/>
  <c r="CV422" i="1"/>
  <c r="CR422" i="1"/>
  <c r="CN422" i="1"/>
  <c r="CJ422" i="1"/>
  <c r="CF422" i="1"/>
  <c r="CB422" i="1"/>
  <c r="BX422" i="1"/>
  <c r="BT422" i="1"/>
  <c r="BP422" i="1"/>
  <c r="BL422" i="1"/>
  <c r="BH422" i="1"/>
  <c r="BB422" i="1"/>
  <c r="BD422" i="1" s="1"/>
  <c r="DD421" i="1"/>
  <c r="CZ421" i="1"/>
  <c r="CV421" i="1"/>
  <c r="CR421" i="1"/>
  <c r="CN421" i="1"/>
  <c r="CJ421" i="1"/>
  <c r="CF421" i="1"/>
  <c r="CB421" i="1"/>
  <c r="BX421" i="1"/>
  <c r="BT421" i="1"/>
  <c r="BP421" i="1"/>
  <c r="BL421" i="1"/>
  <c r="BH421" i="1"/>
  <c r="BB421" i="1"/>
  <c r="BD421" i="1" s="1"/>
  <c r="DD420" i="1"/>
  <c r="CZ420" i="1"/>
  <c r="CV420" i="1"/>
  <c r="CR420" i="1"/>
  <c r="CN420" i="1"/>
  <c r="CJ420" i="1"/>
  <c r="CF420" i="1"/>
  <c r="CB420" i="1"/>
  <c r="BX420" i="1"/>
  <c r="BT420" i="1"/>
  <c r="BP420" i="1"/>
  <c r="BL420" i="1"/>
  <c r="BH420" i="1"/>
  <c r="BB420" i="1"/>
  <c r="BD420" i="1" s="1"/>
  <c r="DD419" i="1"/>
  <c r="CZ419" i="1"/>
  <c r="CV419" i="1"/>
  <c r="CR419" i="1"/>
  <c r="CN419" i="1"/>
  <c r="CJ419" i="1"/>
  <c r="CF419" i="1"/>
  <c r="CB419" i="1"/>
  <c r="BX419" i="1"/>
  <c r="BT419" i="1"/>
  <c r="BP419" i="1"/>
  <c r="BL419" i="1"/>
  <c r="BH419" i="1"/>
  <c r="BB419" i="1"/>
  <c r="BD419" i="1" s="1"/>
  <c r="DD417" i="1"/>
  <c r="CZ417" i="1"/>
  <c r="CV417" i="1"/>
  <c r="CR417" i="1"/>
  <c r="CN417" i="1"/>
  <c r="CJ417" i="1"/>
  <c r="CF417" i="1"/>
  <c r="CB417" i="1"/>
  <c r="BX417" i="1"/>
  <c r="BT417" i="1"/>
  <c r="BP417" i="1"/>
  <c r="BL417" i="1"/>
  <c r="BH417" i="1"/>
  <c r="BB417" i="1"/>
  <c r="BD417" i="1" s="1"/>
  <c r="DD416" i="1"/>
  <c r="CZ416" i="1"/>
  <c r="CV416" i="1"/>
  <c r="CR416" i="1"/>
  <c r="CN416" i="1"/>
  <c r="CJ416" i="1"/>
  <c r="CF416" i="1"/>
  <c r="CB416" i="1"/>
  <c r="BX416" i="1"/>
  <c r="BT416" i="1"/>
  <c r="BP416" i="1"/>
  <c r="BL416" i="1"/>
  <c r="BH416" i="1"/>
  <c r="BB416" i="1"/>
  <c r="BD416" i="1" s="1"/>
  <c r="DD415" i="1"/>
  <c r="CZ415" i="1"/>
  <c r="CV415" i="1"/>
  <c r="CR415" i="1"/>
  <c r="CN415" i="1"/>
  <c r="CJ415" i="1"/>
  <c r="CF415" i="1"/>
  <c r="CB415" i="1"/>
  <c r="BX415" i="1"/>
  <c r="BT415" i="1"/>
  <c r="BP415" i="1"/>
  <c r="BL415" i="1"/>
  <c r="BH415" i="1"/>
  <c r="BB415" i="1"/>
  <c r="BD415" i="1" s="1"/>
  <c r="DD414" i="1"/>
  <c r="CZ414" i="1"/>
  <c r="CV414" i="1"/>
  <c r="CR414" i="1"/>
  <c r="CN414" i="1"/>
  <c r="CJ414" i="1"/>
  <c r="CF414" i="1"/>
  <c r="CB414" i="1"/>
  <c r="BX414" i="1"/>
  <c r="BT414" i="1"/>
  <c r="BP414" i="1"/>
  <c r="BL414" i="1"/>
  <c r="BH414" i="1"/>
  <c r="BB414" i="1"/>
  <c r="BD414" i="1" s="1"/>
  <c r="DD412" i="1"/>
  <c r="CZ412" i="1"/>
  <c r="CV412" i="1"/>
  <c r="CR412" i="1"/>
  <c r="CN412" i="1"/>
  <c r="CJ412" i="1"/>
  <c r="CF412" i="1"/>
  <c r="CB412" i="1"/>
  <c r="BX412" i="1"/>
  <c r="BT412" i="1"/>
  <c r="BP412" i="1"/>
  <c r="BL412" i="1"/>
  <c r="BH412" i="1"/>
  <c r="BB412" i="1"/>
  <c r="BD412" i="1" s="1"/>
  <c r="DD409" i="1"/>
  <c r="CZ409" i="1"/>
  <c r="CV409" i="1"/>
  <c r="CR409" i="1"/>
  <c r="CN409" i="1"/>
  <c r="CJ409" i="1"/>
  <c r="CF409" i="1"/>
  <c r="CB409" i="1"/>
  <c r="BX409" i="1"/>
  <c r="BT409" i="1"/>
  <c r="BP409" i="1"/>
  <c r="BL409" i="1"/>
  <c r="BH409" i="1"/>
  <c r="BB409" i="1"/>
  <c r="DD408" i="1"/>
  <c r="CZ408" i="1"/>
  <c r="CV408" i="1"/>
  <c r="CR408" i="1"/>
  <c r="CN408" i="1"/>
  <c r="CJ408" i="1"/>
  <c r="CF408" i="1"/>
  <c r="CB408" i="1"/>
  <c r="BX408" i="1"/>
  <c r="BT408" i="1"/>
  <c r="BP408" i="1"/>
  <c r="BL408" i="1"/>
  <c r="BH408" i="1"/>
  <c r="DD406" i="1"/>
  <c r="CZ406" i="1"/>
  <c r="CV406" i="1"/>
  <c r="CR406" i="1"/>
  <c r="CN406" i="1"/>
  <c r="CJ406" i="1"/>
  <c r="CF406" i="1"/>
  <c r="CB406" i="1"/>
  <c r="BX406" i="1"/>
  <c r="BT406" i="1"/>
  <c r="BP406" i="1"/>
  <c r="BL406" i="1"/>
  <c r="BH406" i="1"/>
  <c r="BB406" i="1"/>
  <c r="BD406" i="1" s="1"/>
  <c r="DD405" i="1"/>
  <c r="CZ405" i="1"/>
  <c r="CV405" i="1"/>
  <c r="CR405" i="1"/>
  <c r="CN405" i="1"/>
  <c r="CJ405" i="1"/>
  <c r="CF405" i="1"/>
  <c r="CB405" i="1"/>
  <c r="BX405" i="1"/>
  <c r="BT405" i="1"/>
  <c r="BP405" i="1"/>
  <c r="BL405" i="1"/>
  <c r="BH405" i="1"/>
  <c r="BB405" i="1"/>
  <c r="BD405" i="1" s="1"/>
  <c r="DD404" i="1"/>
  <c r="CZ404" i="1"/>
  <c r="CV404" i="1"/>
  <c r="CR404" i="1"/>
  <c r="CN404" i="1"/>
  <c r="CJ404" i="1"/>
  <c r="CF404" i="1"/>
  <c r="CB404" i="1"/>
  <c r="BX404" i="1"/>
  <c r="BT404" i="1"/>
  <c r="BP404" i="1"/>
  <c r="BL404" i="1"/>
  <c r="BH404" i="1"/>
  <c r="BB404" i="1"/>
  <c r="BD404" i="1" s="1"/>
  <c r="DD403" i="1"/>
  <c r="CZ403" i="1"/>
  <c r="CV403" i="1"/>
  <c r="CR403" i="1"/>
  <c r="CN403" i="1"/>
  <c r="CJ403" i="1"/>
  <c r="CF403" i="1"/>
  <c r="CB403" i="1"/>
  <c r="BX403" i="1"/>
  <c r="BT403" i="1"/>
  <c r="BP403" i="1"/>
  <c r="BL403" i="1"/>
  <c r="BH403" i="1"/>
  <c r="BB403" i="1"/>
  <c r="BD403" i="1" s="1"/>
  <c r="DD402" i="1"/>
  <c r="CZ402" i="1"/>
  <c r="CV402" i="1"/>
  <c r="CR402" i="1"/>
  <c r="CN402" i="1"/>
  <c r="CJ402" i="1"/>
  <c r="CF402" i="1"/>
  <c r="CB402" i="1"/>
  <c r="BX402" i="1"/>
  <c r="BT402" i="1"/>
  <c r="BP402" i="1"/>
  <c r="BL402" i="1"/>
  <c r="BH402" i="1"/>
  <c r="BB402" i="1"/>
  <c r="BD402" i="1" s="1"/>
  <c r="DD401" i="1"/>
  <c r="CZ401" i="1"/>
  <c r="CV401" i="1"/>
  <c r="CR401" i="1"/>
  <c r="CN401" i="1"/>
  <c r="CJ401" i="1"/>
  <c r="CF401" i="1"/>
  <c r="CB401" i="1"/>
  <c r="BX401" i="1"/>
  <c r="BT401" i="1"/>
  <c r="BP401" i="1"/>
  <c r="BL401" i="1"/>
  <c r="BH401" i="1"/>
  <c r="BB401" i="1"/>
  <c r="BD401" i="1" s="1"/>
  <c r="DD400" i="1"/>
  <c r="CZ400" i="1"/>
  <c r="CV400" i="1"/>
  <c r="CR400" i="1"/>
  <c r="CN400" i="1"/>
  <c r="CJ400" i="1"/>
  <c r="CF400" i="1"/>
  <c r="CB400" i="1"/>
  <c r="BX400" i="1"/>
  <c r="BT400" i="1"/>
  <c r="BP400" i="1"/>
  <c r="BL400" i="1"/>
  <c r="BH400" i="1"/>
  <c r="BB400" i="1"/>
  <c r="BD400" i="1" s="1"/>
  <c r="DD398" i="1"/>
  <c r="CZ398" i="1"/>
  <c r="CV398" i="1"/>
  <c r="CR398" i="1"/>
  <c r="CN398" i="1"/>
  <c r="CJ398" i="1"/>
  <c r="CF398" i="1"/>
  <c r="CB398" i="1"/>
  <c r="BX398" i="1"/>
  <c r="BT398" i="1"/>
  <c r="BP398" i="1"/>
  <c r="BL398" i="1"/>
  <c r="BH398" i="1"/>
  <c r="BB398" i="1"/>
  <c r="BD398" i="1" s="1"/>
  <c r="DD397" i="1"/>
  <c r="CZ397" i="1"/>
  <c r="CV397" i="1"/>
  <c r="CR397" i="1"/>
  <c r="CN397" i="1"/>
  <c r="CJ397" i="1"/>
  <c r="CF397" i="1"/>
  <c r="CB397" i="1"/>
  <c r="BX397" i="1"/>
  <c r="BT397" i="1"/>
  <c r="BP397" i="1"/>
  <c r="BL397" i="1"/>
  <c r="BH397" i="1"/>
  <c r="BB397" i="1"/>
  <c r="BD397" i="1" s="1"/>
  <c r="DD396" i="1"/>
  <c r="CZ396" i="1"/>
  <c r="CV396" i="1"/>
  <c r="CR396" i="1"/>
  <c r="CN396" i="1"/>
  <c r="CJ396" i="1"/>
  <c r="CF396" i="1"/>
  <c r="CB396" i="1"/>
  <c r="BX396" i="1"/>
  <c r="BT396" i="1"/>
  <c r="BP396" i="1"/>
  <c r="BL396" i="1"/>
  <c r="BH396" i="1"/>
  <c r="BB396" i="1"/>
  <c r="BD396" i="1" s="1"/>
  <c r="DD395" i="1"/>
  <c r="CZ395" i="1"/>
  <c r="CV395" i="1"/>
  <c r="CR395" i="1"/>
  <c r="CN395" i="1"/>
  <c r="CJ395" i="1"/>
  <c r="CF395" i="1"/>
  <c r="CB395" i="1"/>
  <c r="BX395" i="1"/>
  <c r="BT395" i="1"/>
  <c r="BP395" i="1"/>
  <c r="BL395" i="1"/>
  <c r="BH395" i="1"/>
  <c r="BB395" i="1"/>
  <c r="BD395" i="1" s="1"/>
  <c r="DD394" i="1"/>
  <c r="CZ394" i="1"/>
  <c r="CV394" i="1"/>
  <c r="CR394" i="1"/>
  <c r="CN394" i="1"/>
  <c r="CJ394" i="1"/>
  <c r="CF394" i="1"/>
  <c r="CB394" i="1"/>
  <c r="BX394" i="1"/>
  <c r="BT394" i="1"/>
  <c r="BP394" i="1"/>
  <c r="BL394" i="1"/>
  <c r="BH394" i="1"/>
  <c r="BB394" i="1"/>
  <c r="BD394" i="1" s="1"/>
  <c r="DD393" i="1"/>
  <c r="CZ393" i="1"/>
  <c r="CV393" i="1"/>
  <c r="CR393" i="1"/>
  <c r="CN393" i="1"/>
  <c r="CJ393" i="1"/>
  <c r="CF393" i="1"/>
  <c r="CB393" i="1"/>
  <c r="BX393" i="1"/>
  <c r="BT393" i="1"/>
  <c r="BP393" i="1"/>
  <c r="BL393" i="1"/>
  <c r="BH393" i="1"/>
  <c r="BB393" i="1"/>
  <c r="BD393" i="1" s="1"/>
  <c r="DD391" i="1"/>
  <c r="CZ391" i="1"/>
  <c r="CV391" i="1"/>
  <c r="CR391" i="1"/>
  <c r="CN391" i="1"/>
  <c r="CJ391" i="1"/>
  <c r="CF391" i="1"/>
  <c r="CB391" i="1"/>
  <c r="BX391" i="1"/>
  <c r="BT391" i="1"/>
  <c r="BP391" i="1"/>
  <c r="BL391" i="1"/>
  <c r="BH391" i="1"/>
  <c r="BB391" i="1"/>
  <c r="BD391" i="1" s="1"/>
  <c r="DD389" i="1"/>
  <c r="CZ389" i="1"/>
  <c r="CV389" i="1"/>
  <c r="CR389" i="1"/>
  <c r="CN389" i="1"/>
  <c r="CJ389" i="1"/>
  <c r="CF389" i="1"/>
  <c r="CB389" i="1"/>
  <c r="BX389" i="1"/>
  <c r="BT389" i="1"/>
  <c r="BP389" i="1"/>
  <c r="BL389" i="1"/>
  <c r="BH389" i="1"/>
  <c r="BB389" i="1"/>
  <c r="BD389" i="1" s="1"/>
  <c r="DD387" i="1"/>
  <c r="CZ387" i="1"/>
  <c r="CV387" i="1"/>
  <c r="CR387" i="1"/>
  <c r="CN387" i="1"/>
  <c r="CJ387" i="1"/>
  <c r="CF387" i="1"/>
  <c r="CB387" i="1"/>
  <c r="BX387" i="1"/>
  <c r="BT387" i="1"/>
  <c r="BP387" i="1"/>
  <c r="BL387" i="1"/>
  <c r="BH387" i="1"/>
  <c r="BB387" i="1"/>
  <c r="BD387" i="1" s="1"/>
  <c r="DD386" i="1"/>
  <c r="CZ386" i="1"/>
  <c r="CV386" i="1"/>
  <c r="CR386" i="1"/>
  <c r="CN386" i="1"/>
  <c r="CJ386" i="1"/>
  <c r="CF386" i="1"/>
  <c r="CB386" i="1"/>
  <c r="BX386" i="1"/>
  <c r="BT386" i="1"/>
  <c r="BP386" i="1"/>
  <c r="BL386" i="1"/>
  <c r="BH386" i="1"/>
  <c r="BB386" i="1"/>
  <c r="BD386" i="1" s="1"/>
  <c r="DD385" i="1"/>
  <c r="CZ385" i="1"/>
  <c r="CV385" i="1"/>
  <c r="CR385" i="1"/>
  <c r="CN385" i="1"/>
  <c r="CJ385" i="1"/>
  <c r="CF385" i="1"/>
  <c r="CB385" i="1"/>
  <c r="BX385" i="1"/>
  <c r="BT385" i="1"/>
  <c r="BP385" i="1"/>
  <c r="BL385" i="1"/>
  <c r="BH385" i="1"/>
  <c r="BB385" i="1"/>
  <c r="BD385" i="1" s="1"/>
  <c r="DD384" i="1"/>
  <c r="CZ384" i="1"/>
  <c r="CV384" i="1"/>
  <c r="CR384" i="1"/>
  <c r="CN384" i="1"/>
  <c r="CJ384" i="1"/>
  <c r="CF384" i="1"/>
  <c r="CB384" i="1"/>
  <c r="BX384" i="1"/>
  <c r="BT384" i="1"/>
  <c r="BP384" i="1"/>
  <c r="BL384" i="1"/>
  <c r="BH384" i="1"/>
  <c r="BB384" i="1"/>
  <c r="BD384" i="1" s="1"/>
  <c r="DD383" i="1"/>
  <c r="CZ383" i="1"/>
  <c r="CV383" i="1"/>
  <c r="CR383" i="1"/>
  <c r="CN383" i="1"/>
  <c r="CJ383" i="1"/>
  <c r="CF383" i="1"/>
  <c r="CB383" i="1"/>
  <c r="BX383" i="1"/>
  <c r="BT383" i="1"/>
  <c r="BP383" i="1"/>
  <c r="BL383" i="1"/>
  <c r="BH383" i="1"/>
  <c r="BB383" i="1"/>
  <c r="BD383" i="1" s="1"/>
  <c r="DD382" i="1"/>
  <c r="CZ382" i="1"/>
  <c r="CV382" i="1"/>
  <c r="CR382" i="1"/>
  <c r="CN382" i="1"/>
  <c r="CJ382" i="1"/>
  <c r="CF382" i="1"/>
  <c r="CB382" i="1"/>
  <c r="BX382" i="1"/>
  <c r="BT382" i="1"/>
  <c r="BP382" i="1"/>
  <c r="BL382" i="1"/>
  <c r="BH382" i="1"/>
  <c r="BB382" i="1"/>
  <c r="BD382" i="1" s="1"/>
  <c r="DD381" i="1"/>
  <c r="CZ381" i="1"/>
  <c r="CV381" i="1"/>
  <c r="CR381" i="1"/>
  <c r="CN381" i="1"/>
  <c r="CJ381" i="1"/>
  <c r="CF381" i="1"/>
  <c r="CB381" i="1"/>
  <c r="BX381" i="1"/>
  <c r="BT381" i="1"/>
  <c r="BP381" i="1"/>
  <c r="BL381" i="1"/>
  <c r="BH381" i="1"/>
  <c r="BB381" i="1"/>
  <c r="BD381" i="1" s="1"/>
  <c r="DD380" i="1"/>
  <c r="CZ380" i="1"/>
  <c r="CV380" i="1"/>
  <c r="CR380" i="1"/>
  <c r="CN380" i="1"/>
  <c r="CJ380" i="1"/>
  <c r="CF380" i="1"/>
  <c r="CB380" i="1"/>
  <c r="BX380" i="1"/>
  <c r="BT380" i="1"/>
  <c r="BP380" i="1"/>
  <c r="BL380" i="1"/>
  <c r="BH380" i="1"/>
  <c r="BB380" i="1"/>
  <c r="BD380" i="1" s="1"/>
  <c r="DD379" i="1"/>
  <c r="CZ379" i="1"/>
  <c r="CV379" i="1"/>
  <c r="CR379" i="1"/>
  <c r="CN379" i="1"/>
  <c r="CJ379" i="1"/>
  <c r="CF379" i="1"/>
  <c r="CB379" i="1"/>
  <c r="BX379" i="1"/>
  <c r="BT379" i="1"/>
  <c r="BP379" i="1"/>
  <c r="BL379" i="1"/>
  <c r="BH379" i="1"/>
  <c r="BB379" i="1"/>
  <c r="BD379" i="1" s="1"/>
  <c r="DD378" i="1"/>
  <c r="CZ378" i="1"/>
  <c r="CV378" i="1"/>
  <c r="CR378" i="1"/>
  <c r="CN378" i="1"/>
  <c r="CJ378" i="1"/>
  <c r="CF378" i="1"/>
  <c r="CB378" i="1"/>
  <c r="BX378" i="1"/>
  <c r="BT378" i="1"/>
  <c r="BP378" i="1"/>
  <c r="BL378" i="1"/>
  <c r="BH378" i="1"/>
  <c r="BB378" i="1"/>
  <c r="BD378" i="1" s="1"/>
  <c r="DD377" i="1"/>
  <c r="CZ377" i="1"/>
  <c r="CV377" i="1"/>
  <c r="CR377" i="1"/>
  <c r="CN377" i="1"/>
  <c r="CJ377" i="1"/>
  <c r="CF377" i="1"/>
  <c r="CB377" i="1"/>
  <c r="BX377" i="1"/>
  <c r="BT377" i="1"/>
  <c r="BP377" i="1"/>
  <c r="BL377" i="1"/>
  <c r="BH377" i="1"/>
  <c r="BB377" i="1"/>
  <c r="BD377" i="1" s="1"/>
  <c r="DD373" i="1"/>
  <c r="CZ373" i="1"/>
  <c r="CV373" i="1"/>
  <c r="CR373" i="1"/>
  <c r="CN373" i="1"/>
  <c r="CJ373" i="1"/>
  <c r="CF373" i="1"/>
  <c r="CB373" i="1"/>
  <c r="BX373" i="1"/>
  <c r="BT373" i="1"/>
  <c r="BP373" i="1"/>
  <c r="BL373" i="1"/>
  <c r="BH373" i="1"/>
  <c r="BB373" i="1"/>
  <c r="BD373" i="1" s="1"/>
  <c r="DD372" i="1"/>
  <c r="CZ372" i="1"/>
  <c r="CV372" i="1"/>
  <c r="CR372" i="1"/>
  <c r="CN372" i="1"/>
  <c r="CJ372" i="1"/>
  <c r="CF372" i="1"/>
  <c r="CB372" i="1"/>
  <c r="BX372" i="1"/>
  <c r="BT372" i="1"/>
  <c r="BP372" i="1"/>
  <c r="BL372" i="1"/>
  <c r="BH372" i="1"/>
  <c r="BB372" i="1"/>
  <c r="BD372" i="1" s="1"/>
  <c r="DD371" i="1"/>
  <c r="CZ371" i="1"/>
  <c r="CV371" i="1"/>
  <c r="CR371" i="1"/>
  <c r="CN371" i="1"/>
  <c r="CJ371" i="1"/>
  <c r="CF371" i="1"/>
  <c r="CB371" i="1"/>
  <c r="BX371" i="1"/>
  <c r="BT371" i="1"/>
  <c r="BP371" i="1"/>
  <c r="BL371" i="1"/>
  <c r="BH371" i="1"/>
  <c r="BB371" i="1"/>
  <c r="BD371" i="1" s="1"/>
  <c r="DD369" i="1"/>
  <c r="CZ369" i="1"/>
  <c r="CV369" i="1"/>
  <c r="CR369" i="1"/>
  <c r="CN369" i="1"/>
  <c r="CJ369" i="1"/>
  <c r="CF369" i="1"/>
  <c r="CB369" i="1"/>
  <c r="BX369" i="1"/>
  <c r="BT369" i="1"/>
  <c r="BP369" i="1"/>
  <c r="BL369" i="1"/>
  <c r="BH369" i="1"/>
  <c r="BB369" i="1"/>
  <c r="BD369" i="1" s="1"/>
  <c r="DD368" i="1"/>
  <c r="CZ368" i="1"/>
  <c r="CV368" i="1"/>
  <c r="CR368" i="1"/>
  <c r="CN368" i="1"/>
  <c r="CJ368" i="1"/>
  <c r="CF368" i="1"/>
  <c r="CB368" i="1"/>
  <c r="BX368" i="1"/>
  <c r="BT368" i="1"/>
  <c r="BP368" i="1"/>
  <c r="BL368" i="1"/>
  <c r="BH368" i="1"/>
  <c r="BB368" i="1"/>
  <c r="BD368" i="1" s="1"/>
  <c r="DD367" i="1"/>
  <c r="CZ367" i="1"/>
  <c r="CV367" i="1"/>
  <c r="CR367" i="1"/>
  <c r="CN367" i="1"/>
  <c r="CJ367" i="1"/>
  <c r="CF367" i="1"/>
  <c r="CB367" i="1"/>
  <c r="BX367" i="1"/>
  <c r="BT367" i="1"/>
  <c r="BP367" i="1"/>
  <c r="BL367" i="1"/>
  <c r="BH367" i="1"/>
  <c r="BB367" i="1"/>
  <c r="BD367" i="1" s="1"/>
  <c r="DD365" i="1"/>
  <c r="CZ365" i="1"/>
  <c r="CV365" i="1"/>
  <c r="CR365" i="1"/>
  <c r="CN365" i="1"/>
  <c r="CJ365" i="1"/>
  <c r="CF365" i="1"/>
  <c r="CB365" i="1"/>
  <c r="BX365" i="1"/>
  <c r="BT365" i="1"/>
  <c r="BP365" i="1"/>
  <c r="BL365" i="1"/>
  <c r="BH365" i="1"/>
  <c r="BB365" i="1"/>
  <c r="BD365" i="1" s="1"/>
  <c r="DD364" i="1"/>
  <c r="CZ364" i="1"/>
  <c r="CV364" i="1"/>
  <c r="CR364" i="1"/>
  <c r="CN364" i="1"/>
  <c r="CJ364" i="1"/>
  <c r="CF364" i="1"/>
  <c r="CB364" i="1"/>
  <c r="BX364" i="1"/>
  <c r="BT364" i="1"/>
  <c r="BP364" i="1"/>
  <c r="BL364" i="1"/>
  <c r="BH364" i="1"/>
  <c r="BB364" i="1"/>
  <c r="BD364" i="1" s="1"/>
  <c r="DD363" i="1"/>
  <c r="CZ363" i="1"/>
  <c r="CV363" i="1"/>
  <c r="CR363" i="1"/>
  <c r="CN363" i="1"/>
  <c r="CJ363" i="1"/>
  <c r="CF363" i="1"/>
  <c r="CB363" i="1"/>
  <c r="BX363" i="1"/>
  <c r="BT363" i="1"/>
  <c r="BP363" i="1"/>
  <c r="BL363" i="1"/>
  <c r="BH363" i="1"/>
  <c r="BB363" i="1"/>
  <c r="BD363" i="1" s="1"/>
  <c r="DD362" i="1"/>
  <c r="CZ362" i="1"/>
  <c r="CV362" i="1"/>
  <c r="CR362" i="1"/>
  <c r="CN362" i="1"/>
  <c r="CJ362" i="1"/>
  <c r="CF362" i="1"/>
  <c r="CB362" i="1"/>
  <c r="BX362" i="1"/>
  <c r="BT362" i="1"/>
  <c r="BP362" i="1"/>
  <c r="BL362" i="1"/>
  <c r="BH362" i="1"/>
  <c r="BB362" i="1"/>
  <c r="BD362" i="1" s="1"/>
  <c r="DD361" i="1"/>
  <c r="CZ361" i="1"/>
  <c r="CV361" i="1"/>
  <c r="CR361" i="1"/>
  <c r="CN361" i="1"/>
  <c r="CJ361" i="1"/>
  <c r="CF361" i="1"/>
  <c r="CB361" i="1"/>
  <c r="BX361" i="1"/>
  <c r="BT361" i="1"/>
  <c r="BP361" i="1"/>
  <c r="BL361" i="1"/>
  <c r="BH361" i="1"/>
  <c r="BB361" i="1"/>
  <c r="BD361" i="1" s="1"/>
  <c r="DD360" i="1"/>
  <c r="CZ360" i="1"/>
  <c r="CV360" i="1"/>
  <c r="CR360" i="1"/>
  <c r="CN360" i="1"/>
  <c r="CJ360" i="1"/>
  <c r="CF360" i="1"/>
  <c r="CB360" i="1"/>
  <c r="BX360" i="1"/>
  <c r="BT360" i="1"/>
  <c r="BP360" i="1"/>
  <c r="BL360" i="1"/>
  <c r="BH360" i="1"/>
  <c r="BB360" i="1"/>
  <c r="BD360" i="1" s="1"/>
  <c r="DD359" i="1"/>
  <c r="CZ359" i="1"/>
  <c r="CV359" i="1"/>
  <c r="CR359" i="1"/>
  <c r="CN359" i="1"/>
  <c r="CJ359" i="1"/>
  <c r="CF359" i="1"/>
  <c r="CB359" i="1"/>
  <c r="BX359" i="1"/>
  <c r="BT359" i="1"/>
  <c r="BP359" i="1"/>
  <c r="BL359" i="1"/>
  <c r="BH359" i="1"/>
  <c r="BB359" i="1"/>
  <c r="BD359" i="1" s="1"/>
  <c r="DD358" i="1"/>
  <c r="CZ358" i="1"/>
  <c r="CV358" i="1"/>
  <c r="CR358" i="1"/>
  <c r="CN358" i="1"/>
  <c r="CJ358" i="1"/>
  <c r="CF358" i="1"/>
  <c r="CB358" i="1"/>
  <c r="BX358" i="1"/>
  <c r="BT358" i="1"/>
  <c r="BP358" i="1"/>
  <c r="BL358" i="1"/>
  <c r="BH358" i="1"/>
  <c r="BB358" i="1"/>
  <c r="BD358" i="1" s="1"/>
  <c r="DD356" i="1"/>
  <c r="CZ356" i="1"/>
  <c r="CV356" i="1"/>
  <c r="CR356" i="1"/>
  <c r="CN356" i="1"/>
  <c r="CJ356" i="1"/>
  <c r="CF356" i="1"/>
  <c r="CB356" i="1"/>
  <c r="BX356" i="1"/>
  <c r="BT356" i="1"/>
  <c r="BP356" i="1"/>
  <c r="BL356" i="1"/>
  <c r="BH356" i="1"/>
  <c r="BB356" i="1"/>
  <c r="BD356" i="1" s="1"/>
  <c r="DD355" i="1"/>
  <c r="CZ355" i="1"/>
  <c r="CV355" i="1"/>
  <c r="CR355" i="1"/>
  <c r="CN355" i="1"/>
  <c r="CJ355" i="1"/>
  <c r="CF355" i="1"/>
  <c r="CB355" i="1"/>
  <c r="BX355" i="1"/>
  <c r="BT355" i="1"/>
  <c r="BP355" i="1"/>
  <c r="BL355" i="1"/>
  <c r="BH355" i="1"/>
  <c r="BB355" i="1"/>
  <c r="BD355" i="1" s="1"/>
  <c r="DD354" i="1"/>
  <c r="CZ354" i="1"/>
  <c r="CV354" i="1"/>
  <c r="CR354" i="1"/>
  <c r="CN354" i="1"/>
  <c r="CJ354" i="1"/>
  <c r="CF354" i="1"/>
  <c r="CB354" i="1"/>
  <c r="BX354" i="1"/>
  <c r="BT354" i="1"/>
  <c r="BP354" i="1"/>
  <c r="BL354" i="1"/>
  <c r="BH354" i="1"/>
  <c r="BB354" i="1"/>
  <c r="BD354" i="1" s="1"/>
  <c r="DD353" i="1"/>
  <c r="CZ353" i="1"/>
  <c r="CV353" i="1"/>
  <c r="CR353" i="1"/>
  <c r="CN353" i="1"/>
  <c r="CJ353" i="1"/>
  <c r="CF353" i="1"/>
  <c r="CB353" i="1"/>
  <c r="BX353" i="1"/>
  <c r="BT353" i="1"/>
  <c r="BP353" i="1"/>
  <c r="BL353" i="1"/>
  <c r="BH353" i="1"/>
  <c r="BB353" i="1"/>
  <c r="BD353" i="1" s="1"/>
  <c r="DD352" i="1"/>
  <c r="CZ352" i="1"/>
  <c r="CV352" i="1"/>
  <c r="CR352" i="1"/>
  <c r="CN352" i="1"/>
  <c r="CJ352" i="1"/>
  <c r="CF352" i="1"/>
  <c r="CB352" i="1"/>
  <c r="BX352" i="1"/>
  <c r="BT352" i="1"/>
  <c r="BP352" i="1"/>
  <c r="BL352" i="1"/>
  <c r="BH352" i="1"/>
  <c r="BB352" i="1"/>
  <c r="BD352" i="1" s="1"/>
  <c r="DD351" i="1"/>
  <c r="CZ351" i="1"/>
  <c r="CV351" i="1"/>
  <c r="CR351" i="1"/>
  <c r="CN351" i="1"/>
  <c r="CJ351" i="1"/>
  <c r="CF351" i="1"/>
  <c r="CB351" i="1"/>
  <c r="BX351" i="1"/>
  <c r="BT351" i="1"/>
  <c r="BP351" i="1"/>
  <c r="BL351" i="1"/>
  <c r="BH351" i="1"/>
  <c r="BB351" i="1"/>
  <c r="BD351" i="1" s="1"/>
  <c r="DD350" i="1"/>
  <c r="CZ350" i="1"/>
  <c r="CV350" i="1"/>
  <c r="CR350" i="1"/>
  <c r="CN350" i="1"/>
  <c r="CJ350" i="1"/>
  <c r="CF350" i="1"/>
  <c r="CB350" i="1"/>
  <c r="BX350" i="1"/>
  <c r="BT350" i="1"/>
  <c r="BP350" i="1"/>
  <c r="BL350" i="1"/>
  <c r="BH350" i="1"/>
  <c r="BB350" i="1"/>
  <c r="BD350" i="1" s="1"/>
  <c r="DD348" i="1"/>
  <c r="CZ348" i="1"/>
  <c r="CV348" i="1"/>
  <c r="CR348" i="1"/>
  <c r="CN348" i="1"/>
  <c r="CJ348" i="1"/>
  <c r="CF348" i="1"/>
  <c r="CB348" i="1"/>
  <c r="BX348" i="1"/>
  <c r="BT348" i="1"/>
  <c r="BP348" i="1"/>
  <c r="BL348" i="1"/>
  <c r="BH348" i="1"/>
  <c r="BB348" i="1"/>
  <c r="BD348" i="1" s="1"/>
  <c r="DD345" i="1"/>
  <c r="CZ345" i="1"/>
  <c r="CV345" i="1"/>
  <c r="CR345" i="1"/>
  <c r="CN345" i="1"/>
  <c r="CJ345" i="1"/>
  <c r="CF345" i="1"/>
  <c r="CB345" i="1"/>
  <c r="BX345" i="1"/>
  <c r="BT345" i="1"/>
  <c r="BP345" i="1"/>
  <c r="BL345" i="1"/>
  <c r="BH345" i="1"/>
  <c r="BB345" i="1"/>
  <c r="BD345" i="1" s="1"/>
  <c r="DD344" i="1"/>
  <c r="CZ344" i="1"/>
  <c r="CV344" i="1"/>
  <c r="CR344" i="1"/>
  <c r="CN344" i="1"/>
  <c r="CJ344" i="1"/>
  <c r="CF344" i="1"/>
  <c r="CB344" i="1"/>
  <c r="BX344" i="1"/>
  <c r="BT344" i="1"/>
  <c r="BP344" i="1"/>
  <c r="BL344" i="1"/>
  <c r="BH344" i="1"/>
  <c r="BB344" i="1"/>
  <c r="BD344" i="1" s="1"/>
  <c r="DD342" i="1"/>
  <c r="CZ342" i="1"/>
  <c r="CV342" i="1"/>
  <c r="CR342" i="1"/>
  <c r="CN342" i="1"/>
  <c r="CJ342" i="1"/>
  <c r="CF342" i="1"/>
  <c r="CB342" i="1"/>
  <c r="BX342" i="1"/>
  <c r="BT342" i="1"/>
  <c r="BP342" i="1"/>
  <c r="BL342" i="1"/>
  <c r="BH342" i="1"/>
  <c r="BB342" i="1"/>
  <c r="BD342" i="1" s="1"/>
  <c r="DD341" i="1"/>
  <c r="CZ341" i="1"/>
  <c r="CV341" i="1"/>
  <c r="CR341" i="1"/>
  <c r="CN341" i="1"/>
  <c r="CJ341" i="1"/>
  <c r="CF341" i="1"/>
  <c r="CB341" i="1"/>
  <c r="BX341" i="1"/>
  <c r="BT341" i="1"/>
  <c r="BP341" i="1"/>
  <c r="BL341" i="1"/>
  <c r="BH341" i="1"/>
  <c r="BB341" i="1"/>
  <c r="BD341" i="1" s="1"/>
  <c r="DD339" i="1"/>
  <c r="CZ339" i="1"/>
  <c r="CV339" i="1"/>
  <c r="CR339" i="1"/>
  <c r="CN339" i="1"/>
  <c r="CJ339" i="1"/>
  <c r="CF339" i="1"/>
  <c r="CB339" i="1"/>
  <c r="BX339" i="1"/>
  <c r="BT339" i="1"/>
  <c r="BP339" i="1"/>
  <c r="BL339" i="1"/>
  <c r="BH339" i="1"/>
  <c r="BB339" i="1"/>
  <c r="BD339" i="1" s="1"/>
  <c r="DD338" i="1"/>
  <c r="CZ338" i="1"/>
  <c r="CV338" i="1"/>
  <c r="CR338" i="1"/>
  <c r="CN338" i="1"/>
  <c r="CJ338" i="1"/>
  <c r="CF338" i="1"/>
  <c r="CB338" i="1"/>
  <c r="BX338" i="1"/>
  <c r="BT338" i="1"/>
  <c r="BP338" i="1"/>
  <c r="BL338" i="1"/>
  <c r="BH338" i="1"/>
  <c r="BB338" i="1"/>
  <c r="BD338" i="1" s="1"/>
  <c r="DD337" i="1"/>
  <c r="CZ337" i="1"/>
  <c r="CV337" i="1"/>
  <c r="CR337" i="1"/>
  <c r="CN337" i="1"/>
  <c r="CJ337" i="1"/>
  <c r="CF337" i="1"/>
  <c r="CB337" i="1"/>
  <c r="BX337" i="1"/>
  <c r="BT337" i="1"/>
  <c r="BP337" i="1"/>
  <c r="BL337" i="1"/>
  <c r="BH337" i="1"/>
  <c r="BB337" i="1"/>
  <c r="BD337" i="1" s="1"/>
  <c r="DD336" i="1"/>
  <c r="CZ336" i="1"/>
  <c r="CV336" i="1"/>
  <c r="CR336" i="1"/>
  <c r="CN336" i="1"/>
  <c r="CJ336" i="1"/>
  <c r="CF336" i="1"/>
  <c r="CB336" i="1"/>
  <c r="BX336" i="1"/>
  <c r="BT336" i="1"/>
  <c r="BP336" i="1"/>
  <c r="BL336" i="1"/>
  <c r="BH336" i="1"/>
  <c r="BB336" i="1"/>
  <c r="BD336" i="1" s="1"/>
  <c r="DD335" i="1"/>
  <c r="CZ335" i="1"/>
  <c r="CV335" i="1"/>
  <c r="CR335" i="1"/>
  <c r="CN335" i="1"/>
  <c r="CJ335" i="1"/>
  <c r="CF335" i="1"/>
  <c r="CB335" i="1"/>
  <c r="BX335" i="1"/>
  <c r="BT335" i="1"/>
  <c r="BP335" i="1"/>
  <c r="BL335" i="1"/>
  <c r="BH335" i="1"/>
  <c r="BB335" i="1"/>
  <c r="BD335" i="1" s="1"/>
  <c r="DD332" i="1"/>
  <c r="CZ332" i="1"/>
  <c r="CV332" i="1"/>
  <c r="CR332" i="1"/>
  <c r="CN332" i="1"/>
  <c r="CJ332" i="1"/>
  <c r="CF332" i="1"/>
  <c r="CB332" i="1"/>
  <c r="BX332" i="1"/>
  <c r="BT332" i="1"/>
  <c r="BP332" i="1"/>
  <c r="BL332" i="1"/>
  <c r="BH332" i="1"/>
  <c r="BB332" i="1"/>
  <c r="BD332" i="1" s="1"/>
  <c r="DD331" i="1"/>
  <c r="CZ331" i="1"/>
  <c r="CV331" i="1"/>
  <c r="CR331" i="1"/>
  <c r="CN331" i="1"/>
  <c r="CJ331" i="1"/>
  <c r="CF331" i="1"/>
  <c r="CB331" i="1"/>
  <c r="BX331" i="1"/>
  <c r="BT331" i="1"/>
  <c r="BP331" i="1"/>
  <c r="BL331" i="1"/>
  <c r="BH331" i="1"/>
  <c r="BB331" i="1"/>
  <c r="BD331" i="1" s="1"/>
  <c r="DD330" i="1"/>
  <c r="CZ330" i="1"/>
  <c r="CV330" i="1"/>
  <c r="CR330" i="1"/>
  <c r="CN330" i="1"/>
  <c r="CJ330" i="1"/>
  <c r="CF330" i="1"/>
  <c r="CB330" i="1"/>
  <c r="BX330" i="1"/>
  <c r="BT330" i="1"/>
  <c r="BP330" i="1"/>
  <c r="BL330" i="1"/>
  <c r="BH330" i="1"/>
  <c r="BB330" i="1"/>
  <c r="BD330" i="1" s="1"/>
  <c r="DD329" i="1"/>
  <c r="CZ329" i="1"/>
  <c r="CV329" i="1"/>
  <c r="CR329" i="1"/>
  <c r="CN329" i="1"/>
  <c r="CJ329" i="1"/>
  <c r="CF329" i="1"/>
  <c r="CB329" i="1"/>
  <c r="BX329" i="1"/>
  <c r="BT329" i="1"/>
  <c r="BP329" i="1"/>
  <c r="BL329" i="1"/>
  <c r="BH329" i="1"/>
  <c r="BB329" i="1"/>
  <c r="BD329" i="1" s="1"/>
  <c r="DD328" i="1"/>
  <c r="CZ328" i="1"/>
  <c r="CV328" i="1"/>
  <c r="CR328" i="1"/>
  <c r="CN328" i="1"/>
  <c r="CJ328" i="1"/>
  <c r="CF328" i="1"/>
  <c r="CB328" i="1"/>
  <c r="BX328" i="1"/>
  <c r="BT328" i="1"/>
  <c r="BP328" i="1"/>
  <c r="BL328" i="1"/>
  <c r="BH328" i="1"/>
  <c r="BB328" i="1"/>
  <c r="BD328" i="1" s="1"/>
  <c r="DD327" i="1"/>
  <c r="CZ327" i="1"/>
  <c r="CV327" i="1"/>
  <c r="CR327" i="1"/>
  <c r="CN327" i="1"/>
  <c r="CJ327" i="1"/>
  <c r="CF327" i="1"/>
  <c r="CB327" i="1"/>
  <c r="BX327" i="1"/>
  <c r="BT327" i="1"/>
  <c r="BP327" i="1"/>
  <c r="BL327" i="1"/>
  <c r="BH327" i="1"/>
  <c r="BB327" i="1"/>
  <c r="BD327" i="1" s="1"/>
  <c r="DD325" i="1"/>
  <c r="CZ325" i="1"/>
  <c r="CV325" i="1"/>
  <c r="CR325" i="1"/>
  <c r="CN325" i="1"/>
  <c r="CJ325" i="1"/>
  <c r="CF325" i="1"/>
  <c r="CB325" i="1"/>
  <c r="BX325" i="1"/>
  <c r="BT325" i="1"/>
  <c r="BP325" i="1"/>
  <c r="BL325" i="1"/>
  <c r="BH325" i="1"/>
  <c r="BB325" i="1"/>
  <c r="BD325" i="1" s="1"/>
  <c r="DD324" i="1"/>
  <c r="CZ324" i="1"/>
  <c r="CV324" i="1"/>
  <c r="CR324" i="1"/>
  <c r="CN324" i="1"/>
  <c r="CJ324" i="1"/>
  <c r="CF324" i="1"/>
  <c r="CB324" i="1"/>
  <c r="BX324" i="1"/>
  <c r="BT324" i="1"/>
  <c r="BP324" i="1"/>
  <c r="BL324" i="1"/>
  <c r="BH324" i="1"/>
  <c r="BB324" i="1"/>
  <c r="BD324" i="1" s="1"/>
  <c r="DD322" i="1"/>
  <c r="CZ322" i="1"/>
  <c r="CV322" i="1"/>
  <c r="CR322" i="1"/>
  <c r="CN322" i="1"/>
  <c r="CJ322" i="1"/>
  <c r="CF322" i="1"/>
  <c r="CB322" i="1"/>
  <c r="BX322" i="1"/>
  <c r="BT322" i="1"/>
  <c r="BP322" i="1"/>
  <c r="BL322" i="1"/>
  <c r="BH322" i="1"/>
  <c r="BB322" i="1"/>
  <c r="BD322" i="1" s="1"/>
  <c r="DD321" i="1"/>
  <c r="CZ321" i="1"/>
  <c r="CV321" i="1"/>
  <c r="CR321" i="1"/>
  <c r="CN321" i="1"/>
  <c r="CJ321" i="1"/>
  <c r="CF321" i="1"/>
  <c r="CB321" i="1"/>
  <c r="BX321" i="1"/>
  <c r="BT321" i="1"/>
  <c r="BP321" i="1"/>
  <c r="BL321" i="1"/>
  <c r="BH321" i="1"/>
  <c r="BB321" i="1"/>
  <c r="BD321" i="1" s="1"/>
  <c r="DD320" i="1"/>
  <c r="CZ320" i="1"/>
  <c r="CV320" i="1"/>
  <c r="CR320" i="1"/>
  <c r="CN320" i="1"/>
  <c r="CJ320" i="1"/>
  <c r="CF320" i="1"/>
  <c r="CB320" i="1"/>
  <c r="BX320" i="1"/>
  <c r="BT320" i="1"/>
  <c r="BP320" i="1"/>
  <c r="BL320" i="1"/>
  <c r="BH320" i="1"/>
  <c r="BB320" i="1"/>
  <c r="BD320" i="1" s="1"/>
  <c r="DD319" i="1"/>
  <c r="CZ319" i="1"/>
  <c r="CV319" i="1"/>
  <c r="CR319" i="1"/>
  <c r="CN319" i="1"/>
  <c r="CJ319" i="1"/>
  <c r="CF319" i="1"/>
  <c r="CB319" i="1"/>
  <c r="BX319" i="1"/>
  <c r="BT319" i="1"/>
  <c r="BP319" i="1"/>
  <c r="BL319" i="1"/>
  <c r="BH319" i="1"/>
  <c r="BB319" i="1"/>
  <c r="BD319" i="1" s="1"/>
  <c r="DD318" i="1"/>
  <c r="CZ318" i="1"/>
  <c r="CV318" i="1"/>
  <c r="CR318" i="1"/>
  <c r="CN318" i="1"/>
  <c r="CJ318" i="1"/>
  <c r="CF318" i="1"/>
  <c r="CB318" i="1"/>
  <c r="BX318" i="1"/>
  <c r="BT318" i="1"/>
  <c r="BP318" i="1"/>
  <c r="BL318" i="1"/>
  <c r="BH318" i="1"/>
  <c r="BB318" i="1"/>
  <c r="BD318" i="1" s="1"/>
  <c r="DD316" i="1"/>
  <c r="CZ316" i="1"/>
  <c r="CV316" i="1"/>
  <c r="CR316" i="1"/>
  <c r="CN316" i="1"/>
  <c r="CJ316" i="1"/>
  <c r="CF316" i="1"/>
  <c r="CB316" i="1"/>
  <c r="BX316" i="1"/>
  <c r="BT316" i="1"/>
  <c r="BP316" i="1"/>
  <c r="BL316" i="1"/>
  <c r="BH316" i="1"/>
  <c r="BB316" i="1"/>
  <c r="BD316" i="1" s="1"/>
  <c r="DD315" i="1"/>
  <c r="CZ315" i="1"/>
  <c r="CV315" i="1"/>
  <c r="CR315" i="1"/>
  <c r="CN315" i="1"/>
  <c r="CJ315" i="1"/>
  <c r="CF315" i="1"/>
  <c r="CB315" i="1"/>
  <c r="BX315" i="1"/>
  <c r="BT315" i="1"/>
  <c r="BP315" i="1"/>
  <c r="BL315" i="1"/>
  <c r="BH315" i="1"/>
  <c r="BB315" i="1"/>
  <c r="BD315" i="1" s="1"/>
  <c r="DD314" i="1"/>
  <c r="CZ314" i="1"/>
  <c r="CV314" i="1"/>
  <c r="CR314" i="1"/>
  <c r="CN314" i="1"/>
  <c r="CJ314" i="1"/>
  <c r="CF314" i="1"/>
  <c r="CB314" i="1"/>
  <c r="BX314" i="1"/>
  <c r="BT314" i="1"/>
  <c r="BP314" i="1"/>
  <c r="BL314" i="1"/>
  <c r="BH314" i="1"/>
  <c r="BB314" i="1"/>
  <c r="BD314" i="1" s="1"/>
  <c r="DD311" i="1"/>
  <c r="CZ311" i="1"/>
  <c r="CV311" i="1"/>
  <c r="CR311" i="1"/>
  <c r="CN311" i="1"/>
  <c r="CJ311" i="1"/>
  <c r="CF311" i="1"/>
  <c r="CB311" i="1"/>
  <c r="BX311" i="1"/>
  <c r="BT311" i="1"/>
  <c r="BP311" i="1"/>
  <c r="BL311" i="1"/>
  <c r="BH311" i="1"/>
  <c r="BB311" i="1"/>
  <c r="BD311" i="1" s="1"/>
  <c r="DD308" i="1"/>
  <c r="CZ308" i="1"/>
  <c r="CV308" i="1"/>
  <c r="CR308" i="1"/>
  <c r="CN308" i="1"/>
  <c r="CJ308" i="1"/>
  <c r="CF308" i="1"/>
  <c r="CB308" i="1"/>
  <c r="BX308" i="1"/>
  <c r="BT308" i="1"/>
  <c r="BP308" i="1"/>
  <c r="BL308" i="1"/>
  <c r="BH308" i="1"/>
  <c r="BB308" i="1"/>
  <c r="BD308" i="1" s="1"/>
  <c r="DD303" i="1"/>
  <c r="CZ303" i="1"/>
  <c r="CV303" i="1"/>
  <c r="CR303" i="1"/>
  <c r="CN303" i="1"/>
  <c r="CJ303" i="1"/>
  <c r="CF303" i="1"/>
  <c r="CB303" i="1"/>
  <c r="BX303" i="1"/>
  <c r="BT303" i="1"/>
  <c r="BP303" i="1"/>
  <c r="BL303" i="1"/>
  <c r="BH303" i="1"/>
  <c r="BB303" i="1"/>
  <c r="BD303" i="1" s="1"/>
  <c r="DD304" i="1"/>
  <c r="CZ304" i="1"/>
  <c r="CV304" i="1"/>
  <c r="CR304" i="1"/>
  <c r="CN304" i="1"/>
  <c r="CJ304" i="1"/>
  <c r="CF304" i="1"/>
  <c r="CB304" i="1"/>
  <c r="BX304" i="1"/>
  <c r="BT304" i="1"/>
  <c r="BP304" i="1"/>
  <c r="BL304" i="1"/>
  <c r="BH304" i="1"/>
  <c r="BB304" i="1"/>
  <c r="BD304" i="1" s="1"/>
  <c r="DD298" i="1"/>
  <c r="CZ298" i="1"/>
  <c r="CV298" i="1"/>
  <c r="CR298" i="1"/>
  <c r="CN298" i="1"/>
  <c r="CJ298" i="1"/>
  <c r="CF298" i="1"/>
  <c r="CB298" i="1"/>
  <c r="BX298" i="1"/>
  <c r="BT298" i="1"/>
  <c r="BP298" i="1"/>
  <c r="BL298" i="1"/>
  <c r="BH298" i="1"/>
  <c r="BB298" i="1"/>
  <c r="BD298" i="1" s="1"/>
  <c r="DD297" i="1"/>
  <c r="CZ297" i="1"/>
  <c r="CV297" i="1"/>
  <c r="CR297" i="1"/>
  <c r="CN297" i="1"/>
  <c r="CJ297" i="1"/>
  <c r="CF297" i="1"/>
  <c r="CB297" i="1"/>
  <c r="BX297" i="1"/>
  <c r="BT297" i="1"/>
  <c r="BP297" i="1"/>
  <c r="BL297" i="1"/>
  <c r="BH297" i="1"/>
  <c r="BB297" i="1"/>
  <c r="BD297" i="1" s="1"/>
  <c r="DD293" i="1"/>
  <c r="CZ293" i="1"/>
  <c r="CV293" i="1"/>
  <c r="CR293" i="1"/>
  <c r="CN293" i="1"/>
  <c r="CJ293" i="1"/>
  <c r="CF293" i="1"/>
  <c r="CB293" i="1"/>
  <c r="BX293" i="1"/>
  <c r="BT293" i="1"/>
  <c r="BP293" i="1"/>
  <c r="BL293" i="1"/>
  <c r="BH293" i="1"/>
  <c r="BB293" i="1"/>
  <c r="BD293" i="1" s="1"/>
  <c r="DD292" i="1"/>
  <c r="CZ292" i="1"/>
  <c r="CV292" i="1"/>
  <c r="CR292" i="1"/>
  <c r="CN292" i="1"/>
  <c r="CJ292" i="1"/>
  <c r="CF292" i="1"/>
  <c r="CB292" i="1"/>
  <c r="BX292" i="1"/>
  <c r="BT292" i="1"/>
  <c r="BP292" i="1"/>
  <c r="BL292" i="1"/>
  <c r="BH292" i="1"/>
  <c r="BB292" i="1"/>
  <c r="BD292" i="1" s="1"/>
  <c r="DD291" i="1"/>
  <c r="CZ291" i="1"/>
  <c r="CV291" i="1"/>
  <c r="CR291" i="1"/>
  <c r="CN291" i="1"/>
  <c r="CJ291" i="1"/>
  <c r="CF291" i="1"/>
  <c r="CB291" i="1"/>
  <c r="BX291" i="1"/>
  <c r="BT291" i="1"/>
  <c r="BP291" i="1"/>
  <c r="BL291" i="1"/>
  <c r="BH291" i="1"/>
  <c r="BB291" i="1"/>
  <c r="BD291" i="1" s="1"/>
  <c r="DD290" i="1"/>
  <c r="CZ290" i="1"/>
  <c r="CV290" i="1"/>
  <c r="CR290" i="1"/>
  <c r="CN290" i="1"/>
  <c r="CJ290" i="1"/>
  <c r="CF290" i="1"/>
  <c r="CB290" i="1"/>
  <c r="BX290" i="1"/>
  <c r="BT290" i="1"/>
  <c r="BP290" i="1"/>
  <c r="BL290" i="1"/>
  <c r="BH290" i="1"/>
  <c r="BB290" i="1"/>
  <c r="BD290" i="1" s="1"/>
  <c r="DD289" i="1"/>
  <c r="CZ289" i="1"/>
  <c r="CV289" i="1"/>
  <c r="CR289" i="1"/>
  <c r="CN289" i="1"/>
  <c r="CJ289" i="1"/>
  <c r="CF289" i="1"/>
  <c r="CB289" i="1"/>
  <c r="BX289" i="1"/>
  <c r="BT289" i="1"/>
  <c r="BP289" i="1"/>
  <c r="BL289" i="1"/>
  <c r="BH289" i="1"/>
  <c r="BB289" i="1"/>
  <c r="BD289" i="1" s="1"/>
  <c r="DD288" i="1"/>
  <c r="CZ288" i="1"/>
  <c r="CV288" i="1"/>
  <c r="CR288" i="1"/>
  <c r="CN288" i="1"/>
  <c r="CJ288" i="1"/>
  <c r="CF288" i="1"/>
  <c r="CB288" i="1"/>
  <c r="BX288" i="1"/>
  <c r="BT288" i="1"/>
  <c r="BP288" i="1"/>
  <c r="BL288" i="1"/>
  <c r="BH288" i="1"/>
  <c r="BB288" i="1"/>
  <c r="BD288" i="1" s="1"/>
  <c r="DD287" i="1"/>
  <c r="CZ287" i="1"/>
  <c r="CV287" i="1"/>
  <c r="CR287" i="1"/>
  <c r="CN287" i="1"/>
  <c r="CJ287" i="1"/>
  <c r="CF287" i="1"/>
  <c r="CB287" i="1"/>
  <c r="BX287" i="1"/>
  <c r="BT287" i="1"/>
  <c r="BP287" i="1"/>
  <c r="BL287" i="1"/>
  <c r="BH287" i="1"/>
  <c r="BB287" i="1"/>
  <c r="BD287" i="1" s="1"/>
  <c r="DD285" i="1"/>
  <c r="CZ285" i="1"/>
  <c r="CV285" i="1"/>
  <c r="CR285" i="1"/>
  <c r="CN285" i="1"/>
  <c r="CJ285" i="1"/>
  <c r="CF285" i="1"/>
  <c r="CB285" i="1"/>
  <c r="BX285" i="1"/>
  <c r="BT285" i="1"/>
  <c r="BP285" i="1"/>
  <c r="BL285" i="1"/>
  <c r="BH285" i="1"/>
  <c r="BB285" i="1"/>
  <c r="BD285" i="1" s="1"/>
  <c r="DD284" i="1"/>
  <c r="CZ284" i="1"/>
  <c r="CV284" i="1"/>
  <c r="CR284" i="1"/>
  <c r="CN284" i="1"/>
  <c r="CJ284" i="1"/>
  <c r="CF284" i="1"/>
  <c r="CB284" i="1"/>
  <c r="BX284" i="1"/>
  <c r="BT284" i="1"/>
  <c r="BP284" i="1"/>
  <c r="BL284" i="1"/>
  <c r="BH284" i="1"/>
  <c r="BB284" i="1"/>
  <c r="BD284" i="1" s="1"/>
  <c r="DD283" i="1"/>
  <c r="CZ283" i="1"/>
  <c r="CV283" i="1"/>
  <c r="CR283" i="1"/>
  <c r="CN283" i="1"/>
  <c r="CJ283" i="1"/>
  <c r="CF283" i="1"/>
  <c r="CB283" i="1"/>
  <c r="BX283" i="1"/>
  <c r="BT283" i="1"/>
  <c r="BP283" i="1"/>
  <c r="BL283" i="1"/>
  <c r="BH283" i="1"/>
  <c r="BB283" i="1"/>
  <c r="BD283" i="1" s="1"/>
  <c r="DD281" i="1"/>
  <c r="CZ281" i="1"/>
  <c r="CV281" i="1"/>
  <c r="CR281" i="1"/>
  <c r="CN281" i="1"/>
  <c r="CJ281" i="1"/>
  <c r="CF281" i="1"/>
  <c r="CB281" i="1"/>
  <c r="BX281" i="1"/>
  <c r="BT281" i="1"/>
  <c r="BP281" i="1"/>
  <c r="BL281" i="1"/>
  <c r="BH281" i="1"/>
  <c r="BB281" i="1"/>
  <c r="BD281" i="1" s="1"/>
  <c r="DD280" i="1"/>
  <c r="CZ280" i="1"/>
  <c r="CV280" i="1"/>
  <c r="CR280" i="1"/>
  <c r="CN280" i="1"/>
  <c r="CJ280" i="1"/>
  <c r="CF280" i="1"/>
  <c r="CB280" i="1"/>
  <c r="BX280" i="1"/>
  <c r="BT280" i="1"/>
  <c r="BP280" i="1"/>
  <c r="BL280" i="1"/>
  <c r="BH280" i="1"/>
  <c r="BB280" i="1"/>
  <c r="BD280" i="1" s="1"/>
  <c r="DD279" i="1"/>
  <c r="CZ279" i="1"/>
  <c r="CV279" i="1"/>
  <c r="CR279" i="1"/>
  <c r="CN279" i="1"/>
  <c r="CJ279" i="1"/>
  <c r="CF279" i="1"/>
  <c r="CB279" i="1"/>
  <c r="BX279" i="1"/>
  <c r="BT279" i="1"/>
  <c r="BP279" i="1"/>
  <c r="BL279" i="1"/>
  <c r="BH279" i="1"/>
  <c r="BB279" i="1"/>
  <c r="BD279" i="1" s="1"/>
  <c r="DD278" i="1"/>
  <c r="CZ278" i="1"/>
  <c r="CV278" i="1"/>
  <c r="CR278" i="1"/>
  <c r="CN278" i="1"/>
  <c r="CJ278" i="1"/>
  <c r="CF278" i="1"/>
  <c r="CB278" i="1"/>
  <c r="BX278" i="1"/>
  <c r="BT278" i="1"/>
  <c r="BP278" i="1"/>
  <c r="BL278" i="1"/>
  <c r="BH278" i="1"/>
  <c r="BB278" i="1"/>
  <c r="BD278" i="1" s="1"/>
  <c r="DD277" i="1"/>
  <c r="CZ277" i="1"/>
  <c r="CV277" i="1"/>
  <c r="CR277" i="1"/>
  <c r="CN277" i="1"/>
  <c r="CJ277" i="1"/>
  <c r="CF277" i="1"/>
  <c r="CB277" i="1"/>
  <c r="BX277" i="1"/>
  <c r="BT277" i="1"/>
  <c r="BP277" i="1"/>
  <c r="BL277" i="1"/>
  <c r="BH277" i="1"/>
  <c r="BB277" i="1"/>
  <c r="BD277" i="1" s="1"/>
  <c r="DD276" i="1"/>
  <c r="CZ276" i="1"/>
  <c r="CV276" i="1"/>
  <c r="CR276" i="1"/>
  <c r="CN276" i="1"/>
  <c r="CJ276" i="1"/>
  <c r="CF276" i="1"/>
  <c r="CB276" i="1"/>
  <c r="BX276" i="1"/>
  <c r="BT276" i="1"/>
  <c r="BP276" i="1"/>
  <c r="BL276" i="1"/>
  <c r="BH276" i="1"/>
  <c r="BB276" i="1"/>
  <c r="BD276" i="1" s="1"/>
  <c r="DD274" i="1"/>
  <c r="CZ274" i="1"/>
  <c r="CV274" i="1"/>
  <c r="CR274" i="1"/>
  <c r="CN274" i="1"/>
  <c r="CJ274" i="1"/>
  <c r="CF274" i="1"/>
  <c r="CB274" i="1"/>
  <c r="BX274" i="1"/>
  <c r="BT274" i="1"/>
  <c r="BP274" i="1"/>
  <c r="BL274" i="1"/>
  <c r="BH274" i="1"/>
  <c r="BB274" i="1"/>
  <c r="BD274" i="1" s="1"/>
  <c r="DD273" i="1"/>
  <c r="CZ273" i="1"/>
  <c r="CV273" i="1"/>
  <c r="CR273" i="1"/>
  <c r="CN273" i="1"/>
  <c r="CJ273" i="1"/>
  <c r="CF273" i="1"/>
  <c r="CB273" i="1"/>
  <c r="BX273" i="1"/>
  <c r="BT273" i="1"/>
  <c r="BP273" i="1"/>
  <c r="BL273" i="1"/>
  <c r="BH273" i="1"/>
  <c r="BB273" i="1"/>
  <c r="BD273" i="1" s="1"/>
  <c r="DD272" i="1"/>
  <c r="CZ272" i="1"/>
  <c r="CV272" i="1"/>
  <c r="CR272" i="1"/>
  <c r="CN272" i="1"/>
  <c r="CJ272" i="1"/>
  <c r="CF272" i="1"/>
  <c r="CB272" i="1"/>
  <c r="BX272" i="1"/>
  <c r="BT272" i="1"/>
  <c r="BP272" i="1"/>
  <c r="BL272" i="1"/>
  <c r="BH272" i="1"/>
  <c r="BB272" i="1"/>
  <c r="BD272" i="1" s="1"/>
  <c r="DD271" i="1"/>
  <c r="CZ271" i="1"/>
  <c r="CV271" i="1"/>
  <c r="CR271" i="1"/>
  <c r="CN271" i="1"/>
  <c r="CJ271" i="1"/>
  <c r="CF271" i="1"/>
  <c r="CB271" i="1"/>
  <c r="BX271" i="1"/>
  <c r="BT271" i="1"/>
  <c r="BP271" i="1"/>
  <c r="BL271" i="1"/>
  <c r="BH271" i="1"/>
  <c r="BB271" i="1"/>
  <c r="BD271" i="1" s="1"/>
  <c r="DD270" i="1"/>
  <c r="CZ270" i="1"/>
  <c r="CV270" i="1"/>
  <c r="CR270" i="1"/>
  <c r="CN270" i="1"/>
  <c r="CJ270" i="1"/>
  <c r="CF270" i="1"/>
  <c r="CB270" i="1"/>
  <c r="BX270" i="1"/>
  <c r="BT270" i="1"/>
  <c r="BP270" i="1"/>
  <c r="BL270" i="1"/>
  <c r="BH270" i="1"/>
  <c r="BB270" i="1"/>
  <c r="BD270" i="1" s="1"/>
  <c r="DD269" i="1"/>
  <c r="CZ269" i="1"/>
  <c r="CV269" i="1"/>
  <c r="CR269" i="1"/>
  <c r="CN269" i="1"/>
  <c r="CJ269" i="1"/>
  <c r="CF269" i="1"/>
  <c r="CB269" i="1"/>
  <c r="BX269" i="1"/>
  <c r="BT269" i="1"/>
  <c r="BP269" i="1"/>
  <c r="BL269" i="1"/>
  <c r="BH269" i="1"/>
  <c r="BB269" i="1"/>
  <c r="BD269" i="1" s="1"/>
  <c r="DD268" i="1"/>
  <c r="CZ268" i="1"/>
  <c r="CV268" i="1"/>
  <c r="CR268" i="1"/>
  <c r="CN268" i="1"/>
  <c r="CJ268" i="1"/>
  <c r="CF268" i="1"/>
  <c r="CB268" i="1"/>
  <c r="BX268" i="1"/>
  <c r="BT268" i="1"/>
  <c r="BP268" i="1"/>
  <c r="BL268" i="1"/>
  <c r="BH268" i="1"/>
  <c r="BB268" i="1"/>
  <c r="BD268" i="1" s="1"/>
  <c r="DD265" i="1"/>
  <c r="CZ265" i="1"/>
  <c r="CV265" i="1"/>
  <c r="CR265" i="1"/>
  <c r="CN265" i="1"/>
  <c r="CJ265" i="1"/>
  <c r="CF265" i="1"/>
  <c r="CB265" i="1"/>
  <c r="BX265" i="1"/>
  <c r="BT265" i="1"/>
  <c r="BP265" i="1"/>
  <c r="BL265" i="1"/>
  <c r="BH265" i="1"/>
  <c r="BB265" i="1"/>
  <c r="BD265" i="1" s="1"/>
  <c r="DD264" i="1"/>
  <c r="CZ264" i="1"/>
  <c r="CV264" i="1"/>
  <c r="CR264" i="1"/>
  <c r="CN264" i="1"/>
  <c r="CJ264" i="1"/>
  <c r="CF264" i="1"/>
  <c r="CB264" i="1"/>
  <c r="BX264" i="1"/>
  <c r="BT264" i="1"/>
  <c r="BP264" i="1"/>
  <c r="BL264" i="1"/>
  <c r="BH264" i="1"/>
  <c r="BB264" i="1"/>
  <c r="BD264" i="1" s="1"/>
  <c r="DD261" i="1"/>
  <c r="CZ261" i="1"/>
  <c r="CV261" i="1"/>
  <c r="CR261" i="1"/>
  <c r="CN261" i="1"/>
  <c r="CJ261" i="1"/>
  <c r="CF261" i="1"/>
  <c r="CB261" i="1"/>
  <c r="BX261" i="1"/>
  <c r="BT261" i="1"/>
  <c r="BP261" i="1"/>
  <c r="BL261" i="1"/>
  <c r="BH261" i="1"/>
  <c r="BB261" i="1"/>
  <c r="BD261" i="1" s="1"/>
  <c r="DD260" i="1"/>
  <c r="CZ260" i="1"/>
  <c r="CV260" i="1"/>
  <c r="CR260" i="1"/>
  <c r="CN260" i="1"/>
  <c r="CJ260" i="1"/>
  <c r="CF260" i="1"/>
  <c r="CB260" i="1"/>
  <c r="BX260" i="1"/>
  <c r="BT260" i="1"/>
  <c r="BP260" i="1"/>
  <c r="BL260" i="1"/>
  <c r="BH260" i="1"/>
  <c r="BB260" i="1"/>
  <c r="BD260" i="1" s="1"/>
  <c r="DD259" i="1"/>
  <c r="CZ259" i="1"/>
  <c r="CV259" i="1"/>
  <c r="CR259" i="1"/>
  <c r="CN259" i="1"/>
  <c r="CJ259" i="1"/>
  <c r="CF259" i="1"/>
  <c r="CB259" i="1"/>
  <c r="BX259" i="1"/>
  <c r="BT259" i="1"/>
  <c r="BP259" i="1"/>
  <c r="BL259" i="1"/>
  <c r="BH259" i="1"/>
  <c r="BB259" i="1"/>
  <c r="BD259" i="1" s="1"/>
  <c r="DD257" i="1"/>
  <c r="CZ257" i="1"/>
  <c r="CV257" i="1"/>
  <c r="CR257" i="1"/>
  <c r="CN257" i="1"/>
  <c r="CJ257" i="1"/>
  <c r="CF257" i="1"/>
  <c r="CB257" i="1"/>
  <c r="BX257" i="1"/>
  <c r="BT257" i="1"/>
  <c r="BP257" i="1"/>
  <c r="BL257" i="1"/>
  <c r="BH257" i="1"/>
  <c r="BB257" i="1"/>
  <c r="BD257" i="1" s="1"/>
  <c r="DD256" i="1"/>
  <c r="CZ256" i="1"/>
  <c r="CV256" i="1"/>
  <c r="CR256" i="1"/>
  <c r="CN256" i="1"/>
  <c r="CJ256" i="1"/>
  <c r="CF256" i="1"/>
  <c r="CB256" i="1"/>
  <c r="BX256" i="1"/>
  <c r="BT256" i="1"/>
  <c r="BP256" i="1"/>
  <c r="BL256" i="1"/>
  <c r="BH256" i="1"/>
  <c r="BB256" i="1"/>
  <c r="BD256" i="1" s="1"/>
  <c r="DD255" i="1"/>
  <c r="CZ255" i="1"/>
  <c r="CV255" i="1"/>
  <c r="CR255" i="1"/>
  <c r="CN255" i="1"/>
  <c r="CJ255" i="1"/>
  <c r="CF255" i="1"/>
  <c r="CB255" i="1"/>
  <c r="BX255" i="1"/>
  <c r="BT255" i="1"/>
  <c r="BP255" i="1"/>
  <c r="BL255" i="1"/>
  <c r="BH255" i="1"/>
  <c r="BB255" i="1"/>
  <c r="BD255" i="1" s="1"/>
  <c r="DD254" i="1"/>
  <c r="CZ254" i="1"/>
  <c r="CV254" i="1"/>
  <c r="CR254" i="1"/>
  <c r="CN254" i="1"/>
  <c r="CJ254" i="1"/>
  <c r="CF254" i="1"/>
  <c r="CB254" i="1"/>
  <c r="BX254" i="1"/>
  <c r="BT254" i="1"/>
  <c r="BP254" i="1"/>
  <c r="BL254" i="1"/>
  <c r="BH254" i="1"/>
  <c r="BB254" i="1"/>
  <c r="BD254" i="1" s="1"/>
  <c r="DD253" i="1"/>
  <c r="CZ253" i="1"/>
  <c r="CV253" i="1"/>
  <c r="CR253" i="1"/>
  <c r="CN253" i="1"/>
  <c r="CJ253" i="1"/>
  <c r="CF253" i="1"/>
  <c r="CB253" i="1"/>
  <c r="BX253" i="1"/>
  <c r="BT253" i="1"/>
  <c r="BP253" i="1"/>
  <c r="BL253" i="1"/>
  <c r="BH253" i="1"/>
  <c r="BB253" i="1"/>
  <c r="BD253" i="1" s="1"/>
  <c r="DD252" i="1"/>
  <c r="CZ252" i="1"/>
  <c r="CV252" i="1"/>
  <c r="CR252" i="1"/>
  <c r="CN252" i="1"/>
  <c r="CJ252" i="1"/>
  <c r="CF252" i="1"/>
  <c r="CB252" i="1"/>
  <c r="BX252" i="1"/>
  <c r="BT252" i="1"/>
  <c r="BP252" i="1"/>
  <c r="BL252" i="1"/>
  <c r="BH252" i="1"/>
  <c r="BB252" i="1"/>
  <c r="BD252" i="1" s="1"/>
  <c r="DD251" i="1"/>
  <c r="CZ251" i="1"/>
  <c r="CV251" i="1"/>
  <c r="CR251" i="1"/>
  <c r="CN251" i="1"/>
  <c r="CJ251" i="1"/>
  <c r="CF251" i="1"/>
  <c r="CB251" i="1"/>
  <c r="BX251" i="1"/>
  <c r="BT251" i="1"/>
  <c r="BP251" i="1"/>
  <c r="BL251" i="1"/>
  <c r="BH251" i="1"/>
  <c r="BB251" i="1"/>
  <c r="BD251" i="1" s="1"/>
  <c r="DD250" i="1"/>
  <c r="CZ250" i="1"/>
  <c r="CV250" i="1"/>
  <c r="CR250" i="1"/>
  <c r="CN250" i="1"/>
  <c r="CJ250" i="1"/>
  <c r="CF250" i="1"/>
  <c r="CB250" i="1"/>
  <c r="BX250" i="1"/>
  <c r="BT250" i="1"/>
  <c r="BP250" i="1"/>
  <c r="BL250" i="1"/>
  <c r="BH250" i="1"/>
  <c r="BB250" i="1"/>
  <c r="BD250" i="1" s="1"/>
  <c r="DD247" i="1"/>
  <c r="CZ247" i="1"/>
  <c r="CV247" i="1"/>
  <c r="CR247" i="1"/>
  <c r="CN247" i="1"/>
  <c r="CJ247" i="1"/>
  <c r="CF247" i="1"/>
  <c r="CB247" i="1"/>
  <c r="BX247" i="1"/>
  <c r="BT247" i="1"/>
  <c r="BP247" i="1"/>
  <c r="BL247" i="1"/>
  <c r="BH247" i="1"/>
  <c r="BB247" i="1"/>
  <c r="BD247" i="1" s="1"/>
  <c r="DD246" i="1"/>
  <c r="CZ246" i="1"/>
  <c r="CV246" i="1"/>
  <c r="CR246" i="1"/>
  <c r="CN246" i="1"/>
  <c r="CJ246" i="1"/>
  <c r="CF246" i="1"/>
  <c r="CB246" i="1"/>
  <c r="BX246" i="1"/>
  <c r="BT246" i="1"/>
  <c r="BP246" i="1"/>
  <c r="BL246" i="1"/>
  <c r="BH246" i="1"/>
  <c r="BB246" i="1"/>
  <c r="BD246" i="1" s="1"/>
  <c r="DD245" i="1"/>
  <c r="CZ245" i="1"/>
  <c r="CV245" i="1"/>
  <c r="CR245" i="1"/>
  <c r="CN245" i="1"/>
  <c r="CJ245" i="1"/>
  <c r="CF245" i="1"/>
  <c r="CB245" i="1"/>
  <c r="BX245" i="1"/>
  <c r="BT245" i="1"/>
  <c r="BP245" i="1"/>
  <c r="BL245" i="1"/>
  <c r="BH245" i="1"/>
  <c r="BB245" i="1"/>
  <c r="BD245" i="1" s="1"/>
  <c r="DD244" i="1"/>
  <c r="CZ244" i="1"/>
  <c r="CV244" i="1"/>
  <c r="CR244" i="1"/>
  <c r="CN244" i="1"/>
  <c r="CJ244" i="1"/>
  <c r="CF244" i="1"/>
  <c r="CB244" i="1"/>
  <c r="BX244" i="1"/>
  <c r="BT244" i="1"/>
  <c r="BP244" i="1"/>
  <c r="BL244" i="1"/>
  <c r="BH244" i="1"/>
  <c r="BB244" i="1"/>
  <c r="BD244" i="1" s="1"/>
  <c r="DD238" i="1"/>
  <c r="CZ238" i="1"/>
  <c r="CV238" i="1"/>
  <c r="CR238" i="1"/>
  <c r="CN238" i="1"/>
  <c r="CJ238" i="1"/>
  <c r="CF238" i="1"/>
  <c r="CB238" i="1"/>
  <c r="BX238" i="1"/>
  <c r="BT238" i="1"/>
  <c r="BP238" i="1"/>
  <c r="BL238" i="1"/>
  <c r="BH238" i="1"/>
  <c r="BB238" i="1"/>
  <c r="BD238" i="1" s="1"/>
  <c r="DD237" i="1"/>
  <c r="CZ237" i="1"/>
  <c r="CV237" i="1"/>
  <c r="CR237" i="1"/>
  <c r="CN237" i="1"/>
  <c r="CJ237" i="1"/>
  <c r="CF237" i="1"/>
  <c r="CB237" i="1"/>
  <c r="BX237" i="1"/>
  <c r="BT237" i="1"/>
  <c r="BP237" i="1"/>
  <c r="BL237" i="1"/>
  <c r="BH237" i="1"/>
  <c r="BB237" i="1"/>
  <c r="BD237" i="1" s="1"/>
  <c r="DD234" i="1"/>
  <c r="CZ234" i="1"/>
  <c r="CV234" i="1"/>
  <c r="CR234" i="1"/>
  <c r="CN234" i="1"/>
  <c r="CJ234" i="1"/>
  <c r="CF234" i="1"/>
  <c r="CB234" i="1"/>
  <c r="BX234" i="1"/>
  <c r="BT234" i="1"/>
  <c r="BP234" i="1"/>
  <c r="BL234" i="1"/>
  <c r="BH234" i="1"/>
  <c r="BB234" i="1"/>
  <c r="DD232" i="1"/>
  <c r="CZ232" i="1"/>
  <c r="CV232" i="1"/>
  <c r="CR232" i="1"/>
  <c r="CN232" i="1"/>
  <c r="CJ232" i="1"/>
  <c r="CF232" i="1"/>
  <c r="CB232" i="1"/>
  <c r="BX232" i="1"/>
  <c r="BT232" i="1"/>
  <c r="BP232" i="1"/>
  <c r="BL232" i="1"/>
  <c r="BH232" i="1"/>
  <c r="DD230" i="1"/>
  <c r="CZ230" i="1"/>
  <c r="CV230" i="1"/>
  <c r="CR230" i="1"/>
  <c r="CN230" i="1"/>
  <c r="CJ230" i="1"/>
  <c r="CF230" i="1"/>
  <c r="CB230" i="1"/>
  <c r="BX230" i="1"/>
  <c r="BT230" i="1"/>
  <c r="BP230" i="1"/>
  <c r="BL230" i="1"/>
  <c r="BH230" i="1"/>
  <c r="BB230" i="1"/>
  <c r="BD230" i="1" s="1"/>
  <c r="DD225" i="1"/>
  <c r="CZ225" i="1"/>
  <c r="CV225" i="1"/>
  <c r="CR225" i="1"/>
  <c r="CN225" i="1"/>
  <c r="CJ225" i="1"/>
  <c r="CF225" i="1"/>
  <c r="CB225" i="1"/>
  <c r="BX225" i="1"/>
  <c r="BT225" i="1"/>
  <c r="BP225" i="1"/>
  <c r="BL225" i="1"/>
  <c r="BH225" i="1"/>
  <c r="BB225" i="1"/>
  <c r="BD225" i="1" s="1"/>
  <c r="DD222" i="1"/>
  <c r="CZ222" i="1"/>
  <c r="CV222" i="1"/>
  <c r="CR222" i="1"/>
  <c r="CN222" i="1"/>
  <c r="CJ222" i="1"/>
  <c r="CF222" i="1"/>
  <c r="CB222" i="1"/>
  <c r="BX222" i="1"/>
  <c r="BT222" i="1"/>
  <c r="BP222" i="1"/>
  <c r="BL222" i="1"/>
  <c r="BH222" i="1"/>
  <c r="BB222" i="1"/>
  <c r="BD222" i="1" s="1"/>
  <c r="DD221" i="1"/>
  <c r="CZ221" i="1"/>
  <c r="CV221" i="1"/>
  <c r="CR221" i="1"/>
  <c r="CN221" i="1"/>
  <c r="CJ221" i="1"/>
  <c r="CF221" i="1"/>
  <c r="CB221" i="1"/>
  <c r="BX221" i="1"/>
  <c r="BT221" i="1"/>
  <c r="BP221" i="1"/>
  <c r="BL221" i="1"/>
  <c r="BH221" i="1"/>
  <c r="BB221" i="1"/>
  <c r="BD221" i="1" s="1"/>
  <c r="DD219" i="1"/>
  <c r="CZ219" i="1"/>
  <c r="CV219" i="1"/>
  <c r="CR219" i="1"/>
  <c r="CN219" i="1"/>
  <c r="CJ219" i="1"/>
  <c r="CF219" i="1"/>
  <c r="CB219" i="1"/>
  <c r="BX219" i="1"/>
  <c r="BT219" i="1"/>
  <c r="BP219" i="1"/>
  <c r="BL219" i="1"/>
  <c r="BH219" i="1"/>
  <c r="BB219" i="1"/>
  <c r="BD219" i="1" s="1"/>
  <c r="DD215" i="1"/>
  <c r="CZ215" i="1"/>
  <c r="CV215" i="1"/>
  <c r="CR215" i="1"/>
  <c r="CN215" i="1"/>
  <c r="CJ215" i="1"/>
  <c r="CF215" i="1"/>
  <c r="CB215" i="1"/>
  <c r="BX215" i="1"/>
  <c r="BT215" i="1"/>
  <c r="BP215" i="1"/>
  <c r="BL215" i="1"/>
  <c r="BH215" i="1"/>
  <c r="BB215" i="1"/>
  <c r="BD215" i="1" s="1"/>
  <c r="DD214" i="1"/>
  <c r="CZ214" i="1"/>
  <c r="CV214" i="1"/>
  <c r="CR214" i="1"/>
  <c r="CN214" i="1"/>
  <c r="CJ214" i="1"/>
  <c r="CF214" i="1"/>
  <c r="CB214" i="1"/>
  <c r="BX214" i="1"/>
  <c r="BT214" i="1"/>
  <c r="BP214" i="1"/>
  <c r="BL214" i="1"/>
  <c r="BH214" i="1"/>
  <c r="BB214" i="1"/>
  <c r="BD214" i="1" s="1"/>
  <c r="DD213" i="1"/>
  <c r="CZ213" i="1"/>
  <c r="CV213" i="1"/>
  <c r="CR213" i="1"/>
  <c r="CN213" i="1"/>
  <c r="CJ213" i="1"/>
  <c r="CF213" i="1"/>
  <c r="CB213" i="1"/>
  <c r="BX213" i="1"/>
  <c r="BT213" i="1"/>
  <c r="BP213" i="1"/>
  <c r="BL213" i="1"/>
  <c r="BH213" i="1"/>
  <c r="BB213" i="1"/>
  <c r="BD213" i="1" s="1"/>
  <c r="DD210" i="1"/>
  <c r="CZ210" i="1"/>
  <c r="CV210" i="1"/>
  <c r="CR210" i="1"/>
  <c r="CN210" i="1"/>
  <c r="CJ210" i="1"/>
  <c r="CF210" i="1"/>
  <c r="CB210" i="1"/>
  <c r="BX210" i="1"/>
  <c r="BT210" i="1"/>
  <c r="BP210" i="1"/>
  <c r="BL210" i="1"/>
  <c r="BH210" i="1"/>
  <c r="BB210" i="1"/>
  <c r="BD210" i="1" s="1"/>
  <c r="DD208" i="1"/>
  <c r="CZ208" i="1"/>
  <c r="CV208" i="1"/>
  <c r="CR208" i="1"/>
  <c r="CN208" i="1"/>
  <c r="CJ208" i="1"/>
  <c r="CF208" i="1"/>
  <c r="CB208" i="1"/>
  <c r="BX208" i="1"/>
  <c r="BT208" i="1"/>
  <c r="BP208" i="1"/>
  <c r="BL208" i="1"/>
  <c r="BH208" i="1"/>
  <c r="BB208" i="1"/>
  <c r="BD208" i="1" s="1"/>
  <c r="DD206" i="1"/>
  <c r="CZ206" i="1"/>
  <c r="CV206" i="1"/>
  <c r="CR206" i="1"/>
  <c r="CN206" i="1"/>
  <c r="CJ206" i="1"/>
  <c r="CF206" i="1"/>
  <c r="CB206" i="1"/>
  <c r="BX206" i="1"/>
  <c r="BT206" i="1"/>
  <c r="BP206" i="1"/>
  <c r="BL206" i="1"/>
  <c r="BH206" i="1"/>
  <c r="BB206" i="1"/>
  <c r="BD206" i="1" s="1"/>
  <c r="DD207" i="1"/>
  <c r="CZ207" i="1"/>
  <c r="CV207" i="1"/>
  <c r="CR207" i="1"/>
  <c r="CN207" i="1"/>
  <c r="CJ207" i="1"/>
  <c r="CF207" i="1"/>
  <c r="CB207" i="1"/>
  <c r="BX207" i="1"/>
  <c r="BT207" i="1"/>
  <c r="BP207" i="1"/>
  <c r="BL207" i="1"/>
  <c r="BH207" i="1"/>
  <c r="BB207" i="1"/>
  <c r="BD207" i="1" s="1"/>
  <c r="DD205" i="1"/>
  <c r="CZ205" i="1"/>
  <c r="CV205" i="1"/>
  <c r="CR205" i="1"/>
  <c r="CN205" i="1"/>
  <c r="CJ205" i="1"/>
  <c r="CF205" i="1"/>
  <c r="CB205" i="1"/>
  <c r="BX205" i="1"/>
  <c r="BT205" i="1"/>
  <c r="BP205" i="1"/>
  <c r="BL205" i="1"/>
  <c r="BH205" i="1"/>
  <c r="BB205" i="1"/>
  <c r="BD205" i="1" s="1"/>
  <c r="DD211" i="1"/>
  <c r="CZ211" i="1"/>
  <c r="CV211" i="1"/>
  <c r="CR211" i="1"/>
  <c r="CN211" i="1"/>
  <c r="CJ211" i="1"/>
  <c r="CF211" i="1"/>
  <c r="CB211" i="1"/>
  <c r="BX211" i="1"/>
  <c r="BT211" i="1"/>
  <c r="BP211" i="1"/>
  <c r="BL211" i="1"/>
  <c r="BH211" i="1"/>
  <c r="BB211" i="1"/>
  <c r="BD211" i="1" s="1"/>
  <c r="DD204" i="1"/>
  <c r="CZ204" i="1"/>
  <c r="CV204" i="1"/>
  <c r="CR204" i="1"/>
  <c r="CN204" i="1"/>
  <c r="CJ204" i="1"/>
  <c r="CF204" i="1"/>
  <c r="CB204" i="1"/>
  <c r="BX204" i="1"/>
  <c r="BT204" i="1"/>
  <c r="BP204" i="1"/>
  <c r="BL204" i="1"/>
  <c r="BH204" i="1"/>
  <c r="BB204" i="1"/>
  <c r="BD204" i="1" s="1"/>
  <c r="DD201" i="1"/>
  <c r="CZ201" i="1"/>
  <c r="CV201" i="1"/>
  <c r="CR201" i="1"/>
  <c r="CN201" i="1"/>
  <c r="CJ201" i="1"/>
  <c r="CF201" i="1"/>
  <c r="CB201" i="1"/>
  <c r="BX201" i="1"/>
  <c r="BT201" i="1"/>
  <c r="BP201" i="1"/>
  <c r="BL201" i="1"/>
  <c r="BH201" i="1"/>
  <c r="BB201" i="1"/>
  <c r="BD201" i="1" s="1"/>
  <c r="DD200" i="1"/>
  <c r="CZ200" i="1"/>
  <c r="CV200" i="1"/>
  <c r="CR200" i="1"/>
  <c r="CN200" i="1"/>
  <c r="CJ200" i="1"/>
  <c r="CF200" i="1"/>
  <c r="CB200" i="1"/>
  <c r="BX200" i="1"/>
  <c r="BT200" i="1"/>
  <c r="BP200" i="1"/>
  <c r="BL200" i="1"/>
  <c r="BH200" i="1"/>
  <c r="BB200" i="1"/>
  <c r="BD200" i="1" s="1"/>
  <c r="DD199" i="1"/>
  <c r="CZ199" i="1"/>
  <c r="CV199" i="1"/>
  <c r="CR199" i="1"/>
  <c r="CN199" i="1"/>
  <c r="CJ199" i="1"/>
  <c r="CF199" i="1"/>
  <c r="CB199" i="1"/>
  <c r="BX199" i="1"/>
  <c r="BT199" i="1"/>
  <c r="BP199" i="1"/>
  <c r="BL199" i="1"/>
  <c r="BH199" i="1"/>
  <c r="BB199" i="1"/>
  <c r="BD199" i="1" s="1"/>
  <c r="DD198" i="1"/>
  <c r="CZ198" i="1"/>
  <c r="CV198" i="1"/>
  <c r="CR198" i="1"/>
  <c r="CN198" i="1"/>
  <c r="CJ198" i="1"/>
  <c r="CF198" i="1"/>
  <c r="CB198" i="1"/>
  <c r="BX198" i="1"/>
  <c r="BT198" i="1"/>
  <c r="BP198" i="1"/>
  <c r="BL198" i="1"/>
  <c r="BH198" i="1"/>
  <c r="BB198" i="1"/>
  <c r="BD198" i="1" s="1"/>
  <c r="DD197" i="1"/>
  <c r="CZ197" i="1"/>
  <c r="CV197" i="1"/>
  <c r="CR197" i="1"/>
  <c r="CN197" i="1"/>
  <c r="CJ197" i="1"/>
  <c r="CF197" i="1"/>
  <c r="CB197" i="1"/>
  <c r="BX197" i="1"/>
  <c r="BT197" i="1"/>
  <c r="BP197" i="1"/>
  <c r="BL197" i="1"/>
  <c r="BH197" i="1"/>
  <c r="BB197" i="1"/>
  <c r="BD197" i="1" s="1"/>
  <c r="DD195" i="1"/>
  <c r="CZ195" i="1"/>
  <c r="CV195" i="1"/>
  <c r="CR195" i="1"/>
  <c r="CN195" i="1"/>
  <c r="CJ195" i="1"/>
  <c r="CF195" i="1"/>
  <c r="CB195" i="1"/>
  <c r="BX195" i="1"/>
  <c r="BT195" i="1"/>
  <c r="BP195" i="1"/>
  <c r="BL195" i="1"/>
  <c r="BH195" i="1"/>
  <c r="BB195" i="1"/>
  <c r="BD195" i="1" s="1"/>
  <c r="DD194" i="1"/>
  <c r="CZ194" i="1"/>
  <c r="CV194" i="1"/>
  <c r="CR194" i="1"/>
  <c r="CN194" i="1"/>
  <c r="CJ194" i="1"/>
  <c r="CF194" i="1"/>
  <c r="CB194" i="1"/>
  <c r="BX194" i="1"/>
  <c r="BT194" i="1"/>
  <c r="BP194" i="1"/>
  <c r="BL194" i="1"/>
  <c r="BH194" i="1"/>
  <c r="BB194" i="1"/>
  <c r="BD194" i="1" s="1"/>
  <c r="DD193" i="1"/>
  <c r="CZ193" i="1"/>
  <c r="CV193" i="1"/>
  <c r="CR193" i="1"/>
  <c r="CN193" i="1"/>
  <c r="CJ193" i="1"/>
  <c r="CF193" i="1"/>
  <c r="CB193" i="1"/>
  <c r="BX193" i="1"/>
  <c r="BT193" i="1"/>
  <c r="BP193" i="1"/>
  <c r="BL193" i="1"/>
  <c r="BH193" i="1"/>
  <c r="BB193" i="1"/>
  <c r="BD193" i="1" s="1"/>
  <c r="DD192" i="1"/>
  <c r="CZ192" i="1"/>
  <c r="CV192" i="1"/>
  <c r="CR192" i="1"/>
  <c r="CN192" i="1"/>
  <c r="CJ192" i="1"/>
  <c r="CF192" i="1"/>
  <c r="CB192" i="1"/>
  <c r="BX192" i="1"/>
  <c r="BT192" i="1"/>
  <c r="BP192" i="1"/>
  <c r="BL192" i="1"/>
  <c r="BH192" i="1"/>
  <c r="BB192" i="1"/>
  <c r="BD192" i="1" s="1"/>
  <c r="DD191" i="1"/>
  <c r="CZ191" i="1"/>
  <c r="CV191" i="1"/>
  <c r="CR191" i="1"/>
  <c r="CN191" i="1"/>
  <c r="CJ191" i="1"/>
  <c r="CF191" i="1"/>
  <c r="CB191" i="1"/>
  <c r="BX191" i="1"/>
  <c r="BT191" i="1"/>
  <c r="BP191" i="1"/>
  <c r="BL191" i="1"/>
  <c r="BH191" i="1"/>
  <c r="BB191" i="1"/>
  <c r="BD191" i="1" s="1"/>
  <c r="DD190" i="1"/>
  <c r="CZ190" i="1"/>
  <c r="CV190" i="1"/>
  <c r="CR190" i="1"/>
  <c r="CN190" i="1"/>
  <c r="CJ190" i="1"/>
  <c r="CF190" i="1"/>
  <c r="CB190" i="1"/>
  <c r="BX190" i="1"/>
  <c r="BT190" i="1"/>
  <c r="BP190" i="1"/>
  <c r="BL190" i="1"/>
  <c r="BH190" i="1"/>
  <c r="BB190" i="1"/>
  <c r="BD190" i="1" s="1"/>
  <c r="DD189" i="1"/>
  <c r="CZ189" i="1"/>
  <c r="CV189" i="1"/>
  <c r="CR189" i="1"/>
  <c r="CN189" i="1"/>
  <c r="CJ189" i="1"/>
  <c r="CF189" i="1"/>
  <c r="CB189" i="1"/>
  <c r="BX189" i="1"/>
  <c r="BT189" i="1"/>
  <c r="BP189" i="1"/>
  <c r="BL189" i="1"/>
  <c r="BH189" i="1"/>
  <c r="BB189" i="1"/>
  <c r="BD189" i="1" s="1"/>
  <c r="DD188" i="1"/>
  <c r="CZ188" i="1"/>
  <c r="CV188" i="1"/>
  <c r="CR188" i="1"/>
  <c r="CN188" i="1"/>
  <c r="CJ188" i="1"/>
  <c r="CF188" i="1"/>
  <c r="CB188" i="1"/>
  <c r="BX188" i="1"/>
  <c r="BT188" i="1"/>
  <c r="BP188" i="1"/>
  <c r="BL188" i="1"/>
  <c r="BH188" i="1"/>
  <c r="BB188" i="1"/>
  <c r="BD188" i="1" s="1"/>
  <c r="DD187" i="1"/>
  <c r="CZ187" i="1"/>
  <c r="CV187" i="1"/>
  <c r="CR187" i="1"/>
  <c r="CN187" i="1"/>
  <c r="CJ187" i="1"/>
  <c r="CF187" i="1"/>
  <c r="CB187" i="1"/>
  <c r="BX187" i="1"/>
  <c r="BT187" i="1"/>
  <c r="BP187" i="1"/>
  <c r="BL187" i="1"/>
  <c r="BH187" i="1"/>
  <c r="BB187" i="1"/>
  <c r="BD187" i="1" s="1"/>
  <c r="DD186" i="1"/>
  <c r="CZ186" i="1"/>
  <c r="CV186" i="1"/>
  <c r="CR186" i="1"/>
  <c r="CN186" i="1"/>
  <c r="CJ186" i="1"/>
  <c r="CF186" i="1"/>
  <c r="CB186" i="1"/>
  <c r="BX186" i="1"/>
  <c r="BT186" i="1"/>
  <c r="BP186" i="1"/>
  <c r="BL186" i="1"/>
  <c r="BH186" i="1"/>
  <c r="BB186" i="1"/>
  <c r="BD186" i="1" s="1"/>
  <c r="DD185" i="1"/>
  <c r="CZ185" i="1"/>
  <c r="CV185" i="1"/>
  <c r="CR185" i="1"/>
  <c r="CN185" i="1"/>
  <c r="CJ185" i="1"/>
  <c r="CF185" i="1"/>
  <c r="CB185" i="1"/>
  <c r="BX185" i="1"/>
  <c r="BT185" i="1"/>
  <c r="BP185" i="1"/>
  <c r="BL185" i="1"/>
  <c r="BH185" i="1"/>
  <c r="BB185" i="1"/>
  <c r="BD185" i="1" s="1"/>
  <c r="DD184" i="1"/>
  <c r="CZ184" i="1"/>
  <c r="CV184" i="1"/>
  <c r="CR184" i="1"/>
  <c r="CN184" i="1"/>
  <c r="CJ184" i="1"/>
  <c r="CF184" i="1"/>
  <c r="CB184" i="1"/>
  <c r="BX184" i="1"/>
  <c r="BT184" i="1"/>
  <c r="BP184" i="1"/>
  <c r="BL184" i="1"/>
  <c r="BH184" i="1"/>
  <c r="BB184" i="1"/>
  <c r="BD184" i="1" s="1"/>
  <c r="DD183" i="1"/>
  <c r="CZ183" i="1"/>
  <c r="CV183" i="1"/>
  <c r="CR183" i="1"/>
  <c r="CN183" i="1"/>
  <c r="CJ183" i="1"/>
  <c r="CF183" i="1"/>
  <c r="CB183" i="1"/>
  <c r="BX183" i="1"/>
  <c r="BT183" i="1"/>
  <c r="BP183" i="1"/>
  <c r="BL183" i="1"/>
  <c r="BH183" i="1"/>
  <c r="BB183" i="1"/>
  <c r="BD183" i="1" s="1"/>
  <c r="DD182" i="1"/>
  <c r="CZ182" i="1"/>
  <c r="CV182" i="1"/>
  <c r="CR182" i="1"/>
  <c r="CN182" i="1"/>
  <c r="CJ182" i="1"/>
  <c r="CF182" i="1"/>
  <c r="CB182" i="1"/>
  <c r="BX182" i="1"/>
  <c r="BT182" i="1"/>
  <c r="BP182" i="1"/>
  <c r="BL182" i="1"/>
  <c r="BH182" i="1"/>
  <c r="BB182" i="1"/>
  <c r="BD182" i="1" s="1"/>
  <c r="DD181" i="1"/>
  <c r="CZ181" i="1"/>
  <c r="CV181" i="1"/>
  <c r="CR181" i="1"/>
  <c r="CN181" i="1"/>
  <c r="CJ181" i="1"/>
  <c r="CF181" i="1"/>
  <c r="CB181" i="1"/>
  <c r="BX181" i="1"/>
  <c r="BT181" i="1"/>
  <c r="BP181" i="1"/>
  <c r="BL181" i="1"/>
  <c r="BH181" i="1"/>
  <c r="BB181" i="1"/>
  <c r="BD181" i="1" s="1"/>
  <c r="DD180" i="1"/>
  <c r="CZ180" i="1"/>
  <c r="CV180" i="1"/>
  <c r="CR180" i="1"/>
  <c r="CN180" i="1"/>
  <c r="CJ180" i="1"/>
  <c r="CF180" i="1"/>
  <c r="CB180" i="1"/>
  <c r="BX180" i="1"/>
  <c r="BT180" i="1"/>
  <c r="BP180" i="1"/>
  <c r="BL180" i="1"/>
  <c r="BH180" i="1"/>
  <c r="BB180" i="1"/>
  <c r="BD180" i="1" s="1"/>
  <c r="DD179" i="1"/>
  <c r="CZ179" i="1"/>
  <c r="CV179" i="1"/>
  <c r="CR179" i="1"/>
  <c r="CN179" i="1"/>
  <c r="CJ179" i="1"/>
  <c r="CF179" i="1"/>
  <c r="CB179" i="1"/>
  <c r="BX179" i="1"/>
  <c r="BT179" i="1"/>
  <c r="BP179" i="1"/>
  <c r="BL179" i="1"/>
  <c r="BH179" i="1"/>
  <c r="BB179" i="1"/>
  <c r="BD179" i="1" s="1"/>
  <c r="DD178" i="1"/>
  <c r="CZ178" i="1"/>
  <c r="CV178" i="1"/>
  <c r="CR178" i="1"/>
  <c r="CN178" i="1"/>
  <c r="CJ178" i="1"/>
  <c r="CF178" i="1"/>
  <c r="CB178" i="1"/>
  <c r="BX178" i="1"/>
  <c r="BT178" i="1"/>
  <c r="BP178" i="1"/>
  <c r="BL178" i="1"/>
  <c r="BH178" i="1"/>
  <c r="BB178" i="1"/>
  <c r="BD178" i="1" s="1"/>
  <c r="DD177" i="1"/>
  <c r="CZ177" i="1"/>
  <c r="CV177" i="1"/>
  <c r="CR177" i="1"/>
  <c r="CN177" i="1"/>
  <c r="CJ177" i="1"/>
  <c r="CF177" i="1"/>
  <c r="CB177" i="1"/>
  <c r="BX177" i="1"/>
  <c r="BT177" i="1"/>
  <c r="BP177" i="1"/>
  <c r="BL177" i="1"/>
  <c r="BH177" i="1"/>
  <c r="BB177" i="1"/>
  <c r="BD177" i="1" s="1"/>
  <c r="DD176" i="1"/>
  <c r="CZ176" i="1"/>
  <c r="CV176" i="1"/>
  <c r="CR176" i="1"/>
  <c r="CN176" i="1"/>
  <c r="CJ176" i="1"/>
  <c r="CF176" i="1"/>
  <c r="CB176" i="1"/>
  <c r="BX176" i="1"/>
  <c r="BT176" i="1"/>
  <c r="BP176" i="1"/>
  <c r="BL176" i="1"/>
  <c r="BH176" i="1"/>
  <c r="BB176" i="1"/>
  <c r="BD176" i="1" s="1"/>
  <c r="DD175" i="1"/>
  <c r="CZ175" i="1"/>
  <c r="CV175" i="1"/>
  <c r="CR175" i="1"/>
  <c r="CN175" i="1"/>
  <c r="CJ175" i="1"/>
  <c r="CF175" i="1"/>
  <c r="CB175" i="1"/>
  <c r="BX175" i="1"/>
  <c r="BT175" i="1"/>
  <c r="BP175" i="1"/>
  <c r="BL175" i="1"/>
  <c r="BH175" i="1"/>
  <c r="BB175" i="1"/>
  <c r="BD175" i="1" s="1"/>
  <c r="DD174" i="1"/>
  <c r="CZ174" i="1"/>
  <c r="CV174" i="1"/>
  <c r="CR174" i="1"/>
  <c r="CN174" i="1"/>
  <c r="CJ174" i="1"/>
  <c r="CF174" i="1"/>
  <c r="CB174" i="1"/>
  <c r="BX174" i="1"/>
  <c r="BT174" i="1"/>
  <c r="BP174" i="1"/>
  <c r="BL174" i="1"/>
  <c r="BH174" i="1"/>
  <c r="BB174" i="1"/>
  <c r="BD174" i="1" s="1"/>
  <c r="DD173" i="1"/>
  <c r="CZ173" i="1"/>
  <c r="CV173" i="1"/>
  <c r="CR173" i="1"/>
  <c r="CN173" i="1"/>
  <c r="CJ173" i="1"/>
  <c r="CF173" i="1"/>
  <c r="CB173" i="1"/>
  <c r="BX173" i="1"/>
  <c r="BT173" i="1"/>
  <c r="BP173" i="1"/>
  <c r="BL173" i="1"/>
  <c r="BH173" i="1"/>
  <c r="BB173" i="1"/>
  <c r="BD173" i="1" s="1"/>
  <c r="DD172" i="1"/>
  <c r="CZ172" i="1"/>
  <c r="CV172" i="1"/>
  <c r="CR172" i="1"/>
  <c r="CN172" i="1"/>
  <c r="CJ172" i="1"/>
  <c r="CF172" i="1"/>
  <c r="CB172" i="1"/>
  <c r="BX172" i="1"/>
  <c r="BT172" i="1"/>
  <c r="BP172" i="1"/>
  <c r="BL172" i="1"/>
  <c r="BH172" i="1"/>
  <c r="BB172" i="1"/>
  <c r="BD172" i="1" s="1"/>
  <c r="DD218" i="1"/>
  <c r="CZ218" i="1"/>
  <c r="CV218" i="1"/>
  <c r="CR218" i="1"/>
  <c r="CN218" i="1"/>
  <c r="CJ218" i="1"/>
  <c r="CF218" i="1"/>
  <c r="CB218" i="1"/>
  <c r="BX218" i="1"/>
  <c r="BT218" i="1"/>
  <c r="BP218" i="1"/>
  <c r="BL218" i="1"/>
  <c r="BH218" i="1"/>
  <c r="BB218" i="1"/>
  <c r="BD218" i="1" s="1"/>
  <c r="DD171" i="1"/>
  <c r="CZ171" i="1"/>
  <c r="CV171" i="1"/>
  <c r="CR171" i="1"/>
  <c r="CN171" i="1"/>
  <c r="CJ171" i="1"/>
  <c r="CF171" i="1"/>
  <c r="CB171" i="1"/>
  <c r="BX171" i="1"/>
  <c r="BT171" i="1"/>
  <c r="BP171" i="1"/>
  <c r="BL171" i="1"/>
  <c r="BH171" i="1"/>
  <c r="BB171" i="1"/>
  <c r="BD171" i="1" s="1"/>
  <c r="DD169" i="1"/>
  <c r="CZ169" i="1"/>
  <c r="CV169" i="1"/>
  <c r="CR169" i="1"/>
  <c r="CN169" i="1"/>
  <c r="CJ169" i="1"/>
  <c r="CF169" i="1"/>
  <c r="CB169" i="1"/>
  <c r="BX169" i="1"/>
  <c r="BT169" i="1"/>
  <c r="BP169" i="1"/>
  <c r="BL169" i="1"/>
  <c r="BH169" i="1"/>
  <c r="BB169" i="1"/>
  <c r="BD169" i="1" s="1"/>
  <c r="DD168" i="1"/>
  <c r="CZ168" i="1"/>
  <c r="CV168" i="1"/>
  <c r="CR168" i="1"/>
  <c r="CN168" i="1"/>
  <c r="CJ168" i="1"/>
  <c r="CF168" i="1"/>
  <c r="CB168" i="1"/>
  <c r="BX168" i="1"/>
  <c r="BT168" i="1"/>
  <c r="BP168" i="1"/>
  <c r="BL168" i="1"/>
  <c r="BH168" i="1"/>
  <c r="BB168" i="1"/>
  <c r="BD168" i="1" s="1"/>
  <c r="DD167" i="1"/>
  <c r="CZ167" i="1"/>
  <c r="CV167" i="1"/>
  <c r="CR167" i="1"/>
  <c r="CN167" i="1"/>
  <c r="CJ167" i="1"/>
  <c r="CF167" i="1"/>
  <c r="CB167" i="1"/>
  <c r="BX167" i="1"/>
  <c r="BT167" i="1"/>
  <c r="BP167" i="1"/>
  <c r="BL167" i="1"/>
  <c r="BH167" i="1"/>
  <c r="BB167" i="1"/>
  <c r="BD167" i="1" s="1"/>
  <c r="DD166" i="1"/>
  <c r="CZ166" i="1"/>
  <c r="CV166" i="1"/>
  <c r="CR166" i="1"/>
  <c r="CN166" i="1"/>
  <c r="CJ166" i="1"/>
  <c r="CF166" i="1"/>
  <c r="CB166" i="1"/>
  <c r="BX166" i="1"/>
  <c r="BT166" i="1"/>
  <c r="BP166" i="1"/>
  <c r="BL166" i="1"/>
  <c r="BH166" i="1"/>
  <c r="BB166" i="1"/>
  <c r="BD166" i="1" s="1"/>
  <c r="DD165" i="1"/>
  <c r="CZ165" i="1"/>
  <c r="CV165" i="1"/>
  <c r="CR165" i="1"/>
  <c r="CN165" i="1"/>
  <c r="CJ165" i="1"/>
  <c r="CF165" i="1"/>
  <c r="CB165" i="1"/>
  <c r="BX165" i="1"/>
  <c r="BT165" i="1"/>
  <c r="BP165" i="1"/>
  <c r="BL165" i="1"/>
  <c r="BH165" i="1"/>
  <c r="BB165" i="1"/>
  <c r="BD165" i="1" s="1"/>
  <c r="DD164" i="1"/>
  <c r="CZ164" i="1"/>
  <c r="CV164" i="1"/>
  <c r="CR164" i="1"/>
  <c r="CN164" i="1"/>
  <c r="CJ164" i="1"/>
  <c r="CF164" i="1"/>
  <c r="CB164" i="1"/>
  <c r="BX164" i="1"/>
  <c r="BT164" i="1"/>
  <c r="BP164" i="1"/>
  <c r="BL164" i="1"/>
  <c r="BH164" i="1"/>
  <c r="BB164" i="1"/>
  <c r="BD164" i="1" s="1"/>
  <c r="DD163" i="1"/>
  <c r="CZ163" i="1"/>
  <c r="CV163" i="1"/>
  <c r="CR163" i="1"/>
  <c r="CN163" i="1"/>
  <c r="CJ163" i="1"/>
  <c r="CF163" i="1"/>
  <c r="CB163" i="1"/>
  <c r="BX163" i="1"/>
  <c r="BT163" i="1"/>
  <c r="BP163" i="1"/>
  <c r="BL163" i="1"/>
  <c r="BH163" i="1"/>
  <c r="BB163" i="1"/>
  <c r="BD163" i="1" s="1"/>
  <c r="DD162" i="1"/>
  <c r="CZ162" i="1"/>
  <c r="CV162" i="1"/>
  <c r="CR162" i="1"/>
  <c r="CN162" i="1"/>
  <c r="CJ162" i="1"/>
  <c r="CF162" i="1"/>
  <c r="CB162" i="1"/>
  <c r="BX162" i="1"/>
  <c r="BT162" i="1"/>
  <c r="BP162" i="1"/>
  <c r="BL162" i="1"/>
  <c r="BH162" i="1"/>
  <c r="BB162" i="1"/>
  <c r="BD162" i="1" s="1"/>
  <c r="DD161" i="1"/>
  <c r="CZ161" i="1"/>
  <c r="CV161" i="1"/>
  <c r="CR161" i="1"/>
  <c r="CN161" i="1"/>
  <c r="CJ161" i="1"/>
  <c r="CF161" i="1"/>
  <c r="CB161" i="1"/>
  <c r="BX161" i="1"/>
  <c r="BT161" i="1"/>
  <c r="BP161" i="1"/>
  <c r="BL161" i="1"/>
  <c r="BH161" i="1"/>
  <c r="BB161" i="1"/>
  <c r="BD161" i="1" s="1"/>
  <c r="DD160" i="1"/>
  <c r="CZ160" i="1"/>
  <c r="CV160" i="1"/>
  <c r="CR160" i="1"/>
  <c r="CN160" i="1"/>
  <c r="CJ160" i="1"/>
  <c r="CF160" i="1"/>
  <c r="CB160" i="1"/>
  <c r="BX160" i="1"/>
  <c r="BT160" i="1"/>
  <c r="BP160" i="1"/>
  <c r="BL160" i="1"/>
  <c r="BH160" i="1"/>
  <c r="BB160" i="1"/>
  <c r="BD160" i="1" s="1"/>
  <c r="DD159" i="1"/>
  <c r="CZ159" i="1"/>
  <c r="CV159" i="1"/>
  <c r="CR159" i="1"/>
  <c r="CN159" i="1"/>
  <c r="CJ159" i="1"/>
  <c r="CF159" i="1"/>
  <c r="CB159" i="1"/>
  <c r="BX159" i="1"/>
  <c r="BT159" i="1"/>
  <c r="BP159" i="1"/>
  <c r="BL159" i="1"/>
  <c r="BH159" i="1"/>
  <c r="BB159" i="1"/>
  <c r="BD159" i="1" s="1"/>
  <c r="DD158" i="1"/>
  <c r="CZ158" i="1"/>
  <c r="CV158" i="1"/>
  <c r="CR158" i="1"/>
  <c r="CN158" i="1"/>
  <c r="CJ158" i="1"/>
  <c r="CF158" i="1"/>
  <c r="CB158" i="1"/>
  <c r="BX158" i="1"/>
  <c r="BT158" i="1"/>
  <c r="BP158" i="1"/>
  <c r="BL158" i="1"/>
  <c r="BH158" i="1"/>
  <c r="BB158" i="1"/>
  <c r="BD158" i="1" s="1"/>
  <c r="DD157" i="1"/>
  <c r="CZ157" i="1"/>
  <c r="CV157" i="1"/>
  <c r="CR157" i="1"/>
  <c r="CN157" i="1"/>
  <c r="CJ157" i="1"/>
  <c r="CF157" i="1"/>
  <c r="CB157" i="1"/>
  <c r="BX157" i="1"/>
  <c r="BT157" i="1"/>
  <c r="BP157" i="1"/>
  <c r="BL157" i="1"/>
  <c r="BH157" i="1"/>
  <c r="BB157" i="1"/>
  <c r="BD157" i="1" s="1"/>
  <c r="DD155" i="1"/>
  <c r="CZ155" i="1"/>
  <c r="CV155" i="1"/>
  <c r="CR155" i="1"/>
  <c r="CN155" i="1"/>
  <c r="CJ155" i="1"/>
  <c r="CF155" i="1"/>
  <c r="CB155" i="1"/>
  <c r="BX155" i="1"/>
  <c r="BT155" i="1"/>
  <c r="BP155" i="1"/>
  <c r="BL155" i="1"/>
  <c r="BH155" i="1"/>
  <c r="BB155" i="1"/>
  <c r="BD155" i="1" s="1"/>
  <c r="DD154" i="1"/>
  <c r="CZ154" i="1"/>
  <c r="CV154" i="1"/>
  <c r="CR154" i="1"/>
  <c r="CN154" i="1"/>
  <c r="CJ154" i="1"/>
  <c r="CF154" i="1"/>
  <c r="CB154" i="1"/>
  <c r="BX154" i="1"/>
  <c r="BT154" i="1"/>
  <c r="BP154" i="1"/>
  <c r="BL154" i="1"/>
  <c r="BH154" i="1"/>
  <c r="BB154" i="1"/>
  <c r="BD154" i="1" s="1"/>
  <c r="DD152" i="1"/>
  <c r="CZ152" i="1"/>
  <c r="CV152" i="1"/>
  <c r="CR152" i="1"/>
  <c r="CN152" i="1"/>
  <c r="CJ152" i="1"/>
  <c r="CF152" i="1"/>
  <c r="CB152" i="1"/>
  <c r="BX152" i="1"/>
  <c r="BT152" i="1"/>
  <c r="BP152" i="1"/>
  <c r="BL152" i="1"/>
  <c r="BH152" i="1"/>
  <c r="BB152" i="1"/>
  <c r="BD152" i="1" s="1"/>
  <c r="DD151" i="1"/>
  <c r="CZ151" i="1"/>
  <c r="CV151" i="1"/>
  <c r="CR151" i="1"/>
  <c r="CN151" i="1"/>
  <c r="CJ151" i="1"/>
  <c r="CF151" i="1"/>
  <c r="CB151" i="1"/>
  <c r="BX151" i="1"/>
  <c r="BT151" i="1"/>
  <c r="BP151" i="1"/>
  <c r="BL151" i="1"/>
  <c r="BH151" i="1"/>
  <c r="BB151" i="1"/>
  <c r="BD151" i="1" s="1"/>
  <c r="DD150" i="1"/>
  <c r="CZ150" i="1"/>
  <c r="CV150" i="1"/>
  <c r="CR150" i="1"/>
  <c r="CN150" i="1"/>
  <c r="CJ150" i="1"/>
  <c r="CF150" i="1"/>
  <c r="CB150" i="1"/>
  <c r="BX150" i="1"/>
  <c r="BT150" i="1"/>
  <c r="BP150" i="1"/>
  <c r="BL150" i="1"/>
  <c r="BH150" i="1"/>
  <c r="BB150" i="1"/>
  <c r="BD150" i="1" s="1"/>
  <c r="DD149" i="1"/>
  <c r="CZ149" i="1"/>
  <c r="CV149" i="1"/>
  <c r="CR149" i="1"/>
  <c r="CN149" i="1"/>
  <c r="CJ149" i="1"/>
  <c r="CF149" i="1"/>
  <c r="CB149" i="1"/>
  <c r="BX149" i="1"/>
  <c r="BT149" i="1"/>
  <c r="BP149" i="1"/>
  <c r="BL149" i="1"/>
  <c r="BH149" i="1"/>
  <c r="BB149" i="1"/>
  <c r="BD149" i="1" s="1"/>
  <c r="DD148" i="1"/>
  <c r="CZ148" i="1"/>
  <c r="CV148" i="1"/>
  <c r="CR148" i="1"/>
  <c r="CN148" i="1"/>
  <c r="CJ148" i="1"/>
  <c r="CF148" i="1"/>
  <c r="CB148" i="1"/>
  <c r="BX148" i="1"/>
  <c r="BT148" i="1"/>
  <c r="BP148" i="1"/>
  <c r="BL148" i="1"/>
  <c r="BH148" i="1"/>
  <c r="BB148" i="1"/>
  <c r="BD148" i="1" s="1"/>
  <c r="DD147" i="1"/>
  <c r="CZ147" i="1"/>
  <c r="CV147" i="1"/>
  <c r="CR147" i="1"/>
  <c r="CN147" i="1"/>
  <c r="CJ147" i="1"/>
  <c r="CF147" i="1"/>
  <c r="CB147" i="1"/>
  <c r="BX147" i="1"/>
  <c r="BT147" i="1"/>
  <c r="BP147" i="1"/>
  <c r="BL147" i="1"/>
  <c r="BH147" i="1"/>
  <c r="BB147" i="1"/>
  <c r="BD147" i="1" s="1"/>
  <c r="DD146" i="1"/>
  <c r="CZ146" i="1"/>
  <c r="CV146" i="1"/>
  <c r="CR146" i="1"/>
  <c r="CN146" i="1"/>
  <c r="CJ146" i="1"/>
  <c r="CF146" i="1"/>
  <c r="CB146" i="1"/>
  <c r="BX146" i="1"/>
  <c r="BT146" i="1"/>
  <c r="BP146" i="1"/>
  <c r="BL146" i="1"/>
  <c r="BH146" i="1"/>
  <c r="BB146" i="1"/>
  <c r="BD146" i="1" s="1"/>
  <c r="DD145" i="1"/>
  <c r="CZ145" i="1"/>
  <c r="CV145" i="1"/>
  <c r="CR145" i="1"/>
  <c r="CN145" i="1"/>
  <c r="CJ145" i="1"/>
  <c r="CF145" i="1"/>
  <c r="CB145" i="1"/>
  <c r="BX145" i="1"/>
  <c r="BT145" i="1"/>
  <c r="BP145" i="1"/>
  <c r="BL145" i="1"/>
  <c r="BH145" i="1"/>
  <c r="BB145" i="1"/>
  <c r="BD145" i="1" s="1"/>
  <c r="DD144" i="1"/>
  <c r="CZ144" i="1"/>
  <c r="CV144" i="1"/>
  <c r="CR144" i="1"/>
  <c r="CN144" i="1"/>
  <c r="CJ144" i="1"/>
  <c r="CF144" i="1"/>
  <c r="CB144" i="1"/>
  <c r="BX144" i="1"/>
  <c r="BT144" i="1"/>
  <c r="BP144" i="1"/>
  <c r="BL144" i="1"/>
  <c r="BH144" i="1"/>
  <c r="BB144" i="1"/>
  <c r="BD144" i="1" s="1"/>
  <c r="DD143" i="1"/>
  <c r="CZ143" i="1"/>
  <c r="CV143" i="1"/>
  <c r="CR143" i="1"/>
  <c r="CN143" i="1"/>
  <c r="CJ143" i="1"/>
  <c r="CF143" i="1"/>
  <c r="CB143" i="1"/>
  <c r="BX143" i="1"/>
  <c r="BT143" i="1"/>
  <c r="BP143" i="1"/>
  <c r="BL143" i="1"/>
  <c r="BH143" i="1"/>
  <c r="BB143" i="1"/>
  <c r="BD143" i="1" s="1"/>
  <c r="DD142" i="1"/>
  <c r="CZ142" i="1"/>
  <c r="CV142" i="1"/>
  <c r="CR142" i="1"/>
  <c r="CN142" i="1"/>
  <c r="CJ142" i="1"/>
  <c r="CF142" i="1"/>
  <c r="CB142" i="1"/>
  <c r="BX142" i="1"/>
  <c r="BT142" i="1"/>
  <c r="BP142" i="1"/>
  <c r="BL142" i="1"/>
  <c r="BH142" i="1"/>
  <c r="BB142" i="1"/>
  <c r="BD142" i="1" s="1"/>
  <c r="DD141" i="1"/>
  <c r="CZ141" i="1"/>
  <c r="CV141" i="1"/>
  <c r="CR141" i="1"/>
  <c r="CN141" i="1"/>
  <c r="CJ141" i="1"/>
  <c r="CF141" i="1"/>
  <c r="CB141" i="1"/>
  <c r="BX141" i="1"/>
  <c r="BT141" i="1"/>
  <c r="BP141" i="1"/>
  <c r="BL141" i="1"/>
  <c r="BH141" i="1"/>
  <c r="BB141" i="1"/>
  <c r="BD141" i="1" s="1"/>
  <c r="DD140" i="1"/>
  <c r="CZ140" i="1"/>
  <c r="CV140" i="1"/>
  <c r="CR140" i="1"/>
  <c r="CN140" i="1"/>
  <c r="CJ140" i="1"/>
  <c r="CF140" i="1"/>
  <c r="CB140" i="1"/>
  <c r="BX140" i="1"/>
  <c r="BT140" i="1"/>
  <c r="BP140" i="1"/>
  <c r="BL140" i="1"/>
  <c r="BH140" i="1"/>
  <c r="BB140" i="1"/>
  <c r="BD140" i="1" s="1"/>
  <c r="DD139" i="1"/>
  <c r="CZ139" i="1"/>
  <c r="CV139" i="1"/>
  <c r="CR139" i="1"/>
  <c r="CN139" i="1"/>
  <c r="CJ139" i="1"/>
  <c r="CF139" i="1"/>
  <c r="CB139" i="1"/>
  <c r="BX139" i="1"/>
  <c r="BT139" i="1"/>
  <c r="BP139" i="1"/>
  <c r="BL139" i="1"/>
  <c r="BH139" i="1"/>
  <c r="BB139" i="1"/>
  <c r="BD139" i="1" s="1"/>
  <c r="DD138" i="1"/>
  <c r="CZ138" i="1"/>
  <c r="CV138" i="1"/>
  <c r="CR138" i="1"/>
  <c r="CN138" i="1"/>
  <c r="CJ138" i="1"/>
  <c r="CF138" i="1"/>
  <c r="CB138" i="1"/>
  <c r="BX138" i="1"/>
  <c r="BT138" i="1"/>
  <c r="BP138" i="1"/>
  <c r="BL138" i="1"/>
  <c r="BH138" i="1"/>
  <c r="BB138" i="1"/>
  <c r="BD138" i="1" s="1"/>
  <c r="DD137" i="1"/>
  <c r="CZ137" i="1"/>
  <c r="CV137" i="1"/>
  <c r="CR137" i="1"/>
  <c r="CN137" i="1"/>
  <c r="CJ137" i="1"/>
  <c r="CF137" i="1"/>
  <c r="CB137" i="1"/>
  <c r="BX137" i="1"/>
  <c r="BT137" i="1"/>
  <c r="BP137" i="1"/>
  <c r="BL137" i="1"/>
  <c r="BH137" i="1"/>
  <c r="BB137" i="1"/>
  <c r="BD137" i="1" s="1"/>
  <c r="DD136" i="1"/>
  <c r="CZ136" i="1"/>
  <c r="CV136" i="1"/>
  <c r="CR136" i="1"/>
  <c r="CN136" i="1"/>
  <c r="CJ136" i="1"/>
  <c r="CF136" i="1"/>
  <c r="CB136" i="1"/>
  <c r="BX136" i="1"/>
  <c r="BT136" i="1"/>
  <c r="BP136" i="1"/>
  <c r="BL136" i="1"/>
  <c r="BH136" i="1"/>
  <c r="BB136" i="1"/>
  <c r="BD136" i="1" s="1"/>
  <c r="DD135" i="1"/>
  <c r="CZ135" i="1"/>
  <c r="CV135" i="1"/>
  <c r="CR135" i="1"/>
  <c r="CN135" i="1"/>
  <c r="CJ135" i="1"/>
  <c r="CF135" i="1"/>
  <c r="CB135" i="1"/>
  <c r="BX135" i="1"/>
  <c r="BT135" i="1"/>
  <c r="BP135" i="1"/>
  <c r="BL135" i="1"/>
  <c r="BH135" i="1"/>
  <c r="BB135" i="1"/>
  <c r="BD135" i="1" s="1"/>
  <c r="DD134" i="1"/>
  <c r="CZ134" i="1"/>
  <c r="CV134" i="1"/>
  <c r="CR134" i="1"/>
  <c r="CN134" i="1"/>
  <c r="CJ134" i="1"/>
  <c r="CF134" i="1"/>
  <c r="CB134" i="1"/>
  <c r="BX134" i="1"/>
  <c r="BT134" i="1"/>
  <c r="BP134" i="1"/>
  <c r="BL134" i="1"/>
  <c r="BH134" i="1"/>
  <c r="DD133" i="1"/>
  <c r="CZ133" i="1"/>
  <c r="CV133" i="1"/>
  <c r="CR133" i="1"/>
  <c r="CN133" i="1"/>
  <c r="CJ133" i="1"/>
  <c r="CF133" i="1"/>
  <c r="CB133" i="1"/>
  <c r="BX133" i="1"/>
  <c r="BT133" i="1"/>
  <c r="BP133" i="1"/>
  <c r="BL133" i="1"/>
  <c r="BH133" i="1"/>
  <c r="BB133" i="1"/>
  <c r="BD133" i="1" s="1"/>
  <c r="DD132" i="1"/>
  <c r="CZ132" i="1"/>
  <c r="CV132" i="1"/>
  <c r="CR132" i="1"/>
  <c r="CN132" i="1"/>
  <c r="CJ132" i="1"/>
  <c r="CF132" i="1"/>
  <c r="CB132" i="1"/>
  <c r="BX132" i="1"/>
  <c r="BT132" i="1"/>
  <c r="BP132" i="1"/>
  <c r="BL132" i="1"/>
  <c r="BH132" i="1"/>
  <c r="BB132" i="1"/>
  <c r="BD132" i="1" s="1"/>
  <c r="DD131" i="1"/>
  <c r="CV131" i="1"/>
  <c r="CR131" i="1"/>
  <c r="CN131" i="1"/>
  <c r="CJ131" i="1"/>
  <c r="CF131" i="1"/>
  <c r="CB131" i="1"/>
  <c r="BX131" i="1"/>
  <c r="BT131" i="1"/>
  <c r="BP131" i="1"/>
  <c r="BL131" i="1"/>
  <c r="BH131" i="1"/>
  <c r="BB131" i="1"/>
  <c r="BD131" i="1" s="1"/>
  <c r="DD128" i="1"/>
  <c r="CZ128" i="1"/>
  <c r="CV128" i="1"/>
  <c r="CR128" i="1"/>
  <c r="CN128" i="1"/>
  <c r="CJ128" i="1"/>
  <c r="CF128" i="1"/>
  <c r="CB128" i="1"/>
  <c r="BX128" i="1"/>
  <c r="BT128" i="1"/>
  <c r="BP128" i="1"/>
  <c r="BL128" i="1"/>
  <c r="BH128" i="1"/>
  <c r="BB128" i="1"/>
  <c r="BD128" i="1" s="1"/>
  <c r="DD127" i="1"/>
  <c r="CZ127" i="1"/>
  <c r="CV127" i="1"/>
  <c r="CR127" i="1"/>
  <c r="CN127" i="1"/>
  <c r="CJ127" i="1"/>
  <c r="CF127" i="1"/>
  <c r="CB127" i="1"/>
  <c r="BX127" i="1"/>
  <c r="BT127" i="1"/>
  <c r="BP127" i="1"/>
  <c r="BL127" i="1"/>
  <c r="BH127" i="1"/>
  <c r="BB127" i="1"/>
  <c r="BD127" i="1" s="1"/>
  <c r="DD126" i="1"/>
  <c r="CZ126" i="1"/>
  <c r="CV126" i="1"/>
  <c r="CR126" i="1"/>
  <c r="CN126" i="1"/>
  <c r="CJ126" i="1"/>
  <c r="CF126" i="1"/>
  <c r="CB126" i="1"/>
  <c r="BX126" i="1"/>
  <c r="BT126" i="1"/>
  <c r="BP126" i="1"/>
  <c r="BL126" i="1"/>
  <c r="BH126" i="1"/>
  <c r="BB126" i="1"/>
  <c r="BD126" i="1" s="1"/>
  <c r="DD125" i="1"/>
  <c r="CZ125" i="1"/>
  <c r="CV125" i="1"/>
  <c r="CR125" i="1"/>
  <c r="CN125" i="1"/>
  <c r="CJ125" i="1"/>
  <c r="CF125" i="1"/>
  <c r="CB125" i="1"/>
  <c r="BX125" i="1"/>
  <c r="BT125" i="1"/>
  <c r="BP125" i="1"/>
  <c r="BL125" i="1"/>
  <c r="BH125" i="1"/>
  <c r="BB125" i="1"/>
  <c r="BD125" i="1" s="1"/>
  <c r="DD124" i="1"/>
  <c r="CZ124" i="1"/>
  <c r="CV124" i="1"/>
  <c r="CR124" i="1"/>
  <c r="CN124" i="1"/>
  <c r="CJ124" i="1"/>
  <c r="CF124" i="1"/>
  <c r="CB124" i="1"/>
  <c r="BX124" i="1"/>
  <c r="BT124" i="1"/>
  <c r="BP124" i="1"/>
  <c r="BL124" i="1"/>
  <c r="BH124" i="1"/>
  <c r="BB124" i="1"/>
  <c r="BD124" i="1" s="1"/>
  <c r="DD123" i="1"/>
  <c r="CZ123" i="1"/>
  <c r="CV123" i="1"/>
  <c r="CR123" i="1"/>
  <c r="CN123" i="1"/>
  <c r="CJ123" i="1"/>
  <c r="CF123" i="1"/>
  <c r="CB123" i="1"/>
  <c r="BX123" i="1"/>
  <c r="BT123" i="1"/>
  <c r="BP123" i="1"/>
  <c r="BL123" i="1"/>
  <c r="BH123" i="1"/>
  <c r="BB123" i="1"/>
  <c r="BD123" i="1" s="1"/>
  <c r="DD122" i="1"/>
  <c r="CZ122" i="1"/>
  <c r="CV122" i="1"/>
  <c r="CR122" i="1"/>
  <c r="CN122" i="1"/>
  <c r="CJ122" i="1"/>
  <c r="CF122" i="1"/>
  <c r="CB122" i="1"/>
  <c r="BX122" i="1"/>
  <c r="BT122" i="1"/>
  <c r="BP122" i="1"/>
  <c r="BL122" i="1"/>
  <c r="BH122" i="1"/>
  <c r="BB122" i="1"/>
  <c r="BD122" i="1" s="1"/>
  <c r="DD121" i="1"/>
  <c r="CZ121" i="1"/>
  <c r="CV121" i="1"/>
  <c r="CR121" i="1"/>
  <c r="CN121" i="1"/>
  <c r="CJ121" i="1"/>
  <c r="CF121" i="1"/>
  <c r="CB121" i="1"/>
  <c r="BX121" i="1"/>
  <c r="BT121" i="1"/>
  <c r="BP121" i="1"/>
  <c r="BL121" i="1"/>
  <c r="BH121" i="1"/>
  <c r="BB121" i="1"/>
  <c r="BD121" i="1" s="1"/>
  <c r="DD120" i="1"/>
  <c r="CZ120" i="1"/>
  <c r="CV120" i="1"/>
  <c r="CR120" i="1"/>
  <c r="CN120" i="1"/>
  <c r="CJ120" i="1"/>
  <c r="CF120" i="1"/>
  <c r="CB120" i="1"/>
  <c r="BX120" i="1"/>
  <c r="BT120" i="1"/>
  <c r="BP120" i="1"/>
  <c r="BL120" i="1"/>
  <c r="BH120" i="1"/>
  <c r="BB120" i="1"/>
  <c r="BD120" i="1" s="1"/>
  <c r="DD118" i="1"/>
  <c r="CZ118" i="1"/>
  <c r="CV118" i="1"/>
  <c r="CR118" i="1"/>
  <c r="CN118" i="1"/>
  <c r="CJ118" i="1"/>
  <c r="CF118" i="1"/>
  <c r="CB118" i="1"/>
  <c r="BX118" i="1"/>
  <c r="BT118" i="1"/>
  <c r="BP118" i="1"/>
  <c r="BL118" i="1"/>
  <c r="BH118" i="1"/>
  <c r="BB118" i="1"/>
  <c r="BD118" i="1" s="1"/>
  <c r="DD117" i="1"/>
  <c r="CZ117" i="1"/>
  <c r="CV117" i="1"/>
  <c r="CR117" i="1"/>
  <c r="CN117" i="1"/>
  <c r="CJ117" i="1"/>
  <c r="CF117" i="1"/>
  <c r="CB117" i="1"/>
  <c r="BX117" i="1"/>
  <c r="BT117" i="1"/>
  <c r="BP117" i="1"/>
  <c r="BL117" i="1"/>
  <c r="BH117" i="1"/>
  <c r="BB117" i="1"/>
  <c r="BD117" i="1" s="1"/>
  <c r="DD116" i="1"/>
  <c r="CZ116" i="1"/>
  <c r="CV116" i="1"/>
  <c r="CR116" i="1"/>
  <c r="CN116" i="1"/>
  <c r="CJ116" i="1"/>
  <c r="CF116" i="1"/>
  <c r="CB116" i="1"/>
  <c r="BX116" i="1"/>
  <c r="BT116" i="1"/>
  <c r="BP116" i="1"/>
  <c r="BL116" i="1"/>
  <c r="BH116" i="1"/>
  <c r="BB116" i="1"/>
  <c r="BD116" i="1" s="1"/>
  <c r="DD115" i="1"/>
  <c r="CZ115" i="1"/>
  <c r="CV115" i="1"/>
  <c r="CR115" i="1"/>
  <c r="CN115" i="1"/>
  <c r="CJ115" i="1"/>
  <c r="CF115" i="1"/>
  <c r="CB115" i="1"/>
  <c r="BX115" i="1"/>
  <c r="BT115" i="1"/>
  <c r="BP115" i="1"/>
  <c r="BL115" i="1"/>
  <c r="BH115" i="1"/>
  <c r="BB115" i="1"/>
  <c r="BD115" i="1" s="1"/>
  <c r="DD114" i="1"/>
  <c r="CZ114" i="1"/>
  <c r="CV114" i="1"/>
  <c r="CR114" i="1"/>
  <c r="CN114" i="1"/>
  <c r="CJ114" i="1"/>
  <c r="CF114" i="1"/>
  <c r="CB114" i="1"/>
  <c r="BX114" i="1"/>
  <c r="BT114" i="1"/>
  <c r="BP114" i="1"/>
  <c r="BL114" i="1"/>
  <c r="BH114" i="1"/>
  <c r="BB114" i="1"/>
  <c r="BD114" i="1" s="1"/>
  <c r="DD113" i="1"/>
  <c r="CZ113" i="1"/>
  <c r="CV113" i="1"/>
  <c r="CR113" i="1"/>
  <c r="CN113" i="1"/>
  <c r="CJ113" i="1"/>
  <c r="CF113" i="1"/>
  <c r="CB113" i="1"/>
  <c r="BX113" i="1"/>
  <c r="BT113" i="1"/>
  <c r="BP113" i="1"/>
  <c r="BL113" i="1"/>
  <c r="BH113" i="1"/>
  <c r="BB113" i="1"/>
  <c r="BD113" i="1" s="1"/>
  <c r="DD112" i="1"/>
  <c r="CZ112" i="1"/>
  <c r="CV112" i="1"/>
  <c r="CR112" i="1"/>
  <c r="CN112" i="1"/>
  <c r="CJ112" i="1"/>
  <c r="CF112" i="1"/>
  <c r="CB112" i="1"/>
  <c r="BX112" i="1"/>
  <c r="BT112" i="1"/>
  <c r="BP112" i="1"/>
  <c r="BL112" i="1"/>
  <c r="BH112" i="1"/>
  <c r="BB112" i="1"/>
  <c r="BD112" i="1" s="1"/>
  <c r="DD111" i="1"/>
  <c r="CZ111" i="1"/>
  <c r="CV111" i="1"/>
  <c r="CR111" i="1"/>
  <c r="CN111" i="1"/>
  <c r="CJ111" i="1"/>
  <c r="CF111" i="1"/>
  <c r="CB111" i="1"/>
  <c r="BX111" i="1"/>
  <c r="BT111" i="1"/>
  <c r="BP111" i="1"/>
  <c r="BL111" i="1"/>
  <c r="BH111" i="1"/>
  <c r="BB111" i="1"/>
  <c r="BD111" i="1" s="1"/>
  <c r="DD110" i="1"/>
  <c r="CZ110" i="1"/>
  <c r="CV110" i="1"/>
  <c r="CR110" i="1"/>
  <c r="CN110" i="1"/>
  <c r="CJ110" i="1"/>
  <c r="CF110" i="1"/>
  <c r="CB110" i="1"/>
  <c r="BX110" i="1"/>
  <c r="BT110" i="1"/>
  <c r="BP110" i="1"/>
  <c r="BL110" i="1"/>
  <c r="BH110" i="1"/>
  <c r="BB110" i="1"/>
  <c r="BD110" i="1" s="1"/>
  <c r="DD109" i="1"/>
  <c r="CZ109" i="1"/>
  <c r="CV109" i="1"/>
  <c r="CR109" i="1"/>
  <c r="CN109" i="1"/>
  <c r="CJ109" i="1"/>
  <c r="CF109" i="1"/>
  <c r="CB109" i="1"/>
  <c r="BX109" i="1"/>
  <c r="BT109" i="1"/>
  <c r="BP109" i="1"/>
  <c r="BL109" i="1"/>
  <c r="BH109" i="1"/>
  <c r="BB109" i="1"/>
  <c r="BD109" i="1" s="1"/>
  <c r="DD108" i="1"/>
  <c r="CZ108" i="1"/>
  <c r="CV108" i="1"/>
  <c r="CR108" i="1"/>
  <c r="CN108" i="1"/>
  <c r="CJ108" i="1"/>
  <c r="CF108" i="1"/>
  <c r="CB108" i="1"/>
  <c r="BX108" i="1"/>
  <c r="BT108" i="1"/>
  <c r="BP108" i="1"/>
  <c r="BL108" i="1"/>
  <c r="BH108" i="1"/>
  <c r="BB108" i="1"/>
  <c r="BD108" i="1" s="1"/>
  <c r="DD107" i="1"/>
  <c r="CZ107" i="1"/>
  <c r="CV107" i="1"/>
  <c r="CR107" i="1"/>
  <c r="CN107" i="1"/>
  <c r="CJ107" i="1"/>
  <c r="CF107" i="1"/>
  <c r="CB107" i="1"/>
  <c r="BX107" i="1"/>
  <c r="BT107" i="1"/>
  <c r="BP107" i="1"/>
  <c r="BL107" i="1"/>
  <c r="BH107" i="1"/>
  <c r="BB107" i="1"/>
  <c r="BD107" i="1" s="1"/>
  <c r="DD106" i="1"/>
  <c r="CZ106" i="1"/>
  <c r="CV106" i="1"/>
  <c r="CR106" i="1"/>
  <c r="CN106" i="1"/>
  <c r="CJ106" i="1"/>
  <c r="CF106" i="1"/>
  <c r="CB106" i="1"/>
  <c r="BX106" i="1"/>
  <c r="BT106" i="1"/>
  <c r="BP106" i="1"/>
  <c r="BL106" i="1"/>
  <c r="BH106" i="1"/>
  <c r="BB106" i="1"/>
  <c r="BD106" i="1" s="1"/>
  <c r="DD103" i="1"/>
  <c r="CZ103" i="1"/>
  <c r="CV103" i="1"/>
  <c r="CR103" i="1"/>
  <c r="CN103" i="1"/>
  <c r="CJ103" i="1"/>
  <c r="CF103" i="1"/>
  <c r="CB103" i="1"/>
  <c r="BX103" i="1"/>
  <c r="BT103" i="1"/>
  <c r="BP103" i="1"/>
  <c r="BL103" i="1"/>
  <c r="BH103" i="1"/>
  <c r="BB103" i="1"/>
  <c r="BD103" i="1" s="1"/>
  <c r="DD102" i="1"/>
  <c r="CZ102" i="1"/>
  <c r="CV102" i="1"/>
  <c r="CR102" i="1"/>
  <c r="CN102" i="1"/>
  <c r="CJ102" i="1"/>
  <c r="CF102" i="1"/>
  <c r="CB102" i="1"/>
  <c r="BX102" i="1"/>
  <c r="BT102" i="1"/>
  <c r="BP102" i="1"/>
  <c r="BL102" i="1"/>
  <c r="BH102" i="1"/>
  <c r="BB102" i="1"/>
  <c r="BD102" i="1" s="1"/>
  <c r="DD101" i="1"/>
  <c r="CZ101" i="1"/>
  <c r="CV101" i="1"/>
  <c r="CR101" i="1"/>
  <c r="CN101" i="1"/>
  <c r="CJ101" i="1"/>
  <c r="CF101" i="1"/>
  <c r="CB101" i="1"/>
  <c r="BX101" i="1"/>
  <c r="BT101" i="1"/>
  <c r="BP101" i="1"/>
  <c r="BL101" i="1"/>
  <c r="BH101" i="1"/>
  <c r="BB101" i="1"/>
  <c r="BD101" i="1" s="1"/>
  <c r="DD100" i="1"/>
  <c r="CZ100" i="1"/>
  <c r="CV100" i="1"/>
  <c r="CR100" i="1"/>
  <c r="CN100" i="1"/>
  <c r="CJ100" i="1"/>
  <c r="CF100" i="1"/>
  <c r="CB100" i="1"/>
  <c r="BX100" i="1"/>
  <c r="BT100" i="1"/>
  <c r="BP100" i="1"/>
  <c r="BL100" i="1"/>
  <c r="BH100" i="1"/>
  <c r="BB100" i="1"/>
  <c r="BD100" i="1" s="1"/>
  <c r="DD99" i="1"/>
  <c r="CZ99" i="1"/>
  <c r="CV99" i="1"/>
  <c r="CR99" i="1"/>
  <c r="CN99" i="1"/>
  <c r="CJ99" i="1"/>
  <c r="CF99" i="1"/>
  <c r="CB99" i="1"/>
  <c r="BX99" i="1"/>
  <c r="BT99" i="1"/>
  <c r="BP99" i="1"/>
  <c r="BL99" i="1"/>
  <c r="BH99" i="1"/>
  <c r="BB99" i="1"/>
  <c r="BD99" i="1" s="1"/>
  <c r="DD98" i="1"/>
  <c r="CZ98" i="1"/>
  <c r="CV98" i="1"/>
  <c r="CR98" i="1"/>
  <c r="CN98" i="1"/>
  <c r="CJ98" i="1"/>
  <c r="CF98" i="1"/>
  <c r="CB98" i="1"/>
  <c r="BX98" i="1"/>
  <c r="BT98" i="1"/>
  <c r="BP98" i="1"/>
  <c r="BL98" i="1"/>
  <c r="BH98" i="1"/>
  <c r="BB98" i="1"/>
  <c r="BD98" i="1" s="1"/>
  <c r="DD97" i="1"/>
  <c r="CZ97" i="1"/>
  <c r="CV97" i="1"/>
  <c r="CR97" i="1"/>
  <c r="CN97" i="1"/>
  <c r="CJ97" i="1"/>
  <c r="CF97" i="1"/>
  <c r="CB97" i="1"/>
  <c r="BX97" i="1"/>
  <c r="BT97" i="1"/>
  <c r="BP97" i="1"/>
  <c r="BL97" i="1"/>
  <c r="BH97" i="1"/>
  <c r="BB97" i="1"/>
  <c r="BD97" i="1" s="1"/>
  <c r="DD96" i="1"/>
  <c r="CZ96" i="1"/>
  <c r="CV96" i="1"/>
  <c r="CR96" i="1"/>
  <c r="CN96" i="1"/>
  <c r="CJ96" i="1"/>
  <c r="CF96" i="1"/>
  <c r="CB96" i="1"/>
  <c r="BX96" i="1"/>
  <c r="BT96" i="1"/>
  <c r="BP96" i="1"/>
  <c r="BL96" i="1"/>
  <c r="BH96" i="1"/>
  <c r="BB96" i="1"/>
  <c r="BD96" i="1" s="1"/>
  <c r="DD95" i="1"/>
  <c r="CZ95" i="1"/>
  <c r="CV95" i="1"/>
  <c r="CR95" i="1"/>
  <c r="CN95" i="1"/>
  <c r="CJ95" i="1"/>
  <c r="CF95" i="1"/>
  <c r="CB95" i="1"/>
  <c r="BX95" i="1"/>
  <c r="BT95" i="1"/>
  <c r="BP95" i="1"/>
  <c r="BL95" i="1"/>
  <c r="BH95" i="1"/>
  <c r="BB95" i="1"/>
  <c r="BD95" i="1" s="1"/>
  <c r="DD94" i="1"/>
  <c r="CZ94" i="1"/>
  <c r="CV94" i="1"/>
  <c r="CR94" i="1"/>
  <c r="CN94" i="1"/>
  <c r="CJ94" i="1"/>
  <c r="CF94" i="1"/>
  <c r="CB94" i="1"/>
  <c r="BX94" i="1"/>
  <c r="BT94" i="1"/>
  <c r="BP94" i="1"/>
  <c r="BL94" i="1"/>
  <c r="BH94" i="1"/>
  <c r="BB94" i="1"/>
  <c r="BD94" i="1" s="1"/>
  <c r="DD93" i="1"/>
  <c r="CZ93" i="1"/>
  <c r="CV93" i="1"/>
  <c r="CR93" i="1"/>
  <c r="CN93" i="1"/>
  <c r="CJ93" i="1"/>
  <c r="CF93" i="1"/>
  <c r="CB93" i="1"/>
  <c r="BX93" i="1"/>
  <c r="BT93" i="1"/>
  <c r="BP93" i="1"/>
  <c r="BL93" i="1"/>
  <c r="BH93" i="1"/>
  <c r="BB93" i="1"/>
  <c r="BD93" i="1" s="1"/>
  <c r="DD92" i="1"/>
  <c r="CZ92" i="1"/>
  <c r="CV92" i="1"/>
  <c r="CR92" i="1"/>
  <c r="CN92" i="1"/>
  <c r="CJ92" i="1"/>
  <c r="CF92" i="1"/>
  <c r="CB92" i="1"/>
  <c r="BX92" i="1"/>
  <c r="BT92" i="1"/>
  <c r="BP92" i="1"/>
  <c r="BL92" i="1"/>
  <c r="BH92" i="1"/>
  <c r="BB92" i="1"/>
  <c r="BD92" i="1" s="1"/>
  <c r="DD91" i="1"/>
  <c r="CZ91" i="1"/>
  <c r="CV91" i="1"/>
  <c r="CR91" i="1"/>
  <c r="CN91" i="1"/>
  <c r="CJ91" i="1"/>
  <c r="CF91" i="1"/>
  <c r="CB91" i="1"/>
  <c r="BX91" i="1"/>
  <c r="BT91" i="1"/>
  <c r="BP91" i="1"/>
  <c r="BL91" i="1"/>
  <c r="BH91" i="1"/>
  <c r="BB91" i="1"/>
  <c r="BD91" i="1" s="1"/>
  <c r="DD153" i="1"/>
  <c r="CZ153" i="1"/>
  <c r="CV153" i="1"/>
  <c r="CR153" i="1"/>
  <c r="CN153" i="1"/>
  <c r="CJ153" i="1"/>
  <c r="CF153" i="1"/>
  <c r="CB153" i="1"/>
  <c r="BX153" i="1"/>
  <c r="BT153" i="1"/>
  <c r="BP153" i="1"/>
  <c r="BL153" i="1"/>
  <c r="BH153" i="1"/>
  <c r="BB153" i="1"/>
  <c r="BD153" i="1" s="1"/>
  <c r="DD89" i="1"/>
  <c r="CZ89" i="1"/>
  <c r="CV89" i="1"/>
  <c r="CR89" i="1"/>
  <c r="CN89" i="1"/>
  <c r="CJ89" i="1"/>
  <c r="CF89" i="1"/>
  <c r="CB89" i="1"/>
  <c r="BX89" i="1"/>
  <c r="BT89" i="1"/>
  <c r="BP89" i="1"/>
  <c r="BL89" i="1"/>
  <c r="BH89" i="1"/>
  <c r="BB89" i="1"/>
  <c r="BD89" i="1" s="1"/>
  <c r="DD86" i="1"/>
  <c r="CZ86" i="1"/>
  <c r="CV86" i="1"/>
  <c r="CR86" i="1"/>
  <c r="CN86" i="1"/>
  <c r="CJ86" i="1"/>
  <c r="CF86" i="1"/>
  <c r="CB86" i="1"/>
  <c r="BX86" i="1"/>
  <c r="BT86" i="1"/>
  <c r="BP86" i="1"/>
  <c r="BL86" i="1"/>
  <c r="BH86" i="1"/>
  <c r="BB86" i="1"/>
  <c r="BD86" i="1" s="1"/>
  <c r="DD84" i="1"/>
  <c r="CZ84" i="1"/>
  <c r="CV84" i="1"/>
  <c r="CR84" i="1"/>
  <c r="CN84" i="1"/>
  <c r="CJ84" i="1"/>
  <c r="CF84" i="1"/>
  <c r="CB84" i="1"/>
  <c r="BX84" i="1"/>
  <c r="BT84" i="1"/>
  <c r="BP84" i="1"/>
  <c r="BL84" i="1"/>
  <c r="BH84" i="1"/>
  <c r="BB84" i="1"/>
  <c r="BD84" i="1" s="1"/>
  <c r="DD82" i="1"/>
  <c r="CZ82" i="1"/>
  <c r="CV82" i="1"/>
  <c r="CR82" i="1"/>
  <c r="CN82" i="1"/>
  <c r="CJ82" i="1"/>
  <c r="CF82" i="1"/>
  <c r="CB82" i="1"/>
  <c r="BX82" i="1"/>
  <c r="BT82" i="1"/>
  <c r="BP82" i="1"/>
  <c r="BL82" i="1"/>
  <c r="BH82" i="1"/>
  <c r="BB82" i="1"/>
  <c r="BD82" i="1" s="1"/>
  <c r="DD79" i="1"/>
  <c r="CZ79" i="1"/>
  <c r="CV79" i="1"/>
  <c r="CR79" i="1"/>
  <c r="CN79" i="1"/>
  <c r="CJ79" i="1"/>
  <c r="CF79" i="1"/>
  <c r="CB79" i="1"/>
  <c r="BX79" i="1"/>
  <c r="BT79" i="1"/>
  <c r="BP79" i="1"/>
  <c r="BL79" i="1"/>
  <c r="BH79" i="1"/>
  <c r="BB79" i="1"/>
  <c r="BD79" i="1" s="1"/>
  <c r="DD77" i="1"/>
  <c r="CZ77" i="1"/>
  <c r="CV77" i="1"/>
  <c r="CR77" i="1"/>
  <c r="CN77" i="1"/>
  <c r="CJ77" i="1"/>
  <c r="CF77" i="1"/>
  <c r="CB77" i="1"/>
  <c r="BX77" i="1"/>
  <c r="BT77" i="1"/>
  <c r="BP77" i="1"/>
  <c r="BL77" i="1"/>
  <c r="BH77" i="1"/>
  <c r="BB77" i="1"/>
  <c r="BD77" i="1" s="1"/>
  <c r="DD76" i="1"/>
  <c r="CZ76" i="1"/>
  <c r="CV76" i="1"/>
  <c r="CR76" i="1"/>
  <c r="CN76" i="1"/>
  <c r="CJ76" i="1"/>
  <c r="CF76" i="1"/>
  <c r="CB76" i="1"/>
  <c r="BX76" i="1"/>
  <c r="BT76" i="1"/>
  <c r="BP76" i="1"/>
  <c r="BL76" i="1"/>
  <c r="BH76" i="1"/>
  <c r="BB76" i="1"/>
  <c r="BD76" i="1" s="1"/>
  <c r="DD75" i="1"/>
  <c r="CZ75" i="1"/>
  <c r="CV75" i="1"/>
  <c r="CR75" i="1"/>
  <c r="CN75" i="1"/>
  <c r="CJ75" i="1"/>
  <c r="CF75" i="1"/>
  <c r="CB75" i="1"/>
  <c r="BX75" i="1"/>
  <c r="BT75" i="1"/>
  <c r="BP75" i="1"/>
  <c r="BL75" i="1"/>
  <c r="BH75" i="1"/>
  <c r="BB75" i="1"/>
  <c r="BD75" i="1" s="1"/>
  <c r="DD74" i="1"/>
  <c r="CZ74" i="1"/>
  <c r="CV74" i="1"/>
  <c r="CR74" i="1"/>
  <c r="CN74" i="1"/>
  <c r="CJ74" i="1"/>
  <c r="CF74" i="1"/>
  <c r="CB74" i="1"/>
  <c r="BX74" i="1"/>
  <c r="BT74" i="1"/>
  <c r="BP74" i="1"/>
  <c r="BL74" i="1"/>
  <c r="BH74" i="1"/>
  <c r="BB74" i="1"/>
  <c r="BD74" i="1" s="1"/>
  <c r="DD73" i="1"/>
  <c r="CZ73" i="1"/>
  <c r="CV73" i="1"/>
  <c r="CR73" i="1"/>
  <c r="CN73" i="1"/>
  <c r="CJ73" i="1"/>
  <c r="CF73" i="1"/>
  <c r="CB73" i="1"/>
  <c r="BX73" i="1"/>
  <c r="BT73" i="1"/>
  <c r="BP73" i="1"/>
  <c r="BL73" i="1"/>
  <c r="BH73" i="1"/>
  <c r="BB73" i="1"/>
  <c r="BD73" i="1" s="1"/>
  <c r="DD72" i="1"/>
  <c r="CZ72" i="1"/>
  <c r="CV72" i="1"/>
  <c r="CR72" i="1"/>
  <c r="CN72" i="1"/>
  <c r="CJ72" i="1"/>
  <c r="CF72" i="1"/>
  <c r="CB72" i="1"/>
  <c r="BX72" i="1"/>
  <c r="BT72" i="1"/>
  <c r="BP72" i="1"/>
  <c r="BL72" i="1"/>
  <c r="BH72" i="1"/>
  <c r="BB72" i="1"/>
  <c r="BD72" i="1" s="1"/>
  <c r="DD71" i="1"/>
  <c r="CZ71" i="1"/>
  <c r="CV71" i="1"/>
  <c r="CR71" i="1"/>
  <c r="CN71" i="1"/>
  <c r="CJ71" i="1"/>
  <c r="CF71" i="1"/>
  <c r="CB71" i="1"/>
  <c r="BX71" i="1"/>
  <c r="BT71" i="1"/>
  <c r="BP71" i="1"/>
  <c r="BL71" i="1"/>
  <c r="BH71" i="1"/>
  <c r="BB71" i="1"/>
  <c r="BD71" i="1" s="1"/>
  <c r="DD70" i="1"/>
  <c r="CZ70" i="1"/>
  <c r="CV70" i="1"/>
  <c r="CR70" i="1"/>
  <c r="CN70" i="1"/>
  <c r="CJ70" i="1"/>
  <c r="CF70" i="1"/>
  <c r="CB70" i="1"/>
  <c r="BX70" i="1"/>
  <c r="BT70" i="1"/>
  <c r="BP70" i="1"/>
  <c r="BL70" i="1"/>
  <c r="BH70" i="1"/>
  <c r="BB70" i="1"/>
  <c r="BD70" i="1" s="1"/>
  <c r="DD69" i="1"/>
  <c r="CZ69" i="1"/>
  <c r="CV69" i="1"/>
  <c r="CR69" i="1"/>
  <c r="CN69" i="1"/>
  <c r="CJ69" i="1"/>
  <c r="CF69" i="1"/>
  <c r="CB69" i="1"/>
  <c r="BX69" i="1"/>
  <c r="BT69" i="1"/>
  <c r="BP69" i="1"/>
  <c r="BL69" i="1"/>
  <c r="BH69" i="1"/>
  <c r="BB69" i="1"/>
  <c r="BD69" i="1" s="1"/>
  <c r="DD68" i="1"/>
  <c r="CZ68" i="1"/>
  <c r="CV68" i="1"/>
  <c r="CR68" i="1"/>
  <c r="CN68" i="1"/>
  <c r="CJ68" i="1"/>
  <c r="CF68" i="1"/>
  <c r="CB68" i="1"/>
  <c r="BX68" i="1"/>
  <c r="BT68" i="1"/>
  <c r="BP68" i="1"/>
  <c r="BL68" i="1"/>
  <c r="BH68" i="1"/>
  <c r="BB68" i="1"/>
  <c r="BD68" i="1" s="1"/>
  <c r="DD67" i="1"/>
  <c r="CZ67" i="1"/>
  <c r="CV67" i="1"/>
  <c r="CR67" i="1"/>
  <c r="CN67" i="1"/>
  <c r="CJ67" i="1"/>
  <c r="CF67" i="1"/>
  <c r="CB67" i="1"/>
  <c r="BX67" i="1"/>
  <c r="BT67" i="1"/>
  <c r="BP67" i="1"/>
  <c r="BL67" i="1"/>
  <c r="BH67" i="1"/>
  <c r="BB67" i="1"/>
  <c r="BD67" i="1" s="1"/>
  <c r="DD66" i="1"/>
  <c r="CZ66" i="1"/>
  <c r="CV66" i="1"/>
  <c r="CR66" i="1"/>
  <c r="CN66" i="1"/>
  <c r="CJ66" i="1"/>
  <c r="CF66" i="1"/>
  <c r="CB66" i="1"/>
  <c r="BX66" i="1"/>
  <c r="BT66" i="1"/>
  <c r="BP66" i="1"/>
  <c r="BL66" i="1"/>
  <c r="BH66" i="1"/>
  <c r="BB66" i="1"/>
  <c r="BD66" i="1" s="1"/>
  <c r="DD65" i="1"/>
  <c r="CZ65" i="1"/>
  <c r="CV65" i="1"/>
  <c r="CR65" i="1"/>
  <c r="CN65" i="1"/>
  <c r="CJ65" i="1"/>
  <c r="CF65" i="1"/>
  <c r="CB65" i="1"/>
  <c r="BX65" i="1"/>
  <c r="BT65" i="1"/>
  <c r="BP65" i="1"/>
  <c r="BL65" i="1"/>
  <c r="BH65" i="1"/>
  <c r="BB65" i="1"/>
  <c r="BD65" i="1" s="1"/>
  <c r="DD64" i="1"/>
  <c r="CZ64" i="1"/>
  <c r="CV64" i="1"/>
  <c r="CR64" i="1"/>
  <c r="CN64" i="1"/>
  <c r="CJ64" i="1"/>
  <c r="CF64" i="1"/>
  <c r="CB64" i="1"/>
  <c r="BX64" i="1"/>
  <c r="BT64" i="1"/>
  <c r="BP64" i="1"/>
  <c r="BL64" i="1"/>
  <c r="BH64" i="1"/>
  <c r="BB64" i="1"/>
  <c r="BD64" i="1" s="1"/>
  <c r="DD63" i="1"/>
  <c r="CZ63" i="1"/>
  <c r="CV63" i="1"/>
  <c r="CR63" i="1"/>
  <c r="CN63" i="1"/>
  <c r="CJ63" i="1"/>
  <c r="CF63" i="1"/>
  <c r="CB63" i="1"/>
  <c r="BX63" i="1"/>
  <c r="BT63" i="1"/>
  <c r="BP63" i="1"/>
  <c r="BL63" i="1"/>
  <c r="BH63" i="1"/>
  <c r="BB63" i="1"/>
  <c r="BD63" i="1" s="1"/>
  <c r="DD62" i="1"/>
  <c r="CZ62" i="1"/>
  <c r="CV62" i="1"/>
  <c r="CR62" i="1"/>
  <c r="CN62" i="1"/>
  <c r="CJ62" i="1"/>
  <c r="CF62" i="1"/>
  <c r="CB62" i="1"/>
  <c r="BX62" i="1"/>
  <c r="BT62" i="1"/>
  <c r="BP62" i="1"/>
  <c r="BL62" i="1"/>
  <c r="BH62" i="1"/>
  <c r="BB62" i="1"/>
  <c r="BD62" i="1" s="1"/>
  <c r="DD61" i="1"/>
  <c r="CZ61" i="1"/>
  <c r="CV61" i="1"/>
  <c r="CR61" i="1"/>
  <c r="CN61" i="1"/>
  <c r="CJ61" i="1"/>
  <c r="CF61" i="1"/>
  <c r="CB61" i="1"/>
  <c r="BX61" i="1"/>
  <c r="BT61" i="1"/>
  <c r="BP61" i="1"/>
  <c r="BL61" i="1"/>
  <c r="BH61" i="1"/>
  <c r="BB61" i="1"/>
  <c r="BD61" i="1" s="1"/>
  <c r="DD60" i="1"/>
  <c r="CZ60" i="1"/>
  <c r="CV60" i="1"/>
  <c r="CR60" i="1"/>
  <c r="CN60" i="1"/>
  <c r="CJ60" i="1"/>
  <c r="CF60" i="1"/>
  <c r="CB60" i="1"/>
  <c r="BX60" i="1"/>
  <c r="BT60" i="1"/>
  <c r="BP60" i="1"/>
  <c r="BL60" i="1"/>
  <c r="BH60" i="1"/>
  <c r="BB60" i="1"/>
  <c r="BD60" i="1" s="1"/>
  <c r="DD59" i="1"/>
  <c r="CZ59" i="1"/>
  <c r="CV59" i="1"/>
  <c r="CR59" i="1"/>
  <c r="CN59" i="1"/>
  <c r="CJ59" i="1"/>
  <c r="CF59" i="1"/>
  <c r="CB59" i="1"/>
  <c r="BX59" i="1"/>
  <c r="BT59" i="1"/>
  <c r="BP59" i="1"/>
  <c r="BL59" i="1"/>
  <c r="BH59" i="1"/>
  <c r="BB59" i="1"/>
  <c r="BD59" i="1" s="1"/>
  <c r="DD58" i="1"/>
  <c r="CZ58" i="1"/>
  <c r="CV58" i="1"/>
  <c r="CR58" i="1"/>
  <c r="CN58" i="1"/>
  <c r="CJ58" i="1"/>
  <c r="CF58" i="1"/>
  <c r="CB58" i="1"/>
  <c r="BX58" i="1"/>
  <c r="BT58" i="1"/>
  <c r="BP58" i="1"/>
  <c r="BL58" i="1"/>
  <c r="BH58" i="1"/>
  <c r="BB58" i="1"/>
  <c r="BD58" i="1" s="1"/>
  <c r="DD57" i="1"/>
  <c r="CZ57" i="1"/>
  <c r="CV57" i="1"/>
  <c r="CR57" i="1"/>
  <c r="CN57" i="1"/>
  <c r="CJ57" i="1"/>
  <c r="CF57" i="1"/>
  <c r="CB57" i="1"/>
  <c r="BX57" i="1"/>
  <c r="BT57" i="1"/>
  <c r="BP57" i="1"/>
  <c r="BL57" i="1"/>
  <c r="BH57" i="1"/>
  <c r="BB57" i="1"/>
  <c r="BD57" i="1" s="1"/>
  <c r="DD56" i="1"/>
  <c r="CZ56" i="1"/>
  <c r="CV56" i="1"/>
  <c r="CR56" i="1"/>
  <c r="CN56" i="1"/>
  <c r="CJ56" i="1"/>
  <c r="CF56" i="1"/>
  <c r="CB56" i="1"/>
  <c r="BX56" i="1"/>
  <c r="BT56" i="1"/>
  <c r="BP56" i="1"/>
  <c r="BL56" i="1"/>
  <c r="BH56" i="1"/>
  <c r="BB56" i="1"/>
  <c r="BD56" i="1" s="1"/>
  <c r="DD55" i="1"/>
  <c r="CZ55" i="1"/>
  <c r="CV55" i="1"/>
  <c r="CR55" i="1"/>
  <c r="CN55" i="1"/>
  <c r="CJ55" i="1"/>
  <c r="CF55" i="1"/>
  <c r="CB55" i="1"/>
  <c r="BX55" i="1"/>
  <c r="BT55" i="1"/>
  <c r="BP55" i="1"/>
  <c r="BL55" i="1"/>
  <c r="BH55" i="1"/>
  <c r="BB55" i="1"/>
  <c r="BD55" i="1" s="1"/>
  <c r="DD54" i="1"/>
  <c r="CZ54" i="1"/>
  <c r="CV54" i="1"/>
  <c r="CR54" i="1"/>
  <c r="CN54" i="1"/>
  <c r="CJ54" i="1"/>
  <c r="CF54" i="1"/>
  <c r="CB54" i="1"/>
  <c r="BX54" i="1"/>
  <c r="BT54" i="1"/>
  <c r="BP54" i="1"/>
  <c r="BL54" i="1"/>
  <c r="BH54" i="1"/>
  <c r="BB54" i="1"/>
  <c r="BD54" i="1" s="1"/>
  <c r="DD53" i="1"/>
  <c r="CZ53" i="1"/>
  <c r="CV53" i="1"/>
  <c r="CR53" i="1"/>
  <c r="CN53" i="1"/>
  <c r="CJ53" i="1"/>
  <c r="CF53" i="1"/>
  <c r="CB53" i="1"/>
  <c r="BX53" i="1"/>
  <c r="BT53" i="1"/>
  <c r="BP53" i="1"/>
  <c r="BL53" i="1"/>
  <c r="BH53" i="1"/>
  <c r="BB53" i="1"/>
  <c r="BD53" i="1" s="1"/>
  <c r="DD50" i="1"/>
  <c r="CZ50" i="1"/>
  <c r="CV50" i="1"/>
  <c r="CR50" i="1"/>
  <c r="CN50" i="1"/>
  <c r="CJ50" i="1"/>
  <c r="CF50" i="1"/>
  <c r="CB50" i="1"/>
  <c r="BX50" i="1"/>
  <c r="BT50" i="1"/>
  <c r="BP50" i="1"/>
  <c r="BL50" i="1"/>
  <c r="BH50" i="1"/>
  <c r="BB50" i="1"/>
  <c r="BD50" i="1" s="1"/>
  <c r="DD49" i="1"/>
  <c r="CZ49" i="1"/>
  <c r="CV49" i="1"/>
  <c r="CR49" i="1"/>
  <c r="CN49" i="1"/>
  <c r="CJ49" i="1"/>
  <c r="CF49" i="1"/>
  <c r="CB49" i="1"/>
  <c r="BX49" i="1"/>
  <c r="BT49" i="1"/>
  <c r="BP49" i="1"/>
  <c r="BL49" i="1"/>
  <c r="BH49" i="1"/>
  <c r="BB49" i="1"/>
  <c r="BD49" i="1" s="1"/>
  <c r="DD48" i="1"/>
  <c r="CZ48" i="1"/>
  <c r="CV48" i="1"/>
  <c r="CR48" i="1"/>
  <c r="CN48" i="1"/>
  <c r="CJ48" i="1"/>
  <c r="CF48" i="1"/>
  <c r="CB48" i="1"/>
  <c r="BX48" i="1"/>
  <c r="BT48" i="1"/>
  <c r="BP48" i="1"/>
  <c r="BL48" i="1"/>
  <c r="BH48" i="1"/>
  <c r="BB48" i="1"/>
  <c r="BD48" i="1" s="1"/>
  <c r="DD47" i="1"/>
  <c r="CZ47" i="1"/>
  <c r="CV47" i="1"/>
  <c r="CR47" i="1"/>
  <c r="CN47" i="1"/>
  <c r="CJ47" i="1"/>
  <c r="CF47" i="1"/>
  <c r="CB47" i="1"/>
  <c r="BX47" i="1"/>
  <c r="BT47" i="1"/>
  <c r="BP47" i="1"/>
  <c r="BL47" i="1"/>
  <c r="BH47" i="1"/>
  <c r="BB47" i="1"/>
  <c r="BD47" i="1" s="1"/>
  <c r="DD46" i="1"/>
  <c r="CZ46" i="1"/>
  <c r="CV46" i="1"/>
  <c r="CR46" i="1"/>
  <c r="CN46" i="1"/>
  <c r="CJ46" i="1"/>
  <c r="CF46" i="1"/>
  <c r="CB46" i="1"/>
  <c r="BX46" i="1"/>
  <c r="BT46" i="1"/>
  <c r="BP46" i="1"/>
  <c r="BL46" i="1"/>
  <c r="BH46" i="1"/>
  <c r="BB46" i="1"/>
  <c r="BD46" i="1" s="1"/>
  <c r="DD44" i="1"/>
  <c r="CZ44" i="1"/>
  <c r="CV44" i="1"/>
  <c r="CR44" i="1"/>
  <c r="CN44" i="1"/>
  <c r="CJ44" i="1"/>
  <c r="CF44" i="1"/>
  <c r="CB44" i="1"/>
  <c r="BX44" i="1"/>
  <c r="BT44" i="1"/>
  <c r="BP44" i="1"/>
  <c r="BL44" i="1"/>
  <c r="BH44" i="1"/>
  <c r="BB44" i="1"/>
  <c r="BD44" i="1" s="1"/>
  <c r="DD43" i="1"/>
  <c r="CZ43" i="1"/>
  <c r="CV43" i="1"/>
  <c r="CR43" i="1"/>
  <c r="CN43" i="1"/>
  <c r="CJ43" i="1"/>
  <c r="CF43" i="1"/>
  <c r="CB43" i="1"/>
  <c r="BX43" i="1"/>
  <c r="BT43" i="1"/>
  <c r="BP43" i="1"/>
  <c r="BL43" i="1"/>
  <c r="BH43" i="1"/>
  <c r="BB43" i="1"/>
  <c r="BD43" i="1" s="1"/>
  <c r="DD42" i="1"/>
  <c r="CZ42" i="1"/>
  <c r="CV42" i="1"/>
  <c r="CR42" i="1"/>
  <c r="CN42" i="1"/>
  <c r="CJ42" i="1"/>
  <c r="CF42" i="1"/>
  <c r="CB42" i="1"/>
  <c r="BX42" i="1"/>
  <c r="BT42" i="1"/>
  <c r="BP42" i="1"/>
  <c r="BL42" i="1"/>
  <c r="BH42" i="1"/>
  <c r="BB42" i="1"/>
  <c r="BD42" i="1" s="1"/>
  <c r="DD41" i="1"/>
  <c r="CZ41" i="1"/>
  <c r="CV41" i="1"/>
  <c r="CR41" i="1"/>
  <c r="CN41" i="1"/>
  <c r="CJ41" i="1"/>
  <c r="CF41" i="1"/>
  <c r="CB41" i="1"/>
  <c r="BX41" i="1"/>
  <c r="BT41" i="1"/>
  <c r="BP41" i="1"/>
  <c r="BL41" i="1"/>
  <c r="BH41" i="1"/>
  <c r="BB41" i="1"/>
  <c r="BD41" i="1" s="1"/>
  <c r="DD40" i="1"/>
  <c r="CZ40" i="1"/>
  <c r="CV40" i="1"/>
  <c r="CR40" i="1"/>
  <c r="CN40" i="1"/>
  <c r="CJ40" i="1"/>
  <c r="CF40" i="1"/>
  <c r="CB40" i="1"/>
  <c r="BX40" i="1"/>
  <c r="BT40" i="1"/>
  <c r="BP40" i="1"/>
  <c r="BL40" i="1"/>
  <c r="BH40" i="1"/>
  <c r="BB40" i="1"/>
  <c r="BD40" i="1" s="1"/>
  <c r="DD39" i="1"/>
  <c r="CZ39" i="1"/>
  <c r="CV39" i="1"/>
  <c r="CR39" i="1"/>
  <c r="CN39" i="1"/>
  <c r="CJ39" i="1"/>
  <c r="CF39" i="1"/>
  <c r="CB39" i="1"/>
  <c r="BX39" i="1"/>
  <c r="BT39" i="1"/>
  <c r="BP39" i="1"/>
  <c r="BL39" i="1"/>
  <c r="BH39" i="1"/>
  <c r="BB39" i="1"/>
  <c r="BD39" i="1" s="1"/>
  <c r="DD38" i="1"/>
  <c r="CZ38" i="1"/>
  <c r="CV38" i="1"/>
  <c r="CR38" i="1"/>
  <c r="CN38" i="1"/>
  <c r="CJ38" i="1"/>
  <c r="CF38" i="1"/>
  <c r="CB38" i="1"/>
  <c r="BX38" i="1"/>
  <c r="BT38" i="1"/>
  <c r="BP38" i="1"/>
  <c r="BL38" i="1"/>
  <c r="BH38" i="1"/>
  <c r="BB38" i="1"/>
  <c r="BD38" i="1" s="1"/>
  <c r="DD37" i="1"/>
  <c r="CZ37" i="1"/>
  <c r="CV37" i="1"/>
  <c r="CR37" i="1"/>
  <c r="CN37" i="1"/>
  <c r="CJ37" i="1"/>
  <c r="CF37" i="1"/>
  <c r="CB37" i="1"/>
  <c r="BX37" i="1"/>
  <c r="BT37" i="1"/>
  <c r="BP37" i="1"/>
  <c r="BL37" i="1"/>
  <c r="BH37" i="1"/>
  <c r="BB37" i="1"/>
  <c r="BD37" i="1" s="1"/>
  <c r="DD36" i="1"/>
  <c r="CZ36" i="1"/>
  <c r="CV36" i="1"/>
  <c r="CR36" i="1"/>
  <c r="CN36" i="1"/>
  <c r="CJ36" i="1"/>
  <c r="CF36" i="1"/>
  <c r="CB36" i="1"/>
  <c r="BX36" i="1"/>
  <c r="BT36" i="1"/>
  <c r="BP36" i="1"/>
  <c r="BL36" i="1"/>
  <c r="BH36" i="1"/>
  <c r="BB36" i="1"/>
  <c r="BD36" i="1" s="1"/>
  <c r="DD35" i="1"/>
  <c r="CZ35" i="1"/>
  <c r="CV35" i="1"/>
  <c r="CR35" i="1"/>
  <c r="CN35" i="1"/>
  <c r="CJ35" i="1"/>
  <c r="CF35" i="1"/>
  <c r="CB35" i="1"/>
  <c r="BX35" i="1"/>
  <c r="BT35" i="1"/>
  <c r="BP35" i="1"/>
  <c r="BL35" i="1"/>
  <c r="BH35" i="1"/>
  <c r="BB35" i="1"/>
  <c r="BD35" i="1" s="1"/>
  <c r="DD34" i="1"/>
  <c r="CZ34" i="1"/>
  <c r="CV34" i="1"/>
  <c r="CR34" i="1"/>
  <c r="CN34" i="1"/>
  <c r="CJ34" i="1"/>
  <c r="CF34" i="1"/>
  <c r="CB34" i="1"/>
  <c r="BX34" i="1"/>
  <c r="BT34" i="1"/>
  <c r="BP34" i="1"/>
  <c r="BL34" i="1"/>
  <c r="BH34" i="1"/>
  <c r="BB34" i="1"/>
  <c r="BD34" i="1" s="1"/>
  <c r="DD33" i="1"/>
  <c r="CZ33" i="1"/>
  <c r="CV33" i="1"/>
  <c r="CR33" i="1"/>
  <c r="CN33" i="1"/>
  <c r="CJ33" i="1"/>
  <c r="CF33" i="1"/>
  <c r="CB33" i="1"/>
  <c r="BX33" i="1"/>
  <c r="BT33" i="1"/>
  <c r="BP33" i="1"/>
  <c r="BL33" i="1"/>
  <c r="BH33" i="1"/>
  <c r="BB33" i="1"/>
  <c r="BD33" i="1" s="1"/>
  <c r="DD31" i="1"/>
  <c r="CZ31" i="1"/>
  <c r="CV31" i="1"/>
  <c r="CR31" i="1"/>
  <c r="CN31" i="1"/>
  <c r="CJ31" i="1"/>
  <c r="CF31" i="1"/>
  <c r="CB31" i="1"/>
  <c r="BX31" i="1"/>
  <c r="BT31" i="1"/>
  <c r="BP31" i="1"/>
  <c r="BL31" i="1"/>
  <c r="BH31" i="1"/>
  <c r="BB31" i="1"/>
  <c r="BD31" i="1" s="1"/>
  <c r="DD30" i="1"/>
  <c r="CZ30" i="1"/>
  <c r="CV30" i="1"/>
  <c r="CR30" i="1"/>
  <c r="CN30" i="1"/>
  <c r="CJ30" i="1"/>
  <c r="CF30" i="1"/>
  <c r="CB30" i="1"/>
  <c r="BX30" i="1"/>
  <c r="BT30" i="1"/>
  <c r="BP30" i="1"/>
  <c r="BL30" i="1"/>
  <c r="BH30" i="1"/>
  <c r="BB30" i="1"/>
  <c r="BD30" i="1" s="1"/>
  <c r="DD28" i="1"/>
  <c r="CZ28" i="1"/>
  <c r="CV28" i="1"/>
  <c r="CR28" i="1"/>
  <c r="CN28" i="1"/>
  <c r="CJ28" i="1"/>
  <c r="CF28" i="1"/>
  <c r="CB28" i="1"/>
  <c r="BX28" i="1"/>
  <c r="BT28" i="1"/>
  <c r="BP28" i="1"/>
  <c r="BL28" i="1"/>
  <c r="BH28" i="1"/>
  <c r="BB28" i="1"/>
  <c r="BD28" i="1" s="1"/>
  <c r="DD27" i="1"/>
  <c r="CZ27" i="1"/>
  <c r="CV27" i="1"/>
  <c r="CR27" i="1"/>
  <c r="CN27" i="1"/>
  <c r="CJ27" i="1"/>
  <c r="CF27" i="1"/>
  <c r="CB27" i="1"/>
  <c r="BX27" i="1"/>
  <c r="BT27" i="1"/>
  <c r="BP27" i="1"/>
  <c r="BL27" i="1"/>
  <c r="BH27" i="1"/>
  <c r="BB27" i="1"/>
  <c r="BD27" i="1" s="1"/>
  <c r="DD26" i="1"/>
  <c r="CZ26" i="1"/>
  <c r="CV26" i="1"/>
  <c r="CR26" i="1"/>
  <c r="CN26" i="1"/>
  <c r="CJ26" i="1"/>
  <c r="CF26" i="1"/>
  <c r="CB26" i="1"/>
  <c r="BX26" i="1"/>
  <c r="BT26" i="1"/>
  <c r="BP26" i="1"/>
  <c r="BL26" i="1"/>
  <c r="BH26" i="1"/>
  <c r="BB26" i="1"/>
  <c r="BD26" i="1" s="1"/>
  <c r="DD25" i="1"/>
  <c r="CZ25" i="1"/>
  <c r="CV25" i="1"/>
  <c r="CR25" i="1"/>
  <c r="CN25" i="1"/>
  <c r="CJ25" i="1"/>
  <c r="CF25" i="1"/>
  <c r="CB25" i="1"/>
  <c r="BX25" i="1"/>
  <c r="BT25" i="1"/>
  <c r="BP25" i="1"/>
  <c r="BL25" i="1"/>
  <c r="BH25" i="1"/>
  <c r="BB25" i="1"/>
  <c r="BD25" i="1" s="1"/>
  <c r="DD22" i="1"/>
  <c r="CZ22" i="1"/>
  <c r="CV22" i="1"/>
  <c r="CR22" i="1"/>
  <c r="CN22" i="1"/>
  <c r="CJ22" i="1"/>
  <c r="CF22" i="1"/>
  <c r="CB22" i="1"/>
  <c r="BX22" i="1"/>
  <c r="BT22" i="1"/>
  <c r="BP22" i="1"/>
  <c r="BL22" i="1"/>
  <c r="BH22" i="1"/>
  <c r="BB22" i="1"/>
  <c r="BD22" i="1" s="1"/>
  <c r="DD21" i="1"/>
  <c r="CZ21" i="1"/>
  <c r="CV21" i="1"/>
  <c r="CR21" i="1"/>
  <c r="CN21" i="1"/>
  <c r="CJ21" i="1"/>
  <c r="CF21" i="1"/>
  <c r="CB21" i="1"/>
  <c r="BX21" i="1"/>
  <c r="BT21" i="1"/>
  <c r="BP21" i="1"/>
  <c r="BL21" i="1"/>
  <c r="BH21" i="1"/>
  <c r="BB21" i="1"/>
  <c r="BD21" i="1" s="1"/>
  <c r="DD20" i="1"/>
  <c r="CZ20" i="1"/>
  <c r="CV20" i="1"/>
  <c r="CR20" i="1"/>
  <c r="CN20" i="1"/>
  <c r="CJ20" i="1"/>
  <c r="CF20" i="1"/>
  <c r="CB20" i="1"/>
  <c r="BX20" i="1"/>
  <c r="BT20" i="1"/>
  <c r="BP20" i="1"/>
  <c r="BL20" i="1"/>
  <c r="BH20" i="1"/>
  <c r="BB20" i="1"/>
  <c r="BD20" i="1" s="1"/>
  <c r="DD19" i="1"/>
  <c r="CZ19" i="1"/>
  <c r="CV19" i="1"/>
  <c r="CR19" i="1"/>
  <c r="CN19" i="1"/>
  <c r="CJ19" i="1"/>
  <c r="CF19" i="1"/>
  <c r="CB19" i="1"/>
  <c r="BX19" i="1"/>
  <c r="BT19" i="1"/>
  <c r="BP19" i="1"/>
  <c r="BL19" i="1"/>
  <c r="BH19" i="1"/>
  <c r="BB19" i="1"/>
  <c r="BD19" i="1" s="1"/>
  <c r="DD18" i="1"/>
  <c r="CZ18" i="1"/>
  <c r="CV18" i="1"/>
  <c r="CR18" i="1"/>
  <c r="CN18" i="1"/>
  <c r="CJ18" i="1"/>
  <c r="CF18" i="1"/>
  <c r="CB18" i="1"/>
  <c r="BX18" i="1"/>
  <c r="BT18" i="1"/>
  <c r="BP18" i="1"/>
  <c r="BL18" i="1"/>
  <c r="BH18" i="1"/>
  <c r="BB18" i="1"/>
  <c r="BD18" i="1" s="1"/>
  <c r="DD17" i="1"/>
  <c r="CZ17" i="1"/>
  <c r="CV17" i="1"/>
  <c r="CR17" i="1"/>
  <c r="CN17" i="1"/>
  <c r="CJ17" i="1"/>
  <c r="CF17" i="1"/>
  <c r="CB17" i="1"/>
  <c r="BX17" i="1"/>
  <c r="BT17" i="1"/>
  <c r="BP17" i="1"/>
  <c r="BL17" i="1"/>
  <c r="BH17" i="1"/>
  <c r="BB17" i="1"/>
  <c r="BD17" i="1" s="1"/>
  <c r="DD16" i="1"/>
  <c r="CZ16" i="1"/>
  <c r="CV16" i="1"/>
  <c r="CR16" i="1"/>
  <c r="CN16" i="1"/>
  <c r="CJ16" i="1"/>
  <c r="CF16" i="1"/>
  <c r="CB16" i="1"/>
  <c r="BX16" i="1"/>
  <c r="BT16" i="1"/>
  <c r="BP16" i="1"/>
  <c r="BL16" i="1"/>
  <c r="BH16" i="1"/>
  <c r="BB16" i="1"/>
  <c r="BD16" i="1" s="1"/>
  <c r="DD15" i="1"/>
  <c r="CZ15" i="1"/>
  <c r="CV15" i="1"/>
  <c r="CR15" i="1"/>
  <c r="CN15" i="1"/>
  <c r="CJ15" i="1"/>
  <c r="CF15" i="1"/>
  <c r="CB15" i="1"/>
  <c r="BX15" i="1"/>
  <c r="BT15" i="1"/>
  <c r="BP15" i="1"/>
  <c r="BL15" i="1"/>
  <c r="BH15" i="1"/>
  <c r="BB15" i="1"/>
  <c r="BD15" i="1" s="1"/>
  <c r="DD14" i="1"/>
  <c r="CZ14" i="1"/>
  <c r="CV14" i="1"/>
  <c r="CR14" i="1"/>
  <c r="CN14" i="1"/>
  <c r="CJ14" i="1"/>
  <c r="CF14" i="1"/>
  <c r="CB14" i="1"/>
  <c r="BX14" i="1"/>
  <c r="BT14" i="1"/>
  <c r="BP14" i="1"/>
  <c r="BL14" i="1"/>
  <c r="BH14" i="1"/>
  <c r="BC14" i="1"/>
  <c r="BB14" i="1"/>
  <c r="AL13" i="2" l="1"/>
  <c r="G13" i="2" s="1"/>
  <c r="I14" i="1"/>
  <c r="BC231" i="1"/>
  <c r="BC1967" i="1" s="1"/>
  <c r="BD580" i="1"/>
  <c r="BD688" i="1" s="1"/>
  <c r="BB688" i="1"/>
  <c r="BD817" i="1"/>
  <c r="BB841" i="1"/>
  <c r="BD1489" i="1"/>
  <c r="BB1516" i="1"/>
  <c r="BB231" i="1"/>
  <c r="BD409" i="1"/>
  <c r="BD497" i="1" s="1"/>
  <c r="BB497" i="1"/>
  <c r="BD947" i="1"/>
  <c r="BB1034" i="1"/>
  <c r="BD1139" i="1"/>
  <c r="BB1394" i="1"/>
  <c r="BD1597" i="1"/>
  <c r="BB1964" i="1"/>
  <c r="BD234" i="1"/>
  <c r="BD407" i="1" s="1"/>
  <c r="BB407" i="1"/>
  <c r="BD814" i="1"/>
  <c r="BD868" i="1"/>
  <c r="BB884" i="1"/>
  <c r="BD886" i="1"/>
  <c r="BB945" i="1"/>
  <c r="BD1423" i="1"/>
  <c r="BB1487" i="1"/>
  <c r="BB578" i="1"/>
  <c r="BB751" i="1"/>
  <c r="BD1036" i="1"/>
  <c r="BB1137" i="1"/>
  <c r="BD1396" i="1"/>
  <c r="BB1416" i="1"/>
  <c r="BD1523" i="1"/>
  <c r="BB1595" i="1"/>
  <c r="BP578" i="1"/>
  <c r="CF578" i="1"/>
  <c r="CV578" i="1"/>
  <c r="BH751" i="1"/>
  <c r="BX751" i="1"/>
  <c r="CN751" i="1"/>
  <c r="DD751" i="1"/>
  <c r="CZ578" i="1"/>
  <c r="BD501" i="1"/>
  <c r="BD578" i="1" s="1"/>
  <c r="BT578" i="1"/>
  <c r="CJ578" i="1"/>
  <c r="BL751" i="1"/>
  <c r="CB751" i="1"/>
  <c r="CR751" i="1"/>
  <c r="BH578" i="1"/>
  <c r="BX578" i="1"/>
  <c r="CN578" i="1"/>
  <c r="DD578" i="1"/>
  <c r="BP751" i="1"/>
  <c r="CF751" i="1"/>
  <c r="CV751" i="1"/>
  <c r="BL578" i="1"/>
  <c r="CB578" i="1"/>
  <c r="CR578" i="1"/>
  <c r="BD690" i="1"/>
  <c r="BD751" i="1" s="1"/>
  <c r="BT751" i="1"/>
  <c r="CJ751" i="1"/>
  <c r="CZ751" i="1"/>
  <c r="BL1595" i="1"/>
  <c r="CR1595" i="1"/>
  <c r="CJ1595" i="1"/>
  <c r="BH1595" i="1"/>
  <c r="CN1595" i="1"/>
  <c r="BP1595" i="1"/>
  <c r="CV1595" i="1"/>
  <c r="BT1595" i="1"/>
  <c r="CZ1595" i="1"/>
  <c r="BX1595" i="1"/>
  <c r="DD1595" i="1"/>
  <c r="CB1595" i="1"/>
  <c r="CF1595" i="1"/>
  <c r="BT841" i="1"/>
  <c r="CZ841" i="1"/>
  <c r="BX1964" i="1"/>
  <c r="DD1964" i="1"/>
  <c r="BP841" i="1"/>
  <c r="CV841" i="1"/>
  <c r="CF884" i="1"/>
  <c r="BH1964" i="1"/>
  <c r="CN1964" i="1"/>
  <c r="BP1964" i="1"/>
  <c r="CV1964" i="1"/>
  <c r="BT1964" i="1"/>
  <c r="CZ1964" i="1"/>
  <c r="CB1964" i="1"/>
  <c r="CF1964" i="1"/>
  <c r="CJ1964" i="1"/>
  <c r="BL1964" i="1"/>
  <c r="CR1964" i="1"/>
  <c r="BX841" i="1"/>
  <c r="DD841" i="1"/>
  <c r="CF841" i="1"/>
  <c r="BL841" i="1"/>
  <c r="CR841" i="1"/>
  <c r="CB841" i="1"/>
  <c r="CJ841" i="1"/>
  <c r="BH841" i="1"/>
  <c r="CN841" i="1"/>
  <c r="BP884" i="1"/>
  <c r="CV884" i="1"/>
  <c r="CB1034" i="1"/>
  <c r="G23" i="2"/>
  <c r="CF1034" i="1"/>
  <c r="CB1137" i="1"/>
  <c r="CJ1034" i="1"/>
  <c r="BH1034" i="1"/>
  <c r="BL1034" i="1"/>
  <c r="CR1034" i="1"/>
  <c r="BP1034" i="1"/>
  <c r="BT1034" i="1"/>
  <c r="BX1034" i="1"/>
  <c r="DD1034" i="1"/>
  <c r="CN1034" i="1"/>
  <c r="CV1034" i="1"/>
  <c r="CZ1034" i="1"/>
  <c r="BX1137" i="1"/>
  <c r="DD1137" i="1"/>
  <c r="CF1137" i="1"/>
  <c r="CJ1137" i="1"/>
  <c r="BH1137" i="1"/>
  <c r="CN1137" i="1"/>
  <c r="BL1137" i="1"/>
  <c r="CR1137" i="1"/>
  <c r="BP1137" i="1"/>
  <c r="CV1137" i="1"/>
  <c r="BT1137" i="1"/>
  <c r="CZ1137" i="1"/>
  <c r="CV688" i="1"/>
  <c r="BL884" i="1"/>
  <c r="CR884" i="1"/>
  <c r="BX231" i="1"/>
  <c r="DD231" i="1"/>
  <c r="BT231" i="1"/>
  <c r="CZ231" i="1"/>
  <c r="CF231" i="1"/>
  <c r="CJ231" i="1"/>
  <c r="BH231" i="1"/>
  <c r="CN231" i="1"/>
  <c r="CB231" i="1"/>
  <c r="BL231" i="1"/>
  <c r="CR231" i="1"/>
  <c r="BP231" i="1"/>
  <c r="CV231" i="1"/>
  <c r="BT884" i="1"/>
  <c r="CZ884" i="1"/>
  <c r="BX884" i="1"/>
  <c r="CJ884" i="1"/>
  <c r="BT945" i="1"/>
  <c r="CZ945" i="1"/>
  <c r="BP945" i="1"/>
  <c r="CV945" i="1"/>
  <c r="BH884" i="1"/>
  <c r="CN884" i="1"/>
  <c r="BX945" i="1"/>
  <c r="DD945" i="1"/>
  <c r="CB945" i="1"/>
  <c r="CF945" i="1"/>
  <c r="CJ945" i="1"/>
  <c r="BH945" i="1"/>
  <c r="CN945" i="1"/>
  <c r="CB884" i="1"/>
  <c r="BL945" i="1"/>
  <c r="CR945" i="1"/>
  <c r="G22" i="2"/>
  <c r="DD884" i="1"/>
  <c r="CB814" i="1"/>
  <c r="G20" i="2"/>
  <c r="BX688" i="1"/>
  <c r="DD688" i="1"/>
  <c r="CJ814" i="1"/>
  <c r="BL814" i="1"/>
  <c r="CR814" i="1"/>
  <c r="BX814" i="1"/>
  <c r="CF814" i="1"/>
  <c r="BH814" i="1"/>
  <c r="BP814" i="1"/>
  <c r="CJ688" i="1"/>
  <c r="CV814" i="1"/>
  <c r="BT814" i="1"/>
  <c r="CZ814" i="1"/>
  <c r="BT688" i="1"/>
  <c r="CZ688" i="1"/>
  <c r="BB814" i="1"/>
  <c r="G19" i="2"/>
  <c r="CF688" i="1"/>
  <c r="CN814" i="1"/>
  <c r="DD814" i="1"/>
  <c r="BP688" i="1"/>
  <c r="CB688" i="1"/>
  <c r="G17" i="2"/>
  <c r="BH688" i="1"/>
  <c r="CN688" i="1"/>
  <c r="BL688" i="1"/>
  <c r="CR688" i="1"/>
  <c r="CF497" i="1"/>
  <c r="BP497" i="1"/>
  <c r="CV497" i="1"/>
  <c r="CB497" i="1"/>
  <c r="CJ497" i="1"/>
  <c r="BH497" i="1"/>
  <c r="CN497" i="1"/>
  <c r="BL497" i="1"/>
  <c r="CR497" i="1"/>
  <c r="BT497" i="1"/>
  <c r="CZ497" i="1"/>
  <c r="BX497" i="1"/>
  <c r="DD497" i="1"/>
  <c r="G15" i="2"/>
  <c r="BX1416" i="1"/>
  <c r="DD1416" i="1"/>
  <c r="BT1416" i="1"/>
  <c r="CZ1416" i="1"/>
  <c r="CB1416" i="1"/>
  <c r="CF1416" i="1"/>
  <c r="CJ1416" i="1"/>
  <c r="BH1416" i="1"/>
  <c r="CN1416" i="1"/>
  <c r="BL1416" i="1"/>
  <c r="CR1416" i="1"/>
  <c r="BP1416" i="1"/>
  <c r="CV1416" i="1"/>
  <c r="BH407" i="1"/>
  <c r="CN407" i="1"/>
  <c r="CF407" i="1"/>
  <c r="CJ407" i="1"/>
  <c r="BL407" i="1"/>
  <c r="CR407" i="1"/>
  <c r="BP407" i="1"/>
  <c r="CV407" i="1"/>
  <c r="BT407" i="1"/>
  <c r="CZ407" i="1"/>
  <c r="BX407" i="1"/>
  <c r="DD407" i="1"/>
  <c r="CB407" i="1"/>
  <c r="BL1394" i="1"/>
  <c r="CR1394" i="1"/>
  <c r="CJ1394" i="1"/>
  <c r="BH1394" i="1"/>
  <c r="CN1394" i="1"/>
  <c r="BP1394" i="1"/>
  <c r="CV1394" i="1"/>
  <c r="BT1394" i="1"/>
  <c r="CZ1394" i="1"/>
  <c r="BX1394" i="1"/>
  <c r="DD1394" i="1"/>
  <c r="CB1394" i="1"/>
  <c r="CF1394" i="1"/>
  <c r="G16" i="2"/>
  <c r="I16" i="2" s="1"/>
  <c r="G26" i="2"/>
  <c r="G28" i="2"/>
  <c r="G18" i="2"/>
  <c r="BD14" i="1"/>
  <c r="BD231" i="1" s="1"/>
  <c r="BH1487" i="1"/>
  <c r="BX1487" i="1"/>
  <c r="CN1487" i="1"/>
  <c r="DD1487" i="1"/>
  <c r="BP1487" i="1"/>
  <c r="CF1487" i="1"/>
  <c r="CV1487" i="1"/>
  <c r="BT1487" i="1"/>
  <c r="CJ1487" i="1"/>
  <c r="CZ1487" i="1"/>
  <c r="BL1487" i="1"/>
  <c r="CB1487" i="1"/>
  <c r="CR1487" i="1"/>
  <c r="J14" i="1" l="1"/>
  <c r="J231" i="1" s="1"/>
  <c r="I231" i="1"/>
  <c r="BB1965" i="1"/>
  <c r="BC1965" i="1"/>
  <c r="BD1595" i="1"/>
  <c r="BD1034" i="1"/>
  <c r="BD841" i="1"/>
  <c r="BD1964" i="1"/>
  <c r="BD1137" i="1"/>
  <c r="BD945" i="1"/>
  <c r="BD884" i="1"/>
  <c r="BD1416" i="1"/>
  <c r="BD1394" i="1"/>
  <c r="BD1487" i="1"/>
  <c r="BD1516" i="1"/>
  <c r="G30" i="2"/>
  <c r="I30" i="2" s="1"/>
  <c r="G21" i="2"/>
  <c r="G25" i="2"/>
  <c r="I25" i="2" s="1"/>
  <c r="AK31" i="2"/>
  <c r="AL31" i="2"/>
  <c r="K14" i="1" l="1"/>
  <c r="BD1965" i="1"/>
  <c r="I31" i="2"/>
  <c r="K231" i="1" l="1"/>
  <c r="L14" i="1"/>
  <c r="L231" i="1" s="1"/>
  <c r="L1965" i="1" s="1"/>
  <c r="M231" i="1" l="1"/>
  <c r="M14" i="1"/>
  <c r="K1965" i="1"/>
  <c r="M1965" i="1" s="1"/>
  <c r="BE1516" i="1"/>
  <c r="BE1965" i="1" s="1"/>
  <c r="BQ1516" i="1"/>
  <c r="BQ1965" i="1" s="1"/>
  <c r="DA1516" i="1"/>
  <c r="DA1965" i="1" s="1"/>
  <c r="CW1516" i="1"/>
  <c r="CW1965" i="1" s="1"/>
  <c r="BI1516" i="1"/>
  <c r="BI1965" i="1" s="1"/>
  <c r="BY1516" i="1"/>
  <c r="BY1965" i="1" s="1"/>
  <c r="CC1516" i="1"/>
  <c r="CC1965" i="1" s="1"/>
  <c r="CS1516" i="1"/>
  <c r="CS1965" i="1" s="1"/>
  <c r="BM1516" i="1"/>
  <c r="BM1965" i="1" s="1"/>
  <c r="BU1516" i="1"/>
  <c r="BU1965" i="1" s="1"/>
  <c r="CO1516" i="1" l="1"/>
  <c r="CO1965" i="1" s="1"/>
  <c r="CG1516" i="1"/>
  <c r="CG1965" i="1" s="1"/>
  <c r="CK1516" i="1" l="1"/>
  <c r="CK1965" i="1" s="1"/>
  <c r="CL1516" i="1" l="1"/>
  <c r="CL1965" i="1" s="1"/>
  <c r="BN1516" i="1"/>
  <c r="BN1965" i="1" s="1"/>
  <c r="BZ1516" i="1" l="1"/>
  <c r="BZ1965" i="1" s="1"/>
  <c r="CX1516" i="1"/>
  <c r="CX1965" i="1" s="1"/>
  <c r="BJ1516" i="1"/>
  <c r="BJ1965" i="1" s="1"/>
  <c r="CN1516" i="1"/>
  <c r="CN1965" i="1" s="1"/>
  <c r="BP1516" i="1"/>
  <c r="BP1965" i="1" s="1"/>
  <c r="CZ1516" i="1" l="1"/>
  <c r="CZ1965" i="1" s="1"/>
  <c r="CH1516" i="1"/>
  <c r="CH1965" i="1" s="1"/>
  <c r="CB1516" i="1"/>
  <c r="CB1965" i="1" s="1"/>
  <c r="BL1516" i="1"/>
  <c r="BL1965" i="1" s="1"/>
  <c r="BR1516" i="1"/>
  <c r="BR1965" i="1" s="1"/>
  <c r="BV1516" i="1" l="1"/>
  <c r="BV1965" i="1" s="1"/>
  <c r="CJ1516" i="1"/>
  <c r="CJ1965" i="1" s="1"/>
  <c r="DB1516" i="1"/>
  <c r="DB1965" i="1" s="1"/>
  <c r="BT1516" i="1"/>
  <c r="BT1965" i="1" s="1"/>
  <c r="CP1516" i="1"/>
  <c r="CP1965" i="1" s="1"/>
  <c r="DD1516" i="1" l="1"/>
  <c r="DD1965" i="1" s="1"/>
  <c r="CR1516" i="1"/>
  <c r="CR1965" i="1" s="1"/>
  <c r="BX1516" i="1"/>
  <c r="BX1965" i="1" s="1"/>
  <c r="BF1516" i="1"/>
  <c r="BF1965" i="1" s="1"/>
  <c r="CT1516" i="1" l="1"/>
  <c r="CT1965" i="1" s="1"/>
  <c r="BH1516" i="1"/>
  <c r="BH1965" i="1" s="1"/>
  <c r="CD1516" i="1" l="1"/>
  <c r="CD1965" i="1" s="1"/>
  <c r="CV1516" i="1"/>
  <c r="CV1965" i="1" s="1"/>
  <c r="CF1516" i="1" l="1"/>
  <c r="CF1965" i="1" s="1"/>
  <c r="AG1595" i="1"/>
  <c r="AG1965" i="1" s="1"/>
  <c r="AD29" i="2"/>
  <c r="G29" i="2" s="1"/>
  <c r="J1595" i="1"/>
  <c r="AC29" i="2"/>
  <c r="AC31" i="2" s="1"/>
  <c r="J1965" i="1" l="1"/>
  <c r="I1595" i="1"/>
  <c r="I1965" i="1" s="1"/>
  <c r="F29" i="2"/>
  <c r="F31" i="2" s="1"/>
  <c r="AD31" i="2"/>
  <c r="G31" i="2" s="1"/>
  <c r="J1" i="1" l="1"/>
  <c r="K1" i="1" s="1"/>
  <c r="AW1" i="1" s="1"/>
</calcChain>
</file>

<file path=xl/comments1.xml><?xml version="1.0" encoding="utf-8"?>
<comments xmlns="http://schemas.openxmlformats.org/spreadsheetml/2006/main">
  <authors>
    <author>Деркач Вероника Михайловна</author>
    <author>Мария Олеговна. Быкова</author>
    <author>Поддубная Маргарита Сергеевна</author>
  </authors>
  <commentLis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не сос КП Фас и КР в 2018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просьба района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не состоялся
АВР поручение БАВ
</t>
        </r>
      </text>
    </comment>
    <comment ref="AZ8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бав</t>
        </r>
      </text>
    </comment>
    <comment ref="AM12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14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- из КП 2018 (не состоялся)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AM18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AM21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2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 - 2018 (не состоялся)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включили по итогам ручейка 14.09.2018</t>
        </r>
      </text>
    </comment>
    <comment ref="B24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КП не состоялись в 2018 году газ</t>
        </r>
      </text>
    </comment>
    <comment ref="B37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(не состоялся)</t>
        </r>
      </text>
    </comment>
    <comment ref="B41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R41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о переносе</t>
        </r>
      </text>
    </comment>
    <comment ref="B44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44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4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газгольдеры</t>
        </r>
      </text>
    </comment>
    <comment ref="B4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6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взяли 3 лифта на СМР, район просит еще 7 лифтов (Взяла на ПД)</t>
        </r>
      </text>
    </comment>
    <comment ref="B47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48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разработка ПД на еще 8 лифтов (Кристина)</t>
        </r>
      </text>
    </comment>
    <comment ref="B66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итогам ручейка</t>
        </r>
      </text>
    </comment>
    <comment ref="X743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ПД предусмотрено в КП 2018, замоноличенные стояки</t>
        </r>
      </text>
    </comment>
    <comment ref="AA743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ПД предусмотрено в КП 2018, замоноличенные стояки</t>
        </r>
      </text>
    </comment>
    <comment ref="B76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78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изменен счет</t>
        </r>
      </text>
    </comment>
    <comment ref="B81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ручеек, ждем доки на физизнос</t>
        </r>
      </text>
    </comment>
    <comment ref="B8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2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2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Взрыв (ИЮШ)</t>
        </r>
      </text>
    </comment>
    <comment ref="B83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4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суд</t>
        </r>
      </text>
    </comment>
    <comment ref="B84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6" authorId="2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В.В,Шияна
</t>
        </r>
      </text>
    </comment>
    <comment ref="B86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</t>
        </r>
      </text>
    </comment>
    <comment ref="B88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-пешеходное пространство</t>
        </r>
      </text>
    </comment>
    <comment ref="B92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2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3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 Газ (СМР и ПД)</t>
        </r>
      </text>
    </comment>
    <comment ref="AT95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вернули по просьбе района  - фонд удалил спецсчет</t>
        </r>
      </text>
    </comment>
    <comment ref="AT95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фонд удалил спецсчет</t>
        </r>
      </text>
    </comment>
    <comment ref="AT99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фонд удалил спецсчет</t>
        </r>
      </text>
    </comment>
    <comment ref="AP99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изменила Рег № (был 012053-Б)</t>
        </r>
      </text>
    </comment>
    <comment ref="B100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житель</t>
        </r>
      </text>
    </comment>
    <comment ref="AT101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( по корп. 11 и 7 принесли протокол на перенос сроков)</t>
        </r>
      </text>
    </comment>
    <comment ref="X102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Звонила Ирина, сказала, что есть протокол на перенос ХВС</t>
        </r>
      </text>
    </comment>
    <comment ref="AA1025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в доме отсутствует ГВС</t>
        </r>
      </text>
    </comment>
    <comment ref="AT105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какая то ж с проектом</t>
        </r>
      </text>
    </comment>
    <comment ref="B114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1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T11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на перенос</t>
        </r>
      </text>
    </comment>
    <comment ref="B116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КП-2018 - не состоялся</t>
        </r>
      </text>
    </comment>
    <comment ref="B116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19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W119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просьбе района</t>
        </r>
      </text>
    </comment>
    <comment ref="AT12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письмо района + физ износ на 2018-2020</t>
        </r>
      </text>
    </comment>
    <comment ref="B124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 КП-2018 (Кп не состоялись)</t>
        </r>
      </text>
    </comment>
    <comment ref="B12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КП-2018 - не состоялся</t>
        </r>
      </text>
    </comment>
    <comment ref="A126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Деркач Вероника Михайловна: </t>
        </r>
        <r>
          <rPr>
            <sz val="9"/>
            <color indexed="81"/>
            <rFont val="Tahoma"/>
            <family val="2"/>
            <charset val="204"/>
          </rPr>
          <t>газ из КП-2018 (не состоялся)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13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перенос на 18-20 (принесли протокол) + письмо района</t>
        </r>
      </text>
    </comment>
    <comment ref="AD131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на перенос 2027-2029</t>
        </r>
      </text>
    </comment>
    <comment ref="B13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(не состоялся)</t>
        </r>
      </text>
    </comment>
    <comment ref="B137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электрику (ИЮ)</t>
        </r>
      </text>
    </comment>
    <comment ref="BQ137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7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37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Пд фасад</t>
        </r>
      </text>
    </comment>
    <comment ref="B138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не состоялся</t>
        </r>
      </text>
    </comment>
    <comment ref="B138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W138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просьба района+авр при фасаде</t>
        </r>
      </text>
    </comment>
    <comment ref="B139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39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хотелки района</t>
        </r>
      </text>
    </comment>
    <comment ref="B139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хотелки района</t>
        </r>
      </text>
    </comment>
    <comment ref="B140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1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1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 приема НЛБ</t>
        </r>
      </text>
    </comment>
    <comment ref="X143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просьеб района (2018-2020)</t>
        </r>
      </text>
    </comment>
    <comment ref="AD143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4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4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(-)</t>
        </r>
      </text>
    </comment>
    <comment ref="AD145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7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(-)</t>
        </r>
      </text>
    </comment>
    <comment ref="AD148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8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</t>
        </r>
      </text>
    </comment>
    <comment ref="B162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B164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X164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AD164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6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САША</t>
        </r>
      </text>
    </comment>
    <comment ref="R171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7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 - обращение к ГУб</t>
        </r>
      </text>
    </comment>
    <comment ref="B173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результатам ручейка 14.09.2018</t>
        </r>
      </text>
    </comment>
    <comment ref="B173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результатам л/пБАВ 13.09.2018</t>
        </r>
      </text>
    </comment>
    <comment ref="B175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реки и каналы</t>
        </r>
      </text>
    </comment>
    <comment ref="B177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</t>
        </r>
      </text>
    </comment>
    <comment ref="AQ179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AT181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8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добавила ПД на крышу</t>
        </r>
      </text>
    </comment>
    <comment ref="B183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 КП-2019 (кп не состоялся)</t>
        </r>
      </text>
    </comment>
    <comment ref="AW183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какая-то Ж с проектом</t>
        </r>
      </text>
    </comment>
    <comment ref="AT188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89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Оля сказала включить оч срочно</t>
        </r>
      </text>
    </comment>
  </commentList>
</comments>
</file>

<file path=xl/sharedStrings.xml><?xml version="1.0" encoding="utf-8"?>
<sst xmlns="http://schemas.openxmlformats.org/spreadsheetml/2006/main" count="13085" uniqueCount="2867">
  <si>
    <t>№ п/п</t>
  </si>
  <si>
    <t>Адрес МКД</t>
  </si>
  <si>
    <t xml:space="preserve">Год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</si>
  <si>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Тип МКД</t>
  </si>
  <si>
    <t>Общая площадь</t>
  </si>
  <si>
    <t>Стоимость капитального ремонта</t>
  </si>
  <si>
    <t>ввода в эксплуатацию МКД</t>
  </si>
  <si>
    <t>всего</t>
  </si>
  <si>
    <t>в том числе площадь жилых и нежилых помещений</t>
  </si>
  <si>
    <t>ВСЕГО</t>
  </si>
  <si>
    <t>Ремонт или замена лифтового оборудования, ремонт лифтовых шахт</t>
  </si>
  <si>
    <t>Ремонт крыш</t>
  </si>
  <si>
    <t>Ремонт фасадов</t>
  </si>
  <si>
    <t>Ремонт аварийных строитель
ных конструкций</t>
  </si>
  <si>
    <t>Разработка ПД на проведение капитального ремонта общего имущества в МКД</t>
  </si>
  <si>
    <t>электро
снабжения</t>
  </si>
  <si>
    <t>тепло
снабжения</t>
  </si>
  <si>
    <t>газо
снабжения</t>
  </si>
  <si>
    <t>холодного водоснаб
жения</t>
  </si>
  <si>
    <t>горячего водоснаб
жения</t>
  </si>
  <si>
    <t>водо
отведения</t>
  </si>
  <si>
    <t>кв.м</t>
  </si>
  <si>
    <t>руб.</t>
  </si>
  <si>
    <t>рег. №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</si>
  <si>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</si>
  <si>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</si>
  <si>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</si>
  <si>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</si>
  <si>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</si>
  <si>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</si>
  <si>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</si>
  <si>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</si>
  <si>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</si>
  <si>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</si>
  <si>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</si>
  <si>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</si>
  <si>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</si>
  <si>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</si>
  <si>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</si>
  <si>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</si>
  <si>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</si>
  <si>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</si>
  <si>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</si>
  <si>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</si>
  <si>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</si>
  <si>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</si>
  <si>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</si>
  <si>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</si>
  <si>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</si>
  <si>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</si>
  <si>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Адмиралтейский район Санкт-Петербурга</t>
  </si>
  <si>
    <t>-</t>
  </si>
  <si>
    <t>Дореволюционной постройки, прошедшие капитальный ремонт</t>
  </si>
  <si>
    <t/>
  </si>
  <si>
    <t>2019</t>
  </si>
  <si>
    <t>Счет регионального оператора</t>
  </si>
  <si>
    <t>Дореволюционной постройки, не прошедшие капитальный ремонт</t>
  </si>
  <si>
    <t>010919</t>
  </si>
  <si>
    <t>010289</t>
  </si>
  <si>
    <t>С012760</t>
  </si>
  <si>
    <t>C08018</t>
  </si>
  <si>
    <t>«Конструктивизм», постройки 1918-1930 г.г.</t>
  </si>
  <si>
    <t>08767, 08768</t>
  </si>
  <si>
    <t>05179</t>
  </si>
  <si>
    <t>Специальный счет ЖСК, ТСЖ</t>
  </si>
  <si>
    <t>09684, 06590</t>
  </si>
  <si>
    <t>08379</t>
  </si>
  <si>
    <t>«Сталинские», постройки 1931-1956 г.г.</t>
  </si>
  <si>
    <t>09962</t>
  </si>
  <si>
    <t>013008</t>
  </si>
  <si>
    <t>010202, 010203</t>
  </si>
  <si>
    <t>09438</t>
  </si>
  <si>
    <t>C09437, C09447</t>
  </si>
  <si>
    <t>С013638, С021498</t>
  </si>
  <si>
    <t>06445</t>
  </si>
  <si>
    <t>012174, 012175</t>
  </si>
  <si>
    <t>08190, 08173</t>
  </si>
  <si>
    <t>06961</t>
  </si>
  <si>
    <t>08349</t>
  </si>
  <si>
    <t>C09340, C09685, C09686, C09894, C09895, C09896, С010336, 012669, 012670</t>
  </si>
  <si>
    <t>07077</t>
  </si>
  <si>
    <t>013011, 013012</t>
  </si>
  <si>
    <t>08350</t>
  </si>
  <si>
    <t>Старо-Петергофский пр., д.35а литера А</t>
  </si>
  <si>
    <t>09533</t>
  </si>
  <si>
    <t>09961, 011284, 011336</t>
  </si>
  <si>
    <t>Итого по району</t>
  </si>
  <si>
    <t>Василеостровский район Санкт-Петербурга</t>
  </si>
  <si>
    <t>10.02.1993</t>
  </si>
  <si>
    <t>07732, 07733</t>
  </si>
  <si>
    <t>09401, 09309</t>
  </si>
  <si>
    <t>27</t>
  </si>
  <si>
    <t>28</t>
  </si>
  <si>
    <t>29</t>
  </si>
  <si>
    <t>30</t>
  </si>
  <si>
    <t>31</t>
  </si>
  <si>
    <t>32</t>
  </si>
  <si>
    <t>33</t>
  </si>
  <si>
    <t>34</t>
  </si>
  <si>
    <t>Кирпичные «Новое строительство», постройки после 1980 г.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</si>
  <si>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</si>
  <si>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</si>
  <si>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</si>
  <si>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</si>
  <si>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</si>
  <si>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</si>
  <si>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</si>
  <si>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</si>
  <si>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</si>
  <si>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</si>
  <si>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</si>
  <si>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</si>
  <si>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</si>
  <si>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</si>
  <si>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</si>
  <si>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</si>
  <si>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</si>
  <si>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</si>
  <si>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</si>
  <si>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</si>
  <si>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</si>
  <si>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</si>
  <si>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</si>
  <si>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</si>
  <si>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</si>
  <si>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</si>
  <si>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</si>
  <si>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</si>
  <si>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</si>
  <si>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</si>
  <si>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</si>
  <si>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</si>
  <si>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</si>
  <si>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</si>
  <si>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</si>
  <si>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</si>
  <si>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</si>
  <si>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</si>
  <si>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</si>
  <si>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</si>
  <si>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</si>
  <si>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</si>
  <si>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</si>
  <si>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</si>
  <si>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</si>
  <si>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</si>
  <si>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012716</t>
  </si>
  <si>
    <t>81</t>
  </si>
  <si>
    <t>82</t>
  </si>
  <si>
    <t>04990, 05016</t>
  </si>
  <si>
    <t>83</t>
  </si>
  <si>
    <t>84</t>
  </si>
  <si>
    <t>85</t>
  </si>
  <si>
    <t>«Хрущевки» кирпичные, постройки 1957-1970 г.г.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</si>
  <si>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</si>
  <si>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</si>
  <si>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</si>
  <si>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</si>
  <si>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</si>
  <si>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</si>
  <si>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</si>
  <si>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</si>
  <si>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</si>
  <si>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</si>
  <si>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</si>
  <si>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</si>
  <si>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</si>
  <si>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</si>
  <si>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</si>
  <si>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</si>
  <si>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</si>
  <si>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</si>
  <si>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</si>
  <si>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</si>
  <si>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</si>
  <si>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</si>
  <si>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</si>
  <si>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</si>
  <si>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</si>
  <si>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</si>
  <si>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</si>
  <si>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</si>
  <si>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</si>
  <si>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</si>
  <si>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</si>
  <si>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</si>
  <si>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Кирпичные, постройки 1970-1980 г.г.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</si>
  <si>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</si>
  <si>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</si>
  <si>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</si>
  <si>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</si>
  <si>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</si>
  <si>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</si>
  <si>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</si>
  <si>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</si>
  <si>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</si>
  <si>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</si>
  <si>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</si>
  <si>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</si>
  <si>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</si>
  <si>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</si>
  <si>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</si>
  <si>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Панельные, постройки 1970-1980 г.г.</t>
  </si>
  <si>
    <t>133</t>
  </si>
  <si>
    <t>134</t>
  </si>
  <si>
    <t>135</t>
  </si>
  <si>
    <t>136</t>
  </si>
  <si>
    <t>137</t>
  </si>
  <si>
    <t>138</t>
  </si>
  <si>
    <t>139</t>
  </si>
  <si>
    <t>140</t>
  </si>
  <si>
    <t>142</t>
  </si>
  <si>
    <t>143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</si>
  <si>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</si>
  <si>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</si>
  <si>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</si>
  <si>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</si>
  <si>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</si>
  <si>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</si>
  <si>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</si>
  <si>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</si>
  <si>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</si>
  <si>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Выборгский район Санкт-Петербурга</t>
  </si>
  <si>
    <t>04.02.1993</t>
  </si>
  <si>
    <t>«Немецкие», постройки 1945-1948 г.г.</t>
  </si>
  <si>
    <t>Специальный счет регионального оператора</t>
  </si>
  <si>
    <t>Деревянные дома</t>
  </si>
  <si>
    <t>04.07.1991</t>
  </si>
  <si>
    <t>Панельные «Новое строительство», постройки после 1980 г.</t>
  </si>
  <si>
    <t>«Хрущевки» панельные, постройки 1957-1970 г.г.</t>
  </si>
  <si>
    <t>07800, 07801</t>
  </si>
  <si>
    <t>06935, 06956</t>
  </si>
  <si>
    <t>07906, 07907</t>
  </si>
  <si>
    <t>6478, 6574</t>
  </si>
  <si>
    <t>06390, 06391, 06392</t>
  </si>
  <si>
    <t>06393, 06394</t>
  </si>
  <si>
    <t>08066, 08067, 08068</t>
  </si>
  <si>
    <t>07980, 07981, 07982</t>
  </si>
  <si>
    <t>09825, 09827</t>
  </si>
  <si>
    <t>07699, 07700, 07701</t>
  </si>
  <si>
    <t>07904, 07905</t>
  </si>
  <si>
    <t>07007, 07008</t>
  </si>
  <si>
    <t>015144, 015142, 015143</t>
  </si>
  <si>
    <t>09181, 09182, 09183</t>
  </si>
  <si>
    <t>9643, 9736, 9597, 9598, 9641, 9595, 9734</t>
  </si>
  <si>
    <t>4984, 4985, 4986, 4987</t>
  </si>
  <si>
    <t>041052, 041053, 041054Е</t>
  </si>
  <si>
    <t>Калининский район Санкт-Петербурга</t>
  </si>
  <si>
    <t>13.07.1992</t>
  </si>
  <si>
    <t>08589, 08590</t>
  </si>
  <si>
    <t>07136, 07137</t>
  </si>
  <si>
    <t>012818, 012819, 012820, 08876, 08877, 08878</t>
  </si>
  <si>
    <t>04.11.1993</t>
  </si>
  <si>
    <t>06564, 06480</t>
  </si>
  <si>
    <t>013256, 013257</t>
  </si>
  <si>
    <t>03306, 03307</t>
  </si>
  <si>
    <t>022759, 022760</t>
  </si>
  <si>
    <t>25.06.1992</t>
  </si>
  <si>
    <t>13.05.2003</t>
  </si>
  <si>
    <t>1963</t>
  </si>
  <si>
    <t>26.11.1992</t>
  </si>
  <si>
    <t>1959</t>
  </si>
  <si>
    <t>18.06.1992</t>
  </si>
  <si>
    <t>01.09.1992</t>
  </si>
  <si>
    <t>08.10.1992</t>
  </si>
  <si>
    <t>23.07.1992</t>
  </si>
  <si>
    <t>1964</t>
  </si>
  <si>
    <t>29.10.1992</t>
  </si>
  <si>
    <t>04.09.2002</t>
  </si>
  <si>
    <t>19.08.1999</t>
  </si>
  <si>
    <t>1965</t>
  </si>
  <si>
    <t>07.08.2000</t>
  </si>
  <si>
    <t>03.12.1992</t>
  </si>
  <si>
    <t>011260, 011261</t>
  </si>
  <si>
    <t>06984, 06985</t>
  </si>
  <si>
    <t>Кировский район Санкт-Петербурга</t>
  </si>
  <si>
    <t>06554, 06555, 06556, 06557, 06558, 06559, 06560</t>
  </si>
  <si>
    <t>010216, 010217, 010218</t>
  </si>
  <si>
    <t>Кронштадтская ул., д.28 литера А</t>
  </si>
  <si>
    <t>013164, 013165, 013166</t>
  </si>
  <si>
    <t>1961</t>
  </si>
  <si>
    <t>18.03.1992</t>
  </si>
  <si>
    <t>06567,06566, 06568,06569, 06570,06571, 06572,06573</t>
  </si>
  <si>
    <t>08635, 08636, 08637</t>
  </si>
  <si>
    <t>06777, 06778</t>
  </si>
  <si>
    <t>08653, 08654, 08655, 08656, 08657, 08658, 08659, 08660</t>
  </si>
  <si>
    <t>06420, 06421</t>
  </si>
  <si>
    <t>06166, 06167, 06168, 06169</t>
  </si>
  <si>
    <t>22.09.1992</t>
  </si>
  <si>
    <t>05383, 05384, 05385, 05386, 05387, 05388</t>
  </si>
  <si>
    <t>07821, 07823, 07824</t>
  </si>
  <si>
    <t>07145, 07146, 07147, 07148, 07149, 07150, 07151, 07152, 07153, 07154</t>
  </si>
  <si>
    <t>07827, 07828</t>
  </si>
  <si>
    <t>1950</t>
  </si>
  <si>
    <t>Колпинский район Санкт-Петербурга</t>
  </si>
  <si>
    <t>04713, 04714, 04715, 04716, 04717, 04718</t>
  </si>
  <si>
    <t>011043, 011044, 011045</t>
  </si>
  <si>
    <t>011909, 011910, 011911, 011912, 011913, 011914, 011915</t>
  </si>
  <si>
    <t>012879, 012880, 012881, 012882, 012883, 012884, 012885</t>
  </si>
  <si>
    <t>013173, 013174, 013175, 013176, 013177</t>
  </si>
  <si>
    <t>06932, 06933, 06934</t>
  </si>
  <si>
    <t>Красногвардейский район Санкт-Петербурга</t>
  </si>
  <si>
    <t>014088, 014089, 014090, 014091</t>
  </si>
  <si>
    <t>032852</t>
  </si>
  <si>
    <t>032854</t>
  </si>
  <si>
    <t>013973, 013974, 013975, 013976</t>
  </si>
  <si>
    <t>012813, 012811, 012810, 012809</t>
  </si>
  <si>
    <t>012408, 012409, 012410, 012411</t>
  </si>
  <si>
    <t>016753, 016754</t>
  </si>
  <si>
    <t>015250, 015251, 015252, 015253</t>
  </si>
  <si>
    <t>014671, 014672, 014673</t>
  </si>
  <si>
    <t>011348, 011349, 011351</t>
  </si>
  <si>
    <t>014756, 014757, 014758, 014759, 014760, 014761</t>
  </si>
  <si>
    <t>014182, 014183</t>
  </si>
  <si>
    <t>013201, 013202, 013203, 013204</t>
  </si>
  <si>
    <t>011902</t>
  </si>
  <si>
    <t>012309, 012370</t>
  </si>
  <si>
    <t>013928, 013929, 013930</t>
  </si>
  <si>
    <t>012699, 012700, 012701</t>
  </si>
  <si>
    <t>014661, 014662, 014663</t>
  </si>
  <si>
    <t>014265, 014266, 014267, 014268</t>
  </si>
  <si>
    <t>011903, 011904</t>
  </si>
  <si>
    <t>011393</t>
  </si>
  <si>
    <t>013315</t>
  </si>
  <si>
    <t>014543, 014544, 014545, 014546</t>
  </si>
  <si>
    <t>Красносельский район Санкт-Петербурга</t>
  </si>
  <si>
    <t>Кронштадтский район Санкт-Петербурга</t>
  </si>
  <si>
    <t>Курортный район Санкт-Петербурга</t>
  </si>
  <si>
    <t>Московский район Санкт-Петербурга</t>
  </si>
  <si>
    <t>013489, 013490, 013491</t>
  </si>
  <si>
    <t>010341, 010342, 010343, 010344</t>
  </si>
  <si>
    <t>010764, 010765, 010766, 010331, 010332, 010333</t>
  </si>
  <si>
    <t>011202, 011203</t>
  </si>
  <si>
    <t>Невский район Санкт-Петербурга</t>
  </si>
  <si>
    <t>014364, 014365, 014366</t>
  </si>
  <si>
    <t>011594</t>
  </si>
  <si>
    <t>08622, 08623</t>
  </si>
  <si>
    <t>05999, 06000</t>
  </si>
  <si>
    <t>05615, 05616, 05617</t>
  </si>
  <si>
    <t>010148, 010149, 010150, 010151, 010152, 010153, 010154, 010155, 010156, 010157</t>
  </si>
  <si>
    <t>09029, 09030</t>
  </si>
  <si>
    <t>Петроградский район Санкт-Петербурга</t>
  </si>
  <si>
    <t>Петродворцовый район Санкт-Петербурга</t>
  </si>
  <si>
    <t>013579, 013580, 013581, 013582, 013583, 013584, 013585, 013586, 013587, 013588</t>
  </si>
  <si>
    <t>014066, 014067, 014068, 014069, 014070, 014071, 014072, 014073, 014074</t>
  </si>
  <si>
    <t>014075, 014076, 014077, 014078, 014079, 014080, 014081, 014082, 014083, 014084, 014085</t>
  </si>
  <si>
    <t>013374, 013375, 013376, 013377, 013378, 013379, 013380, 013381, 013382, 013383</t>
  </si>
  <si>
    <t>Михайловская ул., д.3 литера А</t>
  </si>
  <si>
    <t>Приморский район Санкт-Петербурга</t>
  </si>
  <si>
    <t>1948</t>
  </si>
  <si>
    <t>12.11.1992</t>
  </si>
  <si>
    <t>1949</t>
  </si>
  <si>
    <t>30.07.1992</t>
  </si>
  <si>
    <t>Пушкинский район Санкт-Петербурга</t>
  </si>
  <si>
    <t>28.04.2005</t>
  </si>
  <si>
    <t>Фрунзенский район Санкт-Петербурга</t>
  </si>
  <si>
    <t>08943, 08944</t>
  </si>
  <si>
    <t>03386, 03387, 03388, 03389, 03390, 03391, 03392, 03393, 03394, 03395</t>
  </si>
  <si>
    <t>012867, 012868</t>
  </si>
  <si>
    <t>03586, 03587</t>
  </si>
  <si>
    <t>015387, 015388, 015389, 015390, 015391, 015392, 015393, 015394, 015395, 015396</t>
  </si>
  <si>
    <t>14.10.1993</t>
  </si>
  <si>
    <t>04890, 04892, 04893, 04894, 04895, 04896, 04903, 04904</t>
  </si>
  <si>
    <t>04209, 04210, 04211, 04212, 04213, 04214, 04215, 04216</t>
  </si>
  <si>
    <t>011549, 011550, 011551</t>
  </si>
  <si>
    <t>012920</t>
  </si>
  <si>
    <t>024437, 024438</t>
  </si>
  <si>
    <t>024435, 024436</t>
  </si>
  <si>
    <t>04204, 04205, 04206, 04207, 04208</t>
  </si>
  <si>
    <t>06693, 06694, 06695, 06127, 06128, 06129, 06130</t>
  </si>
  <si>
    <t>06696, 06697, 06698, 06699, 06700, 06701</t>
  </si>
  <si>
    <t>03521, 03522</t>
  </si>
  <si>
    <t>014725, 014726, 014727, 014728, 014729, 014730, 014731, 014733, 014734, 014735, 014736</t>
  </si>
  <si>
    <t>010801, 010802, 010803, 010804, 010805, 010806, 010807, 010808</t>
  </si>
  <si>
    <t>1967</t>
  </si>
  <si>
    <t>08.12.1992</t>
  </si>
  <si>
    <t>011245, 011247, 011248, 011249, 011250</t>
  </si>
  <si>
    <t>1911</t>
  </si>
  <si>
    <t>01.05.2005</t>
  </si>
  <si>
    <t>1929</t>
  </si>
  <si>
    <t>24.09.2009</t>
  </si>
  <si>
    <t>29.10.2007</t>
  </si>
  <si>
    <t>1931</t>
  </si>
  <si>
    <t>15.09.2008</t>
  </si>
  <si>
    <t>05720, 05721, 05722, 05723, 05724, 05725, 05726, 05727, 05728</t>
  </si>
  <si>
    <t>Центральный район Санкт-Петербурга</t>
  </si>
  <si>
    <t>011210</t>
  </si>
  <si>
    <t>018868</t>
  </si>
  <si>
    <t>7799, 07799</t>
  </si>
  <si>
    <t>011209</t>
  </si>
  <si>
    <t>09577</t>
  </si>
  <si>
    <t>05854, 05855</t>
  </si>
  <si>
    <t>07685</t>
  </si>
  <si>
    <t>07774</t>
  </si>
  <si>
    <t>05743, 05424</t>
  </si>
  <si>
    <t>09311</t>
  </si>
  <si>
    <t>08756, 08757</t>
  </si>
  <si>
    <t>158</t>
  </si>
  <si>
    <t>159</t>
  </si>
  <si>
    <t>05036, 04946</t>
  </si>
  <si>
    <t>160</t>
  </si>
  <si>
    <t>162</t>
  </si>
  <si>
    <t>163</t>
  </si>
  <si>
    <t>07002, 07003, 07004, 07005, 07006</t>
  </si>
  <si>
    <t>164</t>
  </si>
  <si>
    <t>165</t>
  </si>
  <si>
    <t>166</t>
  </si>
  <si>
    <t>167</t>
  </si>
  <si>
    <t>168</t>
  </si>
  <si>
    <t>170</t>
  </si>
  <si>
    <t>011901</t>
  </si>
  <si>
    <t>171</t>
  </si>
  <si>
    <t>172</t>
  </si>
  <si>
    <t>174</t>
  </si>
  <si>
    <t>175</t>
  </si>
  <si>
    <t>176</t>
  </si>
  <si>
    <t>012686</t>
  </si>
  <si>
    <t>177</t>
  </si>
  <si>
    <t>178</t>
  </si>
  <si>
    <t>180</t>
  </si>
  <si>
    <t>181</t>
  </si>
  <si>
    <t>182</t>
  </si>
  <si>
    <t>183</t>
  </si>
  <si>
    <t>184</t>
  </si>
  <si>
    <t>186</t>
  </si>
  <si>
    <t>188</t>
  </si>
  <si>
    <t>012773</t>
  </si>
  <si>
    <t>190</t>
  </si>
  <si>
    <t>012922</t>
  </si>
  <si>
    <t>192</t>
  </si>
  <si>
    <t>193</t>
  </si>
  <si>
    <t>195</t>
  </si>
  <si>
    <t>196</t>
  </si>
  <si>
    <t>06905, 05662, 05663, 05664</t>
  </si>
  <si>
    <t>198</t>
  </si>
  <si>
    <t>200</t>
  </si>
  <si>
    <t>201</t>
  </si>
  <si>
    <t>202</t>
  </si>
  <si>
    <t>203</t>
  </si>
  <si>
    <t>204</t>
  </si>
  <si>
    <t>205</t>
  </si>
  <si>
    <t>206</t>
  </si>
  <si>
    <t>012442</t>
  </si>
  <si>
    <t>208</t>
  </si>
  <si>
    <t>209</t>
  </si>
  <si>
    <t>05945</t>
  </si>
  <si>
    <t>211</t>
  </si>
  <si>
    <t>212</t>
  </si>
  <si>
    <t>013089</t>
  </si>
  <si>
    <t>213</t>
  </si>
  <si>
    <t>214</t>
  </si>
  <si>
    <t>217</t>
  </si>
  <si>
    <t>218</t>
  </si>
  <si>
    <t>219</t>
  </si>
  <si>
    <t>221</t>
  </si>
  <si>
    <t>222</t>
  </si>
  <si>
    <t>225</t>
  </si>
  <si>
    <t>226</t>
  </si>
  <si>
    <t>227</t>
  </si>
  <si>
    <t>07657, 06479</t>
  </si>
  <si>
    <t>228</t>
  </si>
  <si>
    <t>229</t>
  </si>
  <si>
    <t>230</t>
  </si>
  <si>
    <t>231</t>
  </si>
  <si>
    <t>232</t>
  </si>
  <si>
    <t>233</t>
  </si>
  <si>
    <t>235</t>
  </si>
  <si>
    <t>236</t>
  </si>
  <si>
    <t>237</t>
  </si>
  <si>
    <t>239</t>
  </si>
  <si>
    <t>240</t>
  </si>
  <si>
    <t>241</t>
  </si>
  <si>
    <t>243</t>
  </si>
  <si>
    <t>244</t>
  </si>
  <si>
    <t>246</t>
  </si>
  <si>
    <t>247</t>
  </si>
  <si>
    <t>249</t>
  </si>
  <si>
    <t>250</t>
  </si>
  <si>
    <t>06461</t>
  </si>
  <si>
    <t>254</t>
  </si>
  <si>
    <t>256</t>
  </si>
  <si>
    <t>257</t>
  </si>
  <si>
    <t>258</t>
  </si>
  <si>
    <t>259</t>
  </si>
  <si>
    <t>260</t>
  </si>
  <si>
    <t>261</t>
  </si>
  <si>
    <t>263</t>
  </si>
  <si>
    <t>264</t>
  </si>
  <si>
    <t>265</t>
  </si>
  <si>
    <t>269</t>
  </si>
  <si>
    <t>270</t>
  </si>
  <si>
    <t>271</t>
  </si>
  <si>
    <t>272</t>
  </si>
  <si>
    <t>273</t>
  </si>
  <si>
    <t>274</t>
  </si>
  <si>
    <t>275</t>
  </si>
  <si>
    <t>276</t>
  </si>
  <si>
    <t>013851, 014327</t>
  </si>
  <si>
    <t>277</t>
  </si>
  <si>
    <t>278</t>
  </si>
  <si>
    <t>279</t>
  </si>
  <si>
    <t>282</t>
  </si>
  <si>
    <t>283</t>
  </si>
  <si>
    <t>284</t>
  </si>
  <si>
    <t>285</t>
  </si>
  <si>
    <t>012714</t>
  </si>
  <si>
    <t>289</t>
  </si>
  <si>
    <t>290</t>
  </si>
  <si>
    <t>291</t>
  </si>
  <si>
    <t>295</t>
  </si>
  <si>
    <t>296</t>
  </si>
  <si>
    <t>297</t>
  </si>
  <si>
    <t>298</t>
  </si>
  <si>
    <t>299</t>
  </si>
  <si>
    <t>07993, 07994, 07995, 07996, 07997</t>
  </si>
  <si>
    <t>302</t>
  </si>
  <si>
    <t>303</t>
  </si>
  <si>
    <t>305</t>
  </si>
  <si>
    <t>307</t>
  </si>
  <si>
    <t>308</t>
  </si>
  <si>
    <t>309</t>
  </si>
  <si>
    <t>311</t>
  </si>
  <si>
    <t>312</t>
  </si>
  <si>
    <t>06946, 012776</t>
  </si>
  <si>
    <t>314</t>
  </si>
  <si>
    <t>316</t>
  </si>
  <si>
    <t>317</t>
  </si>
  <si>
    <t>318</t>
  </si>
  <si>
    <t>320</t>
  </si>
  <si>
    <t>07881</t>
  </si>
  <si>
    <t>321</t>
  </si>
  <si>
    <t>322</t>
  </si>
  <si>
    <t>323</t>
  </si>
  <si>
    <t>Разъезжая ул., д. 17, литера А</t>
  </si>
  <si>
    <t>326</t>
  </si>
  <si>
    <t>328</t>
  </si>
  <si>
    <t>329</t>
  </si>
  <si>
    <t>330</t>
  </si>
  <si>
    <t>331</t>
  </si>
  <si>
    <t>332</t>
  </si>
  <si>
    <t>333</t>
  </si>
  <si>
    <t>011689</t>
  </si>
  <si>
    <t>335</t>
  </si>
  <si>
    <t>336</t>
  </si>
  <si>
    <t>337</t>
  </si>
  <si>
    <t>05850</t>
  </si>
  <si>
    <t>010685</t>
  </si>
  <si>
    <t>011879</t>
  </si>
  <si>
    <t>09305, 09306, 09307, 09308</t>
  </si>
  <si>
    <t>09553</t>
  </si>
  <si>
    <t>011523, 07620</t>
  </si>
  <si>
    <t>06252</t>
  </si>
  <si>
    <t>013677</t>
  </si>
  <si>
    <t>Итого по городу</t>
  </si>
  <si>
    <t>Дата приватизации первого помещения</t>
  </si>
  <si>
    <t>Ремонт фундаментов</t>
  </si>
  <si>
    <t>Ремонт систем противопо
жарной защиты</t>
  </si>
  <si>
    <t>Ремонт подвальных помещений</t>
  </si>
  <si>
    <t>Год проведе
ния капиталь
ного ремонта общего имущест
ва в МКД</t>
  </si>
  <si>
    <t>Способ формирова
ния фонда капитального ремонта общего имущества
в МКД</t>
  </si>
  <si>
    <t xml:space="preserve">«Хрущевки» кирпичные, постройки 1957-1970 </t>
  </si>
  <si>
    <t>Адмиралтейская наб., д.12-14 литера А</t>
  </si>
  <si>
    <t>Елизарова пр., д.6 корп. 1 литера Б</t>
  </si>
  <si>
    <t>011311</t>
  </si>
  <si>
    <t>04998, 04999</t>
  </si>
  <si>
    <t>Дома, построенные после 1999 года, категории "Новое строительство кирпичные"</t>
  </si>
  <si>
    <t>1908г.</t>
  </si>
  <si>
    <t>1909г.</t>
  </si>
  <si>
    <t>Науки пр., д.7 литера А</t>
  </si>
  <si>
    <t>М. Посадская ул., д.15, литера Б</t>
  </si>
  <si>
    <t>Науки пр., д.13 корп. 2 литера А</t>
  </si>
  <si>
    <t>Новостроек ул., д.28 литера А</t>
  </si>
  <si>
    <t>Фарфоровский пост, д.74 литера А</t>
  </si>
  <si>
    <t>Науки пр., д.5 литера А</t>
  </si>
  <si>
    <t>Металлистов пр., д.71 литера А</t>
  </si>
  <si>
    <t>Вавиловых ул., д.11 корп. 5 литера А</t>
  </si>
  <si>
    <t>Савушкина ул., д.25 литера А</t>
  </si>
  <si>
    <t>Волковский пр., д.8 литера А</t>
  </si>
  <si>
    <t>Якубовича ул., д.22 литера А,Б, В</t>
  </si>
  <si>
    <t>Маршала Говорова ул., д.24 литера А</t>
  </si>
  <si>
    <t>Металлистов пр., д.79 литера А</t>
  </si>
  <si>
    <t>Непокоренных пр., д.11 литера А</t>
  </si>
  <si>
    <t>пос.Шушары, Нововесь, Новая ул., д.5 литера А</t>
  </si>
  <si>
    <t>Замшина ул., д.15 литера А</t>
  </si>
  <si>
    <t>Фарфоровский пост, д.64 литера А</t>
  </si>
  <si>
    <t>Школьная ул., д.34 литера А</t>
  </si>
  <si>
    <t>Карпинского ул., д.28 корп. 7 литера А</t>
  </si>
  <si>
    <t>Фонтанки реки наб., д. 165, литера А</t>
  </si>
  <si>
    <t>Турку ул., д.22 корп. 3 литера А</t>
  </si>
  <si>
    <t>Металлистов пр., д.75 литера А</t>
  </si>
  <si>
    <t>Дрезденская ул., д.22 литера Ю</t>
  </si>
  <si>
    <t>Металлистов пр., д.108 литера А</t>
  </si>
  <si>
    <t>Фарфоровский пост, д.72 литера А</t>
  </si>
  <si>
    <t>Сикейроса ул., д. 15, корп.1, литера А</t>
  </si>
  <si>
    <t>г. Ломоносов, Дворцовый пр., д.34 литера А</t>
  </si>
  <si>
    <t>Фарфоровский пост, д.66 литера А</t>
  </si>
  <si>
    <t>Науки пр., д.3 литера А</t>
  </si>
  <si>
    <t>Грибалевой ул., д.14 литера А</t>
  </si>
  <si>
    <t>Ул. Шевченко, д. 25, корп. 3, литера В</t>
  </si>
  <si>
    <t>Софийская ул., д.33 корп. 2 литера А</t>
  </si>
  <si>
    <t>Энгельса пр., д. 115, корп.1, литера А</t>
  </si>
  <si>
    <t>Турку ул., д.23 корп. 2 литера А</t>
  </si>
  <si>
    <t>Гражданский пр., д.70 корп. 1 литера А</t>
  </si>
  <si>
    <t>Фарфоровский пост, д.48 литера А</t>
  </si>
  <si>
    <t>Металлистов пр., д.61 корп. 2 литера А</t>
  </si>
  <si>
    <t>Дунайский пр., д.42/79, корп. 1, литера А</t>
  </si>
  <si>
    <t>Пр. Энтузиастов, д. 51. корп. 3, литера А</t>
  </si>
  <si>
    <t>разница</t>
  </si>
  <si>
    <t>Энтузиастов пр., д.40 корп. 2 литера Б</t>
  </si>
  <si>
    <t xml:space="preserve">012674, 012675, 012676, 012327, 012328, 012329, </t>
  </si>
  <si>
    <t>012185, 012186, 012187, 012188, 012189,  012190</t>
  </si>
  <si>
    <t>М.Посадская ул., д.17, литера В</t>
  </si>
  <si>
    <t>11-я Красноармейская ул., д.15а литера Б</t>
  </si>
  <si>
    <t>11-я Красноармейская ул., д.22 литера А</t>
  </si>
  <si>
    <t>11-я Красноармейская ул., д.22 литера Б</t>
  </si>
  <si>
    <t>12-я Красноармейская ул., д.1/21 литера А</t>
  </si>
  <si>
    <t>12-я Красноармейская ул., д.15 литера В</t>
  </si>
  <si>
    <t>12-я Красноармейская ул., д.32 литера А</t>
  </si>
  <si>
    <t>12-я Красноармейская ул., д.6 литера А</t>
  </si>
  <si>
    <t>13-я Красноармейская ул., д.14 литера А</t>
  </si>
  <si>
    <t>1-я Красноармейская ул., д.4 литера А</t>
  </si>
  <si>
    <t>4-я Красноармейская ул., д.16 литера А</t>
  </si>
  <si>
    <t>4-я Красноармейская ул., д.18б литера А</t>
  </si>
  <si>
    <t>5-я Красноармейская ул., д.13 литера А</t>
  </si>
  <si>
    <t>5-я Красноармейская ул., д.8 литера А</t>
  </si>
  <si>
    <t>6-я Красноармейская ул., д.27 литера А</t>
  </si>
  <si>
    <t>8-я Красноармейская ул., д.14 литера А</t>
  </si>
  <si>
    <t>8-я Красноармейская ул., д.19 литера А</t>
  </si>
  <si>
    <t>8-я Красноармейская ул., д.21 литера Б</t>
  </si>
  <si>
    <t>8-я Красноармейская ул., д.4/5 литера А</t>
  </si>
  <si>
    <t>9-я Красноармейская ул., д.13 литера А</t>
  </si>
  <si>
    <t>9-я Красноармейская ул., д.15 литера А</t>
  </si>
  <si>
    <t>9-я Красноармейская ул., д.3/7 литера А</t>
  </si>
  <si>
    <t>9-я Красноармейская ул., д.8 литера А</t>
  </si>
  <si>
    <t>Александра Блока ул., д.10 литера А</t>
  </si>
  <si>
    <t>Английский пр., д.12 литера А</t>
  </si>
  <si>
    <t>Английский пр., д.2 литера А</t>
  </si>
  <si>
    <t>Английский пр., д.20 литера А</t>
  </si>
  <si>
    <t>Б. Казачий пер., д.9 литера А</t>
  </si>
  <si>
    <t>Б. Казачий пер., д.9 литера Г</t>
  </si>
  <si>
    <t>Б. Морская ул., д.36 литера А</t>
  </si>
  <si>
    <t>Б. Морская ул., д.63 литера А</t>
  </si>
  <si>
    <t>Бойцова пер., д.4 литера А,В</t>
  </si>
  <si>
    <t>Большая Подьяческая ул., д.5 литера А</t>
  </si>
  <si>
    <t>Большая Подьяческая ул., д.8 литера А</t>
  </si>
  <si>
    <t>Бородинская ул., д.15 литера А</t>
  </si>
  <si>
    <t>Бронницкая ул., д.12 литера А</t>
  </si>
  <si>
    <t>Бронницкая ул., д.14 литера А</t>
  </si>
  <si>
    <t>Бронницкая ул., д.16 литера А</t>
  </si>
  <si>
    <t>Бронницкая ул., д.20 литера А</t>
  </si>
  <si>
    <t>Бронницкая ул., д.28 литера А</t>
  </si>
  <si>
    <t>Бронницкая ул., д.40 литера А</t>
  </si>
  <si>
    <t>Верейская ул., д.11 литера А</t>
  </si>
  <si>
    <t>Верейская ул., д.18 литера А</t>
  </si>
  <si>
    <t>Верейская ул., д.25 литера А</t>
  </si>
  <si>
    <t>Верейская ул., д.33 литера А</t>
  </si>
  <si>
    <t>Верейская ул., д.40 литера А</t>
  </si>
  <si>
    <t>Верейская ул., д.46 литера А</t>
  </si>
  <si>
    <t>Витебская ул., д.16 литера А</t>
  </si>
  <si>
    <t>Вознесенский пр., д.39 литера В</t>
  </si>
  <si>
    <t>Вознесенский пр., д.53 литера А</t>
  </si>
  <si>
    <t>Володи Ермака ул., д.2 литера А</t>
  </si>
  <si>
    <t>Галерная ул., д.21 литера А</t>
  </si>
  <si>
    <t>Галерная ул., д.29 литера А</t>
  </si>
  <si>
    <t>Галерная ул., д.44 литера А</t>
  </si>
  <si>
    <t>Галерная ул., д.44 литера Б</t>
  </si>
  <si>
    <t>Галерная ул., д.46 литера А</t>
  </si>
  <si>
    <t>Галерная ул., д.47 литера А</t>
  </si>
  <si>
    <t>Галерная ул., д.54 литера А</t>
  </si>
  <si>
    <t>Гороховая ул., д.35-37 литера А</t>
  </si>
  <si>
    <t>Гороховая ул., д.79 литера А</t>
  </si>
  <si>
    <t>Гражданская ул., д.2-4 литера А</t>
  </si>
  <si>
    <t>Грибоедова наб.кан., д.109/8 литера А,Б</t>
  </si>
  <si>
    <t>Грибоедова наб.кан., д.148-150 литера А</t>
  </si>
  <si>
    <t>Грибоедова наб.кан., д.170 литера В</t>
  </si>
  <si>
    <t>Грибоедова наб.кан., д.81 литера А</t>
  </si>
  <si>
    <t>Декабристов ул., д.13 литера А</t>
  </si>
  <si>
    <t>Декабристов ул., д.31 литера А</t>
  </si>
  <si>
    <t>Декабристов ул., д.39 литера А</t>
  </si>
  <si>
    <t>Декабристов ул., д.41 литера А</t>
  </si>
  <si>
    <t>Декабристов ул., д.43-45 литера Б</t>
  </si>
  <si>
    <t>Декабристов ул., д.54 литера Б</t>
  </si>
  <si>
    <t>Декабристов ул., д.54 литера В</t>
  </si>
  <si>
    <t>Дерптский пер., д.14 литера А</t>
  </si>
  <si>
    <t>Дровяной пер., д.14 литера А</t>
  </si>
  <si>
    <t>Дровяной пер., д.14 литера Б</t>
  </si>
  <si>
    <t>Измайловский пр., д.18 литера Е</t>
  </si>
  <si>
    <t>Казанская ул., д.40 литера А</t>
  </si>
  <si>
    <t>Казанская ул., д.50 литера Б</t>
  </si>
  <si>
    <t>Канонерская ул., д.11/8 литера А</t>
  </si>
  <si>
    <t>Климов пер., д.9 литера А</t>
  </si>
  <si>
    <t>Крюкова канала наб., д.23 литера Н</t>
  </si>
  <si>
    <t>Курляндская ул., д.19-21 литера Е</t>
  </si>
  <si>
    <t>Курляндская ул., д.19-21 литера П</t>
  </si>
  <si>
    <t>Курляндская ул., д.20 литера А</t>
  </si>
  <si>
    <t>Курляндская ул., д.25 литера З</t>
  </si>
  <si>
    <t>Курляндская ул., д.29-31 литера А</t>
  </si>
  <si>
    <t>Курляндская ул., д.8 литера А</t>
  </si>
  <si>
    <t>Лабутина ул., д.20-22 литера А</t>
  </si>
  <si>
    <t>Люблинский пер., д.7 литера Б</t>
  </si>
  <si>
    <t>Макаренко пер., д.10 литера А</t>
  </si>
  <si>
    <t>Малая Подьяческая ул., д.4 литера А</t>
  </si>
  <si>
    <t>Малая Подьяческая ул., д.6 литера А,Б</t>
  </si>
  <si>
    <t>Малая Подьяческая ул., д.8 литера А</t>
  </si>
  <si>
    <t>Малодетскосельский пр., д.38 литера Г</t>
  </si>
  <si>
    <t>Мастерская ул., д.3 литера А</t>
  </si>
  <si>
    <t>Можайская ул., д.14 литера А</t>
  </si>
  <si>
    <t>Можайская ул., д.14 литера Б</t>
  </si>
  <si>
    <t>Можайская ул., д.16 литера А</t>
  </si>
  <si>
    <t>Можайская ул., д.28 литера А</t>
  </si>
  <si>
    <t>Можайская ул., д.29 литера А</t>
  </si>
  <si>
    <t>Можайская ул., д.34 литера А</t>
  </si>
  <si>
    <t>Можайская ул., д.37-39 литера А</t>
  </si>
  <si>
    <t>Московский пр., д.1/2 литера А</t>
  </si>
  <si>
    <t>Московский пр., д.32 литера А</t>
  </si>
  <si>
    <t>Московский пр., д.7 литера А,Б,В</t>
  </si>
  <si>
    <t>Московский пр., д.79 литера А</t>
  </si>
  <si>
    <t>Наб. р. Пряжки, д.56 литера А</t>
  </si>
  <si>
    <t>наб.реки Мойки, д.62/2 литера А</t>
  </si>
  <si>
    <t>наб.реки Мойки, д.82 литера А</t>
  </si>
  <si>
    <t>Нарвский пр., д.17 литера А</t>
  </si>
  <si>
    <t>Нарвский пр., д.23/2 литера М</t>
  </si>
  <si>
    <t>Нарвский пр., д.23/2 литера Х</t>
  </si>
  <si>
    <t>Нарвский пр., д.24 литера А</t>
  </si>
  <si>
    <t>Нарвский пр., д.31 литера Ж</t>
  </si>
  <si>
    <t>Обводного канала наб., д.145 литера Г</t>
  </si>
  <si>
    <t>Обводного канала наб., д.147-149 литера Z</t>
  </si>
  <si>
    <t>Пасторова ул., д.3 литера А</t>
  </si>
  <si>
    <t>Пасторова ул., д.6 литера А</t>
  </si>
  <si>
    <t>Перевозная ул., д.2 корп. 2 литера В</t>
  </si>
  <si>
    <t>Перекопская ул., д.3 литера А</t>
  </si>
  <si>
    <t>Писарева ул., д.6-8 литера А</t>
  </si>
  <si>
    <t>Подольская ул., д.12 литера А</t>
  </si>
  <si>
    <t>Подольская ул., д.13 литера А</t>
  </si>
  <si>
    <t>Подольская ул., д.30-32 литера А</t>
  </si>
  <si>
    <t>Подольская ул., д.38 литера А</t>
  </si>
  <si>
    <t>Подольская ул., д.39 литера А</t>
  </si>
  <si>
    <t>Подольская ул., д.41 литера А</t>
  </si>
  <si>
    <t>Подольская ул., д.41 литера Б</t>
  </si>
  <si>
    <t>Подольская ул., д.42 литера А</t>
  </si>
  <si>
    <t>Подъездной пер., д.10 литера А</t>
  </si>
  <si>
    <t>Подъездной пер., д.14 литера А</t>
  </si>
  <si>
    <t>Почтамтская ул., д.8 литера А</t>
  </si>
  <si>
    <t>Псковская ул., д.5 литера А</t>
  </si>
  <si>
    <t>Псковская ул., д.6 литера А</t>
  </si>
  <si>
    <t>Рижский пр., д.10 литера А</t>
  </si>
  <si>
    <t>Рижский пр., д.14 литера А</t>
  </si>
  <si>
    <t>Рижский пр., д.18 литера К</t>
  </si>
  <si>
    <t>Рижский пр., д.42 литера А</t>
  </si>
  <si>
    <t>Рижский пр., д.42 литера Б</t>
  </si>
  <si>
    <t>Рижский пр., д.42 литера В</t>
  </si>
  <si>
    <t>Рижский пр., д.44 литера А</t>
  </si>
  <si>
    <t>Рижский пр., д.50 литера Б</t>
  </si>
  <si>
    <t>Рижский пр., д.74 литера Б</t>
  </si>
  <si>
    <t>Римского-Корсакова пр., д.20 литера А</t>
  </si>
  <si>
    <t>Римского-Корсакова пр., д.31 литера А</t>
  </si>
  <si>
    <t>Римского-Корсакова пр., д.57 литера А</t>
  </si>
  <si>
    <t>Римского-Корсакова пр., д.61 литера Б</t>
  </si>
  <si>
    <t>Римского-Корсакова пр., д.63 литера Б</t>
  </si>
  <si>
    <t>Римского-Корсакова пр., д.75 литера А</t>
  </si>
  <si>
    <t>Римского-Корсакова пр., д.89-91 литера В</t>
  </si>
  <si>
    <t>Рузовская ул., д.21 литера А</t>
  </si>
  <si>
    <t>Рузовская ул., д.9 литера А</t>
  </si>
  <si>
    <t>Садовая ул., д.101 литера А</t>
  </si>
  <si>
    <t>Садовая ул., д.102 литера А</t>
  </si>
  <si>
    <t>Садовая ул., д.105 литера А</t>
  </si>
  <si>
    <t>Садовая ул., д.58 литера В</t>
  </si>
  <si>
    <t>Серпуховская ул., д.11 литера А</t>
  </si>
  <si>
    <t>Серпуховская ул., д.42 литера А</t>
  </si>
  <si>
    <t>Серпуховская ул., д.44 литера А</t>
  </si>
  <si>
    <t>Союза Печатников ул., д.10 литера А</t>
  </si>
  <si>
    <t>Спасский пер., д.10 литера А</t>
  </si>
  <si>
    <t>Средняя Подьяческая ул., д.16 литера А,Б</t>
  </si>
  <si>
    <t>Старо-Петергофский пр., д.9а литера А</t>
  </si>
  <si>
    <t>Старо-Петергофский пр., д.31/2 литера П</t>
  </si>
  <si>
    <t>Старо-Петергофский пр., д.3-5 литера А,Б</t>
  </si>
  <si>
    <t>Старо-Петергофский пр., д.37 литера А</t>
  </si>
  <si>
    <t>Старо-Петергофский пр., д.54 литера А</t>
  </si>
  <si>
    <t>Столярный пер., д.10-12 литера А</t>
  </si>
  <si>
    <t>Театральная пл., д.12 литера А</t>
  </si>
  <si>
    <t>Троицкий пр., д.12 литера А</t>
  </si>
  <si>
    <t>Фонтанки реки наб., д.102 литера А</t>
  </si>
  <si>
    <t>Фонтанки реки наб., д.108 литера А</t>
  </si>
  <si>
    <t>Фонтанки реки наб., д.108 литера Е</t>
  </si>
  <si>
    <t>Фонтанки реки наб., д.134 литера А</t>
  </si>
  <si>
    <t>10-я линия В.О., д.27/45 литера А</t>
  </si>
  <si>
    <t>11-я линия В.О., д.14/39 литера А</t>
  </si>
  <si>
    <t>11-я линия В.О., д.20 литера Б</t>
  </si>
  <si>
    <t>11-я линия В.О., д.40 литера Б</t>
  </si>
  <si>
    <t>12-я линия В.О., д.19 литера А</t>
  </si>
  <si>
    <t>12-я линия В.О., д.21 литера А</t>
  </si>
  <si>
    <t>13-я линия В.О., д.30 литера А</t>
  </si>
  <si>
    <t>13-я линия В.О., д.44 литера А</t>
  </si>
  <si>
    <t>13-я линия В.О., д.58-60 литера Б</t>
  </si>
  <si>
    <t>14-я Линия В.О., д.11/38 литера А</t>
  </si>
  <si>
    <t>14-я Линия В.О., д.25-27 литера А</t>
  </si>
  <si>
    <t>14-я Линия В.О., д.35 литера Б</t>
  </si>
  <si>
    <t>14-я Линия В.О., д.37 литера А</t>
  </si>
  <si>
    <t>14-я Линия В.О., д.5 литера Б</t>
  </si>
  <si>
    <t>14-я Линия В.О., д.65 литера А</t>
  </si>
  <si>
    <t>14-я Линия В.О., д.73/38 литера А</t>
  </si>
  <si>
    <t>14-я Линия В.О., д.99 литера А</t>
  </si>
  <si>
    <t>15-я линия,В.О., д.22 литера А</t>
  </si>
  <si>
    <t>15-я линия,В.О., д.28 литера Г</t>
  </si>
  <si>
    <t>15-я линия,В.О., д.44 литера А</t>
  </si>
  <si>
    <t>15-я линия,В.О., д.44 литера Б</t>
  </si>
  <si>
    <t>15-я линия,В.О., д.78 литера А</t>
  </si>
  <si>
    <t>16-я линия,В.О., д.13/46 литера А</t>
  </si>
  <si>
    <t>16-я линия,В.О., д.13/46 литера Е</t>
  </si>
  <si>
    <t>16-я линия,В.О., д.21 литера А</t>
  </si>
  <si>
    <t>16-я линия,В.О., д.25 литера А</t>
  </si>
  <si>
    <t>16-я линия,В.О., д.25 литера Б</t>
  </si>
  <si>
    <t>16-я линия,В.О., д.47 литера Б</t>
  </si>
  <si>
    <t>16-я линия,В.О., д.71/50 литера А</t>
  </si>
  <si>
    <t>16-я линия,В.О., д.73/49 литера Б</t>
  </si>
  <si>
    <t>16-я линия,В.О., д.97 литера В</t>
  </si>
  <si>
    <t>17-я линия,В.О., д.28 литера Д</t>
  </si>
  <si>
    <t>17-я линия,В.О., д.8 литера А</t>
  </si>
  <si>
    <t>18-я линия,В.О., д.13 литера В</t>
  </si>
  <si>
    <t>18-я линия,В.О., д.25 литера А</t>
  </si>
  <si>
    <t>18-я линия,В.О., д.7 литера А</t>
  </si>
  <si>
    <t>19-я линия В.О., д.14/54 литера А</t>
  </si>
  <si>
    <t>19-я линия В.О., д.8 литера А</t>
  </si>
  <si>
    <t>20-я линия,В.О., д.11 литера А</t>
  </si>
  <si>
    <t>20-я линия,В.О., д.11 литера В</t>
  </si>
  <si>
    <t>20-я линия,В.О., д.3 литера В</t>
  </si>
  <si>
    <t>24-я линия В.О., д.19 литера А</t>
  </si>
  <si>
    <t>2-я линия В.О., д.35 литера Б</t>
  </si>
  <si>
    <t>2-я линия В.О., д.45 литера А</t>
  </si>
  <si>
    <t>3-я линия В.О., д.12 литера Б</t>
  </si>
  <si>
    <t>3-я линия В.О., д.14 литера А</t>
  </si>
  <si>
    <t>3-я линия В.О., д.18 литера Б</t>
  </si>
  <si>
    <t>4-я линия В.О., д.5 литера А</t>
  </si>
  <si>
    <t>5-я линия В.О., д.56 литера Б</t>
  </si>
  <si>
    <t>6-я линия В.О., д.21 литера А</t>
  </si>
  <si>
    <t>7-я линия В.О., д.28 литера А</t>
  </si>
  <si>
    <t>7-я линия В.О., д.28 литера В</t>
  </si>
  <si>
    <t>7-я линия В.О., д.42 литера Г</t>
  </si>
  <si>
    <t>8-я линия В.О., д.15 литера В</t>
  </si>
  <si>
    <t>8-я линия В.О., д.15 литера Г</t>
  </si>
  <si>
    <t>8-я линия В.О., д.17 литера А</t>
  </si>
  <si>
    <t>8-я линия В.О., д.19 литера А</t>
  </si>
  <si>
    <t>8-я линия В.О., д.41 литера А</t>
  </si>
  <si>
    <t>8-я линия В.О., д.49 литера А</t>
  </si>
  <si>
    <t>8-я линия В.О., д.53 литера А</t>
  </si>
  <si>
    <t>8-я линия В.О., д.61 литера Б</t>
  </si>
  <si>
    <t>8-я линия В.О., д.85 литера А</t>
  </si>
  <si>
    <t>9-я линия В.О., д.26 литера А</t>
  </si>
  <si>
    <t>9-я линия В.О., д.30 литера А</t>
  </si>
  <si>
    <t>9-я линия В.О., д.44 литера А</t>
  </si>
  <si>
    <t>9-я линия В.О., д.56 литера А</t>
  </si>
  <si>
    <t>9-я линия В.О., д.72 литера В</t>
  </si>
  <si>
    <t>Беринга ул., д.16 литера А</t>
  </si>
  <si>
    <t>Беринга ул., д.18 литера А</t>
  </si>
  <si>
    <t>Беринга ул., д.20 литера А</t>
  </si>
  <si>
    <t>Беринга ул., д.24 корп. 1 литера А</t>
  </si>
  <si>
    <t>Большой пр. В.О., д.35 литера А</t>
  </si>
  <si>
    <t>Большой пр. В.О., д.35 литера Б</t>
  </si>
  <si>
    <t>Большой пр. В.О., д.42 литера А</t>
  </si>
  <si>
    <t>Большой пр. В.О., д.56 литера А</t>
  </si>
  <si>
    <t>Весельная ул., д.11 литера А</t>
  </si>
  <si>
    <t>Гаванская ул., д.11/16 литера А</t>
  </si>
  <si>
    <t>Гаванская ул., д.12 литера А</t>
  </si>
  <si>
    <t>Гаванская ул., д.15 литера А</t>
  </si>
  <si>
    <t>Гаванская ул., д.2/97 литера А</t>
  </si>
  <si>
    <t>Гаванская ул., д.30 литера А</t>
  </si>
  <si>
    <t>Гаванская ул., д.36 литера А</t>
  </si>
  <si>
    <t>Гаванская ул., д.4 литера А</t>
  </si>
  <si>
    <t>Донская ул., д.10 литера А</t>
  </si>
  <si>
    <t>Донская ул., д.19 литера А</t>
  </si>
  <si>
    <t>Железноводская ул., д.10 литера А</t>
  </si>
  <si>
    <t>Железноводская ул., д.13 литера А</t>
  </si>
  <si>
    <t>Железноводская ул., д.26-28 литера А</t>
  </si>
  <si>
    <t>Железноводская ул., д.9 литера А</t>
  </si>
  <si>
    <t>Кадетская линия,В.О., д.1 корп. 2 литера А</t>
  </si>
  <si>
    <t>Кадетская линия,В.О., д.11 литера Б</t>
  </si>
  <si>
    <t>Канареечная ул., д.10 литера А</t>
  </si>
  <si>
    <t>Карташихина ул., д.15 литера А</t>
  </si>
  <si>
    <t>Карташихина ул., д.20 литера В</t>
  </si>
  <si>
    <t>КИМа пр., д.11 литера А</t>
  </si>
  <si>
    <t>КИМа пр., д.5/34 литера А</t>
  </si>
  <si>
    <t>КИМа пр., д.7/19 литера А,Б</t>
  </si>
  <si>
    <t>Малый ВО пр., д.46 литера А</t>
  </si>
  <si>
    <t>Малый ВО пр., д.53 литера А</t>
  </si>
  <si>
    <t>Малый ВО пр., д.6 литера Б</t>
  </si>
  <si>
    <t>Малый ВО пр., д.67 корп. 2 литера Б</t>
  </si>
  <si>
    <t>Малый ВО пр., д.70 литера А</t>
  </si>
  <si>
    <t>Наличная ул., д.14 литера А</t>
  </si>
  <si>
    <t>Наличная ул., д.29 литера А</t>
  </si>
  <si>
    <t>Наличная ул., д.45 корп. 1 литера А</t>
  </si>
  <si>
    <t>Наличная ул., д.5 литера А</t>
  </si>
  <si>
    <t>Нахимова ул., д.10 литера М</t>
  </si>
  <si>
    <t>Нахимова ул., д.8 корп. 3 литера В</t>
  </si>
  <si>
    <t>Опочинина ул., д.3 литера А</t>
  </si>
  <si>
    <t>Остоумова ул., д.10 литера А</t>
  </si>
  <si>
    <t>Средний пр. В.О., д.106 литера Б</t>
  </si>
  <si>
    <t>Средний пр. В.О., д.11 литера А</t>
  </si>
  <si>
    <t>Средний пр. В.О., д.23 литера А</t>
  </si>
  <si>
    <t>Средний пр. В.О., д.33 литера А</t>
  </si>
  <si>
    <t>Средний пр. В.О., д.48/27 литера Б</t>
  </si>
  <si>
    <t>Средний пр. В.О., д.56 литера А</t>
  </si>
  <si>
    <t>Средний пр. В.О., д.96 литера А</t>
  </si>
  <si>
    <t>Шевченко ул., д.22 корп. 2 литера Ж</t>
  </si>
  <si>
    <t>Шевченко ул., д.28 литера А</t>
  </si>
  <si>
    <t>Шевченко ул., д.34 литера А</t>
  </si>
  <si>
    <t>Шевченко ул., д.38 литера А</t>
  </si>
  <si>
    <t>Шевченко ул., д.3Б литера А</t>
  </si>
  <si>
    <t>2-й Муринский пр., д.30 литера А</t>
  </si>
  <si>
    <t>Большой Сампсониевский пр., д.43 литера Б</t>
  </si>
  <si>
    <t>Большой Сампсониевский пр., д.48 литера А</t>
  </si>
  <si>
    <t>Большой Сампсониевский пр., д.53 литера Г</t>
  </si>
  <si>
    <t>Большой Сампсониевский пр., д.55 литера А</t>
  </si>
  <si>
    <t>Большой Сампсониевский пр., д.59 литера А</t>
  </si>
  <si>
    <t>Большой Сампсониевский пр., д.88 литера Б</t>
  </si>
  <si>
    <t>Диагональная ул., д.8 литера Е</t>
  </si>
  <si>
    <t>Дрезденская ул., д.9 литера А</t>
  </si>
  <si>
    <t>Енотаевская ул., д.4 литера А</t>
  </si>
  <si>
    <t>Железнодорожная ул., д.26 литера А</t>
  </si>
  <si>
    <t>Заводская ул., д.10 литера Б</t>
  </si>
  <si>
    <t>Институтский пер., д.5 корп. 13 литера А</t>
  </si>
  <si>
    <t>Институтский пер., д.5 корп. 7 литера А</t>
  </si>
  <si>
    <t>Институтский пр., д.9 литера М</t>
  </si>
  <si>
    <t>Колхозная ул., д.8 литера А</t>
  </si>
  <si>
    <t>Кольцова ул., д.5 литера А</t>
  </si>
  <si>
    <t>Костромской пр., д.30 литера Б</t>
  </si>
  <si>
    <t>Лесной пр., д.20 корп. 10 литера Е</t>
  </si>
  <si>
    <t>Лесной пр., д.20 корп. 2 литера Б</t>
  </si>
  <si>
    <t>Литовская ул., д.8 литера А</t>
  </si>
  <si>
    <t>Нейшлотский пер., д.9 литера А</t>
  </si>
  <si>
    <t>Орбели ул., д.25 корп. 3 литера И</t>
  </si>
  <si>
    <t>Перфильева ул., д.5 литера Д</t>
  </si>
  <si>
    <t>пос.Левашово, Горское шоссе, д.75 литера В</t>
  </si>
  <si>
    <t>Приозерское шоссе, д.11 корп. 2 литера А</t>
  </si>
  <si>
    <t>Просвещения пр., д.24/2 литера А</t>
  </si>
  <si>
    <t>Просвещения пр., д.64 корп. 1 литера А</t>
  </si>
  <si>
    <t>Руднева ул., д.1 литера А</t>
  </si>
  <si>
    <t>Руднева ул., д.21 корп. 2 литера А</t>
  </si>
  <si>
    <t>Руднева ул., д.5 корп. 2 литера А</t>
  </si>
  <si>
    <t>Сантьяго-де-Куба ул., д.6 корп. 3 литера А</t>
  </si>
  <si>
    <t>Сантьяго-де-Куба ул., д.8 корп. 1 литера А</t>
  </si>
  <si>
    <t>Светлановский пр., д.59 корп. 3 литера Х</t>
  </si>
  <si>
    <t>Северный пр., д.8 корп. 3 литера А</t>
  </si>
  <si>
    <t>Сердобольская ул., д.1 литера А</t>
  </si>
  <si>
    <t>Сикейроса ул., д.2 литера А</t>
  </si>
  <si>
    <t>Сикейроса ул., д.4 литера А</t>
  </si>
  <si>
    <t>Сиреневый бул., д.16 корп. 3 литера А</t>
  </si>
  <si>
    <t>Смолячкова ул., д.14 корп. 1 литера Б</t>
  </si>
  <si>
    <t>Смолячкова ул., д.14 корп. 3 литера Г</t>
  </si>
  <si>
    <t>Смолячкова ул., д.16 литера С</t>
  </si>
  <si>
    <t>Смолячкова ул., д.7 литера А</t>
  </si>
  <si>
    <t>Учебный пер., д.6 корп. 2 литера Ч</t>
  </si>
  <si>
    <t>Хабаровская ул., д.29 литера Д</t>
  </si>
  <si>
    <t>Харченко ул., д.10 литера Б</t>
  </si>
  <si>
    <t>Художников пр., д.22 корп. 2 литера А</t>
  </si>
  <si>
    <t>Шостаковича ул., д.5 корп. 4 литера А</t>
  </si>
  <si>
    <t>Энгельса пр., д.10 литера А</t>
  </si>
  <si>
    <t>Энгельса пр., д.121 корп. 2 литера А</t>
  </si>
  <si>
    <t>Энгельса пр., д.14 литера Б</t>
  </si>
  <si>
    <t>Энгельса пр., д.149 корп. 3 литера А</t>
  </si>
  <si>
    <t>Энгельса пр., д.16 литера А</t>
  </si>
  <si>
    <t>Энгельса пр., д.18 литера В</t>
  </si>
  <si>
    <t>Энгельса пр., д.52 литера А</t>
  </si>
  <si>
    <t>Юкковское шоссе, д.23 литера А</t>
  </si>
  <si>
    <t>Юкковское шоссе, д.3 литера А</t>
  </si>
  <si>
    <t>Ярославский пр., д.13 литера А</t>
  </si>
  <si>
    <t>Ярославский пр., д.32 литера Г</t>
  </si>
  <si>
    <t>Ярославский пр., д.40 литера А</t>
  </si>
  <si>
    <t>Ярославский пр., д.47 литера А</t>
  </si>
  <si>
    <t>Ярославский пр., д.6 корп. 2 литера Б</t>
  </si>
  <si>
    <t>Бестужевская ул., д.20 корп. 1 литера А</t>
  </si>
  <si>
    <t>Бестужевская ул., д.26 литера А</t>
  </si>
  <si>
    <t>Вавиловых ул., д.17 корп. 1 литера А</t>
  </si>
  <si>
    <t>Вавиловых ул., д.6 корп. 1 литера А</t>
  </si>
  <si>
    <t>Вавиловых ул., д.6 корп. 2 литера А</t>
  </si>
  <si>
    <t>Вавиловых ул., д.7 корп. 1 литера А</t>
  </si>
  <si>
    <t>Верности ул., д.46 корп. 1 литера А</t>
  </si>
  <si>
    <t>Верности ул., д.7 литера А</t>
  </si>
  <si>
    <t>Гражданский пр., д.13 корп. 1 литера А</t>
  </si>
  <si>
    <t>Гражданский пр., д.20 литера А</t>
  </si>
  <si>
    <t>Гражданский пр., д.77 корп. 2 литера А</t>
  </si>
  <si>
    <t>Гражданский пр., д.8 литера А</t>
  </si>
  <si>
    <t>Демьяна Бедного ул., д.14 корп. 1 литера А</t>
  </si>
  <si>
    <t>Демьяна Бедного ул., д.27 литера А</t>
  </si>
  <si>
    <t>Демьяна Бедного ул., д.6 корп. 1 литера А</t>
  </si>
  <si>
    <t>Карпинского ул., д.20 литера А</t>
  </si>
  <si>
    <t>Карпинского ул., д.28 корп. 4 литера А</t>
  </si>
  <si>
    <t>Карпинского ул., д.38 корп. 7 литера А</t>
  </si>
  <si>
    <t>Ключевая ул., д.11 литера А</t>
  </si>
  <si>
    <t>Ключевая ул., д.21 литера А</t>
  </si>
  <si>
    <t>Лесной пр., д.3 литера А</t>
  </si>
  <si>
    <t>Металлистов пр., д.61 корп. 1 литера А</t>
  </si>
  <si>
    <t>Металлистов пр., д.67 литера А</t>
  </si>
  <si>
    <t>Мечникова пр., д.3 корп. 1 литера А</t>
  </si>
  <si>
    <t>Михайлова ул., д.10 литера Б</t>
  </si>
  <si>
    <t>Науки пр., д.12 корп. 6 литера А</t>
  </si>
  <si>
    <t>Науки пр., д.13 корп. 3 литера А</t>
  </si>
  <si>
    <t>Науки пр., д.28 корп. 2 литера А</t>
  </si>
  <si>
    <t>Ольги Форш ул., д.7 корп. 2 литера А</t>
  </si>
  <si>
    <t>Политехническая ул., д.29 корп. 2 литера Д</t>
  </si>
  <si>
    <t>Политехническая ул., д.29 литера П</t>
  </si>
  <si>
    <t>Северный пр., д.83 литера А</t>
  </si>
  <si>
    <t>Северный пр., д.85 корп. 1 литера А</t>
  </si>
  <si>
    <t>Суздальский пр., д.65 литера А</t>
  </si>
  <si>
    <t>Хлопина ул., д.7 корп. 2 литера А</t>
  </si>
  <si>
    <t>Хлопина ул., д.7 корп. 3 литера А</t>
  </si>
  <si>
    <t>Черкасова ул., д.12 корп. 2 литера А</t>
  </si>
  <si>
    <t>Черкасова ул., д.4 корп. 1 литера А</t>
  </si>
  <si>
    <t>Баррикадная ул., д.10 корп. 2 литера Т</t>
  </si>
  <si>
    <t>Баррикадная ул., д.12 литера А</t>
  </si>
  <si>
    <t>Баррикадная ул., д.14 корп. 1 литера А</t>
  </si>
  <si>
    <t>Баррикадная ул., д.16/31 литера Е</t>
  </si>
  <si>
    <t>Белоусова ул., д.16 литера А</t>
  </si>
  <si>
    <t>Белоусова ул., д.18 литера А</t>
  </si>
  <si>
    <t>Белоусова ул., д.25 литера А</t>
  </si>
  <si>
    <t>Генерала Симоняка ул., д.23 литера А</t>
  </si>
  <si>
    <t>Гладкова ул., д.1 литера А</t>
  </si>
  <si>
    <t>Гладкова ул., д.11 литера А</t>
  </si>
  <si>
    <t>Гладкова ул., д.12 литера А</t>
  </si>
  <si>
    <t>Гладкова ул., д.13 литера А</t>
  </si>
  <si>
    <t>Гладкова ул., д.24/7 литера Г</t>
  </si>
  <si>
    <t>Гладкова ул., д.39 литера В</t>
  </si>
  <si>
    <t>Гладкова ул., д.41 литера Г</t>
  </si>
  <si>
    <t>Гладкова ул., д.43 литера А</t>
  </si>
  <si>
    <t>Губина ул., д.13 корп. 1 литера А</t>
  </si>
  <si>
    <t>Губина ул., д.18 литера А</t>
  </si>
  <si>
    <t>Дачный пр., д.13 литера А</t>
  </si>
  <si>
    <t>Дачный пр., д.23 корп. 7 литера А</t>
  </si>
  <si>
    <t>Дачный пр., д.28 литера А</t>
  </si>
  <si>
    <t>Двинская ул., д.16 корп. 3 литера А</t>
  </si>
  <si>
    <t>Зайцева ул., д.17/23 литера А</t>
  </si>
  <si>
    <t>Зои Космодемьянской ул., д.21 литера А</t>
  </si>
  <si>
    <t>Зои Космодемьянской ул., д.23 литера А</t>
  </si>
  <si>
    <t>Зои Космодемьянской ул., д.3 литера А</t>
  </si>
  <si>
    <t>Канонерский о., д.22 литера А</t>
  </si>
  <si>
    <t>Козлова ул., д.23 корп. 1 литера А</t>
  </si>
  <si>
    <t>Краснопутиловская ул., д.33 литера А</t>
  </si>
  <si>
    <t>Краснопутиловская ул., д.37 литера А</t>
  </si>
  <si>
    <t>Маршала Говорова ул., д.19 литера А</t>
  </si>
  <si>
    <t>Маршала Жукова пр., д.18 литера В</t>
  </si>
  <si>
    <t>Маршала Жукова пр., д.20 литера А</t>
  </si>
  <si>
    <t>Маршала Жукова пр., д.26/16 литера Б</t>
  </si>
  <si>
    <t>Маршала Жукова пр., д.30 корп. 2 литера Ж</t>
  </si>
  <si>
    <t>Маршала Жукова пр., д.34 корп. 1 литера Г</t>
  </si>
  <si>
    <t>Маршала Казакова ул., д.10 корп. 1 литера Е</t>
  </si>
  <si>
    <t>Народного Ополчения пр., д.121 литера А</t>
  </si>
  <si>
    <t>Народного Ополчения пр., д.37 литера А</t>
  </si>
  <si>
    <t>Народного Ополчения пр., д.41 литера А</t>
  </si>
  <si>
    <t>Народного Ополчения пр., д.45 литера А</t>
  </si>
  <si>
    <t>Народного Ополчения пр., д.49 литера А</t>
  </si>
  <si>
    <t>Народного Ополчения пр., д.55 литера А</t>
  </si>
  <si>
    <t>Новаторов Бульвар, д.102 литера А</t>
  </si>
  <si>
    <t>Новаторов Бульвар, д.24 литера А</t>
  </si>
  <si>
    <t>Новаторов Бульвар, д.26 литера А</t>
  </si>
  <si>
    <t>Новаторов Бульвар, д.34 литера А</t>
  </si>
  <si>
    <t>Новаторов Бульвар, д.38 литера А</t>
  </si>
  <si>
    <t>Новаторов Бульвар, д.47 литера А</t>
  </si>
  <si>
    <t>Новаторов Бульвар, д.5 литера А</t>
  </si>
  <si>
    <t>Новаторов Бульвар, д.59 литера А</t>
  </si>
  <si>
    <t>Новаторов Бульвар, д.63 литера А</t>
  </si>
  <si>
    <t>Новостроек ул., д.8 литера А</t>
  </si>
  <si>
    <t>Оборонная ул., д.17/13 литера А</t>
  </si>
  <si>
    <t>Оборонная ул., д.19 литера Д</t>
  </si>
  <si>
    <t>Оборонная ул., д.29 литера А</t>
  </si>
  <si>
    <t>Оборонная ул., д.6 литера Ж</t>
  </si>
  <si>
    <t>Подводника Кузьмина ул., д.2 литера А</t>
  </si>
  <si>
    <t>Промышленная ул., д.12 литера А</t>
  </si>
  <si>
    <t>Промышленная ул., д.14 литера Б</t>
  </si>
  <si>
    <t>Промышленная ул., д.16 литера В</t>
  </si>
  <si>
    <t>Севастопольская ул., д.26 литера О</t>
  </si>
  <si>
    <t>Севастопольская ул., д.27 литера А</t>
  </si>
  <si>
    <t>Севастопольская ул., д.28 литера А</t>
  </si>
  <si>
    <t>Севастопольская ул., д.29 литера А</t>
  </si>
  <si>
    <t>Севастопольская ул., д.3 литера Б</t>
  </si>
  <si>
    <t>Севастопольская ул., д.33 литера Д</t>
  </si>
  <si>
    <t>Севастопольская ул., д.37 литера Г</t>
  </si>
  <si>
    <t>Севастопольская ул., д.43 литера А</t>
  </si>
  <si>
    <t>Севастопольская ул., д.5 литера В</t>
  </si>
  <si>
    <t>Стачек пр., д.101 корп. 1 литера Д</t>
  </si>
  <si>
    <t>Стачек пр., д.105 корп. 2 литера А</t>
  </si>
  <si>
    <t>Стачек пр., д.105 корп. 2 литера Д</t>
  </si>
  <si>
    <t>Стачек пр., д.105 корп. 2 литера И</t>
  </si>
  <si>
    <t>Стачек пр., д.22 литера А</t>
  </si>
  <si>
    <t>Стачек пр., д.150 литера А</t>
  </si>
  <si>
    <t>Танкиста Хрустицкого ул., д.22 литера А</t>
  </si>
  <si>
    <t>Танкиста Хрустицкого ул., д.28 литера А</t>
  </si>
  <si>
    <t>Танкиста Хрустицкого ул., д.30 литера А</t>
  </si>
  <si>
    <t>Танкиста Хрустицкого ул., д.34 литера А</t>
  </si>
  <si>
    <t>Танкиста Хрустицкого ул., д.48 литера А</t>
  </si>
  <si>
    <t>Танкиста Хрустицкого ул., д.60 литера А</t>
  </si>
  <si>
    <t>Танкиста Хрустицкого ул., д.70 литера А</t>
  </si>
  <si>
    <t>Трефолева ул., д.23 литера А</t>
  </si>
  <si>
    <t>Трефолева ул., д.36 корп. 2 литера О</t>
  </si>
  <si>
    <t>Турбинная ул., д.10 корп. 2 литера А</t>
  </si>
  <si>
    <t>Турбинная ул., д.16 литера Б</t>
  </si>
  <si>
    <t>Турбинная ул., д.19 корп. 2 литера А</t>
  </si>
  <si>
    <t>Турбинная ул., д.19 корп. 3 литера А</t>
  </si>
  <si>
    <t>Турбинная ул., д.21 литера А</t>
  </si>
  <si>
    <t>Турбинная ул., д.23 корп. 2 литера Ж</t>
  </si>
  <si>
    <t>Турбинная ул., д.23 корп. 3 литера Е</t>
  </si>
  <si>
    <t>Турбинная ул., д.25 литера А</t>
  </si>
  <si>
    <t>Турбинная ул., д.27 литера К</t>
  </si>
  <si>
    <t>Турбинная ул., д.31 литера А</t>
  </si>
  <si>
    <t>Червонного Казачества ул., д.18 литера А</t>
  </si>
  <si>
    <t>Червонного Казачества ул., д.22 литера А</t>
  </si>
  <si>
    <t>Червонного Казачества ул., д.28 литера А</t>
  </si>
  <si>
    <t>Червонного Казачества ул., д.36 литера А</t>
  </si>
  <si>
    <t>Вавилова ул., д.4 литера А</t>
  </si>
  <si>
    <t>Веры Слуцкой ул., д.54 литера А</t>
  </si>
  <si>
    <t>г. Колпино,дорога на Петрославянку, д.2 корп. 3 литера А</t>
  </si>
  <si>
    <t>г. Колпино,дорога на Петрославянку, д.2 литера А</t>
  </si>
  <si>
    <t>г.Колпино, Загородная ул., д.54 литера А</t>
  </si>
  <si>
    <t>г.Колпино, Загородная ул., д.56 литера А</t>
  </si>
  <si>
    <t>г.Колпино, Загородная ул., д.60 литера А</t>
  </si>
  <si>
    <t>Заводской пр., д.18 литера А</t>
  </si>
  <si>
    <t>Заводской пр., д.38 литера А</t>
  </si>
  <si>
    <t>Заводской пр., д.48 литера А</t>
  </si>
  <si>
    <t>Заводской пр., д.54 литера А</t>
  </si>
  <si>
    <t>Карла Маркса ул., д.10 литера А</t>
  </si>
  <si>
    <t>Коммуны пл., д.9 литера А</t>
  </si>
  <si>
    <t>Красная ул., д.12 литера А</t>
  </si>
  <si>
    <t>Красная ул., д.16 литера А</t>
  </si>
  <si>
    <t>Красная ул., д.22 литера А</t>
  </si>
  <si>
    <t>Красная ул., д.8 литера А</t>
  </si>
  <si>
    <t>Красных Партизан ул., д.14 литера А</t>
  </si>
  <si>
    <t>Ленина пр., д.24/8 литера А</t>
  </si>
  <si>
    <t>Ленина пр., д.25 литера А</t>
  </si>
  <si>
    <t>Ленина пр., д.29 литера А</t>
  </si>
  <si>
    <t>Ленина пр., д.81 литера А</t>
  </si>
  <si>
    <t>Машиностроителей ул., д.3 литера А</t>
  </si>
  <si>
    <t>Октябрьская ул., д.21 литера А</t>
  </si>
  <si>
    <t>Павловская ул., д.50 литера А</t>
  </si>
  <si>
    <t>пос. Металлострой, Центральная ул.,  д.5 литера А</t>
  </si>
  <si>
    <t>пос.Металлострой, ул. Садовая,  д.11 литера А</t>
  </si>
  <si>
    <t>пос.Металлострой, ул. Садовая,  д.13 литера А</t>
  </si>
  <si>
    <t>Советский бульв., д.27 литера А</t>
  </si>
  <si>
    <t>Стахановская ул., д.13/7 литера А</t>
  </si>
  <si>
    <t>Стахановская ул., д.19 литера А</t>
  </si>
  <si>
    <t>Тазаева ул., д.10 литера А</t>
  </si>
  <si>
    <t>Тверская ул., д.15 литера А</t>
  </si>
  <si>
    <t>Тосненский пер., д.15 литера А</t>
  </si>
  <si>
    <t>Тосненский пер., д.17 литера А</t>
  </si>
  <si>
    <t>Тосненский пер., д.21 литера А</t>
  </si>
  <si>
    <t>Тосненский пер., д.30 литера А</t>
  </si>
  <si>
    <t>Тосненский пер., д.8 литера А</t>
  </si>
  <si>
    <t>Труда ул., д.10/7 литера А</t>
  </si>
  <si>
    <t>Большая Пороховская ул., д.15 корп. 1 литера А</t>
  </si>
  <si>
    <t>Большая Пороховская ул., д.15 корп. 2 литера А</t>
  </si>
  <si>
    <t>Большая Пороховская ул., д.31 литера А</t>
  </si>
  <si>
    <t>Большая Пороховская ул., д.35 литера А</t>
  </si>
  <si>
    <t>Большеохтинский пр., д.17 литера А</t>
  </si>
  <si>
    <t>Громова ул., д.8 литера А</t>
  </si>
  <si>
    <t>Индустриальный пр., д.38 корп. 1 литера А</t>
  </si>
  <si>
    <t>Камышинская ул., д.2 литера А</t>
  </si>
  <si>
    <t>Ковалевская ул., д.12 корп. 1 литера А</t>
  </si>
  <si>
    <t>Ковалевская ул., д.12 корп. 2 литера А</t>
  </si>
  <si>
    <t>Коммуны ул., д.42 корп. 1 литера А</t>
  </si>
  <si>
    <t>Коммуны ул., д.44 корп. 2 литера А</t>
  </si>
  <si>
    <t>Конторская ул., д.16 литера А</t>
  </si>
  <si>
    <t>Косыгина пр., д.30 корп. 3 литера А</t>
  </si>
  <si>
    <t>Краснодонская ул., д.19 литера А</t>
  </si>
  <si>
    <t>Ленская ул., д.17 корп. 1 литера А</t>
  </si>
  <si>
    <t>Ленская ул., д.19 корп. 2 литера В</t>
  </si>
  <si>
    <t>Ленская ул., д.5 литера А</t>
  </si>
  <si>
    <t>Магнитогорская ул., д.71 литера А</t>
  </si>
  <si>
    <t>Маршала Блюхера пр., д.51 корп. 1 литера А</t>
  </si>
  <si>
    <t>Маршала Блюхера пр., д.57 корп. 1 литера А</t>
  </si>
  <si>
    <t>Маршала Блюхера пр., д.61 корп. 1 литера А</t>
  </si>
  <si>
    <t>Миронова ул., д.7 литера А</t>
  </si>
  <si>
    <t>Наставников пр., д.15 корп. 3 литера А</t>
  </si>
  <si>
    <t>Наставников пр., д.25 корп. 1 литера А</t>
  </si>
  <si>
    <t>Наставников пр., д.5 корп. 1 литера А</t>
  </si>
  <si>
    <t>Наставников пр., д.6 литера А</t>
  </si>
  <si>
    <t>Новочеркасский пр., д.49/20 литера А</t>
  </si>
  <si>
    <t>Панфилова ул., д.28 литера А</t>
  </si>
  <si>
    <t>Панфилова ул., д.30 литера А</t>
  </si>
  <si>
    <t>Пискаревский пр., д.19 литера А</t>
  </si>
  <si>
    <t>Среднеохтинский пр., д.20 литера А</t>
  </si>
  <si>
    <t>Среднеохтинский пр., д.3 корп. 2 литера А</t>
  </si>
  <si>
    <t>Среднеохтинский пр., д.4 литера А</t>
  </si>
  <si>
    <t>Среднеохтинский пр., д.55 литера А</t>
  </si>
  <si>
    <t>Стасовой ул., д.8 литера А</t>
  </si>
  <si>
    <t>Ударников пр., д.22 корп. 4 литера А</t>
  </si>
  <si>
    <t>Ударников пр., д.27 корп. 1 литера А</t>
  </si>
  <si>
    <t>Ударников пр., д.36 литера А</t>
  </si>
  <si>
    <t>Ударников пр., д.38 корп. 1 литера А</t>
  </si>
  <si>
    <t>Ударников пр., д.49 корп. 1 литера А</t>
  </si>
  <si>
    <t>Хасанская ул., д.8 корп. 1 литера А</t>
  </si>
  <si>
    <t>Цимлянская ул., д.8 литера А</t>
  </si>
  <si>
    <t>Шаумяна пр., д.69 литера А</t>
  </si>
  <si>
    <t>Шоссе Революции, д.9 литера А</t>
  </si>
  <si>
    <t>Энергетиков пр., д.46 корп. 1 литера А</t>
  </si>
  <si>
    <t>Энергетиков пр., д.68 литера А</t>
  </si>
  <si>
    <t>Энтузиастов пр., д.20 корп. 3 литера А</t>
  </si>
  <si>
    <t>Энтузиастов пр., д.40 корп. 2 литера А</t>
  </si>
  <si>
    <t>Пограничника Гарькавого ул., д.34 корп. 1 литера А</t>
  </si>
  <si>
    <t>Восстания ул., д.22 литера А</t>
  </si>
  <si>
    <t>Комсомола ул., д.1/16 литера А</t>
  </si>
  <si>
    <t>Посадская ул., д.22 литера А</t>
  </si>
  <si>
    <t>г.Зеленогорск, Авиационная ул., д.10 литера А</t>
  </si>
  <si>
    <t>г.Зеленогорск, Бассейная ул., д.11 литера А</t>
  </si>
  <si>
    <t>г.Зеленогорск, Березовая ул., д.5 литера А</t>
  </si>
  <si>
    <t>г.Зеленогорск, Деповский пер.,  д.4 литера А</t>
  </si>
  <si>
    <t>г.Зеленогорск, Красных Курсантов ул.,  д.5 литера А</t>
  </si>
  <si>
    <t>г.Зеленогорск, Кузнечная ул., д.2 литера А</t>
  </si>
  <si>
    <t>г.Зеленогорск, Ленина пр., д.24 литера А</t>
  </si>
  <si>
    <t>г.Зеленогорск, Ломаная ул., д.1 литера А</t>
  </si>
  <si>
    <t>г.Зеленогорск, Любимая ул., д.3 литера А</t>
  </si>
  <si>
    <t>г.Зеленогорск, Приморское шоссе, д. 577 литера А</t>
  </si>
  <si>
    <t>г.Зеленогорск, Приморское шоссе, д. 599 литера А</t>
  </si>
  <si>
    <t>г.Зеленогорск, Северная ул., д.1/26 литера А</t>
  </si>
  <si>
    <t>г.Зеленогорск, Северная ул., д.6 литера А</t>
  </si>
  <si>
    <t>г.Зеленогорск, Торфяная ул., д.17 литера А</t>
  </si>
  <si>
    <t>г.Сестрорецк, 3-я линия, д. 12 литера А</t>
  </si>
  <si>
    <t>г.Сестрорецк, 4-я линия, д. 14а литера Б</t>
  </si>
  <si>
    <t>г.Сестрорецк, Коммунаров ул., д.70 литера А</t>
  </si>
  <si>
    <t>г.Сестрорецк, М.Канонерская ул., д.43 литера А</t>
  </si>
  <si>
    <t>г.Сестрорецк, Морская ул., д.15 литера А</t>
  </si>
  <si>
    <t>г.Сестрорецк, Писемского ул., д.2 корп. 11 литера М</t>
  </si>
  <si>
    <t>г.Сестрорецк, Старая ул., д.5 литера А</t>
  </si>
  <si>
    <t>г.Сестрорецк, ул.Володарского, д. 4 корп. 2 литера А</t>
  </si>
  <si>
    <t>г.Сестрорецк, Федотовская дорожка, д. 28 литера А</t>
  </si>
  <si>
    <t>Красных Командиров ул., д.28/2 литера А</t>
  </si>
  <si>
    <t>пос. Комарово, Выборгская ул.,  д.3 литера А</t>
  </si>
  <si>
    <t>пос. Комарово, Северная ул.,  д.7/5 литера А</t>
  </si>
  <si>
    <t>пос. Комарово, Цветочная ул.,  д.19/12 литера А</t>
  </si>
  <si>
    <t>пос.Песочный, Военный городок,  д. 23 литера А</t>
  </si>
  <si>
    <t>пос.Песочный, Карла Маркса ул.,  д.61 литера А</t>
  </si>
  <si>
    <t>пос.Солнечное, Колхозная ул.,  д.17 литера А</t>
  </si>
  <si>
    <t>пос.Белоостров (Дюны), Восточная ул.,  д.9а литера А</t>
  </si>
  <si>
    <t>пос.Белоостров, Новое шоссе,  д.4 литера А</t>
  </si>
  <si>
    <t>пос.Белоостров, Новое шоссе,  д.71 литера А</t>
  </si>
  <si>
    <t>пос.Песочный, квартал 14-й,  д.219 литера А</t>
  </si>
  <si>
    <t>пос.Песочный, квартал 15-й,  д.234 литера А</t>
  </si>
  <si>
    <t>пос.Песочный, квартал 1-й,  д.3 литера А</t>
  </si>
  <si>
    <t>пос.Песочный, Ленинградская ул.,  д.123 литера А</t>
  </si>
  <si>
    <t>пос.Песочный, Ленинградская ул.,  д.42 литера А</t>
  </si>
  <si>
    <t>пос.Песочный, Ленинградская ул.,  д.52 литера А</t>
  </si>
  <si>
    <t>пос.Песочный, Ленинградская ул.,  д.81 литера А</t>
  </si>
  <si>
    <t>пос.Песочный, Лесная ул.,  д.9а литера А</t>
  </si>
  <si>
    <t>пос.Песочный, Новостроек ул.,  д.18 литера А</t>
  </si>
  <si>
    <t>пос.Песочный, Октябрьская ул.,  д.19 литера А</t>
  </si>
  <si>
    <t>пос.Песочный, Садовая ул.,  д.14 литера А</t>
  </si>
  <si>
    <t>пос.Песочный, Садовая ул.,  д.9 литера А</t>
  </si>
  <si>
    <t>пос.Песочный, Советская ул.,  д.36 литера А</t>
  </si>
  <si>
    <t>пос.Ушково, Советская ул.,  д.4 литера А</t>
  </si>
  <si>
    <t>Авиационная ул., д.22 литера А</t>
  </si>
  <si>
    <t>Бассейная ул., д.43 литера А</t>
  </si>
  <si>
    <t>Бассейная ул., д.71 литера А</t>
  </si>
  <si>
    <t>Бассейная ул., д.87 литера А</t>
  </si>
  <si>
    <t>Витебский пр., д.79 корп. 1 литера А</t>
  </si>
  <si>
    <t>Космонавтов пр., д.36 литера А</t>
  </si>
  <si>
    <t>Космонавтов пр., д.72 литера А</t>
  </si>
  <si>
    <t>Космонавтов пр., д.90 литера А</t>
  </si>
  <si>
    <t>Костюшко ул., д.16 литера А</t>
  </si>
  <si>
    <t>Костюшко ул., д.36 литера А</t>
  </si>
  <si>
    <t>Костюшко ул., д.40 литера А</t>
  </si>
  <si>
    <t>Костюшко ул., д.52 литера А</t>
  </si>
  <si>
    <t>Костюшко ул., д.56 литера А</t>
  </si>
  <si>
    <t>Костюшко ул., д.72 литера А</t>
  </si>
  <si>
    <t>Краснопутиловская ул., д.101 литера А</t>
  </si>
  <si>
    <t>Краснопутиловская ул., д.117 литера А</t>
  </si>
  <si>
    <t>Краснопутиловская ул., д.71 литера А</t>
  </si>
  <si>
    <t>Краснопутиловская ул., д.73 литера А</t>
  </si>
  <si>
    <t>Краснопутиловская ул., д.75 литера А</t>
  </si>
  <si>
    <t>Краснопутиловская ул., д.79 литера А</t>
  </si>
  <si>
    <t>Краснопутиловская ул., д.85 литера А</t>
  </si>
  <si>
    <t>Краснопутиловская ул., д.89 литера А</t>
  </si>
  <si>
    <t>Краснопутиловская ул., д.98 литера А</t>
  </si>
  <si>
    <t>Кубинская ул., д.20 литера А</t>
  </si>
  <si>
    <t>Кубинская ул., д.30 литера А</t>
  </si>
  <si>
    <t>Кубинская ул., д.58 литера А</t>
  </si>
  <si>
    <t>Кубинская ул., д.60 литера А</t>
  </si>
  <si>
    <t>Кубинская ул., д.66 литера А</t>
  </si>
  <si>
    <t>Кубинская ул., д.70 корп. 3 литера А</t>
  </si>
  <si>
    <t>Кузнецовская ул., д.10 корп. 3 литера А</t>
  </si>
  <si>
    <t>Кузнецовская ул., д.16 литера А</t>
  </si>
  <si>
    <t>Кузнецовская ул., д.8 корп. 3 литера А</t>
  </si>
  <si>
    <t>Ленинский пр., д.147 корп. 3 литера А</t>
  </si>
  <si>
    <t>Ленинский пр., д.147 корп. 5 литера А</t>
  </si>
  <si>
    <t>Ленинский пр., д.150 литера А</t>
  </si>
  <si>
    <t>Ленинский пр., д.154 корп. 2 литера А</t>
  </si>
  <si>
    <t>Ленинский пр., д.154 литера А</t>
  </si>
  <si>
    <t>Ленинский пр., д.156 корп. 3 литера А</t>
  </si>
  <si>
    <t>Ленсовета ул., д.60 литера А</t>
  </si>
  <si>
    <t>Московский пр., д.147 литера А</t>
  </si>
  <si>
    <t>Московский пр., д.159 литера А</t>
  </si>
  <si>
    <t>Московский пр., д.177 литера А</t>
  </si>
  <si>
    <t>Московский пр., д.204 литера А</t>
  </si>
  <si>
    <t>Московский пр., д.206 литера А</t>
  </si>
  <si>
    <t>Московский пр., д.216 литера А</t>
  </si>
  <si>
    <t>Московский пр., д.72 литера А</t>
  </si>
  <si>
    <t>Московский пр., д.74 литера А</t>
  </si>
  <si>
    <t>Московское ш., д.44 корп. 1 литера А</t>
  </si>
  <si>
    <t>Московское ш., д.44 корп. 10 литера К</t>
  </si>
  <si>
    <t>Московское ш., д.44 корп. 7 литера Ж</t>
  </si>
  <si>
    <t>Новоизмайловский пр., д.26 корп. 3 литера А</t>
  </si>
  <si>
    <t>Обводного канала наб., д.86 литера А</t>
  </si>
  <si>
    <t>Пилотов ул., д.16 корп. 2 литера А</t>
  </si>
  <si>
    <t>Пилотов ул., д.26 корп. 2 литера А</t>
  </si>
  <si>
    <t>Пилотов ул., д.28 корп. 2 литера А</t>
  </si>
  <si>
    <t>Свеаборгская ул., д.17 литера А</t>
  </si>
  <si>
    <t>Севастьянова ул., д.16 литера А</t>
  </si>
  <si>
    <t>Смоленская ул., д.21 литера А</t>
  </si>
  <si>
    <t>Смоленская ул., д.23 литера Б</t>
  </si>
  <si>
    <t>Смоленская ул., д.3-5 литера А</t>
  </si>
  <si>
    <t>Чернышевского пл., д.5 литера А</t>
  </si>
  <si>
    <t>Юрия Гагарина пр., д.11 литера А</t>
  </si>
  <si>
    <t>Юрия Гагарина пр., д.22 корп. 2 литера А</t>
  </si>
  <si>
    <t>Юрия Гагарина пр., д.28 корп. 1 литера А</t>
  </si>
  <si>
    <t>Юрия Гагарина пр., д.57 литера А</t>
  </si>
  <si>
    <t>Яковлевский пер., д.10 литера А</t>
  </si>
  <si>
    <t>1-й Рабфаковский пер., д.5 литера А</t>
  </si>
  <si>
    <t>1-й Рабфаковский пер., д.7 литера А</t>
  </si>
  <si>
    <t>Александровской фермы пр., д.13 литера Е</t>
  </si>
  <si>
    <t>Бабушкина ул., д.107 литера Н</t>
  </si>
  <si>
    <t>Бабушкина ул., д.115 корп. 4 литера Ж</t>
  </si>
  <si>
    <t>Бабушкина ул., д.47 литера А</t>
  </si>
  <si>
    <t>Бабушкина ул., д.79 литера А</t>
  </si>
  <si>
    <t>Бабушкина ул., д.81 корп. 1 литера А</t>
  </si>
  <si>
    <t>Белышева ул., д.8 корп. 1 литера Н,О,П,Р</t>
  </si>
  <si>
    <t>Большевиков пр., д.33 корп. 5 литера Ж</t>
  </si>
  <si>
    <t>Большевиков пр., д.59 корп. 1 литера П</t>
  </si>
  <si>
    <t>Большевиков пр., д.59 корп. 2 литера О</t>
  </si>
  <si>
    <t>Большевиков пр., д.65 корп. 4 литера Ж</t>
  </si>
  <si>
    <t>Большевиков пр., д.81 литера М</t>
  </si>
  <si>
    <t>Елизарова пр., д.14 литера А</t>
  </si>
  <si>
    <t>Елизарова пр., д.6 корп. 2 литера Г</t>
  </si>
  <si>
    <t>Ивановская ул., д.8/77 литера А</t>
  </si>
  <si>
    <t>Искровский пр., д.9 литера А,Б,В</t>
  </si>
  <si>
    <t>Кибальчича ул., д.4 корп. 4 литера З</t>
  </si>
  <si>
    <t>Крупской ул., д.22 литера А</t>
  </si>
  <si>
    <t>Крыленко ул., д.13 корп. 2 литера Ж</t>
  </si>
  <si>
    <t>Матюшенко пер., д.14 литера А</t>
  </si>
  <si>
    <t>Обуховской Обороны пр., д.107 литера Б</t>
  </si>
  <si>
    <t>Обуховской Обороны пр., д.107 литера В</t>
  </si>
  <si>
    <t>Обуховской Обороны пр., д.111 корп. 2 литера В</t>
  </si>
  <si>
    <t>Обуховской Обороны пр., д.111 корп. 3 литера Б</t>
  </si>
  <si>
    <t>Обуховской Обороны пр., д.215 литера А</t>
  </si>
  <si>
    <t>Обуховской Обороны пр., д.73 литера А</t>
  </si>
  <si>
    <t>Обуховской Обороны пр., д.88 литера А</t>
  </si>
  <si>
    <t>Октябрьская наб., д.106 корп. 2 литера А</t>
  </si>
  <si>
    <t>Октябрьская наб., д.110 литера А</t>
  </si>
  <si>
    <t>Октябрьская наб., д.16 литера А</t>
  </si>
  <si>
    <t>Октябрьская наб., д.22 литера А</t>
  </si>
  <si>
    <t>Октябрьская наб., д.64 корп. 2 литера Ч</t>
  </si>
  <si>
    <t>Октябрьская наб., д.78 корп. 1 литера А</t>
  </si>
  <si>
    <t>Октябрьская наб., д.90 корп. 2 литера Д</t>
  </si>
  <si>
    <t>Октябрьская наб., д.90 корп. 4 литера Р</t>
  </si>
  <si>
    <t>Октябрьская наб., д.92 корп. 1 литера К</t>
  </si>
  <si>
    <t>Октябрьская наб., д.94 корп. 1 литера Л</t>
  </si>
  <si>
    <t>Октябрьская наб., д.94 корп. 2 литера Ж</t>
  </si>
  <si>
    <t>Пинегина ул., д.19 литера А</t>
  </si>
  <si>
    <t>Пинегина ул., д.7 литера П</t>
  </si>
  <si>
    <t>Рабфаковская ул., д.3 корп. 1 литера С</t>
  </si>
  <si>
    <t>Рабфаковская ул., д.3 корп. 2 литера В</t>
  </si>
  <si>
    <t>Рабфаковская ул., д.3 корп. 3 литера И</t>
  </si>
  <si>
    <t>Седова ул., д.114 литера У</t>
  </si>
  <si>
    <t>Седова ул., д.156 литера К</t>
  </si>
  <si>
    <t>Седова ул., д.76 литера В</t>
  </si>
  <si>
    <t>Седова ул., д.91 корп. 5 литера О</t>
  </si>
  <si>
    <t>Солидарности пр., д.3 корп. 2 литера А</t>
  </si>
  <si>
    <t>Тельмана ул., д.36 корп. 2 литера М</t>
  </si>
  <si>
    <t>Ткачей ул., д.10 литера Н</t>
  </si>
  <si>
    <t>Ткачей ул., д.12 литера М</t>
  </si>
  <si>
    <t>Ткачей ул., д.14 литера Ш</t>
  </si>
  <si>
    <t>Ткачей ул., д.16 литера А</t>
  </si>
  <si>
    <t>Ткачей ул., д.28 литера А</t>
  </si>
  <si>
    <t>Ткачей ул., д.30 литера А</t>
  </si>
  <si>
    <t>Ткачей ул., д.36 литера А</t>
  </si>
  <si>
    <t>Ткачей ул., д.38 литера Р</t>
  </si>
  <si>
    <t>Ткачей ул., д.40 литера К</t>
  </si>
  <si>
    <t>Ткачей ул., д.46 литера ЕД</t>
  </si>
  <si>
    <t>Ткачей ул., д.48 литера Ж</t>
  </si>
  <si>
    <t>Ткачей ул., д.52 литера Н</t>
  </si>
  <si>
    <t>Ткачей ул., д.54 литера У</t>
  </si>
  <si>
    <t>Ткачей ул., д.56 литера Ш</t>
  </si>
  <si>
    <t>Ткачей ул., д.60 литера А</t>
  </si>
  <si>
    <t>Ткачей ул., д.62 литера И</t>
  </si>
  <si>
    <t>Ткачей ул., д.64 литера Ш</t>
  </si>
  <si>
    <t>Ткачей ул., д.66 литера Е</t>
  </si>
  <si>
    <t>Ткачей ул., д.68 литера Х</t>
  </si>
  <si>
    <t>Ткачей ул., д.8 литера Ц</t>
  </si>
  <si>
    <t>Фарфоровская ул., д.20 литера А</t>
  </si>
  <si>
    <t>Фарфоровская ул., д.26 литера Д</t>
  </si>
  <si>
    <t>Шелгунова ул., д.27 литера И</t>
  </si>
  <si>
    <t>Шотмана ул., д.3 литера А</t>
  </si>
  <si>
    <t>Шотмана ул., д.6 корп. 1 литера З</t>
  </si>
  <si>
    <t>Аптекарский пр., д.7 литера А</t>
  </si>
  <si>
    <t>Б. Пушкарская ул., д.19 литера А</t>
  </si>
  <si>
    <t>Б. Пушкарская ул., д.23 литера А</t>
  </si>
  <si>
    <t>Б. Пушкарская ул., д.26 литера А</t>
  </si>
  <si>
    <t>Б. Пушкарская ул., д.41 литера Б</t>
  </si>
  <si>
    <t>Б. Пушкарская ул., д.46 литера А</t>
  </si>
  <si>
    <t>Бармалеева ул., д.15 литера А</t>
  </si>
  <si>
    <t>Барочная ул., д.4 литера Ж</t>
  </si>
  <si>
    <t>Блохина ул., д.29 литера Б</t>
  </si>
  <si>
    <t>Большая Зеленина ул., д.2/42 литера А</t>
  </si>
  <si>
    <t>Большая Зеленина ул., д.21 литера Б</t>
  </si>
  <si>
    <t>Большая Зеленина ул., д.36 литера А</t>
  </si>
  <si>
    <t>Большая Зеленина ул., д.41 литера А</t>
  </si>
  <si>
    <t>Большая Посадская ул., д.18/7 литера А</t>
  </si>
  <si>
    <t>Большой П.С. пр., д.10 литера Б</t>
  </si>
  <si>
    <t>Большой П.С. пр., д.47 литера А</t>
  </si>
  <si>
    <t>Большой П.С. пр., д.63 литера А</t>
  </si>
  <si>
    <t>Большой П.С. пр., д.70-72 литера А</t>
  </si>
  <si>
    <t>Большой П.С. пр., д.7/4 литера А</t>
  </si>
  <si>
    <t>Всеволода Вишневского ул., д.10 литера А</t>
  </si>
  <si>
    <t>Всеволода Вишневского ул., д.20 литера А</t>
  </si>
  <si>
    <t>Всеволода Вишневского ул., д.3 литера А</t>
  </si>
  <si>
    <t>Добролюбова пр., д.21 литера Б</t>
  </si>
  <si>
    <t>Добролюбова пр., д.3 литера А</t>
  </si>
  <si>
    <t>Ждановская ул., д.27 литера А</t>
  </si>
  <si>
    <t>Зверинская ул., д.13/5 литера Г</t>
  </si>
  <si>
    <t>Зверинская ул., д.32 литера А</t>
  </si>
  <si>
    <t>Зверинская ул., д.34 литера А</t>
  </si>
  <si>
    <t>Зверинская ул., д.36 литера А</t>
  </si>
  <si>
    <t>Зверинская ул., д.5 литера Б</t>
  </si>
  <si>
    <t>Каменноостровский пр., д.19/13 литера А</t>
  </si>
  <si>
    <t>Каменноостровский пр., д.45 литера Г</t>
  </si>
  <si>
    <t>Каменноостровский пр., д.57 литера А</t>
  </si>
  <si>
    <t>Колпинская ул., д.10 литера А</t>
  </si>
  <si>
    <t>Колпинская ул., д.23-25 литера А</t>
  </si>
  <si>
    <t>Котовского ул., д.3/12 литера А</t>
  </si>
  <si>
    <t>Котовского ул., д.5/14 литера А</t>
  </si>
  <si>
    <t>Красного Курсанта ул., д.15/2 литера Б</t>
  </si>
  <si>
    <t>Красного Курсанта ул., д.43 литера А</t>
  </si>
  <si>
    <t>Кронверкская ул., д.27 литера А</t>
  </si>
  <si>
    <t>Кропоткина ул., д.17 литера В</t>
  </si>
  <si>
    <t>Куйбышева ул., д.15 литера Ж</t>
  </si>
  <si>
    <t>Лахтинская ул., д.6 литера В</t>
  </si>
  <si>
    <t>Ленина ул., д.24 литера А</t>
  </si>
  <si>
    <t>Ленина ул., д.33 литера А</t>
  </si>
  <si>
    <t>Ленина ул., д.40 литера Б</t>
  </si>
  <si>
    <t>Лизы Чайкиной ул., д.25 литера А</t>
  </si>
  <si>
    <t>Литераторов ул., д.17 литера Б</t>
  </si>
  <si>
    <t>Льва Толстого ул., д.5 литера Б</t>
  </si>
  <si>
    <t>М.Пушкарская ул., д.28 литера Б</t>
  </si>
  <si>
    <t>Малая Посадская ул., д.4а литера Б</t>
  </si>
  <si>
    <t>Малая Посадская ул., д.15 литера Ж</t>
  </si>
  <si>
    <t>Малая Посадская ул., д.16 литера А</t>
  </si>
  <si>
    <t>Малая Разночинная ул., д.6 литера А</t>
  </si>
  <si>
    <t>Малый П.С. пр., д.36-38 литера Б</t>
  </si>
  <si>
    <t>Мира ул., д.23 литера А</t>
  </si>
  <si>
    <t>Мира ул., д.23 литера Б</t>
  </si>
  <si>
    <t>Мира ул., д.32 литера Б</t>
  </si>
  <si>
    <t>Мира ул., д.35 литера Б</t>
  </si>
  <si>
    <t>Мира ул., д.7 литера В</t>
  </si>
  <si>
    <t>Мончегорская ул., д.10 литера А</t>
  </si>
  <si>
    <t>Нестерова пер., д.3 литера А</t>
  </si>
  <si>
    <t>Ораниенбаумская ул., д.13 литера А</t>
  </si>
  <si>
    <t>Ораниенбаумская ул., д.18 литера В</t>
  </si>
  <si>
    <t>Ординарная ул., д.18 литера А</t>
  </si>
  <si>
    <t>Офицерский пер., д.7 литера А</t>
  </si>
  <si>
    <t>Петровская наб., д.2 корп. 2 литера Б</t>
  </si>
  <si>
    <t>Петровский пр., д.20 корп. 3 литера А</t>
  </si>
  <si>
    <t>Петровский пр., д.20 корп. 7 литера А</t>
  </si>
  <si>
    <t>Петрозаводская ул., д.10 литера А</t>
  </si>
  <si>
    <t>Петрозаводская ул., д.9 литера А</t>
  </si>
  <si>
    <t>Петропавловская ул., д.8 литера А</t>
  </si>
  <si>
    <t>Пионерская ул., д.3/15 литера Б</t>
  </si>
  <si>
    <t>Пионерская ул., д.31 литера А</t>
  </si>
  <si>
    <t>Пионерская ул., д.65 литера А</t>
  </si>
  <si>
    <t>Плуталова ул., д.22 литера А</t>
  </si>
  <si>
    <t>Подковырова ул., д.33 литера Е</t>
  </si>
  <si>
    <t>Подрезова ул., д.17 литера А</t>
  </si>
  <si>
    <t>Пр. Попова ул., д.12 литера Б</t>
  </si>
  <si>
    <t>Пр. Попова ул., д.28 литера А</t>
  </si>
  <si>
    <t>Профессора Попова ул., д.40 литера А</t>
  </si>
  <si>
    <t>р. Карповки наб., д.25 литера А</t>
  </si>
  <si>
    <t>р. Карповки наб., д.36 литера А</t>
  </si>
  <si>
    <t>Рентгена ул., д.13 литера Г</t>
  </si>
  <si>
    <t>Ропшинская ул., д.3-5 литера Б</t>
  </si>
  <si>
    <t>Стрельнинская ул., д.2 литера В</t>
  </si>
  <si>
    <t>Стрельнинская ул., д.5-7 литера А</t>
  </si>
  <si>
    <t>Съезжинская ул., д.16 литера В</t>
  </si>
  <si>
    <t>Талалихина пер., д.5/15 литера А</t>
  </si>
  <si>
    <t>Татарский пер., д.4 литера А</t>
  </si>
  <si>
    <t>Чкаловский пр., д.34 литера А</t>
  </si>
  <si>
    <t>Чкаловский пр., д.38 литера А</t>
  </si>
  <si>
    <t>Шамшева ул., д.10 литера А</t>
  </si>
  <si>
    <t>г.Ломоносов, Ораниенбаумский пр., д.37 корп. 1 литера А</t>
  </si>
  <si>
    <t>г.Ломоносов, ул. Победы, д. 36 корп. 2 литера А</t>
  </si>
  <si>
    <t>г.Ломоносов, ул.Федюнинского, д. 14 корп. 1 литера А</t>
  </si>
  <si>
    <t>Еленинская ул., д.29 литера А</t>
  </si>
  <si>
    <t>пос. Стрельна, Санкт-Петербургское шоссе, д.68/2 литера А</t>
  </si>
  <si>
    <t>Чебышевская ул., д.7 корп. 1 литера А</t>
  </si>
  <si>
    <t>Дибуновская ул., д.11 литера А</t>
  </si>
  <si>
    <t>Дибуновская ул., д.11 литера Б</t>
  </si>
  <si>
    <t>Дибуновская ул., д.16 литера А</t>
  </si>
  <si>
    <t>Дибуновская ул., д.21 корп. 1 литера А</t>
  </si>
  <si>
    <t>Дибуновская ул., д.21 корп. 2 литера А</t>
  </si>
  <si>
    <t>Дибуновская ул., д.23 литера А</t>
  </si>
  <si>
    <t>Дибуновская ул., д.25 литера А</t>
  </si>
  <si>
    <t>Дибуновская ул., д.29 литера Б</t>
  </si>
  <si>
    <t>Дибуновская ул., д.4 литера А</t>
  </si>
  <si>
    <t>Дибуновская ул., д.7 литера А</t>
  </si>
  <si>
    <t>Дибуновская ул., д.8 литера А</t>
  </si>
  <si>
    <t>Заповедная ул., д.27 литера А</t>
  </si>
  <si>
    <t>Заповедная ул., д.41 литера А</t>
  </si>
  <si>
    <t>Заповедная ул., д.43 литера А</t>
  </si>
  <si>
    <t>Карельский пер., д.3 литера А</t>
  </si>
  <si>
    <t>Ланское шоссе, д.15 литера А</t>
  </si>
  <si>
    <t>Ланское шоссе, д.29 литера А</t>
  </si>
  <si>
    <t>Ланское шоссе, д.39 литера А</t>
  </si>
  <si>
    <t>Ланское шоссе, д.45 литера А</t>
  </si>
  <si>
    <t>Новосибирская ул., д.1 литера А</t>
  </si>
  <si>
    <t>Новосибирская ул., д.12 литера А</t>
  </si>
  <si>
    <t>Новоцентральная ул., д.19 литера А</t>
  </si>
  <si>
    <t>Омская ул., д.4 литера А</t>
  </si>
  <si>
    <t>Оскаленко ул., д.10 литера А</t>
  </si>
  <si>
    <t>Оскаленко ул., д.17а литера А</t>
  </si>
  <si>
    <t>Приморский пр., д.25 литера А</t>
  </si>
  <si>
    <t>Приморский пр., д.9 литера А</t>
  </si>
  <si>
    <t>Савушкина ул., д.28 литера А</t>
  </si>
  <si>
    <t>Савушкина ул., д.31 литера А</t>
  </si>
  <si>
    <t>Савушкина ул., д.33а литера А</t>
  </si>
  <si>
    <t>Савушкина ул., д.35 корп. 2 литера А</t>
  </si>
  <si>
    <t>Савушкина ул., д.45 литера А</t>
  </si>
  <si>
    <t>Савушкина ул., д.46 литера А</t>
  </si>
  <si>
    <t>Савушкина ул., д.51 литера А</t>
  </si>
  <si>
    <t>Савушкина ул., д.74 литера А</t>
  </si>
  <si>
    <t>Серебряков пер., д.3 литера А</t>
  </si>
  <si>
    <t>Торжковская ул., д.12 литера А</t>
  </si>
  <si>
    <t>Торжковская ул., д.26 литера А</t>
  </si>
  <si>
    <t>Торжковская ул., д.28 литера А</t>
  </si>
  <si>
    <t>Торжковская ул., д.8 литера А</t>
  </si>
  <si>
    <t>Школьная ул., д.26 литера А</t>
  </si>
  <si>
    <t>Школьная ул., д.30 литера А</t>
  </si>
  <si>
    <t>Школьная ул., д.50/13 литера А</t>
  </si>
  <si>
    <t>г.Павловск, Динамо, Новая ул., д.1 литера А</t>
  </si>
  <si>
    <t>г.Павловск, Динамо, Новая ул., д.3 литера А</t>
  </si>
  <si>
    <t>г.Павловск, Динамо, Новая ул., д.7 литера А</t>
  </si>
  <si>
    <t>г.Павловск, Партизанский пер., д.29 литера А</t>
  </si>
  <si>
    <t>г.Пушкин, Алексея Толстого бульв., д.12 литера А</t>
  </si>
  <si>
    <t>г.Пушкин, Алексея Толстого бульв., д.18 литера А</t>
  </si>
  <si>
    <t>г.Пушкин, Ленинградская ул., д.73 литера А</t>
  </si>
  <si>
    <t>г.Пушкин, Магазейная ул., д.62/35 литера А</t>
  </si>
  <si>
    <t>г.Пушкин, Оранжерейная ул., д.57 литера А</t>
  </si>
  <si>
    <t>г.Пушкин, Оранжерейная ул., д.64 литера А</t>
  </si>
  <si>
    <t>г.Пушкин, Средняя ул., д.11 литера А</t>
  </si>
  <si>
    <t>г.Пушкин, Чистякова ул., д.3 литера А</t>
  </si>
  <si>
    <t>Красносельское шоссе, д.51 литера А</t>
  </si>
  <si>
    <t>Красносельское шоссе, д.7 литера А</t>
  </si>
  <si>
    <t>пос.Шушары, Ленсоветовский, д. 1 литера А</t>
  </si>
  <si>
    <t>пос.Шушары, Пулковское шоссе, д. 29 литера А</t>
  </si>
  <si>
    <t>Боровая ул., д.88 литера А</t>
  </si>
  <si>
    <t>Боровая ул., д.96 литера А</t>
  </si>
  <si>
    <t>Будапештская ул., д.17 корп. 5 литера А</t>
  </si>
  <si>
    <t>Будапештская ул., д.22 литера А</t>
  </si>
  <si>
    <t>Будапештская ул., д.71 корп. 1 литера А</t>
  </si>
  <si>
    <t>Будапештская ул., д.74 корп. 5 литера А</t>
  </si>
  <si>
    <t>Будапештская ул., д.91 корп. 2 литера А</t>
  </si>
  <si>
    <t>Бухарестская ул., д.114 корп. 1 литера А</t>
  </si>
  <si>
    <t>Волковский пр., д.132 литера А</t>
  </si>
  <si>
    <t>Воронежская ул., д.83 литера А</t>
  </si>
  <si>
    <t>Загребский бул., д.27/16 литера А</t>
  </si>
  <si>
    <t>Загребский бул., д.33 корп. 2 литера А</t>
  </si>
  <si>
    <t>Задворная ул., д.8 литера А</t>
  </si>
  <si>
    <t>Купчинская ул., д.33 литера А</t>
  </si>
  <si>
    <t>Купчинская ул., д.36 литера А</t>
  </si>
  <si>
    <t>Купчинская ул., д.4 корп. 4 литера А</t>
  </si>
  <si>
    <t>Лиговский пр., д.180 литера В</t>
  </si>
  <si>
    <t>Лиговский пр., д.212 литера В</t>
  </si>
  <si>
    <t>Лиговский пр., д.233 литера В</t>
  </si>
  <si>
    <t>Лиговский пр., д.259 литера М</t>
  </si>
  <si>
    <t>Малая Балканская ул., д.4 корп. 2 литера А</t>
  </si>
  <si>
    <t>Малая Балканская ул., д.4 корп. 3 литера А</t>
  </si>
  <si>
    <t>Малая Балканская ул., д.40 корп. 1 литера А</t>
  </si>
  <si>
    <t>Малая Балканская ул., д.42 корп. 1 литера А</t>
  </si>
  <si>
    <t>Малая Балканская ул., д.42 корп. 3 литера А</t>
  </si>
  <si>
    <t>Мгинская ул., д.9 литера А</t>
  </si>
  <si>
    <t>Олеко Дундича ул., д.12 литера А</t>
  </si>
  <si>
    <t>Олеко Дундича ул., д.36 корп. 3 литера А</t>
  </si>
  <si>
    <t>Пр. Славы, д.23 корп. 1 литера А</t>
  </si>
  <si>
    <t>Пр. Славы, д.24 литера А</t>
  </si>
  <si>
    <t>Пр. Славы, д.30 корп. 5 литера А</t>
  </si>
  <si>
    <t>Пр. Славы, д.30 корп. 6 литера А</t>
  </si>
  <si>
    <t>Пр. Славы, д.37 литера А</t>
  </si>
  <si>
    <t>Пр. Славы, д.5 литера А</t>
  </si>
  <si>
    <t>Пр. Славы, д.8 литера А</t>
  </si>
  <si>
    <t>Пражская ул., д.37 корп. 2 литера А</t>
  </si>
  <si>
    <t>Софийская ул., д.35 корп. 1 литера А</t>
  </si>
  <si>
    <t>Стрельбищенская ул., д.23 литера А</t>
  </si>
  <si>
    <t>Тамбовская ул., д.30 литера А</t>
  </si>
  <si>
    <t>Тамбовская ул., д.46 литера А</t>
  </si>
  <si>
    <t>Турку ул., д.15 литера А</t>
  </si>
  <si>
    <t>Турку ул., д.22 корп. 5 литера А</t>
  </si>
  <si>
    <t>Турку ул., д.5/13 литера А</t>
  </si>
  <si>
    <t>Фарфоровский пост, д.34 литера А</t>
  </si>
  <si>
    <t>Фарфоровский пост, д.40 литера А</t>
  </si>
  <si>
    <t>Фарфоровский пост, д.46 литера А</t>
  </si>
  <si>
    <t>Фарфоровский пост, д.68 литера А</t>
  </si>
  <si>
    <t>Фарфоровский пост, д.70 литера А</t>
  </si>
  <si>
    <t>Фарфоровский пост, д.78 литера А</t>
  </si>
  <si>
    <t>Фарфоровский пост, д.84 литера А</t>
  </si>
  <si>
    <t>Ярослава Гашека ул., д.12/100 литера А</t>
  </si>
  <si>
    <t>10-я Советская ул., д.1-3 литера А</t>
  </si>
  <si>
    <t>10-я Советская ул., д.17 литера А</t>
  </si>
  <si>
    <t>10-я Советская ул., д.26 литера А</t>
  </si>
  <si>
    <t>2-я Советская ул., д.12 литера А</t>
  </si>
  <si>
    <t>3-я Советская ул., д.10 литера Б</t>
  </si>
  <si>
    <t>3-я Советская ул., д.20/5 литера А</t>
  </si>
  <si>
    <t>4-я Советская ул., д.17/8 литера А</t>
  </si>
  <si>
    <t>4-я Советская ул., д.25 литера А</t>
  </si>
  <si>
    <t>4-я Советская ул., д.27 литера А</t>
  </si>
  <si>
    <t>4-я Советская ул., д.3а литера А</t>
  </si>
  <si>
    <t>4-я Советская ул., д.37 литера А</t>
  </si>
  <si>
    <t>4-я Советская ул., д.37 литера Б</t>
  </si>
  <si>
    <t>4-я Советская ул., д.4/9 литера Б</t>
  </si>
  <si>
    <t>4-я Советская ул., д.43 литера А</t>
  </si>
  <si>
    <t>4-я Советская ул., д.44 литера А</t>
  </si>
  <si>
    <t>4-я Советская ул., д.8 литера А</t>
  </si>
  <si>
    <t>5-я Советская ул., д.10 литера А</t>
  </si>
  <si>
    <t>5-я Советская ул., д.28 литера А</t>
  </si>
  <si>
    <t>5-я Советская ул., д.31-33 литера Б</t>
  </si>
  <si>
    <t>5-я Советская ул., д.38 литера Б</t>
  </si>
  <si>
    <t>6-я Советская ул., д.28 литера А</t>
  </si>
  <si>
    <t>6-я Советская ул., д.34 литера Б</t>
  </si>
  <si>
    <t>6-я Советская ул., д.8 литера А</t>
  </si>
  <si>
    <t>7-я Советская ул., д.16 литера А</t>
  </si>
  <si>
    <t>7-я Советская ул., д.21 литера А</t>
  </si>
  <si>
    <t>7-я Советская ул., д.28 литера А</t>
  </si>
  <si>
    <t>7-я Советская ул., д.3 литера А</t>
  </si>
  <si>
    <t>7-я Советская ул., д.31 литера А</t>
  </si>
  <si>
    <t>7-я Советская ул., д.32/25 литера А</t>
  </si>
  <si>
    <t>7-я Советская ул., д.35-37 литера А</t>
  </si>
  <si>
    <t>7-я Советская ул., д.6 литера А</t>
  </si>
  <si>
    <t>8-я Советская ул., д.12 литера Б</t>
  </si>
  <si>
    <t>8-я Советская ул., д.21 литера А</t>
  </si>
  <si>
    <t>8-я Советская ул., д.32 литера А</t>
  </si>
  <si>
    <t>8-я Советская ул., д.34 литера А</t>
  </si>
  <si>
    <t>8-я Советская ул., д.36 литера А</t>
  </si>
  <si>
    <t>8-я Советская ул., д.41 литера А</t>
  </si>
  <si>
    <t>Б.Конюшенная ул., д.15 литера А</t>
  </si>
  <si>
    <t>Б.Морская ул., д.17 литера А</t>
  </si>
  <si>
    <t>Б.Московская ул., д.7 литера А</t>
  </si>
  <si>
    <t>Бакунина пр., д.31 литера А</t>
  </si>
  <si>
    <t>Басков пер., д.36 литера А</t>
  </si>
  <si>
    <t>Басков пер., д.41/29 литера Б</t>
  </si>
  <si>
    <t>Бонч-Бруевича ул., д.2/3 литера А</t>
  </si>
  <si>
    <t>Боровая ул., д.8 литера А</t>
  </si>
  <si>
    <t>Виленский пер., д.9 литера А</t>
  </si>
  <si>
    <t>Владимирский пр., д.16 литера А</t>
  </si>
  <si>
    <t>Воронежская ул., д.18 литера В</t>
  </si>
  <si>
    <t>Восстания ул., д.42 литера А</t>
  </si>
  <si>
    <t>Восстания ул., д.53 литера Б</t>
  </si>
  <si>
    <t>Восстания ул., д.55 литера Б</t>
  </si>
  <si>
    <t>Восстания ул., д.9 литера А</t>
  </si>
  <si>
    <t>Гагаринская ул., д.11 литера А</t>
  </si>
  <si>
    <t>Гагаринская ул., д.16 литера А</t>
  </si>
  <si>
    <t>Гагаринская ул., д.5 литера А</t>
  </si>
  <si>
    <t>Гангутская ул., д.10 литера А</t>
  </si>
  <si>
    <t>Гончарная ул., д.11а литера А</t>
  </si>
  <si>
    <t>Гончарная ул., д.19 литера Л</t>
  </si>
  <si>
    <t>Гороховая ул., д.24/24 литера А</t>
  </si>
  <si>
    <t>Гороховая ул., д.36 литера А</t>
  </si>
  <si>
    <t>Гороховая ул., д.4 литера А</t>
  </si>
  <si>
    <t>Греческий пр., д.15 литера А</t>
  </si>
  <si>
    <t>Дегтярная ул., д.9/32 литера А</t>
  </si>
  <si>
    <t>Дегтярная ул., д.15 литера А</t>
  </si>
  <si>
    <t>Дегтярный пер., д.22 литера Д</t>
  </si>
  <si>
    <t>Дегтярный пер., д.8-10 литера Б</t>
  </si>
  <si>
    <t>Джамбула пер., д.16/25 литера Б</t>
  </si>
  <si>
    <t>Джамбула пер., д.7 литера Б</t>
  </si>
  <si>
    <t>Дмитровский пер., д.11 литера А</t>
  </si>
  <si>
    <t>Дмитровский пер., д.3-5 литера А</t>
  </si>
  <si>
    <t>Дмитровский пер., д.6 литера А</t>
  </si>
  <si>
    <t>Днепропетровская ул., д.35 литера В</t>
  </si>
  <si>
    <t>Днепропетровская ул., д.41 литера Б</t>
  </si>
  <si>
    <t>Днепропетровская ул., д.6 литера А</t>
  </si>
  <si>
    <t>Достоевского ул., д.26 литера А</t>
  </si>
  <si>
    <t>Достоевского ул., д.3 литера А</t>
  </si>
  <si>
    <t>Думская ул., д.5/22 литера Б</t>
  </si>
  <si>
    <t>Жуковского ул., д.11 литера А</t>
  </si>
  <si>
    <t>Жуковского ул., д.28 литера А</t>
  </si>
  <si>
    <t>Жуковского ул., д.29 литера А</t>
  </si>
  <si>
    <t>Жуковского ул., д.35 литера А</t>
  </si>
  <si>
    <t>Жуковского ул., д.43 литера А</t>
  </si>
  <si>
    <t>Жуковского ул., д.6 литера А</t>
  </si>
  <si>
    <t>Загородный пр., д.8 литера А</t>
  </si>
  <si>
    <t>Захарьевская ул., д.21 литера А</t>
  </si>
  <si>
    <t>Захарьевская ул., д.23 литера А</t>
  </si>
  <si>
    <t>Заячий пер., д.4 корп. 2 литера А</t>
  </si>
  <si>
    <t>Заячий пер., д.4 корп. 4 литера Б</t>
  </si>
  <si>
    <t>Звенигородская ул., д.8-10 литера К</t>
  </si>
  <si>
    <t>Кавалергардская ул., д.10 литера А</t>
  </si>
  <si>
    <t>Кавалергардская ул., д.14-16 литера Б</t>
  </si>
  <si>
    <t>Кавалергардская ул., д.2/48 литера А</t>
  </si>
  <si>
    <t>Кавалергардская ул., д.5 литера А</t>
  </si>
  <si>
    <t>Кавалергардская ул., д.8 литера Б</t>
  </si>
  <si>
    <t>Казанская ул., д.16 литера Б</t>
  </si>
  <si>
    <t>Караванная ул., д.24/26 литера А</t>
  </si>
  <si>
    <t>Кирилловская ул., д.17 литера Б</t>
  </si>
  <si>
    <t>Кирилловская ул., д.4 литера Г</t>
  </si>
  <si>
    <t>Кирочная ул., д.18 литера Б</t>
  </si>
  <si>
    <t>Кирочная ул., д.6 литера А</t>
  </si>
  <si>
    <t>Кирочная ул., д.7 литера А</t>
  </si>
  <si>
    <t>Ковенский пер., д.11 литера Б</t>
  </si>
  <si>
    <t>Ковенский пер., д.13 литера Б</t>
  </si>
  <si>
    <t>Ковенский пер., д.23 литера А</t>
  </si>
  <si>
    <t>Ковенский пер., д.29 литера А</t>
  </si>
  <si>
    <t>Ковенский пер., д.4 литера А</t>
  </si>
  <si>
    <t>Коломенская ул., д.11 литера Б</t>
  </si>
  <si>
    <t>Коломенская ул., д.11 литера В</t>
  </si>
  <si>
    <t>Коломенская ул., д.14 литера Б</t>
  </si>
  <si>
    <t>Конная ул., д.11/4 литера А</t>
  </si>
  <si>
    <t>Конная ул., д.18 литера А</t>
  </si>
  <si>
    <t>Конная ул., д.3/4 литера К</t>
  </si>
  <si>
    <t>Конная ул., д.5/3 литера В</t>
  </si>
  <si>
    <t>Конная ул., д.8 литера А</t>
  </si>
  <si>
    <t>Константина Заслонова ул., д.27 литера А</t>
  </si>
  <si>
    <t>Кузнечный пер., д.14б литера Б</t>
  </si>
  <si>
    <t>Кузнечный пер., д.14б литера Ж</t>
  </si>
  <si>
    <t>Лиговский пр., д.105 литера А</t>
  </si>
  <si>
    <t>Лиговский пр., д.131 литера А</t>
  </si>
  <si>
    <t>Лиговский пр., д.131 литера Б</t>
  </si>
  <si>
    <t>Лиговский пр., д.149 литера Н</t>
  </si>
  <si>
    <t>Лиговский пр., д.53 литера А</t>
  </si>
  <si>
    <t>Лиговский пр., д.83 литера Г</t>
  </si>
  <si>
    <t>Литейный пр., д.13 литера Б</t>
  </si>
  <si>
    <t>Литейный пр., д.24 литера А</t>
  </si>
  <si>
    <t>Литейный пр., д.28 литера В</t>
  </si>
  <si>
    <t>Литейный пр., д.29 литера А</t>
  </si>
  <si>
    <t>Литейный пр., д.30 литера Б</t>
  </si>
  <si>
    <t>Литейный пр., д.31 литера В</t>
  </si>
  <si>
    <t>Ломоносова ул., д.16 литера А</t>
  </si>
  <si>
    <t>Манежный пер., д.1/4 литера К</t>
  </si>
  <si>
    <t>Марата ул., д.14 литера А</t>
  </si>
  <si>
    <t>Марата ул., д.25 литера А</t>
  </si>
  <si>
    <t>Марата ул., д.30 литера А</t>
  </si>
  <si>
    <t>Марата ул., д.34 литера Б</t>
  </si>
  <si>
    <t>Марата ул., д.34 литера В</t>
  </si>
  <si>
    <t>Марата ул., д.55/5 литера А</t>
  </si>
  <si>
    <t>Марата ул., д.61 литера А</t>
  </si>
  <si>
    <t>Марата ул., д.72 литера А</t>
  </si>
  <si>
    <t>Марата ул., д.73 литера Д</t>
  </si>
  <si>
    <t>Марата ул., д.76 литера А</t>
  </si>
  <si>
    <t>Маяковского ул., д.17 литера А</t>
  </si>
  <si>
    <t>Маяковского ул., д.27 литера А</t>
  </si>
  <si>
    <t>Маяковского ул., д.28 литера Б</t>
  </si>
  <si>
    <t>Маяковского ул., д.32/11 литера А</t>
  </si>
  <si>
    <t>Маяковского ул., д.36-38 литера А</t>
  </si>
  <si>
    <t>Миллионная ул., д.17 литера А</t>
  </si>
  <si>
    <t>Миллионная ул., д.21 литера А</t>
  </si>
  <si>
    <t>Миллионная ул., д.29 литера А</t>
  </si>
  <si>
    <t>Митавский пер., д.4 литера А</t>
  </si>
  <si>
    <t>Моисеенко ул., д.12-14 литера А</t>
  </si>
  <si>
    <t>Моисеенко ул., д.16 литера А</t>
  </si>
  <si>
    <t>Моисеенко ул., д.16 литера Б</t>
  </si>
  <si>
    <t>Моисеенко ул., д.23 литера А</t>
  </si>
  <si>
    <t>Моисеенко ул., д.26 литера А</t>
  </si>
  <si>
    <t>Моисеенко ул., д.3/14 литера А</t>
  </si>
  <si>
    <t>Моисеенко ул., д.6 литера А</t>
  </si>
  <si>
    <t>Моисеенко ул., д.7/40 литера Б</t>
  </si>
  <si>
    <t>Моисеенко ул., д.8-10 литера А</t>
  </si>
  <si>
    <t>Моисеенко ул., д.8б литера А</t>
  </si>
  <si>
    <t>Моховая ул., д.16 литера Б</t>
  </si>
  <si>
    <t>Моховая ул., д.26 литера А</t>
  </si>
  <si>
    <t>Моховая ул., д.31 литера Б</t>
  </si>
  <si>
    <t>Моховая ул., д.36 литера А</t>
  </si>
  <si>
    <t>Моховая ул., д.39 литера А</t>
  </si>
  <si>
    <t>Моховая ул., д.44 литера А</t>
  </si>
  <si>
    <t>Моховая ул., д.44 литера В</t>
  </si>
  <si>
    <t>Моховая ул., д.5 литера А</t>
  </si>
  <si>
    <t>Мытнинская ул., д.18 литера А</t>
  </si>
  <si>
    <t>наб.реки Мойки, д.42 литера А</t>
  </si>
  <si>
    <t>Невский пр., д.107 литера Г</t>
  </si>
  <si>
    <t>Невский пр., д.115 литера В</t>
  </si>
  <si>
    <t>Невский пр., д.124 литера А</t>
  </si>
  <si>
    <t>Невский пр., д.126/2 литера А</t>
  </si>
  <si>
    <t>Невский пр., д.129 литера Б</t>
  </si>
  <si>
    <t>Невский пр., д.134 литера Б</t>
  </si>
  <si>
    <t>Невский пр., д.135 литера Б</t>
  </si>
  <si>
    <t>Невский пр., д.136 литера А</t>
  </si>
  <si>
    <t>Невский пр., д.139 литера Б</t>
  </si>
  <si>
    <t>Невский пр., д.151 литера Б</t>
  </si>
  <si>
    <t>Невский пр., д.153 литера Б</t>
  </si>
  <si>
    <t>Невский пр., д.162 литера А</t>
  </si>
  <si>
    <t>Невский пр., д.163 литера А</t>
  </si>
  <si>
    <t>Невский пр., д.168 литера Б</t>
  </si>
  <si>
    <t>Невский пр., д.168 литера Г</t>
  </si>
  <si>
    <t>Невский пр., д.20 литера А</t>
  </si>
  <si>
    <t>Невский пр., д.3 литера А</t>
  </si>
  <si>
    <t>Невский пр., д.32-34 литера А</t>
  </si>
  <si>
    <t>Невский пр., д.53 литера Э</t>
  </si>
  <si>
    <t>Невский пр., д.63 литера А</t>
  </si>
  <si>
    <t>Невский пр., д.72 литера А</t>
  </si>
  <si>
    <t>Некрасова ул., д.17 литера А</t>
  </si>
  <si>
    <t>Некрасова ул., д.30 литера Б</t>
  </si>
  <si>
    <t>Некрасова ул., д.36 литера А</t>
  </si>
  <si>
    <t>Некрасова ул., д.45 литера А</t>
  </si>
  <si>
    <t>Новгородская ул., д.25 литера А</t>
  </si>
  <si>
    <t>Обводного кан. наб., д.55 литера Г</t>
  </si>
  <si>
    <t>Обводного кан. наб., д.59 литера В</t>
  </si>
  <si>
    <t>Орловский пер., д.3 литера А</t>
  </si>
  <si>
    <t>Орловский пер., д.5 литера А</t>
  </si>
  <si>
    <t>Перекупной пер., д.15-17 литера З</t>
  </si>
  <si>
    <t>Перекупной пер., д.3 литера А</t>
  </si>
  <si>
    <t>Перекупной пер., д.8 литера В</t>
  </si>
  <si>
    <t>Пестеля ул., д.13-15 литера А</t>
  </si>
  <si>
    <t>Пестеля ул., д.5 литера А</t>
  </si>
  <si>
    <t>Пестеля ул., д.7 литера А</t>
  </si>
  <si>
    <t>Поварской пер., д.8 литера А</t>
  </si>
  <si>
    <t>Правды ул., д.16 литера А</t>
  </si>
  <si>
    <t>Пушкинская ул., д.14 литера А</t>
  </si>
  <si>
    <t>Радищева ул., д.32 литера А</t>
  </si>
  <si>
    <t>Радищева ул., д.37 литера Б</t>
  </si>
  <si>
    <t>Роменская ул., д.4/22 литера Б</t>
  </si>
  <si>
    <t>Рубинштейна ул., д.23 литера А</t>
  </si>
  <si>
    <t>Рубинштейна ул., д.32 литера А</t>
  </si>
  <si>
    <t>Рылеева ул., д.11 литера Б</t>
  </si>
  <si>
    <t>Садовая ул., д.13-15/50 литера А</t>
  </si>
  <si>
    <t>Садовая ул., д.8/7 литера А</t>
  </si>
  <si>
    <t>Сапёрный пер., д.13 литера А</t>
  </si>
  <si>
    <t>Сапёрный пер., д.16/36 литера А</t>
  </si>
  <si>
    <t>Сапёрный пер., д.21 литера В</t>
  </si>
  <si>
    <t>Сапёрный пер., д.9 литера А</t>
  </si>
  <si>
    <t>Свечной пер., д.5 литера Б</t>
  </si>
  <si>
    <t>Синопская наб., д.26 литера А</t>
  </si>
  <si>
    <t>Солдатский пер., д.5 литера А</t>
  </si>
  <si>
    <t>Солдатский пер., д.6 литера А</t>
  </si>
  <si>
    <t>Соляной пер., д.14 литера А</t>
  </si>
  <si>
    <t>Социалистическая ул., д.15 литера Б</t>
  </si>
  <si>
    <t>Социалистическая ул., д.5 литера А</t>
  </si>
  <si>
    <t>Ставропольская ул., д.12/15 литера А</t>
  </si>
  <si>
    <t>Старорусская ул., д.11 литера А</t>
  </si>
  <si>
    <t>Старорусская ул., д.11 литера В</t>
  </si>
  <si>
    <t>Стремянная ул., д.12 литера Б</t>
  </si>
  <si>
    <t>Суворовский пр., д.1/8 литера А</t>
  </si>
  <si>
    <t>Суворовский пр., д.38 литера Б</t>
  </si>
  <si>
    <t>Суворовский пр., д.43-45 литера В</t>
  </si>
  <si>
    <t>Суворовский пр., д.60 литера А</t>
  </si>
  <si>
    <t>Суворовский пр., д.65 литера Ч</t>
  </si>
  <si>
    <t>Таврическая ул., д.3 литера А</t>
  </si>
  <si>
    <t>Таврическая ул., д.31-33 литера М</t>
  </si>
  <si>
    <t>Таврическая ул., д.35 литера А</t>
  </si>
  <si>
    <t>Таврическая ул., д.45 литера А</t>
  </si>
  <si>
    <t>Таврическая ул., д.5 литера А</t>
  </si>
  <si>
    <t>Тверская ул., д.14 литера Б</t>
  </si>
  <si>
    <t>Тележная ул., д.13 литера Б</t>
  </si>
  <si>
    <t>Тележная ул., д.15 литера А</t>
  </si>
  <si>
    <t>Тульская ул., д.8 литера А</t>
  </si>
  <si>
    <t>Ульяны Громовой пер., д.1/13 литера А</t>
  </si>
  <si>
    <t>Фонтанки реки наб., д.22 литера Б</t>
  </si>
  <si>
    <t>Фонтанки реки наб., д.24 литера А</t>
  </si>
  <si>
    <t>Фонтанки реки наб., д.32/1 литера А</t>
  </si>
  <si>
    <t>Фонтанки реки наб., д.73 литера Б</t>
  </si>
  <si>
    <t>Фонтанки реки наб., д.73 литера В</t>
  </si>
  <si>
    <t>Фонтанки реки наб., д.76 литера Г</t>
  </si>
  <si>
    <t>Фурштатская ул., д.11 литера Б</t>
  </si>
  <si>
    <t>Фурштатская ул., д.28 литера А</t>
  </si>
  <si>
    <t>Фурштатская ул., д.40 литера А</t>
  </si>
  <si>
    <t>Фурштатская ул., д.40 литера Б</t>
  </si>
  <si>
    <t>Фурштатская ул., д.40 литера В</t>
  </si>
  <si>
    <t>Фурштатская ул., д.56 литера А</t>
  </si>
  <si>
    <t>Фурштатская ул., д.62/9 литера А</t>
  </si>
  <si>
    <t>Харьковская ул., д.6/1 литера А</t>
  </si>
  <si>
    <t>Херсонская ул., д.10 литера А</t>
  </si>
  <si>
    <t>Херсонская ул., д.21 литера А</t>
  </si>
  <si>
    <t>Херсонская ул., д.5-7 литера Б</t>
  </si>
  <si>
    <t>Чайковского ул., д.15 литера А</t>
  </si>
  <si>
    <t>Чайковского ул., д.18 литера Б</t>
  </si>
  <si>
    <t>Чайковского ул., д.2/7 литера О</t>
  </si>
  <si>
    <t>Чайковского ул., д.21 литера А</t>
  </si>
  <si>
    <t>Чайковского ул., д.39 литера А</t>
  </si>
  <si>
    <t>Чайковского ул., д.39 литера Б</t>
  </si>
  <si>
    <t>Чайковского ул., д.4 литера А</t>
  </si>
  <si>
    <t>Чайковского ул., д.41 литера А</t>
  </si>
  <si>
    <t>Чайковского ул., д.43 литера А</t>
  </si>
  <si>
    <t>Чайковского ул., д.45 литера Б</t>
  </si>
  <si>
    <t>Чайковского ул., д.47 литера А</t>
  </si>
  <si>
    <t>Чайковского ул., д.47 литера Ж</t>
  </si>
  <si>
    <t>Чайковского ул., д.55 литера А</t>
  </si>
  <si>
    <t>Чернышевского пр., д.3 литера Б</t>
  </si>
  <si>
    <t>Черняховского ул., д.11 литера Г</t>
  </si>
  <si>
    <t>Черняховского ул., д.3 литера А</t>
  </si>
  <si>
    <t>Черняховского ул., д.33 литера В</t>
  </si>
  <si>
    <t>Черняховского ул., д.41 литера А</t>
  </si>
  <si>
    <t>Черняховского ул., д.45 литера А</t>
  </si>
  <si>
    <t>Черняховского ул., д.5 литера А</t>
  </si>
  <si>
    <t>Черняховского ул., д.53 литера А</t>
  </si>
  <si>
    <t>Черняховского ул., д.53 литера В</t>
  </si>
  <si>
    <t>Черняховского ул., д.55 литера А</t>
  </si>
  <si>
    <t>Чехова ул., д.11-13 литера Б</t>
  </si>
  <si>
    <t>Чехова ул., д.17/9 литера А</t>
  </si>
  <si>
    <t>Чехова ул., д.4 литера Б</t>
  </si>
  <si>
    <t>Шпалерная ул., д.3 литера А</t>
  </si>
  <si>
    <t>Шпалерная ул., д.40 литера А</t>
  </si>
  <si>
    <t>Шпалерная ул., д.5 литера А</t>
  </si>
  <si>
    <t>Шпалерная ул., д.7 литера А</t>
  </si>
  <si>
    <t>018344</t>
  </si>
  <si>
    <t>г.Пушкин, Артиллерийская ул., д.4 литера А</t>
  </si>
  <si>
    <t>г.Ломоносов, Ораниенбаумский пр., д.49 корп. 1 литера А</t>
  </si>
  <si>
    <t>1970</t>
  </si>
  <si>
    <t>Политехническая ул., д.29 корп. 1 литера Е</t>
  </si>
  <si>
    <t>Фонтанки реки наб., д. 15 литера А</t>
  </si>
  <si>
    <t>4-я линия В.О., д.47 литера А</t>
  </si>
  <si>
    <t>Среднеохтинский пр., д.33/15 литера А</t>
  </si>
  <si>
    <t>Народного Ополчения пр., д.73 литера А</t>
  </si>
  <si>
    <t>1914</t>
  </si>
  <si>
    <t>Разработка ПД на проведение капитального ремонта общего имущества в МКД  - крыши</t>
  </si>
  <si>
    <t>Разработка ПД на проведение капитального ремонта общего имущества в МКД  - фасады</t>
  </si>
  <si>
    <t>Разработка ПД на проведение капитального ремонта общего имущества в МКД (на объекты 2016) - фундаменты</t>
  </si>
  <si>
    <t>Разработка ПД на проведение капитального ремонта общего имущества в МКД  - подвалы</t>
  </si>
  <si>
    <t>Разработка ПД на проведение капитального ремонта общего имущества в МКД  - АППЗ</t>
  </si>
  <si>
    <t>Разработка ПД на проведение капитального ремонта общего имущества в МКД  -  газ</t>
  </si>
  <si>
    <t>Разработка ПД на проведение капитального ремонта общего имущества в МКД  - хвс</t>
  </si>
  <si>
    <t>Разработка ПД на проведение капитального ремонта общего имущества в МКД -  гвс</t>
  </si>
  <si>
    <t>Разработка ПД на проведение капитального ремонта общего имущества в МКД -  теплоснабжение</t>
  </si>
  <si>
    <t>Разработка ПД на проведение капитального ремонта общего имущества в МКД  -  Водоотведение</t>
  </si>
  <si>
    <t xml:space="preserve">Разработка ПД на проведение капитального ремонта общего имущества в МКД -  аварийные конструкции </t>
  </si>
  <si>
    <t>Разработка ПД на проведение капитального ремонта общего имущества в МКД  -  лифты</t>
  </si>
  <si>
    <t>Разработка ПД на проведение капитального ремонта общего имущества в МКД -  электрика</t>
  </si>
  <si>
    <t>шт,</t>
  </si>
  <si>
    <t>руб,</t>
  </si>
  <si>
    <t>Невский пр., д.148 литера А</t>
  </si>
  <si>
    <t>ОК-460/п</t>
  </si>
  <si>
    <t>011906, 011907, 011824, 011842, 011843, 011844, 011978, 011979, 011780</t>
  </si>
  <si>
    <t>Смоленская ул., д.1, литера Д</t>
  </si>
  <si>
    <t>11859,
12194,
011861, 012191, 012192, 012193, 012195,
012196, 011860</t>
  </si>
  <si>
    <t>2-я Советская ул., д.27/2 литера А</t>
  </si>
  <si>
    <t>Марата ул., д.84/18 литера А</t>
  </si>
  <si>
    <t>3-я Советская ул., д.21/4 литера А</t>
  </si>
  <si>
    <t>5-я Советская ул., д.20 литера А</t>
  </si>
  <si>
    <t>Гагаринская ул., д.12 литера А</t>
  </si>
  <si>
    <t>Таврический пер., д.5 литера А</t>
  </si>
  <si>
    <t>Таврический пер., д.5 литера Б</t>
  </si>
  <si>
    <t>6-я Советская ул., д.21/2 литера А</t>
  </si>
  <si>
    <t>Гороховая ул., д.50 литера А</t>
  </si>
  <si>
    <t>Гороховая ул., д.50 литера Б</t>
  </si>
  <si>
    <t>Садовая ул., д.14/52 литера А</t>
  </si>
  <si>
    <t>Дореволюционной постройки, прошедшие капитальный ре</t>
  </si>
  <si>
    <t>1798г.</t>
  </si>
  <si>
    <t>Рубинштейна ул., д.3 литера А</t>
  </si>
  <si>
    <t>179</t>
  </si>
  <si>
    <t>292</t>
  </si>
  <si>
    <t>293</t>
  </si>
  <si>
    <t>294</t>
  </si>
  <si>
    <t>Загородный пр., д.28 литера Б</t>
  </si>
  <si>
    <t>1874г.</t>
  </si>
  <si>
    <t>Виленский пер., д.17/5, литера А</t>
  </si>
  <si>
    <t>Пасторова ул., д.2, литера А</t>
  </si>
  <si>
    <t>Каменноостровский пр., д.44в, литера А</t>
  </si>
  <si>
    <t>Корпусная ул., д.28г, литера А</t>
  </si>
  <si>
    <t>2-я Комсомольская ул., д.9 корп. 1 литера А</t>
  </si>
  <si>
    <t>Красносельское шоссе (Горелово), д.36 литера А</t>
  </si>
  <si>
    <t>Красносельское шоссе (Горелово), д.38 литера А</t>
  </si>
  <si>
    <t>Красносельское шоссе (Горелово), д.40 литера А</t>
  </si>
  <si>
    <t>Седова ул., д.59 литера А</t>
  </si>
  <si>
    <t xml:space="preserve">Будапештская ул., д.106, корп. 2, литера А </t>
  </si>
  <si>
    <t>М. Морская ул., д.17 литера А</t>
  </si>
  <si>
    <t>1756г.</t>
  </si>
  <si>
    <t>Луначарского пр., д.96 корп. 2 литера А</t>
  </si>
  <si>
    <t>1972г.</t>
  </si>
  <si>
    <t>19.6</t>
  </si>
  <si>
    <t>Перечень услуг и (или) работ по капитальному ремонту общего имущества в многоквартирных домах по видам работ</t>
  </si>
  <si>
    <t>Ремонт внутридомовых инженерных систем</t>
  </si>
  <si>
    <t>Маршала Блюхера пр., д.12 литера ГН</t>
  </si>
  <si>
    <t>пос. Парголово, Осиновая Роща, Юкковское шоссе, д.19 литера Ц</t>
  </si>
  <si>
    <t>Адмиралтейский</t>
  </si>
  <si>
    <t>Василеостровский</t>
  </si>
  <si>
    <t>Выборгский</t>
  </si>
  <si>
    <t>Калининский</t>
  </si>
  <si>
    <t>Кировский</t>
  </si>
  <si>
    <t>Колпинский</t>
  </si>
  <si>
    <t>Красногвардейский</t>
  </si>
  <si>
    <t>Красносельский</t>
  </si>
  <si>
    <t>Кронштадтский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</si>
  <si>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</si>
  <si>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</si>
  <si>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</si>
  <si>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</si>
  <si>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</si>
  <si>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</si>
  <si>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</si>
  <si>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</si>
  <si>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</si>
  <si>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Обручевых ул., д.8 литера А</t>
  </si>
  <si>
    <t>031350, 031351, 031352, 031353, 031355</t>
  </si>
  <si>
    <t>Тихорецкий пр., д.33 корп. 2 литера А</t>
  </si>
  <si>
    <t>06011, 06013, 06012, 06014</t>
  </si>
  <si>
    <t>Гражданский пр., д.27 корп. 2 литера А</t>
  </si>
  <si>
    <t>24822, 25371, 25370</t>
  </si>
  <si>
    <t>Маршала Жукова пр., д.34 корп. 1 литера Д</t>
  </si>
  <si>
    <t xml:space="preserve">05213, 05214, 05215,  05216, </t>
  </si>
  <si>
    <t>Ленинский пр., д.92 корп. 1 литера А</t>
  </si>
  <si>
    <t>026434, 027109, 027107, 027105, 027045, 027043, 027041, 026656, 026655, 026653, 026650, 026436</t>
  </si>
  <si>
    <t>Пр. Кузнецова, д.17 литера Б</t>
  </si>
  <si>
    <t>017465, 017466</t>
  </si>
  <si>
    <t>Петергофское Шоссе, д.15 корп. 2 литера А</t>
  </si>
  <si>
    <t>011225, 011226, 011227, 011228, 011229, 011230, 011231, 011232</t>
  </si>
  <si>
    <t>Ветеранов пр., д.129 корп. 2 литера А</t>
  </si>
  <si>
    <t>010864, 010865, 010866, 010867, 010868, 010869, 010870, 010871, 010872</t>
  </si>
  <si>
    <t>Добровольцев ул., д.42 литера А</t>
  </si>
  <si>
    <t>07698, 07825, 07826, 07697</t>
  </si>
  <si>
    <t>Петергофское Шоссе, д.11/21 литера А</t>
  </si>
  <si>
    <t xml:space="preserve">010881, 010882, 010883, 010884, 010885, 010886, 010887, 010888, 010889, 010890 </t>
  </si>
  <si>
    <t>Петергофское Шоссе, д.5 корп. 2 литера А</t>
  </si>
  <si>
    <t>06917, 06918, 06919</t>
  </si>
  <si>
    <t>Петергофское Шоссе, д.19/33 литера А</t>
  </si>
  <si>
    <t>08945, 08946, 08947, 08948, 08949, 08950, 08951, 08952, 08953, 08954, 08955</t>
  </si>
  <si>
    <t>Маршала Захарова ул., д.56 литера А</t>
  </si>
  <si>
    <t>16066, 16067, 16068, 16069, 16070, 16071, 16072, 16073, 16074, 16075</t>
  </si>
  <si>
    <t>Пр. Кузнецова, д.17 литера В</t>
  </si>
  <si>
    <t>018018, 018019, 018020, 018021</t>
  </si>
  <si>
    <t>Пр. Кузнецова, д.17 литера Г</t>
  </si>
  <si>
    <t>017834, 017835, 017836, 017837, 017838, 017839</t>
  </si>
  <si>
    <t>Пр. Кузнецова, д.17 литера Е</t>
  </si>
  <si>
    <t>017478, 017479</t>
  </si>
  <si>
    <t>Маршала Захарова ул., д.29 корп. 3 литера А</t>
  </si>
  <si>
    <t>07589, 07590</t>
  </si>
  <si>
    <t>Авангардная ул., д.16 литера Д</t>
  </si>
  <si>
    <t>07544, 07545</t>
  </si>
  <si>
    <t>Бабушкина ул., д.109 корп. 1 литера А</t>
  </si>
  <si>
    <t>Бабушкина ул., д.11 литера А</t>
  </si>
  <si>
    <t>Бабушкина ул., д.7 литера А</t>
  </si>
  <si>
    <t>г.Пушкин, Школьная ул., д.63 литера А</t>
  </si>
  <si>
    <t>Комиссара Смирнова ул., д.15 литера В</t>
  </si>
  <si>
    <t>Малая Подьяческая ул., д.12-14 литера А</t>
  </si>
  <si>
    <t>Маршала Блюхера пр., д.12 литера С</t>
  </si>
  <si>
    <t>наб.реки Мойки, д.93 литера А</t>
  </si>
  <si>
    <t>Седова ул., д.93 корп. 8 литера А</t>
  </si>
  <si>
    <t>Коломяжский пр., д.34 корп. 2 литера А</t>
  </si>
  <si>
    <t>019914, 019915</t>
  </si>
  <si>
    <t>Котельникова а., д.1 литера А</t>
  </si>
  <si>
    <t>019836, 019837</t>
  </si>
  <si>
    <t>Испытателей пр., д.16 литера А</t>
  </si>
  <si>
    <t>05673, 05674, 05675</t>
  </si>
  <si>
    <t>Котельникова а., д.2 литера А</t>
  </si>
  <si>
    <t>027612, 027613</t>
  </si>
  <si>
    <t>Коломяжский пр., д.32 литера А</t>
  </si>
  <si>
    <t>022749, 022750</t>
  </si>
  <si>
    <t>г.Зеленогорск, Красавица, д.13 литера А</t>
  </si>
  <si>
    <t>г.Зеленогорск, Красавица, д.14 литера А</t>
  </si>
  <si>
    <t>г.Зеленогорск, Красавица, д.15 литера А</t>
  </si>
  <si>
    <t>г.Зеленогорск, Красавица, д.15а литера А</t>
  </si>
  <si>
    <t>г.Зеленогорск, Красавица, д.16 литера А</t>
  </si>
  <si>
    <t>Станюковича ул., д.8 литера А</t>
  </si>
  <si>
    <t>017467, 017468, 017469, 017470, 017570, 017571, 017572, 017573, 017574, 017843, 017844, 017583</t>
  </si>
  <si>
    <t>12-я линия В.О., д.13 литера А</t>
  </si>
  <si>
    <t>026982</t>
  </si>
  <si>
    <t>10-я линия В.О., д.25/42 литера А</t>
  </si>
  <si>
    <t>15-я линия,В.О., д.42 литера А</t>
  </si>
  <si>
    <t>Опочинина ул., д.9 литера А</t>
  </si>
  <si>
    <t>2-я линия В.О., д.59/2 литера А</t>
  </si>
  <si>
    <t>Среднегаванский пр., д.14 литера А</t>
  </si>
  <si>
    <t>Волховский пер., д.6 литера А</t>
  </si>
  <si>
    <t>6-я линия В.О., д.39 литера А</t>
  </si>
  <si>
    <t>11-я линия В.О., д.34/47 литера А</t>
  </si>
  <si>
    <t>5-я линия В.О., д.64/13 литера А</t>
  </si>
  <si>
    <t>15-я линия,В.О., д.34 литера А</t>
  </si>
  <si>
    <t>Большой пр. В.О., д.8/4 литера А</t>
  </si>
  <si>
    <t>Кадетская линия,В.О., д.31 литера А</t>
  </si>
  <si>
    <t>Средний пр. В.О., д.9 литера А</t>
  </si>
  <si>
    <t>Лейтенанта Шмидта наб., д.13 литера А</t>
  </si>
  <si>
    <t>5-я линия В.О., д.20 литера А</t>
  </si>
  <si>
    <t>Гаванская ул., д.9 литера А</t>
  </si>
  <si>
    <t>Каховского пер., д.5 литера А</t>
  </si>
  <si>
    <t>Большой пр. В.О., д.41 литера А</t>
  </si>
  <si>
    <t>15-я линия,В.О., д.48 литера А</t>
  </si>
  <si>
    <t>11-я линия В.О., д.60 литера А</t>
  </si>
  <si>
    <t>3-я линия В.О., д.48 литера Б</t>
  </si>
  <si>
    <t>Малый ВО пр., д.3/60 литера А</t>
  </si>
  <si>
    <t>19-я линия В.О., д.2 литера А</t>
  </si>
  <si>
    <t>8-я линия В.О., д.43 литера А</t>
  </si>
  <si>
    <t>4-я линия В.О., д.57 литера А</t>
  </si>
  <si>
    <t>10-я линия В.О., д.41 литера А</t>
  </si>
  <si>
    <t>16-я линия,В.О., д.65 литера Б</t>
  </si>
  <si>
    <t>13-я линия В.О., д.46 литера А</t>
  </si>
  <si>
    <t>14-я Линия В.О., д.85 литера А</t>
  </si>
  <si>
    <t>Большой пр. В.О., д.101 литера А</t>
  </si>
  <si>
    <t>7-я линия В.О., д.72 литера А</t>
  </si>
  <si>
    <t>3-я линия В.О., д.46 литера А</t>
  </si>
  <si>
    <t>4-я линия В.О., д.59 литера А</t>
  </si>
  <si>
    <t>6-я линия В.О., д.49 литера А</t>
  </si>
  <si>
    <t>18-я линия,В.О., д.23 литера А</t>
  </si>
  <si>
    <t>8-я линия В.О., д.59 литера А</t>
  </si>
  <si>
    <t>Малый ВО пр., д.30-32 литера В</t>
  </si>
  <si>
    <t>13-я линия В.О., д.58-60 литера А</t>
  </si>
  <si>
    <t>Большой пр. В.О., д.62 литера А</t>
  </si>
  <si>
    <t>2-я линия В.О., д.49 литера А</t>
  </si>
  <si>
    <t>4-я линия В.О., д.19 литера А</t>
  </si>
  <si>
    <t>Кропоткина ул., д.17 литера А</t>
  </si>
  <si>
    <t>Пудожская ул., д.8/9 литера А</t>
  </si>
  <si>
    <t>Ижорская ул., д.13/39 литера А</t>
  </si>
  <si>
    <t>Нестерова пер., д.9 литера А</t>
  </si>
  <si>
    <t>Съезжинская ул., д.22 литера А</t>
  </si>
  <si>
    <t>Красного Курсанта ул., д.34 литера А</t>
  </si>
  <si>
    <t>Кропоткина ул., д.19/8 литера А</t>
  </si>
  <si>
    <t>Малый П.С. пр., д.26-28 литера А</t>
  </si>
  <si>
    <t>Большая Посадская ул., д.10 литера Б</t>
  </si>
  <si>
    <t>Большая Зеленина ул., д.28 литера А</t>
  </si>
  <si>
    <t>Большой П.С. пр., д.57/1 литера А</t>
  </si>
  <si>
    <t>Большой П.С. пр., д.69 литера А</t>
  </si>
  <si>
    <t>Большая Посадская ул., д.9/5 литера А</t>
  </si>
  <si>
    <t>Котовского ул., д.1/10 литера Б</t>
  </si>
  <si>
    <t>Лахтинская ул., д.32 литера А</t>
  </si>
  <si>
    <t>Мира ул., д.1/9 литера А</t>
  </si>
  <si>
    <t>Гатчинская ул., д.6 литера А</t>
  </si>
  <si>
    <t>Большая Зеленина ул., д.1/44 литера А</t>
  </si>
  <si>
    <t>Большой П.С. пр., д.49/18 литера А</t>
  </si>
  <si>
    <t>Саблинская ул., д.13-15 литера А</t>
  </si>
  <si>
    <t>Подрезова ул., д.10 литера А</t>
  </si>
  <si>
    <t>Полозова ул., д.11 литера А</t>
  </si>
  <si>
    <t>Полозова ул., д.3 литера А</t>
  </si>
  <si>
    <t>Ленина ул., д.37 литера А</t>
  </si>
  <si>
    <t>Каменноостровский пр., д.39 литера А</t>
  </si>
  <si>
    <t>Мира ул., д.31 литера А</t>
  </si>
  <si>
    <t>Зверинская ул., д.5 литера А</t>
  </si>
  <si>
    <t>Маркина ул., д.14-16 литера А</t>
  </si>
  <si>
    <t>Куйбышева ул., д.20 литера А</t>
  </si>
  <si>
    <t>Большая Посадская ул., д.4 литера В</t>
  </si>
  <si>
    <t>Блохина ул., д.33 литера А</t>
  </si>
  <si>
    <t>1911г.</t>
  </si>
  <si>
    <t>028361</t>
  </si>
  <si>
    <t>Большая Зеленина ул., д.14/18 литера А</t>
  </si>
  <si>
    <t>1914г.</t>
  </si>
  <si>
    <t>1912г.</t>
  </si>
  <si>
    <t>029702</t>
  </si>
  <si>
    <t>Газовая ул., д.4 литера А</t>
  </si>
  <si>
    <t>1902г.</t>
  </si>
  <si>
    <t>029173</t>
  </si>
  <si>
    <t>Каменноостровский пр., д.13/2 литера А</t>
  </si>
  <si>
    <t>1903г.</t>
  </si>
  <si>
    <t>023206</t>
  </si>
  <si>
    <t>Каменноостровский пр., д.35/75 литера А</t>
  </si>
  <si>
    <t>1916г.</t>
  </si>
  <si>
    <t>022877</t>
  </si>
  <si>
    <t>Каменноостровский пр., д.73-75 литера А</t>
  </si>
  <si>
    <t>1913г.</t>
  </si>
  <si>
    <t>028368</t>
  </si>
  <si>
    <t>Куйбышева ул., д.5 литера А</t>
  </si>
  <si>
    <t>Рыбацкая ул., д.10 литера А</t>
  </si>
  <si>
    <t>029444</t>
  </si>
  <si>
    <t>Большая Разночинная ул., д.6 литера Б</t>
  </si>
  <si>
    <t>49656</t>
  </si>
  <si>
    <t>Гатчинская ул., д.27 литера А</t>
  </si>
  <si>
    <t>029007,
029008</t>
  </si>
  <si>
    <t>Каменноостровский пр., д.26-28 литера А</t>
  </si>
  <si>
    <t>1910г.</t>
  </si>
  <si>
    <t>51451, 
51448, 
51447</t>
  </si>
  <si>
    <t>Льва Толстого ул., д. 1-3, литера А</t>
  </si>
  <si>
    <t>022878</t>
  </si>
  <si>
    <t>Малая Посадская ул., д.6 литера А</t>
  </si>
  <si>
    <t>020629,
022880</t>
  </si>
  <si>
    <t>Мичуринская ул., д.21/11 литера А</t>
  </si>
  <si>
    <t>024841</t>
  </si>
  <si>
    <t>Песочная наб., д.16 литера А</t>
  </si>
  <si>
    <t>1963г.</t>
  </si>
  <si>
    <t>19745,
19746</t>
  </si>
  <si>
    <t>Пр. Попова ул., д.43 литера А</t>
  </si>
  <si>
    <t>1936г.</t>
  </si>
  <si>
    <t>027662</t>
  </si>
  <si>
    <t>Б. Монетная ул., д.29 литера А</t>
  </si>
  <si>
    <t xml:space="preserve"> - </t>
  </si>
  <si>
    <t>Б. Монетная ул., д.4 литера А</t>
  </si>
  <si>
    <t>Б. Монетная ул., д.6 литера А</t>
  </si>
  <si>
    <t>Б. Пушкарская ул., д.24 литера А</t>
  </si>
  <si>
    <t>Б. Пушкарская ул., д.27 литера А</t>
  </si>
  <si>
    <t>1906г.</t>
  </si>
  <si>
    <t>Б. Пушкарская ул., д.42/16 литера А</t>
  </si>
  <si>
    <t>Бармалеева ул., д.20 литера А</t>
  </si>
  <si>
    <t>1905г.</t>
  </si>
  <si>
    <t>Блохина ул., д.17 литера А</t>
  </si>
  <si>
    <t>1899г.</t>
  </si>
  <si>
    <t>Блохина ул., д.20/7 литера А</t>
  </si>
  <si>
    <t>1904г.</t>
  </si>
  <si>
    <t>Блохина ул., д.5/2 литера А</t>
  </si>
  <si>
    <t>1894г.</t>
  </si>
  <si>
    <t>Большая Зеленина ул., д.19 литера А</t>
  </si>
  <si>
    <t>Большая Зеленина ул., д.19 литера В</t>
  </si>
  <si>
    <t>1900г.</t>
  </si>
  <si>
    <t>Большая Зеленина ул., д.29 литера А</t>
  </si>
  <si>
    <t>Большая Посадская ул., д.4 литера А</t>
  </si>
  <si>
    <t>1901г.</t>
  </si>
  <si>
    <t>Введенская ул., д.17 литера Б</t>
  </si>
  <si>
    <t>Введенская ул., д.6 литера А</t>
  </si>
  <si>
    <t>1869г.</t>
  </si>
  <si>
    <t>Воскова ул., д.20 литера Б</t>
  </si>
  <si>
    <t>1960г.</t>
  </si>
  <si>
    <t>Всеволода Вишневского ул., д.14 литера А</t>
  </si>
  <si>
    <t>Ждановская ул., д.1/2 литера А</t>
  </si>
  <si>
    <t>1890г.</t>
  </si>
  <si>
    <t>Зверинская ул., д.24 литера А</t>
  </si>
  <si>
    <t>1898г.</t>
  </si>
  <si>
    <t>Зверинская ул., д.34 литера Д</t>
  </si>
  <si>
    <t>Зверинская ул., д.42 литера А</t>
  </si>
  <si>
    <t>Ижорская ул., д.11 литера А</t>
  </si>
  <si>
    <t>Каменноостровский пр., д.16 литера А</t>
  </si>
  <si>
    <t>1897г.</t>
  </si>
  <si>
    <t>Каменноостровский пр., д.50 литера А</t>
  </si>
  <si>
    <t>Каменноостровский пр., д.6 литера В</t>
  </si>
  <si>
    <t>Колпинская ул., д.17 литера А</t>
  </si>
  <si>
    <t>Колпинская ул., д.5 литера А</t>
  </si>
  <si>
    <t>1882г.</t>
  </si>
  <si>
    <t>Колпинская ул., д.7 литера А</t>
  </si>
  <si>
    <t>Красного Курсанта ул., д.10 литера Б</t>
  </si>
  <si>
    <t>Кронверкская ул., д.14 литера А</t>
  </si>
  <si>
    <t>Кронверкский пр., д.61/28 литера А</t>
  </si>
  <si>
    <t>Кронверкский пр., д.67/13 литера А</t>
  </si>
  <si>
    <t>Кронверкский пр., д.69 литера А</t>
  </si>
  <si>
    <t>Ленина ул., д.28 литера А</t>
  </si>
  <si>
    <t>Ленина ул., д.31 литера А</t>
  </si>
  <si>
    <t>Ленина ул., д.40 литера А</t>
  </si>
  <si>
    <t>Ленина ул., д.52 литера А</t>
  </si>
  <si>
    <t>Лизы Чайкиной ул., д.10 литера А</t>
  </si>
  <si>
    <t>Лизы Чайкиной ул., д.18 литера А</t>
  </si>
  <si>
    <t>Лизы Чайкиной ул., д.21 литера А</t>
  </si>
  <si>
    <t>Лизы Чайкиной ул., д.22 литера А</t>
  </si>
  <si>
    <t>Лизы Чайкиной ул., д.9 литера А</t>
  </si>
  <si>
    <t>1883г.</t>
  </si>
  <si>
    <t>М.Пушкарская ул., д.28 литера А</t>
  </si>
  <si>
    <t>Малая Посадская ул., д.19 литера А</t>
  </si>
  <si>
    <t>Малая Посадская ул., д.20 литера А</t>
  </si>
  <si>
    <t>Малая Разночинная ул., д.3 литера А</t>
  </si>
  <si>
    <t>Малый П.С. пр., д.1/3 литера А</t>
  </si>
  <si>
    <t>Малый П.С. пр., д.12 литера А</t>
  </si>
  <si>
    <t>Малый П.С. пр., д.1б литера А</t>
  </si>
  <si>
    <t>Малый П.С. пр., д.32 литера А</t>
  </si>
  <si>
    <t>1907г.</t>
  </si>
  <si>
    <t>Малый П.С. пр., д.47 литера А</t>
  </si>
  <si>
    <t>Малый П.С. пр., д.52 литера А</t>
  </si>
  <si>
    <t>Малый П.С. пр., д.57 литера А</t>
  </si>
  <si>
    <t>Маркина ул., д.7 литера А</t>
  </si>
  <si>
    <t>Матвеевский пер., д.2в литера А</t>
  </si>
  <si>
    <t>Мира ул., д.2/11 литера А</t>
  </si>
  <si>
    <t>Мира ул., д.7 литера А</t>
  </si>
  <si>
    <t>1891г.</t>
  </si>
  <si>
    <t>Мира ул., д.7 литера Г</t>
  </si>
  <si>
    <t>Мончегорская ул., д.10б литера А</t>
  </si>
  <si>
    <t>Мончегорская ул., д.7 литера А</t>
  </si>
  <si>
    <t>Мытнинская наб., д.3 литера А</t>
  </si>
  <si>
    <t>Ораниенбаумская ул., д.22-24 литера А</t>
  </si>
  <si>
    <t>Ораниенбаумская ул., д.3 литера А</t>
  </si>
  <si>
    <t>Ординарная ул., д.5 литера А</t>
  </si>
  <si>
    <t>Пионерская ул., д.1 литера А</t>
  </si>
  <si>
    <t>Пионерская ул., д.2 литера А</t>
  </si>
  <si>
    <t>1866г.</t>
  </si>
  <si>
    <t>Пионерская ул., д.22 литера А</t>
  </si>
  <si>
    <t>Пионерская ул., д.35 литера А</t>
  </si>
  <si>
    <t>Пионерская ул., д.37 литера А</t>
  </si>
  <si>
    <t>Пионерская ул., д.48 литера А</t>
  </si>
  <si>
    <t>Подковырова ул., д.4 литера Б</t>
  </si>
  <si>
    <t>Подрезова ул., д.12 литера А</t>
  </si>
  <si>
    <t>Подрезова ул., д.26б литера Б</t>
  </si>
  <si>
    <t>Полозова ул., д.13/63 литера А</t>
  </si>
  <si>
    <t>Профессора Попова ул., д.2 литера Б</t>
  </si>
  <si>
    <t>Профессора Попова ул., д.32 литера А</t>
  </si>
  <si>
    <t>р. Карповки наб., д.18 литера Г</t>
  </si>
  <si>
    <t>р. Карповки наб., д.19 литера А</t>
  </si>
  <si>
    <t>р. Карповки наб., д.20 литера В</t>
  </si>
  <si>
    <t>Рентгена ул., д.4 литера А</t>
  </si>
  <si>
    <t>Ропшинская ул., д.11 литера А</t>
  </si>
  <si>
    <t>Ропшинская ул., д.20 литера А</t>
  </si>
  <si>
    <t>Ропшинская ул., д.25 литера А</t>
  </si>
  <si>
    <t>Сытнинская ул., д.14 литера А</t>
  </si>
  <si>
    <t>Чапаева ул., д.19 литера А</t>
  </si>
  <si>
    <t>Чкаловский пр., д.52 литера А</t>
  </si>
  <si>
    <t>Шамшева ул., д.15а литера А</t>
  </si>
  <si>
    <t>Шамшева ул., д.6а литера А</t>
  </si>
  <si>
    <t>Яблочкова ул., д.3 литера А</t>
  </si>
  <si>
    <t>Смолячкова ул., д.12 литера А</t>
  </si>
  <si>
    <t>1959г.</t>
  </si>
  <si>
    <t>Академика Шиманского ул.,  д.9 литера А</t>
  </si>
  <si>
    <t>Ланское шоссе,  д.4 литера А</t>
  </si>
  <si>
    <t>НовоАлександровская ул.,  д.62 литера А</t>
  </si>
  <si>
    <t>Новосибирская ул.,  д.10 литера А</t>
  </si>
  <si>
    <t>Сестрорецкая ул.,  д.2 литера А</t>
  </si>
  <si>
    <t>Сестрорецкая ул.,  д.6 литера А</t>
  </si>
  <si>
    <t>Сестрорецкая ул.,  д.8 литера А</t>
  </si>
  <si>
    <t>Сестрорецкая ул.,  д.9 литера А</t>
  </si>
  <si>
    <t>Торжковская ул.,  д.2 корп. 3 литера А</t>
  </si>
  <si>
    <t>Черной речки наб.,  д.51б литера Б</t>
  </si>
  <si>
    <t>Черной речки наб.,  д.59 литера А</t>
  </si>
  <si>
    <t>Школьная ул.,  д.64 литера А</t>
  </si>
  <si>
    <t>3-я линия 2-й половины, д.61 литера Б</t>
  </si>
  <si>
    <t>3-я линия 2-й половины, д.61 литера И</t>
  </si>
  <si>
    <t>3-я линия 2-й половины, д.61 литера К</t>
  </si>
  <si>
    <t>Богатырский пр., д.10 литера А</t>
  </si>
  <si>
    <t>№ 
п/п</t>
  </si>
  <si>
    <t>Район 
Санкт-Петербурга</t>
  </si>
  <si>
    <t>Общая площадь  МКД</t>
  </si>
  <si>
    <t>ИТОГО МКД</t>
  </si>
  <si>
    <t>ИТОГО объекты</t>
  </si>
  <si>
    <t>в том числе площадь жилых 
и нежилых помещений МКД</t>
  </si>
  <si>
    <t xml:space="preserve"> ВСЕГО </t>
  </si>
  <si>
    <t>за счет средст Фонда</t>
  </si>
  <si>
    <t>ремонт внутридомовых инженерных систем</t>
  </si>
  <si>
    <t>Ремонт или замена лифтового оборудования, признанного непригодным для эксплуатации</t>
  </si>
  <si>
    <t>Ремонт подвальных помещений, относящихся 
к общему имуществу 
в многоквартирном доме</t>
  </si>
  <si>
    <t>Восстановление систем АППЗ</t>
  </si>
  <si>
    <t>Замена аварийных конструкций</t>
  </si>
  <si>
    <t>общая стоимость</t>
  </si>
  <si>
    <t>систем электроснабжения</t>
  </si>
  <si>
    <t>систем  теплоснабжения</t>
  </si>
  <si>
    <t>систем газоснабжения</t>
  </si>
  <si>
    <t>систем  холодного водоснабжения</t>
  </si>
  <si>
    <t>систем горячего водоснабжения</t>
  </si>
  <si>
    <t>систем 
водоотведения</t>
  </si>
  <si>
    <t>мкд</t>
  </si>
  <si>
    <t>ед.</t>
  </si>
  <si>
    <t>06273, 06274, 06275, 06276, 06277, 06278, 06279, 06280, 06281, 06282, 06283, 06284, 06286, 06287, 06271, 06272</t>
  </si>
  <si>
    <t>Сикейроса ул., д.17 корп. 2 литера А</t>
  </si>
  <si>
    <t>8365,
8364,
8363,
8366,
8367</t>
  </si>
  <si>
    <t>Фонтанки реки наб., д.84 литера А</t>
  </si>
  <si>
    <t>Фонтанки реки наб., д.84 литера Б</t>
  </si>
  <si>
    <t>Павловское ш., д.33 литера А</t>
  </si>
  <si>
    <t>Юрия Инге ул., д.1 литера А</t>
  </si>
  <si>
    <t>Белградская ул., д.10 корп. 1 литера А</t>
  </si>
  <si>
    <t>Солдатский пер., д.4 литера А</t>
  </si>
  <si>
    <t>Гражданская ул., д.10 литера А</t>
  </si>
  <si>
    <t>Варшавская ул., д.45 корп. 4 литера А</t>
  </si>
  <si>
    <t>пос. Стрельна, Львовская ул., д.21 литера А</t>
  </si>
  <si>
    <t>пос. Металлострой, Максима Горького ул.,  д.3 литера А</t>
  </si>
  <si>
    <t>пос. Металлострой, Центральная ул.,  д.7 литера А</t>
  </si>
  <si>
    <t>Мытнинская наб., д.7/5 литера А</t>
  </si>
  <si>
    <t>Непокоренных пр., д.74 литера А</t>
  </si>
  <si>
    <t>Б. Монетная ул., д.3 литера А</t>
  </si>
  <si>
    <t>Гражданский пр., д.94 корп. 1 литера А</t>
  </si>
  <si>
    <t>Белы Куна ул., д.22 корп. 1 литера А</t>
  </si>
  <si>
    <t>Дыбенко ул., д.23 корп. 1 литера Ф</t>
  </si>
  <si>
    <t>Демьяна Бедного ул., д.23/2, литера А</t>
  </si>
  <si>
    <t>Новосмоленская наб., д.1 литера И</t>
  </si>
  <si>
    <t>20036</t>
  </si>
  <si>
    <t>Подвойского ул., д.33 корп. 1 литера У</t>
  </si>
  <si>
    <t>Будапештская ул., д.3 корп. 2 литера А</t>
  </si>
  <si>
    <t>Литейный пр., д.46 литера А</t>
  </si>
  <si>
    <t>Алтайская ул., д.18/19 литера А</t>
  </si>
  <si>
    <t>141</t>
  </si>
  <si>
    <t>144</t>
  </si>
  <si>
    <t>145</t>
  </si>
  <si>
    <t>146</t>
  </si>
  <si>
    <t>156</t>
  </si>
  <si>
    <t>157</t>
  </si>
  <si>
    <t>161</t>
  </si>
  <si>
    <t>169</t>
  </si>
  <si>
    <t>173</t>
  </si>
  <si>
    <t>185</t>
  </si>
  <si>
    <t>187</t>
  </si>
  <si>
    <t>189</t>
  </si>
  <si>
    <t>191</t>
  </si>
  <si>
    <t>194</t>
  </si>
  <si>
    <t>197</t>
  </si>
  <si>
    <t>199</t>
  </si>
  <si>
    <t>207</t>
  </si>
  <si>
    <t>210</t>
  </si>
  <si>
    <t>215</t>
  </si>
  <si>
    <t>216</t>
  </si>
  <si>
    <t>220</t>
  </si>
  <si>
    <t>223</t>
  </si>
  <si>
    <t>224</t>
  </si>
  <si>
    <t>234</t>
  </si>
  <si>
    <t>238</t>
  </si>
  <si>
    <t>242</t>
  </si>
  <si>
    <t>245</t>
  </si>
  <si>
    <t>248</t>
  </si>
  <si>
    <t>251</t>
  </si>
  <si>
    <t>252</t>
  </si>
  <si>
    <t>253</t>
  </si>
  <si>
    <t>255</t>
  </si>
  <si>
    <t>268</t>
  </si>
  <si>
    <t>266</t>
  </si>
  <si>
    <t>267</t>
  </si>
  <si>
    <t>280</t>
  </si>
  <si>
    <t>281</t>
  </si>
  <si>
    <t>286</t>
  </si>
  <si>
    <t>287</t>
  </si>
  <si>
    <t>288</t>
  </si>
  <si>
    <t>300</t>
  </si>
  <si>
    <t>301</t>
  </si>
  <si>
    <t>304</t>
  </si>
  <si>
    <t>306</t>
  </si>
  <si>
    <t>310</t>
  </si>
  <si>
    <t>313</t>
  </si>
  <si>
    <t>315</t>
  </si>
  <si>
    <t>319</t>
  </si>
  <si>
    <t>324</t>
  </si>
  <si>
    <t>325</t>
  </si>
  <si>
    <t>327</t>
  </si>
  <si>
    <t>334</t>
  </si>
  <si>
    <t>ПОРУЧЕНИЕ БАВ</t>
  </si>
  <si>
    <t>Флотская ул., д.12 литера А</t>
  </si>
  <si>
    <t>1986г.</t>
  </si>
  <si>
    <t>1976г.</t>
  </si>
  <si>
    <t>1968г.</t>
  </si>
  <si>
    <t>1958г.</t>
  </si>
  <si>
    <t>1951г.</t>
  </si>
  <si>
    <t>1934г.</t>
  </si>
  <si>
    <t>1788г.</t>
  </si>
  <si>
    <t>1973г.</t>
  </si>
  <si>
    <t>1970г.</t>
  </si>
  <si>
    <t>2002г.</t>
  </si>
  <si>
    <t>1957г.</t>
  </si>
  <si>
    <t>1969г.</t>
  </si>
  <si>
    <t>1937г.</t>
  </si>
  <si>
    <t>1860г.</t>
  </si>
  <si>
    <t>1978г.</t>
  </si>
  <si>
    <t>Литейный пр., д.51 литера А</t>
  </si>
  <si>
    <t>1822г.</t>
  </si>
  <si>
    <t>15-я линия,В.О., д.72 литера А</t>
  </si>
  <si>
    <t>9-я линия В.О., д.58 литера А</t>
  </si>
  <si>
    <t>030038,
030039,
030040</t>
  </si>
  <si>
    <t>023682,
023683</t>
  </si>
  <si>
    <t>262</t>
  </si>
  <si>
    <t>Разработка ПД 
на проведение капитального ремонта общего имущества 
в МКД</t>
  </si>
  <si>
    <t>9-я линия В.О., д.72 литера Б</t>
  </si>
  <si>
    <t>Сикейроса ул., д.12 литера А</t>
  </si>
  <si>
    <t>1999г.</t>
  </si>
  <si>
    <t>А. Матросова ул., д.9 литера Ю</t>
  </si>
  <si>
    <t>1-я Советская ул., д.12 литера А</t>
  </si>
  <si>
    <t>Грибоедова наб.кан., д.105/4 литера А</t>
  </si>
  <si>
    <t>Грибоедова наб.кан., д.106 литера А</t>
  </si>
  <si>
    <t>г.Пушкин, Московская ул., д.34 корп. 1 литера А</t>
  </si>
  <si>
    <t>1994г.</t>
  </si>
  <si>
    <t>Андреевская ул., д.5 литера А</t>
  </si>
  <si>
    <t>Андреевская ул., д.11 литера А</t>
  </si>
  <si>
    <t>Андреевская ул., д.12 литера А</t>
  </si>
  <si>
    <t>Ленина пр., д.25/2 литера А</t>
  </si>
  <si>
    <t>1896г.</t>
  </si>
  <si>
    <t>Калужский пер., д.9 литера А</t>
  </si>
  <si>
    <t>1935г.</t>
  </si>
  <si>
    <t>Мичуринская ул., д.13 литера В</t>
  </si>
  <si>
    <t>Басков пер., д.29 литера А</t>
  </si>
  <si>
    <t>1842г.</t>
  </si>
  <si>
    <t>Чайковского ул., д.31 литера А</t>
  </si>
  <si>
    <t>Шпалерная ул., д.26 литера А</t>
  </si>
  <si>
    <t>Шпалерная ул., д.8 литера А</t>
  </si>
  <si>
    <t>Тосненский пер., д.11 литера А</t>
  </si>
  <si>
    <t>Загородный пр., д.45 литера А</t>
  </si>
  <si>
    <t>012642</t>
  </si>
  <si>
    <t>Лиговский пр., д.139 литера А</t>
  </si>
  <si>
    <t>Космонавтов пр., д.21 корп. 1 литера А</t>
  </si>
  <si>
    <t>Космонавтов пр., д.21 корп. 2 литера А</t>
  </si>
  <si>
    <t>Ленсовета ул., д.48 литера А</t>
  </si>
  <si>
    <t>Пулковское ш., д.65 корп. 6 литера А</t>
  </si>
  <si>
    <t>2-я Красноармейская ул., д.3 литера А</t>
  </si>
  <si>
    <t>2-я Красноармейская ул., д.7/4 литера А</t>
  </si>
  <si>
    <t>Фонтанки реки наб., д.98 литера А</t>
  </si>
  <si>
    <t>Фонтанки реки наб., д.98 литера Б</t>
  </si>
  <si>
    <t>Фонтанки реки наб., д.98 литера В</t>
  </si>
  <si>
    <t>1852г.</t>
  </si>
  <si>
    <t>1828г.</t>
  </si>
  <si>
    <t>Кутузова наб., д.26 литера А</t>
  </si>
  <si>
    <t>Сердобольская ул., д.5 литера А</t>
  </si>
  <si>
    <t>1938г.</t>
  </si>
  <si>
    <t>012054</t>
  </si>
  <si>
    <t>6-я Красноармейская ул., д.21 литера А</t>
  </si>
  <si>
    <t>Народного Ополчения пр., д.219 литера А</t>
  </si>
  <si>
    <t>Московское ш., д.16 корп. 1 литера А</t>
  </si>
  <si>
    <t>Кронверкская ул., д.29/37 литера Б</t>
  </si>
  <si>
    <t>015941, 22255</t>
  </si>
  <si>
    <t>Большой П.С. пр., д.31 литера А</t>
  </si>
  <si>
    <t>028770</t>
  </si>
  <si>
    <t>026502</t>
  </si>
  <si>
    <t>029334</t>
  </si>
  <si>
    <t>030031</t>
  </si>
  <si>
    <t>Чкаловский пр., д.58 литера А</t>
  </si>
  <si>
    <t>029740, 029741, 029742, 029743</t>
  </si>
  <si>
    <t>Малой Невки реки наб., д.25, литера А</t>
  </si>
  <si>
    <t>1917г.</t>
  </si>
  <si>
    <t>Введенская ул., д.9 литера А</t>
  </si>
  <si>
    <t>Дивенская ул., д.9/3 литера А</t>
  </si>
  <si>
    <t>1930г.</t>
  </si>
  <si>
    <t>Б. Пушкарская ул., д.34 литера А</t>
  </si>
  <si>
    <t>Б. Пушкарская ул., д.34 литера Б</t>
  </si>
  <si>
    <t>Стрельнинская ул., д.2 литера Б</t>
  </si>
  <si>
    <t>1888г.</t>
  </si>
  <si>
    <t>Рыбацкая ул., д.12 литера А</t>
  </si>
  <si>
    <t>М.Садовая ул., д.3/54 литера А</t>
  </si>
  <si>
    <t>1830г.</t>
  </si>
  <si>
    <t>Невский пр., д.61 литера А</t>
  </si>
  <si>
    <t>пос.Парголово,Первого Мая ул., д.79 литера И</t>
  </si>
  <si>
    <t>пос.Парголово,Первого Мая ул., д.83 литера Г</t>
  </si>
  <si>
    <t>пос.Парголово,Первого Мая ул., д.85 литера В</t>
  </si>
  <si>
    <t>пос.Парголово,Первого Мая ул., д.99 литера А</t>
  </si>
  <si>
    <t>1977г.</t>
  </si>
  <si>
    <t>пос.Парголово,Первого Мая ул., д.101 литера А</t>
  </si>
  <si>
    <t>1984г.</t>
  </si>
  <si>
    <t>Кронверкский пр., д.23 литера А</t>
  </si>
  <si>
    <t>Гороховая ул., д.39, литера А</t>
  </si>
  <si>
    <t>Фонтанки реки наб., д.103 литера А</t>
  </si>
  <si>
    <t>11-я линия В.О., д.46 литера А</t>
  </si>
  <si>
    <t>Таврическая ул., д.31-33 литера А</t>
  </si>
  <si>
    <t>Басков пер., д.13-15 литера А</t>
  </si>
  <si>
    <t>Почтамтская ул., д.13 литера А</t>
  </si>
  <si>
    <t>1892г.</t>
  </si>
  <si>
    <t>09730, 09731, 09732, 09733, 09735, 09569, 09599, 09642</t>
  </si>
  <si>
    <t>5-я Советская ул., д.7-9 литера А</t>
  </si>
  <si>
    <t>Запорожская ул., д.23 корп. 2 литера А</t>
  </si>
  <si>
    <t>Профсоюзная ул., д.11а литера А</t>
  </si>
  <si>
    <t>г.Ломоносов, ул. Победы, д. 11 литера А</t>
  </si>
  <si>
    <t>Знаменская ул., д.29 литера А</t>
  </si>
  <si>
    <t>г.Ломоносов, ул. Победы, д. 34 корп. 1 литера А</t>
  </si>
  <si>
    <t>1987г.</t>
  </si>
  <si>
    <t>г. Петергоф, Ропшинское шоссе, д.13 литера А</t>
  </si>
  <si>
    <t>1993г.</t>
  </si>
  <si>
    <t>г. Петергоф, Аврова ул., д.12 литера А</t>
  </si>
  <si>
    <t>1961г.</t>
  </si>
  <si>
    <t>г. Петергоф, Озерковая ул., д.25 литера А</t>
  </si>
  <si>
    <t>г. Петергоф, Озерковая ул., д.27 литера А</t>
  </si>
  <si>
    <t>1962г.</t>
  </si>
  <si>
    <t>Мичуринская ул., д.1 литера А</t>
  </si>
  <si>
    <t>030466-Е, 030467-Е</t>
  </si>
  <si>
    <t>Большой Сампсониевский пр., д.44 литера А</t>
  </si>
  <si>
    <t>1953г.</t>
  </si>
  <si>
    <t>08023, 08029, 08030, 08024, 08025, 08026, 08027</t>
  </si>
  <si>
    <t>Пархоменко пр., д.26 литера А</t>
  </si>
  <si>
    <t>1971г.</t>
  </si>
  <si>
    <t>Тореза пр., д.26 литера А</t>
  </si>
  <si>
    <t>1967г.</t>
  </si>
  <si>
    <t xml:space="preserve">специальный счет ЖК </t>
  </si>
  <si>
    <t>8-я Советская ул., д.47 литера А</t>
  </si>
  <si>
    <t>017976, 017977</t>
  </si>
  <si>
    <t>Заневский пр., д.43 литера А</t>
  </si>
  <si>
    <t>1965г.</t>
  </si>
  <si>
    <t>г.Красное село, Ленина пр., д.120 литера А</t>
  </si>
  <si>
    <t>2-я Комсомольская ул., д.13 корп. 1 литера А</t>
  </si>
  <si>
    <t>1941г.</t>
  </si>
  <si>
    <t>Летчика Пилютова ул., д.14 литера А</t>
  </si>
  <si>
    <t>Пограничника Гарькавого ул., д.36 корп. 4 литера А</t>
  </si>
  <si>
    <t>г. Кронштадт, Советская ул., д.5 литера А</t>
  </si>
  <si>
    <t>г. Кронштадт, Советская ул., д.7 литера А</t>
  </si>
  <si>
    <t>г. Кронштадт, Советская ул., д.9 литера А</t>
  </si>
  <si>
    <t>1870г.</t>
  </si>
  <si>
    <t>1873г.</t>
  </si>
  <si>
    <t>г. Кронштадт, Советская ул., д.11 литера Б</t>
  </si>
  <si>
    <t>1880г.</t>
  </si>
  <si>
    <t>г. Кронштадт, Советская ул., д.19 литера А</t>
  </si>
  <si>
    <t>1955г.</t>
  </si>
  <si>
    <t>г. Кронштадт, Советская ул., д.21а литера А</t>
  </si>
  <si>
    <t>г. Кронштадт, Советская ул., д.21б литера Б</t>
  </si>
  <si>
    <t>г. Кронштадт, Советская ул., д.41 литера А</t>
  </si>
  <si>
    <t>г. Кронштадт, Советская ул., д.45 литера А</t>
  </si>
  <si>
    <t>г. Кронштадт, Советская ул., д.47 литера А</t>
  </si>
  <si>
    <t>1783г.</t>
  </si>
  <si>
    <t>1857г.</t>
  </si>
  <si>
    <t>1787г.</t>
  </si>
  <si>
    <t>Флотская ул., д.29/9 литера А</t>
  </si>
  <si>
    <t>Мартынова ул., д.11 литера А</t>
  </si>
  <si>
    <t>Посадская ул., д.5 литера А</t>
  </si>
  <si>
    <t>1895г.</t>
  </si>
  <si>
    <t>Посадская ул., д.40 литера А</t>
  </si>
  <si>
    <t>Ленина пр., д.30 литера А</t>
  </si>
  <si>
    <t>Коммунистическая ул., д.3 литера А</t>
  </si>
  <si>
    <t>1838г.</t>
  </si>
  <si>
    <t>Коммунистическая ул., д.6/21 литера А</t>
  </si>
  <si>
    <t>1940г.</t>
  </si>
  <si>
    <t>Гражданская ул., д.8 литера А</t>
  </si>
  <si>
    <t>Гражданская ул., д.9 литера А</t>
  </si>
  <si>
    <t>Гражданская ул., д.11 литера А</t>
  </si>
  <si>
    <t>Гражданская ул., д.15 литера А</t>
  </si>
  <si>
    <t>Сургина ул., д.8 корп. 1 литера А</t>
  </si>
  <si>
    <t>Сургина ул., д.11 литера А</t>
  </si>
  <si>
    <t>Велещинского ул., д.9/13 литера А</t>
  </si>
  <si>
    <t>Зосимова ул., д.18/15 литера А</t>
  </si>
  <si>
    <t>1956г.</t>
  </si>
  <si>
    <t>Рошаля пл., д.10 литера А</t>
  </si>
  <si>
    <t>Ленина пр., д.26 литера А</t>
  </si>
  <si>
    <t>1933г.</t>
  </si>
  <si>
    <t>Сургина ул., д.10 литера А</t>
  </si>
  <si>
    <t>Велещинского ул., д.12 литера А</t>
  </si>
  <si>
    <t>пос.Смолячково, Приморское шоссе,  д.704А литера Д</t>
  </si>
  <si>
    <t>пос.Песочный, Военный городок,  д. 24 литера А</t>
  </si>
  <si>
    <t>пос.Песочный, Военный городок,  д. 25 литера А</t>
  </si>
  <si>
    <t>пос.Песочный, Военный городок,  д. 26 литера А</t>
  </si>
  <si>
    <t>1974г.</t>
  </si>
  <si>
    <t>г.Сестрорецк, Токарева ул., д.12 литера А</t>
  </si>
  <si>
    <t>1985г.</t>
  </si>
  <si>
    <t>011090, 011091, 011092, 011093, 011094</t>
  </si>
  <si>
    <t>Кржижановского ул., д.15 литера А</t>
  </si>
  <si>
    <t>1980г.</t>
  </si>
  <si>
    <t>Подвойского ул., д.15 литера А</t>
  </si>
  <si>
    <t>1990г.</t>
  </si>
  <si>
    <t>Большевиков пр., д.22 корп. 3 литера А</t>
  </si>
  <si>
    <t>1998г.</t>
  </si>
  <si>
    <t>07093, 07094</t>
  </si>
  <si>
    <t>Солидарности пр., д.10 корп. 3 литера М</t>
  </si>
  <si>
    <t>Товарищеский пр., д.6 корп. 4 литера Щ</t>
  </si>
  <si>
    <t>Пулковское ш., д.65 корп. 10 литера А</t>
  </si>
  <si>
    <t>Пулковское ш., д.65 корп. 9 литера А</t>
  </si>
  <si>
    <t>Юрия Гагарина пр., д.20 корп. 4 литера А</t>
  </si>
  <si>
    <t>011842, 011906, 011978, №011907, 011979, 011843, 011844, 011780, 011824</t>
  </si>
  <si>
    <t>Чайковского ул., д.24 литера А</t>
  </si>
  <si>
    <t>Ковенский пер., д.19-21 литера А</t>
  </si>
  <si>
    <t>Рихарда Зорге ул., д.12 литера А</t>
  </si>
  <si>
    <t>1982г.</t>
  </si>
  <si>
    <t>Восстания ул., д.5 литера А</t>
  </si>
  <si>
    <t>1837г.</t>
  </si>
  <si>
    <t>Английский пр., д.26 литера А</t>
  </si>
  <si>
    <t>Маяковского ул., д.15 литера А</t>
  </si>
  <si>
    <t>1846г.</t>
  </si>
  <si>
    <t xml:space="preserve">«Конструктивизм», постройки 1918-1930 </t>
  </si>
  <si>
    <t>Обуховской Обороны пр., д.95 корп. 6 литера О</t>
  </si>
  <si>
    <t>Октябрьская наб., д.90 корп. 1 литера И</t>
  </si>
  <si>
    <t>в том числе за счет средств государственной поддержки</t>
  </si>
  <si>
    <t>в том числе за счет средств фонда капитального ремонта</t>
  </si>
  <si>
    <t>Старо-Петергофский пр., д.43-45 литера А,Б</t>
  </si>
  <si>
    <t>Пр. Славы, д.34 литера А</t>
  </si>
  <si>
    <t>Пр. Славы, д.36 литера А</t>
  </si>
  <si>
    <t>Пражская ул., д.39 литера А</t>
  </si>
  <si>
    <t>Купчинская ул., д.25/11 литера А</t>
  </si>
  <si>
    <t>03103, 03104, 03105, 03106, 03107, 03108, 03109, 03110, 03111, 03112, 03113, 03114</t>
  </si>
  <si>
    <t>36518</t>
  </si>
  <si>
    <t>Грибоедова наб.кан., д.119-121 литера А</t>
  </si>
  <si>
    <t>015970</t>
  </si>
  <si>
    <t>Измайловский пр., д.16/30 литера А</t>
  </si>
  <si>
    <t xml:space="preserve">15230, 15231, 023632, 15232 </t>
  </si>
  <si>
    <t>8-я Красноармейская ул., д.15-17 литера А</t>
  </si>
  <si>
    <t>С015894</t>
  </si>
  <si>
    <t>1841г.</t>
  </si>
  <si>
    <t>51487-Б</t>
  </si>
  <si>
    <t>Репищева ул., д.9 литера А</t>
  </si>
  <si>
    <t>1997г.</t>
  </si>
  <si>
    <t>г.Ломоносов, ул.Сафронова, д. 3 литера А</t>
  </si>
  <si>
    <t>1952г.</t>
  </si>
  <si>
    <t>г.Пушкин, Лесное, д. 3 литера А</t>
  </si>
  <si>
    <t>г.Пушкин, Лесное, д. 5 литера А</t>
  </si>
  <si>
    <t>г.Пушкин, Лесное, д. 8 литера А</t>
  </si>
  <si>
    <t>1992г.</t>
  </si>
  <si>
    <t>1995г.</t>
  </si>
  <si>
    <t>Сенная пл., д.13 литера А</t>
  </si>
  <si>
    <t>016587</t>
  </si>
  <si>
    <t>Малоохтинский пр., д.86 литера А</t>
  </si>
  <si>
    <t>1939г.</t>
  </si>
  <si>
    <t>Люблинский пер., д.2/5 литера А</t>
  </si>
  <si>
    <t>1908</t>
  </si>
  <si>
    <t>г.Пушкин, Огородная ул., д.6 литера А</t>
  </si>
  <si>
    <t>1913</t>
  </si>
  <si>
    <t>Кирочная ул., д.40 литера А</t>
  </si>
  <si>
    <t>1910</t>
  </si>
  <si>
    <t>Можайская ул., д.1 литера А</t>
  </si>
  <si>
    <t>Пасторова ул., д.7 литера А</t>
  </si>
  <si>
    <t>Спасский пер., д.4 литера А</t>
  </si>
  <si>
    <t>Средняя Подьяческая ул., д.15 литера А</t>
  </si>
  <si>
    <t>Угловой пер., д.3 литера А</t>
  </si>
  <si>
    <t>Угловой пер., д.9 литера А</t>
  </si>
  <si>
    <t>в 2019 году</t>
  </si>
  <si>
    <t>Якубовича ул., д.2 литера Б</t>
  </si>
  <si>
    <t>Смолячкова ул., д.14 корп. 2 литера В</t>
  </si>
  <si>
    <t xml:space="preserve">«Сталинские», постройки 1931-1956 </t>
  </si>
  <si>
    <t>Малая Посадская ул., д.4а литера А</t>
  </si>
  <si>
    <t>«Сталинские», постройки 1931-1956 г,г,</t>
  </si>
  <si>
    <t>Манежный пер., д.1/4 литера А</t>
  </si>
  <si>
    <t>Марата ул., д.12 литера А</t>
  </si>
  <si>
    <t>Марата ул., д.52 литера А</t>
  </si>
  <si>
    <t>Миллионная ул., д.6 литера А</t>
  </si>
  <si>
    <t>2-й Муринский пр., д.45 литера З</t>
  </si>
  <si>
    <t>1968</t>
  </si>
  <si>
    <t>Большой Сампсониевский пр., д.83 литера А</t>
  </si>
  <si>
    <t>1977</t>
  </si>
  <si>
    <t>Есенина ул., д.11 корп. 2 литера Б</t>
  </si>
  <si>
    <t>1978</t>
  </si>
  <si>
    <t>Пархоменко пр., д.37 литера А</t>
  </si>
  <si>
    <t>Трефолева ул., д.9 литера А</t>
  </si>
  <si>
    <t>Наставников пр., д.10 литера А</t>
  </si>
  <si>
    <t xml:space="preserve">Панельные «Новое строительство», постройки после 1980 </t>
  </si>
  <si>
    <t>Космонавтов пр., д.50 корп. 1 литера А</t>
  </si>
  <si>
    <t>1971</t>
  </si>
  <si>
    <t>Московское ш., д.6 литера А</t>
  </si>
  <si>
    <t>1966</t>
  </si>
  <si>
    <t>Московское ш., д.8 литера А</t>
  </si>
  <si>
    <t>Новоизмайловский пр., д.15 литера А</t>
  </si>
  <si>
    <t>Новоизмайловский пр., д.28 корп. 1 литера А</t>
  </si>
  <si>
    <t>Новоизмайловский пр., д.33 литера А</t>
  </si>
  <si>
    <t>Новоизмайловский пр., д.34 корп. 1 литера А</t>
  </si>
  <si>
    <t>Новоизмайловский пр., д.51 литера А</t>
  </si>
  <si>
    <t>Новоизмайловский пр., д.85 литера А</t>
  </si>
  <si>
    <t>Чудновского ул., д.5 литера А</t>
  </si>
  <si>
    <t>1987</t>
  </si>
  <si>
    <t>Газовая ул., д.15 литера А</t>
  </si>
  <si>
    <t>Б. Пушкарская ул., д.48 литера В</t>
  </si>
  <si>
    <t>Ул. Красного Курсанта, д. 25, литера А</t>
  </si>
  <si>
    <t>Большая Подьяческая ул., д.23 литера А</t>
  </si>
  <si>
    <t>Фонтанки реки наб., д.131 литера А</t>
  </si>
  <si>
    <t>Брянцева ул., д.18 литера А</t>
  </si>
  <si>
    <t>Галерная ул., д.61 литера А,Б</t>
  </si>
  <si>
    <t>Виленский пер., д.4 литера А</t>
  </si>
  <si>
    <t>Марата ул., д.22-24 литера А</t>
  </si>
  <si>
    <t>Марата ул., д.31 литера А</t>
  </si>
  <si>
    <t>Невский пр., д.90-92 литера А</t>
  </si>
  <si>
    <t>Стремянная ул., д.13 литера А</t>
  </si>
  <si>
    <t>Стремянная ул., д.20 литера А</t>
  </si>
  <si>
    <t>Шпалерная ул., д.6 литера А</t>
  </si>
  <si>
    <t>Галерная ул., д.51 литера А</t>
  </si>
  <si>
    <t>Степана Разина ул., д.13 литера А</t>
  </si>
  <si>
    <t>3-я линия В.О., д.26 литера А</t>
  </si>
  <si>
    <t>Невский пр., д.141 литера А</t>
  </si>
  <si>
    <t>наб.реки Мойки, д.35 литера А</t>
  </si>
  <si>
    <t>Суворовский пр., д.38 литера А</t>
  </si>
  <si>
    <t>Заозерная ул., д.4 литера А</t>
  </si>
  <si>
    <t>г. Петергоф, Разводная ул., д.3 литера А</t>
  </si>
  <si>
    <t>г.Пушкин, Средняя ул., д.32 литера А</t>
  </si>
  <si>
    <t>Моховая ул., д.28 литера А</t>
  </si>
  <si>
    <t>наб.реки Мойки, д.40 литера А</t>
  </si>
  <si>
    <t>Орловский пер., д.5 литера Б</t>
  </si>
  <si>
    <t>Садовая ул., д.26 литера Б</t>
  </si>
  <si>
    <t>Фонтанки реки наб., д.18 литера А</t>
  </si>
  <si>
    <t>Фурштатская ул., д.25 литера А</t>
  </si>
  <si>
    <t>Обуховской Обороны пр., д.95 корп. 4 литера М</t>
  </si>
  <si>
    <t>Обуховской Обороны пр., д.95 корп. 3 литера Н</t>
  </si>
  <si>
    <t>Обуховской Обороны пр., д.95 корп. 5 литера П</t>
  </si>
  <si>
    <t>Обуховской Обороны пр., д.95 корп. 7 литера С</t>
  </si>
  <si>
    <t>Обуховской Обороны пр., д.95 корп. 8 литера Ж</t>
  </si>
  <si>
    <t>Ольги Берггольц ул., д.7 корп. 2 литера Е</t>
  </si>
  <si>
    <t>Ольги Берггольц ул., д.7 корп. 3 литера А</t>
  </si>
  <si>
    <t>Есенина ул., д.14 корп. 1 литера А</t>
  </si>
  <si>
    <t>Есенина ул., д.14 корп. 2 литера А</t>
  </si>
  <si>
    <t>Раумская ул., д.19 литера А</t>
  </si>
  <si>
    <t>1979</t>
  </si>
  <si>
    <t>Будапештская ул., д.108/24, литера А</t>
  </si>
  <si>
    <t>Турку ул., д.27 литера А</t>
  </si>
  <si>
    <t>1988</t>
  </si>
  <si>
    <t>Гранитная ул., д.28 литера А</t>
  </si>
  <si>
    <t>Новочеркасский пр., д.54 корп. 2 литера А</t>
  </si>
  <si>
    <t>Таллинская ул., д.30 литера А</t>
  </si>
  <si>
    <t>Школьная ул., д.44 литера А</t>
  </si>
  <si>
    <t>Елизарова пр., д.8 корп. 1 литера А</t>
  </si>
  <si>
    <t>Можайская ул., д.11 литера А</t>
  </si>
  <si>
    <t>Фонтанки реки наб., д.109 литера А</t>
  </si>
  <si>
    <t>6-я линия В.О., д.17 литера Б</t>
  </si>
  <si>
    <t>Академика Байкова ул., д.11 корп. 1 литера А</t>
  </si>
  <si>
    <t>Академика Байкова ул., д.7 корп. 2 литера А</t>
  </si>
  <si>
    <t>Гражданский пр., д.126 корп. 1 литера А</t>
  </si>
  <si>
    <t>Гражданский пр., д.114 корп. 5 литера А</t>
  </si>
  <si>
    <t>Замшина ул., д.29 корп. 3 литера А</t>
  </si>
  <si>
    <t>Замшина ул., д.29 корп. 4 литера А</t>
  </si>
  <si>
    <t>Культуры пр., д.13 литера А</t>
  </si>
  <si>
    <t>Луначарского пр., д.108 корп. 2 литера А</t>
  </si>
  <si>
    <t>Маршала Блюхера пр., д.14 литера А</t>
  </si>
  <si>
    <t>Мечникова пр., д.18 литера А</t>
  </si>
  <si>
    <t>Науки пр., д.4 корп. 2 литера А</t>
  </si>
  <si>
    <t>Ольги Форш ул., д.1/4 литера А</t>
  </si>
  <si>
    <t>Светлановский пр., д.44 корп. 2 литера А</t>
  </si>
  <si>
    <t>Заводской пр., д.20 корп. 2 литера А</t>
  </si>
  <si>
    <t>Металлургов ул., д.13 литера А</t>
  </si>
  <si>
    <t>Металлургов ул., д.4 литера А</t>
  </si>
  <si>
    <t>пос.Металлострой, ул. Полевая,  д.14 литера А</t>
  </si>
  <si>
    <t>Трудящихся бульвар, д.39 литера А</t>
  </si>
  <si>
    <t>Ленская ул., д.16 корп. 3 литера А</t>
  </si>
  <si>
    <t>Маршала Блюхера пр., д.42 литера А</t>
  </si>
  <si>
    <t>Энтузиастов пр., д.30 корп. 2 литера А</t>
  </si>
  <si>
    <t>Полозова ул., д.6/17 литера А</t>
  </si>
  <si>
    <t>Дегтярная ул., д.32-36 литера А</t>
  </si>
  <si>
    <t>Фонтанки реки наб., д.50 литера А</t>
  </si>
  <si>
    <t>Лицейский пер., д.3 литера А</t>
  </si>
  <si>
    <t>пос.Песочный, Военный городок, д. 16 литера А</t>
  </si>
  <si>
    <t>08169, 024871</t>
  </si>
  <si>
    <t>Кустодиева ул., д.4 корп. 1 литера А</t>
  </si>
  <si>
    <t>Боровая ул., д.78 литера А</t>
  </si>
  <si>
    <t>Тамбовская ул., д.15 литера А</t>
  </si>
  <si>
    <t>13518</t>
  </si>
  <si>
    <t>Боровая ул., д.72 литера А</t>
  </si>
  <si>
    <t>Боровая ул., д.72 литера Б</t>
  </si>
  <si>
    <t>017185</t>
  </si>
  <si>
    <t>017194</t>
  </si>
  <si>
    <t>Мытнинская ул., д.15 литера А</t>
  </si>
  <si>
    <t>017981</t>
  </si>
  <si>
    <t>Лиговский пр., д.44 литера Б</t>
  </si>
  <si>
    <t>Лиговский пр., д.44 литера А</t>
  </si>
  <si>
    <t>014186, 024187</t>
  </si>
  <si>
    <t>024181, 024182</t>
  </si>
  <si>
    <t>Ижорского Батальона ул., д.19 литера А</t>
  </si>
  <si>
    <t>Ижорского Батальона ул., д.23 литера А</t>
  </si>
  <si>
    <t>Ижорского Батальона ул., д.7 литера А</t>
  </si>
  <si>
    <t>Ижорского Батальона ул., д.9 литера А</t>
  </si>
  <si>
    <t>019864, 019865, 019866, 019867</t>
  </si>
  <si>
    <t>021053, 021054, 021055, 021056</t>
  </si>
  <si>
    <t>021207, 021208, 021209, 021210, 021211, 021212, 021213, 021214, 021215, 021216</t>
  </si>
  <si>
    <t>019179, 019180, 019181, 019182</t>
  </si>
  <si>
    <t>Октябрьская ул., д.61 литера А</t>
  </si>
  <si>
    <t>020814, 020815, 020816, 020817, 020818, 020819, 020820, 020821</t>
  </si>
  <si>
    <t>Октябрьская ул., д.63 литера А</t>
  </si>
  <si>
    <t>Октябрьская ул., д.75 литера А</t>
  </si>
  <si>
    <t>019679, 019680, 019681, 019682, 019683, 019684, 019685</t>
  </si>
  <si>
    <t>019077, 019078, 019079, 019080, 019081, 019082, 019083</t>
  </si>
  <si>
    <t>Ремизова ул., д.17 литера А</t>
  </si>
  <si>
    <t>Ремизова ул., д.19 литера А</t>
  </si>
  <si>
    <t>Ремизова ул., д.21 литера А</t>
  </si>
  <si>
    <t>019139, 019140, 019141, 019142</t>
  </si>
  <si>
    <t>019036, 019037, 019038, 019039</t>
  </si>
  <si>
    <t>019529, 019530, 019531, 019532, 019533, 019535, 019534</t>
  </si>
  <si>
    <t>Тверская ул., д.42 литера А</t>
  </si>
  <si>
    <t>Тверская ул., д.46 литера А</t>
  </si>
  <si>
    <t>Тверская ул., д.48 литера А</t>
  </si>
  <si>
    <t>019205, 019206, 019207, 019208</t>
  </si>
  <si>
    <t>019360, 019359, 019362, 019361</t>
  </si>
  <si>
    <t>019138, 019137, 019136, 019135, 019134</t>
  </si>
  <si>
    <t>Воронежская ул., д.31 литера Б</t>
  </si>
  <si>
    <t>023740</t>
  </si>
  <si>
    <t>Расстанная ул., д.18 литера А</t>
  </si>
  <si>
    <t xml:space="preserve"> 37196М</t>
  </si>
  <si>
    <t>Гражданский пр., д.92 корп. 1 литера А</t>
  </si>
  <si>
    <t>013920</t>
  </si>
  <si>
    <t>022845</t>
  </si>
  <si>
    <t>014804</t>
  </si>
  <si>
    <t>014172</t>
  </si>
  <si>
    <t>Мытнинская ул., д.5/2, литера А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</si>
  <si>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</si>
  <si>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</si>
  <si>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</si>
  <si>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</si>
  <si>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</si>
  <si>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</si>
  <si>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</si>
  <si>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</si>
  <si>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</si>
  <si>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</si>
  <si>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</si>
  <si>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</si>
  <si>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</si>
  <si>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</si>
  <si>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</si>
  <si>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</si>
  <si>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</si>
  <si>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</si>
  <si>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</si>
  <si>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</si>
  <si>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</si>
  <si>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</si>
  <si>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</si>
  <si>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</si>
  <si>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бюджет</t>
  </si>
  <si>
    <t>на спецсчета</t>
  </si>
  <si>
    <t>на фонд</t>
  </si>
  <si>
    <t>КП ИТОГО</t>
  </si>
  <si>
    <t>Рассрочка</t>
  </si>
  <si>
    <t>спецсчета</t>
  </si>
  <si>
    <t>(ПД на спецсчета)</t>
  </si>
  <si>
    <t>ПД (без сп счетов)</t>
  </si>
  <si>
    <t>итого по РО</t>
  </si>
  <si>
    <t xml:space="preserve">Специальный счет ЖК </t>
  </si>
  <si>
    <t>1-я линия В.О., д.42 литера В</t>
  </si>
  <si>
    <t>362</t>
  </si>
  <si>
    <t>Моховая ул., д.31 литера А</t>
  </si>
  <si>
    <t>Стачек пр., д.2/2 литера А</t>
  </si>
  <si>
    <t>Рылеева ул., д.2/6 литера А</t>
  </si>
  <si>
    <t>363</t>
  </si>
  <si>
    <t>Полюстровский пр., д.33 корп. 2 литера А</t>
  </si>
  <si>
    <t xml:space="preserve"> </t>
  </si>
  <si>
    <t>Стойкости ул., д.31 литера А</t>
  </si>
  <si>
    <t>Стойкости ул., д.37 литера А</t>
  </si>
  <si>
    <t>07583, 07584, 07585, 07358, 07359, 07360, 07361, 07362, 07363, 07364, 07365, 07366, 07367, 07368, 07369, 07370, 07371</t>
  </si>
  <si>
    <t>Большая Подьяческая ул., д.11 литера А</t>
  </si>
  <si>
    <t>Кирочная ул., д.24 литера А</t>
  </si>
  <si>
    <t>Ульяны Громовой пер., д.4 литера А</t>
  </si>
  <si>
    <t>Моховая ул., д.42 литера А</t>
  </si>
  <si>
    <t>Чайковского ул., д.27 литера А</t>
  </si>
  <si>
    <t>Зверинская ул., д.20 литера А</t>
  </si>
  <si>
    <t>Гороховая ул.,  д.31 литера А</t>
  </si>
  <si>
    <t>364</t>
  </si>
  <si>
    <t>365</t>
  </si>
  <si>
    <t>366</t>
  </si>
  <si>
    <t>367</t>
  </si>
  <si>
    <t>Киришская ул., д.7 литера А</t>
  </si>
  <si>
    <t xml:space="preserve">Кирпичные, постройки 1970-1980 </t>
  </si>
  <si>
    <t>06210</t>
  </si>
  <si>
    <t>г.Зеленогорск, Кузнечная ул.,  д.13 литера А</t>
  </si>
  <si>
    <t>Аммермана ул., д.15/10 литера А</t>
  </si>
  <si>
    <t>Куйбышева ул., д.23 литера А</t>
  </si>
  <si>
    <t>Специальный счет ТСЖ</t>
  </si>
  <si>
    <t>Перечень услуг и (или) работ по капитальному ремонту общего имущества в многоквартирных домах по видам работ Краткосрочного плана на 2019 год</t>
  </si>
  <si>
    <t>07531, 07532</t>
  </si>
  <si>
    <t>029093</t>
  </si>
  <si>
    <t>водо
отведения ращница</t>
  </si>
  <si>
    <t>послед
него комплексного кап. ремон
та (реконс.) МКД</t>
  </si>
  <si>
    <t>КРАТКОСРОЧНЫЙ ПЛАН</t>
  </si>
  <si>
    <t>реализации региональной программы капитального ремонта общего имущества в многоквартирных домах в Санкт-Петербурге в 2019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</si>
</sst>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₽_-;\-* #,##0.00\ _₽_-;_-* &quot;-&quot;??\ _₽_-;_-@_-"/>
    <numFmt numFmtId="165" formatCode="_-* #,##0.00000000\ _₽_-;\-* #,##0.00000000\ _₽_-;_-* &quot;-&quot;??\ _₽_-;_-@_-"/>
    <numFmt numFmtId="166" formatCode="#,##0.00_ ;\-#,##0.00\ "/>
  </numFmts>
  <fonts count="4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7"/>
      <name val="Arial Narrow"/>
      <family val="2"/>
      <charset val="204"/>
    </font>
    <font>
      <b/>
      <sz val="7"/>
      <name val="Arial Narrow"/>
      <family val="2"/>
      <charset val="204"/>
    </font>
    <font>
      <sz val="11"/>
      <color indexed="8"/>
      <name val="Calibri"/>
      <family val="2"/>
    </font>
    <font>
      <b/>
      <sz val="18"/>
      <color theme="3"/>
      <name val="Calibri Light"/>
      <family val="2"/>
      <charset val="204"/>
      <scheme val="major"/>
    </font>
    <font>
      <sz val="11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1"/>
      <color theme="1"/>
      <name val="Calibri"/>
      <family val="2"/>
      <scheme val="minor"/>
    </font>
    <font>
      <b/>
      <sz val="14"/>
      <name val="Arial Narrow"/>
      <family val="2"/>
      <charset val="204"/>
    </font>
    <font>
      <sz val="8"/>
      <name val="Arial Narrow"/>
      <family val="2"/>
      <charset val="204"/>
    </font>
    <font>
      <b/>
      <sz val="8"/>
      <name val="Arial Narrow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name val="Arial Narrow"/>
      <family val="2"/>
      <charset val="204"/>
    </font>
    <font>
      <b/>
      <sz val="10"/>
      <name val="Arial Narrow"/>
      <family val="2"/>
      <charset val="204"/>
    </font>
    <font>
      <b/>
      <sz val="9"/>
      <name val="Arial Narrow"/>
      <family val="2"/>
      <charset val="204"/>
    </font>
    <font>
      <sz val="8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2">
    <xf numFmtId="0" fontId="0" fillId="0" borderId="0" applyNumberFormat="0" applyFill="0" applyBorder="0" applyProtection="0"/>
    <xf numFmtId="0" fontId="6" fillId="0" borderId="0"/>
    <xf numFmtId="0" fontId="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15" applyNumberFormat="0" applyAlignment="0" applyProtection="0"/>
    <xf numFmtId="0" fontId="16" fillId="6" borderId="16" applyNumberFormat="0" applyAlignment="0" applyProtection="0"/>
    <xf numFmtId="0" fontId="17" fillId="6" borderId="15" applyNumberFormat="0" applyAlignment="0" applyProtection="0"/>
    <xf numFmtId="0" fontId="18" fillId="0" borderId="17" applyNumberFormat="0" applyFill="0" applyAlignment="0" applyProtection="0"/>
    <xf numFmtId="0" fontId="19" fillId="7" borderId="18" applyNumberFormat="0" applyAlignment="0" applyProtection="0"/>
    <xf numFmtId="0" fontId="20" fillId="0" borderId="0" applyNumberFormat="0" applyFill="0" applyBorder="0" applyAlignment="0" applyProtection="0"/>
    <xf numFmtId="0" fontId="8" fillId="8" borderId="1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20" applyNumberFormat="0" applyFill="0" applyAlignment="0" applyProtection="0"/>
    <xf numFmtId="0" fontId="23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3" fillId="32" borderId="0" applyNumberFormat="0" applyBorder="0" applyAlignment="0" applyProtection="0"/>
    <xf numFmtId="0" fontId="6" fillId="0" borderId="0"/>
    <xf numFmtId="0" fontId="24" fillId="0" borderId="0"/>
    <xf numFmtId="0" fontId="3" fillId="0" borderId="0"/>
    <xf numFmtId="164" fontId="28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164" fontId="28" fillId="0" borderId="0" applyFont="0" applyFill="0" applyBorder="0" applyAlignment="0" applyProtection="0"/>
  </cellStyleXfs>
  <cellXfs count="182">
    <xf numFmtId="0" fontId="0" fillId="0" borderId="0" xfId="0"/>
    <xf numFmtId="0" fontId="4" fillId="0" borderId="0" xfId="0" applyFont="1" applyFill="1" applyAlignment="1">
      <alignment horizontal="center" vertical="center"/>
    </xf>
    <xf numFmtId="4" fontId="4" fillId="0" borderId="9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/>
    <xf numFmtId="0" fontId="4" fillId="0" borderId="9" xfId="0" applyNumberFormat="1" applyFont="1" applyFill="1" applyBorder="1" applyAlignment="1">
      <alignment horizontal="center" vertical="center" wrapText="1"/>
    </xf>
    <xf numFmtId="0" fontId="26" fillId="0" borderId="9" xfId="0" applyNumberFormat="1" applyFont="1" applyFill="1" applyBorder="1" applyAlignment="1">
      <alignment horizontal="center" vertical="center" wrapText="1"/>
    </xf>
    <xf numFmtId="4" fontId="27" fillId="0" borderId="9" xfId="0" applyNumberFormat="1" applyFont="1" applyFill="1" applyBorder="1" applyAlignment="1">
      <alignment wrapText="1"/>
    </xf>
    <xf numFmtId="4" fontId="26" fillId="0" borderId="9" xfId="0" applyNumberFormat="1" applyFont="1" applyFill="1" applyBorder="1" applyAlignment="1">
      <alignment wrapText="1"/>
    </xf>
    <xf numFmtId="49" fontId="26" fillId="0" borderId="9" xfId="0" applyNumberFormat="1" applyFont="1" applyFill="1" applyBorder="1" applyAlignment="1">
      <alignment horizontal="center" wrapText="1"/>
    </xf>
    <xf numFmtId="4" fontId="26" fillId="0" borderId="9" xfId="0" applyNumberFormat="1" applyFont="1" applyFill="1" applyBorder="1" applyAlignment="1">
      <alignment horizontal="left" wrapText="1"/>
    </xf>
    <xf numFmtId="4" fontId="26" fillId="0" borderId="9" xfId="0" applyNumberFormat="1" applyFont="1" applyFill="1" applyBorder="1" applyAlignment="1">
      <alignment horizontal="center" wrapText="1"/>
    </xf>
    <xf numFmtId="4" fontId="26" fillId="0" borderId="1" xfId="0" applyNumberFormat="1" applyFont="1" applyFill="1" applyBorder="1" applyAlignment="1">
      <alignment wrapText="1"/>
    </xf>
    <xf numFmtId="49" fontId="26" fillId="0" borderId="1" xfId="0" applyNumberFormat="1" applyFont="1" applyFill="1" applyBorder="1" applyAlignment="1">
      <alignment horizontal="center" wrapText="1"/>
    </xf>
    <xf numFmtId="49" fontId="27" fillId="0" borderId="9" xfId="0" applyNumberFormat="1" applyFont="1" applyFill="1" applyBorder="1" applyAlignment="1">
      <alignment horizontal="center" wrapText="1"/>
    </xf>
    <xf numFmtId="4" fontId="27" fillId="0" borderId="9" xfId="0" applyNumberFormat="1" applyFont="1" applyFill="1" applyBorder="1" applyAlignment="1">
      <alignment horizontal="center" wrapText="1"/>
    </xf>
    <xf numFmtId="0" fontId="26" fillId="0" borderId="9" xfId="0" applyNumberFormat="1" applyFont="1" applyFill="1" applyBorder="1" applyAlignment="1">
      <alignment horizontal="center" wrapText="1"/>
    </xf>
    <xf numFmtId="0" fontId="26" fillId="0" borderId="9" xfId="1" applyFont="1" applyFill="1" applyBorder="1" applyAlignment="1">
      <alignment horizontal="center"/>
    </xf>
    <xf numFmtId="0" fontId="26" fillId="0" borderId="9" xfId="1" applyFont="1" applyFill="1" applyBorder="1" applyAlignment="1">
      <alignment wrapText="1"/>
    </xf>
    <xf numFmtId="4" fontId="26" fillId="0" borderId="9" xfId="1" applyNumberFormat="1" applyFont="1" applyFill="1" applyBorder="1" applyAlignment="1">
      <alignment horizontal="center"/>
    </xf>
    <xf numFmtId="14" fontId="26" fillId="0" borderId="9" xfId="1" applyNumberFormat="1" applyFont="1" applyFill="1" applyBorder="1" applyAlignment="1">
      <alignment horizontal="center"/>
    </xf>
    <xf numFmtId="49" fontId="26" fillId="0" borderId="9" xfId="0" applyNumberFormat="1" applyFont="1" applyFill="1" applyBorder="1" applyAlignment="1">
      <alignment horizontal="center"/>
    </xf>
    <xf numFmtId="4" fontId="4" fillId="0" borderId="9" xfId="0" applyNumberFormat="1" applyFont="1" applyFill="1" applyBorder="1" applyAlignment="1">
      <alignment horizontal="center" wrapText="1"/>
    </xf>
    <xf numFmtId="4" fontId="27" fillId="0" borderId="2" xfId="0" applyNumberFormat="1" applyFont="1" applyFill="1" applyBorder="1" applyAlignment="1"/>
    <xf numFmtId="4" fontId="27" fillId="0" borderId="4" xfId="0" applyNumberFormat="1" applyFont="1" applyFill="1" applyBorder="1" applyAlignment="1"/>
    <xf numFmtId="4" fontId="27" fillId="0" borderId="3" xfId="0" applyNumberFormat="1" applyFont="1" applyFill="1" applyBorder="1" applyAlignment="1"/>
    <xf numFmtId="2" fontId="4" fillId="0" borderId="0" xfId="0" applyNumberFormat="1" applyFont="1" applyFill="1" applyAlignment="1"/>
    <xf numFmtId="4" fontId="27" fillId="0" borderId="9" xfId="0" applyNumberFormat="1" applyFont="1" applyFill="1" applyBorder="1" applyAlignment="1"/>
    <xf numFmtId="164" fontId="26" fillId="0" borderId="9" xfId="46" applyFont="1" applyFill="1" applyBorder="1" applyAlignment="1">
      <alignment wrapText="1"/>
    </xf>
    <xf numFmtId="164" fontId="4" fillId="0" borderId="0" xfId="46" applyFont="1" applyFill="1" applyAlignment="1"/>
    <xf numFmtId="164" fontId="27" fillId="0" borderId="4" xfId="46" applyFont="1" applyFill="1" applyBorder="1" applyAlignment="1"/>
    <xf numFmtId="164" fontId="26" fillId="0" borderId="1" xfId="46" applyFont="1" applyFill="1" applyBorder="1" applyAlignment="1">
      <alignment wrapText="1"/>
    </xf>
    <xf numFmtId="4" fontId="27" fillId="0" borderId="4" xfId="0" applyNumberFormat="1" applyFont="1" applyFill="1" applyBorder="1" applyAlignment="1">
      <alignment horizontal="center"/>
    </xf>
    <xf numFmtId="49" fontId="4" fillId="0" borderId="0" xfId="0" applyNumberFormat="1" applyFont="1" applyFill="1" applyAlignment="1"/>
    <xf numFmtId="49" fontId="5" fillId="0" borderId="4" xfId="0" applyNumberFormat="1" applyFont="1" applyFill="1" applyBorder="1" applyAlignment="1"/>
    <xf numFmtId="49" fontId="4" fillId="0" borderId="9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164" fontId="27" fillId="0" borderId="9" xfId="46" applyFont="1" applyFill="1" applyBorder="1" applyAlignment="1"/>
    <xf numFmtId="49" fontId="5" fillId="0" borderId="9" xfId="0" applyNumberFormat="1" applyFont="1" applyFill="1" applyBorder="1" applyAlignment="1"/>
    <xf numFmtId="4" fontId="27" fillId="0" borderId="9" xfId="0" applyNumberFormat="1" applyFont="1" applyFill="1" applyBorder="1" applyAlignment="1">
      <alignment horizontal="center"/>
    </xf>
    <xf numFmtId="2" fontId="27" fillId="0" borderId="4" xfId="0" applyNumberFormat="1" applyFont="1" applyFill="1" applyBorder="1" applyAlignment="1"/>
    <xf numFmtId="2" fontId="26" fillId="0" borderId="9" xfId="0" applyNumberFormat="1" applyFont="1" applyFill="1" applyBorder="1" applyAlignment="1">
      <alignment wrapText="1"/>
    </xf>
    <xf numFmtId="2" fontId="26" fillId="0" borderId="1" xfId="0" applyNumberFormat="1" applyFont="1" applyFill="1" applyBorder="1" applyAlignment="1">
      <alignment wrapText="1"/>
    </xf>
    <xf numFmtId="2" fontId="27" fillId="0" borderId="9" xfId="0" applyNumberFormat="1" applyFont="1" applyFill="1" applyBorder="1" applyAlignment="1"/>
    <xf numFmtId="0" fontId="26" fillId="0" borderId="9" xfId="0" applyFont="1" applyFill="1" applyBorder="1" applyAlignment="1">
      <alignment wrapText="1"/>
    </xf>
    <xf numFmtId="0" fontId="26" fillId="0" borderId="9" xfId="0" applyFont="1" applyFill="1" applyBorder="1" applyAlignment="1">
      <alignment horizontal="center"/>
    </xf>
    <xf numFmtId="4" fontId="26" fillId="0" borderId="9" xfId="0" applyNumberFormat="1" applyFont="1" applyFill="1" applyBorder="1" applyAlignment="1">
      <alignment horizontal="center"/>
    </xf>
    <xf numFmtId="14" fontId="26" fillId="0" borderId="9" xfId="0" applyNumberFormat="1" applyFont="1" applyFill="1" applyBorder="1" applyAlignment="1">
      <alignment horizontal="center"/>
    </xf>
    <xf numFmtId="4" fontId="30" fillId="0" borderId="9" xfId="0" applyNumberFormat="1" applyFont="1" applyBorder="1"/>
    <xf numFmtId="4" fontId="29" fillId="0" borderId="9" xfId="0" applyNumberFormat="1" applyFont="1" applyFill="1" applyBorder="1" applyAlignment="1">
      <alignment horizontal="center" vertical="center" wrapText="1"/>
    </xf>
    <xf numFmtId="3" fontId="29" fillId="0" borderId="9" xfId="0" applyNumberFormat="1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/>
    </xf>
    <xf numFmtId="0" fontId="33" fillId="0" borderId="9" xfId="0" applyFont="1" applyFill="1" applyBorder="1"/>
    <xf numFmtId="3" fontId="30" fillId="0" borderId="9" xfId="0" applyNumberFormat="1" applyFont="1" applyBorder="1" applyAlignment="1">
      <alignment horizontal="center" vertical="center"/>
    </xf>
    <xf numFmtId="3" fontId="30" fillId="0" borderId="9" xfId="0" applyNumberFormat="1" applyFont="1" applyBorder="1" applyAlignment="1">
      <alignment horizontal="center"/>
    </xf>
    <xf numFmtId="4" fontId="30" fillId="0" borderId="9" xfId="0" applyNumberFormat="1" applyFont="1" applyFill="1" applyBorder="1" applyAlignment="1">
      <alignment horizontal="right" wrapText="1"/>
    </xf>
    <xf numFmtId="3" fontId="30" fillId="0" borderId="9" xfId="0" applyNumberFormat="1" applyFont="1" applyBorder="1"/>
    <xf numFmtId="0" fontId="33" fillId="34" borderId="9" xfId="0" applyFont="1" applyFill="1" applyBorder="1"/>
    <xf numFmtId="0" fontId="30" fillId="0" borderId="9" xfId="0" applyFont="1" applyFill="1" applyBorder="1"/>
    <xf numFmtId="4" fontId="31" fillId="33" borderId="9" xfId="0" applyNumberFormat="1" applyFont="1" applyFill="1" applyBorder="1"/>
    <xf numFmtId="3" fontId="31" fillId="33" borderId="9" xfId="0" applyNumberFormat="1" applyFont="1" applyFill="1" applyBorder="1" applyAlignment="1">
      <alignment horizontal="center"/>
    </xf>
    <xf numFmtId="3" fontId="31" fillId="33" borderId="9" xfId="0" applyNumberFormat="1" applyFont="1" applyFill="1" applyBorder="1"/>
    <xf numFmtId="3" fontId="30" fillId="0" borderId="9" xfId="0" applyNumberFormat="1" applyFont="1" applyFill="1" applyBorder="1" applyAlignment="1">
      <alignment horizontal="right"/>
    </xf>
    <xf numFmtId="4" fontId="30" fillId="0" borderId="9" xfId="0" applyNumberFormat="1" applyFont="1" applyFill="1" applyBorder="1"/>
    <xf numFmtId="4" fontId="30" fillId="35" borderId="9" xfId="0" applyNumberFormat="1" applyFont="1" applyFill="1" applyBorder="1"/>
    <xf numFmtId="4" fontId="30" fillId="36" borderId="9" xfId="0" applyNumberFormat="1" applyFont="1" applyFill="1" applyBorder="1" applyAlignment="1">
      <alignment horizontal="right" wrapText="1"/>
    </xf>
    <xf numFmtId="4" fontId="30" fillId="37" borderId="9" xfId="0" applyNumberFormat="1" applyFont="1" applyFill="1" applyBorder="1" applyAlignment="1">
      <alignment horizontal="right" wrapText="1"/>
    </xf>
    <xf numFmtId="4" fontId="29" fillId="0" borderId="9" xfId="0" applyNumberFormat="1" applyFont="1" applyFill="1" applyBorder="1" applyAlignment="1">
      <alignment horizontal="center" vertical="center" wrapText="1"/>
    </xf>
    <xf numFmtId="4" fontId="34" fillId="0" borderId="9" xfId="0" applyNumberFormat="1" applyFont="1" applyFill="1" applyBorder="1" applyAlignment="1">
      <alignment horizontal="center" vertical="center" wrapText="1"/>
    </xf>
    <xf numFmtId="49" fontId="34" fillId="0" borderId="9" xfId="0" applyNumberFormat="1" applyFont="1" applyFill="1" applyBorder="1" applyAlignment="1">
      <alignment horizontal="center" vertical="center" wrapText="1"/>
    </xf>
    <xf numFmtId="4" fontId="29" fillId="33" borderId="9" xfId="0" applyNumberFormat="1" applyFont="1" applyFill="1" applyBorder="1"/>
    <xf numFmtId="49" fontId="4" fillId="0" borderId="9" xfId="0" applyNumberFormat="1" applyFont="1" applyFill="1" applyBorder="1" applyAlignment="1">
      <alignment horizontal="right" wrapText="1"/>
    </xf>
    <xf numFmtId="49" fontId="4" fillId="0" borderId="8" xfId="0" applyNumberFormat="1" applyFont="1" applyFill="1" applyBorder="1" applyAlignment="1">
      <alignment wrapText="1"/>
    </xf>
    <xf numFmtId="0" fontId="4" fillId="0" borderId="9" xfId="0" applyNumberFormat="1" applyFont="1" applyFill="1" applyBorder="1" applyAlignment="1">
      <alignment horizontal="center" wrapText="1"/>
    </xf>
    <xf numFmtId="4" fontId="26" fillId="0" borderId="0" xfId="0" applyNumberFormat="1" applyFont="1" applyFill="1" applyAlignment="1"/>
    <xf numFmtId="4" fontId="27" fillId="0" borderId="9" xfId="0" applyNumberFormat="1" applyFont="1" applyFill="1" applyBorder="1" applyAlignment="1">
      <alignment horizontal="left" wrapText="1"/>
    </xf>
    <xf numFmtId="0" fontId="26" fillId="0" borderId="9" xfId="1" applyFont="1" applyFill="1" applyBorder="1" applyAlignment="1">
      <alignment horizontal="left" wrapText="1"/>
    </xf>
    <xf numFmtId="0" fontId="26" fillId="0" borderId="0" xfId="0" applyFont="1" applyFill="1" applyAlignment="1"/>
    <xf numFmtId="49" fontId="5" fillId="0" borderId="9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/>
    <xf numFmtId="4" fontId="4" fillId="0" borderId="9" xfId="0" applyNumberFormat="1" applyFont="1" applyFill="1" applyBorder="1" applyAlignment="1">
      <alignment horizontal="right" wrapText="1"/>
    </xf>
    <xf numFmtId="4" fontId="4" fillId="0" borderId="0" xfId="0" applyNumberFormat="1" applyFont="1" applyFill="1" applyAlignment="1"/>
    <xf numFmtId="14" fontId="26" fillId="0" borderId="9" xfId="0" applyNumberFormat="1" applyFont="1" applyFill="1" applyBorder="1" applyAlignment="1">
      <alignment horizontal="center" wrapText="1"/>
    </xf>
    <xf numFmtId="165" fontId="4" fillId="0" borderId="0" xfId="46" applyNumberFormat="1" applyFont="1" applyFill="1" applyAlignment="1"/>
    <xf numFmtId="164" fontId="4" fillId="0" borderId="0" xfId="0" applyNumberFormat="1" applyFont="1" applyFill="1" applyAlignment="1"/>
    <xf numFmtId="164" fontId="26" fillId="0" borderId="0" xfId="46" applyFont="1" applyFill="1" applyAlignment="1"/>
    <xf numFmtId="4" fontId="29" fillId="0" borderId="9" xfId="0" applyNumberFormat="1" applyFont="1" applyFill="1" applyBorder="1" applyAlignment="1">
      <alignment horizontal="center" vertical="center" wrapText="1"/>
    </xf>
    <xf numFmtId="3" fontId="29" fillId="33" borderId="9" xfId="0" applyNumberFormat="1" applyFont="1" applyFill="1" applyBorder="1"/>
    <xf numFmtId="3" fontId="30" fillId="0" borderId="9" xfId="0" applyNumberFormat="1" applyFont="1" applyFill="1" applyBorder="1"/>
    <xf numFmtId="166" fontId="40" fillId="0" borderId="0" xfId="0" applyNumberFormat="1" applyFont="1" applyFill="1" applyAlignment="1"/>
    <xf numFmtId="0" fontId="41" fillId="0" borderId="0" xfId="0" applyFont="1" applyFill="1" applyAlignment="1"/>
    <xf numFmtId="164" fontId="41" fillId="0" borderId="0" xfId="46" applyFont="1" applyFill="1" applyAlignment="1"/>
    <xf numFmtId="166" fontId="42" fillId="0" borderId="0" xfId="0" applyNumberFormat="1" applyFont="1" applyFill="1" applyAlignment="1"/>
    <xf numFmtId="166" fontId="41" fillId="0" borderId="0" xfId="0" applyNumberFormat="1" applyFont="1" applyFill="1" applyAlignment="1"/>
    <xf numFmtId="164" fontId="26" fillId="0" borderId="9" xfId="46" applyFont="1" applyFill="1" applyBorder="1" applyAlignment="1">
      <alignment horizontal="center" vertical="center" wrapText="1"/>
    </xf>
    <xf numFmtId="49" fontId="4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wrapText="1"/>
    </xf>
    <xf numFmtId="0" fontId="27" fillId="0" borderId="9" xfId="0" applyFont="1" applyFill="1" applyBorder="1" applyAlignment="1">
      <alignment horizontal="center"/>
    </xf>
    <xf numFmtId="0" fontId="26" fillId="0" borderId="1" xfId="0" applyFont="1" applyFill="1" applyBorder="1" applyAlignment="1">
      <alignment wrapText="1"/>
    </xf>
    <xf numFmtId="0" fontId="26" fillId="0" borderId="1" xfId="0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center"/>
    </xf>
    <xf numFmtId="14" fontId="26" fillId="0" borderId="1" xfId="0" applyNumberFormat="1" applyFont="1" applyFill="1" applyBorder="1" applyAlignment="1">
      <alignment horizontal="center"/>
    </xf>
    <xf numFmtId="49" fontId="4" fillId="0" borderId="8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wrapText="1"/>
    </xf>
    <xf numFmtId="0" fontId="43" fillId="0" borderId="9" xfId="0" applyFont="1" applyFill="1" applyBorder="1" applyAlignment="1">
      <alignment wrapText="1"/>
    </xf>
    <xf numFmtId="0" fontId="27" fillId="0" borderId="9" xfId="0" applyFont="1" applyFill="1" applyBorder="1" applyAlignment="1">
      <alignment horizontal="center" wrapText="1"/>
    </xf>
    <xf numFmtId="49" fontId="4" fillId="0" borderId="9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wrapText="1"/>
    </xf>
    <xf numFmtId="4" fontId="4" fillId="0" borderId="9" xfId="0" applyNumberFormat="1" applyFont="1" applyFill="1" applyBorder="1" applyAlignment="1">
      <alignment horizontal="center"/>
    </xf>
    <xf numFmtId="14" fontId="4" fillId="0" borderId="9" xfId="0" applyNumberFormat="1" applyFont="1" applyFill="1" applyBorder="1" applyAlignment="1">
      <alignment horizontal="center"/>
    </xf>
    <xf numFmtId="2" fontId="26" fillId="0" borderId="9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center" vertical="center" wrapText="1"/>
    </xf>
    <xf numFmtId="4" fontId="26" fillId="0" borderId="9" xfId="0" applyNumberFormat="1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vertical="center" wrapText="1"/>
    </xf>
    <xf numFmtId="4" fontId="26" fillId="0" borderId="7" xfId="0" applyNumberFormat="1" applyFont="1" applyFill="1" applyBorder="1" applyAlignment="1">
      <alignment vertical="center" wrapText="1"/>
    </xf>
    <xf numFmtId="4" fontId="26" fillId="0" borderId="21" xfId="0" applyNumberFormat="1" applyFont="1" applyFill="1" applyBorder="1" applyAlignment="1">
      <alignment vertical="center" wrapText="1"/>
    </xf>
    <xf numFmtId="4" fontId="26" fillId="0" borderId="11" xfId="0" applyNumberFormat="1" applyFont="1" applyFill="1" applyBorder="1" applyAlignment="1">
      <alignment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center" vertical="center" wrapText="1"/>
    </xf>
    <xf numFmtId="4" fontId="26" fillId="0" borderId="9" xfId="0" applyNumberFormat="1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49" fontId="26" fillId="0" borderId="8" xfId="0" applyNumberFormat="1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2" fontId="26" fillId="0" borderId="9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4" fontId="37" fillId="0" borderId="6" xfId="0" applyNumberFormat="1" applyFont="1" applyFill="1" applyBorder="1" applyAlignment="1">
      <alignment horizontal="center" vertical="center" wrapText="1"/>
    </xf>
    <xf numFmtId="4" fontId="37" fillId="0" borderId="7" xfId="0" applyNumberFormat="1" applyFont="1" applyFill="1" applyBorder="1" applyAlignment="1">
      <alignment horizontal="center" vertical="center" wrapText="1"/>
    </xf>
    <xf numFmtId="4" fontId="37" fillId="0" borderId="10" xfId="0" applyNumberFormat="1" applyFont="1" applyFill="1" applyBorder="1" applyAlignment="1">
      <alignment horizontal="center" vertical="center" wrapText="1"/>
    </xf>
    <xf numFmtId="4" fontId="37" fillId="0" borderId="11" xfId="0" applyNumberFormat="1" applyFont="1" applyFill="1" applyBorder="1" applyAlignment="1">
      <alignment horizontal="center" vertical="center" wrapText="1"/>
    </xf>
    <xf numFmtId="4" fontId="35" fillId="0" borderId="9" xfId="0" applyNumberFormat="1" applyFont="1" applyFill="1" applyBorder="1" applyAlignment="1">
      <alignment horizontal="center" vertical="center" wrapText="1"/>
    </xf>
    <xf numFmtId="4" fontId="34" fillId="0" borderId="6" xfId="0" applyNumberFormat="1" applyFont="1" applyFill="1" applyBorder="1" applyAlignment="1">
      <alignment horizontal="center" vertical="center" wrapText="1"/>
    </xf>
    <xf numFmtId="4" fontId="34" fillId="0" borderId="7" xfId="0" applyNumberFormat="1" applyFont="1" applyFill="1" applyBorder="1" applyAlignment="1">
      <alignment horizontal="center" vertical="center" wrapText="1"/>
    </xf>
    <xf numFmtId="4" fontId="34" fillId="0" borderId="10" xfId="0" applyNumberFormat="1" applyFont="1" applyFill="1" applyBorder="1" applyAlignment="1">
      <alignment horizontal="center" vertical="center" wrapText="1"/>
    </xf>
    <xf numFmtId="4" fontId="34" fillId="0" borderId="11" xfId="0" applyNumberFormat="1" applyFont="1" applyFill="1" applyBorder="1" applyAlignment="1">
      <alignment horizontal="center" vertical="center" wrapText="1"/>
    </xf>
    <xf numFmtId="4" fontId="34" fillId="0" borderId="9" xfId="0" applyNumberFormat="1" applyFont="1" applyFill="1" applyBorder="1" applyAlignment="1">
      <alignment horizontal="center" vertical="center" wrapText="1"/>
    </xf>
    <xf numFmtId="4" fontId="34" fillId="0" borderId="1" xfId="0" applyNumberFormat="1" applyFont="1" applyFill="1" applyBorder="1" applyAlignment="1">
      <alignment horizontal="center" vertical="center" wrapText="1"/>
    </xf>
    <xf numFmtId="4" fontId="34" fillId="0" borderId="5" xfId="0" applyNumberFormat="1" applyFont="1" applyFill="1" applyBorder="1" applyAlignment="1">
      <alignment horizontal="center" vertical="center" wrapText="1"/>
    </xf>
    <xf numFmtId="4" fontId="34" fillId="0" borderId="8" xfId="0" applyNumberFormat="1" applyFont="1" applyFill="1" applyBorder="1" applyAlignment="1">
      <alignment horizontal="center" vertical="center" wrapText="1"/>
    </xf>
    <xf numFmtId="4" fontId="34" fillId="0" borderId="2" xfId="0" applyNumberFormat="1" applyFont="1" applyFill="1" applyBorder="1" applyAlignment="1">
      <alignment horizontal="center" vertical="center" wrapText="1"/>
    </xf>
    <xf numFmtId="4" fontId="34" fillId="0" borderId="4" xfId="0" applyNumberFormat="1" applyFont="1" applyFill="1" applyBorder="1" applyAlignment="1">
      <alignment horizontal="center" vertical="center" wrapText="1"/>
    </xf>
    <xf numFmtId="3" fontId="34" fillId="0" borderId="9" xfId="0" applyNumberFormat="1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4" fontId="31" fillId="33" borderId="9" xfId="0" applyNumberFormat="1" applyFont="1" applyFill="1" applyBorder="1" applyAlignment="1">
      <alignment horizontal="left"/>
    </xf>
    <xf numFmtId="4" fontId="29" fillId="0" borderId="9" xfId="0" applyNumberFormat="1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</cellXfs>
  <cellStyles count="52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" xfId="2" builtinId="15" customBuiltin="1"/>
    <cellStyle name="Нейтральный 2" xfId="9"/>
    <cellStyle name="Обычный" xfId="0" builtinId="0" customBuiltin="1"/>
    <cellStyle name="Обычный 11" xfId="44"/>
    <cellStyle name="Обычный 11 2" xfId="45"/>
    <cellStyle name="Обычный 11 2 2" xfId="50"/>
    <cellStyle name="Обычный 11 3" xfId="49"/>
    <cellStyle name="Обычный 2" xfId="1"/>
    <cellStyle name="Обычный 3" xfId="43"/>
    <cellStyle name="Обычный 4" xfId="47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Финансовый" xfId="46" builtinId="3"/>
    <cellStyle name="Финансовый 2" xfId="48"/>
    <cellStyle name="Финансовый 3" xfId="51"/>
    <cellStyle name="Хороший 2" xfId="7"/>
  </cellStyles>
  <dxfs count="0"/>
  <tableStyles count="0" defaultTableStyle="TableStyleMedium2" defaultPivotStyle="PivotStyleLight16"/>
  <colors>
    <mruColors>
      <color rgb="FF00FFCC"/>
      <color rgb="FFFF99FF"/>
      <color rgb="FF00666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G2377"/>
  <sheetViews>
    <sheetView tabSelected="1" zoomScaleNormal="100" zoomScaleSheetLayoutView="115" workbookViewId="0">
      <pane xSplit="8" ySplit="13" topLeftCell="I14" activePane="bottomRight" state="frozen"/>
      <selection pane="topRight" activeCell="I1" sqref="I1"/>
      <selection pane="bottomLeft" activeCell="A12" sqref="A12"/>
      <selection pane="bottomRight" activeCell="K10" sqref="K10"/>
    </sheetView>
  </sheetViews>
  <sheetFormatPr defaultColWidth="14.42578125" defaultRowHeight="11.25" customHeight="1" x14ac:dyDescent="0.25"/>
  <cols>
    <col min="1" max="1" width="3.140625" style="7" customWidth="1"/>
    <col min="2" max="2" width="13.7109375" style="78" customWidth="1"/>
    <col min="3" max="3" width="5.28515625" style="5" customWidth="1"/>
    <col min="4" max="4" width="7.7109375" style="5" customWidth="1"/>
    <col min="5" max="5" width="16.28515625" style="6" customWidth="1"/>
    <col min="6" max="6" width="8.28515625" style="5" customWidth="1"/>
    <col min="7" max="7" width="8.85546875" style="5" customWidth="1"/>
    <col min="8" max="8" width="8.140625" style="6" customWidth="1"/>
    <col min="9" max="10" width="10.5703125" style="8" customWidth="1"/>
    <col min="11" max="11" width="10" style="8" customWidth="1"/>
    <col min="12" max="12" width="10.28515625" style="8" customWidth="1"/>
    <col min="13" max="13" width="13.85546875" style="8" hidden="1" customWidth="1"/>
    <col min="14" max="14" width="10.85546875" style="8" hidden="1" customWidth="1"/>
    <col min="15" max="15" width="9.42578125" style="8" customWidth="1"/>
    <col min="16" max="16" width="10.85546875" style="8" hidden="1" customWidth="1"/>
    <col min="17" max="17" width="12.5703125" style="8" hidden="1" customWidth="1"/>
    <col min="18" max="18" width="10.140625" style="8" customWidth="1"/>
    <col min="19" max="19" width="12.5703125" style="8" hidden="1" customWidth="1"/>
    <col min="20" max="20" width="11.28515625" style="8" hidden="1" customWidth="1"/>
    <col min="21" max="21" width="9" style="8" customWidth="1"/>
    <col min="22" max="23" width="11.28515625" style="8" hidden="1" customWidth="1"/>
    <col min="24" max="24" width="9.28515625" style="8" customWidth="1"/>
    <col min="25" max="25" width="11.28515625" style="8" hidden="1" customWidth="1"/>
    <col min="26" max="26" width="12.140625" style="8" hidden="1" customWidth="1"/>
    <col min="27" max="27" width="9.5703125" style="8" customWidth="1"/>
    <col min="28" max="29" width="12.140625" style="8" hidden="1" customWidth="1"/>
    <col min="30" max="30" width="10" style="8" customWidth="1"/>
    <col min="31" max="31" width="12.140625" style="8" hidden="1" customWidth="1"/>
    <col min="32" max="32" width="10.7109375" style="8" hidden="1" customWidth="1"/>
    <col min="33" max="33" width="10.140625" style="8" customWidth="1"/>
    <col min="34" max="34" width="10.7109375" style="8" hidden="1" customWidth="1"/>
    <col min="35" max="35" width="10.28515625" style="8" hidden="1" customWidth="1"/>
    <col min="36" max="36" width="10.28515625" style="8" customWidth="1"/>
    <col min="37" max="37" width="10.28515625" style="8" hidden="1" customWidth="1"/>
    <col min="38" max="38" width="11.28515625" style="8" hidden="1" customWidth="1"/>
    <col min="39" max="39" width="8.5703125" style="8" customWidth="1"/>
    <col min="40" max="40" width="11.28515625" style="8" hidden="1" customWidth="1"/>
    <col min="41" max="41" width="13.85546875" style="33" hidden="1" customWidth="1"/>
    <col min="42" max="42" width="8.85546875" style="37" customWidth="1"/>
    <col min="43" max="43" width="10.140625" style="33" customWidth="1"/>
    <col min="44" max="44" width="11.85546875" style="33" hidden="1" customWidth="1"/>
    <col min="45" max="45" width="11.7109375" style="8" hidden="1" customWidth="1"/>
    <col min="46" max="46" width="10.5703125" style="8" customWidth="1"/>
    <col min="47" max="47" width="11.7109375" style="8" hidden="1" customWidth="1"/>
    <col min="48" max="48" width="12.7109375" style="8" hidden="1" customWidth="1"/>
    <col min="49" max="49" width="9.5703125" style="8" customWidth="1"/>
    <col min="50" max="50" width="12.7109375" style="8" hidden="1" customWidth="1"/>
    <col min="51" max="51" width="8.85546875" style="30" hidden="1" customWidth="1"/>
    <col min="52" max="52" width="10" style="33" customWidth="1"/>
    <col min="53" max="53" width="11.5703125" style="30" hidden="1" customWidth="1"/>
    <col min="54" max="54" width="7.28515625" style="8" hidden="1" customWidth="1"/>
    <col min="55" max="55" width="11" style="8" customWidth="1"/>
    <col min="56" max="56" width="10.85546875" style="8" hidden="1" customWidth="1"/>
    <col min="57" max="58" width="7.28515625" style="8" hidden="1" customWidth="1"/>
    <col min="59" max="60" width="8.85546875" style="8" hidden="1" customWidth="1"/>
    <col min="61" max="62" width="7.28515625" style="8" hidden="1" customWidth="1"/>
    <col min="63" max="63" width="9" style="8" hidden="1" customWidth="1"/>
    <col min="64" max="64" width="8.85546875" style="8" hidden="1" customWidth="1"/>
    <col min="65" max="66" width="7.28515625" style="8" hidden="1" customWidth="1"/>
    <col min="67" max="67" width="9.140625" style="8" hidden="1" customWidth="1"/>
    <col min="68" max="68" width="7.85546875" style="8" hidden="1" customWidth="1"/>
    <col min="69" max="70" width="7.28515625" style="8" hidden="1" customWidth="1"/>
    <col min="71" max="71" width="9.140625" style="8" hidden="1" customWidth="1"/>
    <col min="72" max="74" width="7.28515625" style="8" hidden="1" customWidth="1"/>
    <col min="75" max="75" width="10.7109375" style="8" hidden="1" customWidth="1"/>
    <col min="76" max="78" width="7.28515625" style="8" hidden="1" customWidth="1"/>
    <col min="79" max="79" width="8.28515625" style="8" hidden="1" customWidth="1"/>
    <col min="80" max="80" width="8.140625" style="8" hidden="1" customWidth="1"/>
    <col min="81" max="82" width="7.28515625" style="8" hidden="1" customWidth="1"/>
    <col min="83" max="83" width="8.140625" style="8" hidden="1" customWidth="1"/>
    <col min="84" max="86" width="7.28515625" style="8" hidden="1" customWidth="1"/>
    <col min="87" max="87" width="9.42578125" style="8" hidden="1" customWidth="1"/>
    <col min="88" max="90" width="7.28515625" style="8" hidden="1" customWidth="1"/>
    <col min="91" max="91" width="9.140625" style="8" hidden="1" customWidth="1"/>
    <col min="92" max="92" width="8" style="8" hidden="1" customWidth="1"/>
    <col min="93" max="94" width="7.28515625" style="8" hidden="1" customWidth="1"/>
    <col min="95" max="95" width="8.85546875" style="8" hidden="1" customWidth="1"/>
    <col min="96" max="98" width="7.28515625" style="8" hidden="1" customWidth="1"/>
    <col min="99" max="99" width="8.5703125" style="8" hidden="1" customWidth="1"/>
    <col min="100" max="100" width="9.5703125" style="8" hidden="1" customWidth="1"/>
    <col min="101" max="102" width="7.28515625" style="8" hidden="1" customWidth="1"/>
    <col min="103" max="103" width="8.42578125" style="8" hidden="1" customWidth="1"/>
    <col min="104" max="104" width="9.140625" style="8" hidden="1" customWidth="1"/>
    <col min="105" max="106" width="7.28515625" style="8" hidden="1" customWidth="1"/>
    <col min="107" max="107" width="9.140625" style="8" hidden="1" customWidth="1"/>
    <col min="108" max="108" width="9.28515625" style="8" hidden="1" customWidth="1"/>
    <col min="109" max="109" width="6.85546875" style="7" customWidth="1"/>
    <col min="110" max="110" width="10.28515625" style="6" customWidth="1"/>
    <col min="111" max="16384" width="14.42578125" style="8"/>
  </cols>
  <sheetData>
    <row r="1" spans="1:110" ht="11.25" hidden="1" customHeight="1" x14ac:dyDescent="0.25">
      <c r="J1" s="97">
        <f>L1983-J1965</f>
        <v>1.4562606811523438E-3</v>
      </c>
      <c r="K1" s="97">
        <f>J1/0.5</f>
        <v>2.9125213623046875E-3</v>
      </c>
      <c r="AW1" s="96">
        <f>K1</f>
        <v>2.9125213623046875E-3</v>
      </c>
    </row>
    <row r="2" spans="1:110" ht="11.25" hidden="1" customHeight="1" x14ac:dyDescent="0.25"/>
    <row r="3" spans="1:110" ht="11.25" hidden="1" customHeight="1" x14ac:dyDescent="0.25"/>
    <row r="4" spans="1:110" ht="12.75" hidden="1" x14ac:dyDescent="0.25"/>
    <row r="5" spans="1:110" ht="18" x14ac:dyDescent="0.25">
      <c r="A5" s="151" t="s">
        <v>2865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</row>
    <row r="6" spans="1:110" ht="20.100000000000001" customHeight="1" x14ac:dyDescent="0.25">
      <c r="A6" s="151" t="s">
        <v>2866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</row>
    <row r="7" spans="1:110" ht="10.5" customHeight="1" x14ac:dyDescent="0.25"/>
    <row r="8" spans="1:110" s="1" customFormat="1" ht="18.75" customHeight="1" x14ac:dyDescent="0.2">
      <c r="A8" s="143" t="s">
        <v>0</v>
      </c>
      <c r="B8" s="133" t="s">
        <v>1</v>
      </c>
      <c r="C8" s="152" t="s">
        <v>2</v>
      </c>
      <c r="D8" s="153"/>
      <c r="E8" s="133" t="s">
        <v>3</v>
      </c>
      <c r="F8" s="140" t="s">
        <v>4</v>
      </c>
      <c r="G8" s="142"/>
      <c r="H8" s="133" t="s">
        <v>554</v>
      </c>
      <c r="I8" s="140" t="s">
        <v>5</v>
      </c>
      <c r="J8" s="141"/>
      <c r="K8" s="141"/>
      <c r="L8" s="142"/>
      <c r="M8" s="119"/>
      <c r="N8" s="138" t="s">
        <v>1955</v>
      </c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 t="s">
        <v>14</v>
      </c>
      <c r="BC8" s="138" t="s">
        <v>14</v>
      </c>
      <c r="BD8" s="124"/>
      <c r="BE8" s="129" t="s">
        <v>1900</v>
      </c>
      <c r="BF8" s="146"/>
      <c r="BG8" s="146"/>
      <c r="BH8" s="130"/>
      <c r="BI8" s="129" t="s">
        <v>1901</v>
      </c>
      <c r="BJ8" s="146"/>
      <c r="BK8" s="146"/>
      <c r="BL8" s="130"/>
      <c r="BM8" s="129" t="s">
        <v>1902</v>
      </c>
      <c r="BN8" s="146"/>
      <c r="BO8" s="146"/>
      <c r="BP8" s="130"/>
      <c r="BQ8" s="129" t="s">
        <v>1903</v>
      </c>
      <c r="BR8" s="146"/>
      <c r="BS8" s="146"/>
      <c r="BT8" s="130"/>
      <c r="BU8" s="129" t="s">
        <v>1904</v>
      </c>
      <c r="BV8" s="146"/>
      <c r="BW8" s="146"/>
      <c r="BX8" s="130"/>
      <c r="BY8" s="129" t="s">
        <v>1905</v>
      </c>
      <c r="BZ8" s="146"/>
      <c r="CA8" s="146"/>
      <c r="CB8" s="130"/>
      <c r="CC8" s="129" t="s">
        <v>1906</v>
      </c>
      <c r="CD8" s="146"/>
      <c r="CE8" s="146"/>
      <c r="CF8" s="130"/>
      <c r="CG8" s="129" t="s">
        <v>1907</v>
      </c>
      <c r="CH8" s="146"/>
      <c r="CI8" s="146"/>
      <c r="CJ8" s="130"/>
      <c r="CK8" s="129" t="s">
        <v>1908</v>
      </c>
      <c r="CL8" s="146"/>
      <c r="CM8" s="146"/>
      <c r="CN8" s="130"/>
      <c r="CO8" s="129" t="s">
        <v>1909</v>
      </c>
      <c r="CP8" s="146"/>
      <c r="CQ8" s="146"/>
      <c r="CR8" s="130"/>
      <c r="CS8" s="129" t="s">
        <v>1910</v>
      </c>
      <c r="CT8" s="146"/>
      <c r="CU8" s="146"/>
      <c r="CV8" s="130"/>
      <c r="CW8" s="129" t="s">
        <v>1911</v>
      </c>
      <c r="CX8" s="146"/>
      <c r="CY8" s="146"/>
      <c r="CZ8" s="130"/>
      <c r="DA8" s="129" t="s">
        <v>1912</v>
      </c>
      <c r="DB8" s="146"/>
      <c r="DC8" s="146"/>
      <c r="DD8" s="130"/>
      <c r="DE8" s="143" t="s">
        <v>558</v>
      </c>
      <c r="DF8" s="133" t="s">
        <v>559</v>
      </c>
    </row>
    <row r="9" spans="1:110" s="1" customFormat="1" ht="45" customHeight="1" x14ac:dyDescent="0.2">
      <c r="A9" s="144"/>
      <c r="B9" s="134"/>
      <c r="C9" s="133" t="s">
        <v>6</v>
      </c>
      <c r="D9" s="133" t="s">
        <v>2864</v>
      </c>
      <c r="E9" s="134"/>
      <c r="F9" s="136" t="s">
        <v>7</v>
      </c>
      <c r="G9" s="136" t="s">
        <v>8</v>
      </c>
      <c r="H9" s="134"/>
      <c r="I9" s="138" t="s">
        <v>9</v>
      </c>
      <c r="J9" s="139" t="s">
        <v>2594</v>
      </c>
      <c r="K9" s="138" t="s">
        <v>2595</v>
      </c>
      <c r="L9" s="138"/>
      <c r="M9" s="117"/>
      <c r="N9" s="122" t="s">
        <v>1956</v>
      </c>
      <c r="O9" s="128" t="s">
        <v>1956</v>
      </c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3"/>
      <c r="AF9" s="128" t="s">
        <v>555</v>
      </c>
      <c r="AG9" s="128" t="s">
        <v>555</v>
      </c>
      <c r="AH9" s="128" t="s">
        <v>555</v>
      </c>
      <c r="AI9" s="128" t="s">
        <v>556</v>
      </c>
      <c r="AJ9" s="128" t="s">
        <v>556</v>
      </c>
      <c r="AK9" s="128" t="s">
        <v>556</v>
      </c>
      <c r="AL9" s="128" t="s">
        <v>557</v>
      </c>
      <c r="AM9" s="128" t="s">
        <v>557</v>
      </c>
      <c r="AN9" s="128" t="s">
        <v>557</v>
      </c>
      <c r="AO9" s="128" t="s">
        <v>10</v>
      </c>
      <c r="AP9" s="129" t="s">
        <v>10</v>
      </c>
      <c r="AQ9" s="130"/>
      <c r="AR9" s="128" t="s">
        <v>10</v>
      </c>
      <c r="AS9" s="128" t="s">
        <v>11</v>
      </c>
      <c r="AT9" s="128" t="s">
        <v>11</v>
      </c>
      <c r="AU9" s="128" t="s">
        <v>11</v>
      </c>
      <c r="AV9" s="128" t="s">
        <v>12</v>
      </c>
      <c r="AW9" s="128" t="s">
        <v>12</v>
      </c>
      <c r="AX9" s="128" t="s">
        <v>12</v>
      </c>
      <c r="AY9" s="150" t="s">
        <v>13</v>
      </c>
      <c r="AZ9" s="150" t="s">
        <v>13</v>
      </c>
      <c r="BA9" s="150" t="s">
        <v>13</v>
      </c>
      <c r="BB9" s="138"/>
      <c r="BC9" s="138"/>
      <c r="BD9" s="125"/>
      <c r="BE9" s="147"/>
      <c r="BF9" s="148"/>
      <c r="BG9" s="148"/>
      <c r="BH9" s="149"/>
      <c r="BI9" s="147"/>
      <c r="BJ9" s="148"/>
      <c r="BK9" s="148"/>
      <c r="BL9" s="149"/>
      <c r="BM9" s="147"/>
      <c r="BN9" s="148"/>
      <c r="BO9" s="148"/>
      <c r="BP9" s="149"/>
      <c r="BQ9" s="147"/>
      <c r="BR9" s="148"/>
      <c r="BS9" s="148"/>
      <c r="BT9" s="149"/>
      <c r="BU9" s="147"/>
      <c r="BV9" s="148"/>
      <c r="BW9" s="148"/>
      <c r="BX9" s="149"/>
      <c r="BY9" s="147"/>
      <c r="BZ9" s="148"/>
      <c r="CA9" s="148"/>
      <c r="CB9" s="149"/>
      <c r="CC9" s="147"/>
      <c r="CD9" s="148"/>
      <c r="CE9" s="148"/>
      <c r="CF9" s="149"/>
      <c r="CG9" s="147"/>
      <c r="CH9" s="148"/>
      <c r="CI9" s="148"/>
      <c r="CJ9" s="149"/>
      <c r="CK9" s="147"/>
      <c r="CL9" s="148"/>
      <c r="CM9" s="148"/>
      <c r="CN9" s="149"/>
      <c r="CO9" s="147"/>
      <c r="CP9" s="148"/>
      <c r="CQ9" s="148"/>
      <c r="CR9" s="149"/>
      <c r="CS9" s="147"/>
      <c r="CT9" s="148"/>
      <c r="CU9" s="148"/>
      <c r="CV9" s="149"/>
      <c r="CW9" s="147"/>
      <c r="CX9" s="148"/>
      <c r="CY9" s="148"/>
      <c r="CZ9" s="149"/>
      <c r="DA9" s="147"/>
      <c r="DB9" s="148"/>
      <c r="DC9" s="148"/>
      <c r="DD9" s="149"/>
      <c r="DE9" s="144"/>
      <c r="DF9" s="134"/>
    </row>
    <row r="10" spans="1:110" s="1" customFormat="1" ht="38.25" customHeight="1" x14ac:dyDescent="0.2">
      <c r="A10" s="144"/>
      <c r="B10" s="134"/>
      <c r="C10" s="134"/>
      <c r="D10" s="134"/>
      <c r="E10" s="134"/>
      <c r="F10" s="137"/>
      <c r="G10" s="137"/>
      <c r="H10" s="134"/>
      <c r="I10" s="138"/>
      <c r="J10" s="139"/>
      <c r="K10" s="117" t="s">
        <v>2292</v>
      </c>
      <c r="L10" s="117" t="s">
        <v>2636</v>
      </c>
      <c r="M10" s="117"/>
      <c r="N10" s="128" t="s">
        <v>15</v>
      </c>
      <c r="O10" s="128"/>
      <c r="P10" s="128"/>
      <c r="Q10" s="121" t="s">
        <v>16</v>
      </c>
      <c r="R10" s="121" t="s">
        <v>16</v>
      </c>
      <c r="S10" s="123"/>
      <c r="T10" s="128" t="s">
        <v>17</v>
      </c>
      <c r="U10" s="128"/>
      <c r="V10" s="128"/>
      <c r="W10" s="121" t="s">
        <v>18</v>
      </c>
      <c r="X10" s="121" t="s">
        <v>18</v>
      </c>
      <c r="Y10" s="123"/>
      <c r="Z10" s="128" t="s">
        <v>19</v>
      </c>
      <c r="AA10" s="128"/>
      <c r="AB10" s="128"/>
      <c r="AC10" s="121" t="s">
        <v>20</v>
      </c>
      <c r="AD10" s="121" t="s">
        <v>20</v>
      </c>
      <c r="AE10" s="123" t="s">
        <v>2863</v>
      </c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31"/>
      <c r="AQ10" s="132"/>
      <c r="AR10" s="128"/>
      <c r="AS10" s="128"/>
      <c r="AT10" s="128"/>
      <c r="AU10" s="128"/>
      <c r="AV10" s="128"/>
      <c r="AW10" s="128"/>
      <c r="AX10" s="128"/>
      <c r="AY10" s="150"/>
      <c r="AZ10" s="150"/>
      <c r="BA10" s="150"/>
      <c r="BB10" s="138"/>
      <c r="BC10" s="138"/>
      <c r="BD10" s="126"/>
      <c r="BE10" s="147"/>
      <c r="BF10" s="148"/>
      <c r="BG10" s="148"/>
      <c r="BH10" s="149"/>
      <c r="BI10" s="147"/>
      <c r="BJ10" s="148"/>
      <c r="BK10" s="148"/>
      <c r="BL10" s="149"/>
      <c r="BM10" s="147"/>
      <c r="BN10" s="148"/>
      <c r="BO10" s="148"/>
      <c r="BP10" s="149"/>
      <c r="BQ10" s="147"/>
      <c r="BR10" s="148"/>
      <c r="BS10" s="148"/>
      <c r="BT10" s="149"/>
      <c r="BU10" s="147"/>
      <c r="BV10" s="148"/>
      <c r="BW10" s="148"/>
      <c r="BX10" s="149"/>
      <c r="BY10" s="147"/>
      <c r="BZ10" s="148"/>
      <c r="CA10" s="148"/>
      <c r="CB10" s="149"/>
      <c r="CC10" s="147"/>
      <c r="CD10" s="148"/>
      <c r="CE10" s="148"/>
      <c r="CF10" s="149"/>
      <c r="CG10" s="147"/>
      <c r="CH10" s="148"/>
      <c r="CI10" s="148"/>
      <c r="CJ10" s="149"/>
      <c r="CK10" s="147"/>
      <c r="CL10" s="148"/>
      <c r="CM10" s="148"/>
      <c r="CN10" s="149"/>
      <c r="CO10" s="147"/>
      <c r="CP10" s="148"/>
      <c r="CQ10" s="148"/>
      <c r="CR10" s="149"/>
      <c r="CS10" s="147"/>
      <c r="CT10" s="148"/>
      <c r="CU10" s="148"/>
      <c r="CV10" s="149"/>
      <c r="CW10" s="147"/>
      <c r="CX10" s="148"/>
      <c r="CY10" s="148"/>
      <c r="CZ10" s="149"/>
      <c r="DA10" s="147"/>
      <c r="DB10" s="148"/>
      <c r="DC10" s="148"/>
      <c r="DD10" s="149"/>
      <c r="DE10" s="144"/>
      <c r="DF10" s="134"/>
    </row>
    <row r="11" spans="1:110" s="1" customFormat="1" ht="12.75" x14ac:dyDescent="0.2">
      <c r="A11" s="145"/>
      <c r="B11" s="135"/>
      <c r="C11" s="135"/>
      <c r="D11" s="135"/>
      <c r="E11" s="135"/>
      <c r="F11" s="117" t="s">
        <v>21</v>
      </c>
      <c r="G11" s="117" t="s">
        <v>21</v>
      </c>
      <c r="H11" s="135"/>
      <c r="I11" s="118" t="s">
        <v>22</v>
      </c>
      <c r="J11" s="118" t="s">
        <v>22</v>
      </c>
      <c r="K11" s="118" t="s">
        <v>22</v>
      </c>
      <c r="L11" s="118" t="s">
        <v>22</v>
      </c>
      <c r="M11" s="118"/>
      <c r="N11" s="118" t="s">
        <v>22</v>
      </c>
      <c r="O11" s="118" t="s">
        <v>22</v>
      </c>
      <c r="P11" s="118" t="s">
        <v>22</v>
      </c>
      <c r="Q11" s="118" t="s">
        <v>22</v>
      </c>
      <c r="R11" s="120" t="s">
        <v>22</v>
      </c>
      <c r="S11" s="118" t="s">
        <v>22</v>
      </c>
      <c r="T11" s="118" t="s">
        <v>22</v>
      </c>
      <c r="U11" s="118" t="s">
        <v>22</v>
      </c>
      <c r="V11" s="118" t="s">
        <v>22</v>
      </c>
      <c r="W11" s="118" t="s">
        <v>22</v>
      </c>
      <c r="X11" s="120" t="s">
        <v>22</v>
      </c>
      <c r="Y11" s="118" t="s">
        <v>22</v>
      </c>
      <c r="Z11" s="118" t="s">
        <v>22</v>
      </c>
      <c r="AA11" s="118" t="s">
        <v>22</v>
      </c>
      <c r="AB11" s="118" t="s">
        <v>22</v>
      </c>
      <c r="AC11" s="118" t="s">
        <v>22</v>
      </c>
      <c r="AD11" s="120" t="s">
        <v>22</v>
      </c>
      <c r="AE11" s="120" t="s">
        <v>22</v>
      </c>
      <c r="AF11" s="118" t="s">
        <v>22</v>
      </c>
      <c r="AG11" s="118" t="s">
        <v>22</v>
      </c>
      <c r="AH11" s="118" t="s">
        <v>22</v>
      </c>
      <c r="AI11" s="118" t="s">
        <v>22</v>
      </c>
      <c r="AJ11" s="118" t="s">
        <v>22</v>
      </c>
      <c r="AK11" s="118" t="s">
        <v>22</v>
      </c>
      <c r="AL11" s="118" t="s">
        <v>22</v>
      </c>
      <c r="AM11" s="118" t="s">
        <v>22</v>
      </c>
      <c r="AN11" s="10" t="s">
        <v>607</v>
      </c>
      <c r="AO11" s="98" t="s">
        <v>22</v>
      </c>
      <c r="AP11" s="99" t="s">
        <v>23</v>
      </c>
      <c r="AQ11" s="118" t="s">
        <v>22</v>
      </c>
      <c r="AR11" s="118" t="s">
        <v>22</v>
      </c>
      <c r="AS11" s="118" t="s">
        <v>22</v>
      </c>
      <c r="AT11" s="118" t="s">
        <v>22</v>
      </c>
      <c r="AU11" s="118" t="s">
        <v>22</v>
      </c>
      <c r="AV11" s="118" t="s">
        <v>22</v>
      </c>
      <c r="AW11" s="118" t="s">
        <v>22</v>
      </c>
      <c r="AX11" s="118" t="s">
        <v>22</v>
      </c>
      <c r="AY11" s="118" t="s">
        <v>22</v>
      </c>
      <c r="AZ11" s="118" t="s">
        <v>22</v>
      </c>
      <c r="BA11" s="118" t="s">
        <v>22</v>
      </c>
      <c r="BB11" s="118" t="s">
        <v>22</v>
      </c>
      <c r="BC11" s="118" t="s">
        <v>22</v>
      </c>
      <c r="BD11" s="10" t="s">
        <v>607</v>
      </c>
      <c r="BE11" s="116" t="s">
        <v>1913</v>
      </c>
      <c r="BF11" s="116" t="s">
        <v>1914</v>
      </c>
      <c r="BG11" s="115" t="s">
        <v>1954</v>
      </c>
      <c r="BH11" s="10" t="s">
        <v>607</v>
      </c>
      <c r="BI11" s="116" t="s">
        <v>1913</v>
      </c>
      <c r="BJ11" s="116" t="s">
        <v>1914</v>
      </c>
      <c r="BK11" s="115" t="s">
        <v>1954</v>
      </c>
      <c r="BL11" s="10" t="s">
        <v>607</v>
      </c>
      <c r="BM11" s="116" t="s">
        <v>1913</v>
      </c>
      <c r="BN11" s="116" t="s">
        <v>1914</v>
      </c>
      <c r="BO11" s="115" t="s">
        <v>1954</v>
      </c>
      <c r="BP11" s="10" t="s">
        <v>607</v>
      </c>
      <c r="BQ11" s="116" t="s">
        <v>1913</v>
      </c>
      <c r="BR11" s="116" t="s">
        <v>1914</v>
      </c>
      <c r="BS11" s="115" t="s">
        <v>1954</v>
      </c>
      <c r="BT11" s="10" t="s">
        <v>607</v>
      </c>
      <c r="BU11" s="116" t="s">
        <v>1913</v>
      </c>
      <c r="BV11" s="116" t="s">
        <v>1914</v>
      </c>
      <c r="BW11" s="115" t="s">
        <v>1954</v>
      </c>
      <c r="BX11" s="10" t="s">
        <v>607</v>
      </c>
      <c r="BY11" s="116" t="s">
        <v>1913</v>
      </c>
      <c r="BZ11" s="116" t="s">
        <v>1914</v>
      </c>
      <c r="CA11" s="115" t="s">
        <v>1954</v>
      </c>
      <c r="CB11" s="10" t="s">
        <v>607</v>
      </c>
      <c r="CC11" s="116" t="s">
        <v>1913</v>
      </c>
      <c r="CD11" s="116" t="s">
        <v>1914</v>
      </c>
      <c r="CE11" s="115" t="s">
        <v>1954</v>
      </c>
      <c r="CF11" s="10" t="s">
        <v>607</v>
      </c>
      <c r="CG11" s="116" t="s">
        <v>1913</v>
      </c>
      <c r="CH11" s="116" t="s">
        <v>1914</v>
      </c>
      <c r="CI11" s="115" t="s">
        <v>1954</v>
      </c>
      <c r="CJ11" s="10" t="s">
        <v>607</v>
      </c>
      <c r="CK11" s="116" t="s">
        <v>1913</v>
      </c>
      <c r="CL11" s="116" t="s">
        <v>1914</v>
      </c>
      <c r="CM11" s="115" t="s">
        <v>1954</v>
      </c>
      <c r="CN11" s="10" t="s">
        <v>607</v>
      </c>
      <c r="CO11" s="116" t="s">
        <v>1913</v>
      </c>
      <c r="CP11" s="116" t="s">
        <v>1914</v>
      </c>
      <c r="CQ11" s="115" t="s">
        <v>1954</v>
      </c>
      <c r="CR11" s="10" t="s">
        <v>607</v>
      </c>
      <c r="CS11" s="116" t="s">
        <v>1913</v>
      </c>
      <c r="CT11" s="116" t="s">
        <v>1914</v>
      </c>
      <c r="CU11" s="115" t="s">
        <v>1954</v>
      </c>
      <c r="CV11" s="10" t="s">
        <v>607</v>
      </c>
      <c r="CW11" s="116" t="s">
        <v>1913</v>
      </c>
      <c r="CX11" s="116" t="s">
        <v>1914</v>
      </c>
      <c r="CY11" s="115" t="s">
        <v>1954</v>
      </c>
      <c r="CZ11" s="10" t="s">
        <v>607</v>
      </c>
      <c r="DA11" s="116" t="s">
        <v>1913</v>
      </c>
      <c r="DB11" s="116" t="s">
        <v>1914</v>
      </c>
      <c r="DC11" s="115" t="s">
        <v>1954</v>
      </c>
      <c r="DD11" s="10" t="s">
        <v>607</v>
      </c>
      <c r="DE11" s="145"/>
      <c r="DF11" s="135"/>
    </row>
    <row r="12" spans="1:110" s="2" customFormat="1" ht="12.75" x14ac:dyDescent="0.2">
      <c r="A12" s="2" t="s">
        <v>24</v>
      </c>
      <c r="B12" s="117" t="s">
        <v>25</v>
      </c>
      <c r="C12" s="2" t="s">
        <v>26</v>
      </c>
      <c r="D12" s="2" t="s">
        <v>27</v>
      </c>
      <c r="E12" s="2" t="s">
        <v>28</v>
      </c>
      <c r="F12" s="2" t="s">
        <v>29</v>
      </c>
      <c r="G12" s="2" t="s">
        <v>30</v>
      </c>
      <c r="H12" s="2" t="s">
        <v>31</v>
      </c>
      <c r="I12" s="9">
        <v>9</v>
      </c>
      <c r="J12" s="9">
        <v>10</v>
      </c>
      <c r="K12" s="9">
        <v>11</v>
      </c>
      <c r="L12" s="9">
        <v>12</v>
      </c>
      <c r="M12" s="9"/>
      <c r="N12" s="9" t="s">
        <v>33</v>
      </c>
      <c r="O12" s="9">
        <v>13</v>
      </c>
      <c r="P12" s="9"/>
      <c r="Q12" s="9" t="s">
        <v>34</v>
      </c>
      <c r="R12" s="9">
        <v>14</v>
      </c>
      <c r="S12" s="9"/>
      <c r="T12" s="9" t="s">
        <v>35</v>
      </c>
      <c r="U12" s="9">
        <v>15</v>
      </c>
      <c r="V12" s="9"/>
      <c r="W12" s="9" t="s">
        <v>35</v>
      </c>
      <c r="X12" s="9">
        <v>16</v>
      </c>
      <c r="Y12" s="9"/>
      <c r="Z12" s="9" t="s">
        <v>37</v>
      </c>
      <c r="AA12" s="9">
        <v>17</v>
      </c>
      <c r="AB12" s="9"/>
      <c r="AC12" s="9" t="s">
        <v>38</v>
      </c>
      <c r="AD12" s="9">
        <v>18</v>
      </c>
      <c r="AE12" s="9"/>
      <c r="AF12" s="9" t="s">
        <v>39</v>
      </c>
      <c r="AG12" s="9">
        <v>19</v>
      </c>
      <c r="AH12" s="9"/>
      <c r="AI12" s="9" t="s">
        <v>40</v>
      </c>
      <c r="AJ12" s="9">
        <v>20</v>
      </c>
      <c r="AK12" s="9"/>
      <c r="AL12" s="9" t="s">
        <v>41</v>
      </c>
      <c r="AM12" s="9">
        <v>21</v>
      </c>
      <c r="AN12" s="9"/>
      <c r="AO12" s="9" t="s">
        <v>42</v>
      </c>
      <c r="AP12" s="9">
        <v>22</v>
      </c>
      <c r="AQ12" s="9">
        <v>23</v>
      </c>
      <c r="AR12" s="9"/>
      <c r="AS12" s="9" t="s">
        <v>44</v>
      </c>
      <c r="AT12" s="9">
        <v>24</v>
      </c>
      <c r="AU12" s="9"/>
      <c r="AV12" s="9" t="s">
        <v>45</v>
      </c>
      <c r="AW12" s="9">
        <v>25</v>
      </c>
      <c r="AX12" s="9"/>
      <c r="AY12" s="9">
        <v>23</v>
      </c>
      <c r="AZ12" s="9">
        <v>26</v>
      </c>
      <c r="BA12" s="9"/>
      <c r="BB12" s="9">
        <v>24</v>
      </c>
      <c r="BC12" s="9">
        <v>27</v>
      </c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>
        <v>28</v>
      </c>
      <c r="DF12" s="9">
        <v>29</v>
      </c>
    </row>
    <row r="13" spans="1:110" ht="12.75" hidden="1" x14ac:dyDescent="0.25">
      <c r="A13" s="27" t="s">
        <v>50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34"/>
      <c r="AP13" s="38"/>
      <c r="AQ13" s="34"/>
      <c r="AR13" s="34"/>
      <c r="AS13" s="28"/>
      <c r="AT13" s="28"/>
      <c r="AU13" s="28"/>
      <c r="AV13" s="28"/>
      <c r="AW13" s="28"/>
      <c r="AX13" s="28"/>
      <c r="AY13" s="44"/>
      <c r="AZ13" s="34"/>
      <c r="BA13" s="44"/>
      <c r="BB13" s="28"/>
      <c r="BC13" s="28"/>
      <c r="BD13" s="28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28"/>
      <c r="DF13" s="29"/>
    </row>
    <row r="14" spans="1:110" ht="38.25" hidden="1" x14ac:dyDescent="0.25">
      <c r="A14" s="13">
        <v>1</v>
      </c>
      <c r="B14" s="48" t="s">
        <v>612</v>
      </c>
      <c r="C14" s="49">
        <v>1899</v>
      </c>
      <c r="D14" s="49" t="s">
        <v>51</v>
      </c>
      <c r="E14" s="48" t="s">
        <v>52</v>
      </c>
      <c r="F14" s="50">
        <v>1252.3</v>
      </c>
      <c r="G14" s="50">
        <v>1073.0999999999999</v>
      </c>
      <c r="H14" s="51">
        <v>37196</v>
      </c>
      <c r="I14" s="12">
        <f>O14+R14+U14+X14+AA14+AD14+AG14+AJ14+AM14+AQ14+AT14+BC14+AW14+AZ14</f>
        <v>685734.94815999991</v>
      </c>
      <c r="J14" s="12">
        <f>(I14-BC14)*0.5</f>
        <v>342867.47407999996</v>
      </c>
      <c r="K14" s="12">
        <f>I14-J14</f>
        <v>342867.47407999996</v>
      </c>
      <c r="L14" s="12">
        <f>K14</f>
        <v>342867.47407999996</v>
      </c>
      <c r="M14" s="12">
        <f>K14-L14</f>
        <v>0</v>
      </c>
      <c r="N14" s="12"/>
      <c r="O14" s="12"/>
      <c r="P14" s="12">
        <v>0</v>
      </c>
      <c r="Q14" s="12"/>
      <c r="R14" s="12"/>
      <c r="S14" s="12">
        <v>0</v>
      </c>
      <c r="T14" s="12"/>
      <c r="U14" s="12"/>
      <c r="V14" s="12">
        <v>0</v>
      </c>
      <c r="W14" s="12"/>
      <c r="X14" s="12"/>
      <c r="Y14" s="12">
        <v>0</v>
      </c>
      <c r="Z14" s="12">
        <v>724868.29200000002</v>
      </c>
      <c r="AA14" s="12">
        <v>343035.62880000001</v>
      </c>
      <c r="AB14" s="12">
        <v>-381832.66320000001</v>
      </c>
      <c r="AC14" s="12"/>
      <c r="AD14" s="12">
        <v>342699.31935999996</v>
      </c>
      <c r="AE14" s="12">
        <v>342699.31935999996</v>
      </c>
      <c r="AF14" s="12"/>
      <c r="AG14" s="12"/>
      <c r="AH14" s="12">
        <v>0</v>
      </c>
      <c r="AI14" s="12"/>
      <c r="AJ14" s="12"/>
      <c r="AK14" s="12">
        <v>0</v>
      </c>
      <c r="AL14" s="12"/>
      <c r="AM14" s="12"/>
      <c r="AN14" s="12">
        <v>0</v>
      </c>
      <c r="AO14" s="32"/>
      <c r="AP14" s="39" t="s">
        <v>53</v>
      </c>
      <c r="AQ14" s="32"/>
      <c r="AR14" s="32">
        <v>0</v>
      </c>
      <c r="AS14" s="12"/>
      <c r="AT14" s="12"/>
      <c r="AU14" s="12">
        <v>0</v>
      </c>
      <c r="AV14" s="12"/>
      <c r="AW14" s="12"/>
      <c r="AX14" s="12">
        <v>0</v>
      </c>
      <c r="AY14" s="45"/>
      <c r="AZ14" s="32"/>
      <c r="BA14" s="12">
        <v>0</v>
      </c>
      <c r="BB14" s="12">
        <f t="shared" ref="BB14:BC20" si="0">BF14+BJ14+BN14+BR14+BV14+BZ14+CD14+CH14+CL14+CP14+CT14+CX14+DB14</f>
        <v>0</v>
      </c>
      <c r="BC14" s="12">
        <f t="shared" si="0"/>
        <v>0</v>
      </c>
      <c r="BD14" s="12">
        <f t="shared" ref="BD14" si="1">BC14-BB14</f>
        <v>0</v>
      </c>
      <c r="BE14" s="12"/>
      <c r="BF14" s="12"/>
      <c r="BG14" s="12"/>
      <c r="BH14" s="12">
        <f t="shared" ref="BH14:BH20" si="2">BG14-BF14</f>
        <v>0</v>
      </c>
      <c r="BI14" s="12"/>
      <c r="BJ14" s="12"/>
      <c r="BK14" s="12"/>
      <c r="BL14" s="12">
        <f t="shared" ref="BL14:BL20" si="3">BK14-BJ14</f>
        <v>0</v>
      </c>
      <c r="BM14" s="12"/>
      <c r="BN14" s="12"/>
      <c r="BO14" s="12"/>
      <c r="BP14" s="12">
        <f t="shared" ref="BP14:BP20" si="4">BO14-BN14</f>
        <v>0</v>
      </c>
      <c r="BQ14" s="12"/>
      <c r="BR14" s="12"/>
      <c r="BS14" s="12"/>
      <c r="BT14" s="12">
        <f t="shared" ref="BT14:BT20" si="5">BS14-BR14</f>
        <v>0</v>
      </c>
      <c r="BU14" s="12"/>
      <c r="BV14" s="12"/>
      <c r="BW14" s="12"/>
      <c r="BX14" s="12">
        <f t="shared" ref="BX14:BX20" si="6">BW14-BV14</f>
        <v>0</v>
      </c>
      <c r="BY14" s="12"/>
      <c r="BZ14" s="12"/>
      <c r="CA14" s="12"/>
      <c r="CB14" s="12">
        <f t="shared" ref="CB14:CB20" si="7">CA14-BZ14</f>
        <v>0</v>
      </c>
      <c r="CC14" s="12"/>
      <c r="CD14" s="12"/>
      <c r="CE14" s="12"/>
      <c r="CF14" s="12">
        <f t="shared" ref="CF14:CF20" si="8">CE14-CD14</f>
        <v>0</v>
      </c>
      <c r="CG14" s="12"/>
      <c r="CH14" s="12"/>
      <c r="CI14" s="12"/>
      <c r="CJ14" s="12">
        <f t="shared" ref="CJ14:CJ20" si="9">CI14-CH14</f>
        <v>0</v>
      </c>
      <c r="CK14" s="12"/>
      <c r="CL14" s="12"/>
      <c r="CM14" s="12"/>
      <c r="CN14" s="12">
        <f t="shared" ref="CN14:CN20" si="10">CM14-CL14</f>
        <v>0</v>
      </c>
      <c r="CO14" s="12"/>
      <c r="CP14" s="12"/>
      <c r="CQ14" s="12"/>
      <c r="CR14" s="12">
        <f t="shared" ref="CR14:CR20" si="11">CQ14-CP14</f>
        <v>0</v>
      </c>
      <c r="CS14" s="12"/>
      <c r="CT14" s="12"/>
      <c r="CU14" s="12"/>
      <c r="CV14" s="12">
        <f t="shared" ref="CV14:CV20" si="12">CU14-CT14</f>
        <v>0</v>
      </c>
      <c r="CW14" s="12"/>
      <c r="CX14" s="12"/>
      <c r="CY14" s="12"/>
      <c r="CZ14" s="12">
        <f t="shared" ref="CZ14:CZ20" si="13">CY14-CX14</f>
        <v>0</v>
      </c>
      <c r="DA14" s="12"/>
      <c r="DB14" s="12"/>
      <c r="DC14" s="12"/>
      <c r="DD14" s="12">
        <f t="shared" ref="DD14:DD20" si="14">DC14-DB14</f>
        <v>0</v>
      </c>
      <c r="DE14" s="13" t="s">
        <v>54</v>
      </c>
      <c r="DF14" s="14" t="s">
        <v>55</v>
      </c>
    </row>
    <row r="15" spans="1:110" ht="51" hidden="1" x14ac:dyDescent="0.25">
      <c r="A15" s="13">
        <v>2</v>
      </c>
      <c r="B15" s="48" t="s">
        <v>613</v>
      </c>
      <c r="C15" s="49">
        <v>1904</v>
      </c>
      <c r="D15" s="49" t="s">
        <v>51</v>
      </c>
      <c r="E15" s="48" t="s">
        <v>56</v>
      </c>
      <c r="F15" s="50">
        <v>1182</v>
      </c>
      <c r="G15" s="50">
        <v>1029</v>
      </c>
      <c r="H15" s="51">
        <v>34255</v>
      </c>
      <c r="I15" s="12">
        <f t="shared" ref="I15:I78" si="15">O15+R15+U15+X15+AA15+AD15+AG15+AJ15+AM15+AQ15+AT15+BC15+AW15+AZ15</f>
        <v>2074039.2</v>
      </c>
      <c r="J15" s="12">
        <f t="shared" ref="J15:J78" si="16">(I15-BC15)*0.5</f>
        <v>1037019.6</v>
      </c>
      <c r="K15" s="12">
        <f t="shared" ref="K15:K78" si="17">I15-J15</f>
        <v>1037019.6</v>
      </c>
      <c r="L15" s="12">
        <f t="shared" ref="L15:L19" si="18">K15</f>
        <v>1037019.6</v>
      </c>
      <c r="M15" s="12">
        <f t="shared" ref="M15:M78" si="19">K15-L15</f>
        <v>0</v>
      </c>
      <c r="N15" s="12"/>
      <c r="O15" s="12"/>
      <c r="P15" s="12">
        <v>0</v>
      </c>
      <c r="Q15" s="12">
        <v>2566912.6</v>
      </c>
      <c r="R15" s="12">
        <v>2074039.2</v>
      </c>
      <c r="S15" s="12">
        <v>-492873.40000000014</v>
      </c>
      <c r="T15" s="12"/>
      <c r="U15" s="12"/>
      <c r="V15" s="12">
        <v>0</v>
      </c>
      <c r="W15" s="12"/>
      <c r="X15" s="12"/>
      <c r="Y15" s="12">
        <v>0</v>
      </c>
      <c r="Z15" s="12"/>
      <c r="AA15" s="12"/>
      <c r="AB15" s="12">
        <v>0</v>
      </c>
      <c r="AC15" s="12"/>
      <c r="AD15" s="12"/>
      <c r="AE15" s="12">
        <v>0</v>
      </c>
      <c r="AF15" s="12"/>
      <c r="AG15" s="12"/>
      <c r="AH15" s="12">
        <v>0</v>
      </c>
      <c r="AI15" s="12"/>
      <c r="AJ15" s="12"/>
      <c r="AK15" s="12">
        <v>0</v>
      </c>
      <c r="AL15" s="12"/>
      <c r="AM15" s="12"/>
      <c r="AN15" s="12">
        <v>0</v>
      </c>
      <c r="AO15" s="32"/>
      <c r="AP15" s="39" t="s">
        <v>53</v>
      </c>
      <c r="AQ15" s="32"/>
      <c r="AR15" s="32">
        <v>0</v>
      </c>
      <c r="AS15" s="12"/>
      <c r="AT15" s="12"/>
      <c r="AU15" s="12">
        <v>0</v>
      </c>
      <c r="AV15" s="12"/>
      <c r="AW15" s="12"/>
      <c r="AX15" s="12">
        <v>0</v>
      </c>
      <c r="AY15" s="45"/>
      <c r="AZ15" s="32"/>
      <c r="BA15" s="12">
        <v>0</v>
      </c>
      <c r="BB15" s="12">
        <f t="shared" si="0"/>
        <v>0</v>
      </c>
      <c r="BC15" s="12">
        <f t="shared" ref="BC15:BC78" si="20">BG15+BK15+BO15+BS15+BW15+CA15+CE15+CI15+CM15+CQ15+CU15+CY15+DC15</f>
        <v>0</v>
      </c>
      <c r="BD15" s="12">
        <f t="shared" ref="BD15:BD78" si="21">BC15-BB15</f>
        <v>0</v>
      </c>
      <c r="BE15" s="12"/>
      <c r="BF15" s="12"/>
      <c r="BG15" s="12"/>
      <c r="BH15" s="12">
        <f t="shared" si="2"/>
        <v>0</v>
      </c>
      <c r="BI15" s="12"/>
      <c r="BJ15" s="12"/>
      <c r="BK15" s="12"/>
      <c r="BL15" s="12">
        <f t="shared" si="3"/>
        <v>0</v>
      </c>
      <c r="BM15" s="12"/>
      <c r="BN15" s="12"/>
      <c r="BO15" s="12"/>
      <c r="BP15" s="12">
        <f t="shared" si="4"/>
        <v>0</v>
      </c>
      <c r="BQ15" s="12"/>
      <c r="BR15" s="12"/>
      <c r="BS15" s="12"/>
      <c r="BT15" s="12">
        <f t="shared" si="5"/>
        <v>0</v>
      </c>
      <c r="BU15" s="12"/>
      <c r="BV15" s="12"/>
      <c r="BW15" s="12"/>
      <c r="BX15" s="12">
        <f t="shared" si="6"/>
        <v>0</v>
      </c>
      <c r="BY15" s="12"/>
      <c r="BZ15" s="12"/>
      <c r="CA15" s="12"/>
      <c r="CB15" s="12">
        <f t="shared" si="7"/>
        <v>0</v>
      </c>
      <c r="CC15" s="12"/>
      <c r="CD15" s="12"/>
      <c r="CE15" s="12"/>
      <c r="CF15" s="12">
        <f t="shared" si="8"/>
        <v>0</v>
      </c>
      <c r="CG15" s="12"/>
      <c r="CH15" s="12"/>
      <c r="CI15" s="12"/>
      <c r="CJ15" s="12">
        <f t="shared" si="9"/>
        <v>0</v>
      </c>
      <c r="CK15" s="12"/>
      <c r="CL15" s="12"/>
      <c r="CM15" s="12"/>
      <c r="CN15" s="12">
        <f t="shared" si="10"/>
        <v>0</v>
      </c>
      <c r="CO15" s="12"/>
      <c r="CP15" s="12"/>
      <c r="CQ15" s="12"/>
      <c r="CR15" s="12">
        <f t="shared" si="11"/>
        <v>0</v>
      </c>
      <c r="CS15" s="12"/>
      <c r="CT15" s="12"/>
      <c r="CU15" s="12"/>
      <c r="CV15" s="12">
        <f t="shared" si="12"/>
        <v>0</v>
      </c>
      <c r="CW15" s="12"/>
      <c r="CX15" s="12"/>
      <c r="CY15" s="12"/>
      <c r="CZ15" s="12">
        <f t="shared" si="13"/>
        <v>0</v>
      </c>
      <c r="DA15" s="12"/>
      <c r="DB15" s="12"/>
      <c r="DC15" s="12"/>
      <c r="DD15" s="12">
        <f t="shared" si="14"/>
        <v>0</v>
      </c>
      <c r="DE15" s="13" t="s">
        <v>54</v>
      </c>
      <c r="DF15" s="14" t="s">
        <v>55</v>
      </c>
    </row>
    <row r="16" spans="1:110" ht="51" hidden="1" x14ac:dyDescent="0.25">
      <c r="A16" s="13">
        <v>3</v>
      </c>
      <c r="B16" s="48" t="s">
        <v>614</v>
      </c>
      <c r="C16" s="49">
        <v>1904</v>
      </c>
      <c r="D16" s="49" t="s">
        <v>51</v>
      </c>
      <c r="E16" s="48" t="s">
        <v>56</v>
      </c>
      <c r="F16" s="50">
        <v>1089.5</v>
      </c>
      <c r="G16" s="50">
        <v>1029</v>
      </c>
      <c r="H16" s="51">
        <v>34255</v>
      </c>
      <c r="I16" s="12">
        <f t="shared" si="15"/>
        <v>1341372</v>
      </c>
      <c r="J16" s="12">
        <f t="shared" si="16"/>
        <v>670686</v>
      </c>
      <c r="K16" s="12">
        <f t="shared" si="17"/>
        <v>670686</v>
      </c>
      <c r="L16" s="12">
        <f t="shared" si="18"/>
        <v>670686</v>
      </c>
      <c r="M16" s="12">
        <f t="shared" si="19"/>
        <v>0</v>
      </c>
      <c r="N16" s="12">
        <v>517587</v>
      </c>
      <c r="O16" s="12">
        <v>364862.4</v>
      </c>
      <c r="P16" s="12">
        <v>-152724.59999999998</v>
      </c>
      <c r="Q16" s="12">
        <v>2566912.6</v>
      </c>
      <c r="R16" s="12">
        <v>976509.6</v>
      </c>
      <c r="S16" s="12">
        <v>-1590403</v>
      </c>
      <c r="T16" s="12"/>
      <c r="U16" s="12"/>
      <c r="V16" s="12">
        <v>0</v>
      </c>
      <c r="W16" s="12"/>
      <c r="X16" s="12"/>
      <c r="Y16" s="12">
        <v>0</v>
      </c>
      <c r="Z16" s="12"/>
      <c r="AA16" s="12"/>
      <c r="AB16" s="12">
        <v>0</v>
      </c>
      <c r="AC16" s="12"/>
      <c r="AD16" s="12"/>
      <c r="AE16" s="12">
        <v>0</v>
      </c>
      <c r="AF16" s="12"/>
      <c r="AG16" s="12"/>
      <c r="AH16" s="12">
        <v>0</v>
      </c>
      <c r="AI16" s="12"/>
      <c r="AJ16" s="12"/>
      <c r="AK16" s="12">
        <v>0</v>
      </c>
      <c r="AL16" s="12"/>
      <c r="AM16" s="12"/>
      <c r="AN16" s="12">
        <v>0</v>
      </c>
      <c r="AO16" s="32"/>
      <c r="AP16" s="39" t="s">
        <v>53</v>
      </c>
      <c r="AQ16" s="32"/>
      <c r="AR16" s="32">
        <v>0</v>
      </c>
      <c r="AS16" s="12"/>
      <c r="AT16" s="12"/>
      <c r="AU16" s="12">
        <v>0</v>
      </c>
      <c r="AV16" s="12"/>
      <c r="AW16" s="12"/>
      <c r="AX16" s="12">
        <v>0</v>
      </c>
      <c r="AY16" s="45"/>
      <c r="AZ16" s="32"/>
      <c r="BA16" s="12">
        <v>0</v>
      </c>
      <c r="BB16" s="12">
        <f t="shared" si="0"/>
        <v>0</v>
      </c>
      <c r="BC16" s="12">
        <f t="shared" si="20"/>
        <v>0</v>
      </c>
      <c r="BD16" s="12">
        <f t="shared" si="21"/>
        <v>0</v>
      </c>
      <c r="BE16" s="12"/>
      <c r="BF16" s="12"/>
      <c r="BG16" s="12"/>
      <c r="BH16" s="12">
        <f t="shared" si="2"/>
        <v>0</v>
      </c>
      <c r="BI16" s="12"/>
      <c r="BJ16" s="12"/>
      <c r="BK16" s="12"/>
      <c r="BL16" s="12">
        <f t="shared" si="3"/>
        <v>0</v>
      </c>
      <c r="BM16" s="12"/>
      <c r="BN16" s="12"/>
      <c r="BO16" s="12"/>
      <c r="BP16" s="12">
        <f t="shared" si="4"/>
        <v>0</v>
      </c>
      <c r="BQ16" s="12"/>
      <c r="BR16" s="12"/>
      <c r="BS16" s="12"/>
      <c r="BT16" s="12">
        <f t="shared" si="5"/>
        <v>0</v>
      </c>
      <c r="BU16" s="12"/>
      <c r="BV16" s="12"/>
      <c r="BW16" s="12"/>
      <c r="BX16" s="12">
        <f t="shared" si="6"/>
        <v>0</v>
      </c>
      <c r="BY16" s="12"/>
      <c r="BZ16" s="12"/>
      <c r="CA16" s="12"/>
      <c r="CB16" s="12">
        <f t="shared" si="7"/>
        <v>0</v>
      </c>
      <c r="CC16" s="12"/>
      <c r="CD16" s="12"/>
      <c r="CE16" s="12"/>
      <c r="CF16" s="12">
        <f t="shared" si="8"/>
        <v>0</v>
      </c>
      <c r="CG16" s="12"/>
      <c r="CH16" s="12"/>
      <c r="CI16" s="12"/>
      <c r="CJ16" s="12">
        <f t="shared" si="9"/>
        <v>0</v>
      </c>
      <c r="CK16" s="12"/>
      <c r="CL16" s="12"/>
      <c r="CM16" s="12"/>
      <c r="CN16" s="12">
        <f t="shared" si="10"/>
        <v>0</v>
      </c>
      <c r="CO16" s="12"/>
      <c r="CP16" s="12"/>
      <c r="CQ16" s="12"/>
      <c r="CR16" s="12">
        <f t="shared" si="11"/>
        <v>0</v>
      </c>
      <c r="CS16" s="12"/>
      <c r="CT16" s="12"/>
      <c r="CU16" s="12"/>
      <c r="CV16" s="12">
        <f t="shared" si="12"/>
        <v>0</v>
      </c>
      <c r="CW16" s="12"/>
      <c r="CX16" s="12"/>
      <c r="CY16" s="12"/>
      <c r="CZ16" s="12">
        <f t="shared" si="13"/>
        <v>0</v>
      </c>
      <c r="DA16" s="12"/>
      <c r="DB16" s="12"/>
      <c r="DC16" s="12"/>
      <c r="DD16" s="12">
        <f t="shared" si="14"/>
        <v>0</v>
      </c>
      <c r="DE16" s="13" t="s">
        <v>54</v>
      </c>
      <c r="DF16" s="14" t="s">
        <v>55</v>
      </c>
    </row>
    <row r="17" spans="1:110" ht="51" hidden="1" x14ac:dyDescent="0.25">
      <c r="A17" s="13">
        <v>4</v>
      </c>
      <c r="B17" s="48" t="s">
        <v>615</v>
      </c>
      <c r="C17" s="49">
        <v>1846</v>
      </c>
      <c r="D17" s="49" t="s">
        <v>51</v>
      </c>
      <c r="E17" s="48" t="s">
        <v>56</v>
      </c>
      <c r="F17" s="50">
        <v>6057.7</v>
      </c>
      <c r="G17" s="50">
        <v>5503.6</v>
      </c>
      <c r="H17" s="51">
        <v>33938</v>
      </c>
      <c r="I17" s="12">
        <f t="shared" si="15"/>
        <v>34405230.584143177</v>
      </c>
      <c r="J17" s="12">
        <f t="shared" si="16"/>
        <v>17144702.85707159</v>
      </c>
      <c r="K17" s="12">
        <f t="shared" si="17"/>
        <v>17260527.727071587</v>
      </c>
      <c r="L17" s="12">
        <f t="shared" si="18"/>
        <v>17260527.727071587</v>
      </c>
      <c r="M17" s="12">
        <f t="shared" si="19"/>
        <v>0</v>
      </c>
      <c r="N17" s="12"/>
      <c r="O17" s="12"/>
      <c r="P17" s="12">
        <v>0</v>
      </c>
      <c r="Q17" s="12"/>
      <c r="R17" s="12"/>
      <c r="S17" s="12">
        <v>0</v>
      </c>
      <c r="T17" s="12"/>
      <c r="U17" s="12"/>
      <c r="V17" s="12">
        <v>0</v>
      </c>
      <c r="W17" s="12"/>
      <c r="X17" s="12"/>
      <c r="Y17" s="12">
        <v>0</v>
      </c>
      <c r="Z17" s="12"/>
      <c r="AA17" s="12"/>
      <c r="AB17" s="12">
        <v>0</v>
      </c>
      <c r="AC17" s="12">
        <v>2015253.3219999999</v>
      </c>
      <c r="AD17" s="12">
        <v>2015253.3219999999</v>
      </c>
      <c r="AE17" s="12">
        <v>0</v>
      </c>
      <c r="AF17" s="12"/>
      <c r="AG17" s="12"/>
      <c r="AH17" s="12">
        <v>0</v>
      </c>
      <c r="AI17" s="12"/>
      <c r="AJ17" s="12"/>
      <c r="AK17" s="12">
        <v>0</v>
      </c>
      <c r="AL17" s="12"/>
      <c r="AM17" s="12"/>
      <c r="AN17" s="12">
        <v>0</v>
      </c>
      <c r="AO17" s="32"/>
      <c r="AP17" s="39" t="s">
        <v>53</v>
      </c>
      <c r="AQ17" s="32"/>
      <c r="AR17" s="32">
        <v>0</v>
      </c>
      <c r="AS17" s="12">
        <v>0</v>
      </c>
      <c r="AT17" s="12">
        <v>10652416.960000001</v>
      </c>
      <c r="AU17" s="12">
        <v>10652416.960000001</v>
      </c>
      <c r="AV17" s="12">
        <v>0</v>
      </c>
      <c r="AW17" s="12">
        <v>21621735.432143178</v>
      </c>
      <c r="AX17" s="12">
        <v>24766200.440000001</v>
      </c>
      <c r="AY17" s="45"/>
      <c r="AZ17" s="32"/>
      <c r="BA17" s="12">
        <v>0</v>
      </c>
      <c r="BB17" s="12">
        <f t="shared" si="0"/>
        <v>0</v>
      </c>
      <c r="BC17" s="12">
        <f t="shared" si="20"/>
        <v>115824.87</v>
      </c>
      <c r="BD17" s="12">
        <f t="shared" si="21"/>
        <v>115824.87</v>
      </c>
      <c r="BE17" s="12"/>
      <c r="BF17" s="12"/>
      <c r="BG17" s="12"/>
      <c r="BH17" s="12">
        <f t="shared" si="2"/>
        <v>0</v>
      </c>
      <c r="BI17" s="12"/>
      <c r="BJ17" s="12"/>
      <c r="BK17" s="12"/>
      <c r="BL17" s="12">
        <f t="shared" si="3"/>
        <v>0</v>
      </c>
      <c r="BM17" s="12"/>
      <c r="BN17" s="12"/>
      <c r="BO17" s="12"/>
      <c r="BP17" s="12">
        <f t="shared" si="4"/>
        <v>0</v>
      </c>
      <c r="BQ17" s="12"/>
      <c r="BR17" s="12"/>
      <c r="BS17" s="12"/>
      <c r="BT17" s="12">
        <f t="shared" si="5"/>
        <v>0</v>
      </c>
      <c r="BU17" s="12"/>
      <c r="BV17" s="12"/>
      <c r="BW17" s="12"/>
      <c r="BX17" s="12">
        <f t="shared" si="6"/>
        <v>0</v>
      </c>
      <c r="BY17" s="12"/>
      <c r="BZ17" s="12"/>
      <c r="CA17" s="12"/>
      <c r="CB17" s="12">
        <f t="shared" si="7"/>
        <v>0</v>
      </c>
      <c r="CC17" s="12"/>
      <c r="CD17" s="12"/>
      <c r="CE17" s="12"/>
      <c r="CF17" s="12">
        <f t="shared" si="8"/>
        <v>0</v>
      </c>
      <c r="CG17" s="12"/>
      <c r="CH17" s="12"/>
      <c r="CI17" s="12"/>
      <c r="CJ17" s="12">
        <f t="shared" si="9"/>
        <v>0</v>
      </c>
      <c r="CK17" s="12"/>
      <c r="CL17" s="12"/>
      <c r="CM17" s="12"/>
      <c r="CN17" s="12">
        <f t="shared" si="10"/>
        <v>0</v>
      </c>
      <c r="CO17" s="12"/>
      <c r="CP17" s="12"/>
      <c r="CQ17" s="12"/>
      <c r="CR17" s="12">
        <f t="shared" si="11"/>
        <v>0</v>
      </c>
      <c r="CS17" s="12"/>
      <c r="CT17" s="12"/>
      <c r="CU17" s="12"/>
      <c r="CV17" s="12">
        <f t="shared" si="12"/>
        <v>0</v>
      </c>
      <c r="CW17" s="12"/>
      <c r="CX17" s="12"/>
      <c r="CY17" s="12">
        <v>115824.87</v>
      </c>
      <c r="CZ17" s="12">
        <f t="shared" si="13"/>
        <v>115824.87</v>
      </c>
      <c r="DA17" s="12"/>
      <c r="DB17" s="12"/>
      <c r="DC17" s="12"/>
      <c r="DD17" s="12">
        <f t="shared" si="14"/>
        <v>0</v>
      </c>
      <c r="DE17" s="13" t="s">
        <v>54</v>
      </c>
      <c r="DF17" s="14" t="s">
        <v>55</v>
      </c>
    </row>
    <row r="18" spans="1:110" ht="51" hidden="1" x14ac:dyDescent="0.25">
      <c r="A18" s="13">
        <v>5</v>
      </c>
      <c r="B18" s="48" t="s">
        <v>616</v>
      </c>
      <c r="C18" s="49">
        <v>1903</v>
      </c>
      <c r="D18" s="49" t="s">
        <v>51</v>
      </c>
      <c r="E18" s="48" t="s">
        <v>56</v>
      </c>
      <c r="F18" s="50">
        <v>1169</v>
      </c>
      <c r="G18" s="50">
        <v>1107</v>
      </c>
      <c r="H18" s="51">
        <v>33765</v>
      </c>
      <c r="I18" s="12">
        <f t="shared" si="15"/>
        <v>669458.4</v>
      </c>
      <c r="J18" s="12">
        <f t="shared" si="16"/>
        <v>334729.2</v>
      </c>
      <c r="K18" s="12">
        <f t="shared" si="17"/>
        <v>334729.2</v>
      </c>
      <c r="L18" s="12">
        <f t="shared" si="18"/>
        <v>334729.2</v>
      </c>
      <c r="M18" s="12">
        <f t="shared" si="19"/>
        <v>0</v>
      </c>
      <c r="N18" s="12"/>
      <c r="O18" s="12"/>
      <c r="P18" s="12">
        <v>0</v>
      </c>
      <c r="Q18" s="12"/>
      <c r="R18" s="12"/>
      <c r="S18" s="12">
        <v>0</v>
      </c>
      <c r="T18" s="12"/>
      <c r="U18" s="12"/>
      <c r="V18" s="12">
        <v>0</v>
      </c>
      <c r="W18" s="12"/>
      <c r="X18" s="12"/>
      <c r="Y18" s="12">
        <v>0</v>
      </c>
      <c r="Z18" s="12"/>
      <c r="AA18" s="12"/>
      <c r="AB18" s="12">
        <v>0</v>
      </c>
      <c r="AC18" s="12"/>
      <c r="AD18" s="12"/>
      <c r="AE18" s="12">
        <v>0</v>
      </c>
      <c r="AF18" s="12"/>
      <c r="AG18" s="12"/>
      <c r="AH18" s="12">
        <v>0</v>
      </c>
      <c r="AI18" s="12"/>
      <c r="AJ18" s="12"/>
      <c r="AK18" s="12">
        <v>0</v>
      </c>
      <c r="AL18" s="12"/>
      <c r="AM18" s="12"/>
      <c r="AN18" s="12">
        <v>0</v>
      </c>
      <c r="AO18" s="32"/>
      <c r="AP18" s="39" t="s">
        <v>53</v>
      </c>
      <c r="AQ18" s="32"/>
      <c r="AR18" s="32">
        <v>0</v>
      </c>
      <c r="AS18" s="12">
        <v>881338.65800000005</v>
      </c>
      <c r="AT18" s="12">
        <v>669458.4</v>
      </c>
      <c r="AU18" s="12">
        <v>-211880.25800000003</v>
      </c>
      <c r="AV18" s="12"/>
      <c r="AW18" s="12"/>
      <c r="AX18" s="12">
        <v>0</v>
      </c>
      <c r="AY18" s="45"/>
      <c r="AZ18" s="32"/>
      <c r="BA18" s="12">
        <v>0</v>
      </c>
      <c r="BB18" s="12">
        <f t="shared" si="0"/>
        <v>0</v>
      </c>
      <c r="BC18" s="12">
        <f t="shared" si="20"/>
        <v>0</v>
      </c>
      <c r="BD18" s="12">
        <f t="shared" si="21"/>
        <v>0</v>
      </c>
      <c r="BE18" s="12"/>
      <c r="BF18" s="12"/>
      <c r="BG18" s="12"/>
      <c r="BH18" s="12">
        <f t="shared" si="2"/>
        <v>0</v>
      </c>
      <c r="BI18" s="12"/>
      <c r="BJ18" s="12"/>
      <c r="BK18" s="12"/>
      <c r="BL18" s="12">
        <f t="shared" si="3"/>
        <v>0</v>
      </c>
      <c r="BM18" s="12"/>
      <c r="BN18" s="12"/>
      <c r="BO18" s="12"/>
      <c r="BP18" s="12">
        <f t="shared" si="4"/>
        <v>0</v>
      </c>
      <c r="BQ18" s="12"/>
      <c r="BR18" s="12"/>
      <c r="BS18" s="12"/>
      <c r="BT18" s="12">
        <f t="shared" si="5"/>
        <v>0</v>
      </c>
      <c r="BU18" s="12"/>
      <c r="BV18" s="12"/>
      <c r="BW18" s="12"/>
      <c r="BX18" s="12">
        <f t="shared" si="6"/>
        <v>0</v>
      </c>
      <c r="BY18" s="12"/>
      <c r="BZ18" s="12"/>
      <c r="CA18" s="12"/>
      <c r="CB18" s="12">
        <f t="shared" si="7"/>
        <v>0</v>
      </c>
      <c r="CC18" s="12"/>
      <c r="CD18" s="12"/>
      <c r="CE18" s="12"/>
      <c r="CF18" s="12">
        <f t="shared" si="8"/>
        <v>0</v>
      </c>
      <c r="CG18" s="12"/>
      <c r="CH18" s="12"/>
      <c r="CI18" s="12"/>
      <c r="CJ18" s="12">
        <f t="shared" si="9"/>
        <v>0</v>
      </c>
      <c r="CK18" s="12"/>
      <c r="CL18" s="12"/>
      <c r="CM18" s="12"/>
      <c r="CN18" s="12">
        <f t="shared" si="10"/>
        <v>0</v>
      </c>
      <c r="CO18" s="12"/>
      <c r="CP18" s="12"/>
      <c r="CQ18" s="12"/>
      <c r="CR18" s="12">
        <f t="shared" si="11"/>
        <v>0</v>
      </c>
      <c r="CS18" s="12"/>
      <c r="CT18" s="12"/>
      <c r="CU18" s="12"/>
      <c r="CV18" s="12">
        <f t="shared" si="12"/>
        <v>0</v>
      </c>
      <c r="CW18" s="12"/>
      <c r="CX18" s="12"/>
      <c r="CY18" s="12"/>
      <c r="CZ18" s="12">
        <f t="shared" si="13"/>
        <v>0</v>
      </c>
      <c r="DA18" s="12"/>
      <c r="DB18" s="12"/>
      <c r="DC18" s="12"/>
      <c r="DD18" s="12">
        <f t="shared" si="14"/>
        <v>0</v>
      </c>
      <c r="DE18" s="13" t="s">
        <v>54</v>
      </c>
      <c r="DF18" s="14" t="s">
        <v>55</v>
      </c>
    </row>
    <row r="19" spans="1:110" ht="51" hidden="1" x14ac:dyDescent="0.25">
      <c r="A19" s="13">
        <v>6</v>
      </c>
      <c r="B19" s="48" t="s">
        <v>617</v>
      </c>
      <c r="C19" s="49">
        <v>1846</v>
      </c>
      <c r="D19" s="49" t="s">
        <v>51</v>
      </c>
      <c r="E19" s="48" t="s">
        <v>56</v>
      </c>
      <c r="F19" s="50">
        <v>1629.5</v>
      </c>
      <c r="G19" s="50">
        <v>1485.5</v>
      </c>
      <c r="H19" s="51">
        <v>33949</v>
      </c>
      <c r="I19" s="12">
        <f t="shared" si="15"/>
        <v>4901776.375</v>
      </c>
      <c r="J19" s="12">
        <f t="shared" si="16"/>
        <v>2450888.1875</v>
      </c>
      <c r="K19" s="12">
        <f t="shared" si="17"/>
        <v>2450888.1875</v>
      </c>
      <c r="L19" s="12">
        <f t="shared" si="18"/>
        <v>2450888.1875</v>
      </c>
      <c r="M19" s="12">
        <f t="shared" si="19"/>
        <v>0</v>
      </c>
      <c r="N19" s="12"/>
      <c r="O19" s="12"/>
      <c r="P19" s="12">
        <v>0</v>
      </c>
      <c r="Q19" s="12">
        <v>2748175</v>
      </c>
      <c r="R19" s="12">
        <v>3889898.32</v>
      </c>
      <c r="S19" s="12">
        <v>1141723.3199999998</v>
      </c>
      <c r="T19" s="12"/>
      <c r="U19" s="12"/>
      <c r="V19" s="12">
        <v>0</v>
      </c>
      <c r="W19" s="12"/>
      <c r="X19" s="12"/>
      <c r="Y19" s="12">
        <v>0</v>
      </c>
      <c r="Z19" s="12">
        <v>467932.5</v>
      </c>
      <c r="AA19" s="12">
        <v>467932.5</v>
      </c>
      <c r="AB19" s="12">
        <v>0</v>
      </c>
      <c r="AC19" s="12">
        <v>543945.55500000005</v>
      </c>
      <c r="AD19" s="12">
        <v>543945.55500000005</v>
      </c>
      <c r="AE19" s="12">
        <v>0</v>
      </c>
      <c r="AF19" s="12"/>
      <c r="AG19" s="12"/>
      <c r="AH19" s="12">
        <v>0</v>
      </c>
      <c r="AI19" s="12"/>
      <c r="AJ19" s="12"/>
      <c r="AK19" s="12">
        <v>0</v>
      </c>
      <c r="AL19" s="12"/>
      <c r="AM19" s="12"/>
      <c r="AN19" s="12">
        <v>0</v>
      </c>
      <c r="AO19" s="32"/>
      <c r="AP19" s="39" t="s">
        <v>53</v>
      </c>
      <c r="AQ19" s="32"/>
      <c r="AR19" s="32">
        <v>0</v>
      </c>
      <c r="AS19" s="12"/>
      <c r="AT19" s="12"/>
      <c r="AU19" s="12">
        <v>0</v>
      </c>
      <c r="AV19" s="12"/>
      <c r="AW19" s="12"/>
      <c r="AX19" s="12">
        <v>0</v>
      </c>
      <c r="AY19" s="45"/>
      <c r="AZ19" s="32"/>
      <c r="BA19" s="12">
        <v>0</v>
      </c>
      <c r="BB19" s="12">
        <f t="shared" si="0"/>
        <v>0</v>
      </c>
      <c r="BC19" s="12">
        <f t="shared" si="20"/>
        <v>0</v>
      </c>
      <c r="BD19" s="12">
        <f t="shared" si="21"/>
        <v>0</v>
      </c>
      <c r="BE19" s="12"/>
      <c r="BF19" s="12"/>
      <c r="BG19" s="12"/>
      <c r="BH19" s="12">
        <f t="shared" si="2"/>
        <v>0</v>
      </c>
      <c r="BI19" s="12"/>
      <c r="BJ19" s="12"/>
      <c r="BK19" s="12"/>
      <c r="BL19" s="12">
        <f t="shared" si="3"/>
        <v>0</v>
      </c>
      <c r="BM19" s="12"/>
      <c r="BN19" s="12"/>
      <c r="BO19" s="12"/>
      <c r="BP19" s="12">
        <f t="shared" si="4"/>
        <v>0</v>
      </c>
      <c r="BQ19" s="12"/>
      <c r="BR19" s="12"/>
      <c r="BS19" s="12"/>
      <c r="BT19" s="12">
        <f t="shared" si="5"/>
        <v>0</v>
      </c>
      <c r="BU19" s="12"/>
      <c r="BV19" s="12"/>
      <c r="BW19" s="12"/>
      <c r="BX19" s="12">
        <f t="shared" si="6"/>
        <v>0</v>
      </c>
      <c r="BY19" s="12"/>
      <c r="BZ19" s="12"/>
      <c r="CA19" s="12"/>
      <c r="CB19" s="12">
        <f t="shared" si="7"/>
        <v>0</v>
      </c>
      <c r="CC19" s="12"/>
      <c r="CD19" s="12"/>
      <c r="CE19" s="12"/>
      <c r="CF19" s="12">
        <f t="shared" si="8"/>
        <v>0</v>
      </c>
      <c r="CG19" s="12"/>
      <c r="CH19" s="12"/>
      <c r="CI19" s="12"/>
      <c r="CJ19" s="12">
        <f t="shared" si="9"/>
        <v>0</v>
      </c>
      <c r="CK19" s="12"/>
      <c r="CL19" s="12"/>
      <c r="CM19" s="12"/>
      <c r="CN19" s="12">
        <f t="shared" si="10"/>
        <v>0</v>
      </c>
      <c r="CO19" s="12"/>
      <c r="CP19" s="12"/>
      <c r="CQ19" s="12"/>
      <c r="CR19" s="12">
        <f t="shared" si="11"/>
        <v>0</v>
      </c>
      <c r="CS19" s="12"/>
      <c r="CT19" s="12"/>
      <c r="CU19" s="12"/>
      <c r="CV19" s="12">
        <f t="shared" si="12"/>
        <v>0</v>
      </c>
      <c r="CW19" s="12"/>
      <c r="CX19" s="12"/>
      <c r="CY19" s="12"/>
      <c r="CZ19" s="12">
        <f t="shared" si="13"/>
        <v>0</v>
      </c>
      <c r="DA19" s="12"/>
      <c r="DB19" s="12"/>
      <c r="DC19" s="12"/>
      <c r="DD19" s="12">
        <f t="shared" si="14"/>
        <v>0</v>
      </c>
      <c r="DE19" s="13" t="s">
        <v>54</v>
      </c>
      <c r="DF19" s="14" t="s">
        <v>55</v>
      </c>
    </row>
    <row r="20" spans="1:110" ht="51" hidden="1" x14ac:dyDescent="0.25">
      <c r="A20" s="13">
        <v>7</v>
      </c>
      <c r="B20" s="48" t="s">
        <v>618</v>
      </c>
      <c r="C20" s="49">
        <v>1907</v>
      </c>
      <c r="D20" s="49" t="s">
        <v>51</v>
      </c>
      <c r="E20" s="48" t="s">
        <v>56</v>
      </c>
      <c r="F20" s="50">
        <v>4494.3999999999996</v>
      </c>
      <c r="G20" s="50">
        <v>4224</v>
      </c>
      <c r="H20" s="51">
        <v>34282</v>
      </c>
      <c r="I20" s="12">
        <f t="shared" si="15"/>
        <v>6913193.2400000002</v>
      </c>
      <c r="J20" s="12">
        <f>(I20-BC20-AQ20)*0.5</f>
        <v>466346.62000000011</v>
      </c>
      <c r="K20" s="12">
        <f t="shared" si="17"/>
        <v>6446846.6200000001</v>
      </c>
      <c r="L20" s="12">
        <f>K20-(AQ20/36*30)</f>
        <v>1463096.62</v>
      </c>
      <c r="M20" s="12">
        <f t="shared" si="19"/>
        <v>4983750</v>
      </c>
      <c r="N20" s="12"/>
      <c r="O20" s="12"/>
      <c r="P20" s="12">
        <v>0</v>
      </c>
      <c r="Q20" s="12"/>
      <c r="R20" s="12"/>
      <c r="S20" s="12">
        <v>0</v>
      </c>
      <c r="T20" s="12"/>
      <c r="U20" s="12"/>
      <c r="V20" s="12">
        <v>0</v>
      </c>
      <c r="W20" s="12"/>
      <c r="X20" s="12"/>
      <c r="Y20" s="12">
        <v>0</v>
      </c>
      <c r="Z20" s="12"/>
      <c r="AA20" s="12"/>
      <c r="AB20" s="12">
        <v>0</v>
      </c>
      <c r="AC20" s="12">
        <v>932693.24</v>
      </c>
      <c r="AD20" s="12">
        <v>932693.24</v>
      </c>
      <c r="AE20" s="12">
        <v>0</v>
      </c>
      <c r="AF20" s="12"/>
      <c r="AG20" s="12"/>
      <c r="AH20" s="12">
        <v>0</v>
      </c>
      <c r="AI20" s="12"/>
      <c r="AJ20" s="12"/>
      <c r="AK20" s="12">
        <v>0</v>
      </c>
      <c r="AL20" s="12"/>
      <c r="AM20" s="12"/>
      <c r="AN20" s="12">
        <v>0</v>
      </c>
      <c r="AO20" s="32"/>
      <c r="AP20" s="39" t="s">
        <v>2610</v>
      </c>
      <c r="AQ20" s="32">
        <v>5980500</v>
      </c>
      <c r="AR20" s="32">
        <v>5980500</v>
      </c>
      <c r="AS20" s="12"/>
      <c r="AT20" s="12"/>
      <c r="AU20" s="12">
        <v>0</v>
      </c>
      <c r="AV20" s="12"/>
      <c r="AW20" s="12"/>
      <c r="AX20" s="12">
        <v>0</v>
      </c>
      <c r="AY20" s="45"/>
      <c r="AZ20" s="32"/>
      <c r="BA20" s="12">
        <v>0</v>
      </c>
      <c r="BB20" s="12">
        <f t="shared" si="0"/>
        <v>0</v>
      </c>
      <c r="BC20" s="12">
        <f t="shared" si="20"/>
        <v>0</v>
      </c>
      <c r="BD20" s="12">
        <f t="shared" si="21"/>
        <v>0</v>
      </c>
      <c r="BE20" s="12"/>
      <c r="BF20" s="12"/>
      <c r="BG20" s="12"/>
      <c r="BH20" s="12">
        <f t="shared" si="2"/>
        <v>0</v>
      </c>
      <c r="BI20" s="12"/>
      <c r="BJ20" s="12"/>
      <c r="BK20" s="12"/>
      <c r="BL20" s="12">
        <f t="shared" si="3"/>
        <v>0</v>
      </c>
      <c r="BM20" s="12"/>
      <c r="BN20" s="12"/>
      <c r="BO20" s="12"/>
      <c r="BP20" s="12">
        <f t="shared" si="4"/>
        <v>0</v>
      </c>
      <c r="BQ20" s="12"/>
      <c r="BR20" s="12"/>
      <c r="BS20" s="12"/>
      <c r="BT20" s="12">
        <f t="shared" si="5"/>
        <v>0</v>
      </c>
      <c r="BU20" s="12"/>
      <c r="BV20" s="12"/>
      <c r="BW20" s="12"/>
      <c r="BX20" s="12">
        <f t="shared" si="6"/>
        <v>0</v>
      </c>
      <c r="BY20" s="12"/>
      <c r="BZ20" s="12"/>
      <c r="CA20" s="12"/>
      <c r="CB20" s="12">
        <f t="shared" si="7"/>
        <v>0</v>
      </c>
      <c r="CC20" s="12"/>
      <c r="CD20" s="12"/>
      <c r="CE20" s="12"/>
      <c r="CF20" s="12">
        <f t="shared" si="8"/>
        <v>0</v>
      </c>
      <c r="CG20" s="12"/>
      <c r="CH20" s="12"/>
      <c r="CI20" s="12"/>
      <c r="CJ20" s="12">
        <f t="shared" si="9"/>
        <v>0</v>
      </c>
      <c r="CK20" s="12"/>
      <c r="CL20" s="12"/>
      <c r="CM20" s="12"/>
      <c r="CN20" s="12">
        <f t="shared" si="10"/>
        <v>0</v>
      </c>
      <c r="CO20" s="12"/>
      <c r="CP20" s="12"/>
      <c r="CQ20" s="12"/>
      <c r="CR20" s="12">
        <f t="shared" si="11"/>
        <v>0</v>
      </c>
      <c r="CS20" s="12"/>
      <c r="CT20" s="12"/>
      <c r="CU20" s="12"/>
      <c r="CV20" s="12">
        <f t="shared" si="12"/>
        <v>0</v>
      </c>
      <c r="CW20" s="12"/>
      <c r="CX20" s="12"/>
      <c r="CY20" s="12"/>
      <c r="CZ20" s="12">
        <f t="shared" si="13"/>
        <v>0</v>
      </c>
      <c r="DA20" s="12"/>
      <c r="DB20" s="12"/>
      <c r="DC20" s="12"/>
      <c r="DD20" s="12">
        <f t="shared" si="14"/>
        <v>0</v>
      </c>
      <c r="DE20" s="13" t="s">
        <v>54</v>
      </c>
      <c r="DF20" s="14" t="s">
        <v>55</v>
      </c>
    </row>
    <row r="21" spans="1:110" ht="51" hidden="1" x14ac:dyDescent="0.25">
      <c r="A21" s="13">
        <v>8</v>
      </c>
      <c r="B21" s="48" t="s">
        <v>619</v>
      </c>
      <c r="C21" s="49">
        <v>1902</v>
      </c>
      <c r="D21" s="49" t="s">
        <v>51</v>
      </c>
      <c r="E21" s="48" t="s">
        <v>56</v>
      </c>
      <c r="F21" s="50">
        <v>3433</v>
      </c>
      <c r="G21" s="50">
        <v>3005.9</v>
      </c>
      <c r="H21" s="51">
        <v>33900</v>
      </c>
      <c r="I21" s="12">
        <f t="shared" si="15"/>
        <v>3836886</v>
      </c>
      <c r="J21" s="12">
        <f t="shared" si="16"/>
        <v>1918443</v>
      </c>
      <c r="K21" s="12">
        <f t="shared" si="17"/>
        <v>1918443</v>
      </c>
      <c r="L21" s="12">
        <f t="shared" ref="L21:L31" si="22">K21</f>
        <v>1918443</v>
      </c>
      <c r="M21" s="12">
        <f t="shared" si="19"/>
        <v>0</v>
      </c>
      <c r="N21" s="12"/>
      <c r="O21" s="12"/>
      <c r="P21" s="12">
        <v>0</v>
      </c>
      <c r="Q21" s="12"/>
      <c r="R21" s="12"/>
      <c r="S21" s="12">
        <v>0</v>
      </c>
      <c r="T21" s="12"/>
      <c r="U21" s="12"/>
      <c r="V21" s="12">
        <v>0</v>
      </c>
      <c r="W21" s="12"/>
      <c r="X21" s="12"/>
      <c r="Y21" s="12">
        <v>0</v>
      </c>
      <c r="Z21" s="12"/>
      <c r="AA21" s="12"/>
      <c r="AB21" s="12">
        <v>0</v>
      </c>
      <c r="AC21" s="12"/>
      <c r="AD21" s="12"/>
      <c r="AE21" s="12">
        <v>0</v>
      </c>
      <c r="AF21" s="12"/>
      <c r="AG21" s="12"/>
      <c r="AH21" s="12">
        <v>0</v>
      </c>
      <c r="AI21" s="12"/>
      <c r="AJ21" s="12"/>
      <c r="AK21" s="12">
        <v>0</v>
      </c>
      <c r="AL21" s="12"/>
      <c r="AM21" s="12"/>
      <c r="AN21" s="12">
        <v>0</v>
      </c>
      <c r="AO21" s="32">
        <v>3719209</v>
      </c>
      <c r="AP21" s="39" t="s">
        <v>563</v>
      </c>
      <c r="AQ21" s="32">
        <v>3836886</v>
      </c>
      <c r="AR21" s="32">
        <v>117677</v>
      </c>
      <c r="AS21" s="12"/>
      <c r="AT21" s="12"/>
      <c r="AU21" s="12">
        <v>0</v>
      </c>
      <c r="AV21" s="12"/>
      <c r="AW21" s="12"/>
      <c r="AX21" s="12">
        <v>0</v>
      </c>
      <c r="AY21" s="45"/>
      <c r="AZ21" s="32"/>
      <c r="BA21" s="12">
        <v>0</v>
      </c>
      <c r="BB21" s="12">
        <f t="shared" ref="BB21" si="23">BF21+BJ21+BN21+BR21+BV21+BZ21+CD21+CH21+CL21+CP21+CT21+CX21+DB21</f>
        <v>0</v>
      </c>
      <c r="BC21" s="12">
        <f t="shared" si="20"/>
        <v>0</v>
      </c>
      <c r="BD21" s="12">
        <f t="shared" si="21"/>
        <v>0</v>
      </c>
      <c r="BE21" s="12"/>
      <c r="BF21" s="12"/>
      <c r="BG21" s="12"/>
      <c r="BH21" s="12">
        <f>BG21-BF21</f>
        <v>0</v>
      </c>
      <c r="BI21" s="12"/>
      <c r="BJ21" s="12"/>
      <c r="BK21" s="12"/>
      <c r="BL21" s="12">
        <f>BK21-BJ21</f>
        <v>0</v>
      </c>
      <c r="BM21" s="12"/>
      <c r="BN21" s="12"/>
      <c r="BO21" s="12"/>
      <c r="BP21" s="12">
        <f>BO21-BN21</f>
        <v>0</v>
      </c>
      <c r="BQ21" s="12"/>
      <c r="BR21" s="12"/>
      <c r="BS21" s="12"/>
      <c r="BT21" s="12">
        <f>BS21-BR21</f>
        <v>0</v>
      </c>
      <c r="BU21" s="12"/>
      <c r="BV21" s="12"/>
      <c r="BW21" s="12"/>
      <c r="BX21" s="12">
        <f>BW21-BV21</f>
        <v>0</v>
      </c>
      <c r="BY21" s="12"/>
      <c r="BZ21" s="12"/>
      <c r="CA21" s="12"/>
      <c r="CB21" s="12">
        <f>CA21-BZ21</f>
        <v>0</v>
      </c>
      <c r="CC21" s="12"/>
      <c r="CD21" s="12"/>
      <c r="CE21" s="12"/>
      <c r="CF21" s="12">
        <f>CE21-CD21</f>
        <v>0</v>
      </c>
      <c r="CG21" s="12"/>
      <c r="CH21" s="12"/>
      <c r="CI21" s="12"/>
      <c r="CJ21" s="12">
        <f>CI21-CH21</f>
        <v>0</v>
      </c>
      <c r="CK21" s="12"/>
      <c r="CL21" s="12"/>
      <c r="CM21" s="12"/>
      <c r="CN21" s="12">
        <f>CM21-CL21</f>
        <v>0</v>
      </c>
      <c r="CO21" s="12"/>
      <c r="CP21" s="12"/>
      <c r="CQ21" s="12"/>
      <c r="CR21" s="12">
        <f>CQ21-CP21</f>
        <v>0</v>
      </c>
      <c r="CS21" s="12"/>
      <c r="CT21" s="12"/>
      <c r="CU21" s="12"/>
      <c r="CV21" s="12">
        <f>CU21-CT21</f>
        <v>0</v>
      </c>
      <c r="CW21" s="12"/>
      <c r="CX21" s="12"/>
      <c r="CY21" s="12"/>
      <c r="CZ21" s="12">
        <f>CY21-CX21</f>
        <v>0</v>
      </c>
      <c r="DA21" s="12"/>
      <c r="DB21" s="12"/>
      <c r="DC21" s="12"/>
      <c r="DD21" s="12">
        <f>DC21-DB21</f>
        <v>0</v>
      </c>
      <c r="DE21" s="13" t="s">
        <v>54</v>
      </c>
      <c r="DF21" s="14" t="s">
        <v>55</v>
      </c>
    </row>
    <row r="22" spans="1:110" ht="38.25" hidden="1" x14ac:dyDescent="0.25">
      <c r="A22" s="13">
        <v>9</v>
      </c>
      <c r="B22" s="48" t="s">
        <v>620</v>
      </c>
      <c r="C22" s="49">
        <v>1876</v>
      </c>
      <c r="D22" s="49" t="s">
        <v>51</v>
      </c>
      <c r="E22" s="48" t="s">
        <v>52</v>
      </c>
      <c r="F22" s="50">
        <v>3814.4</v>
      </c>
      <c r="G22" s="50">
        <v>3310.4</v>
      </c>
      <c r="H22" s="51">
        <v>35542</v>
      </c>
      <c r="I22" s="12">
        <f t="shared" si="15"/>
        <v>1460125.2</v>
      </c>
      <c r="J22" s="12">
        <f t="shared" si="16"/>
        <v>730062.6</v>
      </c>
      <c r="K22" s="12">
        <f t="shared" si="17"/>
        <v>730062.6</v>
      </c>
      <c r="L22" s="12">
        <f t="shared" si="22"/>
        <v>730062.6</v>
      </c>
      <c r="M22" s="12">
        <f t="shared" si="19"/>
        <v>0</v>
      </c>
      <c r="N22" s="12"/>
      <c r="O22" s="12"/>
      <c r="P22" s="12">
        <v>0</v>
      </c>
      <c r="Q22" s="12"/>
      <c r="R22" s="12"/>
      <c r="S22" s="12">
        <v>0</v>
      </c>
      <c r="T22" s="12"/>
      <c r="U22" s="12"/>
      <c r="V22" s="12">
        <v>0</v>
      </c>
      <c r="W22" s="12"/>
      <c r="X22" s="12"/>
      <c r="Y22" s="12">
        <v>0</v>
      </c>
      <c r="Z22" s="12"/>
      <c r="AA22" s="12"/>
      <c r="AB22" s="12">
        <v>0</v>
      </c>
      <c r="AC22" s="12">
        <v>1435789.78</v>
      </c>
      <c r="AD22" s="12">
        <v>1460125.2</v>
      </c>
      <c r="AE22" s="12">
        <v>24335.419999999925</v>
      </c>
      <c r="AF22" s="12"/>
      <c r="AG22" s="12"/>
      <c r="AH22" s="12">
        <v>0</v>
      </c>
      <c r="AI22" s="12"/>
      <c r="AJ22" s="12"/>
      <c r="AK22" s="12">
        <v>0</v>
      </c>
      <c r="AL22" s="12"/>
      <c r="AM22" s="12"/>
      <c r="AN22" s="12">
        <v>0</v>
      </c>
      <c r="AO22" s="32"/>
      <c r="AP22" s="39" t="s">
        <v>53</v>
      </c>
      <c r="AQ22" s="32"/>
      <c r="AR22" s="32">
        <v>0</v>
      </c>
      <c r="AS22" s="12"/>
      <c r="AT22" s="12"/>
      <c r="AU22" s="12">
        <v>0</v>
      </c>
      <c r="AV22" s="12"/>
      <c r="AW22" s="12"/>
      <c r="AX22" s="12">
        <v>0</v>
      </c>
      <c r="AY22" s="45"/>
      <c r="AZ22" s="32"/>
      <c r="BA22" s="12">
        <v>0</v>
      </c>
      <c r="BB22" s="12">
        <f t="shared" ref="BB22:BB24" si="24">BF22+BJ22+BN22+BR22+BV22+BZ22+CD22+CH22+CL22+CP22+CT22+CX22+DB22</f>
        <v>0</v>
      </c>
      <c r="BC22" s="12">
        <f t="shared" si="20"/>
        <v>0</v>
      </c>
      <c r="BD22" s="12">
        <f t="shared" si="21"/>
        <v>0</v>
      </c>
      <c r="BE22" s="12"/>
      <c r="BF22" s="12"/>
      <c r="BG22" s="12"/>
      <c r="BH22" s="12">
        <f>BG22-BF22</f>
        <v>0</v>
      </c>
      <c r="BI22" s="12"/>
      <c r="BJ22" s="12"/>
      <c r="BK22" s="12"/>
      <c r="BL22" s="12">
        <f>BK22-BJ22</f>
        <v>0</v>
      </c>
      <c r="BM22" s="12"/>
      <c r="BN22" s="12"/>
      <c r="BO22" s="12"/>
      <c r="BP22" s="12">
        <f>BO22-BN22</f>
        <v>0</v>
      </c>
      <c r="BQ22" s="12"/>
      <c r="BR22" s="12"/>
      <c r="BS22" s="12"/>
      <c r="BT22" s="12">
        <f>BS22-BR22</f>
        <v>0</v>
      </c>
      <c r="BU22" s="12"/>
      <c r="BV22" s="12"/>
      <c r="BW22" s="12"/>
      <c r="BX22" s="12">
        <f>BW22-BV22</f>
        <v>0</v>
      </c>
      <c r="BY22" s="12"/>
      <c r="BZ22" s="12"/>
      <c r="CA22" s="12"/>
      <c r="CB22" s="12">
        <f>CA22-BZ22</f>
        <v>0</v>
      </c>
      <c r="CC22" s="12"/>
      <c r="CD22" s="12"/>
      <c r="CE22" s="12"/>
      <c r="CF22" s="12">
        <f>CE22-CD22</f>
        <v>0</v>
      </c>
      <c r="CG22" s="12"/>
      <c r="CH22" s="12"/>
      <c r="CI22" s="12"/>
      <c r="CJ22" s="12">
        <f>CI22-CH22</f>
        <v>0</v>
      </c>
      <c r="CK22" s="12"/>
      <c r="CL22" s="12"/>
      <c r="CM22" s="12"/>
      <c r="CN22" s="12">
        <f>CM22-CL22</f>
        <v>0</v>
      </c>
      <c r="CO22" s="12"/>
      <c r="CP22" s="12"/>
      <c r="CQ22" s="12"/>
      <c r="CR22" s="12">
        <f>CQ22-CP22</f>
        <v>0</v>
      </c>
      <c r="CS22" s="12"/>
      <c r="CT22" s="12"/>
      <c r="CU22" s="12"/>
      <c r="CV22" s="12">
        <f>CU22-CT22</f>
        <v>0</v>
      </c>
      <c r="CW22" s="12"/>
      <c r="CX22" s="12"/>
      <c r="CY22" s="12"/>
      <c r="CZ22" s="12">
        <f>CY22-CX22</f>
        <v>0</v>
      </c>
      <c r="DA22" s="12"/>
      <c r="DB22" s="12"/>
      <c r="DC22" s="12"/>
      <c r="DD22" s="12">
        <f>DC22-DB22</f>
        <v>0</v>
      </c>
      <c r="DE22" s="13" t="s">
        <v>54</v>
      </c>
      <c r="DF22" s="14" t="s">
        <v>55</v>
      </c>
    </row>
    <row r="23" spans="1:110" ht="38.25" hidden="1" x14ac:dyDescent="0.25">
      <c r="A23" s="13">
        <v>10</v>
      </c>
      <c r="B23" s="48" t="s">
        <v>2435</v>
      </c>
      <c r="C23" s="49" t="s">
        <v>2395</v>
      </c>
      <c r="D23" s="49">
        <v>1965</v>
      </c>
      <c r="E23" s="100" t="s">
        <v>52</v>
      </c>
      <c r="F23" s="49">
        <v>1627</v>
      </c>
      <c r="G23" s="49">
        <v>1468</v>
      </c>
      <c r="H23" s="51">
        <v>34026</v>
      </c>
      <c r="I23" s="12">
        <f t="shared" si="15"/>
        <v>5688161.4978473419</v>
      </c>
      <c r="J23" s="12">
        <f t="shared" si="16"/>
        <v>2844080.748923671</v>
      </c>
      <c r="K23" s="12">
        <f t="shared" si="17"/>
        <v>2844080.748923671</v>
      </c>
      <c r="L23" s="12">
        <f t="shared" si="22"/>
        <v>2844080.748923671</v>
      </c>
      <c r="M23" s="12">
        <f t="shared" si="19"/>
        <v>0</v>
      </c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32"/>
      <c r="AP23" s="39"/>
      <c r="AQ23" s="32"/>
      <c r="AR23" s="32"/>
      <c r="AS23" s="12"/>
      <c r="AT23" s="12"/>
      <c r="AU23" s="12"/>
      <c r="AV23" s="12"/>
      <c r="AW23" s="12">
        <v>5688161.4978473419</v>
      </c>
      <c r="AX23" s="12"/>
      <c r="AY23" s="45"/>
      <c r="AZ23" s="32"/>
      <c r="BA23" s="12"/>
      <c r="BB23" s="12">
        <f t="shared" si="24"/>
        <v>0</v>
      </c>
      <c r="BC23" s="12">
        <f t="shared" si="20"/>
        <v>0</v>
      </c>
      <c r="BD23" s="12">
        <f t="shared" si="21"/>
        <v>0</v>
      </c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3" t="s">
        <v>54</v>
      </c>
      <c r="DF23" s="14" t="s">
        <v>55</v>
      </c>
    </row>
    <row r="24" spans="1:110" ht="38.25" hidden="1" x14ac:dyDescent="0.25">
      <c r="A24" s="13">
        <v>11</v>
      </c>
      <c r="B24" s="48" t="s">
        <v>2436</v>
      </c>
      <c r="C24" s="49" t="s">
        <v>2166</v>
      </c>
      <c r="D24" s="49">
        <v>1988</v>
      </c>
      <c r="E24" s="100" t="s">
        <v>52</v>
      </c>
      <c r="F24" s="49">
        <v>2466</v>
      </c>
      <c r="G24" s="49">
        <v>2224.6</v>
      </c>
      <c r="H24" s="51">
        <v>33905</v>
      </c>
      <c r="I24" s="12">
        <f t="shared" si="15"/>
        <v>8619812.0354980901</v>
      </c>
      <c r="J24" s="12">
        <f t="shared" si="16"/>
        <v>4309906.017749045</v>
      </c>
      <c r="K24" s="12">
        <f t="shared" si="17"/>
        <v>4309906.017749045</v>
      </c>
      <c r="L24" s="12">
        <f t="shared" si="22"/>
        <v>4309906.017749045</v>
      </c>
      <c r="M24" s="12">
        <f t="shared" si="19"/>
        <v>0</v>
      </c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32"/>
      <c r="AP24" s="39"/>
      <c r="AQ24" s="32"/>
      <c r="AR24" s="32"/>
      <c r="AS24" s="12"/>
      <c r="AT24" s="12"/>
      <c r="AU24" s="12"/>
      <c r="AV24" s="12"/>
      <c r="AW24" s="12">
        <v>8619812.0354980901</v>
      </c>
      <c r="AX24" s="12"/>
      <c r="AY24" s="45"/>
      <c r="AZ24" s="32"/>
      <c r="BA24" s="12"/>
      <c r="BB24" s="12">
        <f t="shared" si="24"/>
        <v>0</v>
      </c>
      <c r="BC24" s="12">
        <f t="shared" si="20"/>
        <v>0</v>
      </c>
      <c r="BD24" s="12">
        <f t="shared" si="21"/>
        <v>0</v>
      </c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3" t="s">
        <v>54</v>
      </c>
      <c r="DF24" s="14" t="s">
        <v>55</v>
      </c>
    </row>
    <row r="25" spans="1:110" ht="51" hidden="1" x14ac:dyDescent="0.25">
      <c r="A25" s="13">
        <v>12</v>
      </c>
      <c r="B25" s="48" t="s">
        <v>621</v>
      </c>
      <c r="C25" s="49">
        <v>1893</v>
      </c>
      <c r="D25" s="49" t="s">
        <v>51</v>
      </c>
      <c r="E25" s="48" t="s">
        <v>56</v>
      </c>
      <c r="F25" s="50">
        <v>2127.1</v>
      </c>
      <c r="G25" s="50">
        <v>1336</v>
      </c>
      <c r="H25" s="51">
        <v>36172</v>
      </c>
      <c r="I25" s="12">
        <f t="shared" si="15"/>
        <v>4385572.8</v>
      </c>
      <c r="J25" s="12">
        <f t="shared" si="16"/>
        <v>2192786.4</v>
      </c>
      <c r="K25" s="12">
        <f t="shared" si="17"/>
        <v>2192786.4</v>
      </c>
      <c r="L25" s="12">
        <f t="shared" si="22"/>
        <v>2192786.4</v>
      </c>
      <c r="M25" s="12">
        <f t="shared" si="19"/>
        <v>0</v>
      </c>
      <c r="N25" s="12"/>
      <c r="O25" s="12"/>
      <c r="P25" s="12">
        <v>0</v>
      </c>
      <c r="Q25" s="12"/>
      <c r="R25" s="12"/>
      <c r="S25" s="12">
        <v>0</v>
      </c>
      <c r="T25" s="12"/>
      <c r="U25" s="12"/>
      <c r="V25" s="12">
        <v>0</v>
      </c>
      <c r="W25" s="12"/>
      <c r="X25" s="12"/>
      <c r="Y25" s="12">
        <v>0</v>
      </c>
      <c r="Z25" s="12"/>
      <c r="AA25" s="12"/>
      <c r="AB25" s="12">
        <v>0</v>
      </c>
      <c r="AC25" s="12"/>
      <c r="AD25" s="12"/>
      <c r="AE25" s="12">
        <v>0</v>
      </c>
      <c r="AF25" s="12"/>
      <c r="AG25" s="12"/>
      <c r="AH25" s="12">
        <v>0</v>
      </c>
      <c r="AI25" s="12"/>
      <c r="AJ25" s="12"/>
      <c r="AK25" s="12">
        <v>0</v>
      </c>
      <c r="AL25" s="12"/>
      <c r="AM25" s="12"/>
      <c r="AN25" s="12">
        <v>0</v>
      </c>
      <c r="AO25" s="32"/>
      <c r="AP25" s="39" t="s">
        <v>53</v>
      </c>
      <c r="AQ25" s="32"/>
      <c r="AR25" s="32">
        <v>0</v>
      </c>
      <c r="AS25" s="12">
        <v>2146486.0869999998</v>
      </c>
      <c r="AT25" s="12">
        <v>4385572.8</v>
      </c>
      <c r="AU25" s="12">
        <v>2239086.713</v>
      </c>
      <c r="AV25" s="12"/>
      <c r="AW25" s="12"/>
      <c r="AX25" s="12">
        <v>0</v>
      </c>
      <c r="AY25" s="45"/>
      <c r="AZ25" s="32"/>
      <c r="BA25" s="12">
        <v>0</v>
      </c>
      <c r="BB25" s="12">
        <f t="shared" ref="BB25:BB29" si="25">BF25+BJ25+BN25+BR25+BV25+BZ25+CD25+CH25+CL25+CP25+CT25+CX25+DB25</f>
        <v>0</v>
      </c>
      <c r="BC25" s="12">
        <f t="shared" si="20"/>
        <v>0</v>
      </c>
      <c r="BD25" s="12">
        <f t="shared" si="21"/>
        <v>0</v>
      </c>
      <c r="BE25" s="12"/>
      <c r="BF25" s="12"/>
      <c r="BG25" s="12"/>
      <c r="BH25" s="12">
        <f>BG25-BF25</f>
        <v>0</v>
      </c>
      <c r="BI25" s="12"/>
      <c r="BJ25" s="12"/>
      <c r="BK25" s="12"/>
      <c r="BL25" s="12">
        <f>BK25-BJ25</f>
        <v>0</v>
      </c>
      <c r="BM25" s="12"/>
      <c r="BN25" s="12"/>
      <c r="BO25" s="12"/>
      <c r="BP25" s="12">
        <f>BO25-BN25</f>
        <v>0</v>
      </c>
      <c r="BQ25" s="12"/>
      <c r="BR25" s="12"/>
      <c r="BS25" s="12"/>
      <c r="BT25" s="12">
        <f>BS25-BR25</f>
        <v>0</v>
      </c>
      <c r="BU25" s="12"/>
      <c r="BV25" s="12"/>
      <c r="BW25" s="12"/>
      <c r="BX25" s="12">
        <f>BW25-BV25</f>
        <v>0</v>
      </c>
      <c r="BY25" s="12"/>
      <c r="BZ25" s="12"/>
      <c r="CA25" s="12"/>
      <c r="CB25" s="12">
        <f>CA25-BZ25</f>
        <v>0</v>
      </c>
      <c r="CC25" s="12"/>
      <c r="CD25" s="12"/>
      <c r="CE25" s="12"/>
      <c r="CF25" s="12">
        <f>CE25-CD25</f>
        <v>0</v>
      </c>
      <c r="CG25" s="12"/>
      <c r="CH25" s="12"/>
      <c r="CI25" s="12"/>
      <c r="CJ25" s="12">
        <f>CI25-CH25</f>
        <v>0</v>
      </c>
      <c r="CK25" s="12"/>
      <c r="CL25" s="12"/>
      <c r="CM25" s="12"/>
      <c r="CN25" s="12">
        <f>CM25-CL25</f>
        <v>0</v>
      </c>
      <c r="CO25" s="12"/>
      <c r="CP25" s="12"/>
      <c r="CQ25" s="12"/>
      <c r="CR25" s="12">
        <f>CQ25-CP25</f>
        <v>0</v>
      </c>
      <c r="CS25" s="12"/>
      <c r="CT25" s="12"/>
      <c r="CU25" s="12"/>
      <c r="CV25" s="12">
        <f>CU25-CT25</f>
        <v>0</v>
      </c>
      <c r="CW25" s="12"/>
      <c r="CX25" s="12"/>
      <c r="CY25" s="12"/>
      <c r="CZ25" s="12">
        <f>CY25-CX25</f>
        <v>0</v>
      </c>
      <c r="DA25" s="12"/>
      <c r="DB25" s="12"/>
      <c r="DC25" s="12"/>
      <c r="DD25" s="12">
        <f>DC25-DB25</f>
        <v>0</v>
      </c>
      <c r="DE25" s="13" t="s">
        <v>54</v>
      </c>
      <c r="DF25" s="14" t="s">
        <v>55</v>
      </c>
    </row>
    <row r="26" spans="1:110" ht="51" hidden="1" x14ac:dyDescent="0.25">
      <c r="A26" s="13">
        <v>13</v>
      </c>
      <c r="B26" s="48" t="s">
        <v>622</v>
      </c>
      <c r="C26" s="49">
        <v>1906</v>
      </c>
      <c r="D26" s="49" t="s">
        <v>51</v>
      </c>
      <c r="E26" s="48" t="s">
        <v>56</v>
      </c>
      <c r="F26" s="50">
        <v>3230.5</v>
      </c>
      <c r="G26" s="50">
        <v>2600.8000000000002</v>
      </c>
      <c r="H26" s="51">
        <v>34026</v>
      </c>
      <c r="I26" s="12">
        <f t="shared" si="15"/>
        <v>7926572</v>
      </c>
      <c r="J26" s="12">
        <f t="shared" si="16"/>
        <v>3963286</v>
      </c>
      <c r="K26" s="12">
        <f t="shared" si="17"/>
        <v>3963286</v>
      </c>
      <c r="L26" s="12">
        <f t="shared" si="22"/>
        <v>3963286</v>
      </c>
      <c r="M26" s="12">
        <f t="shared" si="19"/>
        <v>0</v>
      </c>
      <c r="N26" s="12"/>
      <c r="O26" s="12"/>
      <c r="P26" s="12">
        <v>0</v>
      </c>
      <c r="Q26" s="12"/>
      <c r="R26" s="12"/>
      <c r="S26" s="12">
        <v>0</v>
      </c>
      <c r="T26" s="12"/>
      <c r="U26" s="12"/>
      <c r="V26" s="12">
        <v>0</v>
      </c>
      <c r="W26" s="12"/>
      <c r="X26" s="12"/>
      <c r="Y26" s="12">
        <v>0</v>
      </c>
      <c r="Z26" s="12"/>
      <c r="AA26" s="12"/>
      <c r="AB26" s="12">
        <v>0</v>
      </c>
      <c r="AC26" s="12"/>
      <c r="AD26" s="12"/>
      <c r="AE26" s="12">
        <v>0</v>
      </c>
      <c r="AF26" s="12"/>
      <c r="AG26" s="12"/>
      <c r="AH26" s="12">
        <v>0</v>
      </c>
      <c r="AI26" s="12"/>
      <c r="AJ26" s="12"/>
      <c r="AK26" s="12">
        <v>0</v>
      </c>
      <c r="AL26" s="12"/>
      <c r="AM26" s="12"/>
      <c r="AN26" s="12">
        <v>0</v>
      </c>
      <c r="AO26" s="32">
        <v>7683538</v>
      </c>
      <c r="AP26" s="39" t="s">
        <v>564</v>
      </c>
      <c r="AQ26" s="32">
        <v>7926572</v>
      </c>
      <c r="AR26" s="32">
        <v>243034</v>
      </c>
      <c r="AS26" s="12"/>
      <c r="AT26" s="12"/>
      <c r="AU26" s="12">
        <v>0</v>
      </c>
      <c r="AV26" s="12"/>
      <c r="AW26" s="12"/>
      <c r="AX26" s="12">
        <v>0</v>
      </c>
      <c r="AY26" s="45"/>
      <c r="AZ26" s="32"/>
      <c r="BA26" s="12">
        <v>0</v>
      </c>
      <c r="BB26" s="12">
        <f t="shared" si="25"/>
        <v>0</v>
      </c>
      <c r="BC26" s="12">
        <f t="shared" si="20"/>
        <v>0</v>
      </c>
      <c r="BD26" s="12">
        <f t="shared" si="21"/>
        <v>0</v>
      </c>
      <c r="BE26" s="12"/>
      <c r="BF26" s="12"/>
      <c r="BG26" s="12"/>
      <c r="BH26" s="12">
        <f>BG26-BF26</f>
        <v>0</v>
      </c>
      <c r="BI26" s="12"/>
      <c r="BJ26" s="12"/>
      <c r="BK26" s="12"/>
      <c r="BL26" s="12">
        <f>BK26-BJ26</f>
        <v>0</v>
      </c>
      <c r="BM26" s="12"/>
      <c r="BN26" s="12"/>
      <c r="BO26" s="12"/>
      <c r="BP26" s="12">
        <f>BO26-BN26</f>
        <v>0</v>
      </c>
      <c r="BQ26" s="12"/>
      <c r="BR26" s="12"/>
      <c r="BS26" s="12"/>
      <c r="BT26" s="12">
        <f>BS26-BR26</f>
        <v>0</v>
      </c>
      <c r="BU26" s="12"/>
      <c r="BV26" s="12"/>
      <c r="BW26" s="12"/>
      <c r="BX26" s="12">
        <f>BW26-BV26</f>
        <v>0</v>
      </c>
      <c r="BY26" s="12"/>
      <c r="BZ26" s="12"/>
      <c r="CA26" s="12"/>
      <c r="CB26" s="12">
        <f>CA26-BZ26</f>
        <v>0</v>
      </c>
      <c r="CC26" s="12"/>
      <c r="CD26" s="12"/>
      <c r="CE26" s="12"/>
      <c r="CF26" s="12">
        <f>CE26-CD26</f>
        <v>0</v>
      </c>
      <c r="CG26" s="12"/>
      <c r="CH26" s="12"/>
      <c r="CI26" s="12"/>
      <c r="CJ26" s="12">
        <f>CI26-CH26</f>
        <v>0</v>
      </c>
      <c r="CK26" s="12"/>
      <c r="CL26" s="12"/>
      <c r="CM26" s="12"/>
      <c r="CN26" s="12">
        <f>CM26-CL26</f>
        <v>0</v>
      </c>
      <c r="CO26" s="12"/>
      <c r="CP26" s="12"/>
      <c r="CQ26" s="12"/>
      <c r="CR26" s="12">
        <f>CQ26-CP26</f>
        <v>0</v>
      </c>
      <c r="CS26" s="12"/>
      <c r="CT26" s="12"/>
      <c r="CU26" s="12"/>
      <c r="CV26" s="12">
        <f>CU26-CT26</f>
        <v>0</v>
      </c>
      <c r="CW26" s="12"/>
      <c r="CX26" s="12"/>
      <c r="CY26" s="12"/>
      <c r="CZ26" s="12">
        <f>CY26-CX26</f>
        <v>0</v>
      </c>
      <c r="DA26" s="12"/>
      <c r="DB26" s="12"/>
      <c r="DC26" s="12"/>
      <c r="DD26" s="12">
        <f>DC26-DB26</f>
        <v>0</v>
      </c>
      <c r="DE26" s="13" t="s">
        <v>54</v>
      </c>
      <c r="DF26" s="14" t="s">
        <v>55</v>
      </c>
    </row>
    <row r="27" spans="1:110" ht="51" hidden="1" x14ac:dyDescent="0.25">
      <c r="A27" s="13">
        <v>14</v>
      </c>
      <c r="B27" s="48" t="s">
        <v>623</v>
      </c>
      <c r="C27" s="49">
        <v>1902</v>
      </c>
      <c r="D27" s="49" t="s">
        <v>51</v>
      </c>
      <c r="E27" s="48" t="s">
        <v>56</v>
      </c>
      <c r="F27" s="50">
        <v>1293.5999999999999</v>
      </c>
      <c r="G27" s="50">
        <v>1183.5999999999999</v>
      </c>
      <c r="H27" s="51">
        <v>33974</v>
      </c>
      <c r="I27" s="12">
        <f t="shared" si="15"/>
        <v>4231526</v>
      </c>
      <c r="J27" s="12">
        <f t="shared" si="16"/>
        <v>2115763</v>
      </c>
      <c r="K27" s="12">
        <f t="shared" si="17"/>
        <v>2115763</v>
      </c>
      <c r="L27" s="12">
        <f t="shared" si="22"/>
        <v>2115763</v>
      </c>
      <c r="M27" s="12">
        <f t="shared" si="19"/>
        <v>0</v>
      </c>
      <c r="N27" s="12"/>
      <c r="O27" s="12"/>
      <c r="P27" s="12">
        <v>0</v>
      </c>
      <c r="Q27" s="12"/>
      <c r="R27" s="12"/>
      <c r="S27" s="12">
        <v>0</v>
      </c>
      <c r="T27" s="12"/>
      <c r="U27" s="12"/>
      <c r="V27" s="12">
        <v>0</v>
      </c>
      <c r="W27" s="12"/>
      <c r="X27" s="12"/>
      <c r="Y27" s="12">
        <v>0</v>
      </c>
      <c r="Z27" s="12"/>
      <c r="AA27" s="12"/>
      <c r="AB27" s="12">
        <v>0</v>
      </c>
      <c r="AC27" s="12"/>
      <c r="AD27" s="12"/>
      <c r="AE27" s="12">
        <v>0</v>
      </c>
      <c r="AF27" s="12"/>
      <c r="AG27" s="12"/>
      <c r="AH27" s="12">
        <v>0</v>
      </c>
      <c r="AI27" s="12"/>
      <c r="AJ27" s="12"/>
      <c r="AK27" s="12">
        <v>0</v>
      </c>
      <c r="AL27" s="12"/>
      <c r="AM27" s="12"/>
      <c r="AN27" s="12">
        <v>0</v>
      </c>
      <c r="AO27" s="32">
        <v>4101772</v>
      </c>
      <c r="AP27" s="39" t="s">
        <v>57</v>
      </c>
      <c r="AQ27" s="32">
        <v>4231526</v>
      </c>
      <c r="AR27" s="32">
        <v>129754</v>
      </c>
      <c r="AS27" s="12"/>
      <c r="AT27" s="12"/>
      <c r="AU27" s="12">
        <v>0</v>
      </c>
      <c r="AV27" s="12"/>
      <c r="AW27" s="12"/>
      <c r="AX27" s="12">
        <v>0</v>
      </c>
      <c r="AY27" s="45"/>
      <c r="AZ27" s="32"/>
      <c r="BA27" s="12">
        <v>0</v>
      </c>
      <c r="BB27" s="12">
        <f t="shared" si="25"/>
        <v>0</v>
      </c>
      <c r="BC27" s="12">
        <f t="shared" si="20"/>
        <v>0</v>
      </c>
      <c r="BD27" s="12">
        <f t="shared" si="21"/>
        <v>0</v>
      </c>
      <c r="BE27" s="12"/>
      <c r="BF27" s="12"/>
      <c r="BG27" s="12"/>
      <c r="BH27" s="12">
        <f>BG27-BF27</f>
        <v>0</v>
      </c>
      <c r="BI27" s="12"/>
      <c r="BJ27" s="12"/>
      <c r="BK27" s="12"/>
      <c r="BL27" s="12">
        <f>BK27-BJ27</f>
        <v>0</v>
      </c>
      <c r="BM27" s="12"/>
      <c r="BN27" s="12"/>
      <c r="BO27" s="12"/>
      <c r="BP27" s="12">
        <f>BO27-BN27</f>
        <v>0</v>
      </c>
      <c r="BQ27" s="12"/>
      <c r="BR27" s="12"/>
      <c r="BS27" s="12"/>
      <c r="BT27" s="12">
        <f>BS27-BR27</f>
        <v>0</v>
      </c>
      <c r="BU27" s="12"/>
      <c r="BV27" s="12"/>
      <c r="BW27" s="12"/>
      <c r="BX27" s="12">
        <f>BW27-BV27</f>
        <v>0</v>
      </c>
      <c r="BY27" s="12"/>
      <c r="BZ27" s="12"/>
      <c r="CA27" s="12"/>
      <c r="CB27" s="12">
        <f>CA27-BZ27</f>
        <v>0</v>
      </c>
      <c r="CC27" s="12"/>
      <c r="CD27" s="12"/>
      <c r="CE27" s="12"/>
      <c r="CF27" s="12">
        <f>CE27-CD27</f>
        <v>0</v>
      </c>
      <c r="CG27" s="12"/>
      <c r="CH27" s="12"/>
      <c r="CI27" s="12"/>
      <c r="CJ27" s="12">
        <f>CI27-CH27</f>
        <v>0</v>
      </c>
      <c r="CK27" s="12"/>
      <c r="CL27" s="12"/>
      <c r="CM27" s="12"/>
      <c r="CN27" s="12">
        <f>CM27-CL27</f>
        <v>0</v>
      </c>
      <c r="CO27" s="12"/>
      <c r="CP27" s="12"/>
      <c r="CQ27" s="12"/>
      <c r="CR27" s="12">
        <f>CQ27-CP27</f>
        <v>0</v>
      </c>
      <c r="CS27" s="12"/>
      <c r="CT27" s="12"/>
      <c r="CU27" s="12"/>
      <c r="CV27" s="12">
        <f>CU27-CT27</f>
        <v>0</v>
      </c>
      <c r="CW27" s="12"/>
      <c r="CX27" s="12"/>
      <c r="CY27" s="12"/>
      <c r="CZ27" s="12">
        <f>CY27-CX27</f>
        <v>0</v>
      </c>
      <c r="DA27" s="12"/>
      <c r="DB27" s="12"/>
      <c r="DC27" s="12"/>
      <c r="DD27" s="12">
        <f>DC27-DB27</f>
        <v>0</v>
      </c>
      <c r="DE27" s="13" t="s">
        <v>54</v>
      </c>
      <c r="DF27" s="14" t="s">
        <v>55</v>
      </c>
    </row>
    <row r="28" spans="1:110" ht="51" hidden="1" x14ac:dyDescent="0.25">
      <c r="A28" s="13">
        <v>15</v>
      </c>
      <c r="B28" s="48" t="s">
        <v>624</v>
      </c>
      <c r="C28" s="49">
        <v>1905</v>
      </c>
      <c r="D28" s="49" t="s">
        <v>51</v>
      </c>
      <c r="E28" s="48" t="s">
        <v>56</v>
      </c>
      <c r="F28" s="50">
        <v>2044.4</v>
      </c>
      <c r="G28" s="50">
        <v>1766.4</v>
      </c>
      <c r="H28" s="51">
        <v>34151</v>
      </c>
      <c r="I28" s="12">
        <f t="shared" si="15"/>
        <v>1321181.6722999997</v>
      </c>
      <c r="J28" s="12">
        <f t="shared" si="16"/>
        <v>660590.83614999987</v>
      </c>
      <c r="K28" s="12">
        <f t="shared" si="17"/>
        <v>660590.83614999987</v>
      </c>
      <c r="L28" s="12">
        <f t="shared" si="22"/>
        <v>660590.83614999987</v>
      </c>
      <c r="M28" s="12">
        <f t="shared" si="19"/>
        <v>0</v>
      </c>
      <c r="N28" s="12"/>
      <c r="O28" s="12"/>
      <c r="P28" s="12">
        <v>0</v>
      </c>
      <c r="Q28" s="12"/>
      <c r="R28" s="12"/>
      <c r="S28" s="12">
        <v>0</v>
      </c>
      <c r="T28" s="12"/>
      <c r="U28" s="12"/>
      <c r="V28" s="12">
        <v>0</v>
      </c>
      <c r="W28" s="12"/>
      <c r="X28" s="12"/>
      <c r="Y28" s="12">
        <v>0</v>
      </c>
      <c r="Z28" s="12">
        <v>1193185.5349999999</v>
      </c>
      <c r="AA28" s="12">
        <v>660914.81400000001</v>
      </c>
      <c r="AB28" s="12">
        <v>-532270.7209999999</v>
      </c>
      <c r="AC28" s="12"/>
      <c r="AD28" s="12">
        <v>660266.85829999985</v>
      </c>
      <c r="AE28" s="12">
        <v>660266.85829999985</v>
      </c>
      <c r="AF28" s="12"/>
      <c r="AG28" s="12"/>
      <c r="AH28" s="12">
        <v>0</v>
      </c>
      <c r="AI28" s="12"/>
      <c r="AJ28" s="12"/>
      <c r="AK28" s="12">
        <v>0</v>
      </c>
      <c r="AL28" s="12"/>
      <c r="AM28" s="12"/>
      <c r="AN28" s="12">
        <v>0</v>
      </c>
      <c r="AO28" s="32"/>
      <c r="AP28" s="39" t="s">
        <v>53</v>
      </c>
      <c r="AQ28" s="32"/>
      <c r="AR28" s="32">
        <v>0</v>
      </c>
      <c r="AS28" s="12"/>
      <c r="AT28" s="12"/>
      <c r="AU28" s="12">
        <v>0</v>
      </c>
      <c r="AV28" s="12"/>
      <c r="AW28" s="12"/>
      <c r="AX28" s="12">
        <v>0</v>
      </c>
      <c r="AY28" s="45"/>
      <c r="AZ28" s="32"/>
      <c r="BA28" s="12">
        <v>0</v>
      </c>
      <c r="BB28" s="12">
        <f t="shared" si="25"/>
        <v>0</v>
      </c>
      <c r="BC28" s="12">
        <f t="shared" si="20"/>
        <v>0</v>
      </c>
      <c r="BD28" s="12">
        <f t="shared" si="21"/>
        <v>0</v>
      </c>
      <c r="BE28" s="12"/>
      <c r="BF28" s="12"/>
      <c r="BG28" s="12"/>
      <c r="BH28" s="12">
        <f>BG28-BF28</f>
        <v>0</v>
      </c>
      <c r="BI28" s="12"/>
      <c r="BJ28" s="12"/>
      <c r="BK28" s="12"/>
      <c r="BL28" s="12">
        <f>BK28-BJ28</f>
        <v>0</v>
      </c>
      <c r="BM28" s="12"/>
      <c r="BN28" s="12"/>
      <c r="BO28" s="12"/>
      <c r="BP28" s="12">
        <f>BO28-BN28</f>
        <v>0</v>
      </c>
      <c r="BQ28" s="12"/>
      <c r="BR28" s="12"/>
      <c r="BS28" s="12"/>
      <c r="BT28" s="12">
        <f>BS28-BR28</f>
        <v>0</v>
      </c>
      <c r="BU28" s="12"/>
      <c r="BV28" s="12"/>
      <c r="BW28" s="12"/>
      <c r="BX28" s="12">
        <f>BW28-BV28</f>
        <v>0</v>
      </c>
      <c r="BY28" s="12"/>
      <c r="BZ28" s="12"/>
      <c r="CA28" s="12"/>
      <c r="CB28" s="12">
        <f>CA28-BZ28</f>
        <v>0</v>
      </c>
      <c r="CC28" s="12"/>
      <c r="CD28" s="12"/>
      <c r="CE28" s="12"/>
      <c r="CF28" s="12">
        <f>CE28-CD28</f>
        <v>0</v>
      </c>
      <c r="CG28" s="12"/>
      <c r="CH28" s="12"/>
      <c r="CI28" s="12"/>
      <c r="CJ28" s="12">
        <f>CI28-CH28</f>
        <v>0</v>
      </c>
      <c r="CK28" s="12"/>
      <c r="CL28" s="12"/>
      <c r="CM28" s="12"/>
      <c r="CN28" s="12">
        <f>CM28-CL28</f>
        <v>0</v>
      </c>
      <c r="CO28" s="12"/>
      <c r="CP28" s="12"/>
      <c r="CQ28" s="12"/>
      <c r="CR28" s="12">
        <f>CQ28-CP28</f>
        <v>0</v>
      </c>
      <c r="CS28" s="12"/>
      <c r="CT28" s="12"/>
      <c r="CU28" s="12"/>
      <c r="CV28" s="12">
        <f>CU28-CT28</f>
        <v>0</v>
      </c>
      <c r="CW28" s="12"/>
      <c r="CX28" s="12"/>
      <c r="CY28" s="12"/>
      <c r="CZ28" s="12">
        <f>CY28-CX28</f>
        <v>0</v>
      </c>
      <c r="DA28" s="12"/>
      <c r="DB28" s="12"/>
      <c r="DC28" s="12"/>
      <c r="DD28" s="12">
        <f>DC28-DB28</f>
        <v>0</v>
      </c>
      <c r="DE28" s="13" t="s">
        <v>54</v>
      </c>
      <c r="DF28" s="14" t="s">
        <v>55</v>
      </c>
    </row>
    <row r="29" spans="1:110" ht="51" hidden="1" x14ac:dyDescent="0.25">
      <c r="A29" s="13">
        <v>16</v>
      </c>
      <c r="B29" s="48" t="s">
        <v>2446</v>
      </c>
      <c r="C29" s="49" t="s">
        <v>2171</v>
      </c>
      <c r="D29" s="49" t="s">
        <v>51</v>
      </c>
      <c r="E29" s="48" t="s">
        <v>56</v>
      </c>
      <c r="F29" s="49">
        <v>1047.7</v>
      </c>
      <c r="G29" s="49">
        <v>922.5</v>
      </c>
      <c r="H29" s="51">
        <v>34026</v>
      </c>
      <c r="I29" s="12">
        <f t="shared" si="15"/>
        <v>3691012.86</v>
      </c>
      <c r="J29" s="12">
        <f t="shared" si="16"/>
        <v>1845506.43</v>
      </c>
      <c r="K29" s="12">
        <f t="shared" si="17"/>
        <v>1845506.43</v>
      </c>
      <c r="L29" s="12">
        <f t="shared" si="22"/>
        <v>1845506.43</v>
      </c>
      <c r="M29" s="12">
        <f t="shared" si="19"/>
        <v>0</v>
      </c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32"/>
      <c r="AP29" s="39"/>
      <c r="AQ29" s="32"/>
      <c r="AR29" s="32"/>
      <c r="AS29" s="12"/>
      <c r="AT29" s="12"/>
      <c r="AU29" s="12"/>
      <c r="AV29" s="12"/>
      <c r="AW29" s="12"/>
      <c r="AX29" s="12"/>
      <c r="AY29" s="45"/>
      <c r="AZ29" s="32">
        <v>3691012.86</v>
      </c>
      <c r="BA29" s="12"/>
      <c r="BB29" s="12">
        <f t="shared" si="25"/>
        <v>0</v>
      </c>
      <c r="BC29" s="12">
        <f t="shared" si="20"/>
        <v>0</v>
      </c>
      <c r="BD29" s="12">
        <f t="shared" si="21"/>
        <v>0</v>
      </c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3" t="s">
        <v>54</v>
      </c>
      <c r="DF29" s="14" t="s">
        <v>55</v>
      </c>
    </row>
    <row r="30" spans="1:110" ht="51" hidden="1" x14ac:dyDescent="0.25">
      <c r="A30" s="13">
        <v>17</v>
      </c>
      <c r="B30" s="48" t="s">
        <v>625</v>
      </c>
      <c r="C30" s="49">
        <v>1909</v>
      </c>
      <c r="D30" s="49" t="s">
        <v>51</v>
      </c>
      <c r="E30" s="48" t="s">
        <v>56</v>
      </c>
      <c r="F30" s="50">
        <v>3792.6</v>
      </c>
      <c r="G30" s="50">
        <v>3334.6</v>
      </c>
      <c r="H30" s="51">
        <v>33974</v>
      </c>
      <c r="I30" s="12">
        <f t="shared" si="15"/>
        <v>2758208</v>
      </c>
      <c r="J30" s="12">
        <f t="shared" si="16"/>
        <v>1379104</v>
      </c>
      <c r="K30" s="12">
        <f t="shared" si="17"/>
        <v>1379104</v>
      </c>
      <c r="L30" s="12">
        <f t="shared" si="22"/>
        <v>1379104</v>
      </c>
      <c r="M30" s="12">
        <f t="shared" si="19"/>
        <v>0</v>
      </c>
      <c r="N30" s="12"/>
      <c r="O30" s="12"/>
      <c r="P30" s="12">
        <v>0</v>
      </c>
      <c r="Q30" s="12"/>
      <c r="R30" s="12"/>
      <c r="S30" s="12">
        <v>0</v>
      </c>
      <c r="T30" s="12"/>
      <c r="U30" s="12"/>
      <c r="V30" s="12">
        <v>0</v>
      </c>
      <c r="W30" s="12"/>
      <c r="X30" s="12"/>
      <c r="Y30" s="12">
        <v>0</v>
      </c>
      <c r="Z30" s="12"/>
      <c r="AA30" s="12"/>
      <c r="AB30" s="12">
        <v>0</v>
      </c>
      <c r="AC30" s="12"/>
      <c r="AD30" s="12"/>
      <c r="AE30" s="12">
        <v>0</v>
      </c>
      <c r="AF30" s="12"/>
      <c r="AG30" s="12"/>
      <c r="AH30" s="12">
        <v>0</v>
      </c>
      <c r="AI30" s="12"/>
      <c r="AJ30" s="12"/>
      <c r="AK30" s="12">
        <v>0</v>
      </c>
      <c r="AL30" s="12"/>
      <c r="AM30" s="12"/>
      <c r="AN30" s="12">
        <v>0</v>
      </c>
      <c r="AO30" s="32">
        <v>5865710</v>
      </c>
      <c r="AP30" s="39" t="s">
        <v>58</v>
      </c>
      <c r="AQ30" s="32">
        <v>2758208</v>
      </c>
      <c r="AR30" s="32">
        <v>-3107502</v>
      </c>
      <c r="AS30" s="12"/>
      <c r="AT30" s="12"/>
      <c r="AU30" s="12">
        <v>0</v>
      </c>
      <c r="AV30" s="12"/>
      <c r="AW30" s="12"/>
      <c r="AX30" s="12">
        <v>0</v>
      </c>
      <c r="AY30" s="45"/>
      <c r="AZ30" s="32"/>
      <c r="BA30" s="12">
        <v>0</v>
      </c>
      <c r="BB30" s="12">
        <f>BF30+BJ30+BN30+BR30+BV30+BZ30+CD30+CH30+CL30+CP30+CT30+CX30+DB30</f>
        <v>0</v>
      </c>
      <c r="BC30" s="12">
        <f t="shared" si="20"/>
        <v>0</v>
      </c>
      <c r="BD30" s="12">
        <f t="shared" si="21"/>
        <v>0</v>
      </c>
      <c r="BE30" s="12"/>
      <c r="BF30" s="12"/>
      <c r="BG30" s="12"/>
      <c r="BH30" s="12">
        <f>BG30-BF30</f>
        <v>0</v>
      </c>
      <c r="BI30" s="12"/>
      <c r="BJ30" s="12"/>
      <c r="BK30" s="12"/>
      <c r="BL30" s="12">
        <f>BK30-BJ30</f>
        <v>0</v>
      </c>
      <c r="BM30" s="12"/>
      <c r="BN30" s="12"/>
      <c r="BO30" s="12"/>
      <c r="BP30" s="12">
        <f>BO30-BN30</f>
        <v>0</v>
      </c>
      <c r="BQ30" s="12"/>
      <c r="BR30" s="12"/>
      <c r="BS30" s="12"/>
      <c r="BT30" s="12">
        <f>BS30-BR30</f>
        <v>0</v>
      </c>
      <c r="BU30" s="12"/>
      <c r="BV30" s="12"/>
      <c r="BW30" s="12"/>
      <c r="BX30" s="12">
        <f>BW30-BV30</f>
        <v>0</v>
      </c>
      <c r="BY30" s="12"/>
      <c r="BZ30" s="12"/>
      <c r="CA30" s="12"/>
      <c r="CB30" s="12">
        <f>CA30-BZ30</f>
        <v>0</v>
      </c>
      <c r="CC30" s="12"/>
      <c r="CD30" s="12"/>
      <c r="CE30" s="12"/>
      <c r="CF30" s="12">
        <f>CE30-CD30</f>
        <v>0</v>
      </c>
      <c r="CG30" s="12"/>
      <c r="CH30" s="12"/>
      <c r="CI30" s="12"/>
      <c r="CJ30" s="12">
        <f>CI30-CH30</f>
        <v>0</v>
      </c>
      <c r="CK30" s="12"/>
      <c r="CL30" s="12"/>
      <c r="CM30" s="12"/>
      <c r="CN30" s="12">
        <f>CM30-CL30</f>
        <v>0</v>
      </c>
      <c r="CO30" s="12"/>
      <c r="CP30" s="12"/>
      <c r="CQ30" s="12"/>
      <c r="CR30" s="12">
        <f>CQ30-CP30</f>
        <v>0</v>
      </c>
      <c r="CS30" s="12"/>
      <c r="CT30" s="12"/>
      <c r="CU30" s="12"/>
      <c r="CV30" s="12">
        <f>CU30-CT30</f>
        <v>0</v>
      </c>
      <c r="CW30" s="12"/>
      <c r="CX30" s="12"/>
      <c r="CY30" s="12"/>
      <c r="CZ30" s="12">
        <f>CY30-CX30</f>
        <v>0</v>
      </c>
      <c r="DA30" s="12"/>
      <c r="DB30" s="12"/>
      <c r="DC30" s="12"/>
      <c r="DD30" s="12">
        <f>DC30-DB30</f>
        <v>0</v>
      </c>
      <c r="DE30" s="13" t="s">
        <v>54</v>
      </c>
      <c r="DF30" s="14" t="s">
        <v>55</v>
      </c>
    </row>
    <row r="31" spans="1:110" ht="38.25" hidden="1" x14ac:dyDescent="0.25">
      <c r="A31" s="13">
        <v>18</v>
      </c>
      <c r="B31" s="48" t="s">
        <v>626</v>
      </c>
      <c r="C31" s="49">
        <v>1912</v>
      </c>
      <c r="D31" s="49" t="s">
        <v>51</v>
      </c>
      <c r="E31" s="48" t="s">
        <v>52</v>
      </c>
      <c r="F31" s="50">
        <v>1883.6</v>
      </c>
      <c r="G31" s="50">
        <v>1620.6</v>
      </c>
      <c r="H31" s="51">
        <v>34026</v>
      </c>
      <c r="I31" s="12">
        <f t="shared" si="15"/>
        <v>550766.4</v>
      </c>
      <c r="J31" s="12">
        <f t="shared" si="16"/>
        <v>275383.2</v>
      </c>
      <c r="K31" s="12">
        <f t="shared" si="17"/>
        <v>275383.2</v>
      </c>
      <c r="L31" s="12">
        <f t="shared" si="22"/>
        <v>275383.2</v>
      </c>
      <c r="M31" s="12">
        <f t="shared" si="19"/>
        <v>0</v>
      </c>
      <c r="N31" s="12"/>
      <c r="O31" s="12"/>
      <c r="P31" s="12">
        <v>0</v>
      </c>
      <c r="Q31" s="12"/>
      <c r="R31" s="12"/>
      <c r="S31" s="12">
        <v>0</v>
      </c>
      <c r="T31" s="12"/>
      <c r="U31" s="12"/>
      <c r="V31" s="12">
        <v>0</v>
      </c>
      <c r="W31" s="12"/>
      <c r="X31" s="12"/>
      <c r="Y31" s="12">
        <v>0</v>
      </c>
      <c r="Z31" s="12"/>
      <c r="AA31" s="12"/>
      <c r="AB31" s="12">
        <v>0</v>
      </c>
      <c r="AC31" s="12">
        <v>541586.96</v>
      </c>
      <c r="AD31" s="12">
        <v>550766.4</v>
      </c>
      <c r="AE31" s="12">
        <v>9179.4400000000605</v>
      </c>
      <c r="AF31" s="12"/>
      <c r="AG31" s="12"/>
      <c r="AH31" s="12">
        <v>0</v>
      </c>
      <c r="AI31" s="12"/>
      <c r="AJ31" s="12"/>
      <c r="AK31" s="12">
        <v>0</v>
      </c>
      <c r="AL31" s="12"/>
      <c r="AM31" s="12"/>
      <c r="AN31" s="12">
        <v>0</v>
      </c>
      <c r="AO31" s="32"/>
      <c r="AP31" s="39" t="s">
        <v>53</v>
      </c>
      <c r="AQ31" s="32"/>
      <c r="AR31" s="32">
        <v>0</v>
      </c>
      <c r="AS31" s="12"/>
      <c r="AT31" s="12"/>
      <c r="AU31" s="12">
        <v>0</v>
      </c>
      <c r="AV31" s="12"/>
      <c r="AW31" s="12"/>
      <c r="AX31" s="12">
        <v>0</v>
      </c>
      <c r="AY31" s="45"/>
      <c r="AZ31" s="32"/>
      <c r="BA31" s="12">
        <v>0</v>
      </c>
      <c r="BB31" s="12">
        <f>BF31+BJ31+BN31+BR31+BV31+BZ31+CD31+CH31+CL31+CP31+CT31+CX31+DB31</f>
        <v>0</v>
      </c>
      <c r="BC31" s="12">
        <f t="shared" si="20"/>
        <v>0</v>
      </c>
      <c r="BD31" s="12">
        <f t="shared" si="21"/>
        <v>0</v>
      </c>
      <c r="BE31" s="12"/>
      <c r="BF31" s="12"/>
      <c r="BG31" s="12"/>
      <c r="BH31" s="12">
        <f>BG31-BF31</f>
        <v>0</v>
      </c>
      <c r="BI31" s="12"/>
      <c r="BJ31" s="12"/>
      <c r="BK31" s="12"/>
      <c r="BL31" s="12">
        <f>BK31-BJ31</f>
        <v>0</v>
      </c>
      <c r="BM31" s="12"/>
      <c r="BN31" s="12"/>
      <c r="BO31" s="12"/>
      <c r="BP31" s="12">
        <f>BO31-BN31</f>
        <v>0</v>
      </c>
      <c r="BQ31" s="12"/>
      <c r="BR31" s="12"/>
      <c r="BS31" s="12"/>
      <c r="BT31" s="12">
        <f>BS31-BR31</f>
        <v>0</v>
      </c>
      <c r="BU31" s="12"/>
      <c r="BV31" s="12"/>
      <c r="BW31" s="12"/>
      <c r="BX31" s="12">
        <f>BW31-BV31</f>
        <v>0</v>
      </c>
      <c r="BY31" s="12"/>
      <c r="BZ31" s="12"/>
      <c r="CA31" s="12"/>
      <c r="CB31" s="12">
        <f>CA31-BZ31</f>
        <v>0</v>
      </c>
      <c r="CC31" s="12"/>
      <c r="CD31" s="12"/>
      <c r="CE31" s="12"/>
      <c r="CF31" s="12">
        <f>CE31-CD31</f>
        <v>0</v>
      </c>
      <c r="CG31" s="12"/>
      <c r="CH31" s="12"/>
      <c r="CI31" s="12"/>
      <c r="CJ31" s="12">
        <f>CI31-CH31</f>
        <v>0</v>
      </c>
      <c r="CK31" s="12"/>
      <c r="CL31" s="12"/>
      <c r="CM31" s="12"/>
      <c r="CN31" s="12">
        <f>CM31-CL31</f>
        <v>0</v>
      </c>
      <c r="CO31" s="12"/>
      <c r="CP31" s="12"/>
      <c r="CQ31" s="12"/>
      <c r="CR31" s="12">
        <f>CQ31-CP31</f>
        <v>0</v>
      </c>
      <c r="CS31" s="12"/>
      <c r="CT31" s="12"/>
      <c r="CU31" s="12"/>
      <c r="CV31" s="12">
        <f>CU31-CT31</f>
        <v>0</v>
      </c>
      <c r="CW31" s="12"/>
      <c r="CX31" s="12"/>
      <c r="CY31" s="12"/>
      <c r="CZ31" s="12">
        <f>CY31-CX31</f>
        <v>0</v>
      </c>
      <c r="DA31" s="12"/>
      <c r="DB31" s="12"/>
      <c r="DC31" s="12"/>
      <c r="DD31" s="12">
        <f>DC31-DB31</f>
        <v>0</v>
      </c>
      <c r="DE31" s="13" t="s">
        <v>54</v>
      </c>
      <c r="DF31" s="14" t="s">
        <v>55</v>
      </c>
    </row>
    <row r="32" spans="1:110" ht="51" hidden="1" x14ac:dyDescent="0.25">
      <c r="A32" s="13">
        <v>19</v>
      </c>
      <c r="B32" s="48" t="s">
        <v>2607</v>
      </c>
      <c r="C32" s="49" t="s">
        <v>2609</v>
      </c>
      <c r="D32" s="49">
        <v>1968</v>
      </c>
      <c r="E32" s="48" t="s">
        <v>52</v>
      </c>
      <c r="F32" s="49">
        <v>2214</v>
      </c>
      <c r="G32" s="49">
        <v>1932.2</v>
      </c>
      <c r="H32" s="51">
        <v>34026</v>
      </c>
      <c r="I32" s="12">
        <f t="shared" si="15"/>
        <v>5221159</v>
      </c>
      <c r="J32" s="12">
        <f>(I32-BC32-AQ32)*0.5</f>
        <v>0</v>
      </c>
      <c r="K32" s="12">
        <f t="shared" si="17"/>
        <v>5221159</v>
      </c>
      <c r="L32" s="12">
        <f>K32-(AQ32/36*30)</f>
        <v>870193.16666666698</v>
      </c>
      <c r="M32" s="12">
        <f t="shared" si="19"/>
        <v>4350965.833333333</v>
      </c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32"/>
      <c r="AP32" s="39" t="s">
        <v>2608</v>
      </c>
      <c r="AQ32" s="32">
        <v>5221159</v>
      </c>
      <c r="AR32" s="32"/>
      <c r="AS32" s="12"/>
      <c r="AT32" s="12"/>
      <c r="AU32" s="12"/>
      <c r="AV32" s="12"/>
      <c r="AW32" s="12"/>
      <c r="AX32" s="12"/>
      <c r="AY32" s="45"/>
      <c r="AZ32" s="32"/>
      <c r="BA32" s="12"/>
      <c r="BB32" s="12"/>
      <c r="BC32" s="12">
        <f t="shared" si="20"/>
        <v>0</v>
      </c>
      <c r="BD32" s="12">
        <f t="shared" si="21"/>
        <v>0</v>
      </c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3" t="s">
        <v>54</v>
      </c>
      <c r="DF32" s="14" t="s">
        <v>55</v>
      </c>
    </row>
    <row r="33" spans="1:110" ht="51" hidden="1" x14ac:dyDescent="0.25">
      <c r="A33" s="13">
        <v>20</v>
      </c>
      <c r="B33" s="48" t="s">
        <v>627</v>
      </c>
      <c r="C33" s="49">
        <v>1904</v>
      </c>
      <c r="D33" s="49" t="s">
        <v>51</v>
      </c>
      <c r="E33" s="48" t="s">
        <v>56</v>
      </c>
      <c r="F33" s="50">
        <v>2366</v>
      </c>
      <c r="G33" s="50">
        <v>2078</v>
      </c>
      <c r="H33" s="51">
        <v>33974</v>
      </c>
      <c r="I33" s="12">
        <f t="shared" si="15"/>
        <v>1083823.2</v>
      </c>
      <c r="J33" s="12">
        <f t="shared" si="16"/>
        <v>541911.6</v>
      </c>
      <c r="K33" s="12">
        <f t="shared" si="17"/>
        <v>541911.6</v>
      </c>
      <c r="L33" s="12">
        <f t="shared" ref="L33:L89" si="26">K33</f>
        <v>541911.6</v>
      </c>
      <c r="M33" s="12">
        <f t="shared" si="19"/>
        <v>0</v>
      </c>
      <c r="N33" s="12"/>
      <c r="O33" s="12"/>
      <c r="P33" s="12">
        <v>0</v>
      </c>
      <c r="Q33" s="12"/>
      <c r="R33" s="12"/>
      <c r="S33" s="12">
        <v>0</v>
      </c>
      <c r="T33" s="12"/>
      <c r="U33" s="12"/>
      <c r="V33" s="12">
        <v>0</v>
      </c>
      <c r="W33" s="12"/>
      <c r="X33" s="12"/>
      <c r="Y33" s="12">
        <v>0</v>
      </c>
      <c r="Z33" s="12"/>
      <c r="AA33" s="12"/>
      <c r="AB33" s="12">
        <v>0</v>
      </c>
      <c r="AC33" s="12">
        <v>1065759.48</v>
      </c>
      <c r="AD33" s="12">
        <v>1083823.2</v>
      </c>
      <c r="AE33" s="12">
        <v>18063.719999999972</v>
      </c>
      <c r="AF33" s="12"/>
      <c r="AG33" s="12"/>
      <c r="AH33" s="12">
        <v>0</v>
      </c>
      <c r="AI33" s="12"/>
      <c r="AJ33" s="12"/>
      <c r="AK33" s="12">
        <v>0</v>
      </c>
      <c r="AL33" s="12"/>
      <c r="AM33" s="12"/>
      <c r="AN33" s="12">
        <v>0</v>
      </c>
      <c r="AO33" s="32"/>
      <c r="AP33" s="39" t="s">
        <v>53</v>
      </c>
      <c r="AQ33" s="32"/>
      <c r="AR33" s="32">
        <v>0</v>
      </c>
      <c r="AS33" s="12"/>
      <c r="AT33" s="12"/>
      <c r="AU33" s="12">
        <v>0</v>
      </c>
      <c r="AV33" s="12"/>
      <c r="AW33" s="12"/>
      <c r="AX33" s="12">
        <v>0</v>
      </c>
      <c r="AY33" s="45"/>
      <c r="AZ33" s="32"/>
      <c r="BA33" s="12">
        <v>0</v>
      </c>
      <c r="BB33" s="12">
        <f t="shared" ref="BB33:BB40" si="27">BF33+BJ33+BN33+BR33+BV33+BZ33+CD33+CH33+CL33+CP33+CT33+CX33+DB33</f>
        <v>0</v>
      </c>
      <c r="BC33" s="12">
        <f t="shared" si="20"/>
        <v>0</v>
      </c>
      <c r="BD33" s="12">
        <f t="shared" si="21"/>
        <v>0</v>
      </c>
      <c r="BE33" s="12"/>
      <c r="BF33" s="12"/>
      <c r="BG33" s="12"/>
      <c r="BH33" s="12">
        <f t="shared" ref="BH33:BH40" si="28">BG33-BF33</f>
        <v>0</v>
      </c>
      <c r="BI33" s="12"/>
      <c r="BJ33" s="12"/>
      <c r="BK33" s="12"/>
      <c r="BL33" s="12">
        <f t="shared" ref="BL33:BL40" si="29">BK33-BJ33</f>
        <v>0</v>
      </c>
      <c r="BM33" s="12"/>
      <c r="BN33" s="12"/>
      <c r="BO33" s="12"/>
      <c r="BP33" s="12">
        <f t="shared" ref="BP33:BP40" si="30">BO33-BN33</f>
        <v>0</v>
      </c>
      <c r="BQ33" s="12"/>
      <c r="BR33" s="12"/>
      <c r="BS33" s="12"/>
      <c r="BT33" s="12">
        <f t="shared" ref="BT33:BT40" si="31">BS33-BR33</f>
        <v>0</v>
      </c>
      <c r="BU33" s="12"/>
      <c r="BV33" s="12"/>
      <c r="BW33" s="12"/>
      <c r="BX33" s="12">
        <f t="shared" ref="BX33:BX40" si="32">BW33-BV33</f>
        <v>0</v>
      </c>
      <c r="BY33" s="12"/>
      <c r="BZ33" s="12"/>
      <c r="CA33" s="12"/>
      <c r="CB33" s="12">
        <f t="shared" ref="CB33:CB40" si="33">CA33-BZ33</f>
        <v>0</v>
      </c>
      <c r="CC33" s="12"/>
      <c r="CD33" s="12"/>
      <c r="CE33" s="12"/>
      <c r="CF33" s="12">
        <f t="shared" ref="CF33:CF40" si="34">CE33-CD33</f>
        <v>0</v>
      </c>
      <c r="CG33" s="12"/>
      <c r="CH33" s="12"/>
      <c r="CI33" s="12"/>
      <c r="CJ33" s="12">
        <f t="shared" ref="CJ33:CJ40" si="35">CI33-CH33</f>
        <v>0</v>
      </c>
      <c r="CK33" s="12"/>
      <c r="CL33" s="12"/>
      <c r="CM33" s="12"/>
      <c r="CN33" s="12">
        <f t="shared" ref="CN33:CN40" si="36">CM33-CL33</f>
        <v>0</v>
      </c>
      <c r="CO33" s="12"/>
      <c r="CP33" s="12"/>
      <c r="CQ33" s="12"/>
      <c r="CR33" s="12">
        <f t="shared" ref="CR33:CR40" si="37">CQ33-CP33</f>
        <v>0</v>
      </c>
      <c r="CS33" s="12"/>
      <c r="CT33" s="12"/>
      <c r="CU33" s="12"/>
      <c r="CV33" s="12">
        <f t="shared" ref="CV33:CV40" si="38">CU33-CT33</f>
        <v>0</v>
      </c>
      <c r="CW33" s="12"/>
      <c r="CX33" s="12"/>
      <c r="CY33" s="12"/>
      <c r="CZ33" s="12">
        <f t="shared" ref="CZ33:CZ40" si="39">CY33-CX33</f>
        <v>0</v>
      </c>
      <c r="DA33" s="12"/>
      <c r="DB33" s="12"/>
      <c r="DC33" s="12"/>
      <c r="DD33" s="12">
        <f t="shared" ref="DD33:DD40" si="40">DC33-DB33</f>
        <v>0</v>
      </c>
      <c r="DE33" s="13" t="s">
        <v>54</v>
      </c>
      <c r="DF33" s="14" t="s">
        <v>55</v>
      </c>
    </row>
    <row r="34" spans="1:110" ht="51" hidden="1" x14ac:dyDescent="0.25">
      <c r="A34" s="13">
        <v>21</v>
      </c>
      <c r="B34" s="48" t="s">
        <v>628</v>
      </c>
      <c r="C34" s="49">
        <v>1905</v>
      </c>
      <c r="D34" s="49" t="s">
        <v>51</v>
      </c>
      <c r="E34" s="48" t="s">
        <v>56</v>
      </c>
      <c r="F34" s="50">
        <v>479.8</v>
      </c>
      <c r="G34" s="50">
        <v>382.8</v>
      </c>
      <c r="H34" s="51">
        <v>33938</v>
      </c>
      <c r="I34" s="12">
        <f t="shared" si="15"/>
        <v>561204</v>
      </c>
      <c r="J34" s="12">
        <f t="shared" si="16"/>
        <v>280602</v>
      </c>
      <c r="K34" s="12">
        <f t="shared" si="17"/>
        <v>280602</v>
      </c>
      <c r="L34" s="12">
        <f t="shared" si="26"/>
        <v>280602</v>
      </c>
      <c r="M34" s="12">
        <f t="shared" si="19"/>
        <v>0</v>
      </c>
      <c r="N34" s="12">
        <v>174138.606</v>
      </c>
      <c r="O34" s="12">
        <v>561204</v>
      </c>
      <c r="P34" s="12">
        <v>387065.39399999997</v>
      </c>
      <c r="Q34" s="12"/>
      <c r="R34" s="12"/>
      <c r="S34" s="12">
        <v>0</v>
      </c>
      <c r="T34" s="12"/>
      <c r="U34" s="12"/>
      <c r="V34" s="12">
        <v>0</v>
      </c>
      <c r="W34" s="12"/>
      <c r="X34" s="12"/>
      <c r="Y34" s="12">
        <v>0</v>
      </c>
      <c r="Z34" s="12"/>
      <c r="AA34" s="12"/>
      <c r="AB34" s="12">
        <v>0</v>
      </c>
      <c r="AC34" s="12"/>
      <c r="AD34" s="12"/>
      <c r="AE34" s="12">
        <v>0</v>
      </c>
      <c r="AF34" s="12"/>
      <c r="AG34" s="12"/>
      <c r="AH34" s="12">
        <v>0</v>
      </c>
      <c r="AI34" s="12"/>
      <c r="AJ34" s="12"/>
      <c r="AK34" s="12">
        <v>0</v>
      </c>
      <c r="AL34" s="12"/>
      <c r="AM34" s="12"/>
      <c r="AN34" s="12">
        <v>0</v>
      </c>
      <c r="AO34" s="32"/>
      <c r="AP34" s="39" t="s">
        <v>53</v>
      </c>
      <c r="AQ34" s="32"/>
      <c r="AR34" s="32">
        <v>0</v>
      </c>
      <c r="AS34" s="12"/>
      <c r="AT34" s="12"/>
      <c r="AU34" s="12">
        <v>0</v>
      </c>
      <c r="AV34" s="12"/>
      <c r="AW34" s="12"/>
      <c r="AX34" s="12">
        <v>0</v>
      </c>
      <c r="AY34" s="45"/>
      <c r="AZ34" s="32"/>
      <c r="BA34" s="12">
        <v>0</v>
      </c>
      <c r="BB34" s="12">
        <f t="shared" si="27"/>
        <v>0</v>
      </c>
      <c r="BC34" s="12">
        <f t="shared" si="20"/>
        <v>0</v>
      </c>
      <c r="BD34" s="12">
        <f t="shared" si="21"/>
        <v>0</v>
      </c>
      <c r="BE34" s="12"/>
      <c r="BF34" s="12"/>
      <c r="BG34" s="12"/>
      <c r="BH34" s="12">
        <f t="shared" si="28"/>
        <v>0</v>
      </c>
      <c r="BI34" s="12"/>
      <c r="BJ34" s="12"/>
      <c r="BK34" s="12"/>
      <c r="BL34" s="12">
        <f t="shared" si="29"/>
        <v>0</v>
      </c>
      <c r="BM34" s="12"/>
      <c r="BN34" s="12"/>
      <c r="BO34" s="12"/>
      <c r="BP34" s="12">
        <f t="shared" si="30"/>
        <v>0</v>
      </c>
      <c r="BQ34" s="12"/>
      <c r="BR34" s="12"/>
      <c r="BS34" s="12"/>
      <c r="BT34" s="12">
        <f t="shared" si="31"/>
        <v>0</v>
      </c>
      <c r="BU34" s="12"/>
      <c r="BV34" s="12"/>
      <c r="BW34" s="12"/>
      <c r="BX34" s="12">
        <f t="shared" si="32"/>
        <v>0</v>
      </c>
      <c r="BY34" s="12"/>
      <c r="BZ34" s="12"/>
      <c r="CA34" s="12"/>
      <c r="CB34" s="12">
        <f t="shared" si="33"/>
        <v>0</v>
      </c>
      <c r="CC34" s="12"/>
      <c r="CD34" s="12"/>
      <c r="CE34" s="12"/>
      <c r="CF34" s="12">
        <f t="shared" si="34"/>
        <v>0</v>
      </c>
      <c r="CG34" s="12"/>
      <c r="CH34" s="12"/>
      <c r="CI34" s="12"/>
      <c r="CJ34" s="12">
        <f t="shared" si="35"/>
        <v>0</v>
      </c>
      <c r="CK34" s="12"/>
      <c r="CL34" s="12"/>
      <c r="CM34" s="12"/>
      <c r="CN34" s="12">
        <f t="shared" si="36"/>
        <v>0</v>
      </c>
      <c r="CO34" s="12"/>
      <c r="CP34" s="12"/>
      <c r="CQ34" s="12"/>
      <c r="CR34" s="12">
        <f t="shared" si="37"/>
        <v>0</v>
      </c>
      <c r="CS34" s="12"/>
      <c r="CT34" s="12"/>
      <c r="CU34" s="12"/>
      <c r="CV34" s="12">
        <f t="shared" si="38"/>
        <v>0</v>
      </c>
      <c r="CW34" s="12"/>
      <c r="CX34" s="12"/>
      <c r="CY34" s="12"/>
      <c r="CZ34" s="12">
        <f t="shared" si="39"/>
        <v>0</v>
      </c>
      <c r="DA34" s="12"/>
      <c r="DB34" s="12"/>
      <c r="DC34" s="12"/>
      <c r="DD34" s="12">
        <f t="shared" si="40"/>
        <v>0</v>
      </c>
      <c r="DE34" s="13" t="s">
        <v>54</v>
      </c>
      <c r="DF34" s="14" t="s">
        <v>55</v>
      </c>
    </row>
    <row r="35" spans="1:110" ht="38.25" hidden="1" x14ac:dyDescent="0.25">
      <c r="A35" s="13">
        <v>22</v>
      </c>
      <c r="B35" s="48" t="s">
        <v>629</v>
      </c>
      <c r="C35" s="49">
        <v>1842</v>
      </c>
      <c r="D35" s="49" t="s">
        <v>51</v>
      </c>
      <c r="E35" s="48" t="s">
        <v>52</v>
      </c>
      <c r="F35" s="50">
        <v>816.3</v>
      </c>
      <c r="G35" s="50">
        <v>688.1</v>
      </c>
      <c r="H35" s="51">
        <v>34372</v>
      </c>
      <c r="I35" s="12">
        <f t="shared" si="15"/>
        <v>642958.46519999998</v>
      </c>
      <c r="J35" s="12">
        <f t="shared" si="16"/>
        <v>321479.23259999999</v>
      </c>
      <c r="K35" s="12">
        <f t="shared" si="17"/>
        <v>321479.23259999999</v>
      </c>
      <c r="L35" s="12">
        <f t="shared" si="26"/>
        <v>321479.23259999999</v>
      </c>
      <c r="M35" s="12">
        <f t="shared" si="19"/>
        <v>0</v>
      </c>
      <c r="N35" s="12"/>
      <c r="O35" s="12"/>
      <c r="P35" s="12">
        <v>0</v>
      </c>
      <c r="Q35" s="12"/>
      <c r="R35" s="12"/>
      <c r="S35" s="12">
        <v>0</v>
      </c>
      <c r="T35" s="12"/>
      <c r="U35" s="12"/>
      <c r="V35" s="12">
        <v>0</v>
      </c>
      <c r="W35" s="12"/>
      <c r="X35" s="12"/>
      <c r="Y35" s="12">
        <v>0</v>
      </c>
      <c r="Z35" s="12">
        <v>301456.60399999999</v>
      </c>
      <c r="AA35" s="12">
        <v>279123.26520000002</v>
      </c>
      <c r="AB35" s="12">
        <v>-22333.338799999969</v>
      </c>
      <c r="AC35" s="12">
        <v>357771.28</v>
      </c>
      <c r="AD35" s="12">
        <v>363835.2</v>
      </c>
      <c r="AE35" s="12">
        <v>6063.9199999999837</v>
      </c>
      <c r="AF35" s="12"/>
      <c r="AG35" s="12"/>
      <c r="AH35" s="12">
        <v>0</v>
      </c>
      <c r="AI35" s="12"/>
      <c r="AJ35" s="12"/>
      <c r="AK35" s="12">
        <v>0</v>
      </c>
      <c r="AL35" s="12"/>
      <c r="AM35" s="12"/>
      <c r="AN35" s="12">
        <v>0</v>
      </c>
      <c r="AO35" s="32"/>
      <c r="AP35" s="39" t="s">
        <v>53</v>
      </c>
      <c r="AQ35" s="32"/>
      <c r="AR35" s="32">
        <v>0</v>
      </c>
      <c r="AS35" s="12"/>
      <c r="AT35" s="12"/>
      <c r="AU35" s="12">
        <v>0</v>
      </c>
      <c r="AV35" s="12"/>
      <c r="AW35" s="12"/>
      <c r="AX35" s="12">
        <v>0</v>
      </c>
      <c r="AY35" s="45"/>
      <c r="AZ35" s="32"/>
      <c r="BA35" s="12">
        <v>0</v>
      </c>
      <c r="BB35" s="12">
        <f t="shared" si="27"/>
        <v>0</v>
      </c>
      <c r="BC35" s="12">
        <f t="shared" si="20"/>
        <v>0</v>
      </c>
      <c r="BD35" s="12">
        <f t="shared" si="21"/>
        <v>0</v>
      </c>
      <c r="BE35" s="12"/>
      <c r="BF35" s="12"/>
      <c r="BG35" s="12"/>
      <c r="BH35" s="12">
        <f t="shared" si="28"/>
        <v>0</v>
      </c>
      <c r="BI35" s="12"/>
      <c r="BJ35" s="12"/>
      <c r="BK35" s="12"/>
      <c r="BL35" s="12">
        <f t="shared" si="29"/>
        <v>0</v>
      </c>
      <c r="BM35" s="12"/>
      <c r="BN35" s="12"/>
      <c r="BO35" s="12"/>
      <c r="BP35" s="12">
        <f t="shared" si="30"/>
        <v>0</v>
      </c>
      <c r="BQ35" s="12"/>
      <c r="BR35" s="12"/>
      <c r="BS35" s="12"/>
      <c r="BT35" s="12">
        <f t="shared" si="31"/>
        <v>0</v>
      </c>
      <c r="BU35" s="12"/>
      <c r="BV35" s="12"/>
      <c r="BW35" s="12"/>
      <c r="BX35" s="12">
        <f t="shared" si="32"/>
        <v>0</v>
      </c>
      <c r="BY35" s="12"/>
      <c r="BZ35" s="12"/>
      <c r="CA35" s="12"/>
      <c r="CB35" s="12">
        <f t="shared" si="33"/>
        <v>0</v>
      </c>
      <c r="CC35" s="12"/>
      <c r="CD35" s="12"/>
      <c r="CE35" s="12"/>
      <c r="CF35" s="12">
        <f t="shared" si="34"/>
        <v>0</v>
      </c>
      <c r="CG35" s="12"/>
      <c r="CH35" s="12"/>
      <c r="CI35" s="12"/>
      <c r="CJ35" s="12">
        <f t="shared" si="35"/>
        <v>0</v>
      </c>
      <c r="CK35" s="12"/>
      <c r="CL35" s="12"/>
      <c r="CM35" s="12"/>
      <c r="CN35" s="12">
        <f t="shared" si="36"/>
        <v>0</v>
      </c>
      <c r="CO35" s="12"/>
      <c r="CP35" s="12"/>
      <c r="CQ35" s="12"/>
      <c r="CR35" s="12">
        <f t="shared" si="37"/>
        <v>0</v>
      </c>
      <c r="CS35" s="12"/>
      <c r="CT35" s="12"/>
      <c r="CU35" s="12"/>
      <c r="CV35" s="12">
        <f t="shared" si="38"/>
        <v>0</v>
      </c>
      <c r="CW35" s="12"/>
      <c r="CX35" s="12"/>
      <c r="CY35" s="12"/>
      <c r="CZ35" s="12">
        <f t="shared" si="39"/>
        <v>0</v>
      </c>
      <c r="DA35" s="12"/>
      <c r="DB35" s="12"/>
      <c r="DC35" s="12"/>
      <c r="DD35" s="12">
        <f t="shared" si="40"/>
        <v>0</v>
      </c>
      <c r="DE35" s="13" t="s">
        <v>54</v>
      </c>
      <c r="DF35" s="14" t="s">
        <v>55</v>
      </c>
    </row>
    <row r="36" spans="1:110" ht="38.25" hidden="1" x14ac:dyDescent="0.25">
      <c r="A36" s="13">
        <v>23</v>
      </c>
      <c r="B36" s="48" t="s">
        <v>630</v>
      </c>
      <c r="C36" s="49">
        <v>1908</v>
      </c>
      <c r="D36" s="49" t="s">
        <v>51</v>
      </c>
      <c r="E36" s="48" t="s">
        <v>52</v>
      </c>
      <c r="F36" s="50">
        <v>3791.3</v>
      </c>
      <c r="G36" s="50">
        <v>3331.7</v>
      </c>
      <c r="H36" s="51">
        <v>34143</v>
      </c>
      <c r="I36" s="12">
        <f t="shared" si="15"/>
        <v>3263888</v>
      </c>
      <c r="J36" s="12">
        <f t="shared" si="16"/>
        <v>1631944</v>
      </c>
      <c r="K36" s="12">
        <f t="shared" si="17"/>
        <v>1631944</v>
      </c>
      <c r="L36" s="12">
        <f t="shared" si="26"/>
        <v>1631944</v>
      </c>
      <c r="M36" s="12">
        <f t="shared" si="19"/>
        <v>0</v>
      </c>
      <c r="N36" s="12"/>
      <c r="O36" s="12"/>
      <c r="P36" s="12">
        <v>0</v>
      </c>
      <c r="Q36" s="12"/>
      <c r="R36" s="12"/>
      <c r="S36" s="12">
        <v>0</v>
      </c>
      <c r="T36" s="12"/>
      <c r="U36" s="12"/>
      <c r="V36" s="12">
        <v>0</v>
      </c>
      <c r="W36" s="12"/>
      <c r="X36" s="12"/>
      <c r="Y36" s="12">
        <v>0</v>
      </c>
      <c r="Z36" s="12"/>
      <c r="AA36" s="12"/>
      <c r="AB36" s="12">
        <v>0</v>
      </c>
      <c r="AC36" s="12"/>
      <c r="AD36" s="12"/>
      <c r="AE36" s="12">
        <v>0</v>
      </c>
      <c r="AF36" s="12"/>
      <c r="AG36" s="12"/>
      <c r="AH36" s="12">
        <v>0</v>
      </c>
      <c r="AI36" s="12"/>
      <c r="AJ36" s="12"/>
      <c r="AK36" s="12">
        <v>0</v>
      </c>
      <c r="AL36" s="12"/>
      <c r="AM36" s="12"/>
      <c r="AN36" s="12">
        <v>0</v>
      </c>
      <c r="AO36" s="32">
        <v>5865710</v>
      </c>
      <c r="AP36" s="39" t="s">
        <v>59</v>
      </c>
      <c r="AQ36" s="32">
        <v>3263888</v>
      </c>
      <c r="AR36" s="32">
        <v>-2601822</v>
      </c>
      <c r="AS36" s="12"/>
      <c r="AT36" s="12"/>
      <c r="AU36" s="12">
        <v>0</v>
      </c>
      <c r="AV36" s="12"/>
      <c r="AW36" s="12"/>
      <c r="AX36" s="12">
        <v>0</v>
      </c>
      <c r="AY36" s="45"/>
      <c r="AZ36" s="32"/>
      <c r="BA36" s="12">
        <v>0</v>
      </c>
      <c r="BB36" s="12">
        <f t="shared" si="27"/>
        <v>0</v>
      </c>
      <c r="BC36" s="12">
        <f t="shared" si="20"/>
        <v>0</v>
      </c>
      <c r="BD36" s="12">
        <f t="shared" si="21"/>
        <v>0</v>
      </c>
      <c r="BE36" s="12"/>
      <c r="BF36" s="12"/>
      <c r="BG36" s="12"/>
      <c r="BH36" s="12">
        <f t="shared" si="28"/>
        <v>0</v>
      </c>
      <c r="BI36" s="12"/>
      <c r="BJ36" s="12"/>
      <c r="BK36" s="12"/>
      <c r="BL36" s="12">
        <f t="shared" si="29"/>
        <v>0</v>
      </c>
      <c r="BM36" s="12"/>
      <c r="BN36" s="12"/>
      <c r="BO36" s="12"/>
      <c r="BP36" s="12">
        <f t="shared" si="30"/>
        <v>0</v>
      </c>
      <c r="BQ36" s="12"/>
      <c r="BR36" s="12"/>
      <c r="BS36" s="12"/>
      <c r="BT36" s="12">
        <f t="shared" si="31"/>
        <v>0</v>
      </c>
      <c r="BU36" s="12"/>
      <c r="BV36" s="12"/>
      <c r="BW36" s="12"/>
      <c r="BX36" s="12">
        <f t="shared" si="32"/>
        <v>0</v>
      </c>
      <c r="BY36" s="12"/>
      <c r="BZ36" s="12"/>
      <c r="CA36" s="12"/>
      <c r="CB36" s="12">
        <f t="shared" si="33"/>
        <v>0</v>
      </c>
      <c r="CC36" s="12"/>
      <c r="CD36" s="12"/>
      <c r="CE36" s="12"/>
      <c r="CF36" s="12">
        <f t="shared" si="34"/>
        <v>0</v>
      </c>
      <c r="CG36" s="12"/>
      <c r="CH36" s="12"/>
      <c r="CI36" s="12"/>
      <c r="CJ36" s="12">
        <f t="shared" si="35"/>
        <v>0</v>
      </c>
      <c r="CK36" s="12"/>
      <c r="CL36" s="12"/>
      <c r="CM36" s="12"/>
      <c r="CN36" s="12">
        <f t="shared" si="36"/>
        <v>0</v>
      </c>
      <c r="CO36" s="12"/>
      <c r="CP36" s="12"/>
      <c r="CQ36" s="12"/>
      <c r="CR36" s="12">
        <f t="shared" si="37"/>
        <v>0</v>
      </c>
      <c r="CS36" s="12"/>
      <c r="CT36" s="12"/>
      <c r="CU36" s="12"/>
      <c r="CV36" s="12">
        <f t="shared" si="38"/>
        <v>0</v>
      </c>
      <c r="CW36" s="12"/>
      <c r="CX36" s="12"/>
      <c r="CY36" s="12"/>
      <c r="CZ36" s="12">
        <f t="shared" si="39"/>
        <v>0</v>
      </c>
      <c r="DA36" s="12"/>
      <c r="DB36" s="12"/>
      <c r="DC36" s="12"/>
      <c r="DD36" s="12">
        <f t="shared" si="40"/>
        <v>0</v>
      </c>
      <c r="DE36" s="13" t="s">
        <v>54</v>
      </c>
      <c r="DF36" s="14" t="s">
        <v>55</v>
      </c>
    </row>
    <row r="37" spans="1:110" ht="38.25" hidden="1" x14ac:dyDescent="0.25">
      <c r="A37" s="13">
        <v>24</v>
      </c>
      <c r="B37" s="48" t="s">
        <v>631</v>
      </c>
      <c r="C37" s="49">
        <v>1899</v>
      </c>
      <c r="D37" s="49" t="s">
        <v>51</v>
      </c>
      <c r="E37" s="48" t="s">
        <v>52</v>
      </c>
      <c r="F37" s="50">
        <v>1437.3</v>
      </c>
      <c r="G37" s="50">
        <v>1265.3</v>
      </c>
      <c r="H37" s="51">
        <v>33918</v>
      </c>
      <c r="I37" s="12">
        <f t="shared" si="15"/>
        <v>1962438.82</v>
      </c>
      <c r="J37" s="12">
        <f t="shared" si="16"/>
        <v>581219.41</v>
      </c>
      <c r="K37" s="12">
        <f t="shared" si="17"/>
        <v>1381219.4100000001</v>
      </c>
      <c r="L37" s="12">
        <f t="shared" si="26"/>
        <v>1381219.4100000001</v>
      </c>
      <c r="M37" s="12">
        <f t="shared" si="19"/>
        <v>0</v>
      </c>
      <c r="N37" s="12">
        <v>575091.53799999994</v>
      </c>
      <c r="O37" s="12">
        <v>1162438.82</v>
      </c>
      <c r="P37" s="12">
        <v>587347.28200000012</v>
      </c>
      <c r="Q37" s="12"/>
      <c r="R37" s="12"/>
      <c r="S37" s="12">
        <v>0</v>
      </c>
      <c r="T37" s="12"/>
      <c r="U37" s="12"/>
      <c r="V37" s="12">
        <v>0</v>
      </c>
      <c r="W37" s="12"/>
      <c r="X37" s="12"/>
      <c r="Y37" s="12">
        <v>0</v>
      </c>
      <c r="Z37" s="12"/>
      <c r="AA37" s="12"/>
      <c r="AB37" s="12">
        <v>0</v>
      </c>
      <c r="AC37" s="12"/>
      <c r="AD37" s="12"/>
      <c r="AE37" s="12">
        <v>0</v>
      </c>
      <c r="AF37" s="12"/>
      <c r="AG37" s="12"/>
      <c r="AH37" s="12">
        <v>0</v>
      </c>
      <c r="AI37" s="12"/>
      <c r="AJ37" s="12"/>
      <c r="AK37" s="12">
        <v>0</v>
      </c>
      <c r="AL37" s="12"/>
      <c r="AM37" s="12"/>
      <c r="AN37" s="12">
        <v>0</v>
      </c>
      <c r="AO37" s="32"/>
      <c r="AP37" s="39" t="s">
        <v>53</v>
      </c>
      <c r="AQ37" s="32"/>
      <c r="AR37" s="32">
        <v>0</v>
      </c>
      <c r="AS37" s="12">
        <v>2092000</v>
      </c>
      <c r="AT37" s="12"/>
      <c r="AU37" s="12">
        <v>-2092000</v>
      </c>
      <c r="AV37" s="12">
        <v>15384871.271</v>
      </c>
      <c r="AW37" s="12"/>
      <c r="AX37" s="12">
        <v>-15384871.271</v>
      </c>
      <c r="AY37" s="45"/>
      <c r="AZ37" s="32"/>
      <c r="BA37" s="12">
        <v>0</v>
      </c>
      <c r="BB37" s="12">
        <f t="shared" si="27"/>
        <v>0</v>
      </c>
      <c r="BC37" s="12">
        <f t="shared" si="20"/>
        <v>800000</v>
      </c>
      <c r="BD37" s="12">
        <f t="shared" si="21"/>
        <v>800000</v>
      </c>
      <c r="BE37" s="12"/>
      <c r="BF37" s="12"/>
      <c r="BG37" s="12"/>
      <c r="BH37" s="12">
        <f t="shared" si="28"/>
        <v>0</v>
      </c>
      <c r="BI37" s="12"/>
      <c r="BJ37" s="12"/>
      <c r="BK37" s="12">
        <v>800000</v>
      </c>
      <c r="BL37" s="12">
        <f t="shared" si="29"/>
        <v>800000</v>
      </c>
      <c r="BM37" s="12"/>
      <c r="BN37" s="12"/>
      <c r="BO37" s="12"/>
      <c r="BP37" s="12">
        <f t="shared" si="30"/>
        <v>0</v>
      </c>
      <c r="BQ37" s="12"/>
      <c r="BR37" s="12"/>
      <c r="BS37" s="12"/>
      <c r="BT37" s="12">
        <f t="shared" si="31"/>
        <v>0</v>
      </c>
      <c r="BU37" s="12"/>
      <c r="BV37" s="12"/>
      <c r="BW37" s="12"/>
      <c r="BX37" s="12">
        <f t="shared" si="32"/>
        <v>0</v>
      </c>
      <c r="BY37" s="12"/>
      <c r="BZ37" s="12"/>
      <c r="CA37" s="12"/>
      <c r="CB37" s="12">
        <f t="shared" si="33"/>
        <v>0</v>
      </c>
      <c r="CC37" s="12"/>
      <c r="CD37" s="12"/>
      <c r="CE37" s="12"/>
      <c r="CF37" s="12">
        <f t="shared" si="34"/>
        <v>0</v>
      </c>
      <c r="CG37" s="12"/>
      <c r="CH37" s="12"/>
      <c r="CI37" s="12"/>
      <c r="CJ37" s="12">
        <f t="shared" si="35"/>
        <v>0</v>
      </c>
      <c r="CK37" s="12"/>
      <c r="CL37" s="12"/>
      <c r="CM37" s="12"/>
      <c r="CN37" s="12">
        <f t="shared" si="36"/>
        <v>0</v>
      </c>
      <c r="CO37" s="12"/>
      <c r="CP37" s="12"/>
      <c r="CQ37" s="12"/>
      <c r="CR37" s="12">
        <f t="shared" si="37"/>
        <v>0</v>
      </c>
      <c r="CS37" s="12"/>
      <c r="CT37" s="12"/>
      <c r="CU37" s="12"/>
      <c r="CV37" s="12">
        <f t="shared" si="38"/>
        <v>0</v>
      </c>
      <c r="CW37" s="12"/>
      <c r="CX37" s="12"/>
      <c r="CY37" s="12"/>
      <c r="CZ37" s="12">
        <f t="shared" si="39"/>
        <v>0</v>
      </c>
      <c r="DA37" s="12"/>
      <c r="DB37" s="12"/>
      <c r="DC37" s="12"/>
      <c r="DD37" s="12">
        <f t="shared" si="40"/>
        <v>0</v>
      </c>
      <c r="DE37" s="13" t="s">
        <v>54</v>
      </c>
      <c r="DF37" s="14" t="s">
        <v>55</v>
      </c>
    </row>
    <row r="38" spans="1:110" ht="38.25" hidden="1" x14ac:dyDescent="0.25">
      <c r="A38" s="13">
        <v>25</v>
      </c>
      <c r="B38" s="48" t="s">
        <v>632</v>
      </c>
      <c r="C38" s="49">
        <v>1875</v>
      </c>
      <c r="D38" s="49">
        <v>1958</v>
      </c>
      <c r="E38" s="48" t="s">
        <v>52</v>
      </c>
      <c r="F38" s="50">
        <v>2231.6999999999998</v>
      </c>
      <c r="G38" s="50">
        <v>2065.6999999999998</v>
      </c>
      <c r="H38" s="51">
        <v>34068</v>
      </c>
      <c r="I38" s="12">
        <f t="shared" si="15"/>
        <v>13405590.883200001</v>
      </c>
      <c r="J38" s="12">
        <f t="shared" si="16"/>
        <v>6702795.4416000005</v>
      </c>
      <c r="K38" s="12">
        <f t="shared" si="17"/>
        <v>6702795.4416000005</v>
      </c>
      <c r="L38" s="12">
        <f t="shared" si="26"/>
        <v>6702795.4416000005</v>
      </c>
      <c r="M38" s="12">
        <f t="shared" si="19"/>
        <v>0</v>
      </c>
      <c r="N38" s="12"/>
      <c r="O38" s="12"/>
      <c r="P38" s="12">
        <v>0</v>
      </c>
      <c r="Q38" s="12"/>
      <c r="R38" s="12"/>
      <c r="S38" s="12">
        <v>0</v>
      </c>
      <c r="T38" s="12"/>
      <c r="U38" s="12"/>
      <c r="V38" s="12">
        <v>0</v>
      </c>
      <c r="W38" s="12"/>
      <c r="X38" s="12"/>
      <c r="Y38" s="12">
        <v>0</v>
      </c>
      <c r="Z38" s="12"/>
      <c r="AA38" s="12"/>
      <c r="AB38" s="12">
        <v>0</v>
      </c>
      <c r="AC38" s="12"/>
      <c r="AD38" s="12"/>
      <c r="AE38" s="12">
        <v>0</v>
      </c>
      <c r="AF38" s="12"/>
      <c r="AG38" s="12"/>
      <c r="AH38" s="12">
        <v>0</v>
      </c>
      <c r="AI38" s="12"/>
      <c r="AJ38" s="12"/>
      <c r="AK38" s="12">
        <v>0</v>
      </c>
      <c r="AL38" s="12"/>
      <c r="AM38" s="12"/>
      <c r="AN38" s="12">
        <v>0</v>
      </c>
      <c r="AO38" s="32"/>
      <c r="AP38" s="39" t="s">
        <v>53</v>
      </c>
      <c r="AQ38" s="32"/>
      <c r="AR38" s="32">
        <v>0</v>
      </c>
      <c r="AS38" s="12"/>
      <c r="AT38" s="12"/>
      <c r="AU38" s="12">
        <v>0</v>
      </c>
      <c r="AV38" s="12">
        <v>8714981.3220000006</v>
      </c>
      <c r="AW38" s="12">
        <v>13405590.883200001</v>
      </c>
      <c r="AX38" s="12">
        <v>4690609.5612000003</v>
      </c>
      <c r="AY38" s="45"/>
      <c r="AZ38" s="32"/>
      <c r="BA38" s="12">
        <v>0</v>
      </c>
      <c r="BB38" s="12">
        <f t="shared" si="27"/>
        <v>0</v>
      </c>
      <c r="BC38" s="12">
        <f t="shared" si="20"/>
        <v>0</v>
      </c>
      <c r="BD38" s="12">
        <f t="shared" si="21"/>
        <v>0</v>
      </c>
      <c r="BE38" s="12"/>
      <c r="BF38" s="12"/>
      <c r="BG38" s="12"/>
      <c r="BH38" s="12">
        <f t="shared" si="28"/>
        <v>0</v>
      </c>
      <c r="BI38" s="12"/>
      <c r="BJ38" s="12"/>
      <c r="BK38" s="12"/>
      <c r="BL38" s="12">
        <f t="shared" si="29"/>
        <v>0</v>
      </c>
      <c r="BM38" s="12"/>
      <c r="BN38" s="12"/>
      <c r="BO38" s="12"/>
      <c r="BP38" s="12">
        <f t="shared" si="30"/>
        <v>0</v>
      </c>
      <c r="BQ38" s="12"/>
      <c r="BR38" s="12"/>
      <c r="BS38" s="12"/>
      <c r="BT38" s="12">
        <f t="shared" si="31"/>
        <v>0</v>
      </c>
      <c r="BU38" s="12"/>
      <c r="BV38" s="12"/>
      <c r="BW38" s="12"/>
      <c r="BX38" s="12">
        <f t="shared" si="32"/>
        <v>0</v>
      </c>
      <c r="BY38" s="12"/>
      <c r="BZ38" s="12"/>
      <c r="CA38" s="12"/>
      <c r="CB38" s="12">
        <f t="shared" si="33"/>
        <v>0</v>
      </c>
      <c r="CC38" s="12"/>
      <c r="CD38" s="12"/>
      <c r="CE38" s="12"/>
      <c r="CF38" s="12">
        <f t="shared" si="34"/>
        <v>0</v>
      </c>
      <c r="CG38" s="12"/>
      <c r="CH38" s="12"/>
      <c r="CI38" s="12"/>
      <c r="CJ38" s="12">
        <f t="shared" si="35"/>
        <v>0</v>
      </c>
      <c r="CK38" s="12"/>
      <c r="CL38" s="12"/>
      <c r="CM38" s="12"/>
      <c r="CN38" s="12">
        <f t="shared" si="36"/>
        <v>0</v>
      </c>
      <c r="CO38" s="12"/>
      <c r="CP38" s="12"/>
      <c r="CQ38" s="12"/>
      <c r="CR38" s="12">
        <f t="shared" si="37"/>
        <v>0</v>
      </c>
      <c r="CS38" s="12"/>
      <c r="CT38" s="12"/>
      <c r="CU38" s="12"/>
      <c r="CV38" s="12">
        <f t="shared" si="38"/>
        <v>0</v>
      </c>
      <c r="CW38" s="12"/>
      <c r="CX38" s="12"/>
      <c r="CY38" s="12"/>
      <c r="CZ38" s="12">
        <f t="shared" si="39"/>
        <v>0</v>
      </c>
      <c r="DA38" s="12"/>
      <c r="DB38" s="12"/>
      <c r="DC38" s="12"/>
      <c r="DD38" s="12">
        <f t="shared" si="40"/>
        <v>0</v>
      </c>
      <c r="DE38" s="13" t="s">
        <v>54</v>
      </c>
      <c r="DF38" s="14" t="s">
        <v>55</v>
      </c>
    </row>
    <row r="39" spans="1:110" ht="38.25" hidden="1" x14ac:dyDescent="0.25">
      <c r="A39" s="13">
        <v>26</v>
      </c>
      <c r="B39" s="48" t="s">
        <v>633</v>
      </c>
      <c r="C39" s="49">
        <v>1895</v>
      </c>
      <c r="D39" s="49" t="s">
        <v>51</v>
      </c>
      <c r="E39" s="48" t="s">
        <v>52</v>
      </c>
      <c r="F39" s="50">
        <v>1612.5</v>
      </c>
      <c r="G39" s="50">
        <v>1346.4</v>
      </c>
      <c r="H39" s="51">
        <v>33798</v>
      </c>
      <c r="I39" s="12">
        <f t="shared" si="15"/>
        <v>3930222.5832530004</v>
      </c>
      <c r="J39" s="12">
        <f t="shared" si="16"/>
        <v>1965111.2916265002</v>
      </c>
      <c r="K39" s="12">
        <f t="shared" si="17"/>
        <v>1965111.2916265002</v>
      </c>
      <c r="L39" s="12">
        <f t="shared" si="26"/>
        <v>1965111.2916265002</v>
      </c>
      <c r="M39" s="12">
        <f t="shared" si="19"/>
        <v>0</v>
      </c>
      <c r="N39" s="12"/>
      <c r="O39" s="12"/>
      <c r="P39" s="12">
        <v>0</v>
      </c>
      <c r="Q39" s="12">
        <v>3020924.3530000001</v>
      </c>
      <c r="R39" s="12">
        <v>3020924.3530000001</v>
      </c>
      <c r="S39" s="12">
        <v>0</v>
      </c>
      <c r="T39" s="12"/>
      <c r="U39" s="12"/>
      <c r="V39" s="12">
        <v>0</v>
      </c>
      <c r="W39" s="12"/>
      <c r="X39" s="12"/>
      <c r="Y39" s="12">
        <v>0</v>
      </c>
      <c r="Z39" s="12"/>
      <c r="AA39" s="12">
        <v>450117.72859700001</v>
      </c>
      <c r="AB39" s="12">
        <v>450117.72859700001</v>
      </c>
      <c r="AC39" s="12"/>
      <c r="AD39" s="12">
        <v>459180.50165599998</v>
      </c>
      <c r="AE39" s="12">
        <v>459180.50165599998</v>
      </c>
      <c r="AF39" s="12"/>
      <c r="AG39" s="12"/>
      <c r="AH39" s="12">
        <v>0</v>
      </c>
      <c r="AI39" s="12"/>
      <c r="AJ39" s="12"/>
      <c r="AK39" s="12">
        <v>0</v>
      </c>
      <c r="AL39" s="12"/>
      <c r="AM39" s="12"/>
      <c r="AN39" s="12">
        <v>0</v>
      </c>
      <c r="AO39" s="32"/>
      <c r="AP39" s="39" t="s">
        <v>53</v>
      </c>
      <c r="AQ39" s="32"/>
      <c r="AR39" s="32">
        <v>0</v>
      </c>
      <c r="AS39" s="12"/>
      <c r="AT39" s="12"/>
      <c r="AU39" s="12">
        <v>0</v>
      </c>
      <c r="AV39" s="12"/>
      <c r="AW39" s="12"/>
      <c r="AX39" s="12">
        <v>0</v>
      </c>
      <c r="AY39" s="45"/>
      <c r="AZ39" s="32"/>
      <c r="BA39" s="12">
        <v>0</v>
      </c>
      <c r="BB39" s="12">
        <f t="shared" si="27"/>
        <v>0</v>
      </c>
      <c r="BC39" s="12">
        <f t="shared" si="20"/>
        <v>0</v>
      </c>
      <c r="BD39" s="12">
        <f t="shared" si="21"/>
        <v>0</v>
      </c>
      <c r="BE39" s="12"/>
      <c r="BF39" s="12"/>
      <c r="BG39" s="12"/>
      <c r="BH39" s="12">
        <f t="shared" si="28"/>
        <v>0</v>
      </c>
      <c r="BI39" s="12"/>
      <c r="BJ39" s="12"/>
      <c r="BK39" s="12"/>
      <c r="BL39" s="12">
        <f t="shared" si="29"/>
        <v>0</v>
      </c>
      <c r="BM39" s="12"/>
      <c r="BN39" s="12"/>
      <c r="BO39" s="12"/>
      <c r="BP39" s="12">
        <f t="shared" si="30"/>
        <v>0</v>
      </c>
      <c r="BQ39" s="12"/>
      <c r="BR39" s="12"/>
      <c r="BS39" s="12"/>
      <c r="BT39" s="12">
        <f t="shared" si="31"/>
        <v>0</v>
      </c>
      <c r="BU39" s="12"/>
      <c r="BV39" s="12"/>
      <c r="BW39" s="12"/>
      <c r="BX39" s="12">
        <f t="shared" si="32"/>
        <v>0</v>
      </c>
      <c r="BY39" s="12"/>
      <c r="BZ39" s="12"/>
      <c r="CA39" s="12"/>
      <c r="CB39" s="12">
        <f t="shared" si="33"/>
        <v>0</v>
      </c>
      <c r="CC39" s="12"/>
      <c r="CD39" s="12"/>
      <c r="CE39" s="12"/>
      <c r="CF39" s="12">
        <f t="shared" si="34"/>
        <v>0</v>
      </c>
      <c r="CG39" s="12"/>
      <c r="CH39" s="12"/>
      <c r="CI39" s="12"/>
      <c r="CJ39" s="12">
        <f t="shared" si="35"/>
        <v>0</v>
      </c>
      <c r="CK39" s="12"/>
      <c r="CL39" s="12"/>
      <c r="CM39" s="12"/>
      <c r="CN39" s="12">
        <f t="shared" si="36"/>
        <v>0</v>
      </c>
      <c r="CO39" s="12"/>
      <c r="CP39" s="12"/>
      <c r="CQ39" s="12"/>
      <c r="CR39" s="12">
        <f t="shared" si="37"/>
        <v>0</v>
      </c>
      <c r="CS39" s="12"/>
      <c r="CT39" s="12"/>
      <c r="CU39" s="12"/>
      <c r="CV39" s="12">
        <f t="shared" si="38"/>
        <v>0</v>
      </c>
      <c r="CW39" s="12"/>
      <c r="CX39" s="12"/>
      <c r="CY39" s="12"/>
      <c r="CZ39" s="12">
        <f t="shared" si="39"/>
        <v>0</v>
      </c>
      <c r="DA39" s="12"/>
      <c r="DB39" s="12"/>
      <c r="DC39" s="12"/>
      <c r="DD39" s="12">
        <f t="shared" si="40"/>
        <v>0</v>
      </c>
      <c r="DE39" s="13" t="s">
        <v>54</v>
      </c>
      <c r="DF39" s="14" t="s">
        <v>55</v>
      </c>
    </row>
    <row r="40" spans="1:110" ht="51" hidden="1" x14ac:dyDescent="0.25">
      <c r="A40" s="13">
        <v>27</v>
      </c>
      <c r="B40" s="48" t="s">
        <v>561</v>
      </c>
      <c r="C40" s="49">
        <v>1880</v>
      </c>
      <c r="D40" s="49" t="s">
        <v>51</v>
      </c>
      <c r="E40" s="48" t="s">
        <v>56</v>
      </c>
      <c r="F40" s="50">
        <v>8159.68</v>
      </c>
      <c r="G40" s="50">
        <v>7506.68</v>
      </c>
      <c r="H40" s="51">
        <v>34206</v>
      </c>
      <c r="I40" s="12">
        <f t="shared" si="15"/>
        <v>3127734</v>
      </c>
      <c r="J40" s="12">
        <f t="shared" si="16"/>
        <v>1563867</v>
      </c>
      <c r="K40" s="12">
        <f t="shared" si="17"/>
        <v>1563867</v>
      </c>
      <c r="L40" s="12">
        <f t="shared" si="26"/>
        <v>1563867</v>
      </c>
      <c r="M40" s="12">
        <f t="shared" si="19"/>
        <v>0</v>
      </c>
      <c r="N40" s="12"/>
      <c r="O40" s="12"/>
      <c r="P40" s="12">
        <v>0</v>
      </c>
      <c r="Q40" s="12"/>
      <c r="R40" s="12"/>
      <c r="S40" s="12">
        <v>0</v>
      </c>
      <c r="T40" s="12"/>
      <c r="U40" s="12"/>
      <c r="V40" s="12">
        <v>0</v>
      </c>
      <c r="W40" s="12"/>
      <c r="X40" s="12"/>
      <c r="Y40" s="12">
        <v>0</v>
      </c>
      <c r="Z40" s="12"/>
      <c r="AA40" s="12"/>
      <c r="AB40" s="12">
        <v>0</v>
      </c>
      <c r="AC40" s="12"/>
      <c r="AD40" s="12"/>
      <c r="AE40" s="12">
        <v>0</v>
      </c>
      <c r="AF40" s="12"/>
      <c r="AG40" s="12"/>
      <c r="AH40" s="12">
        <v>0</v>
      </c>
      <c r="AI40" s="12"/>
      <c r="AJ40" s="12"/>
      <c r="AK40" s="12">
        <v>0</v>
      </c>
      <c r="AL40" s="12"/>
      <c r="AM40" s="12"/>
      <c r="AN40" s="12">
        <v>0</v>
      </c>
      <c r="AO40" s="32">
        <v>4500000</v>
      </c>
      <c r="AP40" s="39" t="s">
        <v>60</v>
      </c>
      <c r="AQ40" s="32">
        <v>3127734</v>
      </c>
      <c r="AR40" s="32">
        <v>-1372266</v>
      </c>
      <c r="AS40" s="12"/>
      <c r="AT40" s="12"/>
      <c r="AU40" s="12">
        <v>0</v>
      </c>
      <c r="AV40" s="12"/>
      <c r="AW40" s="12"/>
      <c r="AX40" s="12">
        <v>0</v>
      </c>
      <c r="AY40" s="45"/>
      <c r="AZ40" s="32"/>
      <c r="BA40" s="12">
        <v>0</v>
      </c>
      <c r="BB40" s="12">
        <f t="shared" si="27"/>
        <v>0</v>
      </c>
      <c r="BC40" s="12">
        <f t="shared" si="20"/>
        <v>0</v>
      </c>
      <c r="BD40" s="12">
        <f t="shared" si="21"/>
        <v>0</v>
      </c>
      <c r="BE40" s="12"/>
      <c r="BF40" s="12"/>
      <c r="BG40" s="12"/>
      <c r="BH40" s="12">
        <f t="shared" si="28"/>
        <v>0</v>
      </c>
      <c r="BI40" s="12"/>
      <c r="BJ40" s="12"/>
      <c r="BK40" s="12"/>
      <c r="BL40" s="12">
        <f t="shared" si="29"/>
        <v>0</v>
      </c>
      <c r="BM40" s="12"/>
      <c r="BN40" s="12"/>
      <c r="BO40" s="12"/>
      <c r="BP40" s="12">
        <f t="shared" si="30"/>
        <v>0</v>
      </c>
      <c r="BQ40" s="12"/>
      <c r="BR40" s="12"/>
      <c r="BS40" s="12"/>
      <c r="BT40" s="12">
        <f t="shared" si="31"/>
        <v>0</v>
      </c>
      <c r="BU40" s="12"/>
      <c r="BV40" s="12"/>
      <c r="BW40" s="12"/>
      <c r="BX40" s="12">
        <f t="shared" si="32"/>
        <v>0</v>
      </c>
      <c r="BY40" s="12"/>
      <c r="BZ40" s="12"/>
      <c r="CA40" s="12"/>
      <c r="CB40" s="12">
        <f t="shared" si="33"/>
        <v>0</v>
      </c>
      <c r="CC40" s="12"/>
      <c r="CD40" s="12"/>
      <c r="CE40" s="12"/>
      <c r="CF40" s="12">
        <f t="shared" si="34"/>
        <v>0</v>
      </c>
      <c r="CG40" s="12"/>
      <c r="CH40" s="12"/>
      <c r="CI40" s="12"/>
      <c r="CJ40" s="12">
        <f t="shared" si="35"/>
        <v>0</v>
      </c>
      <c r="CK40" s="12"/>
      <c r="CL40" s="12"/>
      <c r="CM40" s="12"/>
      <c r="CN40" s="12">
        <f t="shared" si="36"/>
        <v>0</v>
      </c>
      <c r="CO40" s="12"/>
      <c r="CP40" s="12"/>
      <c r="CQ40" s="12"/>
      <c r="CR40" s="12">
        <f t="shared" si="37"/>
        <v>0</v>
      </c>
      <c r="CS40" s="12"/>
      <c r="CT40" s="12"/>
      <c r="CU40" s="12"/>
      <c r="CV40" s="12">
        <f t="shared" si="38"/>
        <v>0</v>
      </c>
      <c r="CW40" s="12"/>
      <c r="CX40" s="12"/>
      <c r="CY40" s="12"/>
      <c r="CZ40" s="12">
        <f t="shared" si="39"/>
        <v>0</v>
      </c>
      <c r="DA40" s="12"/>
      <c r="DB40" s="12"/>
      <c r="DC40" s="12"/>
      <c r="DD40" s="12">
        <f t="shared" si="40"/>
        <v>0</v>
      </c>
      <c r="DE40" s="13" t="s">
        <v>54</v>
      </c>
      <c r="DF40" s="14" t="s">
        <v>55</v>
      </c>
    </row>
    <row r="41" spans="1:110" ht="38.25" hidden="1" x14ac:dyDescent="0.25">
      <c r="A41" s="13">
        <v>28</v>
      </c>
      <c r="B41" s="48" t="s">
        <v>634</v>
      </c>
      <c r="C41" s="49">
        <v>1930</v>
      </c>
      <c r="D41" s="49" t="s">
        <v>51</v>
      </c>
      <c r="E41" s="48" t="s">
        <v>61</v>
      </c>
      <c r="F41" s="50">
        <v>5054.6000000000004</v>
      </c>
      <c r="G41" s="50">
        <v>4693.5</v>
      </c>
      <c r="H41" s="51">
        <v>40213</v>
      </c>
      <c r="I41" s="12">
        <f t="shared" si="15"/>
        <v>3564935.9879999999</v>
      </c>
      <c r="J41" s="12">
        <f t="shared" si="16"/>
        <v>1782467.9939999999</v>
      </c>
      <c r="K41" s="12">
        <f t="shared" si="17"/>
        <v>1782467.9939999999</v>
      </c>
      <c r="L41" s="12">
        <f t="shared" si="26"/>
        <v>1782467.9939999999</v>
      </c>
      <c r="M41" s="12">
        <f t="shared" si="19"/>
        <v>0</v>
      </c>
      <c r="N41" s="12"/>
      <c r="O41" s="12"/>
      <c r="P41" s="12">
        <v>0</v>
      </c>
      <c r="Q41" s="12"/>
      <c r="R41" s="12"/>
      <c r="S41" s="12">
        <v>0</v>
      </c>
      <c r="T41" s="12"/>
      <c r="U41" s="12"/>
      <c r="V41" s="12">
        <v>0</v>
      </c>
      <c r="W41" s="12">
        <v>1784280.977</v>
      </c>
      <c r="X41" s="12">
        <v>1177800</v>
      </c>
      <c r="Y41" s="12">
        <v>-606480.97699999996</v>
      </c>
      <c r="Z41" s="12">
        <v>1868153.7990000001</v>
      </c>
      <c r="AA41" s="12">
        <v>2387135.9879999999</v>
      </c>
      <c r="AB41" s="12">
        <v>518982.18899999978</v>
      </c>
      <c r="AC41" s="12"/>
      <c r="AD41" s="12"/>
      <c r="AE41" s="12">
        <v>0</v>
      </c>
      <c r="AF41" s="12"/>
      <c r="AG41" s="12"/>
      <c r="AH41" s="12">
        <v>0</v>
      </c>
      <c r="AI41" s="12"/>
      <c r="AJ41" s="12"/>
      <c r="AK41" s="12">
        <v>0</v>
      </c>
      <c r="AL41" s="12"/>
      <c r="AM41" s="12"/>
      <c r="AN41" s="12">
        <v>0</v>
      </c>
      <c r="AO41" s="32"/>
      <c r="AP41" s="39" t="s">
        <v>53</v>
      </c>
      <c r="AQ41" s="32"/>
      <c r="AR41" s="32">
        <v>0</v>
      </c>
      <c r="AS41" s="12"/>
      <c r="AT41" s="12"/>
      <c r="AU41" s="12">
        <v>0</v>
      </c>
      <c r="AV41" s="12"/>
      <c r="AW41" s="12"/>
      <c r="AX41" s="12">
        <v>0</v>
      </c>
      <c r="AY41" s="45"/>
      <c r="AZ41" s="32"/>
      <c r="BA41" s="12">
        <v>0</v>
      </c>
      <c r="BB41" s="12">
        <f t="shared" ref="BB41:BB48" si="41">BF41+BJ41+BN41+BR41+BV41+BZ41+CD41+CH41+CL41+CP41+CT41+CX41+DB41</f>
        <v>0</v>
      </c>
      <c r="BC41" s="12">
        <f t="shared" si="20"/>
        <v>0</v>
      </c>
      <c r="BD41" s="12">
        <f t="shared" si="21"/>
        <v>0</v>
      </c>
      <c r="BE41" s="12"/>
      <c r="BF41" s="12"/>
      <c r="BG41" s="12"/>
      <c r="BH41" s="12">
        <f>BG41-BF41</f>
        <v>0</v>
      </c>
      <c r="BI41" s="12"/>
      <c r="BJ41" s="12"/>
      <c r="BK41" s="12"/>
      <c r="BL41" s="12">
        <f>BK41-BJ41</f>
        <v>0</v>
      </c>
      <c r="BM41" s="12"/>
      <c r="BN41" s="12"/>
      <c r="BO41" s="12"/>
      <c r="BP41" s="12">
        <f>BO41-BN41</f>
        <v>0</v>
      </c>
      <c r="BQ41" s="12"/>
      <c r="BR41" s="12"/>
      <c r="BS41" s="12"/>
      <c r="BT41" s="12">
        <f>BS41-BR41</f>
        <v>0</v>
      </c>
      <c r="BU41" s="12"/>
      <c r="BV41" s="12"/>
      <c r="BW41" s="12"/>
      <c r="BX41" s="12">
        <f>BW41-BV41</f>
        <v>0</v>
      </c>
      <c r="BY41" s="12"/>
      <c r="BZ41" s="12"/>
      <c r="CA41" s="12"/>
      <c r="CB41" s="12">
        <f>CA41-BZ41</f>
        <v>0</v>
      </c>
      <c r="CC41" s="12"/>
      <c r="CD41" s="12"/>
      <c r="CE41" s="12"/>
      <c r="CF41" s="12">
        <f>CE41-CD41</f>
        <v>0</v>
      </c>
      <c r="CG41" s="12"/>
      <c r="CH41" s="12"/>
      <c r="CI41" s="12"/>
      <c r="CJ41" s="12">
        <f>CI41-CH41</f>
        <v>0</v>
      </c>
      <c r="CK41" s="12"/>
      <c r="CL41" s="12"/>
      <c r="CM41" s="12"/>
      <c r="CN41" s="12">
        <f>CM41-CL41</f>
        <v>0</v>
      </c>
      <c r="CO41" s="12"/>
      <c r="CP41" s="12"/>
      <c r="CQ41" s="12"/>
      <c r="CR41" s="12">
        <f>CQ41-CP41</f>
        <v>0</v>
      </c>
      <c r="CS41" s="12"/>
      <c r="CT41" s="12"/>
      <c r="CU41" s="12"/>
      <c r="CV41" s="12">
        <f t="shared" ref="CV41:CV48" si="42">CU41-CT41</f>
        <v>0</v>
      </c>
      <c r="CW41" s="12"/>
      <c r="CX41" s="12"/>
      <c r="CY41" s="12"/>
      <c r="CZ41" s="12">
        <f>CY41-CX41</f>
        <v>0</v>
      </c>
      <c r="DA41" s="12"/>
      <c r="DB41" s="12"/>
      <c r="DC41" s="12"/>
      <c r="DD41" s="12">
        <f>DC41-DB41</f>
        <v>0</v>
      </c>
      <c r="DE41" s="13" t="s">
        <v>54</v>
      </c>
      <c r="DF41" s="14" t="s">
        <v>55</v>
      </c>
    </row>
    <row r="42" spans="1:110" ht="38.25" hidden="1" x14ac:dyDescent="0.25">
      <c r="A42" s="13">
        <v>29</v>
      </c>
      <c r="B42" s="48" t="s">
        <v>635</v>
      </c>
      <c r="C42" s="49">
        <v>1830</v>
      </c>
      <c r="D42" s="49" t="s">
        <v>51</v>
      </c>
      <c r="E42" s="48" t="s">
        <v>52</v>
      </c>
      <c r="F42" s="50">
        <v>2331.6</v>
      </c>
      <c r="G42" s="50">
        <v>2110.6</v>
      </c>
      <c r="H42" s="51">
        <v>34312</v>
      </c>
      <c r="I42" s="12">
        <f t="shared" si="15"/>
        <v>1448585.24334</v>
      </c>
      <c r="J42" s="12">
        <f t="shared" si="16"/>
        <v>724292.62167000002</v>
      </c>
      <c r="K42" s="12">
        <f t="shared" si="17"/>
        <v>724292.62167000002</v>
      </c>
      <c r="L42" s="12">
        <f t="shared" si="26"/>
        <v>724292.62167000002</v>
      </c>
      <c r="M42" s="12">
        <f t="shared" si="19"/>
        <v>0</v>
      </c>
      <c r="N42" s="12"/>
      <c r="O42" s="12"/>
      <c r="P42" s="12">
        <v>0</v>
      </c>
      <c r="Q42" s="12"/>
      <c r="R42" s="12"/>
      <c r="S42" s="12">
        <v>0</v>
      </c>
      <c r="T42" s="12"/>
      <c r="U42" s="12"/>
      <c r="V42" s="12">
        <v>0</v>
      </c>
      <c r="W42" s="12"/>
      <c r="X42" s="12"/>
      <c r="Y42" s="12">
        <v>0</v>
      </c>
      <c r="Z42" s="12">
        <v>1425689.2390000001</v>
      </c>
      <c r="AA42" s="12">
        <v>724647.84120000002</v>
      </c>
      <c r="AB42" s="12">
        <v>-701041.39780000004</v>
      </c>
      <c r="AC42" s="12"/>
      <c r="AD42" s="12">
        <v>723937.40214000002</v>
      </c>
      <c r="AE42" s="12">
        <v>723937.40214000002</v>
      </c>
      <c r="AF42" s="12"/>
      <c r="AG42" s="12"/>
      <c r="AH42" s="12">
        <v>0</v>
      </c>
      <c r="AI42" s="12"/>
      <c r="AJ42" s="12"/>
      <c r="AK42" s="12">
        <v>0</v>
      </c>
      <c r="AL42" s="12">
        <v>5925826.1579999998</v>
      </c>
      <c r="AM42" s="12"/>
      <c r="AN42" s="12">
        <v>-5925826.1579999998</v>
      </c>
      <c r="AO42" s="32"/>
      <c r="AP42" s="39" t="s">
        <v>53</v>
      </c>
      <c r="AQ42" s="32"/>
      <c r="AR42" s="32">
        <v>0</v>
      </c>
      <c r="AS42" s="12"/>
      <c r="AT42" s="12"/>
      <c r="AU42" s="12">
        <v>0</v>
      </c>
      <c r="AV42" s="12"/>
      <c r="AW42" s="12"/>
      <c r="AX42" s="12">
        <v>0</v>
      </c>
      <c r="AY42" s="45"/>
      <c r="AZ42" s="32"/>
      <c r="BA42" s="12">
        <v>0</v>
      </c>
      <c r="BB42" s="12">
        <f t="shared" si="41"/>
        <v>0</v>
      </c>
      <c r="BC42" s="12">
        <f t="shared" si="20"/>
        <v>0</v>
      </c>
      <c r="BD42" s="12">
        <f t="shared" si="21"/>
        <v>0</v>
      </c>
      <c r="BE42" s="12"/>
      <c r="BF42" s="12"/>
      <c r="BG42" s="12"/>
      <c r="BH42" s="12">
        <f>BG42-BF42</f>
        <v>0</v>
      </c>
      <c r="BI42" s="12"/>
      <c r="BJ42" s="12"/>
      <c r="BK42" s="12"/>
      <c r="BL42" s="12">
        <f>BK42-BJ42</f>
        <v>0</v>
      </c>
      <c r="BM42" s="12"/>
      <c r="BN42" s="12"/>
      <c r="BO42" s="12"/>
      <c r="BP42" s="12">
        <f>BO42-BN42</f>
        <v>0</v>
      </c>
      <c r="BQ42" s="12"/>
      <c r="BR42" s="12"/>
      <c r="BS42" s="12"/>
      <c r="BT42" s="12">
        <f>BS42-BR42</f>
        <v>0</v>
      </c>
      <c r="BU42" s="12"/>
      <c r="BV42" s="12"/>
      <c r="BW42" s="12"/>
      <c r="BX42" s="12">
        <f>BW42-BV42</f>
        <v>0</v>
      </c>
      <c r="BY42" s="12"/>
      <c r="BZ42" s="12"/>
      <c r="CA42" s="12"/>
      <c r="CB42" s="12">
        <f>CA42-BZ42</f>
        <v>0</v>
      </c>
      <c r="CC42" s="12"/>
      <c r="CD42" s="12"/>
      <c r="CE42" s="12"/>
      <c r="CF42" s="12">
        <f>CE42-CD42</f>
        <v>0</v>
      </c>
      <c r="CG42" s="12"/>
      <c r="CH42" s="12"/>
      <c r="CI42" s="12"/>
      <c r="CJ42" s="12">
        <f>CI42-CH42</f>
        <v>0</v>
      </c>
      <c r="CK42" s="12"/>
      <c r="CL42" s="12"/>
      <c r="CM42" s="12"/>
      <c r="CN42" s="12">
        <f>CM42-CL42</f>
        <v>0</v>
      </c>
      <c r="CO42" s="12"/>
      <c r="CP42" s="12"/>
      <c r="CQ42" s="12"/>
      <c r="CR42" s="12">
        <f>CQ42-CP42</f>
        <v>0</v>
      </c>
      <c r="CS42" s="12"/>
      <c r="CT42" s="12"/>
      <c r="CU42" s="12"/>
      <c r="CV42" s="12">
        <f t="shared" si="42"/>
        <v>0</v>
      </c>
      <c r="CW42" s="12"/>
      <c r="CX42" s="12"/>
      <c r="CY42" s="12"/>
      <c r="CZ42" s="12">
        <f>CY42-CX42</f>
        <v>0</v>
      </c>
      <c r="DA42" s="12"/>
      <c r="DB42" s="12"/>
      <c r="DC42" s="12"/>
      <c r="DD42" s="12">
        <f>DC42-DB42</f>
        <v>0</v>
      </c>
      <c r="DE42" s="13" t="s">
        <v>54</v>
      </c>
      <c r="DF42" s="14" t="s">
        <v>55</v>
      </c>
    </row>
    <row r="43" spans="1:110" ht="51" hidden="1" x14ac:dyDescent="0.25">
      <c r="A43" s="13">
        <v>30</v>
      </c>
      <c r="B43" s="48" t="s">
        <v>636</v>
      </c>
      <c r="C43" s="49">
        <v>1894</v>
      </c>
      <c r="D43" s="49" t="s">
        <v>51</v>
      </c>
      <c r="E43" s="48" t="s">
        <v>56</v>
      </c>
      <c r="F43" s="50">
        <v>4612.3999999999996</v>
      </c>
      <c r="G43" s="50">
        <v>4302.3999999999996</v>
      </c>
      <c r="H43" s="51">
        <v>33827</v>
      </c>
      <c r="I43" s="12">
        <f t="shared" si="15"/>
        <v>2736261.8014110001</v>
      </c>
      <c r="J43" s="12">
        <f t="shared" si="16"/>
        <v>1368130.9007055</v>
      </c>
      <c r="K43" s="12">
        <f t="shared" si="17"/>
        <v>1368130.9007055</v>
      </c>
      <c r="L43" s="12">
        <f t="shared" si="26"/>
        <v>1368130.9007055</v>
      </c>
      <c r="M43" s="12">
        <f t="shared" si="19"/>
        <v>0</v>
      </c>
      <c r="N43" s="12"/>
      <c r="O43" s="12"/>
      <c r="P43" s="12">
        <v>0</v>
      </c>
      <c r="Q43" s="12"/>
      <c r="R43" s="12"/>
      <c r="S43" s="12">
        <v>0</v>
      </c>
      <c r="T43" s="12"/>
      <c r="U43" s="12"/>
      <c r="V43" s="12">
        <v>0</v>
      </c>
      <c r="W43" s="12"/>
      <c r="X43" s="12"/>
      <c r="Y43" s="12">
        <v>0</v>
      </c>
      <c r="Z43" s="12">
        <v>1355255.969</v>
      </c>
      <c r="AA43" s="12">
        <v>1355255.969</v>
      </c>
      <c r="AB43" s="12">
        <v>0</v>
      </c>
      <c r="AC43" s="12"/>
      <c r="AD43" s="12">
        <v>1381005.8324109998</v>
      </c>
      <c r="AE43" s="12">
        <v>1381005.8324109998</v>
      </c>
      <c r="AF43" s="12"/>
      <c r="AG43" s="12"/>
      <c r="AH43" s="12">
        <v>0</v>
      </c>
      <c r="AI43" s="12"/>
      <c r="AJ43" s="12"/>
      <c r="AK43" s="12">
        <v>0</v>
      </c>
      <c r="AL43" s="12"/>
      <c r="AM43" s="12"/>
      <c r="AN43" s="12">
        <v>0</v>
      </c>
      <c r="AO43" s="32"/>
      <c r="AP43" s="39" t="s">
        <v>53</v>
      </c>
      <c r="AQ43" s="32"/>
      <c r="AR43" s="32">
        <v>0</v>
      </c>
      <c r="AS43" s="12"/>
      <c r="AT43" s="12"/>
      <c r="AU43" s="12">
        <v>0</v>
      </c>
      <c r="AV43" s="12"/>
      <c r="AW43" s="12"/>
      <c r="AX43" s="12">
        <v>0</v>
      </c>
      <c r="AY43" s="45"/>
      <c r="AZ43" s="32"/>
      <c r="BA43" s="12">
        <v>0</v>
      </c>
      <c r="BB43" s="12">
        <f t="shared" si="41"/>
        <v>0</v>
      </c>
      <c r="BC43" s="12">
        <f t="shared" si="20"/>
        <v>0</v>
      </c>
      <c r="BD43" s="12">
        <f t="shared" si="21"/>
        <v>0</v>
      </c>
      <c r="BE43" s="12"/>
      <c r="BF43" s="12"/>
      <c r="BG43" s="12"/>
      <c r="BH43" s="12">
        <f>BG43-BF43</f>
        <v>0</v>
      </c>
      <c r="BI43" s="12"/>
      <c r="BJ43" s="12"/>
      <c r="BK43" s="12"/>
      <c r="BL43" s="12">
        <f>BK43-BJ43</f>
        <v>0</v>
      </c>
      <c r="BM43" s="12"/>
      <c r="BN43" s="12"/>
      <c r="BO43" s="12"/>
      <c r="BP43" s="12">
        <f>BO43-BN43</f>
        <v>0</v>
      </c>
      <c r="BQ43" s="12"/>
      <c r="BR43" s="12"/>
      <c r="BS43" s="12"/>
      <c r="BT43" s="12">
        <f>BS43-BR43</f>
        <v>0</v>
      </c>
      <c r="BU43" s="12"/>
      <c r="BV43" s="12"/>
      <c r="BW43" s="12"/>
      <c r="BX43" s="12">
        <f>BW43-BV43</f>
        <v>0</v>
      </c>
      <c r="BY43" s="12"/>
      <c r="BZ43" s="12"/>
      <c r="CA43" s="12"/>
      <c r="CB43" s="12">
        <f>CA43-BZ43</f>
        <v>0</v>
      </c>
      <c r="CC43" s="12"/>
      <c r="CD43" s="12"/>
      <c r="CE43" s="12"/>
      <c r="CF43" s="12">
        <f>CE43-CD43</f>
        <v>0</v>
      </c>
      <c r="CG43" s="12"/>
      <c r="CH43" s="12"/>
      <c r="CI43" s="12"/>
      <c r="CJ43" s="12">
        <f>CI43-CH43</f>
        <v>0</v>
      </c>
      <c r="CK43" s="12"/>
      <c r="CL43" s="12"/>
      <c r="CM43" s="12"/>
      <c r="CN43" s="12">
        <f>CM43-CL43</f>
        <v>0</v>
      </c>
      <c r="CO43" s="12"/>
      <c r="CP43" s="12"/>
      <c r="CQ43" s="12"/>
      <c r="CR43" s="12">
        <f>CQ43-CP43</f>
        <v>0</v>
      </c>
      <c r="CS43" s="12"/>
      <c r="CT43" s="12"/>
      <c r="CU43" s="12"/>
      <c r="CV43" s="12">
        <f t="shared" si="42"/>
        <v>0</v>
      </c>
      <c r="CW43" s="12"/>
      <c r="CX43" s="12"/>
      <c r="CY43" s="12"/>
      <c r="CZ43" s="12">
        <f>CY43-CX43</f>
        <v>0</v>
      </c>
      <c r="DA43" s="12"/>
      <c r="DB43" s="12"/>
      <c r="DC43" s="12"/>
      <c r="DD43" s="12">
        <f>DC43-DB43</f>
        <v>0</v>
      </c>
      <c r="DE43" s="13" t="s">
        <v>54</v>
      </c>
      <c r="DF43" s="14" t="s">
        <v>55</v>
      </c>
    </row>
    <row r="44" spans="1:110" ht="51" hidden="1" x14ac:dyDescent="0.25">
      <c r="A44" s="13">
        <v>31</v>
      </c>
      <c r="B44" s="48" t="s">
        <v>637</v>
      </c>
      <c r="C44" s="49">
        <v>1898</v>
      </c>
      <c r="D44" s="49" t="s">
        <v>51</v>
      </c>
      <c r="E44" s="48" t="s">
        <v>56</v>
      </c>
      <c r="F44" s="50">
        <v>3272.3</v>
      </c>
      <c r="G44" s="50">
        <v>2793.3</v>
      </c>
      <c r="H44" s="51">
        <v>33906</v>
      </c>
      <c r="I44" s="12">
        <f t="shared" si="15"/>
        <v>8057172</v>
      </c>
      <c r="J44" s="12">
        <f t="shared" si="16"/>
        <v>4028586</v>
      </c>
      <c r="K44" s="12">
        <f t="shared" si="17"/>
        <v>4028586</v>
      </c>
      <c r="L44" s="12">
        <f t="shared" si="26"/>
        <v>4028586</v>
      </c>
      <c r="M44" s="12">
        <f t="shared" si="19"/>
        <v>0</v>
      </c>
      <c r="N44" s="12"/>
      <c r="O44" s="12"/>
      <c r="P44" s="12">
        <v>0</v>
      </c>
      <c r="Q44" s="12"/>
      <c r="R44" s="12"/>
      <c r="S44" s="12">
        <v>0</v>
      </c>
      <c r="T44" s="12"/>
      <c r="U44" s="12"/>
      <c r="V44" s="12">
        <v>0</v>
      </c>
      <c r="W44" s="12"/>
      <c r="X44" s="12"/>
      <c r="Y44" s="12">
        <v>0</v>
      </c>
      <c r="Z44" s="12"/>
      <c r="AA44" s="12"/>
      <c r="AB44" s="12">
        <v>0</v>
      </c>
      <c r="AC44" s="12"/>
      <c r="AD44" s="12"/>
      <c r="AE44" s="12">
        <v>0</v>
      </c>
      <c r="AF44" s="12"/>
      <c r="AG44" s="12"/>
      <c r="AH44" s="12">
        <v>0</v>
      </c>
      <c r="AI44" s="12"/>
      <c r="AJ44" s="12"/>
      <c r="AK44" s="12">
        <v>0</v>
      </c>
      <c r="AL44" s="12"/>
      <c r="AM44" s="12"/>
      <c r="AN44" s="12">
        <v>0</v>
      </c>
      <c r="AO44" s="32">
        <v>7810131</v>
      </c>
      <c r="AP44" s="39" t="s">
        <v>62</v>
      </c>
      <c r="AQ44" s="32">
        <v>8057172</v>
      </c>
      <c r="AR44" s="32">
        <v>247041</v>
      </c>
      <c r="AS44" s="12"/>
      <c r="AT44" s="12"/>
      <c r="AU44" s="12">
        <v>0</v>
      </c>
      <c r="AV44" s="12"/>
      <c r="AW44" s="12"/>
      <c r="AX44" s="12">
        <v>0</v>
      </c>
      <c r="AY44" s="45"/>
      <c r="AZ44" s="32"/>
      <c r="BA44" s="12">
        <v>0</v>
      </c>
      <c r="BB44" s="12">
        <f t="shared" si="41"/>
        <v>0</v>
      </c>
      <c r="BC44" s="12">
        <f t="shared" si="20"/>
        <v>0</v>
      </c>
      <c r="BD44" s="12">
        <f t="shared" si="21"/>
        <v>0</v>
      </c>
      <c r="BE44" s="12"/>
      <c r="BF44" s="12"/>
      <c r="BG44" s="12"/>
      <c r="BH44" s="12">
        <f>BG44-BF44</f>
        <v>0</v>
      </c>
      <c r="BI44" s="12"/>
      <c r="BJ44" s="12"/>
      <c r="BK44" s="12"/>
      <c r="BL44" s="12">
        <f>BK44-BJ44</f>
        <v>0</v>
      </c>
      <c r="BM44" s="12"/>
      <c r="BN44" s="12"/>
      <c r="BO44" s="12"/>
      <c r="BP44" s="12">
        <f>BO44-BN44</f>
        <v>0</v>
      </c>
      <c r="BQ44" s="12"/>
      <c r="BR44" s="12"/>
      <c r="BS44" s="12"/>
      <c r="BT44" s="12">
        <f>BS44-BR44</f>
        <v>0</v>
      </c>
      <c r="BU44" s="12"/>
      <c r="BV44" s="12"/>
      <c r="BW44" s="12"/>
      <c r="BX44" s="12">
        <f>BW44-BV44</f>
        <v>0</v>
      </c>
      <c r="BY44" s="12"/>
      <c r="BZ44" s="12"/>
      <c r="CA44" s="12"/>
      <c r="CB44" s="12">
        <f>CA44-BZ44</f>
        <v>0</v>
      </c>
      <c r="CC44" s="12"/>
      <c r="CD44" s="12"/>
      <c r="CE44" s="12"/>
      <c r="CF44" s="12">
        <f>CE44-CD44</f>
        <v>0</v>
      </c>
      <c r="CG44" s="12"/>
      <c r="CH44" s="12"/>
      <c r="CI44" s="12"/>
      <c r="CJ44" s="12">
        <f>CI44-CH44</f>
        <v>0</v>
      </c>
      <c r="CK44" s="12"/>
      <c r="CL44" s="12"/>
      <c r="CM44" s="12"/>
      <c r="CN44" s="12">
        <f>CM44-CL44</f>
        <v>0</v>
      </c>
      <c r="CO44" s="12"/>
      <c r="CP44" s="12"/>
      <c r="CQ44" s="12"/>
      <c r="CR44" s="12">
        <f>CQ44-CP44</f>
        <v>0</v>
      </c>
      <c r="CS44" s="12"/>
      <c r="CT44" s="12"/>
      <c r="CU44" s="12"/>
      <c r="CV44" s="12">
        <f t="shared" si="42"/>
        <v>0</v>
      </c>
      <c r="CW44" s="12"/>
      <c r="CX44" s="12"/>
      <c r="CY44" s="12"/>
      <c r="CZ44" s="12">
        <f>CY44-CX44</f>
        <v>0</v>
      </c>
      <c r="DA44" s="12"/>
      <c r="DB44" s="12"/>
      <c r="DC44" s="12"/>
      <c r="DD44" s="12">
        <f>DC44-DB44</f>
        <v>0</v>
      </c>
      <c r="DE44" s="13" t="s">
        <v>54</v>
      </c>
      <c r="DF44" s="14" t="s">
        <v>55</v>
      </c>
    </row>
    <row r="45" spans="1:110" ht="51" hidden="1" x14ac:dyDescent="0.25">
      <c r="A45" s="13">
        <v>32</v>
      </c>
      <c r="B45" s="48" t="s">
        <v>2588</v>
      </c>
      <c r="C45" s="49" t="s">
        <v>2210</v>
      </c>
      <c r="D45" s="49" t="s">
        <v>51</v>
      </c>
      <c r="E45" s="48" t="s">
        <v>56</v>
      </c>
      <c r="F45" s="49">
        <v>6852.8</v>
      </c>
      <c r="G45" s="49">
        <v>6181.8</v>
      </c>
      <c r="H45" s="51">
        <v>33771</v>
      </c>
      <c r="I45" s="12">
        <f t="shared" si="15"/>
        <v>64070762.079999998</v>
      </c>
      <c r="J45" s="12">
        <f t="shared" si="16"/>
        <v>31250000</v>
      </c>
      <c r="K45" s="12">
        <f t="shared" si="17"/>
        <v>32820762.079999998</v>
      </c>
      <c r="L45" s="12">
        <f t="shared" si="26"/>
        <v>32820762.079999998</v>
      </c>
      <c r="M45" s="12">
        <f t="shared" si="19"/>
        <v>0</v>
      </c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32"/>
      <c r="AP45" s="39"/>
      <c r="AQ45" s="32"/>
      <c r="AR45" s="32"/>
      <c r="AS45" s="12"/>
      <c r="AT45" s="12"/>
      <c r="AU45" s="12"/>
      <c r="AV45" s="12"/>
      <c r="AW45" s="12"/>
      <c r="AX45" s="12"/>
      <c r="AY45" s="45"/>
      <c r="AZ45" s="32">
        <f>62500000</f>
        <v>62500000</v>
      </c>
      <c r="BA45" s="12"/>
      <c r="BB45" s="12">
        <f t="shared" si="41"/>
        <v>0</v>
      </c>
      <c r="BC45" s="12">
        <f t="shared" si="20"/>
        <v>1570762.08</v>
      </c>
      <c r="BD45" s="12">
        <f t="shared" si="21"/>
        <v>1570762.08</v>
      </c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>
        <v>1</v>
      </c>
      <c r="CT45" s="12">
        <v>0</v>
      </c>
      <c r="CU45" s="12">
        <f>1461372.86+109389.22</f>
        <v>1570762.08</v>
      </c>
      <c r="CV45" s="12">
        <f t="shared" si="42"/>
        <v>1570762.08</v>
      </c>
      <c r="CW45" s="12"/>
      <c r="CX45" s="12"/>
      <c r="CY45" s="12"/>
      <c r="CZ45" s="12"/>
      <c r="DA45" s="12"/>
      <c r="DB45" s="12"/>
      <c r="DC45" s="12"/>
      <c r="DD45" s="12"/>
      <c r="DE45" s="13" t="s">
        <v>54</v>
      </c>
      <c r="DF45" s="14" t="s">
        <v>55</v>
      </c>
    </row>
    <row r="46" spans="1:110" ht="51" hidden="1" x14ac:dyDescent="0.25">
      <c r="A46" s="13">
        <v>33</v>
      </c>
      <c r="B46" s="48" t="s">
        <v>638</v>
      </c>
      <c r="C46" s="49">
        <v>1905</v>
      </c>
      <c r="D46" s="49" t="s">
        <v>51</v>
      </c>
      <c r="E46" s="48" t="s">
        <v>56</v>
      </c>
      <c r="F46" s="50">
        <v>11363.2</v>
      </c>
      <c r="G46" s="50">
        <v>10222.4</v>
      </c>
      <c r="H46" s="51">
        <v>33823</v>
      </c>
      <c r="I46" s="12">
        <f t="shared" si="15"/>
        <v>25500492.368000001</v>
      </c>
      <c r="J46" s="12">
        <f t="shared" si="16"/>
        <v>12750246.184</v>
      </c>
      <c r="K46" s="12">
        <f t="shared" si="17"/>
        <v>12750246.184</v>
      </c>
      <c r="L46" s="12">
        <f t="shared" si="26"/>
        <v>12750246.184</v>
      </c>
      <c r="M46" s="12">
        <f t="shared" si="19"/>
        <v>0</v>
      </c>
      <c r="N46" s="12"/>
      <c r="O46" s="12"/>
      <c r="P46" s="12">
        <v>0</v>
      </c>
      <c r="Q46" s="12">
        <v>25500492.368000001</v>
      </c>
      <c r="R46" s="12">
        <v>25500492.368000001</v>
      </c>
      <c r="S46" s="12">
        <v>0</v>
      </c>
      <c r="T46" s="12"/>
      <c r="U46" s="12"/>
      <c r="V46" s="12">
        <v>0</v>
      </c>
      <c r="W46" s="12"/>
      <c r="X46" s="12"/>
      <c r="Y46" s="12">
        <v>0</v>
      </c>
      <c r="Z46" s="12"/>
      <c r="AA46" s="12"/>
      <c r="AB46" s="12">
        <v>0</v>
      </c>
      <c r="AC46" s="12"/>
      <c r="AD46" s="12"/>
      <c r="AE46" s="12">
        <v>0</v>
      </c>
      <c r="AF46" s="12"/>
      <c r="AG46" s="12"/>
      <c r="AH46" s="12">
        <v>0</v>
      </c>
      <c r="AI46" s="12"/>
      <c r="AJ46" s="12"/>
      <c r="AK46" s="12">
        <v>0</v>
      </c>
      <c r="AL46" s="12"/>
      <c r="AM46" s="12"/>
      <c r="AN46" s="12">
        <v>0</v>
      </c>
      <c r="AO46" s="32"/>
      <c r="AP46" s="39"/>
      <c r="AQ46" s="32"/>
      <c r="AR46" s="32">
        <v>0</v>
      </c>
      <c r="AS46" s="12"/>
      <c r="AT46" s="12"/>
      <c r="AU46" s="12">
        <v>0</v>
      </c>
      <c r="AV46" s="12"/>
      <c r="AW46" s="12"/>
      <c r="AX46" s="12">
        <v>0</v>
      </c>
      <c r="AY46" s="45"/>
      <c r="AZ46" s="32"/>
      <c r="BA46" s="12">
        <v>0</v>
      </c>
      <c r="BB46" s="12">
        <f t="shared" si="41"/>
        <v>0</v>
      </c>
      <c r="BC46" s="12">
        <f t="shared" si="20"/>
        <v>0</v>
      </c>
      <c r="BD46" s="12">
        <f t="shared" si="21"/>
        <v>0</v>
      </c>
      <c r="BE46" s="12"/>
      <c r="BF46" s="12"/>
      <c r="BG46" s="12"/>
      <c r="BH46" s="12">
        <f t="shared" ref="BH46:BH48" si="43">BG46-BF46</f>
        <v>0</v>
      </c>
      <c r="BI46" s="12"/>
      <c r="BJ46" s="12"/>
      <c r="BK46" s="12"/>
      <c r="BL46" s="12">
        <f t="shared" ref="BL46:BL48" si="44">BK46-BJ46</f>
        <v>0</v>
      </c>
      <c r="BM46" s="12"/>
      <c r="BN46" s="12"/>
      <c r="BO46" s="12"/>
      <c r="BP46" s="12">
        <f t="shared" ref="BP46:BP48" si="45">BO46-BN46</f>
        <v>0</v>
      </c>
      <c r="BQ46" s="12"/>
      <c r="BR46" s="12"/>
      <c r="BS46" s="12"/>
      <c r="BT46" s="12">
        <f t="shared" ref="BT46:BT48" si="46">BS46-BR46</f>
        <v>0</v>
      </c>
      <c r="BU46" s="12"/>
      <c r="BV46" s="12"/>
      <c r="BW46" s="12"/>
      <c r="BX46" s="12">
        <f t="shared" ref="BX46:BX48" si="47">BW46-BV46</f>
        <v>0</v>
      </c>
      <c r="BY46" s="12"/>
      <c r="BZ46" s="12"/>
      <c r="CA46" s="12"/>
      <c r="CB46" s="12">
        <f t="shared" ref="CB46:CB48" si="48">CA46-BZ46</f>
        <v>0</v>
      </c>
      <c r="CC46" s="12"/>
      <c r="CD46" s="12"/>
      <c r="CE46" s="12"/>
      <c r="CF46" s="12">
        <f t="shared" ref="CF46:CF48" si="49">CE46-CD46</f>
        <v>0</v>
      </c>
      <c r="CG46" s="12"/>
      <c r="CH46" s="12"/>
      <c r="CI46" s="12"/>
      <c r="CJ46" s="12">
        <f t="shared" ref="CJ46:CJ48" si="50">CI46-CH46</f>
        <v>0</v>
      </c>
      <c r="CK46" s="12"/>
      <c r="CL46" s="12"/>
      <c r="CM46" s="12"/>
      <c r="CN46" s="12">
        <f t="shared" ref="CN46:CN48" si="51">CM46-CL46</f>
        <v>0</v>
      </c>
      <c r="CO46" s="12"/>
      <c r="CP46" s="12"/>
      <c r="CQ46" s="12"/>
      <c r="CR46" s="12">
        <f t="shared" ref="CR46:CR48" si="52">CQ46-CP46</f>
        <v>0</v>
      </c>
      <c r="CS46" s="12"/>
      <c r="CT46" s="12"/>
      <c r="CU46" s="12"/>
      <c r="CV46" s="12">
        <f t="shared" si="42"/>
        <v>0</v>
      </c>
      <c r="CW46" s="12"/>
      <c r="CX46" s="12"/>
      <c r="CY46" s="12"/>
      <c r="CZ46" s="12">
        <f t="shared" ref="CZ46:CZ48" si="53">CY46-CX46</f>
        <v>0</v>
      </c>
      <c r="DA46" s="12"/>
      <c r="DB46" s="12"/>
      <c r="DC46" s="12"/>
      <c r="DD46" s="12">
        <f t="shared" ref="DD46:DD48" si="54">DC46-DB46</f>
        <v>0</v>
      </c>
      <c r="DE46" s="13" t="s">
        <v>54</v>
      </c>
      <c r="DF46" s="14" t="s">
        <v>55</v>
      </c>
    </row>
    <row r="47" spans="1:110" ht="51" hidden="1" x14ac:dyDescent="0.25">
      <c r="A47" s="13">
        <v>34</v>
      </c>
      <c r="B47" s="48" t="s">
        <v>639</v>
      </c>
      <c r="C47" s="49">
        <v>1905</v>
      </c>
      <c r="D47" s="49" t="s">
        <v>51</v>
      </c>
      <c r="E47" s="48" t="s">
        <v>56</v>
      </c>
      <c r="F47" s="50">
        <v>3958.5</v>
      </c>
      <c r="G47" s="50">
        <v>3625.8</v>
      </c>
      <c r="H47" s="51">
        <v>33823</v>
      </c>
      <c r="I47" s="12">
        <f t="shared" si="15"/>
        <v>9044811.9059999995</v>
      </c>
      <c r="J47" s="12">
        <f t="shared" si="16"/>
        <v>4522405.9529999997</v>
      </c>
      <c r="K47" s="12">
        <f t="shared" si="17"/>
        <v>4522405.9529999997</v>
      </c>
      <c r="L47" s="12">
        <f t="shared" si="26"/>
        <v>4522405.9529999997</v>
      </c>
      <c r="M47" s="12">
        <f t="shared" si="19"/>
        <v>0</v>
      </c>
      <c r="N47" s="12"/>
      <c r="O47" s="12"/>
      <c r="P47" s="12">
        <v>0</v>
      </c>
      <c r="Q47" s="12">
        <v>9044811.9059999995</v>
      </c>
      <c r="R47" s="12">
        <v>9044811.9059999995</v>
      </c>
      <c r="S47" s="12">
        <v>0</v>
      </c>
      <c r="T47" s="12"/>
      <c r="U47" s="12"/>
      <c r="V47" s="12">
        <v>0</v>
      </c>
      <c r="W47" s="12"/>
      <c r="X47" s="12"/>
      <c r="Y47" s="12">
        <v>0</v>
      </c>
      <c r="Z47" s="12"/>
      <c r="AA47" s="12"/>
      <c r="AB47" s="12">
        <v>0</v>
      </c>
      <c r="AC47" s="12"/>
      <c r="AD47" s="12"/>
      <c r="AE47" s="12">
        <v>0</v>
      </c>
      <c r="AF47" s="12"/>
      <c r="AG47" s="12"/>
      <c r="AH47" s="12">
        <v>0</v>
      </c>
      <c r="AI47" s="12"/>
      <c r="AJ47" s="12"/>
      <c r="AK47" s="12">
        <v>0</v>
      </c>
      <c r="AL47" s="12"/>
      <c r="AM47" s="12"/>
      <c r="AN47" s="12">
        <v>0</v>
      </c>
      <c r="AO47" s="32"/>
      <c r="AP47" s="39" t="s">
        <v>53</v>
      </c>
      <c r="AQ47" s="32"/>
      <c r="AR47" s="32">
        <v>0</v>
      </c>
      <c r="AS47" s="12">
        <v>4401954.9110000003</v>
      </c>
      <c r="AT47" s="12"/>
      <c r="AU47" s="12">
        <v>-4401954.9110000003</v>
      </c>
      <c r="AV47" s="12"/>
      <c r="AW47" s="12"/>
      <c r="AX47" s="12">
        <v>0</v>
      </c>
      <c r="AY47" s="45"/>
      <c r="AZ47" s="32"/>
      <c r="BA47" s="12">
        <v>0</v>
      </c>
      <c r="BB47" s="12">
        <f t="shared" si="41"/>
        <v>0</v>
      </c>
      <c r="BC47" s="12">
        <f t="shared" si="20"/>
        <v>0</v>
      </c>
      <c r="BD47" s="12">
        <f t="shared" si="21"/>
        <v>0</v>
      </c>
      <c r="BE47" s="12"/>
      <c r="BF47" s="12"/>
      <c r="BG47" s="12"/>
      <c r="BH47" s="12">
        <f t="shared" si="43"/>
        <v>0</v>
      </c>
      <c r="BI47" s="12"/>
      <c r="BJ47" s="12"/>
      <c r="BK47" s="12"/>
      <c r="BL47" s="12">
        <f t="shared" si="44"/>
        <v>0</v>
      </c>
      <c r="BM47" s="12"/>
      <c r="BN47" s="12"/>
      <c r="BO47" s="12"/>
      <c r="BP47" s="12">
        <f t="shared" si="45"/>
        <v>0</v>
      </c>
      <c r="BQ47" s="12"/>
      <c r="BR47" s="12"/>
      <c r="BS47" s="12"/>
      <c r="BT47" s="12">
        <f t="shared" si="46"/>
        <v>0</v>
      </c>
      <c r="BU47" s="12"/>
      <c r="BV47" s="12"/>
      <c r="BW47" s="12"/>
      <c r="BX47" s="12">
        <f t="shared" si="47"/>
        <v>0</v>
      </c>
      <c r="BY47" s="12"/>
      <c r="BZ47" s="12"/>
      <c r="CA47" s="12"/>
      <c r="CB47" s="12">
        <f t="shared" si="48"/>
        <v>0</v>
      </c>
      <c r="CC47" s="12"/>
      <c r="CD47" s="12"/>
      <c r="CE47" s="12"/>
      <c r="CF47" s="12">
        <f t="shared" si="49"/>
        <v>0</v>
      </c>
      <c r="CG47" s="12"/>
      <c r="CH47" s="12"/>
      <c r="CI47" s="12"/>
      <c r="CJ47" s="12">
        <f t="shared" si="50"/>
        <v>0</v>
      </c>
      <c r="CK47" s="12"/>
      <c r="CL47" s="12"/>
      <c r="CM47" s="12"/>
      <c r="CN47" s="12">
        <f t="shared" si="51"/>
        <v>0</v>
      </c>
      <c r="CO47" s="12"/>
      <c r="CP47" s="12"/>
      <c r="CQ47" s="12"/>
      <c r="CR47" s="12">
        <f t="shared" si="52"/>
        <v>0</v>
      </c>
      <c r="CS47" s="12"/>
      <c r="CT47" s="12"/>
      <c r="CU47" s="12"/>
      <c r="CV47" s="12">
        <f t="shared" si="42"/>
        <v>0</v>
      </c>
      <c r="CW47" s="12"/>
      <c r="CX47" s="12"/>
      <c r="CY47" s="12"/>
      <c r="CZ47" s="12">
        <f t="shared" si="53"/>
        <v>0</v>
      </c>
      <c r="DA47" s="12"/>
      <c r="DB47" s="12"/>
      <c r="DC47" s="12"/>
      <c r="DD47" s="12">
        <f t="shared" si="54"/>
        <v>0</v>
      </c>
      <c r="DE47" s="13" t="s">
        <v>54</v>
      </c>
      <c r="DF47" s="14" t="s">
        <v>55</v>
      </c>
    </row>
    <row r="48" spans="1:110" ht="38.25" hidden="1" x14ac:dyDescent="0.25">
      <c r="A48" s="13">
        <v>35</v>
      </c>
      <c r="B48" s="48" t="s">
        <v>640</v>
      </c>
      <c r="C48" s="49">
        <v>1853</v>
      </c>
      <c r="D48" s="49">
        <v>1975</v>
      </c>
      <c r="E48" s="48" t="s">
        <v>52</v>
      </c>
      <c r="F48" s="50">
        <v>6908</v>
      </c>
      <c r="G48" s="50">
        <v>6051</v>
      </c>
      <c r="H48" s="51">
        <v>34074</v>
      </c>
      <c r="I48" s="12">
        <f t="shared" si="15"/>
        <v>4585264</v>
      </c>
      <c r="J48" s="12">
        <f t="shared" si="16"/>
        <v>2292632</v>
      </c>
      <c r="K48" s="12">
        <f t="shared" si="17"/>
        <v>2292632</v>
      </c>
      <c r="L48" s="12">
        <f t="shared" si="26"/>
        <v>2292632</v>
      </c>
      <c r="M48" s="12">
        <f t="shared" si="19"/>
        <v>0</v>
      </c>
      <c r="N48" s="12"/>
      <c r="O48" s="12"/>
      <c r="P48" s="12">
        <v>0</v>
      </c>
      <c r="Q48" s="12"/>
      <c r="R48" s="12"/>
      <c r="S48" s="12">
        <v>0</v>
      </c>
      <c r="T48" s="12"/>
      <c r="U48" s="12"/>
      <c r="V48" s="12">
        <v>0</v>
      </c>
      <c r="W48" s="12"/>
      <c r="X48" s="12"/>
      <c r="Y48" s="12">
        <v>0</v>
      </c>
      <c r="Z48" s="12"/>
      <c r="AA48" s="12"/>
      <c r="AB48" s="12">
        <v>0</v>
      </c>
      <c r="AC48" s="12"/>
      <c r="AD48" s="12"/>
      <c r="AE48" s="12">
        <v>0</v>
      </c>
      <c r="AF48" s="12"/>
      <c r="AG48" s="12"/>
      <c r="AH48" s="12">
        <v>0</v>
      </c>
      <c r="AI48" s="12"/>
      <c r="AJ48" s="12"/>
      <c r="AK48" s="12">
        <v>0</v>
      </c>
      <c r="AL48" s="12"/>
      <c r="AM48" s="12"/>
      <c r="AN48" s="12">
        <v>0</v>
      </c>
      <c r="AO48" s="32">
        <v>5865710</v>
      </c>
      <c r="AP48" s="39" t="s">
        <v>63</v>
      </c>
      <c r="AQ48" s="32">
        <v>4585264</v>
      </c>
      <c r="AR48" s="32">
        <v>-1280446</v>
      </c>
      <c r="AS48" s="12"/>
      <c r="AT48" s="12"/>
      <c r="AU48" s="12">
        <v>0</v>
      </c>
      <c r="AV48" s="12"/>
      <c r="AW48" s="12"/>
      <c r="AX48" s="12">
        <v>0</v>
      </c>
      <c r="AY48" s="45"/>
      <c r="AZ48" s="32"/>
      <c r="BA48" s="12">
        <v>0</v>
      </c>
      <c r="BB48" s="12">
        <f t="shared" si="41"/>
        <v>0</v>
      </c>
      <c r="BC48" s="12">
        <f t="shared" si="20"/>
        <v>0</v>
      </c>
      <c r="BD48" s="12">
        <f t="shared" si="21"/>
        <v>0</v>
      </c>
      <c r="BE48" s="12"/>
      <c r="BF48" s="12"/>
      <c r="BG48" s="12"/>
      <c r="BH48" s="12">
        <f t="shared" si="43"/>
        <v>0</v>
      </c>
      <c r="BI48" s="12"/>
      <c r="BJ48" s="12"/>
      <c r="BK48" s="12"/>
      <c r="BL48" s="12">
        <f t="shared" si="44"/>
        <v>0</v>
      </c>
      <c r="BM48" s="12"/>
      <c r="BN48" s="12"/>
      <c r="BO48" s="12"/>
      <c r="BP48" s="12">
        <f t="shared" si="45"/>
        <v>0</v>
      </c>
      <c r="BQ48" s="12"/>
      <c r="BR48" s="12"/>
      <c r="BS48" s="12"/>
      <c r="BT48" s="12">
        <f t="shared" si="46"/>
        <v>0</v>
      </c>
      <c r="BU48" s="12"/>
      <c r="BV48" s="12"/>
      <c r="BW48" s="12"/>
      <c r="BX48" s="12">
        <f t="shared" si="47"/>
        <v>0</v>
      </c>
      <c r="BY48" s="12"/>
      <c r="BZ48" s="12"/>
      <c r="CA48" s="12"/>
      <c r="CB48" s="12">
        <f t="shared" si="48"/>
        <v>0</v>
      </c>
      <c r="CC48" s="12"/>
      <c r="CD48" s="12"/>
      <c r="CE48" s="12"/>
      <c r="CF48" s="12">
        <f t="shared" si="49"/>
        <v>0</v>
      </c>
      <c r="CG48" s="12"/>
      <c r="CH48" s="12"/>
      <c r="CI48" s="12"/>
      <c r="CJ48" s="12">
        <f t="shared" si="50"/>
        <v>0</v>
      </c>
      <c r="CK48" s="12"/>
      <c r="CL48" s="12"/>
      <c r="CM48" s="12"/>
      <c r="CN48" s="12">
        <f t="shared" si="51"/>
        <v>0</v>
      </c>
      <c r="CO48" s="12"/>
      <c r="CP48" s="12"/>
      <c r="CQ48" s="12"/>
      <c r="CR48" s="12">
        <f t="shared" si="52"/>
        <v>0</v>
      </c>
      <c r="CS48" s="12"/>
      <c r="CT48" s="12"/>
      <c r="CU48" s="12"/>
      <c r="CV48" s="12">
        <f t="shared" si="42"/>
        <v>0</v>
      </c>
      <c r="CW48" s="12"/>
      <c r="CX48" s="12"/>
      <c r="CY48" s="12"/>
      <c r="CZ48" s="12">
        <f t="shared" si="53"/>
        <v>0</v>
      </c>
      <c r="DA48" s="12"/>
      <c r="DB48" s="12"/>
      <c r="DC48" s="12"/>
      <c r="DD48" s="12">
        <f t="shared" si="54"/>
        <v>0</v>
      </c>
      <c r="DE48" s="13" t="s">
        <v>54</v>
      </c>
      <c r="DF48" s="14" t="s">
        <v>55</v>
      </c>
    </row>
    <row r="49" spans="1:110" ht="51" hidden="1" x14ac:dyDescent="0.25">
      <c r="A49" s="13">
        <v>36</v>
      </c>
      <c r="B49" s="48" t="s">
        <v>641</v>
      </c>
      <c r="C49" s="49">
        <v>1917</v>
      </c>
      <c r="D49" s="49" t="s">
        <v>51</v>
      </c>
      <c r="E49" s="48" t="s">
        <v>56</v>
      </c>
      <c r="F49" s="50">
        <v>2736.8</v>
      </c>
      <c r="G49" s="50">
        <v>2391.8000000000002</v>
      </c>
      <c r="H49" s="51">
        <v>34078</v>
      </c>
      <c r="I49" s="12">
        <f t="shared" si="15"/>
        <v>4424830.09</v>
      </c>
      <c r="J49" s="12">
        <f t="shared" si="16"/>
        <v>2212415.0449999999</v>
      </c>
      <c r="K49" s="12">
        <f t="shared" si="17"/>
        <v>2212415.0449999999</v>
      </c>
      <c r="L49" s="12">
        <f t="shared" si="26"/>
        <v>2212415.0449999999</v>
      </c>
      <c r="M49" s="12">
        <f t="shared" si="19"/>
        <v>0</v>
      </c>
      <c r="N49" s="12"/>
      <c r="O49" s="12"/>
      <c r="P49" s="12">
        <v>0</v>
      </c>
      <c r="Q49" s="12">
        <v>4424830.09</v>
      </c>
      <c r="R49" s="12">
        <v>4424830.09</v>
      </c>
      <c r="S49" s="12">
        <v>0</v>
      </c>
      <c r="T49" s="12"/>
      <c r="U49" s="12"/>
      <c r="V49" s="12">
        <v>0</v>
      </c>
      <c r="W49" s="12"/>
      <c r="X49" s="12"/>
      <c r="Y49" s="12">
        <v>0</v>
      </c>
      <c r="Z49" s="12"/>
      <c r="AA49" s="12"/>
      <c r="AB49" s="12">
        <v>0</v>
      </c>
      <c r="AC49" s="12"/>
      <c r="AD49" s="12"/>
      <c r="AE49" s="12">
        <v>0</v>
      </c>
      <c r="AF49" s="12"/>
      <c r="AG49" s="12"/>
      <c r="AH49" s="12">
        <v>0</v>
      </c>
      <c r="AI49" s="12"/>
      <c r="AJ49" s="12"/>
      <c r="AK49" s="12">
        <v>0</v>
      </c>
      <c r="AL49" s="12"/>
      <c r="AM49" s="12"/>
      <c r="AN49" s="12">
        <v>0</v>
      </c>
      <c r="AO49" s="32"/>
      <c r="AP49" s="39" t="s">
        <v>53</v>
      </c>
      <c r="AQ49" s="32"/>
      <c r="AR49" s="32">
        <v>0</v>
      </c>
      <c r="AS49" s="12"/>
      <c r="AT49" s="12"/>
      <c r="AU49" s="12">
        <v>0</v>
      </c>
      <c r="AV49" s="12"/>
      <c r="AW49" s="12"/>
      <c r="AX49" s="12">
        <v>0</v>
      </c>
      <c r="AY49" s="45"/>
      <c r="AZ49" s="32"/>
      <c r="BA49" s="12">
        <v>0</v>
      </c>
      <c r="BB49" s="12">
        <f t="shared" ref="BB49:BB56" si="55">BF49+BJ49+BN49+BR49+BV49+BZ49+CD49+CH49+CL49+CP49+CT49+CX49+DB49</f>
        <v>0</v>
      </c>
      <c r="BC49" s="12">
        <f t="shared" si="20"/>
        <v>0</v>
      </c>
      <c r="BD49" s="12">
        <f t="shared" si="21"/>
        <v>0</v>
      </c>
      <c r="BE49" s="12"/>
      <c r="BF49" s="12"/>
      <c r="BG49" s="12"/>
      <c r="BH49" s="12">
        <f t="shared" ref="BH49:BH56" si="56">BG49-BF49</f>
        <v>0</v>
      </c>
      <c r="BI49" s="12"/>
      <c r="BJ49" s="12"/>
      <c r="BK49" s="12"/>
      <c r="BL49" s="12">
        <f t="shared" ref="BL49:BL56" si="57">BK49-BJ49</f>
        <v>0</v>
      </c>
      <c r="BM49" s="12"/>
      <c r="BN49" s="12"/>
      <c r="BO49" s="12"/>
      <c r="BP49" s="12">
        <f t="shared" ref="BP49:BP56" si="58">BO49-BN49</f>
        <v>0</v>
      </c>
      <c r="BQ49" s="12"/>
      <c r="BR49" s="12"/>
      <c r="BS49" s="12"/>
      <c r="BT49" s="12">
        <f t="shared" ref="BT49:BT56" si="59">BS49-BR49</f>
        <v>0</v>
      </c>
      <c r="BU49" s="12"/>
      <c r="BV49" s="12"/>
      <c r="BW49" s="12"/>
      <c r="BX49" s="12">
        <f t="shared" ref="BX49:BX56" si="60">BW49-BV49</f>
        <v>0</v>
      </c>
      <c r="BY49" s="12"/>
      <c r="BZ49" s="12"/>
      <c r="CA49" s="12"/>
      <c r="CB49" s="12">
        <f t="shared" ref="CB49:CB56" si="61">CA49-BZ49</f>
        <v>0</v>
      </c>
      <c r="CC49" s="12"/>
      <c r="CD49" s="12"/>
      <c r="CE49" s="12"/>
      <c r="CF49" s="12">
        <f t="shared" ref="CF49:CF56" si="62">CE49-CD49</f>
        <v>0</v>
      </c>
      <c r="CG49" s="12"/>
      <c r="CH49" s="12"/>
      <c r="CI49" s="12"/>
      <c r="CJ49" s="12">
        <f t="shared" ref="CJ49:CJ56" si="63">CI49-CH49</f>
        <v>0</v>
      </c>
      <c r="CK49" s="12"/>
      <c r="CL49" s="12"/>
      <c r="CM49" s="12"/>
      <c r="CN49" s="12">
        <f t="shared" ref="CN49:CN56" si="64">CM49-CL49</f>
        <v>0</v>
      </c>
      <c r="CO49" s="12"/>
      <c r="CP49" s="12"/>
      <c r="CQ49" s="12"/>
      <c r="CR49" s="12">
        <f t="shared" ref="CR49:CR56" si="65">CQ49-CP49</f>
        <v>0</v>
      </c>
      <c r="CS49" s="12"/>
      <c r="CT49" s="12"/>
      <c r="CU49" s="12"/>
      <c r="CV49" s="12">
        <f t="shared" ref="CV49:CV56" si="66">CU49-CT49</f>
        <v>0</v>
      </c>
      <c r="CW49" s="12"/>
      <c r="CX49" s="12"/>
      <c r="CY49" s="12"/>
      <c r="CZ49" s="12">
        <f t="shared" ref="CZ49:CZ56" si="67">CY49-CX49</f>
        <v>0</v>
      </c>
      <c r="DA49" s="12"/>
      <c r="DB49" s="12"/>
      <c r="DC49" s="12"/>
      <c r="DD49" s="12">
        <f t="shared" ref="DD49:DD56" si="68">DC49-DB49</f>
        <v>0</v>
      </c>
      <c r="DE49" s="13" t="s">
        <v>54</v>
      </c>
      <c r="DF49" s="14" t="s">
        <v>55</v>
      </c>
    </row>
    <row r="50" spans="1:110" ht="51" hidden="1" x14ac:dyDescent="0.25">
      <c r="A50" s="13">
        <v>37</v>
      </c>
      <c r="B50" s="48" t="s">
        <v>642</v>
      </c>
      <c r="C50" s="49">
        <v>1880</v>
      </c>
      <c r="D50" s="49" t="s">
        <v>51</v>
      </c>
      <c r="E50" s="48" t="s">
        <v>56</v>
      </c>
      <c r="F50" s="50">
        <v>14333.8</v>
      </c>
      <c r="G50" s="50">
        <v>13079.8</v>
      </c>
      <c r="H50" s="51">
        <v>33983</v>
      </c>
      <c r="I50" s="12">
        <f t="shared" si="15"/>
        <v>6090685.2000000002</v>
      </c>
      <c r="J50" s="12">
        <f t="shared" si="16"/>
        <v>3045342.6</v>
      </c>
      <c r="K50" s="12">
        <f t="shared" si="17"/>
        <v>3045342.6</v>
      </c>
      <c r="L50" s="12">
        <f t="shared" si="26"/>
        <v>3045342.6</v>
      </c>
      <c r="M50" s="12">
        <f t="shared" si="19"/>
        <v>0</v>
      </c>
      <c r="N50" s="12"/>
      <c r="O50" s="12"/>
      <c r="P50" s="12">
        <v>0</v>
      </c>
      <c r="Q50" s="12"/>
      <c r="R50" s="12"/>
      <c r="S50" s="12">
        <v>0</v>
      </c>
      <c r="T50" s="12"/>
      <c r="U50" s="12"/>
      <c r="V50" s="12">
        <v>0</v>
      </c>
      <c r="W50" s="12"/>
      <c r="X50" s="12"/>
      <c r="Y50" s="12">
        <v>0</v>
      </c>
      <c r="Z50" s="12"/>
      <c r="AA50" s="12"/>
      <c r="AB50" s="12">
        <v>0</v>
      </c>
      <c r="AC50" s="12">
        <v>5989173.7800000003</v>
      </c>
      <c r="AD50" s="12">
        <v>6090685.2000000002</v>
      </c>
      <c r="AE50" s="12">
        <v>101511.41999999993</v>
      </c>
      <c r="AF50" s="12"/>
      <c r="AG50" s="12"/>
      <c r="AH50" s="12">
        <v>0</v>
      </c>
      <c r="AI50" s="12"/>
      <c r="AJ50" s="12"/>
      <c r="AK50" s="12">
        <v>0</v>
      </c>
      <c r="AL50" s="12"/>
      <c r="AM50" s="12"/>
      <c r="AN50" s="12">
        <v>0</v>
      </c>
      <c r="AO50" s="32"/>
      <c r="AP50" s="39" t="s">
        <v>53</v>
      </c>
      <c r="AQ50" s="32"/>
      <c r="AR50" s="32">
        <v>0</v>
      </c>
      <c r="AS50" s="12"/>
      <c r="AT50" s="12"/>
      <c r="AU50" s="12">
        <v>0</v>
      </c>
      <c r="AV50" s="12"/>
      <c r="AW50" s="12"/>
      <c r="AX50" s="12">
        <v>0</v>
      </c>
      <c r="AY50" s="45"/>
      <c r="AZ50" s="32"/>
      <c r="BA50" s="12">
        <v>0</v>
      </c>
      <c r="BB50" s="12">
        <f t="shared" si="55"/>
        <v>0</v>
      </c>
      <c r="BC50" s="12">
        <f t="shared" si="20"/>
        <v>0</v>
      </c>
      <c r="BD50" s="12">
        <f t="shared" si="21"/>
        <v>0</v>
      </c>
      <c r="BE50" s="12"/>
      <c r="BF50" s="12"/>
      <c r="BG50" s="12"/>
      <c r="BH50" s="12">
        <f t="shared" si="56"/>
        <v>0</v>
      </c>
      <c r="BI50" s="12"/>
      <c r="BJ50" s="12"/>
      <c r="BK50" s="12"/>
      <c r="BL50" s="12">
        <f t="shared" si="57"/>
        <v>0</v>
      </c>
      <c r="BM50" s="12"/>
      <c r="BN50" s="12"/>
      <c r="BO50" s="12"/>
      <c r="BP50" s="12">
        <f t="shared" si="58"/>
        <v>0</v>
      </c>
      <c r="BQ50" s="12"/>
      <c r="BR50" s="12"/>
      <c r="BS50" s="12"/>
      <c r="BT50" s="12">
        <f t="shared" si="59"/>
        <v>0</v>
      </c>
      <c r="BU50" s="12"/>
      <c r="BV50" s="12"/>
      <c r="BW50" s="12"/>
      <c r="BX50" s="12">
        <f t="shared" si="60"/>
        <v>0</v>
      </c>
      <c r="BY50" s="12"/>
      <c r="BZ50" s="12"/>
      <c r="CA50" s="12"/>
      <c r="CB50" s="12">
        <f t="shared" si="61"/>
        <v>0</v>
      </c>
      <c r="CC50" s="12"/>
      <c r="CD50" s="12"/>
      <c r="CE50" s="12"/>
      <c r="CF50" s="12">
        <f t="shared" si="62"/>
        <v>0</v>
      </c>
      <c r="CG50" s="12"/>
      <c r="CH50" s="12"/>
      <c r="CI50" s="12"/>
      <c r="CJ50" s="12">
        <f t="shared" si="63"/>
        <v>0</v>
      </c>
      <c r="CK50" s="12"/>
      <c r="CL50" s="12"/>
      <c r="CM50" s="12"/>
      <c r="CN50" s="12">
        <f t="shared" si="64"/>
        <v>0</v>
      </c>
      <c r="CO50" s="12"/>
      <c r="CP50" s="12"/>
      <c r="CQ50" s="12"/>
      <c r="CR50" s="12">
        <f t="shared" si="65"/>
        <v>0</v>
      </c>
      <c r="CS50" s="12"/>
      <c r="CT50" s="12"/>
      <c r="CU50" s="12"/>
      <c r="CV50" s="12">
        <f t="shared" si="66"/>
        <v>0</v>
      </c>
      <c r="CW50" s="12"/>
      <c r="CX50" s="12"/>
      <c r="CY50" s="12"/>
      <c r="CZ50" s="12">
        <f t="shared" si="67"/>
        <v>0</v>
      </c>
      <c r="DA50" s="12"/>
      <c r="DB50" s="12"/>
      <c r="DC50" s="12"/>
      <c r="DD50" s="12">
        <f t="shared" si="68"/>
        <v>0</v>
      </c>
      <c r="DE50" s="13" t="s">
        <v>54</v>
      </c>
      <c r="DF50" s="14" t="s">
        <v>55</v>
      </c>
    </row>
    <row r="51" spans="1:110" ht="51" hidden="1" x14ac:dyDescent="0.25">
      <c r="A51" s="13">
        <v>38</v>
      </c>
      <c r="B51" s="48" t="s">
        <v>2842</v>
      </c>
      <c r="C51" s="49">
        <v>1829</v>
      </c>
      <c r="D51" s="49" t="s">
        <v>51</v>
      </c>
      <c r="E51" s="48" t="s">
        <v>56</v>
      </c>
      <c r="F51" s="50">
        <v>1978.8</v>
      </c>
      <c r="G51" s="50">
        <v>1718.8</v>
      </c>
      <c r="H51" s="51">
        <v>34684</v>
      </c>
      <c r="I51" s="12">
        <f t="shared" si="15"/>
        <v>434851.04</v>
      </c>
      <c r="J51" s="12">
        <f t="shared" si="16"/>
        <v>0</v>
      </c>
      <c r="K51" s="12">
        <f t="shared" si="17"/>
        <v>434851.04</v>
      </c>
      <c r="L51" s="12">
        <f t="shared" si="26"/>
        <v>434851.04</v>
      </c>
      <c r="M51" s="12">
        <f t="shared" si="19"/>
        <v>0</v>
      </c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32"/>
      <c r="AP51" s="39"/>
      <c r="AQ51" s="32"/>
      <c r="AR51" s="32"/>
      <c r="AS51" s="12"/>
      <c r="AT51" s="12"/>
      <c r="AU51" s="12"/>
      <c r="AV51" s="12"/>
      <c r="AW51" s="12"/>
      <c r="AX51" s="12"/>
      <c r="AY51" s="45"/>
      <c r="AZ51" s="32"/>
      <c r="BA51" s="12"/>
      <c r="BB51" s="12"/>
      <c r="BC51" s="12">
        <f t="shared" ref="BC51" si="69">BG51+BK51+BO51+BS51+BW51+CA51+CE51+CI51+CM51+CQ51+CU51+CY51+DC51</f>
        <v>434851.04</v>
      </c>
      <c r="BD51" s="12">
        <f t="shared" ref="BD51" si="70">BC51-BB51</f>
        <v>434851.04</v>
      </c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>
        <v>434851.04</v>
      </c>
      <c r="BT51" s="12">
        <f t="shared" si="59"/>
        <v>434851.04</v>
      </c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3" t="s">
        <v>54</v>
      </c>
      <c r="DF51" s="14" t="s">
        <v>55</v>
      </c>
    </row>
    <row r="52" spans="1:110" ht="51" hidden="1" x14ac:dyDescent="0.25">
      <c r="A52" s="13">
        <v>39</v>
      </c>
      <c r="B52" s="48" t="s">
        <v>2672</v>
      </c>
      <c r="C52" s="49">
        <v>1858</v>
      </c>
      <c r="D52" s="49" t="s">
        <v>51</v>
      </c>
      <c r="E52" s="48" t="s">
        <v>56</v>
      </c>
      <c r="F52" s="50">
        <v>1881.4</v>
      </c>
      <c r="G52" s="50">
        <v>1691.4</v>
      </c>
      <c r="H52" s="51">
        <v>34241</v>
      </c>
      <c r="I52" s="12">
        <f t="shared" si="15"/>
        <v>3224840</v>
      </c>
      <c r="J52" s="12">
        <f t="shared" si="16"/>
        <v>1612420</v>
      </c>
      <c r="K52" s="12">
        <f t="shared" si="17"/>
        <v>1612420</v>
      </c>
      <c r="L52" s="12">
        <f t="shared" si="26"/>
        <v>1612420</v>
      </c>
      <c r="M52" s="12">
        <f t="shared" si="19"/>
        <v>0</v>
      </c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32"/>
      <c r="AP52" s="39"/>
      <c r="AQ52" s="32"/>
      <c r="AR52" s="32"/>
      <c r="AS52" s="12"/>
      <c r="AT52" s="12"/>
      <c r="AU52" s="12"/>
      <c r="AV52" s="12"/>
      <c r="AW52" s="12"/>
      <c r="AX52" s="12"/>
      <c r="AY52" s="45"/>
      <c r="AZ52" s="32">
        <v>3224840</v>
      </c>
      <c r="BA52" s="12">
        <v>3224840</v>
      </c>
      <c r="BB52" s="12"/>
      <c r="BC52" s="12">
        <f t="shared" si="20"/>
        <v>0</v>
      </c>
      <c r="BD52" s="12">
        <f t="shared" si="21"/>
        <v>0</v>
      </c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3" t="s">
        <v>54</v>
      </c>
      <c r="DF52" s="14" t="s">
        <v>55</v>
      </c>
    </row>
    <row r="53" spans="1:110" ht="51" hidden="1" x14ac:dyDescent="0.25">
      <c r="A53" s="13">
        <v>40</v>
      </c>
      <c r="B53" s="48" t="s">
        <v>643</v>
      </c>
      <c r="C53" s="49">
        <v>1900</v>
      </c>
      <c r="D53" s="49" t="s">
        <v>51</v>
      </c>
      <c r="E53" s="48" t="s">
        <v>56</v>
      </c>
      <c r="F53" s="50">
        <v>1405.7</v>
      </c>
      <c r="G53" s="50">
        <v>1190.7</v>
      </c>
      <c r="H53" s="51">
        <v>34383</v>
      </c>
      <c r="I53" s="12">
        <f t="shared" si="15"/>
        <v>375070.48499999999</v>
      </c>
      <c r="J53" s="12">
        <f t="shared" si="16"/>
        <v>187535.24249999999</v>
      </c>
      <c r="K53" s="12">
        <f t="shared" si="17"/>
        <v>187535.24249999999</v>
      </c>
      <c r="L53" s="12">
        <f t="shared" si="26"/>
        <v>187535.24249999999</v>
      </c>
      <c r="M53" s="12">
        <f t="shared" si="19"/>
        <v>0</v>
      </c>
      <c r="N53" s="12"/>
      <c r="O53" s="12"/>
      <c r="P53" s="12">
        <v>0</v>
      </c>
      <c r="Q53" s="12"/>
      <c r="R53" s="12"/>
      <c r="S53" s="12">
        <v>0</v>
      </c>
      <c r="T53" s="12"/>
      <c r="U53" s="12"/>
      <c r="V53" s="12">
        <v>0</v>
      </c>
      <c r="W53" s="12"/>
      <c r="X53" s="12"/>
      <c r="Y53" s="12">
        <v>0</v>
      </c>
      <c r="Z53" s="12">
        <v>375070.48499999999</v>
      </c>
      <c r="AA53" s="12">
        <v>375070.48499999999</v>
      </c>
      <c r="AB53" s="12">
        <v>0</v>
      </c>
      <c r="AC53" s="12"/>
      <c r="AD53" s="12"/>
      <c r="AE53" s="12">
        <v>0</v>
      </c>
      <c r="AF53" s="12"/>
      <c r="AG53" s="12"/>
      <c r="AH53" s="12">
        <v>0</v>
      </c>
      <c r="AI53" s="12"/>
      <c r="AJ53" s="12"/>
      <c r="AK53" s="12">
        <v>0</v>
      </c>
      <c r="AL53" s="12"/>
      <c r="AM53" s="12"/>
      <c r="AN53" s="12">
        <v>0</v>
      </c>
      <c r="AO53" s="32"/>
      <c r="AP53" s="39" t="s">
        <v>53</v>
      </c>
      <c r="AQ53" s="32"/>
      <c r="AR53" s="32">
        <v>0</v>
      </c>
      <c r="AS53" s="12"/>
      <c r="AT53" s="12"/>
      <c r="AU53" s="12">
        <v>0</v>
      </c>
      <c r="AV53" s="12"/>
      <c r="AW53" s="12"/>
      <c r="AX53" s="12">
        <v>0</v>
      </c>
      <c r="AY53" s="45"/>
      <c r="AZ53" s="32"/>
      <c r="BA53" s="12">
        <v>0</v>
      </c>
      <c r="BB53" s="12">
        <f t="shared" si="55"/>
        <v>0</v>
      </c>
      <c r="BC53" s="12">
        <f t="shared" si="20"/>
        <v>0</v>
      </c>
      <c r="BD53" s="12">
        <f t="shared" si="21"/>
        <v>0</v>
      </c>
      <c r="BE53" s="12"/>
      <c r="BF53" s="12"/>
      <c r="BG53" s="12"/>
      <c r="BH53" s="12">
        <f t="shared" si="56"/>
        <v>0</v>
      </c>
      <c r="BI53" s="12"/>
      <c r="BJ53" s="12"/>
      <c r="BK53" s="12"/>
      <c r="BL53" s="12">
        <f t="shared" si="57"/>
        <v>0</v>
      </c>
      <c r="BM53" s="12"/>
      <c r="BN53" s="12"/>
      <c r="BO53" s="12"/>
      <c r="BP53" s="12">
        <f t="shared" si="58"/>
        <v>0</v>
      </c>
      <c r="BQ53" s="12"/>
      <c r="BR53" s="12"/>
      <c r="BS53" s="12"/>
      <c r="BT53" s="12">
        <f t="shared" si="59"/>
        <v>0</v>
      </c>
      <c r="BU53" s="12"/>
      <c r="BV53" s="12"/>
      <c r="BW53" s="12"/>
      <c r="BX53" s="12">
        <f t="shared" si="60"/>
        <v>0</v>
      </c>
      <c r="BY53" s="12"/>
      <c r="BZ53" s="12"/>
      <c r="CA53" s="12"/>
      <c r="CB53" s="12">
        <f t="shared" si="61"/>
        <v>0</v>
      </c>
      <c r="CC53" s="12"/>
      <c r="CD53" s="12"/>
      <c r="CE53" s="12"/>
      <c r="CF53" s="12">
        <f t="shared" si="62"/>
        <v>0</v>
      </c>
      <c r="CG53" s="12"/>
      <c r="CH53" s="12"/>
      <c r="CI53" s="12"/>
      <c r="CJ53" s="12">
        <f t="shared" si="63"/>
        <v>0</v>
      </c>
      <c r="CK53" s="12"/>
      <c r="CL53" s="12"/>
      <c r="CM53" s="12"/>
      <c r="CN53" s="12">
        <f t="shared" si="64"/>
        <v>0</v>
      </c>
      <c r="CO53" s="12"/>
      <c r="CP53" s="12"/>
      <c r="CQ53" s="12"/>
      <c r="CR53" s="12">
        <f t="shared" si="65"/>
        <v>0</v>
      </c>
      <c r="CS53" s="12"/>
      <c r="CT53" s="12"/>
      <c r="CU53" s="12"/>
      <c r="CV53" s="12">
        <f t="shared" si="66"/>
        <v>0</v>
      </c>
      <c r="CW53" s="12"/>
      <c r="CX53" s="12"/>
      <c r="CY53" s="12"/>
      <c r="CZ53" s="12">
        <f t="shared" si="67"/>
        <v>0</v>
      </c>
      <c r="DA53" s="12"/>
      <c r="DB53" s="12"/>
      <c r="DC53" s="12"/>
      <c r="DD53" s="12">
        <f t="shared" si="68"/>
        <v>0</v>
      </c>
      <c r="DE53" s="13" t="s">
        <v>54</v>
      </c>
      <c r="DF53" s="14" t="s">
        <v>55</v>
      </c>
    </row>
    <row r="54" spans="1:110" ht="51" hidden="1" x14ac:dyDescent="0.25">
      <c r="A54" s="13">
        <v>41</v>
      </c>
      <c r="B54" s="48" t="s">
        <v>644</v>
      </c>
      <c r="C54" s="49">
        <v>1896</v>
      </c>
      <c r="D54" s="49" t="s">
        <v>51</v>
      </c>
      <c r="E54" s="48" t="s">
        <v>56</v>
      </c>
      <c r="F54" s="50">
        <v>4874.1000000000004</v>
      </c>
      <c r="G54" s="50">
        <v>4246.1000000000004</v>
      </c>
      <c r="H54" s="51">
        <v>34242</v>
      </c>
      <c r="I54" s="12">
        <f t="shared" si="15"/>
        <v>3167971.5209999997</v>
      </c>
      <c r="J54" s="12">
        <f t="shared" si="16"/>
        <v>1583985.7604999999</v>
      </c>
      <c r="K54" s="12">
        <f t="shared" si="17"/>
        <v>1583985.7604999999</v>
      </c>
      <c r="L54" s="12">
        <f t="shared" si="26"/>
        <v>1583985.7604999999</v>
      </c>
      <c r="M54" s="12">
        <f t="shared" si="19"/>
        <v>0</v>
      </c>
      <c r="N54" s="12">
        <v>2080589.048</v>
      </c>
      <c r="O54" s="12">
        <v>1830449.99</v>
      </c>
      <c r="P54" s="12">
        <v>-250139.05799999996</v>
      </c>
      <c r="Q54" s="12"/>
      <c r="R54" s="12"/>
      <c r="S54" s="12">
        <v>0</v>
      </c>
      <c r="T54" s="12"/>
      <c r="U54" s="12"/>
      <c r="V54" s="12">
        <v>0</v>
      </c>
      <c r="W54" s="12"/>
      <c r="X54" s="12"/>
      <c r="Y54" s="12">
        <v>0</v>
      </c>
      <c r="Z54" s="12">
        <v>1337521.531</v>
      </c>
      <c r="AA54" s="12">
        <v>1337521.531</v>
      </c>
      <c r="AB54" s="12">
        <v>0</v>
      </c>
      <c r="AC54" s="12"/>
      <c r="AD54" s="12"/>
      <c r="AE54" s="12">
        <v>0</v>
      </c>
      <c r="AF54" s="12"/>
      <c r="AG54" s="12"/>
      <c r="AH54" s="12">
        <v>0</v>
      </c>
      <c r="AI54" s="12"/>
      <c r="AJ54" s="12"/>
      <c r="AK54" s="12">
        <v>0</v>
      </c>
      <c r="AL54" s="12"/>
      <c r="AM54" s="12"/>
      <c r="AN54" s="12">
        <v>0</v>
      </c>
      <c r="AO54" s="32"/>
      <c r="AP54" s="39" t="s">
        <v>53</v>
      </c>
      <c r="AQ54" s="32"/>
      <c r="AR54" s="32">
        <v>0</v>
      </c>
      <c r="AS54" s="12"/>
      <c r="AT54" s="12"/>
      <c r="AU54" s="12">
        <v>0</v>
      </c>
      <c r="AV54" s="12"/>
      <c r="AW54" s="12"/>
      <c r="AX54" s="12">
        <v>0</v>
      </c>
      <c r="AY54" s="45"/>
      <c r="AZ54" s="32"/>
      <c r="BA54" s="12">
        <v>0</v>
      </c>
      <c r="BB54" s="12">
        <f t="shared" si="55"/>
        <v>0</v>
      </c>
      <c r="BC54" s="12">
        <f t="shared" si="20"/>
        <v>0</v>
      </c>
      <c r="BD54" s="12">
        <f t="shared" si="21"/>
        <v>0</v>
      </c>
      <c r="BE54" s="12"/>
      <c r="BF54" s="12"/>
      <c r="BG54" s="12"/>
      <c r="BH54" s="12">
        <f t="shared" si="56"/>
        <v>0</v>
      </c>
      <c r="BI54" s="12"/>
      <c r="BJ54" s="12"/>
      <c r="BK54" s="12"/>
      <c r="BL54" s="12">
        <f t="shared" si="57"/>
        <v>0</v>
      </c>
      <c r="BM54" s="12"/>
      <c r="BN54" s="12"/>
      <c r="BO54" s="12"/>
      <c r="BP54" s="12">
        <f t="shared" si="58"/>
        <v>0</v>
      </c>
      <c r="BQ54" s="12"/>
      <c r="BR54" s="12"/>
      <c r="BS54" s="12"/>
      <c r="BT54" s="12">
        <f t="shared" si="59"/>
        <v>0</v>
      </c>
      <c r="BU54" s="12"/>
      <c r="BV54" s="12"/>
      <c r="BW54" s="12"/>
      <c r="BX54" s="12">
        <f t="shared" si="60"/>
        <v>0</v>
      </c>
      <c r="BY54" s="12"/>
      <c r="BZ54" s="12"/>
      <c r="CA54" s="12"/>
      <c r="CB54" s="12">
        <f t="shared" si="61"/>
        <v>0</v>
      </c>
      <c r="CC54" s="12"/>
      <c r="CD54" s="12"/>
      <c r="CE54" s="12"/>
      <c r="CF54" s="12">
        <f t="shared" si="62"/>
        <v>0</v>
      </c>
      <c r="CG54" s="12"/>
      <c r="CH54" s="12"/>
      <c r="CI54" s="12"/>
      <c r="CJ54" s="12">
        <f t="shared" si="63"/>
        <v>0</v>
      </c>
      <c r="CK54" s="12"/>
      <c r="CL54" s="12"/>
      <c r="CM54" s="12"/>
      <c r="CN54" s="12">
        <f t="shared" si="64"/>
        <v>0</v>
      </c>
      <c r="CO54" s="12"/>
      <c r="CP54" s="12"/>
      <c r="CQ54" s="12"/>
      <c r="CR54" s="12">
        <f t="shared" si="65"/>
        <v>0</v>
      </c>
      <c r="CS54" s="12"/>
      <c r="CT54" s="12"/>
      <c r="CU54" s="12"/>
      <c r="CV54" s="12">
        <f t="shared" si="66"/>
        <v>0</v>
      </c>
      <c r="CW54" s="12"/>
      <c r="CX54" s="12"/>
      <c r="CY54" s="12"/>
      <c r="CZ54" s="12">
        <f t="shared" si="67"/>
        <v>0</v>
      </c>
      <c r="DA54" s="12"/>
      <c r="DB54" s="12"/>
      <c r="DC54" s="12"/>
      <c r="DD54" s="12">
        <f t="shared" si="68"/>
        <v>0</v>
      </c>
      <c r="DE54" s="13" t="s">
        <v>54</v>
      </c>
      <c r="DF54" s="14" t="s">
        <v>55</v>
      </c>
    </row>
    <row r="55" spans="1:110" ht="51" hidden="1" x14ac:dyDescent="0.25">
      <c r="A55" s="13">
        <v>42</v>
      </c>
      <c r="B55" s="48" t="s">
        <v>645</v>
      </c>
      <c r="C55" s="49">
        <v>1911</v>
      </c>
      <c r="D55" s="49" t="s">
        <v>51</v>
      </c>
      <c r="E55" s="48" t="s">
        <v>56</v>
      </c>
      <c r="F55" s="50">
        <v>7048.4</v>
      </c>
      <c r="G55" s="50">
        <v>6256.2</v>
      </c>
      <c r="H55" s="51">
        <v>33798</v>
      </c>
      <c r="I55" s="12">
        <f t="shared" si="15"/>
        <v>7202800</v>
      </c>
      <c r="J55" s="12">
        <f t="shared" si="16"/>
        <v>3601400</v>
      </c>
      <c r="K55" s="12">
        <f t="shared" si="17"/>
        <v>3601400</v>
      </c>
      <c r="L55" s="12">
        <f t="shared" si="26"/>
        <v>3601400</v>
      </c>
      <c r="M55" s="12">
        <f t="shared" si="19"/>
        <v>0</v>
      </c>
      <c r="N55" s="12"/>
      <c r="O55" s="12"/>
      <c r="P55" s="12">
        <v>0</v>
      </c>
      <c r="Q55" s="12"/>
      <c r="R55" s="12"/>
      <c r="S55" s="12">
        <v>0</v>
      </c>
      <c r="T55" s="12"/>
      <c r="U55" s="12"/>
      <c r="V55" s="12">
        <v>0</v>
      </c>
      <c r="W55" s="12"/>
      <c r="X55" s="12"/>
      <c r="Y55" s="12">
        <v>0</v>
      </c>
      <c r="Z55" s="12"/>
      <c r="AA55" s="12"/>
      <c r="AB55" s="12">
        <v>0</v>
      </c>
      <c r="AC55" s="12"/>
      <c r="AD55" s="12"/>
      <c r="AE55" s="12">
        <v>0</v>
      </c>
      <c r="AF55" s="12"/>
      <c r="AG55" s="12"/>
      <c r="AH55" s="12">
        <v>0</v>
      </c>
      <c r="AI55" s="12"/>
      <c r="AJ55" s="12"/>
      <c r="AK55" s="12">
        <v>0</v>
      </c>
      <c r="AL55" s="12"/>
      <c r="AM55" s="12"/>
      <c r="AN55" s="12">
        <v>0</v>
      </c>
      <c r="AO55" s="32">
        <v>11731420</v>
      </c>
      <c r="AP55" s="39" t="s">
        <v>65</v>
      </c>
      <c r="AQ55" s="32">
        <v>7202800</v>
      </c>
      <c r="AR55" s="32">
        <v>-4528620</v>
      </c>
      <c r="AS55" s="12"/>
      <c r="AT55" s="12"/>
      <c r="AU55" s="12">
        <v>0</v>
      </c>
      <c r="AV55" s="12"/>
      <c r="AW55" s="12"/>
      <c r="AX55" s="12">
        <v>0</v>
      </c>
      <c r="AY55" s="45"/>
      <c r="AZ55" s="32"/>
      <c r="BA55" s="12">
        <v>0</v>
      </c>
      <c r="BB55" s="12">
        <f t="shared" si="55"/>
        <v>0</v>
      </c>
      <c r="BC55" s="12">
        <f t="shared" si="20"/>
        <v>0</v>
      </c>
      <c r="BD55" s="12">
        <f t="shared" si="21"/>
        <v>0</v>
      </c>
      <c r="BE55" s="12"/>
      <c r="BF55" s="12"/>
      <c r="BG55" s="12"/>
      <c r="BH55" s="12">
        <f t="shared" si="56"/>
        <v>0</v>
      </c>
      <c r="BI55" s="12"/>
      <c r="BJ55" s="12"/>
      <c r="BK55" s="12"/>
      <c r="BL55" s="12">
        <f t="shared" si="57"/>
        <v>0</v>
      </c>
      <c r="BM55" s="12"/>
      <c r="BN55" s="12"/>
      <c r="BO55" s="12"/>
      <c r="BP55" s="12">
        <f t="shared" si="58"/>
        <v>0</v>
      </c>
      <c r="BQ55" s="12"/>
      <c r="BR55" s="12"/>
      <c r="BS55" s="12"/>
      <c r="BT55" s="12">
        <f t="shared" si="59"/>
        <v>0</v>
      </c>
      <c r="BU55" s="12"/>
      <c r="BV55" s="12"/>
      <c r="BW55" s="12"/>
      <c r="BX55" s="12">
        <f t="shared" si="60"/>
        <v>0</v>
      </c>
      <c r="BY55" s="12"/>
      <c r="BZ55" s="12"/>
      <c r="CA55" s="12"/>
      <c r="CB55" s="12">
        <f t="shared" si="61"/>
        <v>0</v>
      </c>
      <c r="CC55" s="12"/>
      <c r="CD55" s="12"/>
      <c r="CE55" s="12"/>
      <c r="CF55" s="12">
        <f t="shared" si="62"/>
        <v>0</v>
      </c>
      <c r="CG55" s="12"/>
      <c r="CH55" s="12"/>
      <c r="CI55" s="12"/>
      <c r="CJ55" s="12">
        <f t="shared" si="63"/>
        <v>0</v>
      </c>
      <c r="CK55" s="12"/>
      <c r="CL55" s="12"/>
      <c r="CM55" s="12"/>
      <c r="CN55" s="12">
        <f t="shared" si="64"/>
        <v>0</v>
      </c>
      <c r="CO55" s="12"/>
      <c r="CP55" s="12"/>
      <c r="CQ55" s="12"/>
      <c r="CR55" s="12">
        <f t="shared" si="65"/>
        <v>0</v>
      </c>
      <c r="CS55" s="12"/>
      <c r="CT55" s="12"/>
      <c r="CU55" s="12"/>
      <c r="CV55" s="12">
        <f t="shared" si="66"/>
        <v>0</v>
      </c>
      <c r="CW55" s="12"/>
      <c r="CX55" s="12"/>
      <c r="CY55" s="12"/>
      <c r="CZ55" s="12">
        <f t="shared" si="67"/>
        <v>0</v>
      </c>
      <c r="DA55" s="12"/>
      <c r="DB55" s="12"/>
      <c r="DC55" s="12"/>
      <c r="DD55" s="12">
        <f t="shared" si="68"/>
        <v>0</v>
      </c>
      <c r="DE55" s="13" t="s">
        <v>54</v>
      </c>
      <c r="DF55" s="14" t="s">
        <v>55</v>
      </c>
    </row>
    <row r="56" spans="1:110" ht="51" hidden="1" x14ac:dyDescent="0.25">
      <c r="A56" s="13">
        <v>43</v>
      </c>
      <c r="B56" s="48" t="s">
        <v>646</v>
      </c>
      <c r="C56" s="49">
        <v>1905</v>
      </c>
      <c r="D56" s="49" t="s">
        <v>51</v>
      </c>
      <c r="E56" s="48" t="s">
        <v>56</v>
      </c>
      <c r="F56" s="50">
        <v>1573.9</v>
      </c>
      <c r="G56" s="50">
        <v>1385.9</v>
      </c>
      <c r="H56" s="51">
        <v>34120</v>
      </c>
      <c r="I56" s="12">
        <f t="shared" si="15"/>
        <v>4470035</v>
      </c>
      <c r="J56" s="12">
        <f t="shared" si="16"/>
        <v>2235017.5</v>
      </c>
      <c r="K56" s="12">
        <f t="shared" si="17"/>
        <v>2235017.5</v>
      </c>
      <c r="L56" s="12">
        <f t="shared" si="26"/>
        <v>2235017.5</v>
      </c>
      <c r="M56" s="12">
        <f t="shared" si="19"/>
        <v>0</v>
      </c>
      <c r="N56" s="12"/>
      <c r="O56" s="12"/>
      <c r="P56" s="12">
        <v>0</v>
      </c>
      <c r="Q56" s="12"/>
      <c r="R56" s="12"/>
      <c r="S56" s="12">
        <v>0</v>
      </c>
      <c r="T56" s="12"/>
      <c r="U56" s="12"/>
      <c r="V56" s="12">
        <v>0</v>
      </c>
      <c r="W56" s="12"/>
      <c r="X56" s="12"/>
      <c r="Y56" s="12">
        <v>0</v>
      </c>
      <c r="Z56" s="12"/>
      <c r="AA56" s="12"/>
      <c r="AB56" s="12">
        <v>0</v>
      </c>
      <c r="AC56" s="12"/>
      <c r="AD56" s="12"/>
      <c r="AE56" s="12">
        <v>0</v>
      </c>
      <c r="AF56" s="12"/>
      <c r="AG56" s="12"/>
      <c r="AH56" s="12">
        <v>0</v>
      </c>
      <c r="AI56" s="12"/>
      <c r="AJ56" s="12"/>
      <c r="AK56" s="12">
        <v>0</v>
      </c>
      <c r="AL56" s="12"/>
      <c r="AM56" s="12"/>
      <c r="AN56" s="12">
        <v>0</v>
      </c>
      <c r="AO56" s="32">
        <v>4500000</v>
      </c>
      <c r="AP56" s="39" t="s">
        <v>66</v>
      </c>
      <c r="AQ56" s="32">
        <v>4470035</v>
      </c>
      <c r="AR56" s="32">
        <v>-29965</v>
      </c>
      <c r="AS56" s="12"/>
      <c r="AT56" s="12"/>
      <c r="AU56" s="12">
        <v>0</v>
      </c>
      <c r="AV56" s="12"/>
      <c r="AW56" s="12"/>
      <c r="AX56" s="12">
        <v>0</v>
      </c>
      <c r="AY56" s="45"/>
      <c r="AZ56" s="32"/>
      <c r="BA56" s="12">
        <v>0</v>
      </c>
      <c r="BB56" s="12">
        <f t="shared" si="55"/>
        <v>0</v>
      </c>
      <c r="BC56" s="12">
        <f t="shared" si="20"/>
        <v>0</v>
      </c>
      <c r="BD56" s="12">
        <f t="shared" si="21"/>
        <v>0</v>
      </c>
      <c r="BE56" s="12"/>
      <c r="BF56" s="12"/>
      <c r="BG56" s="12"/>
      <c r="BH56" s="12">
        <f t="shared" si="56"/>
        <v>0</v>
      </c>
      <c r="BI56" s="12"/>
      <c r="BJ56" s="12"/>
      <c r="BK56" s="12"/>
      <c r="BL56" s="12">
        <f t="shared" si="57"/>
        <v>0</v>
      </c>
      <c r="BM56" s="12"/>
      <c r="BN56" s="12"/>
      <c r="BO56" s="12"/>
      <c r="BP56" s="12">
        <f t="shared" si="58"/>
        <v>0</v>
      </c>
      <c r="BQ56" s="12"/>
      <c r="BR56" s="12"/>
      <c r="BS56" s="12"/>
      <c r="BT56" s="12">
        <f t="shared" si="59"/>
        <v>0</v>
      </c>
      <c r="BU56" s="12"/>
      <c r="BV56" s="12"/>
      <c r="BW56" s="12"/>
      <c r="BX56" s="12">
        <f t="shared" si="60"/>
        <v>0</v>
      </c>
      <c r="BY56" s="12"/>
      <c r="BZ56" s="12"/>
      <c r="CA56" s="12"/>
      <c r="CB56" s="12">
        <f t="shared" si="61"/>
        <v>0</v>
      </c>
      <c r="CC56" s="12"/>
      <c r="CD56" s="12"/>
      <c r="CE56" s="12"/>
      <c r="CF56" s="12">
        <f t="shared" si="62"/>
        <v>0</v>
      </c>
      <c r="CG56" s="12"/>
      <c r="CH56" s="12"/>
      <c r="CI56" s="12"/>
      <c r="CJ56" s="12">
        <f t="shared" si="63"/>
        <v>0</v>
      </c>
      <c r="CK56" s="12"/>
      <c r="CL56" s="12"/>
      <c r="CM56" s="12"/>
      <c r="CN56" s="12">
        <f t="shared" si="64"/>
        <v>0</v>
      </c>
      <c r="CO56" s="12"/>
      <c r="CP56" s="12"/>
      <c r="CQ56" s="12"/>
      <c r="CR56" s="12">
        <f t="shared" si="65"/>
        <v>0</v>
      </c>
      <c r="CS56" s="12"/>
      <c r="CT56" s="12"/>
      <c r="CU56" s="12"/>
      <c r="CV56" s="12">
        <f t="shared" si="66"/>
        <v>0</v>
      </c>
      <c r="CW56" s="12"/>
      <c r="CX56" s="12"/>
      <c r="CY56" s="12"/>
      <c r="CZ56" s="12">
        <f t="shared" si="67"/>
        <v>0</v>
      </c>
      <c r="DA56" s="12"/>
      <c r="DB56" s="12"/>
      <c r="DC56" s="12"/>
      <c r="DD56" s="12">
        <f t="shared" si="68"/>
        <v>0</v>
      </c>
      <c r="DE56" s="13" t="s">
        <v>54</v>
      </c>
      <c r="DF56" s="14" t="s">
        <v>55</v>
      </c>
    </row>
    <row r="57" spans="1:110" ht="51" hidden="1" x14ac:dyDescent="0.25">
      <c r="A57" s="13">
        <v>44</v>
      </c>
      <c r="B57" s="48" t="s">
        <v>647</v>
      </c>
      <c r="C57" s="49">
        <v>1905</v>
      </c>
      <c r="D57" s="49" t="s">
        <v>51</v>
      </c>
      <c r="E57" s="48" t="s">
        <v>56</v>
      </c>
      <c r="F57" s="50">
        <v>4205.6000000000004</v>
      </c>
      <c r="G57" s="50">
        <v>3665.6</v>
      </c>
      <c r="H57" s="51">
        <v>33967</v>
      </c>
      <c r="I57" s="12">
        <f t="shared" si="15"/>
        <v>2169595.4040000001</v>
      </c>
      <c r="J57" s="12">
        <f t="shared" si="16"/>
        <v>1084797.702</v>
      </c>
      <c r="K57" s="12">
        <f t="shared" si="17"/>
        <v>1084797.702</v>
      </c>
      <c r="L57" s="12">
        <f t="shared" si="26"/>
        <v>1084797.702</v>
      </c>
      <c r="M57" s="12">
        <f t="shared" si="19"/>
        <v>0</v>
      </c>
      <c r="N57" s="12"/>
      <c r="O57" s="12"/>
      <c r="P57" s="12">
        <v>0</v>
      </c>
      <c r="Q57" s="12"/>
      <c r="R57" s="12"/>
      <c r="S57" s="12">
        <v>0</v>
      </c>
      <c r="T57" s="12"/>
      <c r="U57" s="12"/>
      <c r="V57" s="12">
        <v>0</v>
      </c>
      <c r="W57" s="12"/>
      <c r="X57" s="12"/>
      <c r="Y57" s="12">
        <v>0</v>
      </c>
      <c r="Z57" s="12"/>
      <c r="AA57" s="12"/>
      <c r="AB57" s="12">
        <v>0</v>
      </c>
      <c r="AC57" s="12">
        <v>2169595.4040000001</v>
      </c>
      <c r="AD57" s="12">
        <v>2169595.4040000001</v>
      </c>
      <c r="AE57" s="12">
        <v>0</v>
      </c>
      <c r="AF57" s="12"/>
      <c r="AG57" s="12"/>
      <c r="AH57" s="12">
        <v>0</v>
      </c>
      <c r="AI57" s="12"/>
      <c r="AJ57" s="12"/>
      <c r="AK57" s="12">
        <v>0</v>
      </c>
      <c r="AL57" s="12"/>
      <c r="AM57" s="12"/>
      <c r="AN57" s="12">
        <v>0</v>
      </c>
      <c r="AO57" s="32"/>
      <c r="AP57" s="39" t="s">
        <v>53</v>
      </c>
      <c r="AQ57" s="32"/>
      <c r="AR57" s="32">
        <v>0</v>
      </c>
      <c r="AS57" s="12"/>
      <c r="AT57" s="12"/>
      <c r="AU57" s="12">
        <v>0</v>
      </c>
      <c r="AV57" s="12"/>
      <c r="AW57" s="12"/>
      <c r="AX57" s="12">
        <v>0</v>
      </c>
      <c r="AY57" s="45"/>
      <c r="AZ57" s="32"/>
      <c r="BA57" s="12">
        <v>0</v>
      </c>
      <c r="BB57" s="12">
        <f t="shared" ref="BB57:BB60" si="71">BF57+BJ57+BN57+BR57+BV57+BZ57+CD57+CH57+CL57+CP57+CT57+CX57+DB57</f>
        <v>0</v>
      </c>
      <c r="BC57" s="12">
        <f t="shared" si="20"/>
        <v>0</v>
      </c>
      <c r="BD57" s="12">
        <f t="shared" si="21"/>
        <v>0</v>
      </c>
      <c r="BE57" s="12"/>
      <c r="BF57" s="12"/>
      <c r="BG57" s="12"/>
      <c r="BH57" s="12">
        <f>BG57-BF57</f>
        <v>0</v>
      </c>
      <c r="BI57" s="12"/>
      <c r="BJ57" s="12"/>
      <c r="BK57" s="12"/>
      <c r="BL57" s="12">
        <f>BK57-BJ57</f>
        <v>0</v>
      </c>
      <c r="BM57" s="12"/>
      <c r="BN57" s="12"/>
      <c r="BO57" s="12"/>
      <c r="BP57" s="12">
        <f>BO57-BN57</f>
        <v>0</v>
      </c>
      <c r="BQ57" s="12"/>
      <c r="BR57" s="12"/>
      <c r="BS57" s="12"/>
      <c r="BT57" s="12">
        <f>BS57-BR57</f>
        <v>0</v>
      </c>
      <c r="BU57" s="12"/>
      <c r="BV57" s="12"/>
      <c r="BW57" s="12"/>
      <c r="BX57" s="12">
        <f>BW57-BV57</f>
        <v>0</v>
      </c>
      <c r="BY57" s="12"/>
      <c r="BZ57" s="12"/>
      <c r="CA57" s="12"/>
      <c r="CB57" s="12">
        <f>CA57-BZ57</f>
        <v>0</v>
      </c>
      <c r="CC57" s="12"/>
      <c r="CD57" s="12"/>
      <c r="CE57" s="12"/>
      <c r="CF57" s="12">
        <f>CE57-CD57</f>
        <v>0</v>
      </c>
      <c r="CG57" s="12"/>
      <c r="CH57" s="12"/>
      <c r="CI57" s="12"/>
      <c r="CJ57" s="12">
        <f>CI57-CH57</f>
        <v>0</v>
      </c>
      <c r="CK57" s="12"/>
      <c r="CL57" s="12"/>
      <c r="CM57" s="12"/>
      <c r="CN57" s="12">
        <f>CM57-CL57</f>
        <v>0</v>
      </c>
      <c r="CO57" s="12"/>
      <c r="CP57" s="12"/>
      <c r="CQ57" s="12"/>
      <c r="CR57" s="12">
        <f>CQ57-CP57</f>
        <v>0</v>
      </c>
      <c r="CS57" s="12"/>
      <c r="CT57" s="12"/>
      <c r="CU57" s="12"/>
      <c r="CV57" s="12">
        <f>CU57-CT57</f>
        <v>0</v>
      </c>
      <c r="CW57" s="12"/>
      <c r="CX57" s="12"/>
      <c r="CY57" s="12"/>
      <c r="CZ57" s="12">
        <f>CY57-CX57</f>
        <v>0</v>
      </c>
      <c r="DA57" s="12"/>
      <c r="DB57" s="12"/>
      <c r="DC57" s="12"/>
      <c r="DD57" s="12">
        <f>DC57-DB57</f>
        <v>0</v>
      </c>
      <c r="DE57" s="13" t="s">
        <v>54</v>
      </c>
      <c r="DF57" s="14" t="s">
        <v>55</v>
      </c>
    </row>
    <row r="58" spans="1:110" ht="51" hidden="1" x14ac:dyDescent="0.25">
      <c r="A58" s="13">
        <v>45</v>
      </c>
      <c r="B58" s="48" t="s">
        <v>648</v>
      </c>
      <c r="C58" s="49">
        <v>1897</v>
      </c>
      <c r="D58" s="15" t="s">
        <v>51</v>
      </c>
      <c r="E58" s="48" t="s">
        <v>56</v>
      </c>
      <c r="F58" s="49">
        <v>6604.7</v>
      </c>
      <c r="G58" s="49">
        <v>5858</v>
      </c>
      <c r="H58" s="51">
        <v>33774</v>
      </c>
      <c r="I58" s="12">
        <f t="shared" si="15"/>
        <v>10364270.82</v>
      </c>
      <c r="J58" s="12">
        <f t="shared" si="16"/>
        <v>5032135.41</v>
      </c>
      <c r="K58" s="12">
        <f t="shared" si="17"/>
        <v>5332135.41</v>
      </c>
      <c r="L58" s="12">
        <f t="shared" si="26"/>
        <v>5332135.41</v>
      </c>
      <c r="M58" s="12">
        <f t="shared" si="19"/>
        <v>0</v>
      </c>
      <c r="N58" s="12"/>
      <c r="O58" s="12"/>
      <c r="P58" s="12">
        <v>0</v>
      </c>
      <c r="Q58" s="12"/>
      <c r="R58" s="12"/>
      <c r="S58" s="12">
        <v>0</v>
      </c>
      <c r="T58" s="12"/>
      <c r="U58" s="12"/>
      <c r="V58" s="12">
        <v>0</v>
      </c>
      <c r="W58" s="12"/>
      <c r="X58" s="12"/>
      <c r="Y58" s="12">
        <v>0</v>
      </c>
      <c r="Z58" s="12"/>
      <c r="AA58" s="12"/>
      <c r="AB58" s="12">
        <v>0</v>
      </c>
      <c r="AC58" s="12"/>
      <c r="AD58" s="12"/>
      <c r="AE58" s="12">
        <v>0</v>
      </c>
      <c r="AF58" s="12"/>
      <c r="AG58" s="12"/>
      <c r="AH58" s="12">
        <v>0</v>
      </c>
      <c r="AI58" s="12"/>
      <c r="AJ58" s="12"/>
      <c r="AK58" s="12">
        <v>0</v>
      </c>
      <c r="AL58" s="12"/>
      <c r="AM58" s="12"/>
      <c r="AN58" s="12">
        <v>0</v>
      </c>
      <c r="AO58" s="32"/>
      <c r="AP58" s="39"/>
      <c r="AQ58" s="32"/>
      <c r="AR58" s="32">
        <v>0</v>
      </c>
      <c r="AS58" s="12">
        <v>10064270.82</v>
      </c>
      <c r="AT58" s="12">
        <v>10064270.82</v>
      </c>
      <c r="AU58" s="12">
        <v>0</v>
      </c>
      <c r="AV58" s="12"/>
      <c r="AW58" s="12"/>
      <c r="AX58" s="12">
        <v>0</v>
      </c>
      <c r="AY58" s="45"/>
      <c r="AZ58" s="32"/>
      <c r="BA58" s="12">
        <v>0</v>
      </c>
      <c r="BB58" s="12">
        <f t="shared" si="71"/>
        <v>0</v>
      </c>
      <c r="BC58" s="12">
        <f t="shared" si="20"/>
        <v>300000</v>
      </c>
      <c r="BD58" s="12">
        <f t="shared" si="21"/>
        <v>300000</v>
      </c>
      <c r="BE58" s="12"/>
      <c r="BF58" s="12"/>
      <c r="BG58" s="12">
        <v>300000</v>
      </c>
      <c r="BH58" s="12">
        <f>BG58-BF58</f>
        <v>300000</v>
      </c>
      <c r="BI58" s="12"/>
      <c r="BJ58" s="12"/>
      <c r="BK58" s="12"/>
      <c r="BL58" s="12">
        <f>BK58-BJ58</f>
        <v>0</v>
      </c>
      <c r="BM58" s="12"/>
      <c r="BN58" s="12"/>
      <c r="BO58" s="12"/>
      <c r="BP58" s="12">
        <f>BO58-BN58</f>
        <v>0</v>
      </c>
      <c r="BQ58" s="12"/>
      <c r="BR58" s="12"/>
      <c r="BS58" s="12"/>
      <c r="BT58" s="12">
        <f>BS58-BR58</f>
        <v>0</v>
      </c>
      <c r="BU58" s="12"/>
      <c r="BV58" s="12"/>
      <c r="BW58" s="12"/>
      <c r="BX58" s="12">
        <f>BW58-BV58</f>
        <v>0</v>
      </c>
      <c r="BY58" s="12"/>
      <c r="BZ58" s="12"/>
      <c r="CA58" s="12"/>
      <c r="CB58" s="12">
        <f>CA58-BZ58</f>
        <v>0</v>
      </c>
      <c r="CC58" s="12"/>
      <c r="CD58" s="12"/>
      <c r="CE58" s="12"/>
      <c r="CF58" s="12">
        <f>CE58-CD58</f>
        <v>0</v>
      </c>
      <c r="CG58" s="12"/>
      <c r="CH58" s="12"/>
      <c r="CI58" s="12"/>
      <c r="CJ58" s="12">
        <f>CI58-CH58</f>
        <v>0</v>
      </c>
      <c r="CK58" s="12"/>
      <c r="CL58" s="12"/>
      <c r="CM58" s="12"/>
      <c r="CN58" s="12">
        <f>CM58-CL58</f>
        <v>0</v>
      </c>
      <c r="CO58" s="12"/>
      <c r="CP58" s="12"/>
      <c r="CQ58" s="12"/>
      <c r="CR58" s="12">
        <f>CQ58-CP58</f>
        <v>0</v>
      </c>
      <c r="CS58" s="12"/>
      <c r="CT58" s="12"/>
      <c r="CU58" s="12"/>
      <c r="CV58" s="12">
        <f>CU58-CT58</f>
        <v>0</v>
      </c>
      <c r="CW58" s="12"/>
      <c r="CX58" s="12"/>
      <c r="CY58" s="12"/>
      <c r="CZ58" s="12">
        <f>CY58-CX58</f>
        <v>0</v>
      </c>
      <c r="DA58" s="12"/>
      <c r="DB58" s="12"/>
      <c r="DC58" s="12"/>
      <c r="DD58" s="12">
        <f>DC58-DB58</f>
        <v>0</v>
      </c>
      <c r="DE58" s="13" t="s">
        <v>54</v>
      </c>
      <c r="DF58" s="14" t="s">
        <v>55</v>
      </c>
    </row>
    <row r="59" spans="1:110" ht="51" hidden="1" x14ac:dyDescent="0.25">
      <c r="A59" s="13">
        <v>46</v>
      </c>
      <c r="B59" s="48" t="s">
        <v>649</v>
      </c>
      <c r="C59" s="49">
        <v>1901</v>
      </c>
      <c r="D59" s="49" t="s">
        <v>51</v>
      </c>
      <c r="E59" s="48" t="s">
        <v>56</v>
      </c>
      <c r="F59" s="50">
        <v>1314.6</v>
      </c>
      <c r="G59" s="50">
        <v>1125.5999999999999</v>
      </c>
      <c r="H59" s="51">
        <v>34389</v>
      </c>
      <c r="I59" s="12">
        <f t="shared" si="15"/>
        <v>4070753.4020600002</v>
      </c>
      <c r="J59" s="12">
        <f t="shared" si="16"/>
        <v>2035376.7010300001</v>
      </c>
      <c r="K59" s="12">
        <f t="shared" si="17"/>
        <v>2035376.7010300001</v>
      </c>
      <c r="L59" s="12">
        <f t="shared" si="26"/>
        <v>2035376.7010300001</v>
      </c>
      <c r="M59" s="12">
        <f t="shared" si="19"/>
        <v>0</v>
      </c>
      <c r="N59" s="12"/>
      <c r="O59" s="12"/>
      <c r="P59" s="12">
        <v>0</v>
      </c>
      <c r="Q59" s="12">
        <v>2807888.0079999999</v>
      </c>
      <c r="R59" s="12">
        <v>3147350.4</v>
      </c>
      <c r="S59" s="12">
        <v>339462.39199999999</v>
      </c>
      <c r="T59" s="12"/>
      <c r="U59" s="12"/>
      <c r="V59" s="12">
        <v>0</v>
      </c>
      <c r="W59" s="12"/>
      <c r="X59" s="12"/>
      <c r="Y59" s="12">
        <v>0</v>
      </c>
      <c r="Z59" s="12"/>
      <c r="AA59" s="12">
        <v>457099.82493999996</v>
      </c>
      <c r="AB59" s="12">
        <v>457099.82493999996</v>
      </c>
      <c r="AC59" s="12"/>
      <c r="AD59" s="12">
        <v>466303.17712000001</v>
      </c>
      <c r="AE59" s="12">
        <v>466303.17712000001</v>
      </c>
      <c r="AF59" s="12"/>
      <c r="AG59" s="12"/>
      <c r="AH59" s="12">
        <v>0</v>
      </c>
      <c r="AI59" s="12"/>
      <c r="AJ59" s="12"/>
      <c r="AK59" s="12">
        <v>0</v>
      </c>
      <c r="AL59" s="12"/>
      <c r="AM59" s="12"/>
      <c r="AN59" s="12">
        <v>0</v>
      </c>
      <c r="AO59" s="32"/>
      <c r="AP59" s="39" t="s">
        <v>53</v>
      </c>
      <c r="AQ59" s="32"/>
      <c r="AR59" s="32">
        <v>0</v>
      </c>
      <c r="AS59" s="12"/>
      <c r="AT59" s="12"/>
      <c r="AU59" s="12">
        <v>0</v>
      </c>
      <c r="AV59" s="12"/>
      <c r="AW59" s="12"/>
      <c r="AX59" s="12">
        <v>0</v>
      </c>
      <c r="AY59" s="45"/>
      <c r="AZ59" s="32"/>
      <c r="BA59" s="12">
        <v>0</v>
      </c>
      <c r="BB59" s="12">
        <f t="shared" si="71"/>
        <v>0</v>
      </c>
      <c r="BC59" s="12">
        <f t="shared" si="20"/>
        <v>0</v>
      </c>
      <c r="BD59" s="12">
        <f t="shared" si="21"/>
        <v>0</v>
      </c>
      <c r="BE59" s="12"/>
      <c r="BF59" s="12"/>
      <c r="BG59" s="12"/>
      <c r="BH59" s="12">
        <f>BG59-BF59</f>
        <v>0</v>
      </c>
      <c r="BI59" s="12"/>
      <c r="BJ59" s="12"/>
      <c r="BK59" s="12"/>
      <c r="BL59" s="12">
        <f>BK59-BJ59</f>
        <v>0</v>
      </c>
      <c r="BM59" s="12"/>
      <c r="BN59" s="12"/>
      <c r="BO59" s="12"/>
      <c r="BP59" s="12">
        <f>BO59-BN59</f>
        <v>0</v>
      </c>
      <c r="BQ59" s="12"/>
      <c r="BR59" s="12"/>
      <c r="BS59" s="12"/>
      <c r="BT59" s="12">
        <f>BS59-BR59</f>
        <v>0</v>
      </c>
      <c r="BU59" s="12"/>
      <c r="BV59" s="12"/>
      <c r="BW59" s="12"/>
      <c r="BX59" s="12">
        <f>BW59-BV59</f>
        <v>0</v>
      </c>
      <c r="BY59" s="12"/>
      <c r="BZ59" s="12"/>
      <c r="CA59" s="12"/>
      <c r="CB59" s="12">
        <f>CA59-BZ59</f>
        <v>0</v>
      </c>
      <c r="CC59" s="12"/>
      <c r="CD59" s="12"/>
      <c r="CE59" s="12"/>
      <c r="CF59" s="12">
        <f>CE59-CD59</f>
        <v>0</v>
      </c>
      <c r="CG59" s="12"/>
      <c r="CH59" s="12"/>
      <c r="CI59" s="12"/>
      <c r="CJ59" s="12">
        <f>CI59-CH59</f>
        <v>0</v>
      </c>
      <c r="CK59" s="12"/>
      <c r="CL59" s="12"/>
      <c r="CM59" s="12"/>
      <c r="CN59" s="12">
        <f>CM59-CL59</f>
        <v>0</v>
      </c>
      <c r="CO59" s="12"/>
      <c r="CP59" s="12"/>
      <c r="CQ59" s="12"/>
      <c r="CR59" s="12">
        <f>CQ59-CP59</f>
        <v>0</v>
      </c>
      <c r="CS59" s="12"/>
      <c r="CT59" s="12"/>
      <c r="CU59" s="12"/>
      <c r="CV59" s="12">
        <f>CU59-CT59</f>
        <v>0</v>
      </c>
      <c r="CW59" s="12"/>
      <c r="CX59" s="12"/>
      <c r="CY59" s="12"/>
      <c r="CZ59" s="12">
        <f>CY59-CX59</f>
        <v>0</v>
      </c>
      <c r="DA59" s="12"/>
      <c r="DB59" s="12"/>
      <c r="DC59" s="12"/>
      <c r="DD59" s="12">
        <f>DC59-DB59</f>
        <v>0</v>
      </c>
      <c r="DE59" s="13" t="s">
        <v>54</v>
      </c>
      <c r="DF59" s="14" t="s">
        <v>55</v>
      </c>
    </row>
    <row r="60" spans="1:110" ht="51" hidden="1" x14ac:dyDescent="0.25">
      <c r="A60" s="13">
        <v>47</v>
      </c>
      <c r="B60" s="48" t="s">
        <v>650</v>
      </c>
      <c r="C60" s="49">
        <v>1908</v>
      </c>
      <c r="D60" s="49" t="s">
        <v>51</v>
      </c>
      <c r="E60" s="48" t="s">
        <v>56</v>
      </c>
      <c r="F60" s="50">
        <v>1118.7</v>
      </c>
      <c r="G60" s="50">
        <v>983.7</v>
      </c>
      <c r="H60" s="51">
        <v>34011</v>
      </c>
      <c r="I60" s="12">
        <f t="shared" si="15"/>
        <v>582232.36800000002</v>
      </c>
      <c r="J60" s="12">
        <f t="shared" si="16"/>
        <v>291116.18400000001</v>
      </c>
      <c r="K60" s="12">
        <f t="shared" si="17"/>
        <v>291116.18400000001</v>
      </c>
      <c r="L60" s="12">
        <f t="shared" si="26"/>
        <v>291116.18400000001</v>
      </c>
      <c r="M60" s="12">
        <f t="shared" si="19"/>
        <v>0</v>
      </c>
      <c r="N60" s="12"/>
      <c r="O60" s="12"/>
      <c r="P60" s="12">
        <v>0</v>
      </c>
      <c r="Q60" s="12"/>
      <c r="R60" s="12"/>
      <c r="S60" s="12">
        <v>0</v>
      </c>
      <c r="T60" s="12"/>
      <c r="U60" s="12"/>
      <c r="V60" s="12">
        <v>0</v>
      </c>
      <c r="W60" s="12"/>
      <c r="X60" s="12"/>
      <c r="Y60" s="12">
        <v>0</v>
      </c>
      <c r="Z60" s="12"/>
      <c r="AA60" s="12"/>
      <c r="AB60" s="12">
        <v>0</v>
      </c>
      <c r="AC60" s="12">
        <v>582232.36800000002</v>
      </c>
      <c r="AD60" s="12">
        <v>582232.36800000002</v>
      </c>
      <c r="AE60" s="12">
        <v>0</v>
      </c>
      <c r="AF60" s="12"/>
      <c r="AG60" s="12"/>
      <c r="AH60" s="12">
        <v>0</v>
      </c>
      <c r="AI60" s="12"/>
      <c r="AJ60" s="12"/>
      <c r="AK60" s="12">
        <v>0</v>
      </c>
      <c r="AL60" s="12"/>
      <c r="AM60" s="12"/>
      <c r="AN60" s="12">
        <v>0</v>
      </c>
      <c r="AO60" s="32"/>
      <c r="AP60" s="39" t="s">
        <v>53</v>
      </c>
      <c r="AQ60" s="32"/>
      <c r="AR60" s="32">
        <v>0</v>
      </c>
      <c r="AS60" s="12"/>
      <c r="AT60" s="12"/>
      <c r="AU60" s="12">
        <v>0</v>
      </c>
      <c r="AV60" s="12"/>
      <c r="AW60" s="12"/>
      <c r="AX60" s="12">
        <v>0</v>
      </c>
      <c r="AY60" s="45"/>
      <c r="AZ60" s="32"/>
      <c r="BA60" s="12">
        <v>0</v>
      </c>
      <c r="BB60" s="12">
        <f t="shared" si="71"/>
        <v>0</v>
      </c>
      <c r="BC60" s="12">
        <f t="shared" si="20"/>
        <v>0</v>
      </c>
      <c r="BD60" s="12">
        <f t="shared" si="21"/>
        <v>0</v>
      </c>
      <c r="BE60" s="12"/>
      <c r="BF60" s="12"/>
      <c r="BG60" s="12"/>
      <c r="BH60" s="12">
        <f>BG60-BF60</f>
        <v>0</v>
      </c>
      <c r="BI60" s="12"/>
      <c r="BJ60" s="12"/>
      <c r="BK60" s="12"/>
      <c r="BL60" s="12">
        <f>BK60-BJ60</f>
        <v>0</v>
      </c>
      <c r="BM60" s="12"/>
      <c r="BN60" s="12"/>
      <c r="BO60" s="12"/>
      <c r="BP60" s="12">
        <f>BO60-BN60</f>
        <v>0</v>
      </c>
      <c r="BQ60" s="12"/>
      <c r="BR60" s="12"/>
      <c r="BS60" s="12"/>
      <c r="BT60" s="12">
        <f>BS60-BR60</f>
        <v>0</v>
      </c>
      <c r="BU60" s="12"/>
      <c r="BV60" s="12"/>
      <c r="BW60" s="12"/>
      <c r="BX60" s="12">
        <f>BW60-BV60</f>
        <v>0</v>
      </c>
      <c r="BY60" s="12"/>
      <c r="BZ60" s="12"/>
      <c r="CA60" s="12"/>
      <c r="CB60" s="12">
        <f>CA60-BZ60</f>
        <v>0</v>
      </c>
      <c r="CC60" s="12"/>
      <c r="CD60" s="12"/>
      <c r="CE60" s="12"/>
      <c r="CF60" s="12">
        <f>CE60-CD60</f>
        <v>0</v>
      </c>
      <c r="CG60" s="12"/>
      <c r="CH60" s="12"/>
      <c r="CI60" s="12"/>
      <c r="CJ60" s="12">
        <f>CI60-CH60</f>
        <v>0</v>
      </c>
      <c r="CK60" s="12"/>
      <c r="CL60" s="12"/>
      <c r="CM60" s="12"/>
      <c r="CN60" s="12">
        <f>CM60-CL60</f>
        <v>0</v>
      </c>
      <c r="CO60" s="12"/>
      <c r="CP60" s="12"/>
      <c r="CQ60" s="12"/>
      <c r="CR60" s="12">
        <f>CQ60-CP60</f>
        <v>0</v>
      </c>
      <c r="CS60" s="12"/>
      <c r="CT60" s="12"/>
      <c r="CU60" s="12"/>
      <c r="CV60" s="12">
        <f>CU60-CT60</f>
        <v>0</v>
      </c>
      <c r="CW60" s="12"/>
      <c r="CX60" s="12"/>
      <c r="CY60" s="12"/>
      <c r="CZ60" s="12">
        <f>CY60-CX60</f>
        <v>0</v>
      </c>
      <c r="DA60" s="12"/>
      <c r="DB60" s="12"/>
      <c r="DC60" s="12"/>
      <c r="DD60" s="12">
        <f>DC60-DB60</f>
        <v>0</v>
      </c>
      <c r="DE60" s="13" t="s">
        <v>54</v>
      </c>
      <c r="DF60" s="14" t="s">
        <v>55</v>
      </c>
    </row>
    <row r="61" spans="1:110" ht="51" hidden="1" x14ac:dyDescent="0.25">
      <c r="A61" s="13">
        <v>48</v>
      </c>
      <c r="B61" s="48" t="s">
        <v>651</v>
      </c>
      <c r="C61" s="49">
        <v>1910</v>
      </c>
      <c r="D61" s="49" t="s">
        <v>51</v>
      </c>
      <c r="E61" s="48" t="s">
        <v>56</v>
      </c>
      <c r="F61" s="50">
        <v>1293.7</v>
      </c>
      <c r="G61" s="50">
        <v>1133.7</v>
      </c>
      <c r="H61" s="51">
        <v>33730</v>
      </c>
      <c r="I61" s="12">
        <f t="shared" si="15"/>
        <v>811431.6</v>
      </c>
      <c r="J61" s="12">
        <f t="shared" si="16"/>
        <v>405715.8</v>
      </c>
      <c r="K61" s="12">
        <f t="shared" si="17"/>
        <v>405715.8</v>
      </c>
      <c r="L61" s="12">
        <f t="shared" si="26"/>
        <v>405715.8</v>
      </c>
      <c r="M61" s="12">
        <f t="shared" si="19"/>
        <v>0</v>
      </c>
      <c r="N61" s="12"/>
      <c r="O61" s="12"/>
      <c r="P61" s="12">
        <v>0</v>
      </c>
      <c r="Q61" s="12"/>
      <c r="R61" s="12"/>
      <c r="S61" s="12">
        <v>0</v>
      </c>
      <c r="T61" s="12">
        <v>709299.402</v>
      </c>
      <c r="U61" s="12">
        <v>811431.6</v>
      </c>
      <c r="V61" s="12">
        <v>102132.19799999997</v>
      </c>
      <c r="W61" s="12"/>
      <c r="X61" s="12"/>
      <c r="Y61" s="12">
        <v>0</v>
      </c>
      <c r="Z61" s="12"/>
      <c r="AA61" s="12"/>
      <c r="AB61" s="12">
        <v>0</v>
      </c>
      <c r="AC61" s="12"/>
      <c r="AD61" s="12"/>
      <c r="AE61" s="12">
        <v>0</v>
      </c>
      <c r="AF61" s="12"/>
      <c r="AG61" s="12"/>
      <c r="AH61" s="12">
        <v>0</v>
      </c>
      <c r="AI61" s="12"/>
      <c r="AJ61" s="12"/>
      <c r="AK61" s="12">
        <v>0</v>
      </c>
      <c r="AL61" s="12"/>
      <c r="AM61" s="12"/>
      <c r="AN61" s="12">
        <v>0</v>
      </c>
      <c r="AO61" s="32"/>
      <c r="AP61" s="39" t="s">
        <v>53</v>
      </c>
      <c r="AQ61" s="32"/>
      <c r="AR61" s="32">
        <v>0</v>
      </c>
      <c r="AS61" s="12"/>
      <c r="AT61" s="12"/>
      <c r="AU61" s="12">
        <v>0</v>
      </c>
      <c r="AV61" s="12"/>
      <c r="AW61" s="12"/>
      <c r="AX61" s="12">
        <v>0</v>
      </c>
      <c r="AY61" s="45"/>
      <c r="AZ61" s="32"/>
      <c r="BA61" s="12">
        <v>0</v>
      </c>
      <c r="BB61" s="12">
        <f>BF61+BJ61+BN61+BR61+BV61+BZ61+CD61+CH61+CL61+CP61+CT61+CX61+DB61</f>
        <v>0</v>
      </c>
      <c r="BC61" s="12">
        <f t="shared" si="20"/>
        <v>0</v>
      </c>
      <c r="BD61" s="12">
        <f t="shared" si="21"/>
        <v>0</v>
      </c>
      <c r="BE61" s="12"/>
      <c r="BF61" s="12"/>
      <c r="BG61" s="12"/>
      <c r="BH61" s="12">
        <f>BG61-BF61</f>
        <v>0</v>
      </c>
      <c r="BI61" s="12"/>
      <c r="BJ61" s="12"/>
      <c r="BK61" s="12"/>
      <c r="BL61" s="12">
        <f>BK61-BJ61</f>
        <v>0</v>
      </c>
      <c r="BM61" s="12"/>
      <c r="BN61" s="12"/>
      <c r="BO61" s="12"/>
      <c r="BP61" s="12">
        <f>BO61-BN61</f>
        <v>0</v>
      </c>
      <c r="BQ61" s="12"/>
      <c r="BR61" s="12"/>
      <c r="BS61" s="12"/>
      <c r="BT61" s="12">
        <f>BS61-BR61</f>
        <v>0</v>
      </c>
      <c r="BU61" s="12"/>
      <c r="BV61" s="12"/>
      <c r="BW61" s="12"/>
      <c r="BX61" s="12">
        <f>BW61-BV61</f>
        <v>0</v>
      </c>
      <c r="BY61" s="12"/>
      <c r="BZ61" s="12"/>
      <c r="CA61" s="12"/>
      <c r="CB61" s="12">
        <f>CA61-BZ61</f>
        <v>0</v>
      </c>
      <c r="CC61" s="12"/>
      <c r="CD61" s="12"/>
      <c r="CE61" s="12"/>
      <c r="CF61" s="12">
        <f>CE61-CD61</f>
        <v>0</v>
      </c>
      <c r="CG61" s="12"/>
      <c r="CH61" s="12"/>
      <c r="CI61" s="12"/>
      <c r="CJ61" s="12">
        <f>CI61-CH61</f>
        <v>0</v>
      </c>
      <c r="CK61" s="12"/>
      <c r="CL61" s="12"/>
      <c r="CM61" s="12"/>
      <c r="CN61" s="12">
        <f>CM61-CL61</f>
        <v>0</v>
      </c>
      <c r="CO61" s="12"/>
      <c r="CP61" s="12"/>
      <c r="CQ61" s="12"/>
      <c r="CR61" s="12">
        <f>CQ61-CP61</f>
        <v>0</v>
      </c>
      <c r="CS61" s="12"/>
      <c r="CT61" s="12"/>
      <c r="CU61" s="12"/>
      <c r="CV61" s="12">
        <f>CU61-CT61</f>
        <v>0</v>
      </c>
      <c r="CW61" s="12"/>
      <c r="CX61" s="12"/>
      <c r="CY61" s="12"/>
      <c r="CZ61" s="12">
        <f>CY61-CX61</f>
        <v>0</v>
      </c>
      <c r="DA61" s="12"/>
      <c r="DB61" s="12"/>
      <c r="DC61" s="12"/>
      <c r="DD61" s="12">
        <f>DC61-DB61</f>
        <v>0</v>
      </c>
      <c r="DE61" s="13" t="s">
        <v>54</v>
      </c>
      <c r="DF61" s="14" t="s">
        <v>55</v>
      </c>
    </row>
    <row r="62" spans="1:110" ht="38.25" hidden="1" x14ac:dyDescent="0.25">
      <c r="A62" s="13">
        <v>49</v>
      </c>
      <c r="B62" s="48" t="s">
        <v>652</v>
      </c>
      <c r="C62" s="49">
        <v>1917</v>
      </c>
      <c r="D62" s="49">
        <v>1978</v>
      </c>
      <c r="E62" s="48" t="s">
        <v>52</v>
      </c>
      <c r="F62" s="50">
        <v>2006.8</v>
      </c>
      <c r="G62" s="50">
        <v>1771.8</v>
      </c>
      <c r="H62" s="51">
        <v>33918</v>
      </c>
      <c r="I62" s="12">
        <f t="shared" si="15"/>
        <v>2962214</v>
      </c>
      <c r="J62" s="12">
        <f t="shared" si="16"/>
        <v>1481107</v>
      </c>
      <c r="K62" s="12">
        <f t="shared" si="17"/>
        <v>1481107</v>
      </c>
      <c r="L62" s="12">
        <f t="shared" si="26"/>
        <v>1481107</v>
      </c>
      <c r="M62" s="12">
        <f t="shared" si="19"/>
        <v>0</v>
      </c>
      <c r="N62" s="12"/>
      <c r="O62" s="12"/>
      <c r="P62" s="12">
        <v>0</v>
      </c>
      <c r="Q62" s="12"/>
      <c r="R62" s="12"/>
      <c r="S62" s="12">
        <v>0</v>
      </c>
      <c r="T62" s="12"/>
      <c r="U62" s="12"/>
      <c r="V62" s="12">
        <v>0</v>
      </c>
      <c r="W62" s="12"/>
      <c r="X62" s="12"/>
      <c r="Y62" s="12">
        <v>0</v>
      </c>
      <c r="Z62" s="12"/>
      <c r="AA62" s="12"/>
      <c r="AB62" s="12">
        <v>0</v>
      </c>
      <c r="AC62" s="12"/>
      <c r="AD62" s="12"/>
      <c r="AE62" s="12">
        <v>0</v>
      </c>
      <c r="AF62" s="12"/>
      <c r="AG62" s="12"/>
      <c r="AH62" s="12">
        <v>0</v>
      </c>
      <c r="AI62" s="12"/>
      <c r="AJ62" s="12"/>
      <c r="AK62" s="12">
        <v>0</v>
      </c>
      <c r="AL62" s="12"/>
      <c r="AM62" s="12"/>
      <c r="AN62" s="12">
        <v>0</v>
      </c>
      <c r="AO62" s="32">
        <v>5865710</v>
      </c>
      <c r="AP62" s="39" t="s">
        <v>68</v>
      </c>
      <c r="AQ62" s="32">
        <v>2962214</v>
      </c>
      <c r="AR62" s="32">
        <v>-2903496</v>
      </c>
      <c r="AS62" s="12"/>
      <c r="AT62" s="12"/>
      <c r="AU62" s="12">
        <v>0</v>
      </c>
      <c r="AV62" s="12"/>
      <c r="AW62" s="12"/>
      <c r="AX62" s="12">
        <v>0</v>
      </c>
      <c r="AY62" s="45"/>
      <c r="AZ62" s="32"/>
      <c r="BA62" s="12">
        <v>0</v>
      </c>
      <c r="BB62" s="12">
        <f t="shared" ref="BB62:BB65" si="72">BF62+BJ62+BN62+BR62+BV62+BZ62+CD62+CH62+CL62+CP62+CT62+CX62+DB62</f>
        <v>0</v>
      </c>
      <c r="BC62" s="12">
        <f t="shared" si="20"/>
        <v>0</v>
      </c>
      <c r="BD62" s="12">
        <f t="shared" si="21"/>
        <v>0</v>
      </c>
      <c r="BE62" s="12"/>
      <c r="BF62" s="12"/>
      <c r="BG62" s="12"/>
      <c r="BH62" s="12">
        <f t="shared" ref="BH62:BH71" si="73">BG62-BF62</f>
        <v>0</v>
      </c>
      <c r="BI62" s="12"/>
      <c r="BJ62" s="12"/>
      <c r="BK62" s="12"/>
      <c r="BL62" s="12">
        <f t="shared" ref="BL62:BL71" si="74">BK62-BJ62</f>
        <v>0</v>
      </c>
      <c r="BM62" s="12"/>
      <c r="BN62" s="12"/>
      <c r="BO62" s="12"/>
      <c r="BP62" s="12">
        <f t="shared" ref="BP62:BP71" si="75">BO62-BN62</f>
        <v>0</v>
      </c>
      <c r="BQ62" s="12"/>
      <c r="BR62" s="12"/>
      <c r="BS62" s="12"/>
      <c r="BT62" s="12">
        <f t="shared" ref="BT62:BT71" si="76">BS62-BR62</f>
        <v>0</v>
      </c>
      <c r="BU62" s="12"/>
      <c r="BV62" s="12"/>
      <c r="BW62" s="12"/>
      <c r="BX62" s="12">
        <f t="shared" ref="BX62:BX71" si="77">BW62-BV62</f>
        <v>0</v>
      </c>
      <c r="BY62" s="12"/>
      <c r="BZ62" s="12"/>
      <c r="CA62" s="12"/>
      <c r="CB62" s="12">
        <f t="shared" ref="CB62:CB71" si="78">CA62-BZ62</f>
        <v>0</v>
      </c>
      <c r="CC62" s="12"/>
      <c r="CD62" s="12"/>
      <c r="CE62" s="12"/>
      <c r="CF62" s="12">
        <f t="shared" ref="CF62:CF71" si="79">CE62-CD62</f>
        <v>0</v>
      </c>
      <c r="CG62" s="12"/>
      <c r="CH62" s="12"/>
      <c r="CI62" s="12"/>
      <c r="CJ62" s="12">
        <f t="shared" ref="CJ62:CJ71" si="80">CI62-CH62</f>
        <v>0</v>
      </c>
      <c r="CK62" s="12"/>
      <c r="CL62" s="12"/>
      <c r="CM62" s="12"/>
      <c r="CN62" s="12">
        <f t="shared" ref="CN62:CN71" si="81">CM62-CL62</f>
        <v>0</v>
      </c>
      <c r="CO62" s="12"/>
      <c r="CP62" s="12"/>
      <c r="CQ62" s="12"/>
      <c r="CR62" s="12">
        <f t="shared" ref="CR62:CR71" si="82">CQ62-CP62</f>
        <v>0</v>
      </c>
      <c r="CS62" s="12"/>
      <c r="CT62" s="12"/>
      <c r="CU62" s="12"/>
      <c r="CV62" s="12">
        <f t="shared" ref="CV62:CV71" si="83">CU62-CT62</f>
        <v>0</v>
      </c>
      <c r="CW62" s="12"/>
      <c r="CX62" s="12"/>
      <c r="CY62" s="12"/>
      <c r="CZ62" s="12">
        <f t="shared" ref="CZ62:CZ71" si="84">CY62-CX62</f>
        <v>0</v>
      </c>
      <c r="DA62" s="12"/>
      <c r="DB62" s="12"/>
      <c r="DC62" s="12"/>
      <c r="DD62" s="12">
        <f t="shared" ref="DD62:DD71" si="85">DC62-DB62</f>
        <v>0</v>
      </c>
      <c r="DE62" s="13" t="s">
        <v>54</v>
      </c>
      <c r="DF62" s="14" t="s">
        <v>55</v>
      </c>
    </row>
    <row r="63" spans="1:110" ht="51" hidden="1" x14ac:dyDescent="0.25">
      <c r="A63" s="13">
        <v>50</v>
      </c>
      <c r="B63" s="48" t="s">
        <v>653</v>
      </c>
      <c r="C63" s="49">
        <v>1901</v>
      </c>
      <c r="D63" s="49" t="s">
        <v>51</v>
      </c>
      <c r="E63" s="48" t="s">
        <v>56</v>
      </c>
      <c r="F63" s="50">
        <v>1241.3</v>
      </c>
      <c r="G63" s="50">
        <v>1042.9000000000001</v>
      </c>
      <c r="H63" s="51">
        <v>34151</v>
      </c>
      <c r="I63" s="12">
        <f t="shared" si="15"/>
        <v>1138037.83592</v>
      </c>
      <c r="J63" s="12">
        <f t="shared" si="16"/>
        <v>569018.91795999999</v>
      </c>
      <c r="K63" s="12">
        <f t="shared" si="17"/>
        <v>569018.91795999999</v>
      </c>
      <c r="L63" s="12">
        <f t="shared" si="26"/>
        <v>569018.91795999999</v>
      </c>
      <c r="M63" s="12">
        <f t="shared" si="19"/>
        <v>0</v>
      </c>
      <c r="N63" s="12"/>
      <c r="O63" s="12"/>
      <c r="P63" s="12">
        <v>0</v>
      </c>
      <c r="Q63" s="12"/>
      <c r="R63" s="12"/>
      <c r="S63" s="12">
        <v>0</v>
      </c>
      <c r="T63" s="12"/>
      <c r="U63" s="12"/>
      <c r="V63" s="12">
        <v>0</v>
      </c>
      <c r="W63" s="12"/>
      <c r="X63" s="12"/>
      <c r="Y63" s="12">
        <v>0</v>
      </c>
      <c r="Z63" s="12">
        <v>704468.527</v>
      </c>
      <c r="AA63" s="12">
        <v>569297.98560000001</v>
      </c>
      <c r="AB63" s="12">
        <v>-135170.54139999999</v>
      </c>
      <c r="AC63" s="12"/>
      <c r="AD63" s="12">
        <v>568739.85031999997</v>
      </c>
      <c r="AE63" s="12">
        <v>568739.85031999997</v>
      </c>
      <c r="AF63" s="12"/>
      <c r="AG63" s="12"/>
      <c r="AH63" s="12">
        <v>0</v>
      </c>
      <c r="AI63" s="12"/>
      <c r="AJ63" s="12"/>
      <c r="AK63" s="12">
        <v>0</v>
      </c>
      <c r="AL63" s="12"/>
      <c r="AM63" s="12"/>
      <c r="AN63" s="12">
        <v>0</v>
      </c>
      <c r="AO63" s="32"/>
      <c r="AP63" s="39" t="s">
        <v>53</v>
      </c>
      <c r="AQ63" s="32"/>
      <c r="AR63" s="32">
        <v>0</v>
      </c>
      <c r="AS63" s="12"/>
      <c r="AT63" s="12"/>
      <c r="AU63" s="12">
        <v>0</v>
      </c>
      <c r="AV63" s="12"/>
      <c r="AW63" s="12"/>
      <c r="AX63" s="12">
        <v>0</v>
      </c>
      <c r="AY63" s="45"/>
      <c r="AZ63" s="32"/>
      <c r="BA63" s="12">
        <v>0</v>
      </c>
      <c r="BB63" s="12">
        <f t="shared" si="72"/>
        <v>0</v>
      </c>
      <c r="BC63" s="12">
        <f t="shared" si="20"/>
        <v>0</v>
      </c>
      <c r="BD63" s="12">
        <f t="shared" si="21"/>
        <v>0</v>
      </c>
      <c r="BE63" s="12"/>
      <c r="BF63" s="12"/>
      <c r="BG63" s="12"/>
      <c r="BH63" s="12">
        <f t="shared" si="73"/>
        <v>0</v>
      </c>
      <c r="BI63" s="12"/>
      <c r="BJ63" s="12"/>
      <c r="BK63" s="12"/>
      <c r="BL63" s="12">
        <f t="shared" si="74"/>
        <v>0</v>
      </c>
      <c r="BM63" s="12"/>
      <c r="BN63" s="12"/>
      <c r="BO63" s="12"/>
      <c r="BP63" s="12">
        <f t="shared" si="75"/>
        <v>0</v>
      </c>
      <c r="BQ63" s="12"/>
      <c r="BR63" s="12"/>
      <c r="BS63" s="12"/>
      <c r="BT63" s="12">
        <f t="shared" si="76"/>
        <v>0</v>
      </c>
      <c r="BU63" s="12"/>
      <c r="BV63" s="12"/>
      <c r="BW63" s="12"/>
      <c r="BX63" s="12">
        <f t="shared" si="77"/>
        <v>0</v>
      </c>
      <c r="BY63" s="12"/>
      <c r="BZ63" s="12"/>
      <c r="CA63" s="12"/>
      <c r="CB63" s="12">
        <f t="shared" si="78"/>
        <v>0</v>
      </c>
      <c r="CC63" s="12"/>
      <c r="CD63" s="12"/>
      <c r="CE63" s="12"/>
      <c r="CF63" s="12">
        <f t="shared" si="79"/>
        <v>0</v>
      </c>
      <c r="CG63" s="12"/>
      <c r="CH63" s="12"/>
      <c r="CI63" s="12"/>
      <c r="CJ63" s="12">
        <f t="shared" si="80"/>
        <v>0</v>
      </c>
      <c r="CK63" s="12"/>
      <c r="CL63" s="12"/>
      <c r="CM63" s="12"/>
      <c r="CN63" s="12">
        <f t="shared" si="81"/>
        <v>0</v>
      </c>
      <c r="CO63" s="12"/>
      <c r="CP63" s="12"/>
      <c r="CQ63" s="12"/>
      <c r="CR63" s="12">
        <f t="shared" si="82"/>
        <v>0</v>
      </c>
      <c r="CS63" s="12"/>
      <c r="CT63" s="12"/>
      <c r="CU63" s="12"/>
      <c r="CV63" s="12">
        <f t="shared" si="83"/>
        <v>0</v>
      </c>
      <c r="CW63" s="12"/>
      <c r="CX63" s="12"/>
      <c r="CY63" s="12"/>
      <c r="CZ63" s="12">
        <f t="shared" si="84"/>
        <v>0</v>
      </c>
      <c r="DA63" s="12"/>
      <c r="DB63" s="12"/>
      <c r="DC63" s="12"/>
      <c r="DD63" s="12">
        <f t="shared" si="85"/>
        <v>0</v>
      </c>
      <c r="DE63" s="13" t="s">
        <v>54</v>
      </c>
      <c r="DF63" s="14" t="s">
        <v>55</v>
      </c>
    </row>
    <row r="64" spans="1:110" ht="51" hidden="1" x14ac:dyDescent="0.25">
      <c r="A64" s="13">
        <v>51</v>
      </c>
      <c r="B64" s="48" t="s">
        <v>654</v>
      </c>
      <c r="C64" s="49">
        <v>1909</v>
      </c>
      <c r="D64" s="49" t="s">
        <v>51</v>
      </c>
      <c r="E64" s="48" t="s">
        <v>56</v>
      </c>
      <c r="F64" s="50">
        <v>1489</v>
      </c>
      <c r="G64" s="50">
        <v>1321</v>
      </c>
      <c r="H64" s="51">
        <v>33963</v>
      </c>
      <c r="I64" s="12">
        <f t="shared" si="15"/>
        <v>3295327.06</v>
      </c>
      <c r="J64" s="12">
        <f t="shared" si="16"/>
        <v>1647663.53</v>
      </c>
      <c r="K64" s="12">
        <f t="shared" si="17"/>
        <v>1647663.53</v>
      </c>
      <c r="L64" s="12">
        <f t="shared" si="26"/>
        <v>1647663.53</v>
      </c>
      <c r="M64" s="12">
        <f t="shared" si="19"/>
        <v>0</v>
      </c>
      <c r="N64" s="12"/>
      <c r="O64" s="12"/>
      <c r="P64" s="12">
        <v>0</v>
      </c>
      <c r="Q64" s="12">
        <v>3295327.06</v>
      </c>
      <c r="R64" s="12">
        <v>3295327.06</v>
      </c>
      <c r="S64" s="12">
        <v>0</v>
      </c>
      <c r="T64" s="12"/>
      <c r="U64" s="12"/>
      <c r="V64" s="12">
        <v>0</v>
      </c>
      <c r="W64" s="12"/>
      <c r="X64" s="12"/>
      <c r="Y64" s="12">
        <v>0</v>
      </c>
      <c r="Z64" s="12"/>
      <c r="AA64" s="12"/>
      <c r="AB64" s="12">
        <v>0</v>
      </c>
      <c r="AC64" s="12"/>
      <c r="AD64" s="12"/>
      <c r="AE64" s="12">
        <v>0</v>
      </c>
      <c r="AF64" s="12"/>
      <c r="AG64" s="12"/>
      <c r="AH64" s="12">
        <v>0</v>
      </c>
      <c r="AI64" s="12"/>
      <c r="AJ64" s="12"/>
      <c r="AK64" s="12">
        <v>0</v>
      </c>
      <c r="AL64" s="12"/>
      <c r="AM64" s="12"/>
      <c r="AN64" s="12">
        <v>0</v>
      </c>
      <c r="AO64" s="32"/>
      <c r="AP64" s="39" t="s">
        <v>53</v>
      </c>
      <c r="AQ64" s="32"/>
      <c r="AR64" s="32">
        <v>0</v>
      </c>
      <c r="AS64" s="12"/>
      <c r="AT64" s="12"/>
      <c r="AU64" s="12">
        <v>0</v>
      </c>
      <c r="AV64" s="12"/>
      <c r="AW64" s="12"/>
      <c r="AX64" s="12">
        <v>0</v>
      </c>
      <c r="AY64" s="45"/>
      <c r="AZ64" s="32"/>
      <c r="BA64" s="12">
        <v>0</v>
      </c>
      <c r="BB64" s="12">
        <f t="shared" si="72"/>
        <v>0</v>
      </c>
      <c r="BC64" s="12">
        <f t="shared" si="20"/>
        <v>0</v>
      </c>
      <c r="BD64" s="12">
        <f t="shared" si="21"/>
        <v>0</v>
      </c>
      <c r="BE64" s="12"/>
      <c r="BF64" s="12"/>
      <c r="BG64" s="12"/>
      <c r="BH64" s="12">
        <f t="shared" si="73"/>
        <v>0</v>
      </c>
      <c r="BI64" s="12"/>
      <c r="BJ64" s="12"/>
      <c r="BK64" s="12"/>
      <c r="BL64" s="12">
        <f t="shared" si="74"/>
        <v>0</v>
      </c>
      <c r="BM64" s="12"/>
      <c r="BN64" s="12"/>
      <c r="BO64" s="12"/>
      <c r="BP64" s="12">
        <f t="shared" si="75"/>
        <v>0</v>
      </c>
      <c r="BQ64" s="12"/>
      <c r="BR64" s="12"/>
      <c r="BS64" s="12"/>
      <c r="BT64" s="12">
        <f t="shared" si="76"/>
        <v>0</v>
      </c>
      <c r="BU64" s="12"/>
      <c r="BV64" s="12"/>
      <c r="BW64" s="12"/>
      <c r="BX64" s="12">
        <f t="shared" si="77"/>
        <v>0</v>
      </c>
      <c r="BY64" s="12"/>
      <c r="BZ64" s="12"/>
      <c r="CA64" s="12"/>
      <c r="CB64" s="12">
        <f t="shared" si="78"/>
        <v>0</v>
      </c>
      <c r="CC64" s="12"/>
      <c r="CD64" s="12"/>
      <c r="CE64" s="12"/>
      <c r="CF64" s="12">
        <f t="shared" si="79"/>
        <v>0</v>
      </c>
      <c r="CG64" s="12"/>
      <c r="CH64" s="12"/>
      <c r="CI64" s="12"/>
      <c r="CJ64" s="12">
        <f t="shared" si="80"/>
        <v>0</v>
      </c>
      <c r="CK64" s="12"/>
      <c r="CL64" s="12"/>
      <c r="CM64" s="12"/>
      <c r="CN64" s="12">
        <f t="shared" si="81"/>
        <v>0</v>
      </c>
      <c r="CO64" s="12"/>
      <c r="CP64" s="12"/>
      <c r="CQ64" s="12"/>
      <c r="CR64" s="12">
        <f t="shared" si="82"/>
        <v>0</v>
      </c>
      <c r="CS64" s="12"/>
      <c r="CT64" s="12"/>
      <c r="CU64" s="12"/>
      <c r="CV64" s="12">
        <f t="shared" si="83"/>
        <v>0</v>
      </c>
      <c r="CW64" s="12"/>
      <c r="CX64" s="12"/>
      <c r="CY64" s="12"/>
      <c r="CZ64" s="12">
        <f t="shared" si="84"/>
        <v>0</v>
      </c>
      <c r="DA64" s="12"/>
      <c r="DB64" s="12"/>
      <c r="DC64" s="12"/>
      <c r="DD64" s="12">
        <f t="shared" si="85"/>
        <v>0</v>
      </c>
      <c r="DE64" s="13" t="s">
        <v>54</v>
      </c>
      <c r="DF64" s="14" t="s">
        <v>55</v>
      </c>
    </row>
    <row r="65" spans="1:110" ht="51" hidden="1" x14ac:dyDescent="0.25">
      <c r="A65" s="13">
        <v>52</v>
      </c>
      <c r="B65" s="48" t="s">
        <v>655</v>
      </c>
      <c r="C65" s="49">
        <v>1904</v>
      </c>
      <c r="D65" s="49" t="s">
        <v>51</v>
      </c>
      <c r="E65" s="48" t="s">
        <v>56</v>
      </c>
      <c r="F65" s="50">
        <v>2154</v>
      </c>
      <c r="G65" s="50">
        <v>1900</v>
      </c>
      <c r="H65" s="51">
        <v>35024</v>
      </c>
      <c r="I65" s="12">
        <f t="shared" si="15"/>
        <v>4739683.13</v>
      </c>
      <c r="J65" s="12">
        <f t="shared" si="16"/>
        <v>2369841.5649999999</v>
      </c>
      <c r="K65" s="12">
        <f t="shared" si="17"/>
        <v>2369841.5649999999</v>
      </c>
      <c r="L65" s="12">
        <f t="shared" si="26"/>
        <v>2369841.5649999999</v>
      </c>
      <c r="M65" s="12">
        <f t="shared" si="19"/>
        <v>0</v>
      </c>
      <c r="N65" s="12"/>
      <c r="O65" s="12"/>
      <c r="P65" s="12">
        <v>0</v>
      </c>
      <c r="Q65" s="12">
        <v>4739683.13</v>
      </c>
      <c r="R65" s="12">
        <v>4739683.13</v>
      </c>
      <c r="S65" s="12">
        <v>0</v>
      </c>
      <c r="T65" s="12"/>
      <c r="U65" s="12"/>
      <c r="V65" s="12">
        <v>0</v>
      </c>
      <c r="W65" s="12"/>
      <c r="X65" s="12"/>
      <c r="Y65" s="12">
        <v>0</v>
      </c>
      <c r="Z65" s="12"/>
      <c r="AA65" s="12"/>
      <c r="AB65" s="12">
        <v>0</v>
      </c>
      <c r="AC65" s="12"/>
      <c r="AD65" s="12"/>
      <c r="AE65" s="12">
        <v>0</v>
      </c>
      <c r="AF65" s="12"/>
      <c r="AG65" s="12"/>
      <c r="AH65" s="12">
        <v>0</v>
      </c>
      <c r="AI65" s="12"/>
      <c r="AJ65" s="12"/>
      <c r="AK65" s="12">
        <v>0</v>
      </c>
      <c r="AL65" s="12"/>
      <c r="AM65" s="12"/>
      <c r="AN65" s="12">
        <v>0</v>
      </c>
      <c r="AO65" s="32"/>
      <c r="AP65" s="39" t="s">
        <v>53</v>
      </c>
      <c r="AQ65" s="32"/>
      <c r="AR65" s="32">
        <v>0</v>
      </c>
      <c r="AS65" s="12"/>
      <c r="AT65" s="12"/>
      <c r="AU65" s="12">
        <v>0</v>
      </c>
      <c r="AV65" s="12"/>
      <c r="AW65" s="12"/>
      <c r="AX65" s="12">
        <v>0</v>
      </c>
      <c r="AY65" s="45"/>
      <c r="AZ65" s="32"/>
      <c r="BA65" s="12">
        <v>0</v>
      </c>
      <c r="BB65" s="12">
        <f t="shared" si="72"/>
        <v>0</v>
      </c>
      <c r="BC65" s="12">
        <f t="shared" si="20"/>
        <v>0</v>
      </c>
      <c r="BD65" s="12">
        <f t="shared" si="21"/>
        <v>0</v>
      </c>
      <c r="BE65" s="12"/>
      <c r="BF65" s="12"/>
      <c r="BG65" s="12"/>
      <c r="BH65" s="12">
        <f t="shared" si="73"/>
        <v>0</v>
      </c>
      <c r="BI65" s="12"/>
      <c r="BJ65" s="12"/>
      <c r="BK65" s="12"/>
      <c r="BL65" s="12">
        <f t="shared" si="74"/>
        <v>0</v>
      </c>
      <c r="BM65" s="12"/>
      <c r="BN65" s="12"/>
      <c r="BO65" s="12"/>
      <c r="BP65" s="12">
        <f t="shared" si="75"/>
        <v>0</v>
      </c>
      <c r="BQ65" s="12"/>
      <c r="BR65" s="12"/>
      <c r="BS65" s="12"/>
      <c r="BT65" s="12">
        <f t="shared" si="76"/>
        <v>0</v>
      </c>
      <c r="BU65" s="12"/>
      <c r="BV65" s="12"/>
      <c r="BW65" s="12"/>
      <c r="BX65" s="12">
        <f t="shared" si="77"/>
        <v>0</v>
      </c>
      <c r="BY65" s="12"/>
      <c r="BZ65" s="12"/>
      <c r="CA65" s="12"/>
      <c r="CB65" s="12">
        <f t="shared" si="78"/>
        <v>0</v>
      </c>
      <c r="CC65" s="12"/>
      <c r="CD65" s="12"/>
      <c r="CE65" s="12"/>
      <c r="CF65" s="12">
        <f t="shared" si="79"/>
        <v>0</v>
      </c>
      <c r="CG65" s="12"/>
      <c r="CH65" s="12"/>
      <c r="CI65" s="12"/>
      <c r="CJ65" s="12">
        <f t="shared" si="80"/>
        <v>0</v>
      </c>
      <c r="CK65" s="12"/>
      <c r="CL65" s="12"/>
      <c r="CM65" s="12"/>
      <c r="CN65" s="12">
        <f t="shared" si="81"/>
        <v>0</v>
      </c>
      <c r="CO65" s="12"/>
      <c r="CP65" s="12"/>
      <c r="CQ65" s="12"/>
      <c r="CR65" s="12">
        <f t="shared" si="82"/>
        <v>0</v>
      </c>
      <c r="CS65" s="12"/>
      <c r="CT65" s="12"/>
      <c r="CU65" s="12"/>
      <c r="CV65" s="12">
        <f t="shared" si="83"/>
        <v>0</v>
      </c>
      <c r="CW65" s="12"/>
      <c r="CX65" s="12"/>
      <c r="CY65" s="12"/>
      <c r="CZ65" s="12">
        <f t="shared" si="84"/>
        <v>0</v>
      </c>
      <c r="DA65" s="12"/>
      <c r="DB65" s="12"/>
      <c r="DC65" s="12"/>
      <c r="DD65" s="12">
        <f t="shared" si="85"/>
        <v>0</v>
      </c>
      <c r="DE65" s="13" t="s">
        <v>54</v>
      </c>
      <c r="DF65" s="14" t="s">
        <v>55</v>
      </c>
    </row>
    <row r="66" spans="1:110" ht="51" hidden="1" x14ac:dyDescent="0.25">
      <c r="A66" s="13">
        <v>53</v>
      </c>
      <c r="B66" s="48" t="s">
        <v>656</v>
      </c>
      <c r="C66" s="49">
        <v>1912</v>
      </c>
      <c r="D66" s="49" t="s">
        <v>51</v>
      </c>
      <c r="E66" s="48" t="s">
        <v>56</v>
      </c>
      <c r="F66" s="50">
        <v>4439.6000000000004</v>
      </c>
      <c r="G66" s="50">
        <v>3883.3</v>
      </c>
      <c r="H66" s="51">
        <v>34043</v>
      </c>
      <c r="I66" s="12">
        <f t="shared" si="15"/>
        <v>3136315</v>
      </c>
      <c r="J66" s="12">
        <f t="shared" si="16"/>
        <v>1568157.5</v>
      </c>
      <c r="K66" s="12">
        <f t="shared" si="17"/>
        <v>1568157.5</v>
      </c>
      <c r="L66" s="12">
        <f t="shared" si="26"/>
        <v>1568157.5</v>
      </c>
      <c r="M66" s="12">
        <f t="shared" si="19"/>
        <v>0</v>
      </c>
      <c r="N66" s="12"/>
      <c r="O66" s="12"/>
      <c r="P66" s="12">
        <v>0</v>
      </c>
      <c r="Q66" s="12"/>
      <c r="R66" s="12"/>
      <c r="S66" s="12">
        <v>0</v>
      </c>
      <c r="T66" s="12"/>
      <c r="U66" s="12"/>
      <c r="V66" s="12">
        <v>0</v>
      </c>
      <c r="W66" s="12"/>
      <c r="X66" s="12"/>
      <c r="Y66" s="12">
        <v>0</v>
      </c>
      <c r="Z66" s="12"/>
      <c r="AA66" s="12"/>
      <c r="AB66" s="12">
        <v>0</v>
      </c>
      <c r="AC66" s="12"/>
      <c r="AD66" s="12"/>
      <c r="AE66" s="12">
        <v>0</v>
      </c>
      <c r="AF66" s="12"/>
      <c r="AG66" s="12"/>
      <c r="AH66" s="12">
        <v>0</v>
      </c>
      <c r="AI66" s="12"/>
      <c r="AJ66" s="12"/>
      <c r="AK66" s="12">
        <v>0</v>
      </c>
      <c r="AL66" s="12"/>
      <c r="AM66" s="12"/>
      <c r="AN66" s="12">
        <v>0</v>
      </c>
      <c r="AO66" s="32">
        <v>4500000</v>
      </c>
      <c r="AP66" s="39" t="s">
        <v>69</v>
      </c>
      <c r="AQ66" s="32">
        <v>3136315</v>
      </c>
      <c r="AR66" s="32">
        <v>-1363685</v>
      </c>
      <c r="AS66" s="12"/>
      <c r="AT66" s="12"/>
      <c r="AU66" s="12">
        <v>0</v>
      </c>
      <c r="AV66" s="12"/>
      <c r="AW66" s="12"/>
      <c r="AX66" s="12">
        <v>0</v>
      </c>
      <c r="AY66" s="45"/>
      <c r="AZ66" s="32"/>
      <c r="BA66" s="12">
        <v>0</v>
      </c>
      <c r="BB66" s="12">
        <f t="shared" ref="BB66:BB71" si="86">BF66+BJ66+BN66+BR66+BV66+BZ66+CD66+CH66+CL66+CP66+CT66+CX66+DB66</f>
        <v>0</v>
      </c>
      <c r="BC66" s="12">
        <f t="shared" si="20"/>
        <v>0</v>
      </c>
      <c r="BD66" s="12">
        <f t="shared" si="21"/>
        <v>0</v>
      </c>
      <c r="BE66" s="12"/>
      <c r="BF66" s="12"/>
      <c r="BG66" s="12"/>
      <c r="BH66" s="12">
        <f t="shared" si="73"/>
        <v>0</v>
      </c>
      <c r="BI66" s="12"/>
      <c r="BJ66" s="12"/>
      <c r="BK66" s="12"/>
      <c r="BL66" s="12">
        <f t="shared" si="74"/>
        <v>0</v>
      </c>
      <c r="BM66" s="12"/>
      <c r="BN66" s="12"/>
      <c r="BO66" s="12"/>
      <c r="BP66" s="12">
        <f t="shared" si="75"/>
        <v>0</v>
      </c>
      <c r="BQ66" s="12"/>
      <c r="BR66" s="12"/>
      <c r="BS66" s="12"/>
      <c r="BT66" s="12">
        <f t="shared" si="76"/>
        <v>0</v>
      </c>
      <c r="BU66" s="12"/>
      <c r="BV66" s="12"/>
      <c r="BW66" s="12"/>
      <c r="BX66" s="12">
        <f t="shared" si="77"/>
        <v>0</v>
      </c>
      <c r="BY66" s="12"/>
      <c r="BZ66" s="12"/>
      <c r="CA66" s="12"/>
      <c r="CB66" s="12">
        <f t="shared" si="78"/>
        <v>0</v>
      </c>
      <c r="CC66" s="12"/>
      <c r="CD66" s="12"/>
      <c r="CE66" s="12"/>
      <c r="CF66" s="12">
        <f t="shared" si="79"/>
        <v>0</v>
      </c>
      <c r="CG66" s="12"/>
      <c r="CH66" s="12"/>
      <c r="CI66" s="12"/>
      <c r="CJ66" s="12">
        <f t="shared" si="80"/>
        <v>0</v>
      </c>
      <c r="CK66" s="12"/>
      <c r="CL66" s="12"/>
      <c r="CM66" s="12"/>
      <c r="CN66" s="12">
        <f t="shared" si="81"/>
        <v>0</v>
      </c>
      <c r="CO66" s="12"/>
      <c r="CP66" s="12"/>
      <c r="CQ66" s="12"/>
      <c r="CR66" s="12">
        <f t="shared" si="82"/>
        <v>0</v>
      </c>
      <c r="CS66" s="12"/>
      <c r="CT66" s="12"/>
      <c r="CU66" s="12"/>
      <c r="CV66" s="12">
        <f t="shared" si="83"/>
        <v>0</v>
      </c>
      <c r="CW66" s="12"/>
      <c r="CX66" s="12"/>
      <c r="CY66" s="12"/>
      <c r="CZ66" s="12">
        <f t="shared" si="84"/>
        <v>0</v>
      </c>
      <c r="DA66" s="12"/>
      <c r="DB66" s="12"/>
      <c r="DC66" s="12"/>
      <c r="DD66" s="12">
        <f t="shared" si="85"/>
        <v>0</v>
      </c>
      <c r="DE66" s="13" t="s">
        <v>54</v>
      </c>
      <c r="DF66" s="14" t="s">
        <v>55</v>
      </c>
    </row>
    <row r="67" spans="1:110" ht="51" hidden="1" x14ac:dyDescent="0.25">
      <c r="A67" s="13">
        <v>54</v>
      </c>
      <c r="B67" s="48" t="s">
        <v>657</v>
      </c>
      <c r="C67" s="49">
        <v>1917</v>
      </c>
      <c r="D67" s="49" t="s">
        <v>51</v>
      </c>
      <c r="E67" s="48" t="s">
        <v>56</v>
      </c>
      <c r="F67" s="50">
        <v>2281.4</v>
      </c>
      <c r="G67" s="50">
        <v>1887.4</v>
      </c>
      <c r="H67" s="51">
        <v>34159</v>
      </c>
      <c r="I67" s="12">
        <f t="shared" si="15"/>
        <v>6485913.9146800004</v>
      </c>
      <c r="J67" s="12">
        <f t="shared" si="16"/>
        <v>3242956.9573400002</v>
      </c>
      <c r="K67" s="12">
        <f t="shared" si="17"/>
        <v>3242956.9573400002</v>
      </c>
      <c r="L67" s="12">
        <f t="shared" si="26"/>
        <v>3242956.9573400002</v>
      </c>
      <c r="M67" s="12">
        <f t="shared" si="19"/>
        <v>0</v>
      </c>
      <c r="N67" s="12"/>
      <c r="O67" s="12"/>
      <c r="P67" s="12">
        <v>0</v>
      </c>
      <c r="Q67" s="12">
        <v>4708251.608</v>
      </c>
      <c r="R67" s="12">
        <v>4956806.4000000004</v>
      </c>
      <c r="S67" s="12">
        <v>248554.79200000037</v>
      </c>
      <c r="T67" s="12"/>
      <c r="U67" s="12"/>
      <c r="V67" s="12">
        <v>0</v>
      </c>
      <c r="W67" s="12"/>
      <c r="X67" s="12"/>
      <c r="Y67" s="12">
        <v>0</v>
      </c>
      <c r="Z67" s="12">
        <v>1274919.824</v>
      </c>
      <c r="AA67" s="12">
        <v>764928.72239999997</v>
      </c>
      <c r="AB67" s="12">
        <v>-509991.10160000005</v>
      </c>
      <c r="AC67" s="12"/>
      <c r="AD67" s="12">
        <v>764178.79227999994</v>
      </c>
      <c r="AE67" s="12">
        <v>764178.79227999994</v>
      </c>
      <c r="AF67" s="12"/>
      <c r="AG67" s="12"/>
      <c r="AH67" s="12">
        <v>0</v>
      </c>
      <c r="AI67" s="12"/>
      <c r="AJ67" s="12"/>
      <c r="AK67" s="12">
        <v>0</v>
      </c>
      <c r="AL67" s="12"/>
      <c r="AM67" s="12"/>
      <c r="AN67" s="12">
        <v>0</v>
      </c>
      <c r="AO67" s="32"/>
      <c r="AP67" s="39" t="s">
        <v>53</v>
      </c>
      <c r="AQ67" s="32"/>
      <c r="AR67" s="32">
        <v>0</v>
      </c>
      <c r="AS67" s="12"/>
      <c r="AT67" s="12"/>
      <c r="AU67" s="12">
        <v>0</v>
      </c>
      <c r="AV67" s="12"/>
      <c r="AW67" s="12"/>
      <c r="AX67" s="12">
        <v>0</v>
      </c>
      <c r="AY67" s="45"/>
      <c r="AZ67" s="32"/>
      <c r="BA67" s="12">
        <v>0</v>
      </c>
      <c r="BB67" s="12">
        <f t="shared" si="86"/>
        <v>0</v>
      </c>
      <c r="BC67" s="12">
        <f t="shared" si="20"/>
        <v>0</v>
      </c>
      <c r="BD67" s="12">
        <f t="shared" si="21"/>
        <v>0</v>
      </c>
      <c r="BE67" s="12"/>
      <c r="BF67" s="12"/>
      <c r="BG67" s="12"/>
      <c r="BH67" s="12">
        <f t="shared" si="73"/>
        <v>0</v>
      </c>
      <c r="BI67" s="12"/>
      <c r="BJ67" s="12"/>
      <c r="BK67" s="12"/>
      <c r="BL67" s="12">
        <f t="shared" si="74"/>
        <v>0</v>
      </c>
      <c r="BM67" s="12"/>
      <c r="BN67" s="12"/>
      <c r="BO67" s="12"/>
      <c r="BP67" s="12">
        <f t="shared" si="75"/>
        <v>0</v>
      </c>
      <c r="BQ67" s="12"/>
      <c r="BR67" s="12"/>
      <c r="BS67" s="12"/>
      <c r="BT67" s="12">
        <f t="shared" si="76"/>
        <v>0</v>
      </c>
      <c r="BU67" s="12"/>
      <c r="BV67" s="12"/>
      <c r="BW67" s="12"/>
      <c r="BX67" s="12">
        <f t="shared" si="77"/>
        <v>0</v>
      </c>
      <c r="BY67" s="12"/>
      <c r="BZ67" s="12"/>
      <c r="CA67" s="12"/>
      <c r="CB67" s="12">
        <f t="shared" si="78"/>
        <v>0</v>
      </c>
      <c r="CC67" s="12"/>
      <c r="CD67" s="12"/>
      <c r="CE67" s="12"/>
      <c r="CF67" s="12">
        <f t="shared" si="79"/>
        <v>0</v>
      </c>
      <c r="CG67" s="12"/>
      <c r="CH67" s="12"/>
      <c r="CI67" s="12"/>
      <c r="CJ67" s="12">
        <f t="shared" si="80"/>
        <v>0</v>
      </c>
      <c r="CK67" s="12"/>
      <c r="CL67" s="12"/>
      <c r="CM67" s="12"/>
      <c r="CN67" s="12">
        <f t="shared" si="81"/>
        <v>0</v>
      </c>
      <c r="CO67" s="12"/>
      <c r="CP67" s="12"/>
      <c r="CQ67" s="12"/>
      <c r="CR67" s="12">
        <f t="shared" si="82"/>
        <v>0</v>
      </c>
      <c r="CS67" s="12"/>
      <c r="CT67" s="12"/>
      <c r="CU67" s="12"/>
      <c r="CV67" s="12">
        <f t="shared" si="83"/>
        <v>0</v>
      </c>
      <c r="CW67" s="12"/>
      <c r="CX67" s="12"/>
      <c r="CY67" s="12"/>
      <c r="CZ67" s="12">
        <f t="shared" si="84"/>
        <v>0</v>
      </c>
      <c r="DA67" s="12"/>
      <c r="DB67" s="12"/>
      <c r="DC67" s="12"/>
      <c r="DD67" s="12">
        <f t="shared" si="85"/>
        <v>0</v>
      </c>
      <c r="DE67" s="13" t="s">
        <v>54</v>
      </c>
      <c r="DF67" s="14" t="s">
        <v>55</v>
      </c>
    </row>
    <row r="68" spans="1:110" ht="51" hidden="1" x14ac:dyDescent="0.25">
      <c r="A68" s="13">
        <v>55</v>
      </c>
      <c r="B68" s="48" t="s">
        <v>658</v>
      </c>
      <c r="C68" s="49">
        <v>1900</v>
      </c>
      <c r="D68" s="49" t="s">
        <v>51</v>
      </c>
      <c r="E68" s="48" t="s">
        <v>56</v>
      </c>
      <c r="F68" s="50">
        <v>1529.2</v>
      </c>
      <c r="G68" s="50">
        <v>1381.7</v>
      </c>
      <c r="H68" s="51">
        <v>34486</v>
      </c>
      <c r="I68" s="12">
        <f t="shared" si="15"/>
        <v>898092</v>
      </c>
      <c r="J68" s="12">
        <f t="shared" si="16"/>
        <v>449046</v>
      </c>
      <c r="K68" s="12">
        <f t="shared" si="17"/>
        <v>449046</v>
      </c>
      <c r="L68" s="12">
        <f t="shared" si="26"/>
        <v>449046</v>
      </c>
      <c r="M68" s="12">
        <f t="shared" si="19"/>
        <v>0</v>
      </c>
      <c r="N68" s="12">
        <v>628699.71200000006</v>
      </c>
      <c r="O68" s="12">
        <v>898092</v>
      </c>
      <c r="P68" s="12">
        <v>269392.28799999994</v>
      </c>
      <c r="Q68" s="12"/>
      <c r="R68" s="12"/>
      <c r="S68" s="12">
        <v>0</v>
      </c>
      <c r="T68" s="12"/>
      <c r="U68" s="12"/>
      <c r="V68" s="12">
        <v>0</v>
      </c>
      <c r="W68" s="12"/>
      <c r="X68" s="12"/>
      <c r="Y68" s="12">
        <v>0</v>
      </c>
      <c r="Z68" s="12">
        <v>844294.95499999996</v>
      </c>
      <c r="AA68" s="12"/>
      <c r="AB68" s="12">
        <v>-844294.95499999996</v>
      </c>
      <c r="AC68" s="12"/>
      <c r="AD68" s="12"/>
      <c r="AE68" s="12">
        <v>0</v>
      </c>
      <c r="AF68" s="12"/>
      <c r="AG68" s="12"/>
      <c r="AH68" s="12">
        <v>0</v>
      </c>
      <c r="AI68" s="12"/>
      <c r="AJ68" s="12"/>
      <c r="AK68" s="12">
        <v>0</v>
      </c>
      <c r="AL68" s="12"/>
      <c r="AM68" s="12"/>
      <c r="AN68" s="12">
        <v>0</v>
      </c>
      <c r="AO68" s="32"/>
      <c r="AP68" s="39" t="s">
        <v>53</v>
      </c>
      <c r="AQ68" s="32"/>
      <c r="AR68" s="32">
        <v>0</v>
      </c>
      <c r="AS68" s="12"/>
      <c r="AT68" s="12"/>
      <c r="AU68" s="12">
        <v>0</v>
      </c>
      <c r="AV68" s="12"/>
      <c r="AW68" s="12"/>
      <c r="AX68" s="12">
        <v>0</v>
      </c>
      <c r="AY68" s="45"/>
      <c r="AZ68" s="32"/>
      <c r="BA68" s="12">
        <v>0</v>
      </c>
      <c r="BB68" s="12">
        <f t="shared" si="86"/>
        <v>0</v>
      </c>
      <c r="BC68" s="12">
        <f t="shared" si="20"/>
        <v>0</v>
      </c>
      <c r="BD68" s="12">
        <f t="shared" si="21"/>
        <v>0</v>
      </c>
      <c r="BE68" s="12"/>
      <c r="BF68" s="12"/>
      <c r="BG68" s="12"/>
      <c r="BH68" s="12">
        <f t="shared" si="73"/>
        <v>0</v>
      </c>
      <c r="BI68" s="12"/>
      <c r="BJ68" s="12"/>
      <c r="BK68" s="12"/>
      <c r="BL68" s="12">
        <f t="shared" si="74"/>
        <v>0</v>
      </c>
      <c r="BM68" s="12"/>
      <c r="BN68" s="12"/>
      <c r="BO68" s="12"/>
      <c r="BP68" s="12">
        <f t="shared" si="75"/>
        <v>0</v>
      </c>
      <c r="BQ68" s="12"/>
      <c r="BR68" s="12"/>
      <c r="BS68" s="12"/>
      <c r="BT68" s="12">
        <f t="shared" si="76"/>
        <v>0</v>
      </c>
      <c r="BU68" s="12"/>
      <c r="BV68" s="12"/>
      <c r="BW68" s="12"/>
      <c r="BX68" s="12">
        <f t="shared" si="77"/>
        <v>0</v>
      </c>
      <c r="BY68" s="12"/>
      <c r="BZ68" s="12"/>
      <c r="CA68" s="12"/>
      <c r="CB68" s="12">
        <f t="shared" si="78"/>
        <v>0</v>
      </c>
      <c r="CC68" s="12"/>
      <c r="CD68" s="12"/>
      <c r="CE68" s="12"/>
      <c r="CF68" s="12">
        <f t="shared" si="79"/>
        <v>0</v>
      </c>
      <c r="CG68" s="12"/>
      <c r="CH68" s="12"/>
      <c r="CI68" s="12"/>
      <c r="CJ68" s="12">
        <f t="shared" si="80"/>
        <v>0</v>
      </c>
      <c r="CK68" s="12"/>
      <c r="CL68" s="12"/>
      <c r="CM68" s="12"/>
      <c r="CN68" s="12">
        <f t="shared" si="81"/>
        <v>0</v>
      </c>
      <c r="CO68" s="12"/>
      <c r="CP68" s="12"/>
      <c r="CQ68" s="12"/>
      <c r="CR68" s="12">
        <f t="shared" si="82"/>
        <v>0</v>
      </c>
      <c r="CS68" s="12"/>
      <c r="CT68" s="12"/>
      <c r="CU68" s="12"/>
      <c r="CV68" s="12">
        <f t="shared" si="83"/>
        <v>0</v>
      </c>
      <c r="CW68" s="12"/>
      <c r="CX68" s="12"/>
      <c r="CY68" s="12"/>
      <c r="CZ68" s="12">
        <f t="shared" si="84"/>
        <v>0</v>
      </c>
      <c r="DA68" s="12"/>
      <c r="DB68" s="12"/>
      <c r="DC68" s="12"/>
      <c r="DD68" s="12">
        <f t="shared" si="85"/>
        <v>0</v>
      </c>
      <c r="DE68" s="13" t="s">
        <v>54</v>
      </c>
      <c r="DF68" s="14" t="s">
        <v>55</v>
      </c>
    </row>
    <row r="69" spans="1:110" ht="51" hidden="1" x14ac:dyDescent="0.25">
      <c r="A69" s="13">
        <v>56</v>
      </c>
      <c r="B69" s="48" t="s">
        <v>659</v>
      </c>
      <c r="C69" s="49">
        <v>1893</v>
      </c>
      <c r="D69" s="49" t="s">
        <v>51</v>
      </c>
      <c r="E69" s="48" t="s">
        <v>56</v>
      </c>
      <c r="F69" s="50">
        <v>1060.7</v>
      </c>
      <c r="G69" s="50">
        <v>939.1</v>
      </c>
      <c r="H69" s="51">
        <v>34960</v>
      </c>
      <c r="I69" s="12">
        <f t="shared" si="15"/>
        <v>2738114.5296280002</v>
      </c>
      <c r="J69" s="12">
        <f t="shared" si="16"/>
        <v>1331070.914814</v>
      </c>
      <c r="K69" s="12">
        <f t="shared" si="17"/>
        <v>1407043.6148140002</v>
      </c>
      <c r="L69" s="12">
        <f t="shared" si="26"/>
        <v>1407043.6148140002</v>
      </c>
      <c r="M69" s="12">
        <f t="shared" si="19"/>
        <v>0</v>
      </c>
      <c r="N69" s="12"/>
      <c r="O69" s="12"/>
      <c r="P69" s="12">
        <v>0</v>
      </c>
      <c r="Q69" s="12">
        <v>1737334.9550000001</v>
      </c>
      <c r="R69" s="12">
        <v>1737334.9550000001</v>
      </c>
      <c r="S69" s="12">
        <v>0</v>
      </c>
      <c r="T69" s="12"/>
      <c r="U69" s="12"/>
      <c r="V69" s="12">
        <v>0</v>
      </c>
      <c r="W69" s="12">
        <v>286425.49300000002</v>
      </c>
      <c r="X69" s="12">
        <v>286425.49300000002</v>
      </c>
      <c r="Y69" s="12">
        <v>0</v>
      </c>
      <c r="Z69" s="12">
        <v>295816.49200000003</v>
      </c>
      <c r="AA69" s="12">
        <v>295816.49200000003</v>
      </c>
      <c r="AB69" s="12">
        <v>0</v>
      </c>
      <c r="AC69" s="12"/>
      <c r="AD69" s="12">
        <v>342564.88962800003</v>
      </c>
      <c r="AE69" s="12">
        <v>342564.88962800003</v>
      </c>
      <c r="AF69" s="12"/>
      <c r="AG69" s="12"/>
      <c r="AH69" s="12">
        <v>0</v>
      </c>
      <c r="AI69" s="12"/>
      <c r="AJ69" s="12"/>
      <c r="AK69" s="12">
        <v>0</v>
      </c>
      <c r="AL69" s="12"/>
      <c r="AM69" s="12"/>
      <c r="AN69" s="12">
        <v>0</v>
      </c>
      <c r="AO69" s="32"/>
      <c r="AP69" s="39" t="s">
        <v>53</v>
      </c>
      <c r="AQ69" s="32"/>
      <c r="AR69" s="32">
        <v>0</v>
      </c>
      <c r="AS69" s="12">
        <v>2580000</v>
      </c>
      <c r="AT69" s="12"/>
      <c r="AU69" s="12">
        <v>-2580000</v>
      </c>
      <c r="AV69" s="12"/>
      <c r="AW69" s="12"/>
      <c r="AX69" s="12">
        <v>0</v>
      </c>
      <c r="AY69" s="45"/>
      <c r="AZ69" s="32"/>
      <c r="BA69" s="12">
        <v>0</v>
      </c>
      <c r="BB69" s="12">
        <f t="shared" si="86"/>
        <v>0</v>
      </c>
      <c r="BC69" s="12">
        <f t="shared" si="20"/>
        <v>75972.7</v>
      </c>
      <c r="BD69" s="12">
        <f t="shared" si="21"/>
        <v>75972.7</v>
      </c>
      <c r="BE69" s="12"/>
      <c r="BF69" s="12"/>
      <c r="BG69" s="12"/>
      <c r="BH69" s="12">
        <f t="shared" si="73"/>
        <v>0</v>
      </c>
      <c r="BI69" s="12"/>
      <c r="BJ69" s="12"/>
      <c r="BK69" s="12"/>
      <c r="BL69" s="12">
        <f t="shared" si="74"/>
        <v>0</v>
      </c>
      <c r="BM69" s="12"/>
      <c r="BN69" s="12"/>
      <c r="BO69" s="12"/>
      <c r="BP69" s="12">
        <f t="shared" si="75"/>
        <v>0</v>
      </c>
      <c r="BQ69" s="12"/>
      <c r="BR69" s="12"/>
      <c r="BS69" s="12"/>
      <c r="BT69" s="12">
        <f t="shared" si="76"/>
        <v>0</v>
      </c>
      <c r="BU69" s="12"/>
      <c r="BV69" s="12"/>
      <c r="BW69" s="12"/>
      <c r="BX69" s="12">
        <f t="shared" si="77"/>
        <v>0</v>
      </c>
      <c r="BY69" s="12"/>
      <c r="BZ69" s="12"/>
      <c r="CA69" s="12"/>
      <c r="CB69" s="12">
        <f t="shared" si="78"/>
        <v>0</v>
      </c>
      <c r="CC69" s="12"/>
      <c r="CD69" s="12"/>
      <c r="CE69" s="12"/>
      <c r="CF69" s="12">
        <f t="shared" si="79"/>
        <v>0</v>
      </c>
      <c r="CG69" s="12"/>
      <c r="CH69" s="12"/>
      <c r="CI69" s="12"/>
      <c r="CJ69" s="12">
        <f t="shared" si="80"/>
        <v>0</v>
      </c>
      <c r="CK69" s="12"/>
      <c r="CL69" s="12"/>
      <c r="CM69" s="12"/>
      <c r="CN69" s="12">
        <f t="shared" si="81"/>
        <v>0</v>
      </c>
      <c r="CO69" s="12"/>
      <c r="CP69" s="12"/>
      <c r="CQ69" s="12">
        <v>75972.7</v>
      </c>
      <c r="CR69" s="12">
        <f t="shared" si="82"/>
        <v>75972.7</v>
      </c>
      <c r="CS69" s="12"/>
      <c r="CT69" s="12"/>
      <c r="CU69" s="12"/>
      <c r="CV69" s="12">
        <f t="shared" si="83"/>
        <v>0</v>
      </c>
      <c r="CW69" s="12"/>
      <c r="CX69" s="12"/>
      <c r="CY69" s="12"/>
      <c r="CZ69" s="12">
        <f t="shared" si="84"/>
        <v>0</v>
      </c>
      <c r="DA69" s="12"/>
      <c r="DB69" s="12"/>
      <c r="DC69" s="12"/>
      <c r="DD69" s="12">
        <f t="shared" si="85"/>
        <v>0</v>
      </c>
      <c r="DE69" s="13" t="s">
        <v>54</v>
      </c>
      <c r="DF69" s="14" t="s">
        <v>55</v>
      </c>
    </row>
    <row r="70" spans="1:110" ht="51" hidden="1" x14ac:dyDescent="0.25">
      <c r="A70" s="13">
        <v>57</v>
      </c>
      <c r="B70" s="48" t="s">
        <v>660</v>
      </c>
      <c r="C70" s="49">
        <v>1847</v>
      </c>
      <c r="D70" s="49" t="s">
        <v>51</v>
      </c>
      <c r="E70" s="48" t="s">
        <v>56</v>
      </c>
      <c r="F70" s="50">
        <v>2518.3000000000002</v>
      </c>
      <c r="G70" s="50">
        <v>2287.3000000000002</v>
      </c>
      <c r="H70" s="51">
        <v>34246</v>
      </c>
      <c r="I70" s="12">
        <f t="shared" si="15"/>
        <v>2534538.3619399997</v>
      </c>
      <c r="J70" s="12">
        <f t="shared" si="16"/>
        <v>1126243.6709699999</v>
      </c>
      <c r="K70" s="12">
        <f t="shared" si="17"/>
        <v>1408294.6909699999</v>
      </c>
      <c r="L70" s="12">
        <f t="shared" si="26"/>
        <v>1408294.6909699999</v>
      </c>
      <c r="M70" s="12">
        <f t="shared" si="19"/>
        <v>0</v>
      </c>
      <c r="N70" s="12"/>
      <c r="O70" s="12"/>
      <c r="P70" s="12">
        <v>0</v>
      </c>
      <c r="Q70" s="12"/>
      <c r="R70" s="12"/>
      <c r="S70" s="12">
        <v>0</v>
      </c>
      <c r="T70" s="12"/>
      <c r="U70" s="12"/>
      <c r="V70" s="12">
        <v>0</v>
      </c>
      <c r="W70" s="12">
        <v>697626.51500000001</v>
      </c>
      <c r="X70" s="12">
        <v>697626.51500000001</v>
      </c>
      <c r="Y70" s="12">
        <v>0</v>
      </c>
      <c r="Z70" s="12">
        <v>720499.51500000001</v>
      </c>
      <c r="AA70" s="12">
        <v>720499.51500000001</v>
      </c>
      <c r="AB70" s="12">
        <v>0</v>
      </c>
      <c r="AC70" s="12"/>
      <c r="AD70" s="12">
        <v>834361.31193999993</v>
      </c>
      <c r="AE70" s="12">
        <v>834361.31193999993</v>
      </c>
      <c r="AF70" s="12"/>
      <c r="AG70" s="12"/>
      <c r="AH70" s="12">
        <v>0</v>
      </c>
      <c r="AI70" s="12"/>
      <c r="AJ70" s="12"/>
      <c r="AK70" s="12">
        <v>0</v>
      </c>
      <c r="AL70" s="12"/>
      <c r="AM70" s="12"/>
      <c r="AN70" s="12">
        <v>0</v>
      </c>
      <c r="AO70" s="32"/>
      <c r="AP70" s="39" t="s">
        <v>53</v>
      </c>
      <c r="AQ70" s="32"/>
      <c r="AR70" s="32">
        <v>0</v>
      </c>
      <c r="AS70" s="12"/>
      <c r="AT70" s="12"/>
      <c r="AU70" s="12">
        <v>0</v>
      </c>
      <c r="AV70" s="12"/>
      <c r="AW70" s="12"/>
      <c r="AX70" s="12">
        <v>0</v>
      </c>
      <c r="AY70" s="45"/>
      <c r="AZ70" s="32"/>
      <c r="BA70" s="12">
        <v>0</v>
      </c>
      <c r="BB70" s="12">
        <f t="shared" si="86"/>
        <v>0</v>
      </c>
      <c r="BC70" s="12">
        <f t="shared" si="20"/>
        <v>282051.02</v>
      </c>
      <c r="BD70" s="12">
        <f t="shared" si="21"/>
        <v>282051.02</v>
      </c>
      <c r="BE70" s="12"/>
      <c r="BF70" s="12"/>
      <c r="BG70" s="12"/>
      <c r="BH70" s="12">
        <f t="shared" si="73"/>
        <v>0</v>
      </c>
      <c r="BI70" s="12"/>
      <c r="BJ70" s="12"/>
      <c r="BK70" s="12"/>
      <c r="BL70" s="12">
        <f t="shared" si="74"/>
        <v>0</v>
      </c>
      <c r="BM70" s="12"/>
      <c r="BN70" s="12"/>
      <c r="BO70" s="12"/>
      <c r="BP70" s="12">
        <f t="shared" si="75"/>
        <v>0</v>
      </c>
      <c r="BQ70" s="12"/>
      <c r="BR70" s="12"/>
      <c r="BS70" s="12"/>
      <c r="BT70" s="12">
        <f t="shared" si="76"/>
        <v>0</v>
      </c>
      <c r="BU70" s="12"/>
      <c r="BV70" s="12"/>
      <c r="BW70" s="12"/>
      <c r="BX70" s="12">
        <f t="shared" si="77"/>
        <v>0</v>
      </c>
      <c r="BY70" s="12"/>
      <c r="BZ70" s="12"/>
      <c r="CA70" s="12"/>
      <c r="CB70" s="12">
        <f t="shared" si="78"/>
        <v>0</v>
      </c>
      <c r="CC70" s="12"/>
      <c r="CD70" s="12"/>
      <c r="CE70" s="12">
        <v>70997.600000000006</v>
      </c>
      <c r="CF70" s="12">
        <f t="shared" si="79"/>
        <v>70997.600000000006</v>
      </c>
      <c r="CG70" s="12"/>
      <c r="CH70" s="12"/>
      <c r="CI70" s="12">
        <v>120297.63</v>
      </c>
      <c r="CJ70" s="12">
        <f t="shared" si="80"/>
        <v>120297.63</v>
      </c>
      <c r="CK70" s="12"/>
      <c r="CL70" s="12"/>
      <c r="CM70" s="12"/>
      <c r="CN70" s="12">
        <f t="shared" si="81"/>
        <v>0</v>
      </c>
      <c r="CO70" s="12"/>
      <c r="CP70" s="12"/>
      <c r="CQ70" s="12">
        <v>90755.79</v>
      </c>
      <c r="CR70" s="12">
        <f t="shared" si="82"/>
        <v>90755.79</v>
      </c>
      <c r="CS70" s="12"/>
      <c r="CT70" s="12"/>
      <c r="CU70" s="12"/>
      <c r="CV70" s="12">
        <f t="shared" si="83"/>
        <v>0</v>
      </c>
      <c r="CW70" s="12"/>
      <c r="CX70" s="12"/>
      <c r="CY70" s="12"/>
      <c r="CZ70" s="12">
        <f t="shared" si="84"/>
        <v>0</v>
      </c>
      <c r="DA70" s="12"/>
      <c r="DB70" s="12"/>
      <c r="DC70" s="12"/>
      <c r="DD70" s="12">
        <f t="shared" si="85"/>
        <v>0</v>
      </c>
      <c r="DE70" s="13" t="s">
        <v>54</v>
      </c>
      <c r="DF70" s="14" t="s">
        <v>55</v>
      </c>
    </row>
    <row r="71" spans="1:110" ht="51" hidden="1" x14ac:dyDescent="0.25">
      <c r="A71" s="13">
        <v>58</v>
      </c>
      <c r="B71" s="48" t="s">
        <v>661</v>
      </c>
      <c r="C71" s="49">
        <v>1900</v>
      </c>
      <c r="D71" s="49" t="s">
        <v>51</v>
      </c>
      <c r="E71" s="48" t="s">
        <v>56</v>
      </c>
      <c r="F71" s="50">
        <v>3454.1</v>
      </c>
      <c r="G71" s="50">
        <v>3053.1</v>
      </c>
      <c r="H71" s="51">
        <v>33751</v>
      </c>
      <c r="I71" s="12">
        <f t="shared" si="15"/>
        <v>12844299.060799999</v>
      </c>
      <c r="J71" s="12">
        <f t="shared" si="16"/>
        <v>6255580.9403999997</v>
      </c>
      <c r="K71" s="12">
        <f t="shared" si="17"/>
        <v>6588718.1203999994</v>
      </c>
      <c r="L71" s="12">
        <f t="shared" si="26"/>
        <v>6588718.1203999994</v>
      </c>
      <c r="M71" s="12">
        <f t="shared" si="19"/>
        <v>0</v>
      </c>
      <c r="N71" s="12"/>
      <c r="O71" s="12"/>
      <c r="P71" s="12">
        <v>0</v>
      </c>
      <c r="Q71" s="12">
        <v>8575600.8399999999</v>
      </c>
      <c r="R71" s="12">
        <v>8747112.8567999993</v>
      </c>
      <c r="S71" s="12">
        <v>171512.0167999994</v>
      </c>
      <c r="T71" s="12"/>
      <c r="U71" s="12"/>
      <c r="V71" s="12">
        <v>0</v>
      </c>
      <c r="W71" s="12">
        <v>1160666.5</v>
      </c>
      <c r="X71" s="12">
        <v>1160666.5</v>
      </c>
      <c r="Y71" s="12">
        <v>0</v>
      </c>
      <c r="Z71" s="12">
        <v>1215225.3899999999</v>
      </c>
      <c r="AA71" s="12">
        <v>1215225.3899999999</v>
      </c>
      <c r="AB71" s="12">
        <v>0</v>
      </c>
      <c r="AC71" s="12"/>
      <c r="AD71" s="12">
        <v>1388157.1339999998</v>
      </c>
      <c r="AE71" s="12">
        <v>1388157.1339999998</v>
      </c>
      <c r="AF71" s="12"/>
      <c r="AG71" s="12"/>
      <c r="AH71" s="12">
        <v>0</v>
      </c>
      <c r="AI71" s="12"/>
      <c r="AJ71" s="12"/>
      <c r="AK71" s="12">
        <v>0</v>
      </c>
      <c r="AL71" s="12"/>
      <c r="AM71" s="12"/>
      <c r="AN71" s="12">
        <v>0</v>
      </c>
      <c r="AO71" s="32"/>
      <c r="AP71" s="39"/>
      <c r="AQ71" s="32"/>
      <c r="AR71" s="32">
        <v>0</v>
      </c>
      <c r="AS71" s="12"/>
      <c r="AT71" s="12"/>
      <c r="AU71" s="12">
        <v>0</v>
      </c>
      <c r="AV71" s="12"/>
      <c r="AW71" s="12"/>
      <c r="AX71" s="12">
        <v>0</v>
      </c>
      <c r="AY71" s="45"/>
      <c r="AZ71" s="32"/>
      <c r="BA71" s="12">
        <v>0</v>
      </c>
      <c r="BB71" s="12">
        <f t="shared" si="86"/>
        <v>0</v>
      </c>
      <c r="BC71" s="12">
        <f t="shared" si="20"/>
        <v>333137.18000000005</v>
      </c>
      <c r="BD71" s="12">
        <f t="shared" si="21"/>
        <v>333137.18000000005</v>
      </c>
      <c r="BE71" s="12"/>
      <c r="BF71" s="12"/>
      <c r="BG71" s="12"/>
      <c r="BH71" s="12">
        <f t="shared" si="73"/>
        <v>0</v>
      </c>
      <c r="BI71" s="12"/>
      <c r="BJ71" s="12"/>
      <c r="BK71" s="12"/>
      <c r="BL71" s="12">
        <f t="shared" si="74"/>
        <v>0</v>
      </c>
      <c r="BM71" s="12"/>
      <c r="BN71" s="12"/>
      <c r="BO71" s="12"/>
      <c r="BP71" s="12">
        <f t="shared" si="75"/>
        <v>0</v>
      </c>
      <c r="BQ71" s="12"/>
      <c r="BR71" s="12"/>
      <c r="BS71" s="12"/>
      <c r="BT71" s="12">
        <f t="shared" si="76"/>
        <v>0</v>
      </c>
      <c r="BU71" s="12"/>
      <c r="BV71" s="12"/>
      <c r="BW71" s="12"/>
      <c r="BX71" s="12">
        <f t="shared" si="77"/>
        <v>0</v>
      </c>
      <c r="BY71" s="12"/>
      <c r="BZ71" s="12"/>
      <c r="CA71" s="12"/>
      <c r="CB71" s="12">
        <f t="shared" si="78"/>
        <v>0</v>
      </c>
      <c r="CC71" s="12"/>
      <c r="CD71" s="12"/>
      <c r="CE71" s="12">
        <v>86392.69</v>
      </c>
      <c r="CF71" s="12">
        <f t="shared" si="79"/>
        <v>86392.69</v>
      </c>
      <c r="CG71" s="12"/>
      <c r="CH71" s="12"/>
      <c r="CI71" s="12">
        <v>139734.39000000001</v>
      </c>
      <c r="CJ71" s="12">
        <f t="shared" si="80"/>
        <v>139734.39000000001</v>
      </c>
      <c r="CK71" s="12"/>
      <c r="CL71" s="12"/>
      <c r="CM71" s="12"/>
      <c r="CN71" s="12">
        <f t="shared" si="81"/>
        <v>0</v>
      </c>
      <c r="CO71" s="12"/>
      <c r="CP71" s="12"/>
      <c r="CQ71" s="12">
        <v>107010.1</v>
      </c>
      <c r="CR71" s="12">
        <f t="shared" si="82"/>
        <v>107010.1</v>
      </c>
      <c r="CS71" s="12"/>
      <c r="CT71" s="12"/>
      <c r="CU71" s="12"/>
      <c r="CV71" s="12">
        <f t="shared" si="83"/>
        <v>0</v>
      </c>
      <c r="CW71" s="12"/>
      <c r="CX71" s="12"/>
      <c r="CY71" s="12"/>
      <c r="CZ71" s="12">
        <f t="shared" si="84"/>
        <v>0</v>
      </c>
      <c r="DA71" s="12"/>
      <c r="DB71" s="12"/>
      <c r="DC71" s="12"/>
      <c r="DD71" s="12">
        <f t="shared" si="85"/>
        <v>0</v>
      </c>
      <c r="DE71" s="13" t="s">
        <v>54</v>
      </c>
      <c r="DF71" s="14" t="s">
        <v>55</v>
      </c>
    </row>
    <row r="72" spans="1:110" ht="38.25" hidden="1" x14ac:dyDescent="0.25">
      <c r="A72" s="13">
        <v>59</v>
      </c>
      <c r="B72" s="48" t="s">
        <v>662</v>
      </c>
      <c r="C72" s="49">
        <v>1899</v>
      </c>
      <c r="D72" s="49" t="s">
        <v>51</v>
      </c>
      <c r="E72" s="48" t="s">
        <v>52</v>
      </c>
      <c r="F72" s="50">
        <v>1563.7</v>
      </c>
      <c r="G72" s="50">
        <v>1392.1</v>
      </c>
      <c r="H72" s="51">
        <v>33750</v>
      </c>
      <c r="I72" s="12">
        <f t="shared" si="15"/>
        <v>546275.65800000005</v>
      </c>
      <c r="J72" s="12">
        <f t="shared" si="16"/>
        <v>273137.82900000003</v>
      </c>
      <c r="K72" s="12">
        <f t="shared" si="17"/>
        <v>273137.82900000003</v>
      </c>
      <c r="L72" s="12">
        <f t="shared" si="26"/>
        <v>273137.82900000003</v>
      </c>
      <c r="M72" s="12">
        <f t="shared" si="19"/>
        <v>0</v>
      </c>
      <c r="N72" s="12"/>
      <c r="O72" s="12"/>
      <c r="P72" s="12">
        <v>0</v>
      </c>
      <c r="Q72" s="12"/>
      <c r="R72" s="12"/>
      <c r="S72" s="12">
        <v>0</v>
      </c>
      <c r="T72" s="12"/>
      <c r="U72" s="12"/>
      <c r="V72" s="12">
        <v>0</v>
      </c>
      <c r="W72" s="12"/>
      <c r="X72" s="12"/>
      <c r="Y72" s="12">
        <v>0</v>
      </c>
      <c r="Z72" s="12"/>
      <c r="AA72" s="12"/>
      <c r="AB72" s="12">
        <v>0</v>
      </c>
      <c r="AC72" s="12">
        <v>546275.65800000005</v>
      </c>
      <c r="AD72" s="12">
        <v>546275.65800000005</v>
      </c>
      <c r="AE72" s="12">
        <v>0</v>
      </c>
      <c r="AF72" s="12"/>
      <c r="AG72" s="12"/>
      <c r="AH72" s="12">
        <v>0</v>
      </c>
      <c r="AI72" s="12"/>
      <c r="AJ72" s="12"/>
      <c r="AK72" s="12">
        <v>0</v>
      </c>
      <c r="AL72" s="12"/>
      <c r="AM72" s="12"/>
      <c r="AN72" s="12">
        <v>0</v>
      </c>
      <c r="AO72" s="32"/>
      <c r="AP72" s="39" t="s">
        <v>53</v>
      </c>
      <c r="AQ72" s="32"/>
      <c r="AR72" s="32">
        <v>0</v>
      </c>
      <c r="AS72" s="12"/>
      <c r="AT72" s="12"/>
      <c r="AU72" s="12">
        <v>0</v>
      </c>
      <c r="AV72" s="12"/>
      <c r="AW72" s="12"/>
      <c r="AX72" s="12">
        <v>0</v>
      </c>
      <c r="AY72" s="45"/>
      <c r="AZ72" s="32"/>
      <c r="BA72" s="12">
        <v>0</v>
      </c>
      <c r="BB72" s="12">
        <f t="shared" ref="BB72:BB77" si="87">BF72+BJ72+BN72+BR72+BV72+BZ72+CD72+CH72+CL72+CP72+CT72+CX72+DB72</f>
        <v>0</v>
      </c>
      <c r="BC72" s="12">
        <f t="shared" si="20"/>
        <v>0</v>
      </c>
      <c r="BD72" s="12">
        <f t="shared" si="21"/>
        <v>0</v>
      </c>
      <c r="BE72" s="12"/>
      <c r="BF72" s="12"/>
      <c r="BG72" s="12"/>
      <c r="BH72" s="12">
        <f t="shared" ref="BH72:BH77" si="88">BG72-BF72</f>
        <v>0</v>
      </c>
      <c r="BI72" s="12"/>
      <c r="BJ72" s="12"/>
      <c r="BK72" s="12"/>
      <c r="BL72" s="12">
        <f t="shared" ref="BL72:BL77" si="89">BK72-BJ72</f>
        <v>0</v>
      </c>
      <c r="BM72" s="12"/>
      <c r="BN72" s="12"/>
      <c r="BO72" s="12"/>
      <c r="BP72" s="12">
        <f t="shared" ref="BP72:BP77" si="90">BO72-BN72</f>
        <v>0</v>
      </c>
      <c r="BQ72" s="12"/>
      <c r="BR72" s="12"/>
      <c r="BS72" s="12"/>
      <c r="BT72" s="12">
        <f t="shared" ref="BT72:BT77" si="91">BS72-BR72</f>
        <v>0</v>
      </c>
      <c r="BU72" s="12"/>
      <c r="BV72" s="12"/>
      <c r="BW72" s="12"/>
      <c r="BX72" s="12">
        <f t="shared" ref="BX72:BX77" si="92">BW72-BV72</f>
        <v>0</v>
      </c>
      <c r="BY72" s="12"/>
      <c r="BZ72" s="12"/>
      <c r="CA72" s="12"/>
      <c r="CB72" s="12">
        <f t="shared" ref="CB72:CB77" si="93">CA72-BZ72</f>
        <v>0</v>
      </c>
      <c r="CC72" s="12"/>
      <c r="CD72" s="12"/>
      <c r="CE72" s="12"/>
      <c r="CF72" s="12">
        <f t="shared" ref="CF72:CF77" si="94">CE72-CD72</f>
        <v>0</v>
      </c>
      <c r="CG72" s="12"/>
      <c r="CH72" s="12"/>
      <c r="CI72" s="12"/>
      <c r="CJ72" s="12">
        <f t="shared" ref="CJ72:CJ78" si="95">CI72-CH72</f>
        <v>0</v>
      </c>
      <c r="CK72" s="12"/>
      <c r="CL72" s="12"/>
      <c r="CM72" s="12"/>
      <c r="CN72" s="12">
        <f t="shared" ref="CN72:CN77" si="96">CM72-CL72</f>
        <v>0</v>
      </c>
      <c r="CO72" s="12"/>
      <c r="CP72" s="12"/>
      <c r="CQ72" s="12"/>
      <c r="CR72" s="12">
        <f t="shared" ref="CR72:CR77" si="97">CQ72-CP72</f>
        <v>0</v>
      </c>
      <c r="CS72" s="12"/>
      <c r="CT72" s="12"/>
      <c r="CU72" s="12"/>
      <c r="CV72" s="12">
        <f t="shared" ref="CV72:CV77" si="98">CU72-CT72</f>
        <v>0</v>
      </c>
      <c r="CW72" s="12"/>
      <c r="CX72" s="12"/>
      <c r="CY72" s="12"/>
      <c r="CZ72" s="12">
        <f t="shared" ref="CZ72:CZ77" si="99">CY72-CX72</f>
        <v>0</v>
      </c>
      <c r="DA72" s="12"/>
      <c r="DB72" s="12"/>
      <c r="DC72" s="12"/>
      <c r="DD72" s="12">
        <f t="shared" ref="DD72:DD77" si="100">DC72-DB72</f>
        <v>0</v>
      </c>
      <c r="DE72" s="13" t="s">
        <v>54</v>
      </c>
      <c r="DF72" s="14" t="s">
        <v>55</v>
      </c>
    </row>
    <row r="73" spans="1:110" ht="51" hidden="1" x14ac:dyDescent="0.25">
      <c r="A73" s="13">
        <v>60</v>
      </c>
      <c r="B73" s="48" t="s">
        <v>663</v>
      </c>
      <c r="C73" s="49">
        <v>1857</v>
      </c>
      <c r="D73" s="49" t="s">
        <v>51</v>
      </c>
      <c r="E73" s="48" t="s">
        <v>56</v>
      </c>
      <c r="F73" s="50">
        <v>4222</v>
      </c>
      <c r="G73" s="50">
        <v>3709</v>
      </c>
      <c r="H73" s="51">
        <v>34198</v>
      </c>
      <c r="I73" s="12">
        <f t="shared" si="15"/>
        <v>5530334.0890000006</v>
      </c>
      <c r="J73" s="12">
        <f t="shared" si="16"/>
        <v>2576560.3995000003</v>
      </c>
      <c r="K73" s="12">
        <f t="shared" si="17"/>
        <v>2953773.6895000003</v>
      </c>
      <c r="L73" s="12">
        <f t="shared" si="26"/>
        <v>2953773.6895000003</v>
      </c>
      <c r="M73" s="12">
        <f t="shared" si="19"/>
        <v>0</v>
      </c>
      <c r="N73" s="12"/>
      <c r="O73" s="12"/>
      <c r="P73" s="12">
        <v>0</v>
      </c>
      <c r="Q73" s="12">
        <v>4376446.0020000003</v>
      </c>
      <c r="R73" s="12">
        <v>4376446.0020000003</v>
      </c>
      <c r="S73" s="12">
        <v>0</v>
      </c>
      <c r="T73" s="12"/>
      <c r="U73" s="12"/>
      <c r="V73" s="12">
        <v>0</v>
      </c>
      <c r="W73" s="12"/>
      <c r="X73" s="12"/>
      <c r="Y73" s="12">
        <v>0</v>
      </c>
      <c r="Z73" s="12">
        <v>776674.79700000002</v>
      </c>
      <c r="AA73" s="12">
        <v>776674.79700000002</v>
      </c>
      <c r="AB73" s="12">
        <v>0</v>
      </c>
      <c r="AC73" s="12"/>
      <c r="AD73" s="12"/>
      <c r="AE73" s="12">
        <v>0</v>
      </c>
      <c r="AF73" s="12"/>
      <c r="AG73" s="12"/>
      <c r="AH73" s="12">
        <v>0</v>
      </c>
      <c r="AI73" s="12"/>
      <c r="AJ73" s="12"/>
      <c r="AK73" s="12">
        <v>0</v>
      </c>
      <c r="AL73" s="12"/>
      <c r="AM73" s="12"/>
      <c r="AN73" s="12">
        <v>0</v>
      </c>
      <c r="AO73" s="32"/>
      <c r="AP73" s="39" t="s">
        <v>53</v>
      </c>
      <c r="AQ73" s="32"/>
      <c r="AR73" s="32">
        <v>0</v>
      </c>
      <c r="AS73" s="12"/>
      <c r="AT73" s="12"/>
      <c r="AU73" s="12">
        <v>0</v>
      </c>
      <c r="AV73" s="12"/>
      <c r="AW73" s="12"/>
      <c r="AX73" s="12">
        <v>0</v>
      </c>
      <c r="AY73" s="45"/>
      <c r="AZ73" s="32"/>
      <c r="BA73" s="12">
        <v>0</v>
      </c>
      <c r="BB73" s="12">
        <f t="shared" si="87"/>
        <v>0</v>
      </c>
      <c r="BC73" s="12">
        <f t="shared" si="20"/>
        <v>377213.29000000004</v>
      </c>
      <c r="BD73" s="12">
        <f t="shared" si="21"/>
        <v>377213.29000000004</v>
      </c>
      <c r="BE73" s="12"/>
      <c r="BF73" s="12"/>
      <c r="BG73" s="12"/>
      <c r="BH73" s="12">
        <f t="shared" si="88"/>
        <v>0</v>
      </c>
      <c r="BI73" s="12"/>
      <c r="BJ73" s="12"/>
      <c r="BK73" s="12"/>
      <c r="BL73" s="12">
        <f t="shared" si="89"/>
        <v>0</v>
      </c>
      <c r="BM73" s="12"/>
      <c r="BN73" s="12"/>
      <c r="BO73" s="12"/>
      <c r="BP73" s="12">
        <f t="shared" si="90"/>
        <v>0</v>
      </c>
      <c r="BQ73" s="12"/>
      <c r="BR73" s="12"/>
      <c r="BS73" s="12"/>
      <c r="BT73" s="12">
        <f t="shared" si="91"/>
        <v>0</v>
      </c>
      <c r="BU73" s="12"/>
      <c r="BV73" s="12"/>
      <c r="BW73" s="12"/>
      <c r="BX73" s="12">
        <f t="shared" si="92"/>
        <v>0</v>
      </c>
      <c r="BY73" s="12"/>
      <c r="BZ73" s="12"/>
      <c r="CA73" s="12"/>
      <c r="CB73" s="12">
        <f t="shared" si="93"/>
        <v>0</v>
      </c>
      <c r="CC73" s="12"/>
      <c r="CD73" s="12"/>
      <c r="CE73" s="12"/>
      <c r="CF73" s="12">
        <f t="shared" si="94"/>
        <v>0</v>
      </c>
      <c r="CG73" s="12"/>
      <c r="CH73" s="12"/>
      <c r="CI73" s="12">
        <v>137603.06</v>
      </c>
      <c r="CJ73" s="12">
        <f t="shared" si="95"/>
        <v>137603.06</v>
      </c>
      <c r="CK73" s="12"/>
      <c r="CL73" s="12"/>
      <c r="CM73" s="12">
        <v>239610.23</v>
      </c>
      <c r="CN73" s="12">
        <f t="shared" si="96"/>
        <v>239610.23</v>
      </c>
      <c r="CO73" s="12"/>
      <c r="CP73" s="12"/>
      <c r="CQ73" s="12"/>
      <c r="CR73" s="12">
        <f t="shared" si="97"/>
        <v>0</v>
      </c>
      <c r="CS73" s="12"/>
      <c r="CT73" s="12"/>
      <c r="CU73" s="12"/>
      <c r="CV73" s="12">
        <f t="shared" si="98"/>
        <v>0</v>
      </c>
      <c r="CW73" s="12"/>
      <c r="CX73" s="12"/>
      <c r="CY73" s="12"/>
      <c r="CZ73" s="12">
        <f t="shared" si="99"/>
        <v>0</v>
      </c>
      <c r="DA73" s="12"/>
      <c r="DB73" s="12"/>
      <c r="DC73" s="12"/>
      <c r="DD73" s="12">
        <f t="shared" si="100"/>
        <v>0</v>
      </c>
      <c r="DE73" s="13" t="s">
        <v>54</v>
      </c>
      <c r="DF73" s="14" t="s">
        <v>55</v>
      </c>
    </row>
    <row r="74" spans="1:110" ht="51" hidden="1" x14ac:dyDescent="0.25">
      <c r="A74" s="13">
        <v>61</v>
      </c>
      <c r="B74" s="48" t="s">
        <v>664</v>
      </c>
      <c r="C74" s="49">
        <v>1899</v>
      </c>
      <c r="D74" s="49" t="s">
        <v>51</v>
      </c>
      <c r="E74" s="48" t="s">
        <v>56</v>
      </c>
      <c r="F74" s="50">
        <v>1527.2</v>
      </c>
      <c r="G74" s="50">
        <v>1347.2</v>
      </c>
      <c r="H74" s="51">
        <v>34081</v>
      </c>
      <c r="I74" s="12">
        <f t="shared" si="15"/>
        <v>622248</v>
      </c>
      <c r="J74" s="12">
        <f t="shared" si="16"/>
        <v>311124</v>
      </c>
      <c r="K74" s="12">
        <f t="shared" si="17"/>
        <v>311124</v>
      </c>
      <c r="L74" s="12">
        <f t="shared" si="26"/>
        <v>311124</v>
      </c>
      <c r="M74" s="12">
        <f t="shared" si="19"/>
        <v>0</v>
      </c>
      <c r="N74" s="12"/>
      <c r="O74" s="12"/>
      <c r="P74" s="12">
        <v>0</v>
      </c>
      <c r="Q74" s="12"/>
      <c r="R74" s="12"/>
      <c r="S74" s="12">
        <v>0</v>
      </c>
      <c r="T74" s="12"/>
      <c r="U74" s="12"/>
      <c r="V74" s="12">
        <v>0</v>
      </c>
      <c r="W74" s="12"/>
      <c r="X74" s="12"/>
      <c r="Y74" s="12">
        <v>0</v>
      </c>
      <c r="Z74" s="12"/>
      <c r="AA74" s="12"/>
      <c r="AB74" s="12">
        <v>0</v>
      </c>
      <c r="AC74" s="12">
        <v>611877.19999999995</v>
      </c>
      <c r="AD74" s="12">
        <v>622248</v>
      </c>
      <c r="AE74" s="12">
        <v>10370.800000000047</v>
      </c>
      <c r="AF74" s="12"/>
      <c r="AG74" s="12"/>
      <c r="AH74" s="12">
        <v>0</v>
      </c>
      <c r="AI74" s="12"/>
      <c r="AJ74" s="12"/>
      <c r="AK74" s="12">
        <v>0</v>
      </c>
      <c r="AL74" s="12"/>
      <c r="AM74" s="12"/>
      <c r="AN74" s="12">
        <v>0</v>
      </c>
      <c r="AO74" s="32"/>
      <c r="AP74" s="39" t="s">
        <v>53</v>
      </c>
      <c r="AQ74" s="32"/>
      <c r="AR74" s="32">
        <v>0</v>
      </c>
      <c r="AS74" s="12"/>
      <c r="AT74" s="12"/>
      <c r="AU74" s="12">
        <v>0</v>
      </c>
      <c r="AV74" s="12"/>
      <c r="AW74" s="12"/>
      <c r="AX74" s="12">
        <v>0</v>
      </c>
      <c r="AY74" s="45"/>
      <c r="AZ74" s="32"/>
      <c r="BA74" s="12">
        <v>0</v>
      </c>
      <c r="BB74" s="12">
        <f t="shared" si="87"/>
        <v>0</v>
      </c>
      <c r="BC74" s="12">
        <f t="shared" si="20"/>
        <v>0</v>
      </c>
      <c r="BD74" s="12">
        <f t="shared" si="21"/>
        <v>0</v>
      </c>
      <c r="BE74" s="12"/>
      <c r="BF74" s="12"/>
      <c r="BG74" s="12"/>
      <c r="BH74" s="12">
        <f t="shared" si="88"/>
        <v>0</v>
      </c>
      <c r="BI74" s="12"/>
      <c r="BJ74" s="12"/>
      <c r="BK74" s="12"/>
      <c r="BL74" s="12">
        <f t="shared" si="89"/>
        <v>0</v>
      </c>
      <c r="BM74" s="12"/>
      <c r="BN74" s="12"/>
      <c r="BO74" s="12"/>
      <c r="BP74" s="12">
        <f t="shared" si="90"/>
        <v>0</v>
      </c>
      <c r="BQ74" s="12"/>
      <c r="BR74" s="12"/>
      <c r="BS74" s="12"/>
      <c r="BT74" s="12">
        <f t="shared" si="91"/>
        <v>0</v>
      </c>
      <c r="BU74" s="12"/>
      <c r="BV74" s="12"/>
      <c r="BW74" s="12"/>
      <c r="BX74" s="12">
        <f t="shared" si="92"/>
        <v>0</v>
      </c>
      <c r="BY74" s="12"/>
      <c r="BZ74" s="12"/>
      <c r="CA74" s="12"/>
      <c r="CB74" s="12">
        <f t="shared" si="93"/>
        <v>0</v>
      </c>
      <c r="CC74" s="12"/>
      <c r="CD74" s="12"/>
      <c r="CE74" s="12"/>
      <c r="CF74" s="12">
        <f t="shared" si="94"/>
        <v>0</v>
      </c>
      <c r="CG74" s="12"/>
      <c r="CH74" s="12"/>
      <c r="CI74" s="12"/>
      <c r="CJ74" s="12">
        <f t="shared" si="95"/>
        <v>0</v>
      </c>
      <c r="CK74" s="12"/>
      <c r="CL74" s="12"/>
      <c r="CM74" s="12"/>
      <c r="CN74" s="12">
        <f t="shared" si="96"/>
        <v>0</v>
      </c>
      <c r="CO74" s="12"/>
      <c r="CP74" s="12"/>
      <c r="CQ74" s="12"/>
      <c r="CR74" s="12">
        <f t="shared" si="97"/>
        <v>0</v>
      </c>
      <c r="CS74" s="12"/>
      <c r="CT74" s="12"/>
      <c r="CU74" s="12"/>
      <c r="CV74" s="12">
        <f t="shared" si="98"/>
        <v>0</v>
      </c>
      <c r="CW74" s="12"/>
      <c r="CX74" s="12"/>
      <c r="CY74" s="12"/>
      <c r="CZ74" s="12">
        <f t="shared" si="99"/>
        <v>0</v>
      </c>
      <c r="DA74" s="12"/>
      <c r="DB74" s="12"/>
      <c r="DC74" s="12"/>
      <c r="DD74" s="12">
        <f t="shared" si="100"/>
        <v>0</v>
      </c>
      <c r="DE74" s="13" t="s">
        <v>54</v>
      </c>
      <c r="DF74" s="14" t="s">
        <v>55</v>
      </c>
    </row>
    <row r="75" spans="1:110" ht="51" hidden="1" x14ac:dyDescent="0.25">
      <c r="A75" s="13">
        <v>62</v>
      </c>
      <c r="B75" s="48" t="s">
        <v>665</v>
      </c>
      <c r="C75" s="49">
        <v>1899</v>
      </c>
      <c r="D75" s="49" t="s">
        <v>51</v>
      </c>
      <c r="E75" s="48" t="s">
        <v>56</v>
      </c>
      <c r="F75" s="50">
        <v>2807.1</v>
      </c>
      <c r="G75" s="50">
        <v>2484.1</v>
      </c>
      <c r="H75" s="51">
        <v>34081</v>
      </c>
      <c r="I75" s="12">
        <f t="shared" si="15"/>
        <v>1533504</v>
      </c>
      <c r="J75" s="12">
        <f t="shared" si="16"/>
        <v>766752</v>
      </c>
      <c r="K75" s="12">
        <f t="shared" si="17"/>
        <v>766752</v>
      </c>
      <c r="L75" s="12">
        <f t="shared" si="26"/>
        <v>766752</v>
      </c>
      <c r="M75" s="12">
        <f t="shared" si="19"/>
        <v>0</v>
      </c>
      <c r="N75" s="12"/>
      <c r="O75" s="12"/>
      <c r="P75" s="12">
        <v>0</v>
      </c>
      <c r="Q75" s="12"/>
      <c r="R75" s="12"/>
      <c r="S75" s="12">
        <v>0</v>
      </c>
      <c r="T75" s="12"/>
      <c r="U75" s="12"/>
      <c r="V75" s="12">
        <v>0</v>
      </c>
      <c r="W75" s="12">
        <v>1347351.088</v>
      </c>
      <c r="X75" s="12">
        <v>659558.40000000002</v>
      </c>
      <c r="Y75" s="12">
        <v>-687792.68799999997</v>
      </c>
      <c r="Z75" s="12"/>
      <c r="AA75" s="12"/>
      <c r="AB75" s="12">
        <v>0</v>
      </c>
      <c r="AC75" s="12">
        <v>859379.84</v>
      </c>
      <c r="AD75" s="12">
        <v>873945.59999999998</v>
      </c>
      <c r="AE75" s="12">
        <v>14565.760000000009</v>
      </c>
      <c r="AF75" s="12"/>
      <c r="AG75" s="12"/>
      <c r="AH75" s="12">
        <v>0</v>
      </c>
      <c r="AI75" s="12"/>
      <c r="AJ75" s="12"/>
      <c r="AK75" s="12">
        <v>0</v>
      </c>
      <c r="AL75" s="12"/>
      <c r="AM75" s="12"/>
      <c r="AN75" s="12">
        <v>0</v>
      </c>
      <c r="AO75" s="32"/>
      <c r="AP75" s="39" t="s">
        <v>53</v>
      </c>
      <c r="AQ75" s="32"/>
      <c r="AR75" s="32">
        <v>0</v>
      </c>
      <c r="AS75" s="12"/>
      <c r="AT75" s="12"/>
      <c r="AU75" s="12">
        <v>0</v>
      </c>
      <c r="AV75" s="12"/>
      <c r="AW75" s="12"/>
      <c r="AX75" s="12">
        <v>0</v>
      </c>
      <c r="AY75" s="45"/>
      <c r="AZ75" s="32"/>
      <c r="BA75" s="12">
        <v>0</v>
      </c>
      <c r="BB75" s="12">
        <f t="shared" si="87"/>
        <v>0</v>
      </c>
      <c r="BC75" s="12">
        <f t="shared" si="20"/>
        <v>0</v>
      </c>
      <c r="BD75" s="12">
        <f t="shared" si="21"/>
        <v>0</v>
      </c>
      <c r="BE75" s="12"/>
      <c r="BF75" s="12"/>
      <c r="BG75" s="12"/>
      <c r="BH75" s="12">
        <f t="shared" si="88"/>
        <v>0</v>
      </c>
      <c r="BI75" s="12"/>
      <c r="BJ75" s="12"/>
      <c r="BK75" s="12"/>
      <c r="BL75" s="12">
        <f t="shared" si="89"/>
        <v>0</v>
      </c>
      <c r="BM75" s="12"/>
      <c r="BN75" s="12"/>
      <c r="BO75" s="12"/>
      <c r="BP75" s="12">
        <f t="shared" si="90"/>
        <v>0</v>
      </c>
      <c r="BQ75" s="12"/>
      <c r="BR75" s="12"/>
      <c r="BS75" s="12"/>
      <c r="BT75" s="12">
        <f t="shared" si="91"/>
        <v>0</v>
      </c>
      <c r="BU75" s="12"/>
      <c r="BV75" s="12"/>
      <c r="BW75" s="12"/>
      <c r="BX75" s="12">
        <f t="shared" si="92"/>
        <v>0</v>
      </c>
      <c r="BY75" s="12"/>
      <c r="BZ75" s="12"/>
      <c r="CA75" s="12"/>
      <c r="CB75" s="12">
        <f t="shared" si="93"/>
        <v>0</v>
      </c>
      <c r="CC75" s="12"/>
      <c r="CD75" s="12"/>
      <c r="CE75" s="12"/>
      <c r="CF75" s="12">
        <f t="shared" si="94"/>
        <v>0</v>
      </c>
      <c r="CG75" s="12"/>
      <c r="CH75" s="12"/>
      <c r="CI75" s="12"/>
      <c r="CJ75" s="12">
        <f t="shared" si="95"/>
        <v>0</v>
      </c>
      <c r="CK75" s="12"/>
      <c r="CL75" s="12"/>
      <c r="CM75" s="12"/>
      <c r="CN75" s="12">
        <f t="shared" si="96"/>
        <v>0</v>
      </c>
      <c r="CO75" s="12"/>
      <c r="CP75" s="12"/>
      <c r="CQ75" s="12"/>
      <c r="CR75" s="12">
        <f t="shared" si="97"/>
        <v>0</v>
      </c>
      <c r="CS75" s="12"/>
      <c r="CT75" s="12"/>
      <c r="CU75" s="12"/>
      <c r="CV75" s="12">
        <f t="shared" si="98"/>
        <v>0</v>
      </c>
      <c r="CW75" s="12"/>
      <c r="CX75" s="12"/>
      <c r="CY75" s="12"/>
      <c r="CZ75" s="12">
        <f t="shared" si="99"/>
        <v>0</v>
      </c>
      <c r="DA75" s="12"/>
      <c r="DB75" s="12"/>
      <c r="DC75" s="12"/>
      <c r="DD75" s="12">
        <f t="shared" si="100"/>
        <v>0</v>
      </c>
      <c r="DE75" s="13" t="s">
        <v>54</v>
      </c>
      <c r="DF75" s="14" t="s">
        <v>55</v>
      </c>
    </row>
    <row r="76" spans="1:110" ht="51" hidden="1" x14ac:dyDescent="0.25">
      <c r="A76" s="13">
        <v>63</v>
      </c>
      <c r="B76" s="48" t="s">
        <v>666</v>
      </c>
      <c r="C76" s="49">
        <v>1777</v>
      </c>
      <c r="D76" s="49" t="s">
        <v>51</v>
      </c>
      <c r="E76" s="48" t="s">
        <v>56</v>
      </c>
      <c r="F76" s="50">
        <v>2919.1</v>
      </c>
      <c r="G76" s="50">
        <v>2595.1</v>
      </c>
      <c r="H76" s="51">
        <v>34282</v>
      </c>
      <c r="I76" s="12">
        <f t="shared" si="15"/>
        <v>7396035.2779999999</v>
      </c>
      <c r="J76" s="12">
        <f t="shared" si="16"/>
        <v>3698017.639</v>
      </c>
      <c r="K76" s="12">
        <f t="shared" si="17"/>
        <v>3698017.639</v>
      </c>
      <c r="L76" s="12">
        <f t="shared" si="26"/>
        <v>3698017.639</v>
      </c>
      <c r="M76" s="12">
        <f t="shared" si="19"/>
        <v>0</v>
      </c>
      <c r="N76" s="12"/>
      <c r="O76" s="12"/>
      <c r="P76" s="12">
        <v>0</v>
      </c>
      <c r="Q76" s="12"/>
      <c r="R76" s="12"/>
      <c r="S76" s="12">
        <v>0</v>
      </c>
      <c r="T76" s="12"/>
      <c r="U76" s="12"/>
      <c r="V76" s="12">
        <v>0</v>
      </c>
      <c r="W76" s="12"/>
      <c r="X76" s="12"/>
      <c r="Y76" s="12">
        <v>0</v>
      </c>
      <c r="Z76" s="12"/>
      <c r="AA76" s="12"/>
      <c r="AB76" s="12">
        <v>0</v>
      </c>
      <c r="AC76" s="12"/>
      <c r="AD76" s="12"/>
      <c r="AE76" s="12">
        <v>0</v>
      </c>
      <c r="AF76" s="12"/>
      <c r="AG76" s="12"/>
      <c r="AH76" s="12">
        <v>0</v>
      </c>
      <c r="AI76" s="12"/>
      <c r="AJ76" s="12"/>
      <c r="AK76" s="12">
        <v>0</v>
      </c>
      <c r="AL76" s="12">
        <v>7396035.2779999999</v>
      </c>
      <c r="AM76" s="12">
        <v>7396035.2779999999</v>
      </c>
      <c r="AN76" s="12">
        <v>0</v>
      </c>
      <c r="AO76" s="32"/>
      <c r="AP76" s="39" t="s">
        <v>53</v>
      </c>
      <c r="AQ76" s="32"/>
      <c r="AR76" s="32">
        <v>0</v>
      </c>
      <c r="AS76" s="12"/>
      <c r="AT76" s="12"/>
      <c r="AU76" s="12">
        <v>0</v>
      </c>
      <c r="AV76" s="12"/>
      <c r="AW76" s="12"/>
      <c r="AX76" s="12">
        <v>0</v>
      </c>
      <c r="AY76" s="45"/>
      <c r="AZ76" s="32"/>
      <c r="BA76" s="12">
        <v>0</v>
      </c>
      <c r="BB76" s="12">
        <f t="shared" si="87"/>
        <v>0</v>
      </c>
      <c r="BC76" s="12">
        <f t="shared" si="20"/>
        <v>0</v>
      </c>
      <c r="BD76" s="12">
        <f t="shared" si="21"/>
        <v>0</v>
      </c>
      <c r="BE76" s="12"/>
      <c r="BF76" s="12"/>
      <c r="BG76" s="12"/>
      <c r="BH76" s="12">
        <f t="shared" si="88"/>
        <v>0</v>
      </c>
      <c r="BI76" s="12"/>
      <c r="BJ76" s="12"/>
      <c r="BK76" s="12"/>
      <c r="BL76" s="12">
        <f t="shared" si="89"/>
        <v>0</v>
      </c>
      <c r="BM76" s="12"/>
      <c r="BN76" s="12"/>
      <c r="BO76" s="12"/>
      <c r="BP76" s="12">
        <f t="shared" si="90"/>
        <v>0</v>
      </c>
      <c r="BQ76" s="12"/>
      <c r="BR76" s="12"/>
      <c r="BS76" s="12"/>
      <c r="BT76" s="12">
        <f t="shared" si="91"/>
        <v>0</v>
      </c>
      <c r="BU76" s="12"/>
      <c r="BV76" s="12"/>
      <c r="BW76" s="12"/>
      <c r="BX76" s="12">
        <f t="shared" si="92"/>
        <v>0</v>
      </c>
      <c r="BY76" s="12"/>
      <c r="BZ76" s="12"/>
      <c r="CA76" s="12"/>
      <c r="CB76" s="12">
        <f t="shared" si="93"/>
        <v>0</v>
      </c>
      <c r="CC76" s="12"/>
      <c r="CD76" s="12"/>
      <c r="CE76" s="12"/>
      <c r="CF76" s="12">
        <f t="shared" si="94"/>
        <v>0</v>
      </c>
      <c r="CG76" s="12"/>
      <c r="CH76" s="12"/>
      <c r="CI76" s="12"/>
      <c r="CJ76" s="12">
        <f t="shared" si="95"/>
        <v>0</v>
      </c>
      <c r="CK76" s="12"/>
      <c r="CL76" s="12"/>
      <c r="CM76" s="12"/>
      <c r="CN76" s="12">
        <f t="shared" si="96"/>
        <v>0</v>
      </c>
      <c r="CO76" s="12"/>
      <c r="CP76" s="12"/>
      <c r="CQ76" s="12"/>
      <c r="CR76" s="12">
        <f t="shared" si="97"/>
        <v>0</v>
      </c>
      <c r="CS76" s="12"/>
      <c r="CT76" s="12"/>
      <c r="CU76" s="12"/>
      <c r="CV76" s="12">
        <f t="shared" si="98"/>
        <v>0</v>
      </c>
      <c r="CW76" s="12"/>
      <c r="CX76" s="12"/>
      <c r="CY76" s="12"/>
      <c r="CZ76" s="12">
        <f t="shared" si="99"/>
        <v>0</v>
      </c>
      <c r="DA76" s="12"/>
      <c r="DB76" s="12"/>
      <c r="DC76" s="12"/>
      <c r="DD76" s="12">
        <f t="shared" si="100"/>
        <v>0</v>
      </c>
      <c r="DE76" s="13" t="s">
        <v>54</v>
      </c>
      <c r="DF76" s="14" t="s">
        <v>55</v>
      </c>
    </row>
    <row r="77" spans="1:110" ht="38.25" hidden="1" x14ac:dyDescent="0.25">
      <c r="A77" s="13">
        <v>64</v>
      </c>
      <c r="B77" s="48" t="s">
        <v>667</v>
      </c>
      <c r="C77" s="49">
        <v>1830</v>
      </c>
      <c r="D77" s="49" t="s">
        <v>51</v>
      </c>
      <c r="E77" s="48" t="s">
        <v>52</v>
      </c>
      <c r="F77" s="50">
        <v>5437.1</v>
      </c>
      <c r="G77" s="50">
        <v>5035.6000000000004</v>
      </c>
      <c r="H77" s="51">
        <v>34100</v>
      </c>
      <c r="I77" s="12">
        <f t="shared" si="15"/>
        <v>610750.14</v>
      </c>
      <c r="J77" s="12">
        <f t="shared" si="16"/>
        <v>247329.54</v>
      </c>
      <c r="K77" s="12">
        <f t="shared" si="17"/>
        <v>363420.6</v>
      </c>
      <c r="L77" s="12">
        <f t="shared" si="26"/>
        <v>363420.6</v>
      </c>
      <c r="M77" s="12">
        <f t="shared" si="19"/>
        <v>0</v>
      </c>
      <c r="N77" s="12"/>
      <c r="O77" s="12"/>
      <c r="P77" s="12">
        <v>0</v>
      </c>
      <c r="Q77" s="12"/>
      <c r="R77" s="12"/>
      <c r="S77" s="12">
        <v>0</v>
      </c>
      <c r="T77" s="12"/>
      <c r="U77" s="12"/>
      <c r="V77" s="12">
        <v>0</v>
      </c>
      <c r="W77" s="12"/>
      <c r="X77" s="12"/>
      <c r="Y77" s="12">
        <v>0</v>
      </c>
      <c r="Z77" s="12"/>
      <c r="AA77" s="12"/>
      <c r="AB77" s="12">
        <v>0</v>
      </c>
      <c r="AC77" s="12">
        <v>494659.08</v>
      </c>
      <c r="AD77" s="12">
        <v>494659.08</v>
      </c>
      <c r="AE77" s="12">
        <v>0</v>
      </c>
      <c r="AF77" s="12"/>
      <c r="AG77" s="12"/>
      <c r="AH77" s="12">
        <v>0</v>
      </c>
      <c r="AI77" s="12"/>
      <c r="AJ77" s="12"/>
      <c r="AK77" s="12">
        <v>0</v>
      </c>
      <c r="AL77" s="12"/>
      <c r="AM77" s="12"/>
      <c r="AN77" s="12">
        <v>0</v>
      </c>
      <c r="AO77" s="32"/>
      <c r="AP77" s="39" t="s">
        <v>53</v>
      </c>
      <c r="AQ77" s="32"/>
      <c r="AR77" s="32">
        <v>0</v>
      </c>
      <c r="AS77" s="12"/>
      <c r="AT77" s="12"/>
      <c r="AU77" s="12">
        <v>0</v>
      </c>
      <c r="AV77" s="12"/>
      <c r="AW77" s="12"/>
      <c r="AX77" s="12">
        <v>0</v>
      </c>
      <c r="AY77" s="45"/>
      <c r="AZ77" s="32"/>
      <c r="BA77" s="12">
        <v>0</v>
      </c>
      <c r="BB77" s="12">
        <f t="shared" si="87"/>
        <v>0</v>
      </c>
      <c r="BC77" s="12">
        <f t="shared" si="20"/>
        <v>116091.06</v>
      </c>
      <c r="BD77" s="12">
        <f t="shared" si="21"/>
        <v>116091.06</v>
      </c>
      <c r="BE77" s="12"/>
      <c r="BF77" s="12"/>
      <c r="BG77" s="12"/>
      <c r="BH77" s="12">
        <f t="shared" si="88"/>
        <v>0</v>
      </c>
      <c r="BI77" s="12"/>
      <c r="BJ77" s="12"/>
      <c r="BK77" s="12"/>
      <c r="BL77" s="12">
        <f t="shared" si="89"/>
        <v>0</v>
      </c>
      <c r="BM77" s="12"/>
      <c r="BN77" s="12"/>
      <c r="BO77" s="12"/>
      <c r="BP77" s="12">
        <f t="shared" si="90"/>
        <v>0</v>
      </c>
      <c r="BQ77" s="12"/>
      <c r="BR77" s="12"/>
      <c r="BS77" s="12"/>
      <c r="BT77" s="12">
        <f t="shared" si="91"/>
        <v>0</v>
      </c>
      <c r="BU77" s="12"/>
      <c r="BV77" s="12"/>
      <c r="BW77" s="12"/>
      <c r="BX77" s="12">
        <f t="shared" si="92"/>
        <v>0</v>
      </c>
      <c r="BY77" s="12"/>
      <c r="BZ77" s="12"/>
      <c r="CA77" s="12"/>
      <c r="CB77" s="12">
        <f t="shared" si="93"/>
        <v>0</v>
      </c>
      <c r="CC77" s="12"/>
      <c r="CD77" s="12"/>
      <c r="CE77" s="12"/>
      <c r="CF77" s="12">
        <f t="shared" si="94"/>
        <v>0</v>
      </c>
      <c r="CG77" s="12"/>
      <c r="CH77" s="12"/>
      <c r="CI77" s="12"/>
      <c r="CJ77" s="12">
        <f t="shared" si="95"/>
        <v>0</v>
      </c>
      <c r="CK77" s="12"/>
      <c r="CL77" s="12"/>
      <c r="CM77" s="12"/>
      <c r="CN77" s="12">
        <f t="shared" si="96"/>
        <v>0</v>
      </c>
      <c r="CO77" s="12"/>
      <c r="CP77" s="12"/>
      <c r="CQ77" s="12">
        <v>116091.06</v>
      </c>
      <c r="CR77" s="12">
        <f t="shared" si="97"/>
        <v>116091.06</v>
      </c>
      <c r="CS77" s="12"/>
      <c r="CT77" s="12"/>
      <c r="CU77" s="12"/>
      <c r="CV77" s="12">
        <f t="shared" si="98"/>
        <v>0</v>
      </c>
      <c r="CW77" s="12"/>
      <c r="CX77" s="12"/>
      <c r="CY77" s="12"/>
      <c r="CZ77" s="12">
        <f t="shared" si="99"/>
        <v>0</v>
      </c>
      <c r="DA77" s="12"/>
      <c r="DB77" s="12"/>
      <c r="DC77" s="12"/>
      <c r="DD77" s="12">
        <f t="shared" si="100"/>
        <v>0</v>
      </c>
      <c r="DE77" s="13" t="s">
        <v>54</v>
      </c>
      <c r="DF77" s="14" t="s">
        <v>55</v>
      </c>
    </row>
    <row r="78" spans="1:110" ht="51" hidden="1" x14ac:dyDescent="0.25">
      <c r="A78" s="13">
        <v>65</v>
      </c>
      <c r="B78" s="48" t="s">
        <v>2683</v>
      </c>
      <c r="C78" s="49">
        <v>1828</v>
      </c>
      <c r="D78" s="49" t="s">
        <v>51</v>
      </c>
      <c r="E78" s="48" t="s">
        <v>56</v>
      </c>
      <c r="F78" s="50">
        <v>4286.2700000000004</v>
      </c>
      <c r="G78" s="50">
        <v>3918.5</v>
      </c>
      <c r="H78" s="51">
        <v>33983</v>
      </c>
      <c r="I78" s="12">
        <f t="shared" si="15"/>
        <v>138236.46</v>
      </c>
      <c r="J78" s="12">
        <f t="shared" si="16"/>
        <v>0</v>
      </c>
      <c r="K78" s="12">
        <f t="shared" si="17"/>
        <v>138236.46</v>
      </c>
      <c r="L78" s="12">
        <f t="shared" si="26"/>
        <v>138236.46</v>
      </c>
      <c r="M78" s="12">
        <f t="shared" si="19"/>
        <v>0</v>
      </c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32"/>
      <c r="AP78" s="39"/>
      <c r="AQ78" s="32"/>
      <c r="AR78" s="32"/>
      <c r="AS78" s="12"/>
      <c r="AT78" s="12"/>
      <c r="AU78" s="12"/>
      <c r="AV78" s="12"/>
      <c r="AW78" s="12"/>
      <c r="AX78" s="12"/>
      <c r="AY78" s="45"/>
      <c r="AZ78" s="32"/>
      <c r="BA78" s="12"/>
      <c r="BB78" s="12"/>
      <c r="BC78" s="12">
        <f t="shared" si="20"/>
        <v>138236.46</v>
      </c>
      <c r="BD78" s="12">
        <f t="shared" si="21"/>
        <v>138236.46</v>
      </c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>
        <v>138236.46</v>
      </c>
      <c r="CJ78" s="12">
        <f t="shared" si="95"/>
        <v>138236.46</v>
      </c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3" t="s">
        <v>54</v>
      </c>
      <c r="DF78" s="14" t="s">
        <v>55</v>
      </c>
    </row>
    <row r="79" spans="1:110" ht="38.25" hidden="1" x14ac:dyDescent="0.25">
      <c r="A79" s="13">
        <v>66</v>
      </c>
      <c r="B79" s="48" t="s">
        <v>668</v>
      </c>
      <c r="C79" s="49">
        <v>1828</v>
      </c>
      <c r="D79" s="49" t="s">
        <v>51</v>
      </c>
      <c r="E79" s="48" t="s">
        <v>52</v>
      </c>
      <c r="F79" s="50">
        <v>3196.4</v>
      </c>
      <c r="G79" s="50">
        <v>2772.2</v>
      </c>
      <c r="H79" s="51">
        <v>34101</v>
      </c>
      <c r="I79" s="12">
        <f t="shared" ref="I79:I103" si="101">O79+R79+U79+X79+AA79+AD79+AG79+AJ79+AM79+AQ79+AT79+BC79+AW79+AZ79</f>
        <v>7175285.716</v>
      </c>
      <c r="J79" s="12">
        <f t="shared" ref="J79:J103" si="102">(I79-BC79)*0.5</f>
        <v>3387642.858</v>
      </c>
      <c r="K79" s="12">
        <f t="shared" ref="K79:K103" si="103">I79-J79</f>
        <v>3787642.858</v>
      </c>
      <c r="L79" s="12">
        <f t="shared" si="26"/>
        <v>3787642.858</v>
      </c>
      <c r="M79" s="12">
        <f t="shared" ref="M79:M143" si="104">K79-L79</f>
        <v>0</v>
      </c>
      <c r="N79" s="12"/>
      <c r="O79" s="12"/>
      <c r="P79" s="12">
        <v>0</v>
      </c>
      <c r="Q79" s="12"/>
      <c r="R79" s="12"/>
      <c r="S79" s="12">
        <v>0</v>
      </c>
      <c r="T79" s="12"/>
      <c r="U79" s="12"/>
      <c r="V79" s="12">
        <v>0</v>
      </c>
      <c r="W79" s="12"/>
      <c r="X79" s="12"/>
      <c r="Y79" s="12">
        <v>0</v>
      </c>
      <c r="Z79" s="12"/>
      <c r="AA79" s="12"/>
      <c r="AB79" s="12">
        <v>0</v>
      </c>
      <c r="AC79" s="12"/>
      <c r="AD79" s="12"/>
      <c r="AE79" s="12">
        <v>0</v>
      </c>
      <c r="AF79" s="12"/>
      <c r="AG79" s="12"/>
      <c r="AH79" s="12">
        <v>0</v>
      </c>
      <c r="AI79" s="12"/>
      <c r="AJ79" s="12"/>
      <c r="AK79" s="12">
        <v>0</v>
      </c>
      <c r="AL79" s="12">
        <v>6775285.716</v>
      </c>
      <c r="AM79" s="12">
        <v>6775285.716</v>
      </c>
      <c r="AN79" s="12">
        <v>0</v>
      </c>
      <c r="AO79" s="32"/>
      <c r="AP79" s="39" t="s">
        <v>53</v>
      </c>
      <c r="AQ79" s="32"/>
      <c r="AR79" s="32">
        <v>0</v>
      </c>
      <c r="AS79" s="12"/>
      <c r="AT79" s="12"/>
      <c r="AU79" s="12">
        <v>0</v>
      </c>
      <c r="AV79" s="12"/>
      <c r="AW79" s="12"/>
      <c r="AX79" s="12">
        <v>0</v>
      </c>
      <c r="AY79" s="45"/>
      <c r="AZ79" s="32"/>
      <c r="BA79" s="12">
        <v>0</v>
      </c>
      <c r="BB79" s="12">
        <f t="shared" ref="BB79:BB83" si="105">BF79+BJ79+BN79+BR79+BV79+BZ79+CD79+CH79+CL79+CP79+CT79+CX79+DB79</f>
        <v>0</v>
      </c>
      <c r="BC79" s="12">
        <f t="shared" ref="BC79:BC143" si="106">BG79+BK79+BO79+BS79+BW79+CA79+CE79+CI79+CM79+CQ79+CU79+CY79+DC79</f>
        <v>400000</v>
      </c>
      <c r="BD79" s="12">
        <f t="shared" ref="BD79:BD143" si="107">BC79-BB79</f>
        <v>400000</v>
      </c>
      <c r="BE79" s="12"/>
      <c r="BF79" s="12"/>
      <c r="BG79" s="12"/>
      <c r="BH79" s="12">
        <f>BG79-BF79</f>
        <v>0</v>
      </c>
      <c r="BI79" s="12"/>
      <c r="BJ79" s="12"/>
      <c r="BK79" s="12"/>
      <c r="BL79" s="12">
        <f>BK79-BJ79</f>
        <v>0</v>
      </c>
      <c r="BM79" s="12"/>
      <c r="BN79" s="12"/>
      <c r="BO79" s="12"/>
      <c r="BP79" s="12">
        <f>BO79-BN79</f>
        <v>0</v>
      </c>
      <c r="BQ79" s="12"/>
      <c r="BR79" s="12"/>
      <c r="BS79" s="12">
        <v>400000</v>
      </c>
      <c r="BT79" s="12">
        <f>BS79-BR79</f>
        <v>400000</v>
      </c>
      <c r="BU79" s="12"/>
      <c r="BV79" s="12"/>
      <c r="BW79" s="12"/>
      <c r="BX79" s="12">
        <f>BW79-BV79</f>
        <v>0</v>
      </c>
      <c r="BY79" s="12"/>
      <c r="BZ79" s="12"/>
      <c r="CA79" s="12"/>
      <c r="CB79" s="12">
        <f>CA79-BZ79</f>
        <v>0</v>
      </c>
      <c r="CC79" s="12"/>
      <c r="CD79" s="12"/>
      <c r="CE79" s="12"/>
      <c r="CF79" s="12">
        <f>CE79-CD79</f>
        <v>0</v>
      </c>
      <c r="CG79" s="12"/>
      <c r="CH79" s="12"/>
      <c r="CI79" s="12"/>
      <c r="CJ79" s="12">
        <f>CI79-CH79</f>
        <v>0</v>
      </c>
      <c r="CK79" s="12"/>
      <c r="CL79" s="12"/>
      <c r="CM79" s="12"/>
      <c r="CN79" s="12">
        <f>CM79-CL79</f>
        <v>0</v>
      </c>
      <c r="CO79" s="12"/>
      <c r="CP79" s="12"/>
      <c r="CQ79" s="12"/>
      <c r="CR79" s="12">
        <f>CQ79-CP79</f>
        <v>0</v>
      </c>
      <c r="CS79" s="12"/>
      <c r="CT79" s="12"/>
      <c r="CU79" s="12"/>
      <c r="CV79" s="12">
        <f>CU79-CT79</f>
        <v>0</v>
      </c>
      <c r="CW79" s="12"/>
      <c r="CX79" s="12"/>
      <c r="CY79" s="12"/>
      <c r="CZ79" s="12">
        <f>CY79-CX79</f>
        <v>0</v>
      </c>
      <c r="DA79" s="12"/>
      <c r="DB79" s="12"/>
      <c r="DC79" s="12"/>
      <c r="DD79" s="12">
        <f>DC79-DB79</f>
        <v>0</v>
      </c>
      <c r="DE79" s="13" t="s">
        <v>54</v>
      </c>
      <c r="DF79" s="14" t="s">
        <v>55</v>
      </c>
    </row>
    <row r="80" spans="1:110" ht="51" hidden="1" x14ac:dyDescent="0.25">
      <c r="A80" s="13">
        <v>67</v>
      </c>
      <c r="B80" s="48" t="s">
        <v>2675</v>
      </c>
      <c r="C80" s="49">
        <v>1901</v>
      </c>
      <c r="D80" s="49" t="s">
        <v>51</v>
      </c>
      <c r="E80" s="48" t="s">
        <v>56</v>
      </c>
      <c r="F80" s="50">
        <v>2202.5</v>
      </c>
      <c r="G80" s="50">
        <v>1936.5</v>
      </c>
      <c r="H80" s="51">
        <v>34330</v>
      </c>
      <c r="I80" s="12">
        <f t="shared" si="101"/>
        <v>71130.14</v>
      </c>
      <c r="J80" s="12">
        <f t="shared" si="102"/>
        <v>0</v>
      </c>
      <c r="K80" s="12">
        <f t="shared" si="103"/>
        <v>71130.14</v>
      </c>
      <c r="L80" s="12">
        <f t="shared" si="26"/>
        <v>71130.14</v>
      </c>
      <c r="M80" s="12">
        <f t="shared" si="104"/>
        <v>0</v>
      </c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32"/>
      <c r="AP80" s="39"/>
      <c r="AQ80" s="32"/>
      <c r="AR80" s="32"/>
      <c r="AS80" s="12"/>
      <c r="AT80" s="12"/>
      <c r="AU80" s="12"/>
      <c r="AV80" s="12"/>
      <c r="AW80" s="12"/>
      <c r="AX80" s="12"/>
      <c r="AY80" s="45"/>
      <c r="AZ80" s="32"/>
      <c r="BA80" s="12"/>
      <c r="BB80" s="12"/>
      <c r="BC80" s="12">
        <f t="shared" si="106"/>
        <v>71130.14</v>
      </c>
      <c r="BD80" s="12">
        <f t="shared" si="107"/>
        <v>71130.14</v>
      </c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>
        <v>71130.14</v>
      </c>
      <c r="CF80" s="12">
        <f>CE80-CD80</f>
        <v>71130.14</v>
      </c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3" t="s">
        <v>54</v>
      </c>
      <c r="DF80" s="14" t="s">
        <v>55</v>
      </c>
    </row>
    <row r="81" spans="1:110" ht="38.25" hidden="1" x14ac:dyDescent="0.25">
      <c r="A81" s="13">
        <v>68</v>
      </c>
      <c r="B81" s="48" t="s">
        <v>2848</v>
      </c>
      <c r="C81" s="49">
        <v>1780</v>
      </c>
      <c r="D81" s="49" t="s">
        <v>266</v>
      </c>
      <c r="E81" s="48" t="s">
        <v>52</v>
      </c>
      <c r="F81" s="50">
        <v>4307.6000000000004</v>
      </c>
      <c r="G81" s="50">
        <v>3773.6</v>
      </c>
      <c r="H81" s="51">
        <v>34005</v>
      </c>
      <c r="I81" s="12">
        <f t="shared" ref="I81" si="108">O81+R81+U81+X81+AA81+AD81+AG81+AJ81+AM81+AQ81+AT81+BC81+AW81+AZ81</f>
        <v>1485004.04</v>
      </c>
      <c r="J81" s="12">
        <f t="shared" ref="J81" si="109">(I81-BC81)*0.5</f>
        <v>742502.02</v>
      </c>
      <c r="K81" s="12">
        <f t="shared" ref="K81" si="110">I81-J81</f>
        <v>742502.02</v>
      </c>
      <c r="L81" s="12">
        <f t="shared" ref="L81" si="111">K81</f>
        <v>742502.02</v>
      </c>
      <c r="M81" s="12"/>
      <c r="N81" s="12"/>
      <c r="O81" s="12"/>
      <c r="P81" s="12"/>
      <c r="Q81" s="12"/>
      <c r="R81" s="12"/>
      <c r="S81" s="12"/>
      <c r="T81" s="12"/>
      <c r="U81" s="12">
        <f>1142310.8*1.3</f>
        <v>1485004.04</v>
      </c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32"/>
      <c r="AP81" s="39"/>
      <c r="AQ81" s="32"/>
      <c r="AR81" s="32"/>
      <c r="AS81" s="12"/>
      <c r="AT81" s="12"/>
      <c r="AU81" s="12"/>
      <c r="AV81" s="12"/>
      <c r="AW81" s="12"/>
      <c r="AX81" s="12"/>
      <c r="AY81" s="45"/>
      <c r="AZ81" s="32"/>
      <c r="BA81" s="12"/>
      <c r="BB81" s="12"/>
      <c r="BC81" s="12">
        <f t="shared" ref="BC81" si="112">BG81+BK81+BO81+BS81+BW81+CA81+CE81+CI81+CM81+CQ81+CU81+CY81+DC81</f>
        <v>0</v>
      </c>
      <c r="BD81" s="12">
        <f t="shared" ref="BD81" si="113">BC81-BB81</f>
        <v>0</v>
      </c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3" t="s">
        <v>54</v>
      </c>
      <c r="DF81" s="14" t="s">
        <v>55</v>
      </c>
    </row>
    <row r="82" spans="1:110" ht="38.25" hidden="1" x14ac:dyDescent="0.25">
      <c r="A82" s="13">
        <v>69</v>
      </c>
      <c r="B82" s="48" t="s">
        <v>669</v>
      </c>
      <c r="C82" s="49">
        <v>1840</v>
      </c>
      <c r="D82" s="49">
        <v>1963</v>
      </c>
      <c r="E82" s="48" t="s">
        <v>52</v>
      </c>
      <c r="F82" s="50">
        <v>3671.14</v>
      </c>
      <c r="G82" s="50">
        <v>3159.14</v>
      </c>
      <c r="H82" s="51">
        <v>33777</v>
      </c>
      <c r="I82" s="12">
        <f t="shared" si="101"/>
        <v>8749653.2484000009</v>
      </c>
      <c r="J82" s="12">
        <f t="shared" si="102"/>
        <v>4374826.6242000004</v>
      </c>
      <c r="K82" s="12">
        <f t="shared" si="103"/>
        <v>4374826.6242000004</v>
      </c>
      <c r="L82" s="12">
        <f t="shared" si="26"/>
        <v>4374826.6242000004</v>
      </c>
      <c r="M82" s="12">
        <f t="shared" si="104"/>
        <v>0</v>
      </c>
      <c r="N82" s="12"/>
      <c r="O82" s="12"/>
      <c r="P82" s="12">
        <v>0</v>
      </c>
      <c r="Q82" s="12"/>
      <c r="R82" s="12"/>
      <c r="S82" s="12">
        <v>0</v>
      </c>
      <c r="T82" s="12"/>
      <c r="U82" s="12"/>
      <c r="V82" s="12">
        <v>0</v>
      </c>
      <c r="W82" s="12"/>
      <c r="X82" s="12"/>
      <c r="Y82" s="12">
        <v>0</v>
      </c>
      <c r="Z82" s="12"/>
      <c r="AA82" s="12"/>
      <c r="AB82" s="12">
        <v>0</v>
      </c>
      <c r="AC82" s="12"/>
      <c r="AD82" s="12"/>
      <c r="AE82" s="12">
        <v>0</v>
      </c>
      <c r="AF82" s="12"/>
      <c r="AG82" s="12"/>
      <c r="AH82" s="12">
        <v>0</v>
      </c>
      <c r="AI82" s="12"/>
      <c r="AJ82" s="12"/>
      <c r="AK82" s="12">
        <v>0</v>
      </c>
      <c r="AL82" s="12"/>
      <c r="AM82" s="12"/>
      <c r="AN82" s="12">
        <v>0</v>
      </c>
      <c r="AO82" s="32"/>
      <c r="AP82" s="39" t="s">
        <v>53</v>
      </c>
      <c r="AQ82" s="32"/>
      <c r="AR82" s="32">
        <v>0</v>
      </c>
      <c r="AS82" s="12"/>
      <c r="AT82" s="12"/>
      <c r="AU82" s="12">
        <v>0</v>
      </c>
      <c r="AV82" s="12">
        <v>8578091.4199999999</v>
      </c>
      <c r="AW82" s="12">
        <v>8749653.2484000009</v>
      </c>
      <c r="AX82" s="12">
        <v>171561.82840000093</v>
      </c>
      <c r="AY82" s="45"/>
      <c r="AZ82" s="32"/>
      <c r="BA82" s="12">
        <v>0</v>
      </c>
      <c r="BB82" s="12">
        <f t="shared" si="105"/>
        <v>0</v>
      </c>
      <c r="BC82" s="12">
        <f t="shared" si="106"/>
        <v>0</v>
      </c>
      <c r="BD82" s="12">
        <f t="shared" si="107"/>
        <v>0</v>
      </c>
      <c r="BE82" s="12"/>
      <c r="BF82" s="12"/>
      <c r="BG82" s="12"/>
      <c r="BH82" s="12">
        <f>BG82-BF82</f>
        <v>0</v>
      </c>
      <c r="BI82" s="12"/>
      <c r="BJ82" s="12"/>
      <c r="BK82" s="12"/>
      <c r="BL82" s="12">
        <f>BK82-BJ82</f>
        <v>0</v>
      </c>
      <c r="BM82" s="12"/>
      <c r="BN82" s="12"/>
      <c r="BO82" s="12"/>
      <c r="BP82" s="12">
        <f>BO82-BN82</f>
        <v>0</v>
      </c>
      <c r="BQ82" s="12"/>
      <c r="BR82" s="12"/>
      <c r="BS82" s="12"/>
      <c r="BT82" s="12">
        <f>BS82-BR82</f>
        <v>0</v>
      </c>
      <c r="BU82" s="12"/>
      <c r="BV82" s="12"/>
      <c r="BW82" s="12"/>
      <c r="BX82" s="12">
        <f>BW82-BV82</f>
        <v>0</v>
      </c>
      <c r="BY82" s="12"/>
      <c r="BZ82" s="12"/>
      <c r="CA82" s="12"/>
      <c r="CB82" s="12">
        <f>CA82-BZ82</f>
        <v>0</v>
      </c>
      <c r="CC82" s="12"/>
      <c r="CD82" s="12"/>
      <c r="CE82" s="12"/>
      <c r="CF82" s="12">
        <f>CE82-CD82</f>
        <v>0</v>
      </c>
      <c r="CG82" s="12"/>
      <c r="CH82" s="12"/>
      <c r="CI82" s="12"/>
      <c r="CJ82" s="12">
        <f>CI82-CH82</f>
        <v>0</v>
      </c>
      <c r="CK82" s="12"/>
      <c r="CL82" s="12"/>
      <c r="CM82" s="12"/>
      <c r="CN82" s="12">
        <f>CM82-CL82</f>
        <v>0</v>
      </c>
      <c r="CO82" s="12"/>
      <c r="CP82" s="12"/>
      <c r="CQ82" s="12"/>
      <c r="CR82" s="12">
        <f>CQ82-CP82</f>
        <v>0</v>
      </c>
      <c r="CS82" s="12"/>
      <c r="CT82" s="12"/>
      <c r="CU82" s="12"/>
      <c r="CV82" s="12">
        <f>CU82-CT82</f>
        <v>0</v>
      </c>
      <c r="CW82" s="12"/>
      <c r="CX82" s="12"/>
      <c r="CY82" s="12"/>
      <c r="CZ82" s="12">
        <f>CY82-CX82</f>
        <v>0</v>
      </c>
      <c r="DA82" s="12"/>
      <c r="DB82" s="12"/>
      <c r="DC82" s="12"/>
      <c r="DD82" s="12">
        <f>DC82-DB82</f>
        <v>0</v>
      </c>
      <c r="DE82" s="13" t="s">
        <v>54</v>
      </c>
      <c r="DF82" s="14" t="s">
        <v>55</v>
      </c>
    </row>
    <row r="83" spans="1:110" ht="51" hidden="1" x14ac:dyDescent="0.25">
      <c r="A83" s="13">
        <v>70</v>
      </c>
      <c r="B83" s="48" t="s">
        <v>2479</v>
      </c>
      <c r="C83" s="49">
        <v>1838</v>
      </c>
      <c r="D83" s="49" t="s">
        <v>51</v>
      </c>
      <c r="E83" s="48" t="s">
        <v>56</v>
      </c>
      <c r="F83" s="49">
        <v>3871.5</v>
      </c>
      <c r="G83" s="49">
        <v>3500.8</v>
      </c>
      <c r="H83" s="51">
        <v>34193</v>
      </c>
      <c r="I83" s="12">
        <f t="shared" si="101"/>
        <v>2173035.36</v>
      </c>
      <c r="J83" s="12">
        <f t="shared" si="102"/>
        <v>1086517.68</v>
      </c>
      <c r="K83" s="12">
        <f t="shared" si="103"/>
        <v>1086517.68</v>
      </c>
      <c r="L83" s="12">
        <f t="shared" si="26"/>
        <v>1086517.68</v>
      </c>
      <c r="M83" s="12">
        <f t="shared" si="104"/>
        <v>0</v>
      </c>
      <c r="N83" s="12"/>
      <c r="O83" s="12"/>
      <c r="P83" s="12"/>
      <c r="Q83" s="12"/>
      <c r="R83" s="12"/>
      <c r="S83" s="12"/>
      <c r="T83" s="12">
        <v>0</v>
      </c>
      <c r="U83" s="12">
        <v>1249178.94</v>
      </c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32"/>
      <c r="AP83" s="39"/>
      <c r="AQ83" s="32"/>
      <c r="AR83" s="32"/>
      <c r="AS83" s="12"/>
      <c r="AT83" s="12"/>
      <c r="AU83" s="12"/>
      <c r="AV83" s="12"/>
      <c r="AW83" s="12"/>
      <c r="AX83" s="12"/>
      <c r="AY83" s="45"/>
      <c r="AZ83" s="12">
        <v>923856.42</v>
      </c>
      <c r="BA83" s="12"/>
      <c r="BB83" s="12">
        <f t="shared" si="105"/>
        <v>0</v>
      </c>
      <c r="BC83" s="12">
        <f t="shared" si="106"/>
        <v>0</v>
      </c>
      <c r="BD83" s="12">
        <f t="shared" si="107"/>
        <v>0</v>
      </c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3" t="s">
        <v>54</v>
      </c>
      <c r="DF83" s="14" t="s">
        <v>55</v>
      </c>
    </row>
    <row r="84" spans="1:110" ht="51" hidden="1" x14ac:dyDescent="0.25">
      <c r="A84" s="13">
        <v>71</v>
      </c>
      <c r="B84" s="48" t="s">
        <v>670</v>
      </c>
      <c r="C84" s="49">
        <v>1882</v>
      </c>
      <c r="D84" s="49" t="s">
        <v>51</v>
      </c>
      <c r="E84" s="48" t="s">
        <v>56</v>
      </c>
      <c r="F84" s="50">
        <v>3641.3</v>
      </c>
      <c r="G84" s="50">
        <v>3343.3</v>
      </c>
      <c r="H84" s="51">
        <v>34054</v>
      </c>
      <c r="I84" s="12">
        <f t="shared" si="101"/>
        <v>1800663.6</v>
      </c>
      <c r="J84" s="12">
        <f t="shared" si="102"/>
        <v>900331.8</v>
      </c>
      <c r="K84" s="12">
        <f t="shared" si="103"/>
        <v>900331.8</v>
      </c>
      <c r="L84" s="12">
        <f t="shared" si="26"/>
        <v>900331.8</v>
      </c>
      <c r="M84" s="12">
        <f t="shared" si="104"/>
        <v>0</v>
      </c>
      <c r="N84" s="12"/>
      <c r="O84" s="12"/>
      <c r="P84" s="12">
        <v>0</v>
      </c>
      <c r="Q84" s="12"/>
      <c r="R84" s="12"/>
      <c r="S84" s="12">
        <v>0</v>
      </c>
      <c r="T84" s="12"/>
      <c r="U84" s="12"/>
      <c r="V84" s="12">
        <v>0</v>
      </c>
      <c r="W84" s="12">
        <v>1813372.5619999999</v>
      </c>
      <c r="X84" s="12">
        <v>721794</v>
      </c>
      <c r="Y84" s="12">
        <v>-1091578.5619999999</v>
      </c>
      <c r="Z84" s="12"/>
      <c r="AA84" s="12"/>
      <c r="AB84" s="12">
        <v>0</v>
      </c>
      <c r="AC84" s="12">
        <v>1060888.44</v>
      </c>
      <c r="AD84" s="12">
        <v>1078869.6000000001</v>
      </c>
      <c r="AE84" s="12">
        <v>17981.160000000149</v>
      </c>
      <c r="AF84" s="12"/>
      <c r="AG84" s="12"/>
      <c r="AH84" s="12">
        <v>0</v>
      </c>
      <c r="AI84" s="12"/>
      <c r="AJ84" s="12"/>
      <c r="AK84" s="12">
        <v>0</v>
      </c>
      <c r="AL84" s="12"/>
      <c r="AM84" s="12"/>
      <c r="AN84" s="12">
        <v>0</v>
      </c>
      <c r="AO84" s="32"/>
      <c r="AP84" s="39" t="s">
        <v>53</v>
      </c>
      <c r="AQ84" s="32"/>
      <c r="AR84" s="32">
        <v>0</v>
      </c>
      <c r="AS84" s="12"/>
      <c r="AT84" s="12"/>
      <c r="AU84" s="12">
        <v>0</v>
      </c>
      <c r="AV84" s="12"/>
      <c r="AW84" s="12"/>
      <c r="AX84" s="12">
        <v>0</v>
      </c>
      <c r="AY84" s="45"/>
      <c r="AZ84" s="32"/>
      <c r="BA84" s="12">
        <v>0</v>
      </c>
      <c r="BB84" s="12">
        <f t="shared" ref="BB84:BB89" si="114">BF84+BJ84+BN84+BR84+BV84+BZ84+CD84+CH84+CL84+CP84+CT84+CX84+DB84</f>
        <v>0</v>
      </c>
      <c r="BC84" s="12">
        <f t="shared" si="106"/>
        <v>0</v>
      </c>
      <c r="BD84" s="12">
        <f t="shared" si="107"/>
        <v>0</v>
      </c>
      <c r="BE84" s="12"/>
      <c r="BF84" s="12"/>
      <c r="BG84" s="12"/>
      <c r="BH84" s="12">
        <f>BG84-BF84</f>
        <v>0</v>
      </c>
      <c r="BI84" s="12"/>
      <c r="BJ84" s="12"/>
      <c r="BK84" s="12"/>
      <c r="BL84" s="12">
        <f>BK84-BJ84</f>
        <v>0</v>
      </c>
      <c r="BM84" s="12"/>
      <c r="BN84" s="12"/>
      <c r="BO84" s="12"/>
      <c r="BP84" s="12">
        <f>BO84-BN84</f>
        <v>0</v>
      </c>
      <c r="BQ84" s="12"/>
      <c r="BR84" s="12"/>
      <c r="BS84" s="12"/>
      <c r="BT84" s="12">
        <f>BS84-BR84</f>
        <v>0</v>
      </c>
      <c r="BU84" s="12"/>
      <c r="BV84" s="12"/>
      <c r="BW84" s="12"/>
      <c r="BX84" s="12">
        <f>BW84-BV84</f>
        <v>0</v>
      </c>
      <c r="BY84" s="12"/>
      <c r="BZ84" s="12"/>
      <c r="CA84" s="12"/>
      <c r="CB84" s="12">
        <f>CA84-BZ84</f>
        <v>0</v>
      </c>
      <c r="CC84" s="12"/>
      <c r="CD84" s="12"/>
      <c r="CE84" s="12"/>
      <c r="CF84" s="12">
        <f>CE84-CD84</f>
        <v>0</v>
      </c>
      <c r="CG84" s="12"/>
      <c r="CH84" s="12"/>
      <c r="CI84" s="12"/>
      <c r="CJ84" s="12">
        <f>CI84-CH84</f>
        <v>0</v>
      </c>
      <c r="CK84" s="12"/>
      <c r="CL84" s="12"/>
      <c r="CM84" s="12"/>
      <c r="CN84" s="12">
        <f>CM84-CL84</f>
        <v>0</v>
      </c>
      <c r="CO84" s="12"/>
      <c r="CP84" s="12"/>
      <c r="CQ84" s="12"/>
      <c r="CR84" s="12">
        <f>CQ84-CP84</f>
        <v>0</v>
      </c>
      <c r="CS84" s="12"/>
      <c r="CT84" s="12"/>
      <c r="CU84" s="12"/>
      <c r="CV84" s="12">
        <f>CU84-CT84</f>
        <v>0</v>
      </c>
      <c r="CW84" s="12"/>
      <c r="CX84" s="12"/>
      <c r="CY84" s="12"/>
      <c r="CZ84" s="12">
        <f>CY84-CX84</f>
        <v>0</v>
      </c>
      <c r="DA84" s="12"/>
      <c r="DB84" s="12"/>
      <c r="DC84" s="12"/>
      <c r="DD84" s="12">
        <f>DC84-DB84</f>
        <v>0</v>
      </c>
      <c r="DE84" s="13" t="s">
        <v>54</v>
      </c>
      <c r="DF84" s="14" t="s">
        <v>55</v>
      </c>
    </row>
    <row r="85" spans="1:110" ht="51" hidden="1" x14ac:dyDescent="0.25">
      <c r="A85" s="13">
        <v>72</v>
      </c>
      <c r="B85" s="48" t="s">
        <v>2310</v>
      </c>
      <c r="C85" s="49" t="s">
        <v>2117</v>
      </c>
      <c r="D85" s="49" t="s">
        <v>51</v>
      </c>
      <c r="E85" s="48" t="s">
        <v>56</v>
      </c>
      <c r="F85" s="49">
        <v>2528.6999999999998</v>
      </c>
      <c r="G85" s="49">
        <v>2179</v>
      </c>
      <c r="H85" s="51">
        <v>35753</v>
      </c>
      <c r="I85" s="12">
        <f t="shared" si="101"/>
        <v>3871558</v>
      </c>
      <c r="J85" s="12">
        <f t="shared" si="102"/>
        <v>1935779</v>
      </c>
      <c r="K85" s="12">
        <f t="shared" si="103"/>
        <v>1935779</v>
      </c>
      <c r="L85" s="12">
        <f t="shared" si="26"/>
        <v>1935779</v>
      </c>
      <c r="M85" s="12">
        <f t="shared" si="104"/>
        <v>0</v>
      </c>
      <c r="N85" s="12"/>
      <c r="O85" s="12"/>
      <c r="P85" s="12">
        <v>0</v>
      </c>
      <c r="Q85" s="12"/>
      <c r="R85" s="12"/>
      <c r="S85" s="12"/>
      <c r="T85" s="12"/>
      <c r="U85" s="12"/>
      <c r="V85" s="12">
        <v>0</v>
      </c>
      <c r="W85" s="12"/>
      <c r="X85" s="12"/>
      <c r="Y85" s="12">
        <v>0</v>
      </c>
      <c r="Z85" s="12"/>
      <c r="AA85" s="12"/>
      <c r="AB85" s="12">
        <v>0</v>
      </c>
      <c r="AC85" s="12"/>
      <c r="AD85" s="12"/>
      <c r="AE85" s="12">
        <v>0</v>
      </c>
      <c r="AF85" s="12"/>
      <c r="AG85" s="12"/>
      <c r="AH85" s="12">
        <v>0</v>
      </c>
      <c r="AI85" s="12"/>
      <c r="AJ85" s="12"/>
      <c r="AK85" s="12">
        <v>0</v>
      </c>
      <c r="AL85" s="12"/>
      <c r="AM85" s="12"/>
      <c r="AN85" s="12">
        <v>0</v>
      </c>
      <c r="AO85" s="32"/>
      <c r="AP85" s="39"/>
      <c r="AQ85" s="32"/>
      <c r="AR85" s="32">
        <v>0</v>
      </c>
      <c r="AS85" s="12"/>
      <c r="AT85" s="12"/>
      <c r="AU85" s="12">
        <v>0</v>
      </c>
      <c r="AV85" s="12"/>
      <c r="AW85" s="12"/>
      <c r="AX85" s="12">
        <v>0</v>
      </c>
      <c r="AY85" s="45"/>
      <c r="AZ85" s="32">
        <v>3871558</v>
      </c>
      <c r="BA85" s="12">
        <v>3871558</v>
      </c>
      <c r="BB85" s="12">
        <f t="shared" si="114"/>
        <v>0</v>
      </c>
      <c r="BC85" s="12">
        <f t="shared" si="106"/>
        <v>0</v>
      </c>
      <c r="BD85" s="12">
        <f t="shared" si="107"/>
        <v>0</v>
      </c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3" t="s">
        <v>54</v>
      </c>
      <c r="DF85" s="14" t="s">
        <v>55</v>
      </c>
    </row>
    <row r="86" spans="1:110" ht="38.25" hidden="1" x14ac:dyDescent="0.25">
      <c r="A86" s="13">
        <v>73</v>
      </c>
      <c r="B86" s="48" t="s">
        <v>671</v>
      </c>
      <c r="C86" s="49">
        <v>1894</v>
      </c>
      <c r="D86" s="49">
        <v>1952</v>
      </c>
      <c r="E86" s="48" t="s">
        <v>52</v>
      </c>
      <c r="F86" s="50">
        <v>5886.1</v>
      </c>
      <c r="G86" s="50">
        <v>5248.1</v>
      </c>
      <c r="H86" s="51">
        <v>33891</v>
      </c>
      <c r="I86" s="12">
        <f t="shared" si="101"/>
        <v>20222368.448400002</v>
      </c>
      <c r="J86" s="12">
        <f t="shared" si="102"/>
        <v>10111184.224200001</v>
      </c>
      <c r="K86" s="12">
        <f t="shared" si="103"/>
        <v>10111184.224200001</v>
      </c>
      <c r="L86" s="12">
        <f t="shared" si="26"/>
        <v>10111184.224200001</v>
      </c>
      <c r="M86" s="12">
        <f t="shared" si="104"/>
        <v>0</v>
      </c>
      <c r="N86" s="12"/>
      <c r="O86" s="12"/>
      <c r="P86" s="12">
        <v>0</v>
      </c>
      <c r="Q86" s="12"/>
      <c r="R86" s="12"/>
      <c r="S86" s="12">
        <v>0</v>
      </c>
      <c r="T86" s="12"/>
      <c r="U86" s="12"/>
      <c r="V86" s="12">
        <v>0</v>
      </c>
      <c r="W86" s="12"/>
      <c r="X86" s="12"/>
      <c r="Y86" s="12">
        <v>0</v>
      </c>
      <c r="Z86" s="12"/>
      <c r="AA86" s="12"/>
      <c r="AB86" s="12">
        <v>0</v>
      </c>
      <c r="AC86" s="12"/>
      <c r="AD86" s="12"/>
      <c r="AE86" s="12">
        <v>0</v>
      </c>
      <c r="AF86" s="12"/>
      <c r="AG86" s="12"/>
      <c r="AH86" s="12">
        <v>0</v>
      </c>
      <c r="AI86" s="12"/>
      <c r="AJ86" s="12"/>
      <c r="AK86" s="12">
        <v>0</v>
      </c>
      <c r="AL86" s="12"/>
      <c r="AM86" s="12"/>
      <c r="AN86" s="12">
        <v>0</v>
      </c>
      <c r="AO86" s="32"/>
      <c r="AP86" s="39" t="s">
        <v>53</v>
      </c>
      <c r="AQ86" s="32"/>
      <c r="AR86" s="32">
        <v>0</v>
      </c>
      <c r="AS86" s="12"/>
      <c r="AT86" s="12"/>
      <c r="AU86" s="12">
        <v>0</v>
      </c>
      <c r="AV86" s="12">
        <v>22141208.989</v>
      </c>
      <c r="AW86" s="12">
        <v>20222368.448400002</v>
      </c>
      <c r="AX86" s="12">
        <v>-1918840.5405999981</v>
      </c>
      <c r="AY86" s="45"/>
      <c r="AZ86" s="32"/>
      <c r="BA86" s="12">
        <v>0</v>
      </c>
      <c r="BB86" s="12">
        <f t="shared" si="114"/>
        <v>0</v>
      </c>
      <c r="BC86" s="12">
        <f t="shared" si="106"/>
        <v>0</v>
      </c>
      <c r="BD86" s="12">
        <f t="shared" si="107"/>
        <v>0</v>
      </c>
      <c r="BE86" s="12"/>
      <c r="BF86" s="12"/>
      <c r="BG86" s="12"/>
      <c r="BH86" s="12">
        <f>BG86-BF86</f>
        <v>0</v>
      </c>
      <c r="BI86" s="12"/>
      <c r="BJ86" s="12"/>
      <c r="BK86" s="12"/>
      <c r="BL86" s="12">
        <f>BK86-BJ86</f>
        <v>0</v>
      </c>
      <c r="BM86" s="12"/>
      <c r="BN86" s="12"/>
      <c r="BO86" s="12"/>
      <c r="BP86" s="12">
        <f>BO86-BN86</f>
        <v>0</v>
      </c>
      <c r="BQ86" s="12"/>
      <c r="BR86" s="12"/>
      <c r="BS86" s="12"/>
      <c r="BT86" s="12">
        <f>BS86-BR86</f>
        <v>0</v>
      </c>
      <c r="BU86" s="12"/>
      <c r="BV86" s="12"/>
      <c r="BW86" s="12"/>
      <c r="BX86" s="12">
        <f>BW86-BV86</f>
        <v>0</v>
      </c>
      <c r="BY86" s="12"/>
      <c r="BZ86" s="12"/>
      <c r="CA86" s="12"/>
      <c r="CB86" s="12">
        <f>CA86-BZ86</f>
        <v>0</v>
      </c>
      <c r="CC86" s="12"/>
      <c r="CD86" s="12"/>
      <c r="CE86" s="12"/>
      <c r="CF86" s="12">
        <f>CE86-CD86</f>
        <v>0</v>
      </c>
      <c r="CG86" s="12"/>
      <c r="CH86" s="12"/>
      <c r="CI86" s="12"/>
      <c r="CJ86" s="12">
        <f>CI86-CH86</f>
        <v>0</v>
      </c>
      <c r="CK86" s="12"/>
      <c r="CL86" s="12"/>
      <c r="CM86" s="12"/>
      <c r="CN86" s="12">
        <f>CM86-CL86</f>
        <v>0</v>
      </c>
      <c r="CO86" s="12"/>
      <c r="CP86" s="12"/>
      <c r="CQ86" s="12"/>
      <c r="CR86" s="12">
        <f>CQ86-CP86</f>
        <v>0</v>
      </c>
      <c r="CS86" s="12"/>
      <c r="CT86" s="12"/>
      <c r="CU86" s="12"/>
      <c r="CV86" s="12">
        <f>CU86-CT86</f>
        <v>0</v>
      </c>
      <c r="CW86" s="12"/>
      <c r="CX86" s="12"/>
      <c r="CY86" s="12"/>
      <c r="CZ86" s="12">
        <f>CY86-CX86</f>
        <v>0</v>
      </c>
      <c r="DA86" s="12"/>
      <c r="DB86" s="12"/>
      <c r="DC86" s="12"/>
      <c r="DD86" s="12">
        <f>DC86-DB86</f>
        <v>0</v>
      </c>
      <c r="DE86" s="13" t="s">
        <v>54</v>
      </c>
      <c r="DF86" s="14" t="s">
        <v>55</v>
      </c>
    </row>
    <row r="87" spans="1:110" ht="51" hidden="1" x14ac:dyDescent="0.25">
      <c r="A87" s="13">
        <v>74</v>
      </c>
      <c r="B87" s="48" t="s">
        <v>2410</v>
      </c>
      <c r="C87" s="49">
        <v>1852</v>
      </c>
      <c r="D87" s="15" t="s">
        <v>51</v>
      </c>
      <c r="E87" s="48" t="s">
        <v>56</v>
      </c>
      <c r="F87" s="49">
        <v>3721.3</v>
      </c>
      <c r="G87" s="49">
        <v>3223.3</v>
      </c>
      <c r="H87" s="51">
        <v>34256</v>
      </c>
      <c r="I87" s="12">
        <f t="shared" si="101"/>
        <v>15535111.109999999</v>
      </c>
      <c r="J87" s="12">
        <f t="shared" si="102"/>
        <v>7767555.5549999997</v>
      </c>
      <c r="K87" s="12">
        <f t="shared" si="103"/>
        <v>7767555.5549999997</v>
      </c>
      <c r="L87" s="12">
        <f t="shared" si="26"/>
        <v>7767555.5549999997</v>
      </c>
      <c r="M87" s="12">
        <f t="shared" si="104"/>
        <v>0</v>
      </c>
      <c r="N87" s="12"/>
      <c r="O87" s="12"/>
      <c r="P87" s="12">
        <v>0</v>
      </c>
      <c r="Q87" s="12"/>
      <c r="R87" s="12"/>
      <c r="S87" s="12">
        <v>0</v>
      </c>
      <c r="T87" s="12"/>
      <c r="U87" s="12"/>
      <c r="V87" s="12">
        <v>0</v>
      </c>
      <c r="W87" s="12"/>
      <c r="X87" s="12"/>
      <c r="Y87" s="12">
        <v>0</v>
      </c>
      <c r="Z87" s="12"/>
      <c r="AA87" s="12"/>
      <c r="AB87" s="12">
        <v>0</v>
      </c>
      <c r="AC87" s="12"/>
      <c r="AD87" s="12"/>
      <c r="AE87" s="12">
        <v>0</v>
      </c>
      <c r="AF87" s="12"/>
      <c r="AG87" s="12"/>
      <c r="AH87" s="12">
        <v>0</v>
      </c>
      <c r="AI87" s="12"/>
      <c r="AJ87" s="12"/>
      <c r="AK87" s="12">
        <v>0</v>
      </c>
      <c r="AL87" s="12"/>
      <c r="AM87" s="12"/>
      <c r="AN87" s="12">
        <v>0</v>
      </c>
      <c r="AO87" s="32"/>
      <c r="AP87" s="39" t="s">
        <v>53</v>
      </c>
      <c r="AQ87" s="32"/>
      <c r="AR87" s="32">
        <v>0</v>
      </c>
      <c r="AS87" s="12"/>
      <c r="AT87" s="12"/>
      <c r="AU87" s="12">
        <v>0</v>
      </c>
      <c r="AV87" s="12">
        <v>13598780.369999999</v>
      </c>
      <c r="AW87" s="12">
        <v>11650781.560000001</v>
      </c>
      <c r="AX87" s="12">
        <v>-1947998.8099999987</v>
      </c>
      <c r="AY87" s="45"/>
      <c r="AZ87" s="32">
        <v>3884329.55</v>
      </c>
      <c r="BA87" s="12">
        <v>3884329.55</v>
      </c>
      <c r="BB87" s="12">
        <f t="shared" si="114"/>
        <v>0</v>
      </c>
      <c r="BC87" s="12">
        <f t="shared" si="106"/>
        <v>0</v>
      </c>
      <c r="BD87" s="12">
        <f t="shared" si="107"/>
        <v>0</v>
      </c>
      <c r="BE87" s="12"/>
      <c r="BF87" s="12"/>
      <c r="BG87" s="12"/>
      <c r="BH87" s="12">
        <f>BG87-BF87</f>
        <v>0</v>
      </c>
      <c r="BI87" s="12"/>
      <c r="BJ87" s="12"/>
      <c r="BK87" s="12"/>
      <c r="BL87" s="12">
        <f>BK87-BJ87</f>
        <v>0</v>
      </c>
      <c r="BM87" s="12"/>
      <c r="BN87" s="12"/>
      <c r="BO87" s="12"/>
      <c r="BP87" s="12">
        <f>BO87-BN87</f>
        <v>0</v>
      </c>
      <c r="BQ87" s="12"/>
      <c r="BR87" s="12"/>
      <c r="BS87" s="12"/>
      <c r="BT87" s="12">
        <f>BS87-BR87</f>
        <v>0</v>
      </c>
      <c r="BU87" s="12"/>
      <c r="BV87" s="12"/>
      <c r="BW87" s="12"/>
      <c r="BX87" s="12">
        <f>BW87-BV87</f>
        <v>0</v>
      </c>
      <c r="BY87" s="12"/>
      <c r="BZ87" s="12"/>
      <c r="CA87" s="12"/>
      <c r="CB87" s="12">
        <f>CA87-BZ87</f>
        <v>0</v>
      </c>
      <c r="CC87" s="12"/>
      <c r="CD87" s="12"/>
      <c r="CE87" s="12"/>
      <c r="CF87" s="12">
        <f>CE87-CD87</f>
        <v>0</v>
      </c>
      <c r="CG87" s="12"/>
      <c r="CH87" s="12"/>
      <c r="CI87" s="12"/>
      <c r="CJ87" s="12">
        <f>CI87-CH87</f>
        <v>0</v>
      </c>
      <c r="CK87" s="12"/>
      <c r="CL87" s="12"/>
      <c r="CM87" s="12"/>
      <c r="CN87" s="12">
        <f>CM87-CL87</f>
        <v>0</v>
      </c>
      <c r="CO87" s="12"/>
      <c r="CP87" s="12"/>
      <c r="CQ87" s="12"/>
      <c r="CR87" s="12">
        <f>CQ87-CP87</f>
        <v>0</v>
      </c>
      <c r="CS87" s="12"/>
      <c r="CT87" s="12"/>
      <c r="CU87" s="12"/>
      <c r="CV87" s="12">
        <f>CU87-CT87</f>
        <v>0</v>
      </c>
      <c r="CW87" s="12"/>
      <c r="CX87" s="12"/>
      <c r="CY87" s="12"/>
      <c r="CZ87" s="12">
        <f>CY87-CX87</f>
        <v>0</v>
      </c>
      <c r="DA87" s="12"/>
      <c r="DB87" s="12"/>
      <c r="DC87" s="12"/>
      <c r="DD87" s="12">
        <f>DC87-DB87</f>
        <v>0</v>
      </c>
      <c r="DE87" s="13" t="s">
        <v>54</v>
      </c>
      <c r="DF87" s="14" t="s">
        <v>55</v>
      </c>
    </row>
    <row r="88" spans="1:110" ht="51" hidden="1" x14ac:dyDescent="0.25">
      <c r="A88" s="13">
        <v>75</v>
      </c>
      <c r="B88" s="48" t="s">
        <v>2411</v>
      </c>
      <c r="C88" s="49">
        <v>1806</v>
      </c>
      <c r="D88" s="15" t="s">
        <v>51</v>
      </c>
      <c r="E88" s="48" t="s">
        <v>56</v>
      </c>
      <c r="F88" s="49">
        <v>3436.9</v>
      </c>
      <c r="G88" s="49">
        <v>2969.9</v>
      </c>
      <c r="H88" s="51">
        <v>34303</v>
      </c>
      <c r="I88" s="12">
        <f t="shared" si="101"/>
        <v>13364549.561000001</v>
      </c>
      <c r="J88" s="12">
        <f t="shared" si="102"/>
        <v>6682274.7805000003</v>
      </c>
      <c r="K88" s="12">
        <f t="shared" si="103"/>
        <v>6682274.7805000003</v>
      </c>
      <c r="L88" s="12">
        <f t="shared" si="26"/>
        <v>6682274.7805000003</v>
      </c>
      <c r="M88" s="12">
        <f t="shared" si="104"/>
        <v>0</v>
      </c>
      <c r="N88" s="12"/>
      <c r="O88" s="12"/>
      <c r="P88" s="12">
        <v>0</v>
      </c>
      <c r="Q88" s="12"/>
      <c r="R88" s="12"/>
      <c r="S88" s="12">
        <v>0</v>
      </c>
      <c r="T88" s="12"/>
      <c r="U88" s="12"/>
      <c r="V88" s="12">
        <v>0</v>
      </c>
      <c r="W88" s="12"/>
      <c r="X88" s="12"/>
      <c r="Y88" s="12">
        <v>0</v>
      </c>
      <c r="Z88" s="12"/>
      <c r="AA88" s="12"/>
      <c r="AB88" s="12">
        <v>0</v>
      </c>
      <c r="AC88" s="12"/>
      <c r="AD88" s="12"/>
      <c r="AE88" s="12">
        <v>0</v>
      </c>
      <c r="AF88" s="12"/>
      <c r="AG88" s="12"/>
      <c r="AH88" s="12">
        <v>0</v>
      </c>
      <c r="AI88" s="12"/>
      <c r="AJ88" s="12"/>
      <c r="AK88" s="12">
        <v>0</v>
      </c>
      <c r="AL88" s="12"/>
      <c r="AM88" s="12"/>
      <c r="AN88" s="12">
        <v>0</v>
      </c>
      <c r="AO88" s="32"/>
      <c r="AP88" s="39" t="s">
        <v>53</v>
      </c>
      <c r="AQ88" s="32"/>
      <c r="AR88" s="32">
        <v>0</v>
      </c>
      <c r="AS88" s="12"/>
      <c r="AT88" s="12"/>
      <c r="AU88" s="12">
        <v>0</v>
      </c>
      <c r="AV88" s="12">
        <v>13364549.561000001</v>
      </c>
      <c r="AW88" s="12">
        <v>13364549.561000001</v>
      </c>
      <c r="AX88" s="12">
        <v>0</v>
      </c>
      <c r="AY88" s="45"/>
      <c r="AZ88" s="32"/>
      <c r="BA88" s="12">
        <v>0</v>
      </c>
      <c r="BB88" s="12">
        <f t="shared" si="114"/>
        <v>0</v>
      </c>
      <c r="BC88" s="12">
        <f t="shared" si="106"/>
        <v>0</v>
      </c>
      <c r="BD88" s="12">
        <f t="shared" si="107"/>
        <v>0</v>
      </c>
      <c r="BE88" s="12"/>
      <c r="BF88" s="12"/>
      <c r="BG88" s="12"/>
      <c r="BH88" s="12">
        <f>BG88-BF88</f>
        <v>0</v>
      </c>
      <c r="BI88" s="12"/>
      <c r="BJ88" s="12"/>
      <c r="BK88" s="12"/>
      <c r="BL88" s="12">
        <f>BK88-BJ88</f>
        <v>0</v>
      </c>
      <c r="BM88" s="12"/>
      <c r="BN88" s="12"/>
      <c r="BO88" s="12"/>
      <c r="BP88" s="12">
        <f>BO88-BN88</f>
        <v>0</v>
      </c>
      <c r="BQ88" s="12"/>
      <c r="BR88" s="12"/>
      <c r="BS88" s="12"/>
      <c r="BT88" s="12">
        <f>BS88-BR88</f>
        <v>0</v>
      </c>
      <c r="BU88" s="12"/>
      <c r="BV88" s="12"/>
      <c r="BW88" s="12"/>
      <c r="BX88" s="12">
        <f>BW88-BV88</f>
        <v>0</v>
      </c>
      <c r="BY88" s="12"/>
      <c r="BZ88" s="12"/>
      <c r="CA88" s="12"/>
      <c r="CB88" s="12">
        <f>CA88-BZ88</f>
        <v>0</v>
      </c>
      <c r="CC88" s="12"/>
      <c r="CD88" s="12"/>
      <c r="CE88" s="12"/>
      <c r="CF88" s="12">
        <f>CE88-CD88</f>
        <v>0</v>
      </c>
      <c r="CG88" s="12"/>
      <c r="CH88" s="12"/>
      <c r="CI88" s="12"/>
      <c r="CJ88" s="12">
        <f>CI88-CH88</f>
        <v>0</v>
      </c>
      <c r="CK88" s="12"/>
      <c r="CL88" s="12"/>
      <c r="CM88" s="12"/>
      <c r="CN88" s="12">
        <f>CM88-CL88</f>
        <v>0</v>
      </c>
      <c r="CO88" s="12"/>
      <c r="CP88" s="12"/>
      <c r="CQ88" s="12"/>
      <c r="CR88" s="12">
        <f>CQ88-CP88</f>
        <v>0</v>
      </c>
      <c r="CS88" s="12"/>
      <c r="CT88" s="12"/>
      <c r="CU88" s="12"/>
      <c r="CV88" s="12">
        <f>CU88-CT88</f>
        <v>0</v>
      </c>
      <c r="CW88" s="12"/>
      <c r="CX88" s="12"/>
      <c r="CY88" s="12"/>
      <c r="CZ88" s="12">
        <f>CY88-CX88</f>
        <v>0</v>
      </c>
      <c r="DA88" s="12"/>
      <c r="DB88" s="12"/>
      <c r="DC88" s="12"/>
      <c r="DD88" s="12">
        <f>DC88-DB88</f>
        <v>0</v>
      </c>
      <c r="DE88" s="13" t="s">
        <v>54</v>
      </c>
      <c r="DF88" s="14" t="s">
        <v>55</v>
      </c>
    </row>
    <row r="89" spans="1:110" ht="38.25" hidden="1" x14ac:dyDescent="0.25">
      <c r="A89" s="13">
        <v>76</v>
      </c>
      <c r="B89" s="48" t="s">
        <v>672</v>
      </c>
      <c r="C89" s="49">
        <v>1833</v>
      </c>
      <c r="D89" s="49">
        <v>1978</v>
      </c>
      <c r="E89" s="48" t="s">
        <v>52</v>
      </c>
      <c r="F89" s="50">
        <v>5432.8</v>
      </c>
      <c r="G89" s="50">
        <v>5216.8</v>
      </c>
      <c r="H89" s="51">
        <v>34074</v>
      </c>
      <c r="I89" s="12">
        <f t="shared" si="101"/>
        <v>4302656</v>
      </c>
      <c r="J89" s="12">
        <f t="shared" si="102"/>
        <v>2151328</v>
      </c>
      <c r="K89" s="12">
        <f t="shared" si="103"/>
        <v>2151328</v>
      </c>
      <c r="L89" s="12">
        <f t="shared" si="26"/>
        <v>2151328</v>
      </c>
      <c r="M89" s="12">
        <f t="shared" si="104"/>
        <v>0</v>
      </c>
      <c r="N89" s="12"/>
      <c r="O89" s="12"/>
      <c r="P89" s="12">
        <v>0</v>
      </c>
      <c r="Q89" s="12"/>
      <c r="R89" s="12"/>
      <c r="S89" s="12">
        <v>0</v>
      </c>
      <c r="T89" s="12"/>
      <c r="U89" s="12"/>
      <c r="V89" s="12">
        <v>0</v>
      </c>
      <c r="W89" s="12"/>
      <c r="X89" s="12"/>
      <c r="Y89" s="12">
        <v>0</v>
      </c>
      <c r="Z89" s="12"/>
      <c r="AA89" s="12"/>
      <c r="AB89" s="12">
        <v>0</v>
      </c>
      <c r="AC89" s="12"/>
      <c r="AD89" s="12"/>
      <c r="AE89" s="12">
        <v>0</v>
      </c>
      <c r="AF89" s="12"/>
      <c r="AG89" s="12"/>
      <c r="AH89" s="12">
        <v>0</v>
      </c>
      <c r="AI89" s="12"/>
      <c r="AJ89" s="12"/>
      <c r="AK89" s="12">
        <v>0</v>
      </c>
      <c r="AL89" s="12"/>
      <c r="AM89" s="12"/>
      <c r="AN89" s="12">
        <v>0</v>
      </c>
      <c r="AO89" s="32">
        <v>11731420</v>
      </c>
      <c r="AP89" s="39" t="s">
        <v>70</v>
      </c>
      <c r="AQ89" s="32">
        <v>4302656</v>
      </c>
      <c r="AR89" s="32">
        <v>-7428764</v>
      </c>
      <c r="AS89" s="12"/>
      <c r="AT89" s="12"/>
      <c r="AU89" s="12">
        <v>0</v>
      </c>
      <c r="AV89" s="12"/>
      <c r="AW89" s="12"/>
      <c r="AX89" s="12">
        <v>0</v>
      </c>
      <c r="AY89" s="45"/>
      <c r="AZ89" s="32"/>
      <c r="BA89" s="12">
        <v>0</v>
      </c>
      <c r="BB89" s="12">
        <f t="shared" si="114"/>
        <v>0</v>
      </c>
      <c r="BC89" s="12">
        <f t="shared" si="106"/>
        <v>0</v>
      </c>
      <c r="BD89" s="12">
        <f t="shared" si="107"/>
        <v>0</v>
      </c>
      <c r="BE89" s="12"/>
      <c r="BF89" s="12"/>
      <c r="BG89" s="12"/>
      <c r="BH89" s="12">
        <f>BG89-BF89</f>
        <v>0</v>
      </c>
      <c r="BI89" s="12"/>
      <c r="BJ89" s="12"/>
      <c r="BK89" s="12"/>
      <c r="BL89" s="12">
        <f>BK89-BJ89</f>
        <v>0</v>
      </c>
      <c r="BM89" s="12"/>
      <c r="BN89" s="12"/>
      <c r="BO89" s="12"/>
      <c r="BP89" s="12">
        <f>BO89-BN89</f>
        <v>0</v>
      </c>
      <c r="BQ89" s="12"/>
      <c r="BR89" s="12"/>
      <c r="BS89" s="12"/>
      <c r="BT89" s="12">
        <f>BS89-BR89</f>
        <v>0</v>
      </c>
      <c r="BU89" s="12"/>
      <c r="BV89" s="12"/>
      <c r="BW89" s="12"/>
      <c r="BX89" s="12">
        <f>BW89-BV89</f>
        <v>0</v>
      </c>
      <c r="BY89" s="12"/>
      <c r="BZ89" s="12"/>
      <c r="CA89" s="12"/>
      <c r="CB89" s="12">
        <f>CA89-BZ89</f>
        <v>0</v>
      </c>
      <c r="CC89" s="12"/>
      <c r="CD89" s="12"/>
      <c r="CE89" s="12"/>
      <c r="CF89" s="12">
        <f>CE89-CD89</f>
        <v>0</v>
      </c>
      <c r="CG89" s="12"/>
      <c r="CH89" s="12"/>
      <c r="CI89" s="12"/>
      <c r="CJ89" s="12">
        <f>CI89-CH89</f>
        <v>0</v>
      </c>
      <c r="CK89" s="12"/>
      <c r="CL89" s="12"/>
      <c r="CM89" s="12"/>
      <c r="CN89" s="12">
        <f>CM89-CL89</f>
        <v>0</v>
      </c>
      <c r="CO89" s="12"/>
      <c r="CP89" s="12"/>
      <c r="CQ89" s="12"/>
      <c r="CR89" s="12">
        <f>CQ89-CP89</f>
        <v>0</v>
      </c>
      <c r="CS89" s="12"/>
      <c r="CT89" s="12"/>
      <c r="CU89" s="12"/>
      <c r="CV89" s="12">
        <f>CU89-CT89</f>
        <v>0</v>
      </c>
      <c r="CW89" s="12"/>
      <c r="CX89" s="12"/>
      <c r="CY89" s="12"/>
      <c r="CZ89" s="12">
        <f>CY89-CX89</f>
        <v>0</v>
      </c>
      <c r="DA89" s="12"/>
      <c r="DB89" s="12"/>
      <c r="DC89" s="12"/>
      <c r="DD89" s="12">
        <f>DC89-DB89</f>
        <v>0</v>
      </c>
      <c r="DE89" s="13" t="s">
        <v>54</v>
      </c>
      <c r="DF89" s="14" t="s">
        <v>55</v>
      </c>
    </row>
    <row r="90" spans="1:110" ht="38.25" hidden="1" x14ac:dyDescent="0.25">
      <c r="A90" s="13">
        <v>77</v>
      </c>
      <c r="B90" s="48" t="s">
        <v>2603</v>
      </c>
      <c r="C90" s="49" t="s">
        <v>2423</v>
      </c>
      <c r="D90" s="49">
        <v>1982</v>
      </c>
      <c r="E90" s="48" t="s">
        <v>52</v>
      </c>
      <c r="F90" s="49">
        <v>12080.7</v>
      </c>
      <c r="G90" s="49">
        <v>11057.7</v>
      </c>
      <c r="H90" s="51">
        <v>34087</v>
      </c>
      <c r="I90" s="12">
        <f t="shared" si="101"/>
        <v>4827366</v>
      </c>
      <c r="J90" s="12">
        <f>(I90-BC90-AQ90)*0.5</f>
        <v>0</v>
      </c>
      <c r="K90" s="12">
        <f t="shared" si="103"/>
        <v>4827366</v>
      </c>
      <c r="L90" s="12">
        <f>K90-(AQ90/36*30)</f>
        <v>804561</v>
      </c>
      <c r="M90" s="12">
        <f t="shared" si="104"/>
        <v>4022805</v>
      </c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32"/>
      <c r="AP90" s="39" t="s">
        <v>2604</v>
      </c>
      <c r="AQ90" s="32">
        <v>4827366</v>
      </c>
      <c r="AR90" s="32"/>
      <c r="AS90" s="12"/>
      <c r="AT90" s="12"/>
      <c r="AU90" s="12"/>
      <c r="AV90" s="12"/>
      <c r="AW90" s="12"/>
      <c r="AX90" s="12"/>
      <c r="AY90" s="45"/>
      <c r="AZ90" s="32"/>
      <c r="BA90" s="12"/>
      <c r="BB90" s="12"/>
      <c r="BC90" s="12">
        <f t="shared" si="106"/>
        <v>0</v>
      </c>
      <c r="BD90" s="12">
        <f t="shared" si="107"/>
        <v>0</v>
      </c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3" t="s">
        <v>54</v>
      </c>
      <c r="DF90" s="14" t="s">
        <v>55</v>
      </c>
    </row>
    <row r="91" spans="1:110" ht="51" hidden="1" x14ac:dyDescent="0.25">
      <c r="A91" s="13">
        <v>78</v>
      </c>
      <c r="B91" s="48" t="s">
        <v>673</v>
      </c>
      <c r="C91" s="49">
        <v>1914</v>
      </c>
      <c r="D91" s="49" t="s">
        <v>51</v>
      </c>
      <c r="E91" s="48" t="s">
        <v>56</v>
      </c>
      <c r="F91" s="50">
        <v>8303.31</v>
      </c>
      <c r="G91" s="50">
        <v>7136.31</v>
      </c>
      <c r="H91" s="51">
        <v>36305</v>
      </c>
      <c r="I91" s="12">
        <f t="shared" si="101"/>
        <v>2319257.1779999998</v>
      </c>
      <c r="J91" s="12">
        <f t="shared" si="102"/>
        <v>1088287.284</v>
      </c>
      <c r="K91" s="12">
        <f t="shared" si="103"/>
        <v>1230969.8939999999</v>
      </c>
      <c r="L91" s="12">
        <f t="shared" ref="L91:L104" si="115">K91</f>
        <v>1230969.8939999999</v>
      </c>
      <c r="M91" s="12">
        <f t="shared" si="104"/>
        <v>0</v>
      </c>
      <c r="N91" s="12"/>
      <c r="O91" s="12"/>
      <c r="P91" s="12">
        <v>0</v>
      </c>
      <c r="Q91" s="12"/>
      <c r="R91" s="12"/>
      <c r="S91" s="12">
        <v>0</v>
      </c>
      <c r="T91" s="12"/>
      <c r="U91" s="12"/>
      <c r="V91" s="12">
        <v>0</v>
      </c>
      <c r="W91" s="12">
        <v>2176574.568</v>
      </c>
      <c r="X91" s="12">
        <v>2176574.568</v>
      </c>
      <c r="Y91" s="12">
        <v>0</v>
      </c>
      <c r="Z91" s="12"/>
      <c r="AA91" s="12"/>
      <c r="AB91" s="12">
        <v>0</v>
      </c>
      <c r="AC91" s="12"/>
      <c r="AD91" s="12"/>
      <c r="AE91" s="12">
        <v>0</v>
      </c>
      <c r="AF91" s="12"/>
      <c r="AG91" s="12"/>
      <c r="AH91" s="12">
        <v>0</v>
      </c>
      <c r="AI91" s="12"/>
      <c r="AJ91" s="12"/>
      <c r="AK91" s="12">
        <v>0</v>
      </c>
      <c r="AL91" s="12"/>
      <c r="AM91" s="12"/>
      <c r="AN91" s="12">
        <v>0</v>
      </c>
      <c r="AO91" s="32"/>
      <c r="AP91" s="39" t="s">
        <v>53</v>
      </c>
      <c r="AQ91" s="32"/>
      <c r="AR91" s="32">
        <v>0</v>
      </c>
      <c r="AS91" s="12"/>
      <c r="AT91" s="12"/>
      <c r="AU91" s="12">
        <v>0</v>
      </c>
      <c r="AV91" s="12"/>
      <c r="AW91" s="12"/>
      <c r="AX91" s="12">
        <v>0</v>
      </c>
      <c r="AY91" s="45"/>
      <c r="AZ91" s="32"/>
      <c r="BA91" s="12">
        <v>0</v>
      </c>
      <c r="BB91" s="12">
        <f t="shared" ref="BB91" si="116">BF91+BJ91+BN91+BR91+BV91+BZ91+CD91+CH91+CL91+CP91+CT91+CX91+DB91</f>
        <v>0</v>
      </c>
      <c r="BC91" s="12">
        <f t="shared" si="106"/>
        <v>142682.60999999999</v>
      </c>
      <c r="BD91" s="12">
        <f t="shared" si="107"/>
        <v>142682.60999999999</v>
      </c>
      <c r="BE91" s="12"/>
      <c r="BF91" s="12"/>
      <c r="BG91" s="12"/>
      <c r="BH91" s="12">
        <f t="shared" ref="BH91" si="117">BG91-BF91</f>
        <v>0</v>
      </c>
      <c r="BI91" s="12"/>
      <c r="BJ91" s="12"/>
      <c r="BK91" s="12"/>
      <c r="BL91" s="12">
        <f t="shared" ref="BL91" si="118">BK91-BJ91</f>
        <v>0</v>
      </c>
      <c r="BM91" s="12"/>
      <c r="BN91" s="12"/>
      <c r="BO91" s="12"/>
      <c r="BP91" s="12">
        <f t="shared" ref="BP91" si="119">BO91-BN91</f>
        <v>0</v>
      </c>
      <c r="BQ91" s="12"/>
      <c r="BR91" s="12"/>
      <c r="BS91" s="12"/>
      <c r="BT91" s="12">
        <f t="shared" ref="BT91" si="120">BS91-BR91</f>
        <v>0</v>
      </c>
      <c r="BU91" s="12"/>
      <c r="BV91" s="12"/>
      <c r="BW91" s="12"/>
      <c r="BX91" s="12">
        <f t="shared" ref="BX91" si="121">BW91-BV91</f>
        <v>0</v>
      </c>
      <c r="BY91" s="12"/>
      <c r="BZ91" s="12"/>
      <c r="CA91" s="12"/>
      <c r="CB91" s="12">
        <f t="shared" ref="CB91" si="122">CA91-BZ91</f>
        <v>0</v>
      </c>
      <c r="CC91" s="12"/>
      <c r="CD91" s="12"/>
      <c r="CE91" s="12">
        <v>142682.60999999999</v>
      </c>
      <c r="CF91" s="12">
        <f t="shared" ref="CF91" si="123">CE91-CD91</f>
        <v>142682.60999999999</v>
      </c>
      <c r="CG91" s="12"/>
      <c r="CH91" s="12"/>
      <c r="CI91" s="12"/>
      <c r="CJ91" s="12">
        <f t="shared" ref="CJ91" si="124">CI91-CH91</f>
        <v>0</v>
      </c>
      <c r="CK91" s="12"/>
      <c r="CL91" s="12"/>
      <c r="CM91" s="12"/>
      <c r="CN91" s="12">
        <f t="shared" ref="CN91" si="125">CM91-CL91</f>
        <v>0</v>
      </c>
      <c r="CO91" s="12"/>
      <c r="CP91" s="12"/>
      <c r="CQ91" s="12"/>
      <c r="CR91" s="12">
        <f t="shared" ref="CR91" si="126">CQ91-CP91</f>
        <v>0</v>
      </c>
      <c r="CS91" s="12"/>
      <c r="CT91" s="12"/>
      <c r="CU91" s="12"/>
      <c r="CV91" s="12">
        <f t="shared" ref="CV91" si="127">CU91-CT91</f>
        <v>0</v>
      </c>
      <c r="CW91" s="12"/>
      <c r="CX91" s="12"/>
      <c r="CY91" s="12"/>
      <c r="CZ91" s="12">
        <f t="shared" ref="CZ91" si="128">CY91-CX91</f>
        <v>0</v>
      </c>
      <c r="DA91" s="12"/>
      <c r="DB91" s="12"/>
      <c r="DC91" s="12"/>
      <c r="DD91" s="12">
        <f t="shared" ref="DD91" si="129">DC91-DB91</f>
        <v>0</v>
      </c>
      <c r="DE91" s="13" t="s">
        <v>54</v>
      </c>
      <c r="DF91" s="14" t="s">
        <v>55</v>
      </c>
    </row>
    <row r="92" spans="1:110" ht="38.25" hidden="1" x14ac:dyDescent="0.25">
      <c r="A92" s="13">
        <v>79</v>
      </c>
      <c r="B92" s="48" t="s">
        <v>674</v>
      </c>
      <c r="C92" s="49">
        <v>1914</v>
      </c>
      <c r="D92" s="49" t="s">
        <v>51</v>
      </c>
      <c r="E92" s="48" t="s">
        <v>52</v>
      </c>
      <c r="F92" s="50">
        <v>552.12</v>
      </c>
      <c r="G92" s="50">
        <v>513.12</v>
      </c>
      <c r="H92" s="51">
        <v>34004</v>
      </c>
      <c r="I92" s="12">
        <f t="shared" si="101"/>
        <v>572731.19999999995</v>
      </c>
      <c r="J92" s="12">
        <f t="shared" si="102"/>
        <v>286365.59999999998</v>
      </c>
      <c r="K92" s="12">
        <f t="shared" si="103"/>
        <v>286365.59999999998</v>
      </c>
      <c r="L92" s="12">
        <f t="shared" si="115"/>
        <v>286365.59999999998</v>
      </c>
      <c r="M92" s="12">
        <f t="shared" si="104"/>
        <v>0</v>
      </c>
      <c r="N92" s="12">
        <v>258099.35800000001</v>
      </c>
      <c r="O92" s="12">
        <v>572731.19999999995</v>
      </c>
      <c r="P92" s="12">
        <v>314631.84199999995</v>
      </c>
      <c r="Q92" s="12"/>
      <c r="R92" s="12"/>
      <c r="S92" s="12">
        <v>0</v>
      </c>
      <c r="T92" s="12"/>
      <c r="U92" s="12"/>
      <c r="V92" s="12">
        <v>0</v>
      </c>
      <c r="W92" s="12"/>
      <c r="X92" s="12"/>
      <c r="Y92" s="12">
        <v>0</v>
      </c>
      <c r="Z92" s="12"/>
      <c r="AA92" s="12"/>
      <c r="AB92" s="12">
        <v>0</v>
      </c>
      <c r="AC92" s="12"/>
      <c r="AD92" s="12"/>
      <c r="AE92" s="12">
        <v>0</v>
      </c>
      <c r="AF92" s="12"/>
      <c r="AG92" s="12"/>
      <c r="AH92" s="12">
        <v>0</v>
      </c>
      <c r="AI92" s="12"/>
      <c r="AJ92" s="12"/>
      <c r="AK92" s="12">
        <v>0</v>
      </c>
      <c r="AL92" s="12"/>
      <c r="AM92" s="12"/>
      <c r="AN92" s="12">
        <v>0</v>
      </c>
      <c r="AO92" s="32"/>
      <c r="AP92" s="39" t="s">
        <v>53</v>
      </c>
      <c r="AQ92" s="32"/>
      <c r="AR92" s="32">
        <v>0</v>
      </c>
      <c r="AS92" s="12"/>
      <c r="AT92" s="12"/>
      <c r="AU92" s="12">
        <v>0</v>
      </c>
      <c r="AV92" s="12"/>
      <c r="AW92" s="12"/>
      <c r="AX92" s="12">
        <v>0</v>
      </c>
      <c r="AY92" s="45"/>
      <c r="AZ92" s="32"/>
      <c r="BA92" s="12">
        <v>0</v>
      </c>
      <c r="BB92" s="12">
        <f t="shared" ref="BB92:BB94" si="130">BF92+BJ92+BN92+BR92+BV92+BZ92+CD92+CH92+CL92+CP92+CT92+CX92+DB92</f>
        <v>0</v>
      </c>
      <c r="BC92" s="12">
        <f t="shared" si="106"/>
        <v>0</v>
      </c>
      <c r="BD92" s="12">
        <f t="shared" si="107"/>
        <v>0</v>
      </c>
      <c r="BE92" s="12"/>
      <c r="BF92" s="12"/>
      <c r="BG92" s="12"/>
      <c r="BH92" s="12">
        <f t="shared" ref="BH92:BH98" si="131">BG92-BF92</f>
        <v>0</v>
      </c>
      <c r="BI92" s="12"/>
      <c r="BJ92" s="12"/>
      <c r="BK92" s="12"/>
      <c r="BL92" s="12">
        <f t="shared" ref="BL92:BL98" si="132">BK92-BJ92</f>
        <v>0</v>
      </c>
      <c r="BM92" s="12"/>
      <c r="BN92" s="12"/>
      <c r="BO92" s="12"/>
      <c r="BP92" s="12">
        <f t="shared" ref="BP92:BP98" si="133">BO92-BN92</f>
        <v>0</v>
      </c>
      <c r="BQ92" s="12"/>
      <c r="BR92" s="12"/>
      <c r="BS92" s="12"/>
      <c r="BT92" s="12">
        <f t="shared" ref="BT92:BT98" si="134">BS92-BR92</f>
        <v>0</v>
      </c>
      <c r="BU92" s="12"/>
      <c r="BV92" s="12"/>
      <c r="BW92" s="12"/>
      <c r="BX92" s="12">
        <f t="shared" ref="BX92:BX98" si="135">BW92-BV92</f>
        <v>0</v>
      </c>
      <c r="BY92" s="12"/>
      <c r="BZ92" s="12"/>
      <c r="CA92" s="12"/>
      <c r="CB92" s="12">
        <f t="shared" ref="CB92:CB98" si="136">CA92-BZ92</f>
        <v>0</v>
      </c>
      <c r="CC92" s="12"/>
      <c r="CD92" s="12"/>
      <c r="CE92" s="12"/>
      <c r="CF92" s="12">
        <f t="shared" ref="CF92:CF98" si="137">CE92-CD92</f>
        <v>0</v>
      </c>
      <c r="CG92" s="12"/>
      <c r="CH92" s="12"/>
      <c r="CI92" s="12"/>
      <c r="CJ92" s="12">
        <f t="shared" ref="CJ92:CJ98" si="138">CI92-CH92</f>
        <v>0</v>
      </c>
      <c r="CK92" s="12"/>
      <c r="CL92" s="12"/>
      <c r="CM92" s="12"/>
      <c r="CN92" s="12">
        <f t="shared" ref="CN92:CN98" si="139">CM92-CL92</f>
        <v>0</v>
      </c>
      <c r="CO92" s="12"/>
      <c r="CP92" s="12"/>
      <c r="CQ92" s="12"/>
      <c r="CR92" s="12">
        <f t="shared" ref="CR92:CR98" si="140">CQ92-CP92</f>
        <v>0</v>
      </c>
      <c r="CS92" s="12"/>
      <c r="CT92" s="12"/>
      <c r="CU92" s="12"/>
      <c r="CV92" s="12">
        <f t="shared" ref="CV92:CV98" si="141">CU92-CT92</f>
        <v>0</v>
      </c>
      <c r="CW92" s="12"/>
      <c r="CX92" s="12"/>
      <c r="CY92" s="12"/>
      <c r="CZ92" s="12">
        <f t="shared" ref="CZ92:CZ98" si="142">CY92-CX92</f>
        <v>0</v>
      </c>
      <c r="DA92" s="12"/>
      <c r="DB92" s="12"/>
      <c r="DC92" s="12"/>
      <c r="DD92" s="12">
        <f t="shared" ref="DD92:DD98" si="143">DC92-DB92</f>
        <v>0</v>
      </c>
      <c r="DE92" s="13" t="s">
        <v>54</v>
      </c>
      <c r="DF92" s="14" t="s">
        <v>55</v>
      </c>
    </row>
    <row r="93" spans="1:110" ht="51" hidden="1" x14ac:dyDescent="0.25">
      <c r="A93" s="13">
        <v>80</v>
      </c>
      <c r="B93" s="48" t="s">
        <v>675</v>
      </c>
      <c r="C93" s="49">
        <v>1853</v>
      </c>
      <c r="D93" s="49" t="s">
        <v>51</v>
      </c>
      <c r="E93" s="48" t="s">
        <v>56</v>
      </c>
      <c r="F93" s="50">
        <v>4119</v>
      </c>
      <c r="G93" s="50">
        <v>3540</v>
      </c>
      <c r="H93" s="51">
        <v>33751</v>
      </c>
      <c r="I93" s="12">
        <f t="shared" si="101"/>
        <v>4163146</v>
      </c>
      <c r="J93" s="12">
        <f t="shared" si="102"/>
        <v>2081573</v>
      </c>
      <c r="K93" s="12">
        <f t="shared" si="103"/>
        <v>2081573</v>
      </c>
      <c r="L93" s="12">
        <f t="shared" si="115"/>
        <v>2081573</v>
      </c>
      <c r="M93" s="12">
        <f t="shared" si="104"/>
        <v>0</v>
      </c>
      <c r="N93" s="12"/>
      <c r="O93" s="12"/>
      <c r="P93" s="12">
        <v>0</v>
      </c>
      <c r="Q93" s="12"/>
      <c r="R93" s="12"/>
      <c r="S93" s="12">
        <v>0</v>
      </c>
      <c r="T93" s="12"/>
      <c r="U93" s="12"/>
      <c r="V93" s="12">
        <v>0</v>
      </c>
      <c r="W93" s="12"/>
      <c r="X93" s="12"/>
      <c r="Y93" s="12">
        <v>0</v>
      </c>
      <c r="Z93" s="12"/>
      <c r="AA93" s="12"/>
      <c r="AB93" s="12">
        <v>0</v>
      </c>
      <c r="AC93" s="12"/>
      <c r="AD93" s="12"/>
      <c r="AE93" s="12">
        <v>0</v>
      </c>
      <c r="AF93" s="12"/>
      <c r="AG93" s="12"/>
      <c r="AH93" s="12">
        <v>0</v>
      </c>
      <c r="AI93" s="12"/>
      <c r="AJ93" s="12"/>
      <c r="AK93" s="12">
        <v>0</v>
      </c>
      <c r="AL93" s="12"/>
      <c r="AM93" s="12"/>
      <c r="AN93" s="12">
        <v>0</v>
      </c>
      <c r="AO93" s="32">
        <v>5865710</v>
      </c>
      <c r="AP93" s="39" t="s">
        <v>71</v>
      </c>
      <c r="AQ93" s="32">
        <v>4163146</v>
      </c>
      <c r="AR93" s="32">
        <v>-1702564</v>
      </c>
      <c r="AS93" s="12"/>
      <c r="AT93" s="12"/>
      <c r="AU93" s="12">
        <v>0</v>
      </c>
      <c r="AV93" s="12"/>
      <c r="AW93" s="12"/>
      <c r="AX93" s="12">
        <v>0</v>
      </c>
      <c r="AY93" s="45"/>
      <c r="AZ93" s="32"/>
      <c r="BA93" s="12">
        <v>0</v>
      </c>
      <c r="BB93" s="12">
        <f t="shared" si="130"/>
        <v>0</v>
      </c>
      <c r="BC93" s="12">
        <f t="shared" si="106"/>
        <v>0</v>
      </c>
      <c r="BD93" s="12">
        <f t="shared" si="107"/>
        <v>0</v>
      </c>
      <c r="BE93" s="12"/>
      <c r="BF93" s="12"/>
      <c r="BG93" s="12"/>
      <c r="BH93" s="12">
        <f t="shared" si="131"/>
        <v>0</v>
      </c>
      <c r="BI93" s="12"/>
      <c r="BJ93" s="12"/>
      <c r="BK93" s="12"/>
      <c r="BL93" s="12">
        <f t="shared" si="132"/>
        <v>0</v>
      </c>
      <c r="BM93" s="12"/>
      <c r="BN93" s="12"/>
      <c r="BO93" s="12"/>
      <c r="BP93" s="12">
        <f t="shared" si="133"/>
        <v>0</v>
      </c>
      <c r="BQ93" s="12"/>
      <c r="BR93" s="12"/>
      <c r="BS93" s="12"/>
      <c r="BT93" s="12">
        <f t="shared" si="134"/>
        <v>0</v>
      </c>
      <c r="BU93" s="12"/>
      <c r="BV93" s="12"/>
      <c r="BW93" s="12"/>
      <c r="BX93" s="12">
        <f t="shared" si="135"/>
        <v>0</v>
      </c>
      <c r="BY93" s="12"/>
      <c r="BZ93" s="12"/>
      <c r="CA93" s="12"/>
      <c r="CB93" s="12">
        <f t="shared" si="136"/>
        <v>0</v>
      </c>
      <c r="CC93" s="12"/>
      <c r="CD93" s="12"/>
      <c r="CE93" s="12"/>
      <c r="CF93" s="12">
        <f t="shared" si="137"/>
        <v>0</v>
      </c>
      <c r="CG93" s="12"/>
      <c r="CH93" s="12"/>
      <c r="CI93" s="12"/>
      <c r="CJ93" s="12">
        <f t="shared" si="138"/>
        <v>0</v>
      </c>
      <c r="CK93" s="12"/>
      <c r="CL93" s="12"/>
      <c r="CM93" s="12"/>
      <c r="CN93" s="12">
        <f t="shared" si="139"/>
        <v>0</v>
      </c>
      <c r="CO93" s="12"/>
      <c r="CP93" s="12"/>
      <c r="CQ93" s="12"/>
      <c r="CR93" s="12">
        <f t="shared" si="140"/>
        <v>0</v>
      </c>
      <c r="CS93" s="12"/>
      <c r="CT93" s="12"/>
      <c r="CU93" s="12"/>
      <c r="CV93" s="12">
        <f t="shared" si="141"/>
        <v>0</v>
      </c>
      <c r="CW93" s="12"/>
      <c r="CX93" s="12"/>
      <c r="CY93" s="12"/>
      <c r="CZ93" s="12">
        <f t="shared" si="142"/>
        <v>0</v>
      </c>
      <c r="DA93" s="12"/>
      <c r="DB93" s="12"/>
      <c r="DC93" s="12"/>
      <c r="DD93" s="12">
        <f t="shared" si="143"/>
        <v>0</v>
      </c>
      <c r="DE93" s="13" t="s">
        <v>54</v>
      </c>
      <c r="DF93" s="14" t="s">
        <v>55</v>
      </c>
    </row>
    <row r="94" spans="1:110" ht="51" hidden="1" x14ac:dyDescent="0.25">
      <c r="A94" s="13">
        <v>81</v>
      </c>
      <c r="B94" s="48" t="s">
        <v>676</v>
      </c>
      <c r="C94" s="49">
        <v>1884</v>
      </c>
      <c r="D94" s="49" t="s">
        <v>51</v>
      </c>
      <c r="E94" s="48" t="s">
        <v>56</v>
      </c>
      <c r="F94" s="50">
        <v>6022.7</v>
      </c>
      <c r="G94" s="50">
        <v>5156.7</v>
      </c>
      <c r="H94" s="51">
        <v>34302</v>
      </c>
      <c r="I94" s="12">
        <f t="shared" si="101"/>
        <v>3279583.9746779995</v>
      </c>
      <c r="J94" s="12">
        <f t="shared" si="102"/>
        <v>1639791.9873389998</v>
      </c>
      <c r="K94" s="12">
        <f t="shared" si="103"/>
        <v>1639791.9873389998</v>
      </c>
      <c r="L94" s="12">
        <f t="shared" si="115"/>
        <v>1639791.9873389998</v>
      </c>
      <c r="M94" s="12">
        <f t="shared" si="104"/>
        <v>0</v>
      </c>
      <c r="N94" s="12"/>
      <c r="O94" s="12"/>
      <c r="P94" s="12">
        <v>0</v>
      </c>
      <c r="Q94" s="12"/>
      <c r="R94" s="12"/>
      <c r="S94" s="12">
        <v>0</v>
      </c>
      <c r="T94" s="12"/>
      <c r="U94" s="12"/>
      <c r="V94" s="12">
        <v>0</v>
      </c>
      <c r="W94" s="12"/>
      <c r="X94" s="12"/>
      <c r="Y94" s="12">
        <v>0</v>
      </c>
      <c r="Z94" s="12">
        <v>1624360.5619999999</v>
      </c>
      <c r="AA94" s="12">
        <v>1624360.5619999999</v>
      </c>
      <c r="AB94" s="12">
        <v>0</v>
      </c>
      <c r="AC94" s="12"/>
      <c r="AD94" s="12">
        <v>1655223.4126779998</v>
      </c>
      <c r="AE94" s="12">
        <v>1655223.4126779998</v>
      </c>
      <c r="AF94" s="12"/>
      <c r="AG94" s="12"/>
      <c r="AH94" s="12">
        <v>0</v>
      </c>
      <c r="AI94" s="12"/>
      <c r="AJ94" s="12"/>
      <c r="AK94" s="12">
        <v>0</v>
      </c>
      <c r="AL94" s="12"/>
      <c r="AM94" s="12"/>
      <c r="AN94" s="12">
        <v>0</v>
      </c>
      <c r="AO94" s="32"/>
      <c r="AP94" s="39" t="s">
        <v>53</v>
      </c>
      <c r="AQ94" s="32"/>
      <c r="AR94" s="32">
        <v>0</v>
      </c>
      <c r="AS94" s="12"/>
      <c r="AT94" s="12"/>
      <c r="AU94" s="12">
        <v>0</v>
      </c>
      <c r="AV94" s="12"/>
      <c r="AW94" s="12"/>
      <c r="AX94" s="12">
        <v>0</v>
      </c>
      <c r="AY94" s="45"/>
      <c r="AZ94" s="32"/>
      <c r="BA94" s="12">
        <v>0</v>
      </c>
      <c r="BB94" s="12">
        <f t="shared" si="130"/>
        <v>0</v>
      </c>
      <c r="BC94" s="12">
        <f t="shared" si="106"/>
        <v>0</v>
      </c>
      <c r="BD94" s="12">
        <f t="shared" si="107"/>
        <v>0</v>
      </c>
      <c r="BE94" s="12"/>
      <c r="BF94" s="12"/>
      <c r="BG94" s="12"/>
      <c r="BH94" s="12">
        <f t="shared" si="131"/>
        <v>0</v>
      </c>
      <c r="BI94" s="12"/>
      <c r="BJ94" s="12"/>
      <c r="BK94" s="12"/>
      <c r="BL94" s="12">
        <f t="shared" si="132"/>
        <v>0</v>
      </c>
      <c r="BM94" s="12"/>
      <c r="BN94" s="12"/>
      <c r="BO94" s="12"/>
      <c r="BP94" s="12">
        <f t="shared" si="133"/>
        <v>0</v>
      </c>
      <c r="BQ94" s="12"/>
      <c r="BR94" s="12"/>
      <c r="BS94" s="12"/>
      <c r="BT94" s="12">
        <f t="shared" si="134"/>
        <v>0</v>
      </c>
      <c r="BU94" s="12"/>
      <c r="BV94" s="12"/>
      <c r="BW94" s="12"/>
      <c r="BX94" s="12">
        <f t="shared" si="135"/>
        <v>0</v>
      </c>
      <c r="BY94" s="12"/>
      <c r="BZ94" s="12"/>
      <c r="CA94" s="12"/>
      <c r="CB94" s="12">
        <f t="shared" si="136"/>
        <v>0</v>
      </c>
      <c r="CC94" s="12"/>
      <c r="CD94" s="12"/>
      <c r="CE94" s="12"/>
      <c r="CF94" s="12">
        <f t="shared" si="137"/>
        <v>0</v>
      </c>
      <c r="CG94" s="12"/>
      <c r="CH94" s="12"/>
      <c r="CI94" s="12"/>
      <c r="CJ94" s="12">
        <f t="shared" si="138"/>
        <v>0</v>
      </c>
      <c r="CK94" s="12"/>
      <c r="CL94" s="12"/>
      <c r="CM94" s="12"/>
      <c r="CN94" s="12">
        <f t="shared" si="139"/>
        <v>0</v>
      </c>
      <c r="CO94" s="12"/>
      <c r="CP94" s="12"/>
      <c r="CQ94" s="12"/>
      <c r="CR94" s="12">
        <f t="shared" si="140"/>
        <v>0</v>
      </c>
      <c r="CS94" s="12"/>
      <c r="CT94" s="12"/>
      <c r="CU94" s="12"/>
      <c r="CV94" s="12">
        <f t="shared" si="141"/>
        <v>0</v>
      </c>
      <c r="CW94" s="12"/>
      <c r="CX94" s="12"/>
      <c r="CY94" s="12"/>
      <c r="CZ94" s="12">
        <f t="shared" si="142"/>
        <v>0</v>
      </c>
      <c r="DA94" s="12"/>
      <c r="DB94" s="12"/>
      <c r="DC94" s="12"/>
      <c r="DD94" s="12">
        <f t="shared" si="143"/>
        <v>0</v>
      </c>
      <c r="DE94" s="13" t="s">
        <v>54</v>
      </c>
      <c r="DF94" s="14" t="s">
        <v>55</v>
      </c>
    </row>
    <row r="95" spans="1:110" ht="51" hidden="1" x14ac:dyDescent="0.25">
      <c r="A95" s="13">
        <v>82</v>
      </c>
      <c r="B95" s="48" t="s">
        <v>677</v>
      </c>
      <c r="C95" s="49">
        <v>1912</v>
      </c>
      <c r="D95" s="49" t="s">
        <v>51</v>
      </c>
      <c r="E95" s="48" t="s">
        <v>56</v>
      </c>
      <c r="F95" s="50">
        <v>4646.1000000000004</v>
      </c>
      <c r="G95" s="50">
        <v>3967.6</v>
      </c>
      <c r="H95" s="51">
        <v>33849</v>
      </c>
      <c r="I95" s="12">
        <f t="shared" si="101"/>
        <v>5583820.4985600002</v>
      </c>
      <c r="J95" s="12">
        <f t="shared" si="102"/>
        <v>2791910.2492800001</v>
      </c>
      <c r="K95" s="12">
        <f t="shared" si="103"/>
        <v>2791910.2492800001</v>
      </c>
      <c r="L95" s="12">
        <f t="shared" si="115"/>
        <v>2791910.2492800001</v>
      </c>
      <c r="M95" s="12">
        <f t="shared" si="104"/>
        <v>0</v>
      </c>
      <c r="N95" s="12"/>
      <c r="O95" s="12"/>
      <c r="P95" s="12">
        <v>0</v>
      </c>
      <c r="Q95" s="12"/>
      <c r="R95" s="12"/>
      <c r="S95" s="12">
        <v>0</v>
      </c>
      <c r="T95" s="12"/>
      <c r="U95" s="12"/>
      <c r="V95" s="12">
        <v>0</v>
      </c>
      <c r="W95" s="12"/>
      <c r="X95" s="12">
        <v>1607958.70896</v>
      </c>
      <c r="Y95" s="12">
        <v>1607958.70896</v>
      </c>
      <c r="Z95" s="12">
        <v>1738205.6270000001</v>
      </c>
      <c r="AA95" s="12">
        <v>1925020.9896</v>
      </c>
      <c r="AB95" s="12">
        <v>186815.36259999988</v>
      </c>
      <c r="AC95" s="12">
        <v>2348343.165</v>
      </c>
      <c r="AD95" s="12">
        <v>2050840.8</v>
      </c>
      <c r="AE95" s="12">
        <v>-297502.36499999999</v>
      </c>
      <c r="AF95" s="12"/>
      <c r="AG95" s="12"/>
      <c r="AH95" s="12">
        <v>0</v>
      </c>
      <c r="AI95" s="12"/>
      <c r="AJ95" s="12"/>
      <c r="AK95" s="12">
        <v>0</v>
      </c>
      <c r="AL95" s="12"/>
      <c r="AM95" s="12"/>
      <c r="AN95" s="12">
        <v>0</v>
      </c>
      <c r="AO95" s="32"/>
      <c r="AP95" s="39" t="s">
        <v>53</v>
      </c>
      <c r="AQ95" s="32"/>
      <c r="AR95" s="32">
        <v>0</v>
      </c>
      <c r="AS95" s="12"/>
      <c r="AT95" s="12"/>
      <c r="AU95" s="12">
        <v>0</v>
      </c>
      <c r="AV95" s="12"/>
      <c r="AW95" s="12"/>
      <c r="AX95" s="12">
        <v>0</v>
      </c>
      <c r="AY95" s="45"/>
      <c r="AZ95" s="32"/>
      <c r="BA95" s="12">
        <v>0</v>
      </c>
      <c r="BB95" s="12">
        <f t="shared" ref="BB95:BB98" si="144">BF95+BJ95+BN95+BR95+BV95+BZ95+CD95+CH95+CL95+CP95+CT95+CX95+DB95</f>
        <v>0</v>
      </c>
      <c r="BC95" s="12">
        <f t="shared" si="106"/>
        <v>0</v>
      </c>
      <c r="BD95" s="12">
        <f t="shared" si="107"/>
        <v>0</v>
      </c>
      <c r="BE95" s="12"/>
      <c r="BF95" s="12"/>
      <c r="BG95" s="12"/>
      <c r="BH95" s="12">
        <f t="shared" si="131"/>
        <v>0</v>
      </c>
      <c r="BI95" s="12"/>
      <c r="BJ95" s="12"/>
      <c r="BK95" s="12"/>
      <c r="BL95" s="12">
        <f t="shared" si="132"/>
        <v>0</v>
      </c>
      <c r="BM95" s="12"/>
      <c r="BN95" s="12"/>
      <c r="BO95" s="12"/>
      <c r="BP95" s="12">
        <f t="shared" si="133"/>
        <v>0</v>
      </c>
      <c r="BQ95" s="12"/>
      <c r="BR95" s="12"/>
      <c r="BS95" s="12"/>
      <c r="BT95" s="12">
        <f t="shared" si="134"/>
        <v>0</v>
      </c>
      <c r="BU95" s="12"/>
      <c r="BV95" s="12"/>
      <c r="BW95" s="12"/>
      <c r="BX95" s="12">
        <f t="shared" si="135"/>
        <v>0</v>
      </c>
      <c r="BY95" s="12"/>
      <c r="BZ95" s="12"/>
      <c r="CA95" s="12"/>
      <c r="CB95" s="12">
        <f t="shared" si="136"/>
        <v>0</v>
      </c>
      <c r="CC95" s="12"/>
      <c r="CD95" s="12"/>
      <c r="CE95" s="12"/>
      <c r="CF95" s="12">
        <f t="shared" si="137"/>
        <v>0</v>
      </c>
      <c r="CG95" s="12"/>
      <c r="CH95" s="12"/>
      <c r="CI95" s="12"/>
      <c r="CJ95" s="12">
        <f t="shared" si="138"/>
        <v>0</v>
      </c>
      <c r="CK95" s="12"/>
      <c r="CL95" s="12"/>
      <c r="CM95" s="12"/>
      <c r="CN95" s="12">
        <f t="shared" si="139"/>
        <v>0</v>
      </c>
      <c r="CO95" s="12"/>
      <c r="CP95" s="12"/>
      <c r="CQ95" s="12"/>
      <c r="CR95" s="12">
        <f t="shared" si="140"/>
        <v>0</v>
      </c>
      <c r="CS95" s="12"/>
      <c r="CT95" s="12"/>
      <c r="CU95" s="12"/>
      <c r="CV95" s="12">
        <f t="shared" si="141"/>
        <v>0</v>
      </c>
      <c r="CW95" s="12"/>
      <c r="CX95" s="12"/>
      <c r="CY95" s="12"/>
      <c r="CZ95" s="12">
        <f t="shared" si="142"/>
        <v>0</v>
      </c>
      <c r="DA95" s="12"/>
      <c r="DB95" s="12"/>
      <c r="DC95" s="12"/>
      <c r="DD95" s="12">
        <f t="shared" si="143"/>
        <v>0</v>
      </c>
      <c r="DE95" s="13" t="s">
        <v>54</v>
      </c>
      <c r="DF95" s="14" t="s">
        <v>55</v>
      </c>
    </row>
    <row r="96" spans="1:110" ht="51" hidden="1" x14ac:dyDescent="0.25">
      <c r="A96" s="13">
        <v>83</v>
      </c>
      <c r="B96" s="48" t="s">
        <v>678</v>
      </c>
      <c r="C96" s="49">
        <v>1893</v>
      </c>
      <c r="D96" s="49" t="s">
        <v>51</v>
      </c>
      <c r="E96" s="48" t="s">
        <v>56</v>
      </c>
      <c r="F96" s="50">
        <v>2487</v>
      </c>
      <c r="G96" s="50">
        <v>2256</v>
      </c>
      <c r="H96" s="51">
        <v>34326</v>
      </c>
      <c r="I96" s="12">
        <f t="shared" si="101"/>
        <v>916832.4</v>
      </c>
      <c r="J96" s="12">
        <f t="shared" si="102"/>
        <v>458416.2</v>
      </c>
      <c r="K96" s="12">
        <f t="shared" si="103"/>
        <v>458416.2</v>
      </c>
      <c r="L96" s="12">
        <f t="shared" si="115"/>
        <v>458416.2</v>
      </c>
      <c r="M96" s="12">
        <f t="shared" si="104"/>
        <v>0</v>
      </c>
      <c r="N96" s="12"/>
      <c r="O96" s="12"/>
      <c r="P96" s="12">
        <v>0</v>
      </c>
      <c r="Q96" s="12"/>
      <c r="R96" s="12"/>
      <c r="S96" s="12">
        <v>0</v>
      </c>
      <c r="T96" s="12"/>
      <c r="U96" s="12"/>
      <c r="V96" s="12">
        <v>0</v>
      </c>
      <c r="W96" s="12"/>
      <c r="X96" s="12"/>
      <c r="Y96" s="12">
        <v>0</v>
      </c>
      <c r="Z96" s="12"/>
      <c r="AA96" s="12"/>
      <c r="AB96" s="12">
        <v>0</v>
      </c>
      <c r="AC96" s="12">
        <v>1335281.291</v>
      </c>
      <c r="AD96" s="12">
        <v>916832.4</v>
      </c>
      <c r="AE96" s="12">
        <v>-418448.89099999995</v>
      </c>
      <c r="AF96" s="12"/>
      <c r="AG96" s="12"/>
      <c r="AH96" s="12">
        <v>0</v>
      </c>
      <c r="AI96" s="12"/>
      <c r="AJ96" s="12"/>
      <c r="AK96" s="12">
        <v>0</v>
      </c>
      <c r="AL96" s="12"/>
      <c r="AM96" s="12"/>
      <c r="AN96" s="12">
        <v>0</v>
      </c>
      <c r="AO96" s="32"/>
      <c r="AP96" s="39" t="s">
        <v>53</v>
      </c>
      <c r="AQ96" s="32"/>
      <c r="AR96" s="32">
        <v>0</v>
      </c>
      <c r="AS96" s="12"/>
      <c r="AT96" s="12"/>
      <c r="AU96" s="12">
        <v>0</v>
      </c>
      <c r="AV96" s="12"/>
      <c r="AW96" s="12"/>
      <c r="AX96" s="12">
        <v>0</v>
      </c>
      <c r="AY96" s="45"/>
      <c r="AZ96" s="32"/>
      <c r="BA96" s="12">
        <v>0</v>
      </c>
      <c r="BB96" s="12">
        <f t="shared" si="144"/>
        <v>0</v>
      </c>
      <c r="BC96" s="12">
        <f t="shared" si="106"/>
        <v>0</v>
      </c>
      <c r="BD96" s="12">
        <f t="shared" si="107"/>
        <v>0</v>
      </c>
      <c r="BE96" s="12"/>
      <c r="BF96" s="12"/>
      <c r="BG96" s="12"/>
      <c r="BH96" s="12">
        <f t="shared" si="131"/>
        <v>0</v>
      </c>
      <c r="BI96" s="12"/>
      <c r="BJ96" s="12"/>
      <c r="BK96" s="12"/>
      <c r="BL96" s="12">
        <f t="shared" si="132"/>
        <v>0</v>
      </c>
      <c r="BM96" s="12"/>
      <c r="BN96" s="12"/>
      <c r="BO96" s="12"/>
      <c r="BP96" s="12">
        <f t="shared" si="133"/>
        <v>0</v>
      </c>
      <c r="BQ96" s="12"/>
      <c r="BR96" s="12"/>
      <c r="BS96" s="12"/>
      <c r="BT96" s="12">
        <f t="shared" si="134"/>
        <v>0</v>
      </c>
      <c r="BU96" s="12"/>
      <c r="BV96" s="12"/>
      <c r="BW96" s="12"/>
      <c r="BX96" s="12">
        <f t="shared" si="135"/>
        <v>0</v>
      </c>
      <c r="BY96" s="12"/>
      <c r="BZ96" s="12"/>
      <c r="CA96" s="12"/>
      <c r="CB96" s="12">
        <f t="shared" si="136"/>
        <v>0</v>
      </c>
      <c r="CC96" s="12"/>
      <c r="CD96" s="12"/>
      <c r="CE96" s="12"/>
      <c r="CF96" s="12">
        <f t="shared" si="137"/>
        <v>0</v>
      </c>
      <c r="CG96" s="12"/>
      <c r="CH96" s="12"/>
      <c r="CI96" s="12"/>
      <c r="CJ96" s="12">
        <f t="shared" si="138"/>
        <v>0</v>
      </c>
      <c r="CK96" s="12"/>
      <c r="CL96" s="12"/>
      <c r="CM96" s="12"/>
      <c r="CN96" s="12">
        <f t="shared" si="139"/>
        <v>0</v>
      </c>
      <c r="CO96" s="12"/>
      <c r="CP96" s="12"/>
      <c r="CQ96" s="12"/>
      <c r="CR96" s="12">
        <f t="shared" si="140"/>
        <v>0</v>
      </c>
      <c r="CS96" s="12"/>
      <c r="CT96" s="12"/>
      <c r="CU96" s="12"/>
      <c r="CV96" s="12">
        <f t="shared" si="141"/>
        <v>0</v>
      </c>
      <c r="CW96" s="12"/>
      <c r="CX96" s="12"/>
      <c r="CY96" s="12"/>
      <c r="CZ96" s="12">
        <f t="shared" si="142"/>
        <v>0</v>
      </c>
      <c r="DA96" s="12"/>
      <c r="DB96" s="12"/>
      <c r="DC96" s="12"/>
      <c r="DD96" s="12">
        <f t="shared" si="143"/>
        <v>0</v>
      </c>
      <c r="DE96" s="13" t="s">
        <v>54</v>
      </c>
      <c r="DF96" s="14" t="s">
        <v>55</v>
      </c>
    </row>
    <row r="97" spans="1:110" ht="38.25" hidden="1" x14ac:dyDescent="0.25">
      <c r="A97" s="13">
        <v>84</v>
      </c>
      <c r="B97" s="48" t="s">
        <v>679</v>
      </c>
      <c r="C97" s="49">
        <v>1873</v>
      </c>
      <c r="D97" s="49" t="s">
        <v>51</v>
      </c>
      <c r="E97" s="48" t="s">
        <v>52</v>
      </c>
      <c r="F97" s="50">
        <v>2073.6</v>
      </c>
      <c r="G97" s="50">
        <v>1761.6</v>
      </c>
      <c r="H97" s="51">
        <v>33961</v>
      </c>
      <c r="I97" s="12">
        <f t="shared" si="101"/>
        <v>908506.8</v>
      </c>
      <c r="J97" s="12">
        <f t="shared" si="102"/>
        <v>454253.4</v>
      </c>
      <c r="K97" s="12">
        <f t="shared" si="103"/>
        <v>454253.4</v>
      </c>
      <c r="L97" s="12">
        <f t="shared" si="115"/>
        <v>454253.4</v>
      </c>
      <c r="M97" s="12">
        <f t="shared" si="104"/>
        <v>0</v>
      </c>
      <c r="N97" s="12"/>
      <c r="O97" s="12"/>
      <c r="P97" s="12">
        <v>0</v>
      </c>
      <c r="Q97" s="12"/>
      <c r="R97" s="12"/>
      <c r="S97" s="12">
        <v>0</v>
      </c>
      <c r="T97" s="12"/>
      <c r="U97" s="12"/>
      <c r="V97" s="12">
        <v>0</v>
      </c>
      <c r="W97" s="12"/>
      <c r="X97" s="12"/>
      <c r="Y97" s="12">
        <v>0</v>
      </c>
      <c r="Z97" s="12"/>
      <c r="AA97" s="12"/>
      <c r="AB97" s="12">
        <v>0</v>
      </c>
      <c r="AC97" s="12">
        <v>893365.02</v>
      </c>
      <c r="AD97" s="12">
        <v>908506.8</v>
      </c>
      <c r="AE97" s="12">
        <v>15141.780000000028</v>
      </c>
      <c r="AF97" s="12"/>
      <c r="AG97" s="12"/>
      <c r="AH97" s="12">
        <v>0</v>
      </c>
      <c r="AI97" s="12"/>
      <c r="AJ97" s="12"/>
      <c r="AK97" s="12">
        <v>0</v>
      </c>
      <c r="AL97" s="12"/>
      <c r="AM97" s="12"/>
      <c r="AN97" s="12">
        <v>0</v>
      </c>
      <c r="AO97" s="32"/>
      <c r="AP97" s="39" t="s">
        <v>53</v>
      </c>
      <c r="AQ97" s="32"/>
      <c r="AR97" s="32">
        <v>0</v>
      </c>
      <c r="AS97" s="12"/>
      <c r="AT97" s="12"/>
      <c r="AU97" s="12">
        <v>0</v>
      </c>
      <c r="AV97" s="12"/>
      <c r="AW97" s="12"/>
      <c r="AX97" s="12">
        <v>0</v>
      </c>
      <c r="AY97" s="45"/>
      <c r="AZ97" s="32"/>
      <c r="BA97" s="12">
        <v>0</v>
      </c>
      <c r="BB97" s="12">
        <f t="shared" si="144"/>
        <v>0</v>
      </c>
      <c r="BC97" s="12">
        <f t="shared" si="106"/>
        <v>0</v>
      </c>
      <c r="BD97" s="12">
        <f t="shared" si="107"/>
        <v>0</v>
      </c>
      <c r="BE97" s="12"/>
      <c r="BF97" s="12"/>
      <c r="BG97" s="12"/>
      <c r="BH97" s="12">
        <f t="shared" si="131"/>
        <v>0</v>
      </c>
      <c r="BI97" s="12"/>
      <c r="BJ97" s="12"/>
      <c r="BK97" s="12"/>
      <c r="BL97" s="12">
        <f t="shared" si="132"/>
        <v>0</v>
      </c>
      <c r="BM97" s="12"/>
      <c r="BN97" s="12"/>
      <c r="BO97" s="12"/>
      <c r="BP97" s="12">
        <f t="shared" si="133"/>
        <v>0</v>
      </c>
      <c r="BQ97" s="12"/>
      <c r="BR97" s="12"/>
      <c r="BS97" s="12"/>
      <c r="BT97" s="12">
        <f t="shared" si="134"/>
        <v>0</v>
      </c>
      <c r="BU97" s="12"/>
      <c r="BV97" s="12"/>
      <c r="BW97" s="12"/>
      <c r="BX97" s="12">
        <f t="shared" si="135"/>
        <v>0</v>
      </c>
      <c r="BY97" s="12"/>
      <c r="BZ97" s="12"/>
      <c r="CA97" s="12"/>
      <c r="CB97" s="12">
        <f t="shared" si="136"/>
        <v>0</v>
      </c>
      <c r="CC97" s="12"/>
      <c r="CD97" s="12"/>
      <c r="CE97" s="12"/>
      <c r="CF97" s="12">
        <f t="shared" si="137"/>
        <v>0</v>
      </c>
      <c r="CG97" s="12"/>
      <c r="CH97" s="12"/>
      <c r="CI97" s="12"/>
      <c r="CJ97" s="12">
        <f t="shared" si="138"/>
        <v>0</v>
      </c>
      <c r="CK97" s="12"/>
      <c r="CL97" s="12"/>
      <c r="CM97" s="12"/>
      <c r="CN97" s="12">
        <f t="shared" si="139"/>
        <v>0</v>
      </c>
      <c r="CO97" s="12"/>
      <c r="CP97" s="12"/>
      <c r="CQ97" s="12"/>
      <c r="CR97" s="12">
        <f t="shared" si="140"/>
        <v>0</v>
      </c>
      <c r="CS97" s="12"/>
      <c r="CT97" s="12"/>
      <c r="CU97" s="12"/>
      <c r="CV97" s="12">
        <f t="shared" si="141"/>
        <v>0</v>
      </c>
      <c r="CW97" s="12"/>
      <c r="CX97" s="12"/>
      <c r="CY97" s="12"/>
      <c r="CZ97" s="12">
        <f t="shared" si="142"/>
        <v>0</v>
      </c>
      <c r="DA97" s="12"/>
      <c r="DB97" s="12"/>
      <c r="DC97" s="12"/>
      <c r="DD97" s="12">
        <f t="shared" si="143"/>
        <v>0</v>
      </c>
      <c r="DE97" s="13" t="s">
        <v>54</v>
      </c>
      <c r="DF97" s="14" t="s">
        <v>55</v>
      </c>
    </row>
    <row r="98" spans="1:110" ht="38.25" hidden="1" x14ac:dyDescent="0.25">
      <c r="A98" s="13">
        <v>85</v>
      </c>
      <c r="B98" s="48" t="s">
        <v>680</v>
      </c>
      <c r="C98" s="49">
        <v>1828</v>
      </c>
      <c r="D98" s="49" t="s">
        <v>51</v>
      </c>
      <c r="E98" s="48" t="s">
        <v>52</v>
      </c>
      <c r="F98" s="50">
        <v>858.3</v>
      </c>
      <c r="G98" s="50">
        <v>764.1</v>
      </c>
      <c r="H98" s="51">
        <v>34154</v>
      </c>
      <c r="I98" s="12">
        <f t="shared" si="101"/>
        <v>2145325.2220000001</v>
      </c>
      <c r="J98" s="12">
        <f t="shared" si="102"/>
        <v>1072662.611</v>
      </c>
      <c r="K98" s="12">
        <f t="shared" si="103"/>
        <v>1072662.611</v>
      </c>
      <c r="L98" s="12">
        <f t="shared" si="115"/>
        <v>1072662.611</v>
      </c>
      <c r="M98" s="12">
        <f t="shared" si="104"/>
        <v>0</v>
      </c>
      <c r="N98" s="12"/>
      <c r="O98" s="12"/>
      <c r="P98" s="12">
        <v>0</v>
      </c>
      <c r="Q98" s="12"/>
      <c r="R98" s="12"/>
      <c r="S98" s="12">
        <v>0</v>
      </c>
      <c r="T98" s="12"/>
      <c r="U98" s="12"/>
      <c r="V98" s="12">
        <v>0</v>
      </c>
      <c r="W98" s="12"/>
      <c r="X98" s="12"/>
      <c r="Y98" s="12">
        <v>0</v>
      </c>
      <c r="Z98" s="12"/>
      <c r="AA98" s="12"/>
      <c r="AB98" s="12">
        <v>0</v>
      </c>
      <c r="AC98" s="12"/>
      <c r="AD98" s="12"/>
      <c r="AE98" s="12">
        <v>0</v>
      </c>
      <c r="AF98" s="12"/>
      <c r="AG98" s="12"/>
      <c r="AH98" s="12">
        <v>0</v>
      </c>
      <c r="AI98" s="12"/>
      <c r="AJ98" s="12"/>
      <c r="AK98" s="12">
        <v>0</v>
      </c>
      <c r="AL98" s="12">
        <v>2145325.2220000001</v>
      </c>
      <c r="AM98" s="12">
        <v>2145325.2220000001</v>
      </c>
      <c r="AN98" s="12">
        <v>0</v>
      </c>
      <c r="AO98" s="32"/>
      <c r="AP98" s="39" t="s">
        <v>53</v>
      </c>
      <c r="AQ98" s="32"/>
      <c r="AR98" s="32">
        <v>0</v>
      </c>
      <c r="AS98" s="12"/>
      <c r="AT98" s="12"/>
      <c r="AU98" s="12">
        <v>0</v>
      </c>
      <c r="AV98" s="12"/>
      <c r="AW98" s="12"/>
      <c r="AX98" s="12">
        <v>0</v>
      </c>
      <c r="AY98" s="45"/>
      <c r="AZ98" s="32"/>
      <c r="BA98" s="12">
        <v>0</v>
      </c>
      <c r="BB98" s="12">
        <f t="shared" si="144"/>
        <v>0</v>
      </c>
      <c r="BC98" s="12">
        <f t="shared" si="106"/>
        <v>0</v>
      </c>
      <c r="BD98" s="12">
        <f t="shared" si="107"/>
        <v>0</v>
      </c>
      <c r="BE98" s="12"/>
      <c r="BF98" s="12"/>
      <c r="BG98" s="12"/>
      <c r="BH98" s="12">
        <f t="shared" si="131"/>
        <v>0</v>
      </c>
      <c r="BI98" s="12"/>
      <c r="BJ98" s="12"/>
      <c r="BK98" s="12"/>
      <c r="BL98" s="12">
        <f t="shared" si="132"/>
        <v>0</v>
      </c>
      <c r="BM98" s="12"/>
      <c r="BN98" s="12"/>
      <c r="BO98" s="12"/>
      <c r="BP98" s="12">
        <f t="shared" si="133"/>
        <v>0</v>
      </c>
      <c r="BQ98" s="12"/>
      <c r="BR98" s="12"/>
      <c r="BS98" s="12"/>
      <c r="BT98" s="12">
        <f t="shared" si="134"/>
        <v>0</v>
      </c>
      <c r="BU98" s="12"/>
      <c r="BV98" s="12"/>
      <c r="BW98" s="12"/>
      <c r="BX98" s="12">
        <f t="shared" si="135"/>
        <v>0</v>
      </c>
      <c r="BY98" s="12"/>
      <c r="BZ98" s="12"/>
      <c r="CA98" s="12"/>
      <c r="CB98" s="12">
        <f t="shared" si="136"/>
        <v>0</v>
      </c>
      <c r="CC98" s="12"/>
      <c r="CD98" s="12"/>
      <c r="CE98" s="12"/>
      <c r="CF98" s="12">
        <f t="shared" si="137"/>
        <v>0</v>
      </c>
      <c r="CG98" s="12"/>
      <c r="CH98" s="12"/>
      <c r="CI98" s="12"/>
      <c r="CJ98" s="12">
        <f t="shared" si="138"/>
        <v>0</v>
      </c>
      <c r="CK98" s="12"/>
      <c r="CL98" s="12"/>
      <c r="CM98" s="12"/>
      <c r="CN98" s="12">
        <f t="shared" si="139"/>
        <v>0</v>
      </c>
      <c r="CO98" s="12"/>
      <c r="CP98" s="12"/>
      <c r="CQ98" s="12"/>
      <c r="CR98" s="12">
        <f t="shared" si="140"/>
        <v>0</v>
      </c>
      <c r="CS98" s="12"/>
      <c r="CT98" s="12"/>
      <c r="CU98" s="12"/>
      <c r="CV98" s="12">
        <f t="shared" si="141"/>
        <v>0</v>
      </c>
      <c r="CW98" s="12"/>
      <c r="CX98" s="12"/>
      <c r="CY98" s="12"/>
      <c r="CZ98" s="12">
        <f t="shared" si="142"/>
        <v>0</v>
      </c>
      <c r="DA98" s="12"/>
      <c r="DB98" s="12"/>
      <c r="DC98" s="12"/>
      <c r="DD98" s="12">
        <f t="shared" si="143"/>
        <v>0</v>
      </c>
      <c r="DE98" s="13" t="s">
        <v>54</v>
      </c>
      <c r="DF98" s="14" t="s">
        <v>55</v>
      </c>
    </row>
    <row r="99" spans="1:110" ht="51" hidden="1" x14ac:dyDescent="0.25">
      <c r="A99" s="13">
        <v>86</v>
      </c>
      <c r="B99" s="48" t="s">
        <v>681</v>
      </c>
      <c r="C99" s="49">
        <v>1904</v>
      </c>
      <c r="D99" s="49" t="s">
        <v>51</v>
      </c>
      <c r="E99" s="48" t="s">
        <v>56</v>
      </c>
      <c r="F99" s="50">
        <v>6056.7</v>
      </c>
      <c r="G99" s="50">
        <v>5546</v>
      </c>
      <c r="H99" s="51">
        <v>34088</v>
      </c>
      <c r="I99" s="12">
        <f t="shared" si="101"/>
        <v>5392178</v>
      </c>
      <c r="J99" s="12">
        <f t="shared" si="102"/>
        <v>2696089</v>
      </c>
      <c r="K99" s="12">
        <f t="shared" si="103"/>
        <v>2696089</v>
      </c>
      <c r="L99" s="12">
        <f t="shared" si="115"/>
        <v>2696089</v>
      </c>
      <c r="M99" s="12">
        <f t="shared" si="104"/>
        <v>0</v>
      </c>
      <c r="N99" s="12"/>
      <c r="O99" s="12"/>
      <c r="P99" s="12">
        <v>0</v>
      </c>
      <c r="Q99" s="12"/>
      <c r="R99" s="12"/>
      <c r="S99" s="12">
        <v>0</v>
      </c>
      <c r="T99" s="12"/>
      <c r="U99" s="12"/>
      <c r="V99" s="12">
        <v>0</v>
      </c>
      <c r="W99" s="12"/>
      <c r="X99" s="12"/>
      <c r="Y99" s="12">
        <v>0</v>
      </c>
      <c r="Z99" s="12"/>
      <c r="AA99" s="12"/>
      <c r="AB99" s="12">
        <v>0</v>
      </c>
      <c r="AC99" s="12"/>
      <c r="AD99" s="12"/>
      <c r="AE99" s="12">
        <v>0</v>
      </c>
      <c r="AF99" s="12"/>
      <c r="AG99" s="12"/>
      <c r="AH99" s="12">
        <v>0</v>
      </c>
      <c r="AI99" s="12"/>
      <c r="AJ99" s="12"/>
      <c r="AK99" s="12">
        <v>0</v>
      </c>
      <c r="AL99" s="12"/>
      <c r="AM99" s="12"/>
      <c r="AN99" s="12">
        <v>0</v>
      </c>
      <c r="AO99" s="32">
        <v>11731420</v>
      </c>
      <c r="AP99" s="39" t="s">
        <v>72</v>
      </c>
      <c r="AQ99" s="32">
        <v>5392178</v>
      </c>
      <c r="AR99" s="32">
        <v>-6339242</v>
      </c>
      <c r="AS99" s="12"/>
      <c r="AT99" s="12"/>
      <c r="AU99" s="12">
        <v>0</v>
      </c>
      <c r="AV99" s="12"/>
      <c r="AW99" s="12"/>
      <c r="AX99" s="12">
        <v>0</v>
      </c>
      <c r="AY99" s="45"/>
      <c r="AZ99" s="32"/>
      <c r="BA99" s="12">
        <v>0</v>
      </c>
      <c r="BB99" s="12">
        <f t="shared" ref="BB99:BB104" si="145">BF99+BJ99+BN99+BR99+BV99+BZ99+CD99+CH99+CL99+CP99+CT99+CX99+DB99</f>
        <v>0</v>
      </c>
      <c r="BC99" s="12">
        <f t="shared" si="106"/>
        <v>0</v>
      </c>
      <c r="BD99" s="12">
        <f t="shared" si="107"/>
        <v>0</v>
      </c>
      <c r="BE99" s="12"/>
      <c r="BF99" s="12"/>
      <c r="BG99" s="12"/>
      <c r="BH99" s="12">
        <f t="shared" ref="BH99:BH104" si="146">BG99-BF99</f>
        <v>0</v>
      </c>
      <c r="BI99" s="12"/>
      <c r="BJ99" s="12"/>
      <c r="BK99" s="12"/>
      <c r="BL99" s="12">
        <f t="shared" ref="BL99:BL104" si="147">BK99-BJ99</f>
        <v>0</v>
      </c>
      <c r="BM99" s="12"/>
      <c r="BN99" s="12"/>
      <c r="BO99" s="12"/>
      <c r="BP99" s="12">
        <f t="shared" ref="BP99:BP104" si="148">BO99-BN99</f>
        <v>0</v>
      </c>
      <c r="BQ99" s="12"/>
      <c r="BR99" s="12"/>
      <c r="BS99" s="12"/>
      <c r="BT99" s="12">
        <f t="shared" ref="BT99:BT104" si="149">BS99-BR99</f>
        <v>0</v>
      </c>
      <c r="BU99" s="12"/>
      <c r="BV99" s="12"/>
      <c r="BW99" s="12"/>
      <c r="BX99" s="12">
        <f t="shared" ref="BX99:BX104" si="150">BW99-BV99</f>
        <v>0</v>
      </c>
      <c r="BY99" s="12"/>
      <c r="BZ99" s="12"/>
      <c r="CA99" s="12"/>
      <c r="CB99" s="12">
        <f t="shared" ref="CB99:CB104" si="151">CA99-BZ99</f>
        <v>0</v>
      </c>
      <c r="CC99" s="12"/>
      <c r="CD99" s="12"/>
      <c r="CE99" s="12"/>
      <c r="CF99" s="12">
        <f t="shared" ref="CF99:CF104" si="152">CE99-CD99</f>
        <v>0</v>
      </c>
      <c r="CG99" s="12"/>
      <c r="CH99" s="12"/>
      <c r="CI99" s="12"/>
      <c r="CJ99" s="12">
        <f t="shared" ref="CJ99:CJ104" si="153">CI99-CH99</f>
        <v>0</v>
      </c>
      <c r="CK99" s="12"/>
      <c r="CL99" s="12"/>
      <c r="CM99" s="12"/>
      <c r="CN99" s="12">
        <f t="shared" ref="CN99:CN104" si="154">CM99-CL99</f>
        <v>0</v>
      </c>
      <c r="CO99" s="12"/>
      <c r="CP99" s="12"/>
      <c r="CQ99" s="12"/>
      <c r="CR99" s="12">
        <f t="shared" ref="CR99:CR104" si="155">CQ99-CP99</f>
        <v>0</v>
      </c>
      <c r="CS99" s="12"/>
      <c r="CT99" s="12"/>
      <c r="CU99" s="12"/>
      <c r="CV99" s="12">
        <f t="shared" ref="CV99:CV104" si="156">CU99-CT99</f>
        <v>0</v>
      </c>
      <c r="CW99" s="12"/>
      <c r="CX99" s="12"/>
      <c r="CY99" s="12"/>
      <c r="CZ99" s="12">
        <f t="shared" ref="CZ99:CZ104" si="157">CY99-CX99</f>
        <v>0</v>
      </c>
      <c r="DA99" s="12"/>
      <c r="DB99" s="12"/>
      <c r="DC99" s="12"/>
      <c r="DD99" s="12">
        <f t="shared" ref="DD99:DD104" si="158">DC99-DB99</f>
        <v>0</v>
      </c>
      <c r="DE99" s="13" t="s">
        <v>54</v>
      </c>
      <c r="DF99" s="14" t="s">
        <v>55</v>
      </c>
    </row>
    <row r="100" spans="1:110" ht="51" hidden="1" x14ac:dyDescent="0.25">
      <c r="A100" s="13">
        <v>87</v>
      </c>
      <c r="B100" s="48" t="s">
        <v>682</v>
      </c>
      <c r="C100" s="49">
        <v>1904</v>
      </c>
      <c r="D100" s="49" t="s">
        <v>51</v>
      </c>
      <c r="E100" s="48" t="s">
        <v>56</v>
      </c>
      <c r="F100" s="50">
        <v>5809.3</v>
      </c>
      <c r="G100" s="50">
        <v>5547</v>
      </c>
      <c r="H100" s="51">
        <v>34088</v>
      </c>
      <c r="I100" s="12">
        <f t="shared" si="101"/>
        <v>2031145.064</v>
      </c>
      <c r="J100" s="12">
        <f t="shared" si="102"/>
        <v>1015572.532</v>
      </c>
      <c r="K100" s="12">
        <f t="shared" si="103"/>
        <v>1015572.532</v>
      </c>
      <c r="L100" s="12">
        <f t="shared" si="115"/>
        <v>1015572.532</v>
      </c>
      <c r="M100" s="12">
        <f t="shared" si="104"/>
        <v>0</v>
      </c>
      <c r="N100" s="12"/>
      <c r="O100" s="12"/>
      <c r="P100" s="12">
        <v>0</v>
      </c>
      <c r="Q100" s="12"/>
      <c r="R100" s="12"/>
      <c r="S100" s="12">
        <v>0</v>
      </c>
      <c r="T100" s="12"/>
      <c r="U100" s="12"/>
      <c r="V100" s="12">
        <v>0</v>
      </c>
      <c r="W100" s="12"/>
      <c r="X100" s="12"/>
      <c r="Y100" s="12">
        <v>0</v>
      </c>
      <c r="Z100" s="12"/>
      <c r="AA100" s="12"/>
      <c r="AB100" s="12">
        <v>0</v>
      </c>
      <c r="AC100" s="12">
        <v>2031145.064</v>
      </c>
      <c r="AD100" s="12">
        <v>2031145.064</v>
      </c>
      <c r="AE100" s="12">
        <v>0</v>
      </c>
      <c r="AF100" s="12"/>
      <c r="AG100" s="12"/>
      <c r="AH100" s="12">
        <v>0</v>
      </c>
      <c r="AI100" s="12"/>
      <c r="AJ100" s="12"/>
      <c r="AK100" s="12">
        <v>0</v>
      </c>
      <c r="AL100" s="12"/>
      <c r="AM100" s="12"/>
      <c r="AN100" s="12">
        <v>0</v>
      </c>
      <c r="AO100" s="32"/>
      <c r="AP100" s="39" t="s">
        <v>53</v>
      </c>
      <c r="AQ100" s="32"/>
      <c r="AR100" s="32">
        <v>0</v>
      </c>
      <c r="AS100" s="12"/>
      <c r="AT100" s="12"/>
      <c r="AU100" s="12">
        <v>0</v>
      </c>
      <c r="AV100" s="12"/>
      <c r="AW100" s="12"/>
      <c r="AX100" s="12">
        <v>0</v>
      </c>
      <c r="AY100" s="45"/>
      <c r="AZ100" s="32"/>
      <c r="BA100" s="12">
        <v>0</v>
      </c>
      <c r="BB100" s="12">
        <f t="shared" si="145"/>
        <v>0</v>
      </c>
      <c r="BC100" s="12">
        <f t="shared" si="106"/>
        <v>0</v>
      </c>
      <c r="BD100" s="12">
        <f t="shared" si="107"/>
        <v>0</v>
      </c>
      <c r="BE100" s="12"/>
      <c r="BF100" s="12"/>
      <c r="BG100" s="12"/>
      <c r="BH100" s="12">
        <f t="shared" si="146"/>
        <v>0</v>
      </c>
      <c r="BI100" s="12"/>
      <c r="BJ100" s="12"/>
      <c r="BK100" s="12"/>
      <c r="BL100" s="12">
        <f t="shared" si="147"/>
        <v>0</v>
      </c>
      <c r="BM100" s="12"/>
      <c r="BN100" s="12"/>
      <c r="BO100" s="12"/>
      <c r="BP100" s="12">
        <f t="shared" si="148"/>
        <v>0</v>
      </c>
      <c r="BQ100" s="12"/>
      <c r="BR100" s="12"/>
      <c r="BS100" s="12"/>
      <c r="BT100" s="12">
        <f t="shared" si="149"/>
        <v>0</v>
      </c>
      <c r="BU100" s="12"/>
      <c r="BV100" s="12"/>
      <c r="BW100" s="12"/>
      <c r="BX100" s="12">
        <f t="shared" si="150"/>
        <v>0</v>
      </c>
      <c r="BY100" s="12"/>
      <c r="BZ100" s="12"/>
      <c r="CA100" s="12"/>
      <c r="CB100" s="12">
        <f t="shared" si="151"/>
        <v>0</v>
      </c>
      <c r="CC100" s="12"/>
      <c r="CD100" s="12"/>
      <c r="CE100" s="12"/>
      <c r="CF100" s="12">
        <f t="shared" si="152"/>
        <v>0</v>
      </c>
      <c r="CG100" s="12"/>
      <c r="CH100" s="12"/>
      <c r="CI100" s="12"/>
      <c r="CJ100" s="12">
        <f t="shared" si="153"/>
        <v>0</v>
      </c>
      <c r="CK100" s="12"/>
      <c r="CL100" s="12"/>
      <c r="CM100" s="12"/>
      <c r="CN100" s="12">
        <f t="shared" si="154"/>
        <v>0</v>
      </c>
      <c r="CO100" s="12"/>
      <c r="CP100" s="12"/>
      <c r="CQ100" s="12"/>
      <c r="CR100" s="12">
        <f t="shared" si="155"/>
        <v>0</v>
      </c>
      <c r="CS100" s="12"/>
      <c r="CT100" s="12"/>
      <c r="CU100" s="12"/>
      <c r="CV100" s="12">
        <f t="shared" si="156"/>
        <v>0</v>
      </c>
      <c r="CW100" s="12"/>
      <c r="CX100" s="12"/>
      <c r="CY100" s="12"/>
      <c r="CZ100" s="12">
        <f t="shared" si="157"/>
        <v>0</v>
      </c>
      <c r="DA100" s="12"/>
      <c r="DB100" s="12"/>
      <c r="DC100" s="12"/>
      <c r="DD100" s="12">
        <f t="shared" si="158"/>
        <v>0</v>
      </c>
      <c r="DE100" s="13" t="s">
        <v>54</v>
      </c>
      <c r="DF100" s="14" t="s">
        <v>55</v>
      </c>
    </row>
    <row r="101" spans="1:110" ht="38.25" hidden="1" x14ac:dyDescent="0.25">
      <c r="A101" s="13">
        <v>88</v>
      </c>
      <c r="B101" s="48" t="s">
        <v>683</v>
      </c>
      <c r="C101" s="49">
        <v>1899</v>
      </c>
      <c r="D101" s="49" t="s">
        <v>51</v>
      </c>
      <c r="E101" s="48" t="s">
        <v>52</v>
      </c>
      <c r="F101" s="50">
        <v>4045</v>
      </c>
      <c r="G101" s="50">
        <v>3522</v>
      </c>
      <c r="H101" s="51">
        <v>34684</v>
      </c>
      <c r="I101" s="12">
        <f t="shared" si="101"/>
        <v>1696952.4</v>
      </c>
      <c r="J101" s="12">
        <f t="shared" si="102"/>
        <v>848476.2</v>
      </c>
      <c r="K101" s="12">
        <f t="shared" si="103"/>
        <v>848476.2</v>
      </c>
      <c r="L101" s="12">
        <f t="shared" si="115"/>
        <v>848476.2</v>
      </c>
      <c r="M101" s="12">
        <f t="shared" si="104"/>
        <v>0</v>
      </c>
      <c r="N101" s="12">
        <v>1628563.075</v>
      </c>
      <c r="O101" s="12">
        <v>1696952.4</v>
      </c>
      <c r="P101" s="12">
        <v>68389.324999999953</v>
      </c>
      <c r="Q101" s="12"/>
      <c r="R101" s="12"/>
      <c r="S101" s="12">
        <v>0</v>
      </c>
      <c r="T101" s="12"/>
      <c r="U101" s="12"/>
      <c r="V101" s="12">
        <v>0</v>
      </c>
      <c r="W101" s="12"/>
      <c r="X101" s="12"/>
      <c r="Y101" s="12">
        <v>0</v>
      </c>
      <c r="Z101" s="12"/>
      <c r="AA101" s="12"/>
      <c r="AB101" s="12">
        <v>0</v>
      </c>
      <c r="AC101" s="12"/>
      <c r="AD101" s="12"/>
      <c r="AE101" s="12">
        <v>0</v>
      </c>
      <c r="AF101" s="12"/>
      <c r="AG101" s="12"/>
      <c r="AH101" s="12">
        <v>0</v>
      </c>
      <c r="AI101" s="12"/>
      <c r="AJ101" s="12"/>
      <c r="AK101" s="12">
        <v>0</v>
      </c>
      <c r="AL101" s="12"/>
      <c r="AM101" s="12"/>
      <c r="AN101" s="12">
        <v>0</v>
      </c>
      <c r="AO101" s="32"/>
      <c r="AP101" s="39" t="s">
        <v>53</v>
      </c>
      <c r="AQ101" s="32"/>
      <c r="AR101" s="32">
        <v>0</v>
      </c>
      <c r="AS101" s="12"/>
      <c r="AT101" s="12"/>
      <c r="AU101" s="12">
        <v>0</v>
      </c>
      <c r="AV101" s="12"/>
      <c r="AW101" s="12"/>
      <c r="AX101" s="12">
        <v>0</v>
      </c>
      <c r="AY101" s="45"/>
      <c r="AZ101" s="32"/>
      <c r="BA101" s="12">
        <v>0</v>
      </c>
      <c r="BB101" s="12">
        <f t="shared" si="145"/>
        <v>0</v>
      </c>
      <c r="BC101" s="12">
        <f t="shared" si="106"/>
        <v>0</v>
      </c>
      <c r="BD101" s="12">
        <f t="shared" si="107"/>
        <v>0</v>
      </c>
      <c r="BE101" s="12"/>
      <c r="BF101" s="12"/>
      <c r="BG101" s="12"/>
      <c r="BH101" s="12">
        <f t="shared" si="146"/>
        <v>0</v>
      </c>
      <c r="BI101" s="12"/>
      <c r="BJ101" s="12"/>
      <c r="BK101" s="12"/>
      <c r="BL101" s="12">
        <f t="shared" si="147"/>
        <v>0</v>
      </c>
      <c r="BM101" s="12"/>
      <c r="BN101" s="12"/>
      <c r="BO101" s="12"/>
      <c r="BP101" s="12">
        <f t="shared" si="148"/>
        <v>0</v>
      </c>
      <c r="BQ101" s="12"/>
      <c r="BR101" s="12"/>
      <c r="BS101" s="12"/>
      <c r="BT101" s="12">
        <f t="shared" si="149"/>
        <v>0</v>
      </c>
      <c r="BU101" s="12"/>
      <c r="BV101" s="12"/>
      <c r="BW101" s="12"/>
      <c r="BX101" s="12">
        <f t="shared" si="150"/>
        <v>0</v>
      </c>
      <c r="BY101" s="12"/>
      <c r="BZ101" s="12"/>
      <c r="CA101" s="12"/>
      <c r="CB101" s="12">
        <f t="shared" si="151"/>
        <v>0</v>
      </c>
      <c r="CC101" s="12"/>
      <c r="CD101" s="12"/>
      <c r="CE101" s="12"/>
      <c r="CF101" s="12">
        <f t="shared" si="152"/>
        <v>0</v>
      </c>
      <c r="CG101" s="12"/>
      <c r="CH101" s="12"/>
      <c r="CI101" s="12"/>
      <c r="CJ101" s="12">
        <f t="shared" si="153"/>
        <v>0</v>
      </c>
      <c r="CK101" s="12"/>
      <c r="CL101" s="12"/>
      <c r="CM101" s="12"/>
      <c r="CN101" s="12">
        <f t="shared" si="154"/>
        <v>0</v>
      </c>
      <c r="CO101" s="12"/>
      <c r="CP101" s="12"/>
      <c r="CQ101" s="12"/>
      <c r="CR101" s="12">
        <f t="shared" si="155"/>
        <v>0</v>
      </c>
      <c r="CS101" s="12"/>
      <c r="CT101" s="12"/>
      <c r="CU101" s="12"/>
      <c r="CV101" s="12">
        <f t="shared" si="156"/>
        <v>0</v>
      </c>
      <c r="CW101" s="12"/>
      <c r="CX101" s="12"/>
      <c r="CY101" s="12"/>
      <c r="CZ101" s="12">
        <f t="shared" si="157"/>
        <v>0</v>
      </c>
      <c r="DA101" s="12"/>
      <c r="DB101" s="12"/>
      <c r="DC101" s="12"/>
      <c r="DD101" s="12">
        <f t="shared" si="158"/>
        <v>0</v>
      </c>
      <c r="DE101" s="13" t="s">
        <v>54</v>
      </c>
      <c r="DF101" s="14" t="s">
        <v>55</v>
      </c>
    </row>
    <row r="102" spans="1:110" ht="51" hidden="1" x14ac:dyDescent="0.25">
      <c r="A102" s="13">
        <v>89</v>
      </c>
      <c r="B102" s="48" t="s">
        <v>684</v>
      </c>
      <c r="C102" s="49">
        <v>1881</v>
      </c>
      <c r="D102" s="49" t="s">
        <v>51</v>
      </c>
      <c r="E102" s="48" t="s">
        <v>56</v>
      </c>
      <c r="F102" s="50">
        <v>1859.8</v>
      </c>
      <c r="G102" s="50">
        <v>1640.9</v>
      </c>
      <c r="H102" s="51">
        <v>34029</v>
      </c>
      <c r="I102" s="12">
        <f t="shared" si="101"/>
        <v>1512794.6990799999</v>
      </c>
      <c r="J102" s="12">
        <f t="shared" si="102"/>
        <v>756397.34953999997</v>
      </c>
      <c r="K102" s="12">
        <f t="shared" si="103"/>
        <v>756397.34953999997</v>
      </c>
      <c r="L102" s="12">
        <f t="shared" si="115"/>
        <v>756397.34953999997</v>
      </c>
      <c r="M102" s="12">
        <f t="shared" si="104"/>
        <v>0</v>
      </c>
      <c r="N102" s="12"/>
      <c r="O102" s="12"/>
      <c r="P102" s="12">
        <v>0</v>
      </c>
      <c r="Q102" s="12"/>
      <c r="R102" s="12"/>
      <c r="S102" s="12">
        <v>0</v>
      </c>
      <c r="T102" s="12"/>
      <c r="U102" s="12"/>
      <c r="V102" s="12">
        <v>0</v>
      </c>
      <c r="W102" s="12"/>
      <c r="X102" s="12"/>
      <c r="Y102" s="12">
        <v>0</v>
      </c>
      <c r="Z102" s="12">
        <v>821530.89300000004</v>
      </c>
      <c r="AA102" s="12">
        <v>756768.31440000003</v>
      </c>
      <c r="AB102" s="12">
        <v>-64762.578600000008</v>
      </c>
      <c r="AC102" s="12"/>
      <c r="AD102" s="12">
        <v>756026.3846799999</v>
      </c>
      <c r="AE102" s="12">
        <v>756026.3846799999</v>
      </c>
      <c r="AF102" s="12"/>
      <c r="AG102" s="12"/>
      <c r="AH102" s="12">
        <v>0</v>
      </c>
      <c r="AI102" s="12"/>
      <c r="AJ102" s="12"/>
      <c r="AK102" s="12">
        <v>0</v>
      </c>
      <c r="AL102" s="12"/>
      <c r="AM102" s="12"/>
      <c r="AN102" s="12">
        <v>0</v>
      </c>
      <c r="AO102" s="32"/>
      <c r="AP102" s="39" t="s">
        <v>53</v>
      </c>
      <c r="AQ102" s="32"/>
      <c r="AR102" s="32">
        <v>0</v>
      </c>
      <c r="AS102" s="12"/>
      <c r="AT102" s="12"/>
      <c r="AU102" s="12">
        <v>0</v>
      </c>
      <c r="AV102" s="12"/>
      <c r="AW102" s="12"/>
      <c r="AX102" s="12">
        <v>0</v>
      </c>
      <c r="AY102" s="45"/>
      <c r="AZ102" s="32"/>
      <c r="BA102" s="12">
        <v>0</v>
      </c>
      <c r="BB102" s="12">
        <f t="shared" si="145"/>
        <v>0</v>
      </c>
      <c r="BC102" s="12">
        <f t="shared" si="106"/>
        <v>0</v>
      </c>
      <c r="BD102" s="12">
        <f t="shared" si="107"/>
        <v>0</v>
      </c>
      <c r="BE102" s="12"/>
      <c r="BF102" s="12"/>
      <c r="BG102" s="12"/>
      <c r="BH102" s="12">
        <f t="shared" si="146"/>
        <v>0</v>
      </c>
      <c r="BI102" s="12"/>
      <c r="BJ102" s="12"/>
      <c r="BK102" s="12"/>
      <c r="BL102" s="12">
        <f t="shared" si="147"/>
        <v>0</v>
      </c>
      <c r="BM102" s="12"/>
      <c r="BN102" s="12"/>
      <c r="BO102" s="12"/>
      <c r="BP102" s="12">
        <f t="shared" si="148"/>
        <v>0</v>
      </c>
      <c r="BQ102" s="12"/>
      <c r="BR102" s="12"/>
      <c r="BS102" s="12"/>
      <c r="BT102" s="12">
        <f t="shared" si="149"/>
        <v>0</v>
      </c>
      <c r="BU102" s="12"/>
      <c r="BV102" s="12"/>
      <c r="BW102" s="12"/>
      <c r="BX102" s="12">
        <f t="shared" si="150"/>
        <v>0</v>
      </c>
      <c r="BY102" s="12"/>
      <c r="BZ102" s="12"/>
      <c r="CA102" s="12"/>
      <c r="CB102" s="12">
        <f t="shared" si="151"/>
        <v>0</v>
      </c>
      <c r="CC102" s="12"/>
      <c r="CD102" s="12"/>
      <c r="CE102" s="12"/>
      <c r="CF102" s="12">
        <f t="shared" si="152"/>
        <v>0</v>
      </c>
      <c r="CG102" s="12"/>
      <c r="CH102" s="12"/>
      <c r="CI102" s="12"/>
      <c r="CJ102" s="12">
        <f t="shared" si="153"/>
        <v>0</v>
      </c>
      <c r="CK102" s="12"/>
      <c r="CL102" s="12"/>
      <c r="CM102" s="12"/>
      <c r="CN102" s="12">
        <f t="shared" si="154"/>
        <v>0</v>
      </c>
      <c r="CO102" s="12"/>
      <c r="CP102" s="12"/>
      <c r="CQ102" s="12"/>
      <c r="CR102" s="12">
        <f t="shared" si="155"/>
        <v>0</v>
      </c>
      <c r="CS102" s="12"/>
      <c r="CT102" s="12"/>
      <c r="CU102" s="12"/>
      <c r="CV102" s="12">
        <f t="shared" si="156"/>
        <v>0</v>
      </c>
      <c r="CW102" s="12"/>
      <c r="CX102" s="12"/>
      <c r="CY102" s="12"/>
      <c r="CZ102" s="12">
        <f t="shared" si="157"/>
        <v>0</v>
      </c>
      <c r="DA102" s="12"/>
      <c r="DB102" s="12"/>
      <c r="DC102" s="12"/>
      <c r="DD102" s="12">
        <f t="shared" si="158"/>
        <v>0</v>
      </c>
      <c r="DE102" s="13" t="s">
        <v>54</v>
      </c>
      <c r="DF102" s="14" t="s">
        <v>55</v>
      </c>
    </row>
    <row r="103" spans="1:110" ht="51" hidden="1" x14ac:dyDescent="0.25">
      <c r="A103" s="13">
        <v>90</v>
      </c>
      <c r="B103" s="48" t="s">
        <v>685</v>
      </c>
      <c r="C103" s="49">
        <v>1881</v>
      </c>
      <c r="D103" s="49" t="s">
        <v>51</v>
      </c>
      <c r="E103" s="48" t="s">
        <v>56</v>
      </c>
      <c r="F103" s="50">
        <v>316.39999999999998</v>
      </c>
      <c r="G103" s="50">
        <v>239.4</v>
      </c>
      <c r="H103" s="51">
        <v>34029</v>
      </c>
      <c r="I103" s="12">
        <f t="shared" si="101"/>
        <v>556125.05677999998</v>
      </c>
      <c r="J103" s="12">
        <f t="shared" si="102"/>
        <v>278062.52838999999</v>
      </c>
      <c r="K103" s="12">
        <f t="shared" si="103"/>
        <v>278062.52838999999</v>
      </c>
      <c r="L103" s="12">
        <f t="shared" si="115"/>
        <v>278062.52838999999</v>
      </c>
      <c r="M103" s="12">
        <f t="shared" si="104"/>
        <v>0</v>
      </c>
      <c r="N103" s="12"/>
      <c r="O103" s="12"/>
      <c r="P103" s="12">
        <v>0</v>
      </c>
      <c r="Q103" s="12"/>
      <c r="R103" s="12"/>
      <c r="S103" s="12">
        <v>0</v>
      </c>
      <c r="T103" s="12"/>
      <c r="U103" s="12"/>
      <c r="V103" s="12">
        <v>0</v>
      </c>
      <c r="W103" s="12"/>
      <c r="X103" s="12"/>
      <c r="Y103" s="12">
        <v>0</v>
      </c>
      <c r="Z103" s="12">
        <v>130707.31299999999</v>
      </c>
      <c r="AA103" s="12">
        <v>278198.90040000004</v>
      </c>
      <c r="AB103" s="12">
        <v>147491.58740000005</v>
      </c>
      <c r="AC103" s="12"/>
      <c r="AD103" s="12">
        <v>277926.15638</v>
      </c>
      <c r="AE103" s="12">
        <v>277926.15638</v>
      </c>
      <c r="AF103" s="12"/>
      <c r="AG103" s="12"/>
      <c r="AH103" s="12">
        <v>0</v>
      </c>
      <c r="AI103" s="12"/>
      <c r="AJ103" s="12"/>
      <c r="AK103" s="12">
        <v>0</v>
      </c>
      <c r="AL103" s="12"/>
      <c r="AM103" s="12"/>
      <c r="AN103" s="12">
        <v>0</v>
      </c>
      <c r="AO103" s="32"/>
      <c r="AP103" s="39" t="s">
        <v>53</v>
      </c>
      <c r="AQ103" s="32"/>
      <c r="AR103" s="32">
        <v>0</v>
      </c>
      <c r="AS103" s="12"/>
      <c r="AT103" s="12"/>
      <c r="AU103" s="12">
        <v>0</v>
      </c>
      <c r="AV103" s="12"/>
      <c r="AW103" s="12"/>
      <c r="AX103" s="12">
        <v>0</v>
      </c>
      <c r="AY103" s="45"/>
      <c r="AZ103" s="32"/>
      <c r="BA103" s="12">
        <v>0</v>
      </c>
      <c r="BB103" s="12">
        <f t="shared" si="145"/>
        <v>0</v>
      </c>
      <c r="BC103" s="12">
        <f t="shared" si="106"/>
        <v>0</v>
      </c>
      <c r="BD103" s="12">
        <f t="shared" si="107"/>
        <v>0</v>
      </c>
      <c r="BE103" s="12"/>
      <c r="BF103" s="12"/>
      <c r="BG103" s="12"/>
      <c r="BH103" s="12">
        <f t="shared" si="146"/>
        <v>0</v>
      </c>
      <c r="BI103" s="12"/>
      <c r="BJ103" s="12"/>
      <c r="BK103" s="12"/>
      <c r="BL103" s="12">
        <f t="shared" si="147"/>
        <v>0</v>
      </c>
      <c r="BM103" s="12"/>
      <c r="BN103" s="12"/>
      <c r="BO103" s="12"/>
      <c r="BP103" s="12">
        <f t="shared" si="148"/>
        <v>0</v>
      </c>
      <c r="BQ103" s="12"/>
      <c r="BR103" s="12"/>
      <c r="BS103" s="12"/>
      <c r="BT103" s="12">
        <f t="shared" si="149"/>
        <v>0</v>
      </c>
      <c r="BU103" s="12"/>
      <c r="BV103" s="12"/>
      <c r="BW103" s="12"/>
      <c r="BX103" s="12">
        <f t="shared" si="150"/>
        <v>0</v>
      </c>
      <c r="BY103" s="12"/>
      <c r="BZ103" s="12"/>
      <c r="CA103" s="12"/>
      <c r="CB103" s="12">
        <f t="shared" si="151"/>
        <v>0</v>
      </c>
      <c r="CC103" s="12"/>
      <c r="CD103" s="12"/>
      <c r="CE103" s="12"/>
      <c r="CF103" s="12">
        <f t="shared" si="152"/>
        <v>0</v>
      </c>
      <c r="CG103" s="12"/>
      <c r="CH103" s="12"/>
      <c r="CI103" s="12"/>
      <c r="CJ103" s="12">
        <f t="shared" si="153"/>
        <v>0</v>
      </c>
      <c r="CK103" s="12"/>
      <c r="CL103" s="12"/>
      <c r="CM103" s="12"/>
      <c r="CN103" s="12">
        <f t="shared" si="154"/>
        <v>0</v>
      </c>
      <c r="CO103" s="12"/>
      <c r="CP103" s="12"/>
      <c r="CQ103" s="12"/>
      <c r="CR103" s="12">
        <f t="shared" si="155"/>
        <v>0</v>
      </c>
      <c r="CS103" s="12"/>
      <c r="CT103" s="12"/>
      <c r="CU103" s="12"/>
      <c r="CV103" s="12">
        <f t="shared" si="156"/>
        <v>0</v>
      </c>
      <c r="CW103" s="12"/>
      <c r="CX103" s="12"/>
      <c r="CY103" s="12"/>
      <c r="CZ103" s="12">
        <f t="shared" si="157"/>
        <v>0</v>
      </c>
      <c r="DA103" s="12"/>
      <c r="DB103" s="12"/>
      <c r="DC103" s="12"/>
      <c r="DD103" s="12">
        <f t="shared" si="158"/>
        <v>0</v>
      </c>
      <c r="DE103" s="13" t="s">
        <v>54</v>
      </c>
      <c r="DF103" s="14" t="s">
        <v>55</v>
      </c>
    </row>
    <row r="104" spans="1:110" ht="38.25" hidden="1" x14ac:dyDescent="0.25">
      <c r="A104" s="13">
        <v>91</v>
      </c>
      <c r="B104" s="48" t="s">
        <v>2428</v>
      </c>
      <c r="C104" s="49" t="s">
        <v>2159</v>
      </c>
      <c r="D104" s="15" t="s">
        <v>51</v>
      </c>
      <c r="E104" s="48" t="s">
        <v>52</v>
      </c>
      <c r="F104" s="49">
        <v>9861.7000000000007</v>
      </c>
      <c r="G104" s="49">
        <v>8913.7000000000007</v>
      </c>
      <c r="H104" s="51">
        <v>33974</v>
      </c>
      <c r="I104" s="12">
        <f t="shared" ref="I104:I142" si="159">O104+R104+U104+X104+AA104+AD104+AG104+AJ104+AM104+AQ104+AT104+BC104+AW104+AZ104</f>
        <v>5980500</v>
      </c>
      <c r="J104" s="12">
        <f>(I104-BC104)*0.95</f>
        <v>5681475</v>
      </c>
      <c r="K104" s="12">
        <f t="shared" ref="K104:K144" si="160">I104-J104</f>
        <v>299025</v>
      </c>
      <c r="L104" s="12">
        <f t="shared" si="115"/>
        <v>299025</v>
      </c>
      <c r="M104" s="12">
        <f t="shared" si="104"/>
        <v>0</v>
      </c>
      <c r="N104" s="12"/>
      <c r="O104" s="12"/>
      <c r="P104" s="12">
        <v>0</v>
      </c>
      <c r="Q104" s="12"/>
      <c r="R104" s="12"/>
      <c r="S104" s="12">
        <v>0</v>
      </c>
      <c r="T104" s="12"/>
      <c r="U104" s="12"/>
      <c r="V104" s="12">
        <v>0</v>
      </c>
      <c r="W104" s="12"/>
      <c r="X104" s="12"/>
      <c r="Y104" s="12">
        <v>0</v>
      </c>
      <c r="Z104" s="12"/>
      <c r="AA104" s="12"/>
      <c r="AB104" s="12">
        <v>0</v>
      </c>
      <c r="AC104" s="12"/>
      <c r="AD104" s="12"/>
      <c r="AE104" s="12">
        <v>0</v>
      </c>
      <c r="AF104" s="12"/>
      <c r="AG104" s="12"/>
      <c r="AH104" s="12">
        <v>0</v>
      </c>
      <c r="AI104" s="12"/>
      <c r="AJ104" s="12"/>
      <c r="AK104" s="12">
        <v>0</v>
      </c>
      <c r="AL104" s="12"/>
      <c r="AM104" s="12"/>
      <c r="AN104" s="12">
        <v>0</v>
      </c>
      <c r="AO104" s="32"/>
      <c r="AP104" s="75" t="s">
        <v>2429</v>
      </c>
      <c r="AQ104" s="32">
        <v>5980500</v>
      </c>
      <c r="AR104" s="32">
        <v>5980500</v>
      </c>
      <c r="AS104" s="12"/>
      <c r="AT104" s="12"/>
      <c r="AU104" s="12">
        <v>0</v>
      </c>
      <c r="AV104" s="12"/>
      <c r="AW104" s="12"/>
      <c r="AX104" s="12">
        <v>0</v>
      </c>
      <c r="AY104" s="45"/>
      <c r="AZ104" s="32"/>
      <c r="BA104" s="12">
        <v>0</v>
      </c>
      <c r="BB104" s="12">
        <f t="shared" si="145"/>
        <v>0</v>
      </c>
      <c r="BC104" s="12">
        <f t="shared" si="106"/>
        <v>0</v>
      </c>
      <c r="BD104" s="12">
        <f t="shared" si="107"/>
        <v>0</v>
      </c>
      <c r="BE104" s="12"/>
      <c r="BF104" s="12"/>
      <c r="BG104" s="12"/>
      <c r="BH104" s="12">
        <f t="shared" si="146"/>
        <v>0</v>
      </c>
      <c r="BI104" s="12"/>
      <c r="BJ104" s="12"/>
      <c r="BK104" s="12"/>
      <c r="BL104" s="12">
        <f t="shared" si="147"/>
        <v>0</v>
      </c>
      <c r="BM104" s="12"/>
      <c r="BN104" s="12"/>
      <c r="BO104" s="12"/>
      <c r="BP104" s="12">
        <f t="shared" si="148"/>
        <v>0</v>
      </c>
      <c r="BQ104" s="12"/>
      <c r="BR104" s="12"/>
      <c r="BS104" s="12"/>
      <c r="BT104" s="12">
        <f t="shared" si="149"/>
        <v>0</v>
      </c>
      <c r="BU104" s="12"/>
      <c r="BV104" s="12"/>
      <c r="BW104" s="12"/>
      <c r="BX104" s="12">
        <f t="shared" si="150"/>
        <v>0</v>
      </c>
      <c r="BY104" s="12"/>
      <c r="BZ104" s="12"/>
      <c r="CA104" s="12"/>
      <c r="CB104" s="12">
        <f t="shared" si="151"/>
        <v>0</v>
      </c>
      <c r="CC104" s="12"/>
      <c r="CD104" s="12"/>
      <c r="CE104" s="12"/>
      <c r="CF104" s="12">
        <f t="shared" si="152"/>
        <v>0</v>
      </c>
      <c r="CG104" s="12"/>
      <c r="CH104" s="12"/>
      <c r="CI104" s="12"/>
      <c r="CJ104" s="12">
        <f t="shared" si="153"/>
        <v>0</v>
      </c>
      <c r="CK104" s="12"/>
      <c r="CL104" s="12"/>
      <c r="CM104" s="12"/>
      <c r="CN104" s="12">
        <f t="shared" si="154"/>
        <v>0</v>
      </c>
      <c r="CO104" s="12"/>
      <c r="CP104" s="12"/>
      <c r="CQ104" s="12"/>
      <c r="CR104" s="12">
        <f t="shared" si="155"/>
        <v>0</v>
      </c>
      <c r="CS104" s="12"/>
      <c r="CT104" s="12"/>
      <c r="CU104" s="12"/>
      <c r="CV104" s="12">
        <f t="shared" si="156"/>
        <v>0</v>
      </c>
      <c r="CW104" s="12"/>
      <c r="CX104" s="12"/>
      <c r="CY104" s="12"/>
      <c r="CZ104" s="12">
        <f t="shared" si="157"/>
        <v>0</v>
      </c>
      <c r="DA104" s="12"/>
      <c r="DB104" s="12"/>
      <c r="DC104" s="12"/>
      <c r="DD104" s="12">
        <f t="shared" si="158"/>
        <v>0</v>
      </c>
      <c r="DE104" s="13" t="s">
        <v>54</v>
      </c>
      <c r="DF104" s="14" t="s">
        <v>64</v>
      </c>
    </row>
    <row r="105" spans="1:110" ht="51" hidden="1" x14ac:dyDescent="0.25">
      <c r="A105" s="13">
        <v>92</v>
      </c>
      <c r="B105" s="48" t="s">
        <v>2605</v>
      </c>
      <c r="C105" s="49" t="s">
        <v>2113</v>
      </c>
      <c r="D105" s="49" t="s">
        <v>51</v>
      </c>
      <c r="E105" s="48" t="s">
        <v>56</v>
      </c>
      <c r="F105" s="49">
        <v>24103.8</v>
      </c>
      <c r="G105" s="49">
        <v>21485.1</v>
      </c>
      <c r="H105" s="51">
        <v>34060</v>
      </c>
      <c r="I105" s="12">
        <f t="shared" si="159"/>
        <v>16851233.210000001</v>
      </c>
      <c r="J105" s="12">
        <f>(I105-BC105-AQ105)*0.5</f>
        <v>0</v>
      </c>
      <c r="K105" s="12">
        <f t="shared" si="160"/>
        <v>16851233.210000001</v>
      </c>
      <c r="L105" s="12">
        <f>K105-(AQ105/36*30)</f>
        <v>3133169.8766666688</v>
      </c>
      <c r="M105" s="12">
        <f t="shared" si="104"/>
        <v>13718063.333333332</v>
      </c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32"/>
      <c r="AP105" s="39" t="s">
        <v>2606</v>
      </c>
      <c r="AQ105" s="32">
        <v>16461676</v>
      </c>
      <c r="AR105" s="32"/>
      <c r="AS105" s="12"/>
      <c r="AT105" s="12"/>
      <c r="AU105" s="12"/>
      <c r="AV105" s="12"/>
      <c r="AW105" s="12"/>
      <c r="AX105" s="12"/>
      <c r="AY105" s="45"/>
      <c r="AZ105" s="32"/>
      <c r="BA105" s="12"/>
      <c r="BB105" s="12"/>
      <c r="BC105" s="12">
        <f t="shared" si="106"/>
        <v>389557.21</v>
      </c>
      <c r="BD105" s="12">
        <f t="shared" si="107"/>
        <v>389557.21</v>
      </c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>
        <v>389557.21</v>
      </c>
      <c r="CZ105" s="12"/>
      <c r="DA105" s="12"/>
      <c r="DB105" s="12"/>
      <c r="DC105" s="12"/>
      <c r="DD105" s="12"/>
      <c r="DE105" s="13" t="s">
        <v>54</v>
      </c>
      <c r="DF105" s="14" t="s">
        <v>55</v>
      </c>
    </row>
    <row r="106" spans="1:110" ht="38.25" hidden="1" x14ac:dyDescent="0.25">
      <c r="A106" s="13">
        <v>93</v>
      </c>
      <c r="B106" s="48" t="s">
        <v>686</v>
      </c>
      <c r="C106" s="49">
        <v>1903</v>
      </c>
      <c r="D106" s="49">
        <v>1964</v>
      </c>
      <c r="E106" s="48" t="s">
        <v>52</v>
      </c>
      <c r="F106" s="50">
        <v>1435.6</v>
      </c>
      <c r="G106" s="50">
        <v>1179.2</v>
      </c>
      <c r="H106" s="51">
        <v>34130</v>
      </c>
      <c r="I106" s="12">
        <f t="shared" si="159"/>
        <v>2733196.8</v>
      </c>
      <c r="J106" s="12">
        <f t="shared" ref="J106:J144" si="161">(I106-BC106)*0.5</f>
        <v>1366598.4</v>
      </c>
      <c r="K106" s="12">
        <f t="shared" si="160"/>
        <v>1366598.4</v>
      </c>
      <c r="L106" s="12">
        <f t="shared" ref="L106:L148" si="162">K106</f>
        <v>1366598.4</v>
      </c>
      <c r="M106" s="12">
        <f t="shared" si="104"/>
        <v>0</v>
      </c>
      <c r="N106" s="12"/>
      <c r="O106" s="12"/>
      <c r="P106" s="12">
        <v>0</v>
      </c>
      <c r="Q106" s="12"/>
      <c r="R106" s="12"/>
      <c r="S106" s="12">
        <v>0</v>
      </c>
      <c r="T106" s="12"/>
      <c r="U106" s="12"/>
      <c r="V106" s="12">
        <v>0</v>
      </c>
      <c r="W106" s="12"/>
      <c r="X106" s="12"/>
      <c r="Y106" s="12">
        <v>0</v>
      </c>
      <c r="Z106" s="12"/>
      <c r="AA106" s="12"/>
      <c r="AB106" s="12">
        <v>0</v>
      </c>
      <c r="AC106" s="12"/>
      <c r="AD106" s="12"/>
      <c r="AE106" s="12">
        <v>0</v>
      </c>
      <c r="AF106" s="12"/>
      <c r="AG106" s="12"/>
      <c r="AH106" s="12">
        <v>0</v>
      </c>
      <c r="AI106" s="12"/>
      <c r="AJ106" s="12"/>
      <c r="AK106" s="12">
        <v>0</v>
      </c>
      <c r="AL106" s="12"/>
      <c r="AM106" s="12"/>
      <c r="AN106" s="12">
        <v>0</v>
      </c>
      <c r="AO106" s="32"/>
      <c r="AP106" s="39" t="s">
        <v>53</v>
      </c>
      <c r="AQ106" s="32"/>
      <c r="AR106" s="32">
        <v>0</v>
      </c>
      <c r="AS106" s="12"/>
      <c r="AT106" s="12"/>
      <c r="AU106" s="12">
        <v>0</v>
      </c>
      <c r="AV106" s="12">
        <v>2757812.22</v>
      </c>
      <c r="AW106" s="12">
        <v>2733196.8</v>
      </c>
      <c r="AX106" s="12">
        <v>-24615.420000000391</v>
      </c>
      <c r="AY106" s="45"/>
      <c r="AZ106" s="32"/>
      <c r="BA106" s="12">
        <v>0</v>
      </c>
      <c r="BB106" s="12">
        <f t="shared" ref="BB106" si="163">BF106+BJ106+BN106+BR106+BV106+BZ106+CD106+CH106+CL106+CP106+CT106+CX106+DB106</f>
        <v>0</v>
      </c>
      <c r="BC106" s="12">
        <f t="shared" si="106"/>
        <v>0</v>
      </c>
      <c r="BD106" s="12">
        <f t="shared" si="107"/>
        <v>0</v>
      </c>
      <c r="BE106" s="12"/>
      <c r="BF106" s="12"/>
      <c r="BG106" s="12"/>
      <c r="BH106" s="12">
        <f t="shared" ref="BH106" si="164">BG106-BF106</f>
        <v>0</v>
      </c>
      <c r="BI106" s="12"/>
      <c r="BJ106" s="12"/>
      <c r="BK106" s="12"/>
      <c r="BL106" s="12">
        <f t="shared" ref="BL106" si="165">BK106-BJ106</f>
        <v>0</v>
      </c>
      <c r="BM106" s="12"/>
      <c r="BN106" s="12"/>
      <c r="BO106" s="12"/>
      <c r="BP106" s="12">
        <f t="shared" ref="BP106" si="166">BO106-BN106</f>
        <v>0</v>
      </c>
      <c r="BQ106" s="12"/>
      <c r="BR106" s="12"/>
      <c r="BS106" s="12"/>
      <c r="BT106" s="12">
        <f t="shared" ref="BT106" si="167">BS106-BR106</f>
        <v>0</v>
      </c>
      <c r="BU106" s="12"/>
      <c r="BV106" s="12"/>
      <c r="BW106" s="12"/>
      <c r="BX106" s="12">
        <f t="shared" ref="BX106" si="168">BW106-BV106</f>
        <v>0</v>
      </c>
      <c r="BY106" s="12"/>
      <c r="BZ106" s="12"/>
      <c r="CA106" s="12"/>
      <c r="CB106" s="12">
        <f t="shared" ref="CB106" si="169">CA106-BZ106</f>
        <v>0</v>
      </c>
      <c r="CC106" s="12"/>
      <c r="CD106" s="12"/>
      <c r="CE106" s="12"/>
      <c r="CF106" s="12">
        <f t="shared" ref="CF106" si="170">CE106-CD106</f>
        <v>0</v>
      </c>
      <c r="CG106" s="12"/>
      <c r="CH106" s="12"/>
      <c r="CI106" s="12"/>
      <c r="CJ106" s="12">
        <f t="shared" ref="CJ106" si="171">CI106-CH106</f>
        <v>0</v>
      </c>
      <c r="CK106" s="12"/>
      <c r="CL106" s="12"/>
      <c r="CM106" s="12"/>
      <c r="CN106" s="12">
        <f t="shared" ref="CN106" si="172">CM106-CL106</f>
        <v>0</v>
      </c>
      <c r="CO106" s="12"/>
      <c r="CP106" s="12"/>
      <c r="CQ106" s="12"/>
      <c r="CR106" s="12">
        <f t="shared" ref="CR106" si="173">CQ106-CP106</f>
        <v>0</v>
      </c>
      <c r="CS106" s="12"/>
      <c r="CT106" s="12"/>
      <c r="CU106" s="12"/>
      <c r="CV106" s="12">
        <f t="shared" ref="CV106" si="174">CU106-CT106</f>
        <v>0</v>
      </c>
      <c r="CW106" s="12"/>
      <c r="CX106" s="12"/>
      <c r="CY106" s="12"/>
      <c r="CZ106" s="12">
        <f t="shared" ref="CZ106" si="175">CY106-CX106</f>
        <v>0</v>
      </c>
      <c r="DA106" s="12"/>
      <c r="DB106" s="12"/>
      <c r="DC106" s="12"/>
      <c r="DD106" s="12">
        <f t="shared" ref="DD106" si="176">DC106-DB106</f>
        <v>0</v>
      </c>
      <c r="DE106" s="13" t="s">
        <v>54</v>
      </c>
      <c r="DF106" s="14" t="s">
        <v>55</v>
      </c>
    </row>
    <row r="107" spans="1:110" ht="51" hidden="1" x14ac:dyDescent="0.25">
      <c r="A107" s="13">
        <v>94</v>
      </c>
      <c r="B107" s="48" t="s">
        <v>687</v>
      </c>
      <c r="C107" s="49">
        <v>1874</v>
      </c>
      <c r="D107" s="49" t="s">
        <v>51</v>
      </c>
      <c r="E107" s="48" t="s">
        <v>56</v>
      </c>
      <c r="F107" s="50">
        <v>1262.5</v>
      </c>
      <c r="G107" s="50">
        <v>1187.4000000000001</v>
      </c>
      <c r="H107" s="51">
        <v>34439</v>
      </c>
      <c r="I107" s="12">
        <f t="shared" si="159"/>
        <v>855714</v>
      </c>
      <c r="J107" s="12">
        <f t="shared" si="161"/>
        <v>427857</v>
      </c>
      <c r="K107" s="12">
        <f t="shared" si="160"/>
        <v>427857</v>
      </c>
      <c r="L107" s="12">
        <f t="shared" si="162"/>
        <v>427857</v>
      </c>
      <c r="M107" s="12">
        <f t="shared" si="104"/>
        <v>0</v>
      </c>
      <c r="N107" s="12"/>
      <c r="O107" s="12"/>
      <c r="P107" s="12">
        <v>0</v>
      </c>
      <c r="Q107" s="12"/>
      <c r="R107" s="12"/>
      <c r="S107" s="12">
        <v>0</v>
      </c>
      <c r="T107" s="12"/>
      <c r="U107" s="12"/>
      <c r="V107" s="12">
        <v>0</v>
      </c>
      <c r="W107" s="12"/>
      <c r="X107" s="12"/>
      <c r="Y107" s="12">
        <v>0</v>
      </c>
      <c r="Z107" s="12"/>
      <c r="AA107" s="12"/>
      <c r="AB107" s="12">
        <v>0</v>
      </c>
      <c r="AC107" s="12">
        <v>708362.01899999997</v>
      </c>
      <c r="AD107" s="12">
        <v>855714</v>
      </c>
      <c r="AE107" s="12">
        <v>147351.98100000003</v>
      </c>
      <c r="AF107" s="12"/>
      <c r="AG107" s="12"/>
      <c r="AH107" s="12">
        <v>0</v>
      </c>
      <c r="AI107" s="12"/>
      <c r="AJ107" s="12"/>
      <c r="AK107" s="12">
        <v>0</v>
      </c>
      <c r="AL107" s="12"/>
      <c r="AM107" s="12"/>
      <c r="AN107" s="12">
        <v>0</v>
      </c>
      <c r="AO107" s="32"/>
      <c r="AP107" s="39" t="s">
        <v>53</v>
      </c>
      <c r="AQ107" s="32"/>
      <c r="AR107" s="32">
        <v>0</v>
      </c>
      <c r="AS107" s="12"/>
      <c r="AT107" s="12"/>
      <c r="AU107" s="12">
        <v>0</v>
      </c>
      <c r="AV107" s="12"/>
      <c r="AW107" s="12"/>
      <c r="AX107" s="12">
        <v>0</v>
      </c>
      <c r="AY107" s="45"/>
      <c r="AZ107" s="32"/>
      <c r="BA107" s="12">
        <v>0</v>
      </c>
      <c r="BB107" s="12">
        <f>BF107+BJ107+BN107+BR107+BV107+BZ107+CD107+CH107+CL107+CP107+CT107+CX107+DB107</f>
        <v>0</v>
      </c>
      <c r="BC107" s="12">
        <f t="shared" si="106"/>
        <v>0</v>
      </c>
      <c r="BD107" s="12">
        <f t="shared" si="107"/>
        <v>0</v>
      </c>
      <c r="BE107" s="12"/>
      <c r="BF107" s="12"/>
      <c r="BG107" s="12"/>
      <c r="BH107" s="12">
        <f>BG107-BF107</f>
        <v>0</v>
      </c>
      <c r="BI107" s="12"/>
      <c r="BJ107" s="12"/>
      <c r="BK107" s="12"/>
      <c r="BL107" s="12">
        <f>BK107-BJ107</f>
        <v>0</v>
      </c>
      <c r="BM107" s="12"/>
      <c r="BN107" s="12"/>
      <c r="BO107" s="12"/>
      <c r="BP107" s="12">
        <f>BO107-BN107</f>
        <v>0</v>
      </c>
      <c r="BQ107" s="12"/>
      <c r="BR107" s="12"/>
      <c r="BS107" s="12"/>
      <c r="BT107" s="12">
        <f>BS107-BR107</f>
        <v>0</v>
      </c>
      <c r="BU107" s="12"/>
      <c r="BV107" s="12"/>
      <c r="BW107" s="12"/>
      <c r="BX107" s="12">
        <f>BW107-BV107</f>
        <v>0</v>
      </c>
      <c r="BY107" s="12"/>
      <c r="BZ107" s="12"/>
      <c r="CA107" s="12"/>
      <c r="CB107" s="12">
        <f>CA107-BZ107</f>
        <v>0</v>
      </c>
      <c r="CC107" s="12"/>
      <c r="CD107" s="12"/>
      <c r="CE107" s="12"/>
      <c r="CF107" s="12">
        <f>CE107-CD107</f>
        <v>0</v>
      </c>
      <c r="CG107" s="12"/>
      <c r="CH107" s="12"/>
      <c r="CI107" s="12"/>
      <c r="CJ107" s="12">
        <f>CI107-CH107</f>
        <v>0</v>
      </c>
      <c r="CK107" s="12"/>
      <c r="CL107" s="12"/>
      <c r="CM107" s="12"/>
      <c r="CN107" s="12">
        <f>CM107-CL107</f>
        <v>0</v>
      </c>
      <c r="CO107" s="12"/>
      <c r="CP107" s="12"/>
      <c r="CQ107" s="12"/>
      <c r="CR107" s="12">
        <f>CQ107-CP107</f>
        <v>0</v>
      </c>
      <c r="CS107" s="12"/>
      <c r="CT107" s="12"/>
      <c r="CU107" s="12"/>
      <c r="CV107" s="12">
        <f>CU107-CT107</f>
        <v>0</v>
      </c>
      <c r="CW107" s="12"/>
      <c r="CX107" s="12"/>
      <c r="CY107" s="12"/>
      <c r="CZ107" s="12">
        <f>CY107-CX107</f>
        <v>0</v>
      </c>
      <c r="DA107" s="12"/>
      <c r="DB107" s="12"/>
      <c r="DC107" s="12"/>
      <c r="DD107" s="12">
        <f>DC107-DB107</f>
        <v>0</v>
      </c>
      <c r="DE107" s="13" t="s">
        <v>54</v>
      </c>
      <c r="DF107" s="14" t="s">
        <v>55</v>
      </c>
    </row>
    <row r="108" spans="1:110" ht="38.25" hidden="1" x14ac:dyDescent="0.25">
      <c r="A108" s="13">
        <v>95</v>
      </c>
      <c r="B108" s="48" t="s">
        <v>688</v>
      </c>
      <c r="C108" s="49">
        <v>1961</v>
      </c>
      <c r="D108" s="49" t="s">
        <v>51</v>
      </c>
      <c r="E108" s="48" t="s">
        <v>153</v>
      </c>
      <c r="F108" s="50">
        <v>1810.2</v>
      </c>
      <c r="G108" s="50">
        <v>1660.4</v>
      </c>
      <c r="H108" s="51">
        <v>33826</v>
      </c>
      <c r="I108" s="12">
        <f t="shared" si="159"/>
        <v>2770928.4</v>
      </c>
      <c r="J108" s="12">
        <f t="shared" si="161"/>
        <v>1385464.2</v>
      </c>
      <c r="K108" s="12">
        <f t="shared" si="160"/>
        <v>1385464.2</v>
      </c>
      <c r="L108" s="12">
        <f t="shared" si="162"/>
        <v>1385464.2</v>
      </c>
      <c r="M108" s="12">
        <f t="shared" si="104"/>
        <v>0</v>
      </c>
      <c r="N108" s="12"/>
      <c r="O108" s="12"/>
      <c r="P108" s="12">
        <v>0</v>
      </c>
      <c r="Q108" s="12"/>
      <c r="R108" s="12"/>
      <c r="S108" s="12">
        <v>0</v>
      </c>
      <c r="T108" s="12"/>
      <c r="U108" s="12"/>
      <c r="V108" s="12">
        <v>0</v>
      </c>
      <c r="W108" s="12"/>
      <c r="X108" s="12"/>
      <c r="Y108" s="12">
        <v>0</v>
      </c>
      <c r="Z108" s="12"/>
      <c r="AA108" s="12"/>
      <c r="AB108" s="12">
        <v>0</v>
      </c>
      <c r="AC108" s="12"/>
      <c r="AD108" s="12"/>
      <c r="AE108" s="12">
        <v>0</v>
      </c>
      <c r="AF108" s="12"/>
      <c r="AG108" s="12"/>
      <c r="AH108" s="12">
        <v>0</v>
      </c>
      <c r="AI108" s="12"/>
      <c r="AJ108" s="12"/>
      <c r="AK108" s="12">
        <v>0</v>
      </c>
      <c r="AL108" s="12"/>
      <c r="AM108" s="12"/>
      <c r="AN108" s="12">
        <v>0</v>
      </c>
      <c r="AO108" s="32"/>
      <c r="AP108" s="39"/>
      <c r="AQ108" s="32"/>
      <c r="AR108" s="32">
        <v>0</v>
      </c>
      <c r="AS108" s="12">
        <v>2654009.54</v>
      </c>
      <c r="AT108" s="12">
        <v>2770928.4</v>
      </c>
      <c r="AU108" s="12">
        <v>116918.85999999987</v>
      </c>
      <c r="AV108" s="12"/>
      <c r="AW108" s="12"/>
      <c r="AX108" s="12">
        <v>0</v>
      </c>
      <c r="AY108" s="45"/>
      <c r="AZ108" s="32"/>
      <c r="BA108" s="12">
        <v>0</v>
      </c>
      <c r="BB108" s="12">
        <f>BF108+BJ108+BN108+BR108+BV108+BZ108+CD108+CH108+CL108+CP108+CT108+CX108+DB108</f>
        <v>0</v>
      </c>
      <c r="BC108" s="12">
        <f t="shared" si="106"/>
        <v>0</v>
      </c>
      <c r="BD108" s="12">
        <f t="shared" si="107"/>
        <v>0</v>
      </c>
      <c r="BE108" s="12"/>
      <c r="BF108" s="12"/>
      <c r="BG108" s="12"/>
      <c r="BH108" s="12">
        <f>BG108-BF108</f>
        <v>0</v>
      </c>
      <c r="BI108" s="12"/>
      <c r="BJ108" s="12"/>
      <c r="BK108" s="12"/>
      <c r="BL108" s="12">
        <f>BK108-BJ108</f>
        <v>0</v>
      </c>
      <c r="BM108" s="12"/>
      <c r="BN108" s="12"/>
      <c r="BO108" s="12"/>
      <c r="BP108" s="12">
        <f>BO108-BN108</f>
        <v>0</v>
      </c>
      <c r="BQ108" s="12"/>
      <c r="BR108" s="12"/>
      <c r="BS108" s="12"/>
      <c r="BT108" s="12">
        <f>BS108-BR108</f>
        <v>0</v>
      </c>
      <c r="BU108" s="12"/>
      <c r="BV108" s="12"/>
      <c r="BW108" s="12"/>
      <c r="BX108" s="12">
        <f>BW108-BV108</f>
        <v>0</v>
      </c>
      <c r="BY108" s="12"/>
      <c r="BZ108" s="12"/>
      <c r="CA108" s="12"/>
      <c r="CB108" s="12">
        <f>CA108-BZ108</f>
        <v>0</v>
      </c>
      <c r="CC108" s="12"/>
      <c r="CD108" s="12"/>
      <c r="CE108" s="12"/>
      <c r="CF108" s="12">
        <f>CE108-CD108</f>
        <v>0</v>
      </c>
      <c r="CG108" s="12"/>
      <c r="CH108" s="12"/>
      <c r="CI108" s="12"/>
      <c r="CJ108" s="12">
        <f>CI108-CH108</f>
        <v>0</v>
      </c>
      <c r="CK108" s="12"/>
      <c r="CL108" s="12"/>
      <c r="CM108" s="12"/>
      <c r="CN108" s="12">
        <f>CM108-CL108</f>
        <v>0</v>
      </c>
      <c r="CO108" s="12"/>
      <c r="CP108" s="12"/>
      <c r="CQ108" s="12"/>
      <c r="CR108" s="12">
        <f>CQ108-CP108</f>
        <v>0</v>
      </c>
      <c r="CS108" s="12"/>
      <c r="CT108" s="12"/>
      <c r="CU108" s="12"/>
      <c r="CV108" s="12">
        <f>CU108-CT108</f>
        <v>0</v>
      </c>
      <c r="CW108" s="12"/>
      <c r="CX108" s="12"/>
      <c r="CY108" s="12"/>
      <c r="CZ108" s="12">
        <f>CY108-CX108</f>
        <v>0</v>
      </c>
      <c r="DA108" s="12"/>
      <c r="DB108" s="12"/>
      <c r="DC108" s="12"/>
      <c r="DD108" s="12">
        <f>DC108-DB108</f>
        <v>0</v>
      </c>
      <c r="DE108" s="13" t="s">
        <v>54</v>
      </c>
      <c r="DF108" s="14" t="s">
        <v>55</v>
      </c>
    </row>
    <row r="109" spans="1:110" ht="38.25" hidden="1" x14ac:dyDescent="0.25">
      <c r="A109" s="13">
        <v>96</v>
      </c>
      <c r="B109" s="48" t="s">
        <v>689</v>
      </c>
      <c r="C109" s="49">
        <v>1953</v>
      </c>
      <c r="D109" s="49" t="s">
        <v>51</v>
      </c>
      <c r="E109" s="48" t="s">
        <v>67</v>
      </c>
      <c r="F109" s="50">
        <v>1338.4</v>
      </c>
      <c r="G109" s="50">
        <v>1212.4000000000001</v>
      </c>
      <c r="H109" s="51">
        <v>34015</v>
      </c>
      <c r="I109" s="12">
        <f t="shared" si="159"/>
        <v>2098820.4</v>
      </c>
      <c r="J109" s="12">
        <f t="shared" si="161"/>
        <v>1049410.2</v>
      </c>
      <c r="K109" s="12">
        <f t="shared" si="160"/>
        <v>1049410.2</v>
      </c>
      <c r="L109" s="12">
        <f t="shared" si="162"/>
        <v>1049410.2</v>
      </c>
      <c r="M109" s="12">
        <f t="shared" si="104"/>
        <v>0</v>
      </c>
      <c r="N109" s="12"/>
      <c r="O109" s="12"/>
      <c r="P109" s="12">
        <v>0</v>
      </c>
      <c r="Q109" s="12"/>
      <c r="R109" s="12"/>
      <c r="S109" s="12">
        <v>0</v>
      </c>
      <c r="T109" s="12"/>
      <c r="U109" s="12"/>
      <c r="V109" s="12">
        <v>0</v>
      </c>
      <c r="W109" s="12"/>
      <c r="X109" s="12"/>
      <c r="Y109" s="12">
        <v>0</v>
      </c>
      <c r="Z109" s="12"/>
      <c r="AA109" s="12"/>
      <c r="AB109" s="12">
        <v>0</v>
      </c>
      <c r="AC109" s="12"/>
      <c r="AD109" s="12"/>
      <c r="AE109" s="12">
        <v>0</v>
      </c>
      <c r="AF109" s="12"/>
      <c r="AG109" s="12"/>
      <c r="AH109" s="12">
        <v>0</v>
      </c>
      <c r="AI109" s="12"/>
      <c r="AJ109" s="12"/>
      <c r="AK109" s="12">
        <v>0</v>
      </c>
      <c r="AL109" s="12"/>
      <c r="AM109" s="12"/>
      <c r="AN109" s="12">
        <v>0</v>
      </c>
      <c r="AO109" s="32"/>
      <c r="AP109" s="39" t="s">
        <v>53</v>
      </c>
      <c r="AQ109" s="32"/>
      <c r="AR109" s="32">
        <v>0</v>
      </c>
      <c r="AS109" s="12">
        <v>1934200</v>
      </c>
      <c r="AT109" s="12">
        <v>2098820.4</v>
      </c>
      <c r="AU109" s="12">
        <v>164620.39999999991</v>
      </c>
      <c r="AV109" s="12"/>
      <c r="AW109" s="12"/>
      <c r="AX109" s="12">
        <v>0</v>
      </c>
      <c r="AY109" s="45"/>
      <c r="AZ109" s="32"/>
      <c r="BA109" s="12">
        <v>0</v>
      </c>
      <c r="BB109" s="12">
        <f t="shared" ref="BB109:BB126" si="177">BF109+BJ109+BN109+BR109+BV109+BZ109+CD109+CH109+CL109+CP109+CT109+CX109+DB109</f>
        <v>0</v>
      </c>
      <c r="BC109" s="12">
        <f t="shared" si="106"/>
        <v>0</v>
      </c>
      <c r="BD109" s="12">
        <f t="shared" si="107"/>
        <v>0</v>
      </c>
      <c r="BE109" s="12"/>
      <c r="BF109" s="12"/>
      <c r="BG109" s="12"/>
      <c r="BH109" s="12">
        <f t="shared" ref="BH109:BH126" si="178">BG109-BF109</f>
        <v>0</v>
      </c>
      <c r="BI109" s="12"/>
      <c r="BJ109" s="12"/>
      <c r="BK109" s="12"/>
      <c r="BL109" s="12">
        <f t="shared" ref="BL109:BL118" si="179">BK109-BJ109</f>
        <v>0</v>
      </c>
      <c r="BM109" s="12"/>
      <c r="BN109" s="12"/>
      <c r="BO109" s="12"/>
      <c r="BP109" s="12">
        <f t="shared" ref="BP109:BP118" si="180">BO109-BN109</f>
        <v>0</v>
      </c>
      <c r="BQ109" s="12"/>
      <c r="BR109" s="12"/>
      <c r="BS109" s="12"/>
      <c r="BT109" s="12">
        <f t="shared" ref="BT109:BT118" si="181">BS109-BR109</f>
        <v>0</v>
      </c>
      <c r="BU109" s="12"/>
      <c r="BV109" s="12"/>
      <c r="BW109" s="12"/>
      <c r="BX109" s="12">
        <f t="shared" ref="BX109:BX118" si="182">BW109-BV109</f>
        <v>0</v>
      </c>
      <c r="BY109" s="12"/>
      <c r="BZ109" s="12"/>
      <c r="CA109" s="12"/>
      <c r="CB109" s="12">
        <f t="shared" ref="CB109:CB118" si="183">CA109-BZ109</f>
        <v>0</v>
      </c>
      <c r="CC109" s="12"/>
      <c r="CD109" s="12"/>
      <c r="CE109" s="12"/>
      <c r="CF109" s="12">
        <f t="shared" ref="CF109:CF118" si="184">CE109-CD109</f>
        <v>0</v>
      </c>
      <c r="CG109" s="12"/>
      <c r="CH109" s="12"/>
      <c r="CI109" s="12"/>
      <c r="CJ109" s="12">
        <f t="shared" ref="CJ109:CJ118" si="185">CI109-CH109</f>
        <v>0</v>
      </c>
      <c r="CK109" s="12"/>
      <c r="CL109" s="12"/>
      <c r="CM109" s="12"/>
      <c r="CN109" s="12">
        <f t="shared" ref="CN109:CN118" si="186">CM109-CL109</f>
        <v>0</v>
      </c>
      <c r="CO109" s="12"/>
      <c r="CP109" s="12"/>
      <c r="CQ109" s="12"/>
      <c r="CR109" s="12">
        <f t="shared" ref="CR109:CR118" si="187">CQ109-CP109</f>
        <v>0</v>
      </c>
      <c r="CS109" s="12"/>
      <c r="CT109" s="12"/>
      <c r="CU109" s="12"/>
      <c r="CV109" s="12">
        <f t="shared" ref="CV109:CV118" si="188">CU109-CT109</f>
        <v>0</v>
      </c>
      <c r="CW109" s="12"/>
      <c r="CX109" s="12"/>
      <c r="CY109" s="12"/>
      <c r="CZ109" s="12">
        <f t="shared" ref="CZ109:CZ118" si="189">CY109-CX109</f>
        <v>0</v>
      </c>
      <c r="DA109" s="12"/>
      <c r="DB109" s="12"/>
      <c r="DC109" s="12"/>
      <c r="DD109" s="12">
        <f t="shared" ref="DD109:DD118" si="190">DC109-DB109</f>
        <v>0</v>
      </c>
      <c r="DE109" s="13" t="s">
        <v>54</v>
      </c>
      <c r="DF109" s="14" t="s">
        <v>55</v>
      </c>
    </row>
    <row r="110" spans="1:110" ht="38.25" hidden="1" x14ac:dyDescent="0.25">
      <c r="A110" s="13">
        <v>97</v>
      </c>
      <c r="B110" s="48" t="s">
        <v>690</v>
      </c>
      <c r="C110" s="49">
        <v>1912</v>
      </c>
      <c r="D110" s="49">
        <v>1966</v>
      </c>
      <c r="E110" s="48" t="s">
        <v>52</v>
      </c>
      <c r="F110" s="50">
        <v>7394.7</v>
      </c>
      <c r="G110" s="50">
        <v>6419.7</v>
      </c>
      <c r="H110" s="51">
        <v>34227</v>
      </c>
      <c r="I110" s="12">
        <f t="shared" si="159"/>
        <v>5759776</v>
      </c>
      <c r="J110" s="12">
        <f t="shared" si="161"/>
        <v>2879888</v>
      </c>
      <c r="K110" s="12">
        <f t="shared" si="160"/>
        <v>2879888</v>
      </c>
      <c r="L110" s="12">
        <f t="shared" si="162"/>
        <v>2879888</v>
      </c>
      <c r="M110" s="12">
        <f t="shared" si="104"/>
        <v>0</v>
      </c>
      <c r="N110" s="12"/>
      <c r="O110" s="12"/>
      <c r="P110" s="12">
        <v>0</v>
      </c>
      <c r="Q110" s="12"/>
      <c r="R110" s="12"/>
      <c r="S110" s="12">
        <v>0</v>
      </c>
      <c r="T110" s="12"/>
      <c r="U110" s="12"/>
      <c r="V110" s="12">
        <v>0</v>
      </c>
      <c r="W110" s="12"/>
      <c r="X110" s="12"/>
      <c r="Y110" s="12">
        <v>0</v>
      </c>
      <c r="Z110" s="12"/>
      <c r="AA110" s="12"/>
      <c r="AB110" s="12">
        <v>0</v>
      </c>
      <c r="AC110" s="12"/>
      <c r="AD110" s="12"/>
      <c r="AE110" s="12">
        <v>0</v>
      </c>
      <c r="AF110" s="12"/>
      <c r="AG110" s="12"/>
      <c r="AH110" s="12">
        <v>0</v>
      </c>
      <c r="AI110" s="12"/>
      <c r="AJ110" s="12"/>
      <c r="AK110" s="12">
        <v>0</v>
      </c>
      <c r="AL110" s="12"/>
      <c r="AM110" s="12"/>
      <c r="AN110" s="12">
        <v>0</v>
      </c>
      <c r="AO110" s="32">
        <v>11731420</v>
      </c>
      <c r="AP110" s="39" t="s">
        <v>73</v>
      </c>
      <c r="AQ110" s="32">
        <v>5759776</v>
      </c>
      <c r="AR110" s="32">
        <v>-5971644</v>
      </c>
      <c r="AS110" s="12"/>
      <c r="AT110" s="12"/>
      <c r="AU110" s="12">
        <v>0</v>
      </c>
      <c r="AV110" s="12"/>
      <c r="AW110" s="12"/>
      <c r="AX110" s="12">
        <v>0</v>
      </c>
      <c r="AY110" s="45"/>
      <c r="AZ110" s="32"/>
      <c r="BA110" s="12">
        <v>0</v>
      </c>
      <c r="BB110" s="12">
        <f t="shared" si="177"/>
        <v>0</v>
      </c>
      <c r="BC110" s="12">
        <f t="shared" si="106"/>
        <v>0</v>
      </c>
      <c r="BD110" s="12">
        <f t="shared" si="107"/>
        <v>0</v>
      </c>
      <c r="BE110" s="12"/>
      <c r="BF110" s="12"/>
      <c r="BG110" s="12"/>
      <c r="BH110" s="12">
        <f t="shared" si="178"/>
        <v>0</v>
      </c>
      <c r="BI110" s="12"/>
      <c r="BJ110" s="12"/>
      <c r="BK110" s="12"/>
      <c r="BL110" s="12">
        <f t="shared" si="179"/>
        <v>0</v>
      </c>
      <c r="BM110" s="12"/>
      <c r="BN110" s="12"/>
      <c r="BO110" s="12"/>
      <c r="BP110" s="12">
        <f t="shared" si="180"/>
        <v>0</v>
      </c>
      <c r="BQ110" s="12"/>
      <c r="BR110" s="12"/>
      <c r="BS110" s="12"/>
      <c r="BT110" s="12">
        <f t="shared" si="181"/>
        <v>0</v>
      </c>
      <c r="BU110" s="12"/>
      <c r="BV110" s="12"/>
      <c r="BW110" s="12"/>
      <c r="BX110" s="12">
        <f t="shared" si="182"/>
        <v>0</v>
      </c>
      <c r="BY110" s="12"/>
      <c r="BZ110" s="12"/>
      <c r="CA110" s="12"/>
      <c r="CB110" s="12">
        <f t="shared" si="183"/>
        <v>0</v>
      </c>
      <c r="CC110" s="12"/>
      <c r="CD110" s="12"/>
      <c r="CE110" s="12"/>
      <c r="CF110" s="12">
        <f t="shared" si="184"/>
        <v>0</v>
      </c>
      <c r="CG110" s="12"/>
      <c r="CH110" s="12"/>
      <c r="CI110" s="12"/>
      <c r="CJ110" s="12">
        <f t="shared" si="185"/>
        <v>0</v>
      </c>
      <c r="CK110" s="12"/>
      <c r="CL110" s="12"/>
      <c r="CM110" s="12"/>
      <c r="CN110" s="12">
        <f t="shared" si="186"/>
        <v>0</v>
      </c>
      <c r="CO110" s="12"/>
      <c r="CP110" s="12"/>
      <c r="CQ110" s="12"/>
      <c r="CR110" s="12">
        <f t="shared" si="187"/>
        <v>0</v>
      </c>
      <c r="CS110" s="12"/>
      <c r="CT110" s="12"/>
      <c r="CU110" s="12"/>
      <c r="CV110" s="12">
        <f t="shared" si="188"/>
        <v>0</v>
      </c>
      <c r="CW110" s="12"/>
      <c r="CX110" s="12"/>
      <c r="CY110" s="12"/>
      <c r="CZ110" s="12">
        <f t="shared" si="189"/>
        <v>0</v>
      </c>
      <c r="DA110" s="12"/>
      <c r="DB110" s="12"/>
      <c r="DC110" s="12"/>
      <c r="DD110" s="12">
        <f t="shared" si="190"/>
        <v>0</v>
      </c>
      <c r="DE110" s="13" t="s">
        <v>54</v>
      </c>
      <c r="DF110" s="14" t="s">
        <v>55</v>
      </c>
    </row>
    <row r="111" spans="1:110" ht="51" hidden="1" x14ac:dyDescent="0.25">
      <c r="A111" s="13">
        <v>98</v>
      </c>
      <c r="B111" s="48" t="s">
        <v>691</v>
      </c>
      <c r="C111" s="49">
        <v>1835</v>
      </c>
      <c r="D111" s="49" t="s">
        <v>51</v>
      </c>
      <c r="E111" s="48" t="s">
        <v>56</v>
      </c>
      <c r="F111" s="50">
        <v>68.400000000000006</v>
      </c>
      <c r="G111" s="50">
        <v>68.400000000000006</v>
      </c>
      <c r="H111" s="51">
        <v>34305</v>
      </c>
      <c r="I111" s="12">
        <f t="shared" si="159"/>
        <v>3535639.9221359999</v>
      </c>
      <c r="J111" s="12">
        <f t="shared" si="161"/>
        <v>1750761.3510679998</v>
      </c>
      <c r="K111" s="12">
        <f t="shared" si="160"/>
        <v>1784878.571068</v>
      </c>
      <c r="L111" s="12">
        <f t="shared" si="162"/>
        <v>1784878.571068</v>
      </c>
      <c r="M111" s="12">
        <f t="shared" si="104"/>
        <v>0</v>
      </c>
      <c r="N111" s="12"/>
      <c r="O111" s="12"/>
      <c r="P111" s="12">
        <v>0</v>
      </c>
      <c r="Q111" s="12"/>
      <c r="R111" s="12"/>
      <c r="S111" s="12">
        <v>0</v>
      </c>
      <c r="T111" s="12"/>
      <c r="U111" s="12"/>
      <c r="V111" s="12">
        <v>0</v>
      </c>
      <c r="W111" s="12"/>
      <c r="X111" s="12">
        <v>989667.368136</v>
      </c>
      <c r="Y111" s="12">
        <v>989667.368136</v>
      </c>
      <c r="Z111" s="12">
        <v>1161581.4180000001</v>
      </c>
      <c r="AA111" s="12">
        <v>1161581.4180000001</v>
      </c>
      <c r="AB111" s="12">
        <v>0</v>
      </c>
      <c r="AC111" s="12">
        <v>1350273.916</v>
      </c>
      <c r="AD111" s="12">
        <v>1350273.916</v>
      </c>
      <c r="AE111" s="12">
        <v>0</v>
      </c>
      <c r="AF111" s="12"/>
      <c r="AG111" s="12"/>
      <c r="AH111" s="12">
        <v>0</v>
      </c>
      <c r="AI111" s="12"/>
      <c r="AJ111" s="12"/>
      <c r="AK111" s="12">
        <v>0</v>
      </c>
      <c r="AL111" s="12"/>
      <c r="AM111" s="12"/>
      <c r="AN111" s="12">
        <v>0</v>
      </c>
      <c r="AO111" s="32"/>
      <c r="AP111" s="39" t="s">
        <v>53</v>
      </c>
      <c r="AQ111" s="32"/>
      <c r="AR111" s="32">
        <v>0</v>
      </c>
      <c r="AS111" s="12">
        <v>868000</v>
      </c>
      <c r="AT111" s="12"/>
      <c r="AU111" s="12">
        <v>-868000</v>
      </c>
      <c r="AV111" s="12"/>
      <c r="AW111" s="12"/>
      <c r="AX111" s="12">
        <v>0</v>
      </c>
      <c r="AY111" s="45"/>
      <c r="AZ111" s="32"/>
      <c r="BA111" s="12">
        <v>0</v>
      </c>
      <c r="BB111" s="12">
        <f t="shared" si="177"/>
        <v>0</v>
      </c>
      <c r="BC111" s="12">
        <f t="shared" si="106"/>
        <v>34117.22</v>
      </c>
      <c r="BD111" s="12">
        <f t="shared" si="107"/>
        <v>34117.22</v>
      </c>
      <c r="BE111" s="12"/>
      <c r="BF111" s="12"/>
      <c r="BG111" s="12"/>
      <c r="BH111" s="12">
        <f t="shared" si="178"/>
        <v>0</v>
      </c>
      <c r="BI111" s="12"/>
      <c r="BJ111" s="12"/>
      <c r="BK111" s="12"/>
      <c r="BL111" s="12">
        <f t="shared" si="179"/>
        <v>0</v>
      </c>
      <c r="BM111" s="12"/>
      <c r="BN111" s="12"/>
      <c r="BO111" s="12"/>
      <c r="BP111" s="12">
        <f t="shared" si="180"/>
        <v>0</v>
      </c>
      <c r="BQ111" s="12"/>
      <c r="BR111" s="12"/>
      <c r="BS111" s="12"/>
      <c r="BT111" s="12">
        <f t="shared" si="181"/>
        <v>0</v>
      </c>
      <c r="BU111" s="12"/>
      <c r="BV111" s="12"/>
      <c r="BW111" s="12"/>
      <c r="BX111" s="12">
        <f t="shared" si="182"/>
        <v>0</v>
      </c>
      <c r="BY111" s="12"/>
      <c r="BZ111" s="12"/>
      <c r="CA111" s="12"/>
      <c r="CB111" s="12">
        <f t="shared" si="183"/>
        <v>0</v>
      </c>
      <c r="CC111" s="12"/>
      <c r="CD111" s="12"/>
      <c r="CE111" s="12">
        <v>34117.22</v>
      </c>
      <c r="CF111" s="12">
        <f t="shared" si="184"/>
        <v>34117.22</v>
      </c>
      <c r="CG111" s="12"/>
      <c r="CH111" s="12"/>
      <c r="CI111" s="12"/>
      <c r="CJ111" s="12">
        <f t="shared" si="185"/>
        <v>0</v>
      </c>
      <c r="CK111" s="12"/>
      <c r="CL111" s="12"/>
      <c r="CM111" s="12"/>
      <c r="CN111" s="12">
        <f t="shared" si="186"/>
        <v>0</v>
      </c>
      <c r="CO111" s="12"/>
      <c r="CP111" s="12"/>
      <c r="CQ111" s="12"/>
      <c r="CR111" s="12">
        <f t="shared" si="187"/>
        <v>0</v>
      </c>
      <c r="CS111" s="12"/>
      <c r="CT111" s="12"/>
      <c r="CU111" s="12"/>
      <c r="CV111" s="12">
        <f t="shared" si="188"/>
        <v>0</v>
      </c>
      <c r="CW111" s="12"/>
      <c r="CX111" s="12"/>
      <c r="CY111" s="12"/>
      <c r="CZ111" s="12">
        <f t="shared" si="189"/>
        <v>0</v>
      </c>
      <c r="DA111" s="12"/>
      <c r="DB111" s="12"/>
      <c r="DC111" s="12"/>
      <c r="DD111" s="12">
        <f t="shared" si="190"/>
        <v>0</v>
      </c>
      <c r="DE111" s="13" t="s">
        <v>54</v>
      </c>
      <c r="DF111" s="14" t="s">
        <v>55</v>
      </c>
    </row>
    <row r="112" spans="1:110" ht="51" hidden="1" x14ac:dyDescent="0.25">
      <c r="A112" s="13">
        <v>99</v>
      </c>
      <c r="B112" s="48" t="s">
        <v>692</v>
      </c>
      <c r="C112" s="49">
        <v>1912</v>
      </c>
      <c r="D112" s="49" t="s">
        <v>51</v>
      </c>
      <c r="E112" s="48" t="s">
        <v>56</v>
      </c>
      <c r="F112" s="50">
        <v>1066</v>
      </c>
      <c r="G112" s="50">
        <v>910</v>
      </c>
      <c r="H112" s="51">
        <v>33905</v>
      </c>
      <c r="I112" s="12">
        <f t="shared" si="159"/>
        <v>4528874.3999999994</v>
      </c>
      <c r="J112" s="12">
        <f t="shared" si="161"/>
        <v>2264437.1999999997</v>
      </c>
      <c r="K112" s="12">
        <f t="shared" si="160"/>
        <v>2264437.1999999997</v>
      </c>
      <c r="L112" s="12">
        <f t="shared" si="162"/>
        <v>2264437.1999999997</v>
      </c>
      <c r="M112" s="12">
        <f t="shared" si="104"/>
        <v>0</v>
      </c>
      <c r="N112" s="12"/>
      <c r="O112" s="12"/>
      <c r="P112" s="12">
        <v>0</v>
      </c>
      <c r="Q112" s="12">
        <v>2270058.7620000001</v>
      </c>
      <c r="R112" s="12">
        <v>4153990.8</v>
      </c>
      <c r="S112" s="12">
        <v>1883932.0379999997</v>
      </c>
      <c r="T112" s="12"/>
      <c r="U112" s="12"/>
      <c r="V112" s="12">
        <v>0</v>
      </c>
      <c r="W112" s="12"/>
      <c r="X112" s="12"/>
      <c r="Y112" s="12">
        <v>0</v>
      </c>
      <c r="Z112" s="12"/>
      <c r="AA112" s="12"/>
      <c r="AB112" s="12">
        <v>0</v>
      </c>
      <c r="AC112" s="12">
        <v>368635.54</v>
      </c>
      <c r="AD112" s="12">
        <v>374883.6</v>
      </c>
      <c r="AE112" s="12">
        <v>6248.0599999999977</v>
      </c>
      <c r="AF112" s="12"/>
      <c r="AG112" s="12"/>
      <c r="AH112" s="12">
        <v>0</v>
      </c>
      <c r="AI112" s="12"/>
      <c r="AJ112" s="12"/>
      <c r="AK112" s="12">
        <v>0</v>
      </c>
      <c r="AL112" s="12"/>
      <c r="AM112" s="12"/>
      <c r="AN112" s="12">
        <v>0</v>
      </c>
      <c r="AO112" s="32"/>
      <c r="AP112" s="39" t="s">
        <v>53</v>
      </c>
      <c r="AQ112" s="32"/>
      <c r="AR112" s="32">
        <v>0</v>
      </c>
      <c r="AS112" s="12"/>
      <c r="AT112" s="12"/>
      <c r="AU112" s="12">
        <v>0</v>
      </c>
      <c r="AV112" s="12"/>
      <c r="AW112" s="12"/>
      <c r="AX112" s="12">
        <v>0</v>
      </c>
      <c r="AY112" s="45"/>
      <c r="AZ112" s="32"/>
      <c r="BA112" s="12">
        <v>0</v>
      </c>
      <c r="BB112" s="12">
        <f t="shared" si="177"/>
        <v>0</v>
      </c>
      <c r="BC112" s="12">
        <f t="shared" si="106"/>
        <v>0</v>
      </c>
      <c r="BD112" s="12">
        <f t="shared" si="107"/>
        <v>0</v>
      </c>
      <c r="BE112" s="12"/>
      <c r="BF112" s="12"/>
      <c r="BG112" s="12"/>
      <c r="BH112" s="12">
        <f t="shared" si="178"/>
        <v>0</v>
      </c>
      <c r="BI112" s="12"/>
      <c r="BJ112" s="12"/>
      <c r="BK112" s="12"/>
      <c r="BL112" s="12">
        <f t="shared" si="179"/>
        <v>0</v>
      </c>
      <c r="BM112" s="12"/>
      <c r="BN112" s="12"/>
      <c r="BO112" s="12"/>
      <c r="BP112" s="12">
        <f t="shared" si="180"/>
        <v>0</v>
      </c>
      <c r="BQ112" s="12"/>
      <c r="BR112" s="12"/>
      <c r="BS112" s="12"/>
      <c r="BT112" s="12">
        <f t="shared" si="181"/>
        <v>0</v>
      </c>
      <c r="BU112" s="12"/>
      <c r="BV112" s="12"/>
      <c r="BW112" s="12"/>
      <c r="BX112" s="12">
        <f t="shared" si="182"/>
        <v>0</v>
      </c>
      <c r="BY112" s="12"/>
      <c r="BZ112" s="12"/>
      <c r="CA112" s="12"/>
      <c r="CB112" s="12">
        <f t="shared" si="183"/>
        <v>0</v>
      </c>
      <c r="CC112" s="12"/>
      <c r="CD112" s="12"/>
      <c r="CE112" s="12"/>
      <c r="CF112" s="12">
        <f t="shared" si="184"/>
        <v>0</v>
      </c>
      <c r="CG112" s="12"/>
      <c r="CH112" s="12"/>
      <c r="CI112" s="12"/>
      <c r="CJ112" s="12">
        <f t="shared" si="185"/>
        <v>0</v>
      </c>
      <c r="CK112" s="12"/>
      <c r="CL112" s="12"/>
      <c r="CM112" s="12"/>
      <c r="CN112" s="12">
        <f t="shared" si="186"/>
        <v>0</v>
      </c>
      <c r="CO112" s="12"/>
      <c r="CP112" s="12"/>
      <c r="CQ112" s="12"/>
      <c r="CR112" s="12">
        <f t="shared" si="187"/>
        <v>0</v>
      </c>
      <c r="CS112" s="12"/>
      <c r="CT112" s="12"/>
      <c r="CU112" s="12"/>
      <c r="CV112" s="12">
        <f t="shared" si="188"/>
        <v>0</v>
      </c>
      <c r="CW112" s="12"/>
      <c r="CX112" s="12"/>
      <c r="CY112" s="12"/>
      <c r="CZ112" s="12">
        <f t="shared" si="189"/>
        <v>0</v>
      </c>
      <c r="DA112" s="12"/>
      <c r="DB112" s="12"/>
      <c r="DC112" s="12"/>
      <c r="DD112" s="12">
        <f t="shared" si="190"/>
        <v>0</v>
      </c>
      <c r="DE112" s="13" t="s">
        <v>54</v>
      </c>
      <c r="DF112" s="14" t="s">
        <v>55</v>
      </c>
    </row>
    <row r="113" spans="1:110" ht="51" hidden="1" x14ac:dyDescent="0.25">
      <c r="A113" s="13">
        <v>100</v>
      </c>
      <c r="B113" s="48" t="s">
        <v>693</v>
      </c>
      <c r="C113" s="49">
        <v>1890</v>
      </c>
      <c r="D113" s="49" t="s">
        <v>51</v>
      </c>
      <c r="E113" s="48" t="s">
        <v>56</v>
      </c>
      <c r="F113" s="50">
        <v>1040</v>
      </c>
      <c r="G113" s="50">
        <v>910</v>
      </c>
      <c r="H113" s="51">
        <v>33905</v>
      </c>
      <c r="I113" s="12">
        <f t="shared" si="159"/>
        <v>1437789.6</v>
      </c>
      <c r="J113" s="12">
        <f t="shared" si="161"/>
        <v>718894.8</v>
      </c>
      <c r="K113" s="12">
        <f t="shared" si="160"/>
        <v>718894.8</v>
      </c>
      <c r="L113" s="12">
        <f t="shared" si="162"/>
        <v>718894.8</v>
      </c>
      <c r="M113" s="12">
        <f t="shared" si="104"/>
        <v>0</v>
      </c>
      <c r="N113" s="12"/>
      <c r="O113" s="12"/>
      <c r="P113" s="12">
        <v>0</v>
      </c>
      <c r="Q113" s="12">
        <v>2270058.7620000001</v>
      </c>
      <c r="R113" s="12">
        <v>1437789.6</v>
      </c>
      <c r="S113" s="12">
        <v>-832269.16200000001</v>
      </c>
      <c r="T113" s="12"/>
      <c r="U113" s="12"/>
      <c r="V113" s="12">
        <v>0</v>
      </c>
      <c r="W113" s="12"/>
      <c r="X113" s="12"/>
      <c r="Y113" s="12">
        <v>0</v>
      </c>
      <c r="Z113" s="12"/>
      <c r="AA113" s="12"/>
      <c r="AB113" s="12">
        <v>0</v>
      </c>
      <c r="AC113" s="12"/>
      <c r="AD113" s="12"/>
      <c r="AE113" s="12">
        <v>0</v>
      </c>
      <c r="AF113" s="12"/>
      <c r="AG113" s="12"/>
      <c r="AH113" s="12">
        <v>0</v>
      </c>
      <c r="AI113" s="12"/>
      <c r="AJ113" s="12"/>
      <c r="AK113" s="12">
        <v>0</v>
      </c>
      <c r="AL113" s="12"/>
      <c r="AM113" s="12"/>
      <c r="AN113" s="12">
        <v>0</v>
      </c>
      <c r="AO113" s="32"/>
      <c r="AP113" s="39" t="s">
        <v>53</v>
      </c>
      <c r="AQ113" s="32"/>
      <c r="AR113" s="32">
        <v>0</v>
      </c>
      <c r="AS113" s="12"/>
      <c r="AT113" s="12"/>
      <c r="AU113" s="12">
        <v>0</v>
      </c>
      <c r="AV113" s="12"/>
      <c r="AW113" s="12"/>
      <c r="AX113" s="12">
        <v>0</v>
      </c>
      <c r="AY113" s="45"/>
      <c r="AZ113" s="32"/>
      <c r="BA113" s="12">
        <v>0</v>
      </c>
      <c r="BB113" s="12">
        <f t="shared" si="177"/>
        <v>0</v>
      </c>
      <c r="BC113" s="12">
        <f t="shared" si="106"/>
        <v>0</v>
      </c>
      <c r="BD113" s="12">
        <f t="shared" si="107"/>
        <v>0</v>
      </c>
      <c r="BE113" s="12"/>
      <c r="BF113" s="12"/>
      <c r="BG113" s="12"/>
      <c r="BH113" s="12">
        <f t="shared" si="178"/>
        <v>0</v>
      </c>
      <c r="BI113" s="12"/>
      <c r="BJ113" s="12"/>
      <c r="BK113" s="12"/>
      <c r="BL113" s="12">
        <f t="shared" si="179"/>
        <v>0</v>
      </c>
      <c r="BM113" s="12"/>
      <c r="BN113" s="12"/>
      <c r="BO113" s="12"/>
      <c r="BP113" s="12">
        <f t="shared" si="180"/>
        <v>0</v>
      </c>
      <c r="BQ113" s="12"/>
      <c r="BR113" s="12"/>
      <c r="BS113" s="12"/>
      <c r="BT113" s="12">
        <f t="shared" si="181"/>
        <v>0</v>
      </c>
      <c r="BU113" s="12"/>
      <c r="BV113" s="12"/>
      <c r="BW113" s="12"/>
      <c r="BX113" s="12">
        <f t="shared" si="182"/>
        <v>0</v>
      </c>
      <c r="BY113" s="12"/>
      <c r="BZ113" s="12"/>
      <c r="CA113" s="12"/>
      <c r="CB113" s="12">
        <f t="shared" si="183"/>
        <v>0</v>
      </c>
      <c r="CC113" s="12"/>
      <c r="CD113" s="12"/>
      <c r="CE113" s="12"/>
      <c r="CF113" s="12">
        <f t="shared" si="184"/>
        <v>0</v>
      </c>
      <c r="CG113" s="12"/>
      <c r="CH113" s="12"/>
      <c r="CI113" s="12"/>
      <c r="CJ113" s="12">
        <f t="shared" si="185"/>
        <v>0</v>
      </c>
      <c r="CK113" s="12"/>
      <c r="CL113" s="12"/>
      <c r="CM113" s="12"/>
      <c r="CN113" s="12">
        <f t="shared" si="186"/>
        <v>0</v>
      </c>
      <c r="CO113" s="12"/>
      <c r="CP113" s="12"/>
      <c r="CQ113" s="12"/>
      <c r="CR113" s="12">
        <f t="shared" si="187"/>
        <v>0</v>
      </c>
      <c r="CS113" s="12"/>
      <c r="CT113" s="12"/>
      <c r="CU113" s="12"/>
      <c r="CV113" s="12">
        <f t="shared" si="188"/>
        <v>0</v>
      </c>
      <c r="CW113" s="12"/>
      <c r="CX113" s="12"/>
      <c r="CY113" s="12"/>
      <c r="CZ113" s="12">
        <f t="shared" si="189"/>
        <v>0</v>
      </c>
      <c r="DA113" s="12"/>
      <c r="DB113" s="12"/>
      <c r="DC113" s="12"/>
      <c r="DD113" s="12">
        <f t="shared" si="190"/>
        <v>0</v>
      </c>
      <c r="DE113" s="13" t="s">
        <v>54</v>
      </c>
      <c r="DF113" s="14" t="s">
        <v>55</v>
      </c>
    </row>
    <row r="114" spans="1:110" ht="38.25" hidden="1" x14ac:dyDescent="0.25">
      <c r="A114" s="13">
        <v>101</v>
      </c>
      <c r="B114" s="48" t="s">
        <v>694</v>
      </c>
      <c r="C114" s="49">
        <v>1917</v>
      </c>
      <c r="D114" s="49">
        <v>1972</v>
      </c>
      <c r="E114" s="48" t="s">
        <v>52</v>
      </c>
      <c r="F114" s="50">
        <v>4189.8</v>
      </c>
      <c r="G114" s="50">
        <v>3288.8</v>
      </c>
      <c r="H114" s="51">
        <v>33765</v>
      </c>
      <c r="I114" s="12">
        <f t="shared" si="159"/>
        <v>4798426.8</v>
      </c>
      <c r="J114" s="12">
        <f t="shared" si="161"/>
        <v>2399213.4</v>
      </c>
      <c r="K114" s="12">
        <f t="shared" si="160"/>
        <v>2399213.4</v>
      </c>
      <c r="L114" s="12">
        <f t="shared" si="162"/>
        <v>2399213.4</v>
      </c>
      <c r="M114" s="12">
        <f t="shared" si="104"/>
        <v>0</v>
      </c>
      <c r="N114" s="12"/>
      <c r="O114" s="12"/>
      <c r="P114" s="12">
        <v>0</v>
      </c>
      <c r="Q114" s="12"/>
      <c r="R114" s="12"/>
      <c r="S114" s="12">
        <v>0</v>
      </c>
      <c r="T114" s="12"/>
      <c r="U114" s="12"/>
      <c r="V114" s="12">
        <v>0</v>
      </c>
      <c r="W114" s="12"/>
      <c r="X114" s="12"/>
      <c r="Y114" s="12">
        <v>0</v>
      </c>
      <c r="Z114" s="12"/>
      <c r="AA114" s="12"/>
      <c r="AB114" s="12">
        <v>0</v>
      </c>
      <c r="AC114" s="12"/>
      <c r="AD114" s="12"/>
      <c r="AE114" s="12">
        <v>0</v>
      </c>
      <c r="AF114" s="12"/>
      <c r="AG114" s="12"/>
      <c r="AH114" s="12">
        <v>0</v>
      </c>
      <c r="AI114" s="12"/>
      <c r="AJ114" s="12"/>
      <c r="AK114" s="12">
        <v>0</v>
      </c>
      <c r="AL114" s="12"/>
      <c r="AM114" s="12"/>
      <c r="AN114" s="12">
        <v>0</v>
      </c>
      <c r="AO114" s="32">
        <v>4298697</v>
      </c>
      <c r="AP114" s="39" t="s">
        <v>74</v>
      </c>
      <c r="AQ114" s="32">
        <v>4798426.8</v>
      </c>
      <c r="AR114" s="32">
        <v>499729.79999999981</v>
      </c>
      <c r="AS114" s="12"/>
      <c r="AT114" s="12"/>
      <c r="AU114" s="12">
        <v>0</v>
      </c>
      <c r="AV114" s="12"/>
      <c r="AW114" s="12"/>
      <c r="AX114" s="12">
        <v>0</v>
      </c>
      <c r="AY114" s="45"/>
      <c r="AZ114" s="32"/>
      <c r="BA114" s="12">
        <v>0</v>
      </c>
      <c r="BB114" s="12">
        <f t="shared" si="177"/>
        <v>0</v>
      </c>
      <c r="BC114" s="12">
        <f t="shared" si="106"/>
        <v>0</v>
      </c>
      <c r="BD114" s="12">
        <f t="shared" si="107"/>
        <v>0</v>
      </c>
      <c r="BE114" s="12"/>
      <c r="BF114" s="12"/>
      <c r="BG114" s="12"/>
      <c r="BH114" s="12">
        <f t="shared" si="178"/>
        <v>0</v>
      </c>
      <c r="BI114" s="12"/>
      <c r="BJ114" s="12"/>
      <c r="BK114" s="12"/>
      <c r="BL114" s="12">
        <f t="shared" si="179"/>
        <v>0</v>
      </c>
      <c r="BM114" s="12"/>
      <c r="BN114" s="12"/>
      <c r="BO114" s="12"/>
      <c r="BP114" s="12">
        <f t="shared" si="180"/>
        <v>0</v>
      </c>
      <c r="BQ114" s="12"/>
      <c r="BR114" s="12"/>
      <c r="BS114" s="12"/>
      <c r="BT114" s="12">
        <f t="shared" si="181"/>
        <v>0</v>
      </c>
      <c r="BU114" s="12"/>
      <c r="BV114" s="12"/>
      <c r="BW114" s="12"/>
      <c r="BX114" s="12">
        <f t="shared" si="182"/>
        <v>0</v>
      </c>
      <c r="BY114" s="12"/>
      <c r="BZ114" s="12"/>
      <c r="CA114" s="12"/>
      <c r="CB114" s="12">
        <f t="shared" si="183"/>
        <v>0</v>
      </c>
      <c r="CC114" s="12"/>
      <c r="CD114" s="12"/>
      <c r="CE114" s="12"/>
      <c r="CF114" s="12">
        <f t="shared" si="184"/>
        <v>0</v>
      </c>
      <c r="CG114" s="12"/>
      <c r="CH114" s="12"/>
      <c r="CI114" s="12"/>
      <c r="CJ114" s="12">
        <f t="shared" si="185"/>
        <v>0</v>
      </c>
      <c r="CK114" s="12"/>
      <c r="CL114" s="12"/>
      <c r="CM114" s="12"/>
      <c r="CN114" s="12">
        <f t="shared" si="186"/>
        <v>0</v>
      </c>
      <c r="CO114" s="12"/>
      <c r="CP114" s="12"/>
      <c r="CQ114" s="12"/>
      <c r="CR114" s="12">
        <f t="shared" si="187"/>
        <v>0</v>
      </c>
      <c r="CS114" s="12"/>
      <c r="CT114" s="12"/>
      <c r="CU114" s="12"/>
      <c r="CV114" s="12">
        <f t="shared" si="188"/>
        <v>0</v>
      </c>
      <c r="CW114" s="12"/>
      <c r="CX114" s="12"/>
      <c r="CY114" s="12"/>
      <c r="CZ114" s="12">
        <f t="shared" si="189"/>
        <v>0</v>
      </c>
      <c r="DA114" s="12"/>
      <c r="DB114" s="12"/>
      <c r="DC114" s="12"/>
      <c r="DD114" s="12">
        <f t="shared" si="190"/>
        <v>0</v>
      </c>
      <c r="DE114" s="13" t="s">
        <v>54</v>
      </c>
      <c r="DF114" s="14" t="s">
        <v>55</v>
      </c>
    </row>
    <row r="115" spans="1:110" ht="51" hidden="1" x14ac:dyDescent="0.25">
      <c r="A115" s="13">
        <v>102</v>
      </c>
      <c r="B115" s="48" t="s">
        <v>695</v>
      </c>
      <c r="C115" s="49">
        <v>1913</v>
      </c>
      <c r="D115" s="49" t="s">
        <v>51</v>
      </c>
      <c r="E115" s="48" t="s">
        <v>56</v>
      </c>
      <c r="F115" s="50">
        <v>4454.34</v>
      </c>
      <c r="G115" s="50">
        <v>4421.34</v>
      </c>
      <c r="H115" s="51">
        <v>33833</v>
      </c>
      <c r="I115" s="12">
        <f t="shared" si="159"/>
        <v>1169242.8</v>
      </c>
      <c r="J115" s="12">
        <f t="shared" si="161"/>
        <v>584621.4</v>
      </c>
      <c r="K115" s="12">
        <f t="shared" si="160"/>
        <v>584621.4</v>
      </c>
      <c r="L115" s="12">
        <f t="shared" si="162"/>
        <v>584621.4</v>
      </c>
      <c r="M115" s="12">
        <f t="shared" si="104"/>
        <v>0</v>
      </c>
      <c r="N115" s="12"/>
      <c r="O115" s="12"/>
      <c r="P115" s="12">
        <v>0</v>
      </c>
      <c r="Q115" s="12"/>
      <c r="R115" s="12"/>
      <c r="S115" s="12">
        <v>0</v>
      </c>
      <c r="T115" s="12"/>
      <c r="U115" s="12"/>
      <c r="V115" s="12">
        <v>0</v>
      </c>
      <c r="W115" s="12"/>
      <c r="X115" s="12"/>
      <c r="Y115" s="12">
        <v>0</v>
      </c>
      <c r="Z115" s="12"/>
      <c r="AA115" s="12"/>
      <c r="AB115" s="12">
        <v>0</v>
      </c>
      <c r="AC115" s="12"/>
      <c r="AD115" s="12"/>
      <c r="AE115" s="12">
        <v>0</v>
      </c>
      <c r="AF115" s="12"/>
      <c r="AG115" s="12"/>
      <c r="AH115" s="12">
        <v>0</v>
      </c>
      <c r="AI115" s="12"/>
      <c r="AJ115" s="12"/>
      <c r="AK115" s="12">
        <v>0</v>
      </c>
      <c r="AL115" s="12"/>
      <c r="AM115" s="12"/>
      <c r="AN115" s="12">
        <v>0</v>
      </c>
      <c r="AO115" s="32"/>
      <c r="AP115" s="39" t="s">
        <v>53</v>
      </c>
      <c r="AQ115" s="32"/>
      <c r="AR115" s="32">
        <v>0</v>
      </c>
      <c r="AS115" s="12">
        <v>777094.30099999998</v>
      </c>
      <c r="AT115" s="12">
        <v>1169242.8</v>
      </c>
      <c r="AU115" s="12">
        <v>392148.49900000007</v>
      </c>
      <c r="AV115" s="12"/>
      <c r="AW115" s="12"/>
      <c r="AX115" s="12">
        <v>0</v>
      </c>
      <c r="AY115" s="45"/>
      <c r="AZ115" s="32"/>
      <c r="BA115" s="12">
        <v>0</v>
      </c>
      <c r="BB115" s="12">
        <f t="shared" si="177"/>
        <v>0</v>
      </c>
      <c r="BC115" s="12">
        <f t="shared" si="106"/>
        <v>0</v>
      </c>
      <c r="BD115" s="12">
        <f t="shared" si="107"/>
        <v>0</v>
      </c>
      <c r="BE115" s="12"/>
      <c r="BF115" s="12"/>
      <c r="BG115" s="12"/>
      <c r="BH115" s="12">
        <f t="shared" si="178"/>
        <v>0</v>
      </c>
      <c r="BI115" s="12"/>
      <c r="BJ115" s="12"/>
      <c r="BK115" s="12"/>
      <c r="BL115" s="12">
        <f t="shared" si="179"/>
        <v>0</v>
      </c>
      <c r="BM115" s="12"/>
      <c r="BN115" s="12"/>
      <c r="BO115" s="12"/>
      <c r="BP115" s="12">
        <f t="shared" si="180"/>
        <v>0</v>
      </c>
      <c r="BQ115" s="12"/>
      <c r="BR115" s="12"/>
      <c r="BS115" s="12"/>
      <c r="BT115" s="12">
        <f t="shared" si="181"/>
        <v>0</v>
      </c>
      <c r="BU115" s="12"/>
      <c r="BV115" s="12"/>
      <c r="BW115" s="12"/>
      <c r="BX115" s="12">
        <f t="shared" si="182"/>
        <v>0</v>
      </c>
      <c r="BY115" s="12"/>
      <c r="BZ115" s="12"/>
      <c r="CA115" s="12"/>
      <c r="CB115" s="12">
        <f t="shared" si="183"/>
        <v>0</v>
      </c>
      <c r="CC115" s="12"/>
      <c r="CD115" s="12"/>
      <c r="CE115" s="12"/>
      <c r="CF115" s="12">
        <f t="shared" si="184"/>
        <v>0</v>
      </c>
      <c r="CG115" s="12"/>
      <c r="CH115" s="12"/>
      <c r="CI115" s="12"/>
      <c r="CJ115" s="12">
        <f t="shared" si="185"/>
        <v>0</v>
      </c>
      <c r="CK115" s="12"/>
      <c r="CL115" s="12"/>
      <c r="CM115" s="12"/>
      <c r="CN115" s="12">
        <f t="shared" si="186"/>
        <v>0</v>
      </c>
      <c r="CO115" s="12"/>
      <c r="CP115" s="12"/>
      <c r="CQ115" s="12"/>
      <c r="CR115" s="12">
        <f t="shared" si="187"/>
        <v>0</v>
      </c>
      <c r="CS115" s="12"/>
      <c r="CT115" s="12"/>
      <c r="CU115" s="12"/>
      <c r="CV115" s="12">
        <f t="shared" si="188"/>
        <v>0</v>
      </c>
      <c r="CW115" s="12"/>
      <c r="CX115" s="12"/>
      <c r="CY115" s="12"/>
      <c r="CZ115" s="12">
        <f t="shared" si="189"/>
        <v>0</v>
      </c>
      <c r="DA115" s="12"/>
      <c r="DB115" s="12"/>
      <c r="DC115" s="12"/>
      <c r="DD115" s="12">
        <f t="shared" si="190"/>
        <v>0</v>
      </c>
      <c r="DE115" s="13" t="s">
        <v>54</v>
      </c>
      <c r="DF115" s="14" t="s">
        <v>55</v>
      </c>
    </row>
    <row r="116" spans="1:110" ht="38.25" hidden="1" x14ac:dyDescent="0.25">
      <c r="A116" s="13">
        <v>103</v>
      </c>
      <c r="B116" s="48" t="s">
        <v>696</v>
      </c>
      <c r="C116" s="49">
        <v>1955</v>
      </c>
      <c r="D116" s="49" t="s">
        <v>51</v>
      </c>
      <c r="E116" s="48" t="s">
        <v>67</v>
      </c>
      <c r="F116" s="50">
        <v>3706.5</v>
      </c>
      <c r="G116" s="50">
        <v>3373.5</v>
      </c>
      <c r="H116" s="51">
        <v>34437</v>
      </c>
      <c r="I116" s="12">
        <f t="shared" si="159"/>
        <v>5607878.4000000004</v>
      </c>
      <c r="J116" s="12">
        <f t="shared" si="161"/>
        <v>2803939.2</v>
      </c>
      <c r="K116" s="12">
        <f t="shared" si="160"/>
        <v>2803939.2</v>
      </c>
      <c r="L116" s="12">
        <f t="shared" si="162"/>
        <v>2803939.2</v>
      </c>
      <c r="M116" s="12">
        <f t="shared" si="104"/>
        <v>0</v>
      </c>
      <c r="N116" s="12"/>
      <c r="O116" s="12"/>
      <c r="P116" s="12">
        <v>0</v>
      </c>
      <c r="Q116" s="12"/>
      <c r="R116" s="12"/>
      <c r="S116" s="12">
        <v>0</v>
      </c>
      <c r="T116" s="12"/>
      <c r="U116" s="12"/>
      <c r="V116" s="12">
        <v>0</v>
      </c>
      <c r="W116" s="12"/>
      <c r="X116" s="12"/>
      <c r="Y116" s="12">
        <v>0</v>
      </c>
      <c r="Z116" s="12"/>
      <c r="AA116" s="12"/>
      <c r="AB116" s="12">
        <v>0</v>
      </c>
      <c r="AC116" s="12"/>
      <c r="AD116" s="12"/>
      <c r="AE116" s="12">
        <v>0</v>
      </c>
      <c r="AF116" s="12"/>
      <c r="AG116" s="12"/>
      <c r="AH116" s="12">
        <v>0</v>
      </c>
      <c r="AI116" s="12"/>
      <c r="AJ116" s="12"/>
      <c r="AK116" s="12">
        <v>0</v>
      </c>
      <c r="AL116" s="12"/>
      <c r="AM116" s="12"/>
      <c r="AN116" s="12">
        <v>0</v>
      </c>
      <c r="AO116" s="32"/>
      <c r="AP116" s="39" t="s">
        <v>53</v>
      </c>
      <c r="AQ116" s="32"/>
      <c r="AR116" s="32">
        <v>0</v>
      </c>
      <c r="AS116" s="12">
        <v>3860800</v>
      </c>
      <c r="AT116" s="12">
        <v>5607878.4000000004</v>
      </c>
      <c r="AU116" s="12">
        <v>1747078.4000000004</v>
      </c>
      <c r="AV116" s="12"/>
      <c r="AW116" s="12"/>
      <c r="AX116" s="12">
        <v>0</v>
      </c>
      <c r="AY116" s="45"/>
      <c r="AZ116" s="32"/>
      <c r="BA116" s="12">
        <v>0</v>
      </c>
      <c r="BB116" s="12">
        <f t="shared" si="177"/>
        <v>0</v>
      </c>
      <c r="BC116" s="12">
        <f t="shared" si="106"/>
        <v>0</v>
      </c>
      <c r="BD116" s="12">
        <f t="shared" si="107"/>
        <v>0</v>
      </c>
      <c r="BE116" s="12"/>
      <c r="BF116" s="12"/>
      <c r="BG116" s="12"/>
      <c r="BH116" s="12">
        <f t="shared" si="178"/>
        <v>0</v>
      </c>
      <c r="BI116" s="12"/>
      <c r="BJ116" s="12"/>
      <c r="BK116" s="12"/>
      <c r="BL116" s="12">
        <f t="shared" si="179"/>
        <v>0</v>
      </c>
      <c r="BM116" s="12"/>
      <c r="BN116" s="12"/>
      <c r="BO116" s="12"/>
      <c r="BP116" s="12">
        <f t="shared" si="180"/>
        <v>0</v>
      </c>
      <c r="BQ116" s="12"/>
      <c r="BR116" s="12"/>
      <c r="BS116" s="12"/>
      <c r="BT116" s="12">
        <f t="shared" si="181"/>
        <v>0</v>
      </c>
      <c r="BU116" s="12"/>
      <c r="BV116" s="12"/>
      <c r="BW116" s="12"/>
      <c r="BX116" s="12">
        <f t="shared" si="182"/>
        <v>0</v>
      </c>
      <c r="BY116" s="12"/>
      <c r="BZ116" s="12"/>
      <c r="CA116" s="12"/>
      <c r="CB116" s="12">
        <f t="shared" si="183"/>
        <v>0</v>
      </c>
      <c r="CC116" s="12"/>
      <c r="CD116" s="12"/>
      <c r="CE116" s="12"/>
      <c r="CF116" s="12">
        <f t="shared" si="184"/>
        <v>0</v>
      </c>
      <c r="CG116" s="12"/>
      <c r="CH116" s="12"/>
      <c r="CI116" s="12"/>
      <c r="CJ116" s="12">
        <f t="shared" si="185"/>
        <v>0</v>
      </c>
      <c r="CK116" s="12"/>
      <c r="CL116" s="12"/>
      <c r="CM116" s="12"/>
      <c r="CN116" s="12">
        <f t="shared" si="186"/>
        <v>0</v>
      </c>
      <c r="CO116" s="12"/>
      <c r="CP116" s="12"/>
      <c r="CQ116" s="12"/>
      <c r="CR116" s="12">
        <f t="shared" si="187"/>
        <v>0</v>
      </c>
      <c r="CS116" s="12"/>
      <c r="CT116" s="12"/>
      <c r="CU116" s="12"/>
      <c r="CV116" s="12">
        <f t="shared" si="188"/>
        <v>0</v>
      </c>
      <c r="CW116" s="12"/>
      <c r="CX116" s="12"/>
      <c r="CY116" s="12"/>
      <c r="CZ116" s="12">
        <f t="shared" si="189"/>
        <v>0</v>
      </c>
      <c r="DA116" s="12"/>
      <c r="DB116" s="12"/>
      <c r="DC116" s="12"/>
      <c r="DD116" s="12">
        <f t="shared" si="190"/>
        <v>0</v>
      </c>
      <c r="DE116" s="13" t="s">
        <v>54</v>
      </c>
      <c r="DF116" s="14" t="s">
        <v>55</v>
      </c>
    </row>
    <row r="117" spans="1:110" ht="38.25" hidden="1" x14ac:dyDescent="0.25">
      <c r="A117" s="13">
        <v>104</v>
      </c>
      <c r="B117" s="48" t="s">
        <v>697</v>
      </c>
      <c r="C117" s="49">
        <v>1912</v>
      </c>
      <c r="D117" s="49" t="s">
        <v>51</v>
      </c>
      <c r="E117" s="48" t="s">
        <v>52</v>
      </c>
      <c r="F117" s="50">
        <v>2969.7</v>
      </c>
      <c r="G117" s="50">
        <v>2382.6999999999998</v>
      </c>
      <c r="H117" s="51">
        <v>34229</v>
      </c>
      <c r="I117" s="12">
        <f t="shared" si="159"/>
        <v>928420.8</v>
      </c>
      <c r="J117" s="12">
        <f t="shared" si="161"/>
        <v>464210.4</v>
      </c>
      <c r="K117" s="12">
        <f t="shared" si="160"/>
        <v>464210.4</v>
      </c>
      <c r="L117" s="12">
        <f t="shared" si="162"/>
        <v>464210.4</v>
      </c>
      <c r="M117" s="12">
        <f t="shared" si="104"/>
        <v>0</v>
      </c>
      <c r="N117" s="12"/>
      <c r="O117" s="12"/>
      <c r="P117" s="12">
        <v>0</v>
      </c>
      <c r="Q117" s="12"/>
      <c r="R117" s="12"/>
      <c r="S117" s="12">
        <v>0</v>
      </c>
      <c r="T117" s="12"/>
      <c r="U117" s="12"/>
      <c r="V117" s="12">
        <v>0</v>
      </c>
      <c r="W117" s="12"/>
      <c r="X117" s="12"/>
      <c r="Y117" s="12">
        <v>0</v>
      </c>
      <c r="Z117" s="12"/>
      <c r="AA117" s="12"/>
      <c r="AB117" s="12">
        <v>0</v>
      </c>
      <c r="AC117" s="12">
        <v>912947.12</v>
      </c>
      <c r="AD117" s="12">
        <v>928420.8</v>
      </c>
      <c r="AE117" s="12">
        <v>15473.680000000051</v>
      </c>
      <c r="AF117" s="12"/>
      <c r="AG117" s="12"/>
      <c r="AH117" s="12">
        <v>0</v>
      </c>
      <c r="AI117" s="12"/>
      <c r="AJ117" s="12"/>
      <c r="AK117" s="12">
        <v>0</v>
      </c>
      <c r="AL117" s="12"/>
      <c r="AM117" s="12"/>
      <c r="AN117" s="12">
        <v>0</v>
      </c>
      <c r="AO117" s="32"/>
      <c r="AP117" s="39" t="s">
        <v>53</v>
      </c>
      <c r="AQ117" s="32"/>
      <c r="AR117" s="32">
        <v>0</v>
      </c>
      <c r="AS117" s="12"/>
      <c r="AT117" s="12"/>
      <c r="AU117" s="12">
        <v>0</v>
      </c>
      <c r="AV117" s="12"/>
      <c r="AW117" s="12"/>
      <c r="AX117" s="12">
        <v>0</v>
      </c>
      <c r="AY117" s="45"/>
      <c r="AZ117" s="32"/>
      <c r="BA117" s="12">
        <v>0</v>
      </c>
      <c r="BB117" s="12">
        <f t="shared" si="177"/>
        <v>0</v>
      </c>
      <c r="BC117" s="12">
        <f t="shared" si="106"/>
        <v>0</v>
      </c>
      <c r="BD117" s="12">
        <f t="shared" si="107"/>
        <v>0</v>
      </c>
      <c r="BE117" s="12"/>
      <c r="BF117" s="12"/>
      <c r="BG117" s="12"/>
      <c r="BH117" s="12">
        <f t="shared" si="178"/>
        <v>0</v>
      </c>
      <c r="BI117" s="12"/>
      <c r="BJ117" s="12"/>
      <c r="BK117" s="12"/>
      <c r="BL117" s="12">
        <f t="shared" si="179"/>
        <v>0</v>
      </c>
      <c r="BM117" s="12"/>
      <c r="BN117" s="12"/>
      <c r="BO117" s="12"/>
      <c r="BP117" s="12">
        <f t="shared" si="180"/>
        <v>0</v>
      </c>
      <c r="BQ117" s="12"/>
      <c r="BR117" s="12"/>
      <c r="BS117" s="12"/>
      <c r="BT117" s="12">
        <f t="shared" si="181"/>
        <v>0</v>
      </c>
      <c r="BU117" s="12"/>
      <c r="BV117" s="12"/>
      <c r="BW117" s="12"/>
      <c r="BX117" s="12">
        <f t="shared" si="182"/>
        <v>0</v>
      </c>
      <c r="BY117" s="12"/>
      <c r="BZ117" s="12"/>
      <c r="CA117" s="12"/>
      <c r="CB117" s="12">
        <f t="shared" si="183"/>
        <v>0</v>
      </c>
      <c r="CC117" s="12"/>
      <c r="CD117" s="12"/>
      <c r="CE117" s="12"/>
      <c r="CF117" s="12">
        <f t="shared" si="184"/>
        <v>0</v>
      </c>
      <c r="CG117" s="12"/>
      <c r="CH117" s="12"/>
      <c r="CI117" s="12"/>
      <c r="CJ117" s="12">
        <f t="shared" si="185"/>
        <v>0</v>
      </c>
      <c r="CK117" s="12"/>
      <c r="CL117" s="12"/>
      <c r="CM117" s="12"/>
      <c r="CN117" s="12">
        <f t="shared" si="186"/>
        <v>0</v>
      </c>
      <c r="CO117" s="12"/>
      <c r="CP117" s="12"/>
      <c r="CQ117" s="12"/>
      <c r="CR117" s="12">
        <f t="shared" si="187"/>
        <v>0</v>
      </c>
      <c r="CS117" s="12"/>
      <c r="CT117" s="12"/>
      <c r="CU117" s="12"/>
      <c r="CV117" s="12">
        <f t="shared" si="188"/>
        <v>0</v>
      </c>
      <c r="CW117" s="12"/>
      <c r="CX117" s="12"/>
      <c r="CY117" s="12"/>
      <c r="CZ117" s="12">
        <f t="shared" si="189"/>
        <v>0</v>
      </c>
      <c r="DA117" s="12"/>
      <c r="DB117" s="12"/>
      <c r="DC117" s="12"/>
      <c r="DD117" s="12">
        <f t="shared" si="190"/>
        <v>0</v>
      </c>
      <c r="DE117" s="13" t="s">
        <v>54</v>
      </c>
      <c r="DF117" s="14" t="s">
        <v>55</v>
      </c>
    </row>
    <row r="118" spans="1:110" ht="51" hidden="1" x14ac:dyDescent="0.25">
      <c r="A118" s="13">
        <v>105</v>
      </c>
      <c r="B118" s="48" t="s">
        <v>698</v>
      </c>
      <c r="C118" s="49">
        <v>1889</v>
      </c>
      <c r="D118" s="49" t="s">
        <v>51</v>
      </c>
      <c r="E118" s="48" t="s">
        <v>56</v>
      </c>
      <c r="F118" s="50">
        <v>2413.5</v>
      </c>
      <c r="G118" s="50">
        <v>1873.5</v>
      </c>
      <c r="H118" s="51">
        <v>34837</v>
      </c>
      <c r="I118" s="12">
        <f t="shared" si="159"/>
        <v>809020.8</v>
      </c>
      <c r="J118" s="12">
        <f t="shared" si="161"/>
        <v>404510.4</v>
      </c>
      <c r="K118" s="12">
        <f t="shared" si="160"/>
        <v>404510.4</v>
      </c>
      <c r="L118" s="12">
        <f t="shared" si="162"/>
        <v>404510.4</v>
      </c>
      <c r="M118" s="12">
        <f t="shared" si="104"/>
        <v>0</v>
      </c>
      <c r="N118" s="12"/>
      <c r="O118" s="12"/>
      <c r="P118" s="12">
        <v>0</v>
      </c>
      <c r="Q118" s="12"/>
      <c r="R118" s="12"/>
      <c r="S118" s="12">
        <v>0</v>
      </c>
      <c r="T118" s="12"/>
      <c r="U118" s="12"/>
      <c r="V118" s="12">
        <v>0</v>
      </c>
      <c r="W118" s="12"/>
      <c r="X118" s="12"/>
      <c r="Y118" s="12">
        <v>0</v>
      </c>
      <c r="Z118" s="12"/>
      <c r="AA118" s="12"/>
      <c r="AB118" s="12">
        <v>0</v>
      </c>
      <c r="AC118" s="12">
        <v>795537.12</v>
      </c>
      <c r="AD118" s="12">
        <v>809020.8</v>
      </c>
      <c r="AE118" s="12">
        <v>13483.680000000051</v>
      </c>
      <c r="AF118" s="12"/>
      <c r="AG118" s="12"/>
      <c r="AH118" s="12">
        <v>0</v>
      </c>
      <c r="AI118" s="12"/>
      <c r="AJ118" s="12"/>
      <c r="AK118" s="12">
        <v>0</v>
      </c>
      <c r="AL118" s="12"/>
      <c r="AM118" s="12"/>
      <c r="AN118" s="12">
        <v>0</v>
      </c>
      <c r="AO118" s="32"/>
      <c r="AP118" s="39" t="s">
        <v>53</v>
      </c>
      <c r="AQ118" s="32"/>
      <c r="AR118" s="32">
        <v>0</v>
      </c>
      <c r="AS118" s="12"/>
      <c r="AT118" s="12"/>
      <c r="AU118" s="12">
        <v>0</v>
      </c>
      <c r="AV118" s="12"/>
      <c r="AW118" s="12"/>
      <c r="AX118" s="12">
        <v>0</v>
      </c>
      <c r="AY118" s="45"/>
      <c r="AZ118" s="32"/>
      <c r="BA118" s="12">
        <v>0</v>
      </c>
      <c r="BB118" s="12">
        <f t="shared" si="177"/>
        <v>0</v>
      </c>
      <c r="BC118" s="12">
        <f t="shared" si="106"/>
        <v>0</v>
      </c>
      <c r="BD118" s="12">
        <f t="shared" si="107"/>
        <v>0</v>
      </c>
      <c r="BE118" s="12"/>
      <c r="BF118" s="12"/>
      <c r="BG118" s="12"/>
      <c r="BH118" s="12">
        <f t="shared" si="178"/>
        <v>0</v>
      </c>
      <c r="BI118" s="12"/>
      <c r="BJ118" s="12"/>
      <c r="BK118" s="12"/>
      <c r="BL118" s="12">
        <f t="shared" si="179"/>
        <v>0</v>
      </c>
      <c r="BM118" s="12"/>
      <c r="BN118" s="12"/>
      <c r="BO118" s="12"/>
      <c r="BP118" s="12">
        <f t="shared" si="180"/>
        <v>0</v>
      </c>
      <c r="BQ118" s="12"/>
      <c r="BR118" s="12"/>
      <c r="BS118" s="12"/>
      <c r="BT118" s="12">
        <f t="shared" si="181"/>
        <v>0</v>
      </c>
      <c r="BU118" s="12"/>
      <c r="BV118" s="12"/>
      <c r="BW118" s="12"/>
      <c r="BX118" s="12">
        <f t="shared" si="182"/>
        <v>0</v>
      </c>
      <c r="BY118" s="12"/>
      <c r="BZ118" s="12"/>
      <c r="CA118" s="12"/>
      <c r="CB118" s="12">
        <f t="shared" si="183"/>
        <v>0</v>
      </c>
      <c r="CC118" s="12"/>
      <c r="CD118" s="12"/>
      <c r="CE118" s="12"/>
      <c r="CF118" s="12">
        <f t="shared" si="184"/>
        <v>0</v>
      </c>
      <c r="CG118" s="12"/>
      <c r="CH118" s="12"/>
      <c r="CI118" s="12"/>
      <c r="CJ118" s="12">
        <f t="shared" si="185"/>
        <v>0</v>
      </c>
      <c r="CK118" s="12"/>
      <c r="CL118" s="12"/>
      <c r="CM118" s="12"/>
      <c r="CN118" s="12">
        <f t="shared" si="186"/>
        <v>0</v>
      </c>
      <c r="CO118" s="12"/>
      <c r="CP118" s="12"/>
      <c r="CQ118" s="12"/>
      <c r="CR118" s="12">
        <f t="shared" si="187"/>
        <v>0</v>
      </c>
      <c r="CS118" s="12"/>
      <c r="CT118" s="12"/>
      <c r="CU118" s="12"/>
      <c r="CV118" s="12">
        <f t="shared" si="188"/>
        <v>0</v>
      </c>
      <c r="CW118" s="12"/>
      <c r="CX118" s="12"/>
      <c r="CY118" s="12"/>
      <c r="CZ118" s="12">
        <f t="shared" si="189"/>
        <v>0</v>
      </c>
      <c r="DA118" s="12"/>
      <c r="DB118" s="12"/>
      <c r="DC118" s="12"/>
      <c r="DD118" s="12">
        <f t="shared" si="190"/>
        <v>0</v>
      </c>
      <c r="DE118" s="13" t="s">
        <v>54</v>
      </c>
      <c r="DF118" s="14" t="s">
        <v>55</v>
      </c>
    </row>
    <row r="119" spans="1:110" ht="51" hidden="1" x14ac:dyDescent="0.25">
      <c r="A119" s="13">
        <v>106</v>
      </c>
      <c r="B119" s="48" t="s">
        <v>2624</v>
      </c>
      <c r="C119" s="49" t="s">
        <v>2625</v>
      </c>
      <c r="D119" s="49" t="s">
        <v>51</v>
      </c>
      <c r="E119" s="48" t="s">
        <v>56</v>
      </c>
      <c r="F119" s="50">
        <v>3025.3</v>
      </c>
      <c r="G119" s="50">
        <v>2718.3</v>
      </c>
      <c r="H119" s="51">
        <v>34241</v>
      </c>
      <c r="I119" s="12">
        <f t="shared" si="159"/>
        <v>297319.27</v>
      </c>
      <c r="J119" s="12">
        <f t="shared" si="161"/>
        <v>0</v>
      </c>
      <c r="K119" s="12">
        <f t="shared" si="160"/>
        <v>297319.27</v>
      </c>
      <c r="L119" s="12">
        <f t="shared" si="162"/>
        <v>297319.27</v>
      </c>
      <c r="M119" s="12">
        <f t="shared" si="104"/>
        <v>0</v>
      </c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32"/>
      <c r="AP119" s="39"/>
      <c r="AQ119" s="32"/>
      <c r="AR119" s="32"/>
      <c r="AS119" s="12"/>
      <c r="AT119" s="12"/>
      <c r="AU119" s="12"/>
      <c r="AV119" s="12"/>
      <c r="AW119" s="12"/>
      <c r="AX119" s="12"/>
      <c r="AY119" s="45"/>
      <c r="AZ119" s="32"/>
      <c r="BA119" s="12"/>
      <c r="BB119" s="12">
        <f t="shared" si="177"/>
        <v>0</v>
      </c>
      <c r="BC119" s="12">
        <f t="shared" si="106"/>
        <v>297319.27</v>
      </c>
      <c r="BD119" s="12">
        <f t="shared" si="107"/>
        <v>297319.27</v>
      </c>
      <c r="BE119" s="12"/>
      <c r="BF119" s="12"/>
      <c r="BG119" s="12">
        <v>297319.27</v>
      </c>
      <c r="BH119" s="12">
        <f t="shared" si="178"/>
        <v>297319.27</v>
      </c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3" t="s">
        <v>54</v>
      </c>
      <c r="DF119" s="14" t="s">
        <v>55</v>
      </c>
    </row>
    <row r="120" spans="1:110" ht="51" hidden="1" x14ac:dyDescent="0.25">
      <c r="A120" s="13">
        <v>107</v>
      </c>
      <c r="B120" s="48" t="s">
        <v>699</v>
      </c>
      <c r="C120" s="49">
        <v>1901</v>
      </c>
      <c r="D120" s="49" t="s">
        <v>51</v>
      </c>
      <c r="E120" s="48" t="s">
        <v>56</v>
      </c>
      <c r="F120" s="50">
        <v>952.9</v>
      </c>
      <c r="G120" s="50">
        <v>696.85</v>
      </c>
      <c r="H120" s="51">
        <v>35606</v>
      </c>
      <c r="I120" s="12">
        <f t="shared" si="159"/>
        <v>2157793.2000000002</v>
      </c>
      <c r="J120" s="12">
        <f t="shared" si="161"/>
        <v>1078896.6000000001</v>
      </c>
      <c r="K120" s="12">
        <f t="shared" si="160"/>
        <v>1078896.6000000001</v>
      </c>
      <c r="L120" s="12">
        <f t="shared" si="162"/>
        <v>1078896.6000000001</v>
      </c>
      <c r="M120" s="12">
        <f t="shared" si="104"/>
        <v>0</v>
      </c>
      <c r="N120" s="12"/>
      <c r="O120" s="12"/>
      <c r="P120" s="12">
        <v>0</v>
      </c>
      <c r="Q120" s="12"/>
      <c r="R120" s="12"/>
      <c r="S120" s="12">
        <v>0</v>
      </c>
      <c r="T120" s="12"/>
      <c r="U120" s="12"/>
      <c r="V120" s="12">
        <v>0</v>
      </c>
      <c r="W120" s="12"/>
      <c r="X120" s="12"/>
      <c r="Y120" s="12">
        <v>0</v>
      </c>
      <c r="Z120" s="12"/>
      <c r="AA120" s="12"/>
      <c r="AB120" s="12">
        <v>0</v>
      </c>
      <c r="AC120" s="12"/>
      <c r="AD120" s="12"/>
      <c r="AE120" s="12">
        <v>0</v>
      </c>
      <c r="AF120" s="12"/>
      <c r="AG120" s="12"/>
      <c r="AH120" s="12">
        <v>0</v>
      </c>
      <c r="AI120" s="12"/>
      <c r="AJ120" s="12"/>
      <c r="AK120" s="12">
        <v>0</v>
      </c>
      <c r="AL120" s="12"/>
      <c r="AM120" s="12"/>
      <c r="AN120" s="12">
        <v>0</v>
      </c>
      <c r="AO120" s="32"/>
      <c r="AP120" s="39" t="s">
        <v>53</v>
      </c>
      <c r="AQ120" s="32"/>
      <c r="AR120" s="32">
        <v>0</v>
      </c>
      <c r="AS120" s="12">
        <v>1956003.216</v>
      </c>
      <c r="AT120" s="12">
        <v>2157793.2000000002</v>
      </c>
      <c r="AU120" s="12">
        <v>201789.98400000017</v>
      </c>
      <c r="AV120" s="12"/>
      <c r="AW120" s="12"/>
      <c r="AX120" s="12">
        <v>0</v>
      </c>
      <c r="AY120" s="45"/>
      <c r="AZ120" s="32"/>
      <c r="BA120" s="12">
        <v>0</v>
      </c>
      <c r="BB120" s="12">
        <f t="shared" si="177"/>
        <v>0</v>
      </c>
      <c r="BC120" s="12">
        <f t="shared" si="106"/>
        <v>0</v>
      </c>
      <c r="BD120" s="12">
        <f t="shared" si="107"/>
        <v>0</v>
      </c>
      <c r="BE120" s="12"/>
      <c r="BF120" s="12"/>
      <c r="BG120" s="12"/>
      <c r="BH120" s="12">
        <f t="shared" si="178"/>
        <v>0</v>
      </c>
      <c r="BI120" s="12"/>
      <c r="BJ120" s="12"/>
      <c r="BK120" s="12"/>
      <c r="BL120" s="12">
        <f t="shared" ref="BL120:BL126" si="191">BK120-BJ120</f>
        <v>0</v>
      </c>
      <c r="BM120" s="12"/>
      <c r="BN120" s="12"/>
      <c r="BO120" s="12"/>
      <c r="BP120" s="12">
        <f t="shared" ref="BP120:BP126" si="192">BO120-BN120</f>
        <v>0</v>
      </c>
      <c r="BQ120" s="12"/>
      <c r="BR120" s="12"/>
      <c r="BS120" s="12"/>
      <c r="BT120" s="12">
        <f t="shared" ref="BT120:BT126" si="193">BS120-BR120</f>
        <v>0</v>
      </c>
      <c r="BU120" s="12"/>
      <c r="BV120" s="12"/>
      <c r="BW120" s="12"/>
      <c r="BX120" s="12">
        <f t="shared" ref="BX120:BX126" si="194">BW120-BV120</f>
        <v>0</v>
      </c>
      <c r="BY120" s="12"/>
      <c r="BZ120" s="12"/>
      <c r="CA120" s="12"/>
      <c r="CB120" s="12">
        <f t="shared" ref="CB120:CB126" si="195">CA120-BZ120</f>
        <v>0</v>
      </c>
      <c r="CC120" s="12"/>
      <c r="CD120" s="12"/>
      <c r="CE120" s="12"/>
      <c r="CF120" s="12">
        <f t="shared" ref="CF120:CF126" si="196">CE120-CD120</f>
        <v>0</v>
      </c>
      <c r="CG120" s="12"/>
      <c r="CH120" s="12"/>
      <c r="CI120" s="12"/>
      <c r="CJ120" s="12">
        <f t="shared" ref="CJ120:CJ126" si="197">CI120-CH120</f>
        <v>0</v>
      </c>
      <c r="CK120" s="12"/>
      <c r="CL120" s="12"/>
      <c r="CM120" s="12"/>
      <c r="CN120" s="12">
        <f t="shared" ref="CN120:CN126" si="198">CM120-CL120</f>
        <v>0</v>
      </c>
      <c r="CO120" s="12"/>
      <c r="CP120" s="12"/>
      <c r="CQ120" s="12"/>
      <c r="CR120" s="12">
        <f t="shared" ref="CR120:CR126" si="199">CQ120-CP120</f>
        <v>0</v>
      </c>
      <c r="CS120" s="12"/>
      <c r="CT120" s="12"/>
      <c r="CU120" s="12"/>
      <c r="CV120" s="12">
        <f t="shared" ref="CV120:CV126" si="200">CU120-CT120</f>
        <v>0</v>
      </c>
      <c r="CW120" s="12"/>
      <c r="CX120" s="12"/>
      <c r="CY120" s="12"/>
      <c r="CZ120" s="12">
        <f t="shared" ref="CZ120:CZ126" si="201">CY120-CX120</f>
        <v>0</v>
      </c>
      <c r="DA120" s="12"/>
      <c r="DB120" s="12"/>
      <c r="DC120" s="12"/>
      <c r="DD120" s="12">
        <f t="shared" ref="DD120:DD126" si="202">DC120-DB120</f>
        <v>0</v>
      </c>
      <c r="DE120" s="13" t="s">
        <v>54</v>
      </c>
      <c r="DF120" s="14" t="s">
        <v>55</v>
      </c>
    </row>
    <row r="121" spans="1:110" ht="38.25" hidden="1" x14ac:dyDescent="0.25">
      <c r="A121" s="13">
        <v>108</v>
      </c>
      <c r="B121" s="48" t="s">
        <v>1950</v>
      </c>
      <c r="C121" s="49" t="s">
        <v>1951</v>
      </c>
      <c r="D121" s="49" t="s">
        <v>51</v>
      </c>
      <c r="E121" s="48" t="s">
        <v>52</v>
      </c>
      <c r="F121" s="50">
        <v>3032.78</v>
      </c>
      <c r="G121" s="50">
        <v>2751.68</v>
      </c>
      <c r="H121" s="51">
        <v>34129</v>
      </c>
      <c r="I121" s="12">
        <f t="shared" si="159"/>
        <v>2069663.16</v>
      </c>
      <c r="J121" s="12">
        <f t="shared" si="161"/>
        <v>977699</v>
      </c>
      <c r="K121" s="12">
        <f t="shared" si="160"/>
        <v>1091964.1599999999</v>
      </c>
      <c r="L121" s="12">
        <f t="shared" si="162"/>
        <v>1091964.1599999999</v>
      </c>
      <c r="M121" s="12">
        <f t="shared" si="104"/>
        <v>0</v>
      </c>
      <c r="N121" s="12"/>
      <c r="O121" s="12"/>
      <c r="P121" s="12">
        <v>0</v>
      </c>
      <c r="Q121" s="12"/>
      <c r="R121" s="12"/>
      <c r="S121" s="12">
        <v>0</v>
      </c>
      <c r="T121" s="12"/>
      <c r="U121" s="12"/>
      <c r="V121" s="12">
        <v>0</v>
      </c>
      <c r="W121" s="12"/>
      <c r="X121" s="12"/>
      <c r="Y121" s="12">
        <v>0</v>
      </c>
      <c r="Z121" s="12">
        <v>1955398</v>
      </c>
      <c r="AA121" s="12">
        <v>1955398</v>
      </c>
      <c r="AB121" s="12">
        <v>0</v>
      </c>
      <c r="AC121" s="12"/>
      <c r="AD121" s="12"/>
      <c r="AE121" s="12">
        <v>0</v>
      </c>
      <c r="AF121" s="12"/>
      <c r="AG121" s="12"/>
      <c r="AH121" s="12">
        <v>0</v>
      </c>
      <c r="AI121" s="12"/>
      <c r="AJ121" s="12"/>
      <c r="AK121" s="12">
        <v>0</v>
      </c>
      <c r="AL121" s="12"/>
      <c r="AM121" s="12"/>
      <c r="AN121" s="12">
        <v>0</v>
      </c>
      <c r="AO121" s="32"/>
      <c r="AP121" s="39"/>
      <c r="AQ121" s="32"/>
      <c r="AR121" s="32">
        <v>0</v>
      </c>
      <c r="AS121" s="12"/>
      <c r="AT121" s="12"/>
      <c r="AU121" s="12">
        <v>0</v>
      </c>
      <c r="AV121" s="12"/>
      <c r="AW121" s="12"/>
      <c r="AX121" s="12">
        <v>0</v>
      </c>
      <c r="AY121" s="45"/>
      <c r="AZ121" s="32"/>
      <c r="BA121" s="12">
        <v>0</v>
      </c>
      <c r="BB121" s="12">
        <f t="shared" si="177"/>
        <v>0</v>
      </c>
      <c r="BC121" s="12">
        <f t="shared" si="106"/>
        <v>114265.16</v>
      </c>
      <c r="BD121" s="12">
        <f t="shared" si="107"/>
        <v>114265.16</v>
      </c>
      <c r="BE121" s="12"/>
      <c r="BF121" s="12"/>
      <c r="BG121" s="12"/>
      <c r="BH121" s="12">
        <f t="shared" si="178"/>
        <v>0</v>
      </c>
      <c r="BI121" s="12"/>
      <c r="BJ121" s="12"/>
      <c r="BK121" s="12"/>
      <c r="BL121" s="12">
        <f t="shared" si="191"/>
        <v>0</v>
      </c>
      <c r="BM121" s="12"/>
      <c r="BN121" s="12"/>
      <c r="BO121" s="12"/>
      <c r="BP121" s="12">
        <f t="shared" si="192"/>
        <v>0</v>
      </c>
      <c r="BQ121" s="12"/>
      <c r="BR121" s="12"/>
      <c r="BS121" s="12"/>
      <c r="BT121" s="12">
        <f t="shared" si="193"/>
        <v>0</v>
      </c>
      <c r="BU121" s="12"/>
      <c r="BV121" s="12"/>
      <c r="BW121" s="12"/>
      <c r="BX121" s="12">
        <f t="shared" si="194"/>
        <v>0</v>
      </c>
      <c r="BY121" s="12"/>
      <c r="BZ121" s="12"/>
      <c r="CA121" s="12"/>
      <c r="CB121" s="12">
        <f t="shared" si="195"/>
        <v>0</v>
      </c>
      <c r="CC121" s="12"/>
      <c r="CD121" s="12"/>
      <c r="CE121" s="12"/>
      <c r="CF121" s="12">
        <f t="shared" si="196"/>
        <v>0</v>
      </c>
      <c r="CG121" s="12"/>
      <c r="CH121" s="12"/>
      <c r="CI121" s="12">
        <v>114265.16</v>
      </c>
      <c r="CJ121" s="12">
        <f t="shared" si="197"/>
        <v>114265.16</v>
      </c>
      <c r="CK121" s="12"/>
      <c r="CL121" s="12"/>
      <c r="CM121" s="12"/>
      <c r="CN121" s="12">
        <f t="shared" si="198"/>
        <v>0</v>
      </c>
      <c r="CO121" s="12"/>
      <c r="CP121" s="12"/>
      <c r="CQ121" s="12"/>
      <c r="CR121" s="12">
        <f t="shared" si="199"/>
        <v>0</v>
      </c>
      <c r="CS121" s="12"/>
      <c r="CT121" s="12"/>
      <c r="CU121" s="12"/>
      <c r="CV121" s="12">
        <f t="shared" si="200"/>
        <v>0</v>
      </c>
      <c r="CW121" s="12"/>
      <c r="CX121" s="12"/>
      <c r="CY121" s="12"/>
      <c r="CZ121" s="12">
        <f t="shared" si="201"/>
        <v>0</v>
      </c>
      <c r="DA121" s="12"/>
      <c r="DB121" s="12"/>
      <c r="DC121" s="12"/>
      <c r="DD121" s="12">
        <f t="shared" si="202"/>
        <v>0</v>
      </c>
      <c r="DE121" s="13" t="s">
        <v>54</v>
      </c>
      <c r="DF121" s="14" t="s">
        <v>55</v>
      </c>
    </row>
    <row r="122" spans="1:110" ht="51" hidden="1" x14ac:dyDescent="0.25">
      <c r="A122" s="13">
        <v>109</v>
      </c>
      <c r="B122" s="48" t="s">
        <v>700</v>
      </c>
      <c r="C122" s="49">
        <v>1828</v>
      </c>
      <c r="D122" s="49" t="s">
        <v>51</v>
      </c>
      <c r="E122" s="48" t="s">
        <v>56</v>
      </c>
      <c r="F122" s="50">
        <v>3001.92</v>
      </c>
      <c r="G122" s="50">
        <v>2467.92</v>
      </c>
      <c r="H122" s="51">
        <v>34933</v>
      </c>
      <c r="I122" s="12">
        <f t="shared" si="159"/>
        <v>2369560.050725</v>
      </c>
      <c r="J122" s="12">
        <f t="shared" si="161"/>
        <v>784780.02536249999</v>
      </c>
      <c r="K122" s="12">
        <f t="shared" si="160"/>
        <v>1584780.0253625</v>
      </c>
      <c r="L122" s="12">
        <f t="shared" si="162"/>
        <v>1584780.0253625</v>
      </c>
      <c r="M122" s="12">
        <f t="shared" si="104"/>
        <v>0</v>
      </c>
      <c r="N122" s="12"/>
      <c r="O122" s="12"/>
      <c r="P122" s="12">
        <v>0</v>
      </c>
      <c r="Q122" s="12"/>
      <c r="R122" s="12"/>
      <c r="S122" s="12">
        <v>0</v>
      </c>
      <c r="T122" s="12"/>
      <c r="U122" s="12"/>
      <c r="V122" s="12">
        <v>0</v>
      </c>
      <c r="W122" s="12"/>
      <c r="X122" s="12"/>
      <c r="Y122" s="12">
        <v>0</v>
      </c>
      <c r="Z122" s="12">
        <v>777394.77500000002</v>
      </c>
      <c r="AA122" s="12">
        <v>777394.77500000002</v>
      </c>
      <c r="AB122" s="12">
        <v>0</v>
      </c>
      <c r="AC122" s="12"/>
      <c r="AD122" s="12">
        <v>792165.27572499996</v>
      </c>
      <c r="AE122" s="12">
        <v>792165.27572499996</v>
      </c>
      <c r="AF122" s="12"/>
      <c r="AG122" s="12"/>
      <c r="AH122" s="12">
        <v>0</v>
      </c>
      <c r="AI122" s="12"/>
      <c r="AJ122" s="12"/>
      <c r="AK122" s="12">
        <v>0</v>
      </c>
      <c r="AL122" s="12">
        <v>7033571.7769999998</v>
      </c>
      <c r="AM122" s="12"/>
      <c r="AN122" s="12">
        <v>-7033571.7769999998</v>
      </c>
      <c r="AO122" s="32"/>
      <c r="AP122" s="39" t="s">
        <v>53</v>
      </c>
      <c r="AQ122" s="32"/>
      <c r="AR122" s="32">
        <v>0</v>
      </c>
      <c r="AS122" s="12"/>
      <c r="AT122" s="12"/>
      <c r="AU122" s="12">
        <v>0</v>
      </c>
      <c r="AV122" s="12">
        <v>11105639.648</v>
      </c>
      <c r="AW122" s="12"/>
      <c r="AX122" s="12">
        <v>-11105639.648</v>
      </c>
      <c r="AY122" s="45"/>
      <c r="AZ122" s="32"/>
      <c r="BA122" s="12">
        <v>0</v>
      </c>
      <c r="BB122" s="12">
        <f t="shared" si="177"/>
        <v>0</v>
      </c>
      <c r="BC122" s="12">
        <f t="shared" si="106"/>
        <v>800000</v>
      </c>
      <c r="BD122" s="12">
        <f t="shared" si="107"/>
        <v>800000</v>
      </c>
      <c r="BE122" s="12"/>
      <c r="BF122" s="12"/>
      <c r="BG122" s="12"/>
      <c r="BH122" s="12">
        <f t="shared" si="178"/>
        <v>0</v>
      </c>
      <c r="BI122" s="12"/>
      <c r="BJ122" s="12"/>
      <c r="BK122" s="12">
        <v>800000</v>
      </c>
      <c r="BL122" s="12">
        <f t="shared" si="191"/>
        <v>800000</v>
      </c>
      <c r="BM122" s="12"/>
      <c r="BN122" s="12"/>
      <c r="BO122" s="12"/>
      <c r="BP122" s="12">
        <f t="shared" si="192"/>
        <v>0</v>
      </c>
      <c r="BQ122" s="12"/>
      <c r="BR122" s="12"/>
      <c r="BS122" s="12"/>
      <c r="BT122" s="12">
        <f t="shared" si="193"/>
        <v>0</v>
      </c>
      <c r="BU122" s="12"/>
      <c r="BV122" s="12"/>
      <c r="BW122" s="12"/>
      <c r="BX122" s="12">
        <f t="shared" si="194"/>
        <v>0</v>
      </c>
      <c r="BY122" s="12"/>
      <c r="BZ122" s="12"/>
      <c r="CA122" s="12"/>
      <c r="CB122" s="12">
        <f t="shared" si="195"/>
        <v>0</v>
      </c>
      <c r="CC122" s="12"/>
      <c r="CD122" s="12"/>
      <c r="CE122" s="12"/>
      <c r="CF122" s="12">
        <f t="shared" si="196"/>
        <v>0</v>
      </c>
      <c r="CG122" s="12"/>
      <c r="CH122" s="12"/>
      <c r="CI122" s="12"/>
      <c r="CJ122" s="12">
        <f t="shared" si="197"/>
        <v>0</v>
      </c>
      <c r="CK122" s="12"/>
      <c r="CL122" s="12"/>
      <c r="CM122" s="12"/>
      <c r="CN122" s="12">
        <f t="shared" si="198"/>
        <v>0</v>
      </c>
      <c r="CO122" s="12"/>
      <c r="CP122" s="12"/>
      <c r="CQ122" s="12"/>
      <c r="CR122" s="12">
        <f t="shared" si="199"/>
        <v>0</v>
      </c>
      <c r="CS122" s="12"/>
      <c r="CT122" s="12"/>
      <c r="CU122" s="12"/>
      <c r="CV122" s="12">
        <f t="shared" si="200"/>
        <v>0</v>
      </c>
      <c r="CW122" s="12"/>
      <c r="CX122" s="12"/>
      <c r="CY122" s="12"/>
      <c r="CZ122" s="12">
        <f t="shared" si="201"/>
        <v>0</v>
      </c>
      <c r="DA122" s="12"/>
      <c r="DB122" s="12"/>
      <c r="DC122" s="12"/>
      <c r="DD122" s="12">
        <f t="shared" si="202"/>
        <v>0</v>
      </c>
      <c r="DE122" s="13" t="s">
        <v>54</v>
      </c>
      <c r="DF122" s="14" t="s">
        <v>55</v>
      </c>
    </row>
    <row r="123" spans="1:110" ht="51" hidden="1" x14ac:dyDescent="0.25">
      <c r="A123" s="13">
        <v>110</v>
      </c>
      <c r="B123" s="48" t="s">
        <v>2018</v>
      </c>
      <c r="C123" s="49">
        <v>1840</v>
      </c>
      <c r="D123" s="49" t="s">
        <v>51</v>
      </c>
      <c r="E123" s="48" t="s">
        <v>56</v>
      </c>
      <c r="F123" s="50">
        <v>2729.3</v>
      </c>
      <c r="G123" s="50">
        <v>2286.3000000000002</v>
      </c>
      <c r="H123" s="51">
        <v>34128</v>
      </c>
      <c r="I123" s="12">
        <f t="shared" si="159"/>
        <v>2897588.0819999999</v>
      </c>
      <c r="J123" s="12">
        <f t="shared" si="161"/>
        <v>1448794.041</v>
      </c>
      <c r="K123" s="12">
        <f t="shared" si="160"/>
        <v>1448794.041</v>
      </c>
      <c r="L123" s="12">
        <f t="shared" si="162"/>
        <v>1448794.041</v>
      </c>
      <c r="M123" s="12">
        <f t="shared" si="104"/>
        <v>0</v>
      </c>
      <c r="N123" s="12"/>
      <c r="O123" s="12"/>
      <c r="P123" s="12">
        <v>0</v>
      </c>
      <c r="Q123" s="12"/>
      <c r="R123" s="12"/>
      <c r="S123" s="12">
        <v>0</v>
      </c>
      <c r="T123" s="12"/>
      <c r="U123" s="12"/>
      <c r="V123" s="12">
        <v>0</v>
      </c>
      <c r="W123" s="12"/>
      <c r="X123" s="12"/>
      <c r="Y123" s="12">
        <v>0</v>
      </c>
      <c r="Z123" s="12">
        <v>1544372.798</v>
      </c>
      <c r="AA123" s="12">
        <v>1544372.798</v>
      </c>
      <c r="AB123" s="12">
        <v>0</v>
      </c>
      <c r="AC123" s="12">
        <v>1353215.284</v>
      </c>
      <c r="AD123" s="12">
        <v>1353215.284</v>
      </c>
      <c r="AE123" s="12">
        <v>0</v>
      </c>
      <c r="AF123" s="12"/>
      <c r="AG123" s="12"/>
      <c r="AH123" s="12">
        <v>0</v>
      </c>
      <c r="AI123" s="12"/>
      <c r="AJ123" s="12"/>
      <c r="AK123" s="12">
        <v>0</v>
      </c>
      <c r="AL123" s="12"/>
      <c r="AM123" s="12"/>
      <c r="AN123" s="12">
        <v>0</v>
      </c>
      <c r="AO123" s="32"/>
      <c r="AP123" s="39" t="s">
        <v>53</v>
      </c>
      <c r="AQ123" s="32"/>
      <c r="AR123" s="32">
        <v>0</v>
      </c>
      <c r="AS123" s="12"/>
      <c r="AT123" s="12"/>
      <c r="AU123" s="12">
        <v>0</v>
      </c>
      <c r="AV123" s="12"/>
      <c r="AW123" s="12"/>
      <c r="AX123" s="12">
        <v>0</v>
      </c>
      <c r="AY123" s="45"/>
      <c r="AZ123" s="32"/>
      <c r="BA123" s="12">
        <v>0</v>
      </c>
      <c r="BB123" s="12">
        <f t="shared" si="177"/>
        <v>0</v>
      </c>
      <c r="BC123" s="12">
        <f t="shared" si="106"/>
        <v>0</v>
      </c>
      <c r="BD123" s="12">
        <f t="shared" si="107"/>
        <v>0</v>
      </c>
      <c r="BE123" s="12"/>
      <c r="BF123" s="12"/>
      <c r="BG123" s="12"/>
      <c r="BH123" s="12">
        <f t="shared" si="178"/>
        <v>0</v>
      </c>
      <c r="BI123" s="12"/>
      <c r="BJ123" s="12"/>
      <c r="BK123" s="12"/>
      <c r="BL123" s="12">
        <f t="shared" si="191"/>
        <v>0</v>
      </c>
      <c r="BM123" s="12"/>
      <c r="BN123" s="12"/>
      <c r="BO123" s="12"/>
      <c r="BP123" s="12">
        <f t="shared" si="192"/>
        <v>0</v>
      </c>
      <c r="BQ123" s="12"/>
      <c r="BR123" s="12"/>
      <c r="BS123" s="12"/>
      <c r="BT123" s="12">
        <f t="shared" si="193"/>
        <v>0</v>
      </c>
      <c r="BU123" s="12"/>
      <c r="BV123" s="12"/>
      <c r="BW123" s="12"/>
      <c r="BX123" s="12">
        <f t="shared" si="194"/>
        <v>0</v>
      </c>
      <c r="BY123" s="12"/>
      <c r="BZ123" s="12"/>
      <c r="CA123" s="12"/>
      <c r="CB123" s="12">
        <f t="shared" si="195"/>
        <v>0</v>
      </c>
      <c r="CC123" s="12"/>
      <c r="CD123" s="12"/>
      <c r="CE123" s="12"/>
      <c r="CF123" s="12">
        <f t="shared" si="196"/>
        <v>0</v>
      </c>
      <c r="CG123" s="12"/>
      <c r="CH123" s="12"/>
      <c r="CI123" s="12"/>
      <c r="CJ123" s="12">
        <f t="shared" si="197"/>
        <v>0</v>
      </c>
      <c r="CK123" s="12"/>
      <c r="CL123" s="12"/>
      <c r="CM123" s="12"/>
      <c r="CN123" s="12">
        <f t="shared" si="198"/>
        <v>0</v>
      </c>
      <c r="CO123" s="12"/>
      <c r="CP123" s="12"/>
      <c r="CQ123" s="12"/>
      <c r="CR123" s="12">
        <f t="shared" si="199"/>
        <v>0</v>
      </c>
      <c r="CS123" s="12"/>
      <c r="CT123" s="12"/>
      <c r="CU123" s="12"/>
      <c r="CV123" s="12">
        <f t="shared" si="200"/>
        <v>0</v>
      </c>
      <c r="CW123" s="12"/>
      <c r="CX123" s="12"/>
      <c r="CY123" s="12"/>
      <c r="CZ123" s="12">
        <f t="shared" si="201"/>
        <v>0</v>
      </c>
      <c r="DA123" s="12"/>
      <c r="DB123" s="12"/>
      <c r="DC123" s="12"/>
      <c r="DD123" s="12">
        <f t="shared" si="202"/>
        <v>0</v>
      </c>
      <c r="DE123" s="13" t="s">
        <v>54</v>
      </c>
      <c r="DF123" s="14" t="s">
        <v>55</v>
      </c>
    </row>
    <row r="124" spans="1:110" ht="38.25" hidden="1" x14ac:dyDescent="0.25">
      <c r="A124" s="13">
        <v>111</v>
      </c>
      <c r="B124" s="48" t="s">
        <v>701</v>
      </c>
      <c r="C124" s="49">
        <v>1858</v>
      </c>
      <c r="D124" s="49">
        <v>1980</v>
      </c>
      <c r="E124" s="48" t="s">
        <v>52</v>
      </c>
      <c r="F124" s="50">
        <v>2155</v>
      </c>
      <c r="G124" s="50">
        <v>1926</v>
      </c>
      <c r="H124" s="51">
        <v>33791</v>
      </c>
      <c r="I124" s="12">
        <f t="shared" si="159"/>
        <v>7671801</v>
      </c>
      <c r="J124" s="12">
        <f t="shared" si="161"/>
        <v>3835900.5</v>
      </c>
      <c r="K124" s="12">
        <f t="shared" si="160"/>
        <v>3835900.5</v>
      </c>
      <c r="L124" s="12">
        <f t="shared" si="162"/>
        <v>3835900.5</v>
      </c>
      <c r="M124" s="12">
        <f t="shared" si="104"/>
        <v>0</v>
      </c>
      <c r="N124" s="12"/>
      <c r="O124" s="12"/>
      <c r="P124" s="12">
        <v>0</v>
      </c>
      <c r="Q124" s="12"/>
      <c r="R124" s="12"/>
      <c r="S124" s="12">
        <v>0</v>
      </c>
      <c r="T124" s="12"/>
      <c r="U124" s="12"/>
      <c r="V124" s="12">
        <v>0</v>
      </c>
      <c r="W124" s="12"/>
      <c r="X124" s="12"/>
      <c r="Y124" s="12">
        <v>0</v>
      </c>
      <c r="Z124" s="12"/>
      <c r="AA124" s="12"/>
      <c r="AB124" s="12">
        <v>0</v>
      </c>
      <c r="AC124" s="12"/>
      <c r="AD124" s="12"/>
      <c r="AE124" s="12">
        <v>0</v>
      </c>
      <c r="AF124" s="12"/>
      <c r="AG124" s="12"/>
      <c r="AH124" s="12">
        <v>0</v>
      </c>
      <c r="AI124" s="12"/>
      <c r="AJ124" s="12"/>
      <c r="AK124" s="12">
        <v>0</v>
      </c>
      <c r="AL124" s="12"/>
      <c r="AM124" s="12"/>
      <c r="AN124" s="12">
        <v>0</v>
      </c>
      <c r="AO124" s="32">
        <v>9000000</v>
      </c>
      <c r="AP124" s="39" t="s">
        <v>75</v>
      </c>
      <c r="AQ124" s="32">
        <v>7671801</v>
      </c>
      <c r="AR124" s="32">
        <v>-1328199</v>
      </c>
      <c r="AS124" s="12"/>
      <c r="AT124" s="12"/>
      <c r="AU124" s="12">
        <v>0</v>
      </c>
      <c r="AV124" s="12"/>
      <c r="AW124" s="12"/>
      <c r="AX124" s="12">
        <v>0</v>
      </c>
      <c r="AY124" s="45"/>
      <c r="AZ124" s="32"/>
      <c r="BA124" s="12">
        <v>0</v>
      </c>
      <c r="BB124" s="12">
        <f t="shared" si="177"/>
        <v>0</v>
      </c>
      <c r="BC124" s="12">
        <f t="shared" si="106"/>
        <v>0</v>
      </c>
      <c r="BD124" s="12">
        <f t="shared" si="107"/>
        <v>0</v>
      </c>
      <c r="BE124" s="12"/>
      <c r="BF124" s="12"/>
      <c r="BG124" s="12"/>
      <c r="BH124" s="12">
        <f t="shared" si="178"/>
        <v>0</v>
      </c>
      <c r="BI124" s="12"/>
      <c r="BJ124" s="12"/>
      <c r="BK124" s="12"/>
      <c r="BL124" s="12">
        <f t="shared" si="191"/>
        <v>0</v>
      </c>
      <c r="BM124" s="12"/>
      <c r="BN124" s="12"/>
      <c r="BO124" s="12"/>
      <c r="BP124" s="12">
        <f t="shared" si="192"/>
        <v>0</v>
      </c>
      <c r="BQ124" s="12"/>
      <c r="BR124" s="12"/>
      <c r="BS124" s="12"/>
      <c r="BT124" s="12">
        <f t="shared" si="193"/>
        <v>0</v>
      </c>
      <c r="BU124" s="12"/>
      <c r="BV124" s="12"/>
      <c r="BW124" s="12"/>
      <c r="BX124" s="12">
        <f t="shared" si="194"/>
        <v>0</v>
      </c>
      <c r="BY124" s="12"/>
      <c r="BZ124" s="12"/>
      <c r="CA124" s="12"/>
      <c r="CB124" s="12">
        <f t="shared" si="195"/>
        <v>0</v>
      </c>
      <c r="CC124" s="12"/>
      <c r="CD124" s="12"/>
      <c r="CE124" s="12"/>
      <c r="CF124" s="12">
        <f t="shared" si="196"/>
        <v>0</v>
      </c>
      <c r="CG124" s="12"/>
      <c r="CH124" s="12"/>
      <c r="CI124" s="12"/>
      <c r="CJ124" s="12">
        <f t="shared" si="197"/>
        <v>0</v>
      </c>
      <c r="CK124" s="12"/>
      <c r="CL124" s="12"/>
      <c r="CM124" s="12"/>
      <c r="CN124" s="12">
        <f t="shared" si="198"/>
        <v>0</v>
      </c>
      <c r="CO124" s="12"/>
      <c r="CP124" s="12"/>
      <c r="CQ124" s="12"/>
      <c r="CR124" s="12">
        <f t="shared" si="199"/>
        <v>0</v>
      </c>
      <c r="CS124" s="12"/>
      <c r="CT124" s="12"/>
      <c r="CU124" s="12"/>
      <c r="CV124" s="12">
        <f t="shared" si="200"/>
        <v>0</v>
      </c>
      <c r="CW124" s="12"/>
      <c r="CX124" s="12"/>
      <c r="CY124" s="12"/>
      <c r="CZ124" s="12">
        <f t="shared" si="201"/>
        <v>0</v>
      </c>
      <c r="DA124" s="12"/>
      <c r="DB124" s="12"/>
      <c r="DC124" s="12"/>
      <c r="DD124" s="12">
        <f t="shared" si="202"/>
        <v>0</v>
      </c>
      <c r="DE124" s="13" t="s">
        <v>54</v>
      </c>
      <c r="DF124" s="14" t="s">
        <v>55</v>
      </c>
    </row>
    <row r="125" spans="1:110" ht="51" hidden="1" x14ac:dyDescent="0.25">
      <c r="A125" s="13">
        <v>112</v>
      </c>
      <c r="B125" s="48" t="s">
        <v>702</v>
      </c>
      <c r="C125" s="49">
        <v>1883</v>
      </c>
      <c r="D125" s="49" t="s">
        <v>51</v>
      </c>
      <c r="E125" s="48" t="s">
        <v>56</v>
      </c>
      <c r="F125" s="50">
        <v>1969.8</v>
      </c>
      <c r="G125" s="50">
        <v>1768.8</v>
      </c>
      <c r="H125" s="51">
        <v>33875</v>
      </c>
      <c r="I125" s="12">
        <f t="shared" si="159"/>
        <v>3167787.4713599994</v>
      </c>
      <c r="J125" s="12">
        <f t="shared" si="161"/>
        <v>1583893.7356799997</v>
      </c>
      <c r="K125" s="12">
        <f t="shared" si="160"/>
        <v>1583893.7356799997</v>
      </c>
      <c r="L125" s="12">
        <f t="shared" si="162"/>
        <v>1583893.7356799997</v>
      </c>
      <c r="M125" s="12">
        <f t="shared" si="104"/>
        <v>0</v>
      </c>
      <c r="N125" s="12"/>
      <c r="O125" s="12"/>
      <c r="P125" s="12">
        <v>0</v>
      </c>
      <c r="Q125" s="12"/>
      <c r="R125" s="12"/>
      <c r="S125" s="12">
        <v>0</v>
      </c>
      <c r="T125" s="12"/>
      <c r="U125" s="12"/>
      <c r="V125" s="12">
        <v>0</v>
      </c>
      <c r="W125" s="12"/>
      <c r="X125" s="12">
        <v>985821.83375999983</v>
      </c>
      <c r="Y125" s="12">
        <v>985821.83375999983</v>
      </c>
      <c r="Z125" s="12">
        <v>1194806.7279999999</v>
      </c>
      <c r="AA125" s="12">
        <v>1180209.2375999999</v>
      </c>
      <c r="AB125" s="12">
        <v>-14597.49040000001</v>
      </c>
      <c r="AC125" s="12">
        <v>1046917.382</v>
      </c>
      <c r="AD125" s="12">
        <v>1001756.4</v>
      </c>
      <c r="AE125" s="12">
        <v>-45160.98199999996</v>
      </c>
      <c r="AF125" s="12"/>
      <c r="AG125" s="12"/>
      <c r="AH125" s="12">
        <v>0</v>
      </c>
      <c r="AI125" s="12"/>
      <c r="AJ125" s="12"/>
      <c r="AK125" s="12">
        <v>0</v>
      </c>
      <c r="AL125" s="12"/>
      <c r="AM125" s="12"/>
      <c r="AN125" s="12">
        <v>0</v>
      </c>
      <c r="AO125" s="32"/>
      <c r="AP125" s="39" t="s">
        <v>53</v>
      </c>
      <c r="AQ125" s="32"/>
      <c r="AR125" s="32">
        <v>0</v>
      </c>
      <c r="AS125" s="12"/>
      <c r="AT125" s="12"/>
      <c r="AU125" s="12">
        <v>0</v>
      </c>
      <c r="AV125" s="12"/>
      <c r="AW125" s="12"/>
      <c r="AX125" s="12">
        <v>0</v>
      </c>
      <c r="AY125" s="45"/>
      <c r="AZ125" s="32"/>
      <c r="BA125" s="12">
        <v>0</v>
      </c>
      <c r="BB125" s="12">
        <f t="shared" si="177"/>
        <v>0</v>
      </c>
      <c r="BC125" s="12">
        <f t="shared" si="106"/>
        <v>0</v>
      </c>
      <c r="BD125" s="12">
        <f t="shared" si="107"/>
        <v>0</v>
      </c>
      <c r="BE125" s="12"/>
      <c r="BF125" s="12"/>
      <c r="BG125" s="12"/>
      <c r="BH125" s="12">
        <f t="shared" si="178"/>
        <v>0</v>
      </c>
      <c r="BI125" s="12"/>
      <c r="BJ125" s="12"/>
      <c r="BK125" s="12"/>
      <c r="BL125" s="12">
        <f t="shared" si="191"/>
        <v>0</v>
      </c>
      <c r="BM125" s="12"/>
      <c r="BN125" s="12"/>
      <c r="BO125" s="12"/>
      <c r="BP125" s="12">
        <f t="shared" si="192"/>
        <v>0</v>
      </c>
      <c r="BQ125" s="12"/>
      <c r="BR125" s="12"/>
      <c r="BS125" s="12"/>
      <c r="BT125" s="12">
        <f t="shared" si="193"/>
        <v>0</v>
      </c>
      <c r="BU125" s="12"/>
      <c r="BV125" s="12"/>
      <c r="BW125" s="12"/>
      <c r="BX125" s="12">
        <f t="shared" si="194"/>
        <v>0</v>
      </c>
      <c r="BY125" s="12"/>
      <c r="BZ125" s="12"/>
      <c r="CA125" s="12"/>
      <c r="CB125" s="12">
        <f t="shared" si="195"/>
        <v>0</v>
      </c>
      <c r="CC125" s="12"/>
      <c r="CD125" s="12"/>
      <c r="CE125" s="12"/>
      <c r="CF125" s="12">
        <f t="shared" si="196"/>
        <v>0</v>
      </c>
      <c r="CG125" s="12"/>
      <c r="CH125" s="12"/>
      <c r="CI125" s="12"/>
      <c r="CJ125" s="12">
        <f t="shared" si="197"/>
        <v>0</v>
      </c>
      <c r="CK125" s="12"/>
      <c r="CL125" s="12"/>
      <c r="CM125" s="12"/>
      <c r="CN125" s="12">
        <f t="shared" si="198"/>
        <v>0</v>
      </c>
      <c r="CO125" s="12"/>
      <c r="CP125" s="12"/>
      <c r="CQ125" s="12"/>
      <c r="CR125" s="12">
        <f t="shared" si="199"/>
        <v>0</v>
      </c>
      <c r="CS125" s="12"/>
      <c r="CT125" s="12"/>
      <c r="CU125" s="12"/>
      <c r="CV125" s="12">
        <f t="shared" si="200"/>
        <v>0</v>
      </c>
      <c r="CW125" s="12"/>
      <c r="CX125" s="12"/>
      <c r="CY125" s="12"/>
      <c r="CZ125" s="12">
        <f t="shared" si="201"/>
        <v>0</v>
      </c>
      <c r="DA125" s="12"/>
      <c r="DB125" s="12"/>
      <c r="DC125" s="12"/>
      <c r="DD125" s="12">
        <f t="shared" si="202"/>
        <v>0</v>
      </c>
      <c r="DE125" s="13" t="s">
        <v>54</v>
      </c>
      <c r="DF125" s="14" t="s">
        <v>55</v>
      </c>
    </row>
    <row r="126" spans="1:110" ht="51" hidden="1" x14ac:dyDescent="0.25">
      <c r="A126" s="13">
        <v>113</v>
      </c>
      <c r="B126" s="48" t="s">
        <v>703</v>
      </c>
      <c r="C126" s="49">
        <v>1911</v>
      </c>
      <c r="D126" s="49" t="s">
        <v>51</v>
      </c>
      <c r="E126" s="48" t="s">
        <v>56</v>
      </c>
      <c r="F126" s="50">
        <v>3115.9</v>
      </c>
      <c r="G126" s="50">
        <v>2700.5</v>
      </c>
      <c r="H126" s="51">
        <v>34031</v>
      </c>
      <c r="I126" s="12">
        <f t="shared" si="159"/>
        <v>1093288.8</v>
      </c>
      <c r="J126" s="12">
        <f t="shared" si="161"/>
        <v>546644.4</v>
      </c>
      <c r="K126" s="12">
        <f t="shared" si="160"/>
        <v>546644.4</v>
      </c>
      <c r="L126" s="12">
        <f t="shared" si="162"/>
        <v>546644.4</v>
      </c>
      <c r="M126" s="12">
        <f t="shared" si="104"/>
        <v>0</v>
      </c>
      <c r="N126" s="12"/>
      <c r="O126" s="12"/>
      <c r="P126" s="12">
        <v>0</v>
      </c>
      <c r="Q126" s="12"/>
      <c r="R126" s="12"/>
      <c r="S126" s="12">
        <v>0</v>
      </c>
      <c r="T126" s="12">
        <v>1689567.8910000001</v>
      </c>
      <c r="U126" s="12">
        <v>1093288.8</v>
      </c>
      <c r="V126" s="12">
        <v>-596279.09100000001</v>
      </c>
      <c r="W126" s="12"/>
      <c r="X126" s="12"/>
      <c r="Y126" s="12">
        <v>0</v>
      </c>
      <c r="Z126" s="12"/>
      <c r="AA126" s="12"/>
      <c r="AB126" s="12">
        <v>0</v>
      </c>
      <c r="AC126" s="12"/>
      <c r="AD126" s="12"/>
      <c r="AE126" s="12">
        <v>0</v>
      </c>
      <c r="AF126" s="12"/>
      <c r="AG126" s="12"/>
      <c r="AH126" s="12">
        <v>0</v>
      </c>
      <c r="AI126" s="12"/>
      <c r="AJ126" s="12"/>
      <c r="AK126" s="12">
        <v>0</v>
      </c>
      <c r="AL126" s="12"/>
      <c r="AM126" s="12"/>
      <c r="AN126" s="12">
        <v>0</v>
      </c>
      <c r="AO126" s="32"/>
      <c r="AP126" s="39" t="s">
        <v>53</v>
      </c>
      <c r="AQ126" s="32"/>
      <c r="AR126" s="32">
        <v>0</v>
      </c>
      <c r="AS126" s="12"/>
      <c r="AT126" s="12"/>
      <c r="AU126" s="12">
        <v>0</v>
      </c>
      <c r="AV126" s="12"/>
      <c r="AW126" s="12"/>
      <c r="AX126" s="12">
        <v>0</v>
      </c>
      <c r="AY126" s="45"/>
      <c r="AZ126" s="32"/>
      <c r="BA126" s="12">
        <v>0</v>
      </c>
      <c r="BB126" s="12">
        <f t="shared" si="177"/>
        <v>0</v>
      </c>
      <c r="BC126" s="12">
        <f t="shared" si="106"/>
        <v>0</v>
      </c>
      <c r="BD126" s="12">
        <f t="shared" si="107"/>
        <v>0</v>
      </c>
      <c r="BE126" s="12"/>
      <c r="BF126" s="12"/>
      <c r="BG126" s="12"/>
      <c r="BH126" s="12">
        <f t="shared" si="178"/>
        <v>0</v>
      </c>
      <c r="BI126" s="12"/>
      <c r="BJ126" s="12"/>
      <c r="BK126" s="12"/>
      <c r="BL126" s="12">
        <f t="shared" si="191"/>
        <v>0</v>
      </c>
      <c r="BM126" s="12"/>
      <c r="BN126" s="12"/>
      <c r="BO126" s="12"/>
      <c r="BP126" s="12">
        <f t="shared" si="192"/>
        <v>0</v>
      </c>
      <c r="BQ126" s="12"/>
      <c r="BR126" s="12"/>
      <c r="BS126" s="12"/>
      <c r="BT126" s="12">
        <f t="shared" si="193"/>
        <v>0</v>
      </c>
      <c r="BU126" s="12"/>
      <c r="BV126" s="12"/>
      <c r="BW126" s="12"/>
      <c r="BX126" s="12">
        <f t="shared" si="194"/>
        <v>0</v>
      </c>
      <c r="BY126" s="12"/>
      <c r="BZ126" s="12"/>
      <c r="CA126" s="12"/>
      <c r="CB126" s="12">
        <f t="shared" si="195"/>
        <v>0</v>
      </c>
      <c r="CC126" s="12"/>
      <c r="CD126" s="12"/>
      <c r="CE126" s="12"/>
      <c r="CF126" s="12">
        <f t="shared" si="196"/>
        <v>0</v>
      </c>
      <c r="CG126" s="12"/>
      <c r="CH126" s="12"/>
      <c r="CI126" s="12"/>
      <c r="CJ126" s="12">
        <f t="shared" si="197"/>
        <v>0</v>
      </c>
      <c r="CK126" s="12"/>
      <c r="CL126" s="12"/>
      <c r="CM126" s="12"/>
      <c r="CN126" s="12">
        <f t="shared" si="198"/>
        <v>0</v>
      </c>
      <c r="CO126" s="12"/>
      <c r="CP126" s="12"/>
      <c r="CQ126" s="12"/>
      <c r="CR126" s="12">
        <f t="shared" si="199"/>
        <v>0</v>
      </c>
      <c r="CS126" s="12"/>
      <c r="CT126" s="12"/>
      <c r="CU126" s="12"/>
      <c r="CV126" s="12">
        <f t="shared" si="200"/>
        <v>0</v>
      </c>
      <c r="CW126" s="12"/>
      <c r="CX126" s="12"/>
      <c r="CY126" s="12"/>
      <c r="CZ126" s="12">
        <f t="shared" si="201"/>
        <v>0</v>
      </c>
      <c r="DA126" s="12"/>
      <c r="DB126" s="12"/>
      <c r="DC126" s="12"/>
      <c r="DD126" s="12">
        <f t="shared" si="202"/>
        <v>0</v>
      </c>
      <c r="DE126" s="13" t="s">
        <v>54</v>
      </c>
      <c r="DF126" s="14" t="s">
        <v>55</v>
      </c>
    </row>
    <row r="127" spans="1:110" ht="51" hidden="1" x14ac:dyDescent="0.25">
      <c r="A127" s="13">
        <v>114</v>
      </c>
      <c r="B127" s="48" t="s">
        <v>704</v>
      </c>
      <c r="C127" s="49">
        <v>1907</v>
      </c>
      <c r="D127" s="49" t="s">
        <v>51</v>
      </c>
      <c r="E127" s="48" t="s">
        <v>56</v>
      </c>
      <c r="F127" s="50">
        <v>1393</v>
      </c>
      <c r="G127" s="50">
        <v>1272</v>
      </c>
      <c r="H127" s="51">
        <v>33798</v>
      </c>
      <c r="I127" s="12">
        <f t="shared" si="159"/>
        <v>6115796.6349599995</v>
      </c>
      <c r="J127" s="12">
        <f t="shared" si="161"/>
        <v>3057898.3174799997</v>
      </c>
      <c r="K127" s="12">
        <f t="shared" si="160"/>
        <v>3057898.3174799997</v>
      </c>
      <c r="L127" s="12">
        <f t="shared" si="162"/>
        <v>3057898.3174799997</v>
      </c>
      <c r="M127" s="12">
        <f t="shared" si="104"/>
        <v>0</v>
      </c>
      <c r="N127" s="12"/>
      <c r="O127" s="12"/>
      <c r="P127" s="12">
        <v>0</v>
      </c>
      <c r="Q127" s="12">
        <v>301842.978</v>
      </c>
      <c r="R127" s="12">
        <v>3048924</v>
      </c>
      <c r="S127" s="12">
        <v>2747081.0219999999</v>
      </c>
      <c r="T127" s="12"/>
      <c r="U127" s="12"/>
      <c r="V127" s="12">
        <v>0</v>
      </c>
      <c r="W127" s="12">
        <v>65629.191999999995</v>
      </c>
      <c r="X127" s="12">
        <v>535748.4</v>
      </c>
      <c r="Y127" s="12">
        <v>470119.20800000004</v>
      </c>
      <c r="Z127" s="12"/>
      <c r="AA127" s="12"/>
      <c r="AB127" s="12">
        <v>0</v>
      </c>
      <c r="AC127" s="12"/>
      <c r="AD127" s="12">
        <v>630075.83496000001</v>
      </c>
      <c r="AE127" s="12">
        <v>630075.83496000001</v>
      </c>
      <c r="AF127" s="12"/>
      <c r="AG127" s="12"/>
      <c r="AH127" s="12">
        <v>0</v>
      </c>
      <c r="AI127" s="12"/>
      <c r="AJ127" s="12"/>
      <c r="AK127" s="12">
        <v>0</v>
      </c>
      <c r="AL127" s="12"/>
      <c r="AM127" s="12"/>
      <c r="AN127" s="12">
        <v>0</v>
      </c>
      <c r="AO127" s="32"/>
      <c r="AP127" s="39" t="s">
        <v>53</v>
      </c>
      <c r="AQ127" s="32"/>
      <c r="AR127" s="32">
        <v>0</v>
      </c>
      <c r="AS127" s="12">
        <v>2326544.5219999999</v>
      </c>
      <c r="AT127" s="12">
        <v>1901048.4</v>
      </c>
      <c r="AU127" s="12">
        <v>-425496.12199999997</v>
      </c>
      <c r="AV127" s="12"/>
      <c r="AW127" s="12"/>
      <c r="AX127" s="12">
        <v>0</v>
      </c>
      <c r="AY127" s="45"/>
      <c r="AZ127" s="32"/>
      <c r="BA127" s="12">
        <v>0</v>
      </c>
      <c r="BB127" s="12">
        <f t="shared" ref="BB127:BB137" si="203">BF127+BJ127+BN127+BR127+BV127+BZ127+CD127+CH127+CL127+CP127+CT127+CX127+DB127</f>
        <v>0</v>
      </c>
      <c r="BC127" s="12">
        <f t="shared" si="106"/>
        <v>0</v>
      </c>
      <c r="BD127" s="12">
        <f t="shared" si="107"/>
        <v>0</v>
      </c>
      <c r="BE127" s="12"/>
      <c r="BF127" s="12"/>
      <c r="BG127" s="12"/>
      <c r="BH127" s="12">
        <f>BG127-BF127</f>
        <v>0</v>
      </c>
      <c r="BI127" s="12"/>
      <c r="BJ127" s="12"/>
      <c r="BK127" s="12"/>
      <c r="BL127" s="12">
        <f t="shared" ref="BL127:BL137" si="204">BK127-BJ127</f>
        <v>0</v>
      </c>
      <c r="BM127" s="12"/>
      <c r="BN127" s="12"/>
      <c r="BO127" s="12"/>
      <c r="BP127" s="12">
        <f>BO127-BN127</f>
        <v>0</v>
      </c>
      <c r="BQ127" s="12"/>
      <c r="BR127" s="12"/>
      <c r="BS127" s="12"/>
      <c r="BT127" s="12">
        <f>BS127-BR127</f>
        <v>0</v>
      </c>
      <c r="BU127" s="12"/>
      <c r="BV127" s="12"/>
      <c r="BW127" s="12"/>
      <c r="BX127" s="12">
        <f>BW127-BV127</f>
        <v>0</v>
      </c>
      <c r="BY127" s="12"/>
      <c r="BZ127" s="12"/>
      <c r="CA127" s="12"/>
      <c r="CB127" s="12">
        <f>CA127-BZ127</f>
        <v>0</v>
      </c>
      <c r="CC127" s="12"/>
      <c r="CD127" s="12"/>
      <c r="CE127" s="12"/>
      <c r="CF127" s="12">
        <f>CE127-CD127</f>
        <v>0</v>
      </c>
      <c r="CG127" s="12"/>
      <c r="CH127" s="12"/>
      <c r="CI127" s="12"/>
      <c r="CJ127" s="12">
        <f>CI127-CH127</f>
        <v>0</v>
      </c>
      <c r="CK127" s="12"/>
      <c r="CL127" s="12"/>
      <c r="CM127" s="12"/>
      <c r="CN127" s="12">
        <f>CM127-CL127</f>
        <v>0</v>
      </c>
      <c r="CO127" s="12"/>
      <c r="CP127" s="12"/>
      <c r="CQ127" s="12"/>
      <c r="CR127" s="12">
        <f>CQ127-CP127</f>
        <v>0</v>
      </c>
      <c r="CS127" s="12"/>
      <c r="CT127" s="12"/>
      <c r="CU127" s="12"/>
      <c r="CV127" s="12">
        <f>CU127-CT127</f>
        <v>0</v>
      </c>
      <c r="CW127" s="12"/>
      <c r="CX127" s="12"/>
      <c r="CY127" s="12"/>
      <c r="CZ127" s="12">
        <f>CY127-CX127</f>
        <v>0</v>
      </c>
      <c r="DA127" s="12"/>
      <c r="DB127" s="12"/>
      <c r="DC127" s="12"/>
      <c r="DD127" s="12">
        <f>DC127-DB127</f>
        <v>0</v>
      </c>
      <c r="DE127" s="13" t="s">
        <v>54</v>
      </c>
      <c r="DF127" s="14" t="s">
        <v>55</v>
      </c>
    </row>
    <row r="128" spans="1:110" ht="38.25" hidden="1" x14ac:dyDescent="0.25">
      <c r="A128" s="13">
        <v>115</v>
      </c>
      <c r="B128" s="48" t="s">
        <v>705</v>
      </c>
      <c r="C128" s="49">
        <v>1867</v>
      </c>
      <c r="D128" s="49" t="s">
        <v>51</v>
      </c>
      <c r="E128" s="48" t="s">
        <v>52</v>
      </c>
      <c r="F128" s="50">
        <v>3232</v>
      </c>
      <c r="G128" s="50">
        <v>2837</v>
      </c>
      <c r="H128" s="51">
        <v>34107</v>
      </c>
      <c r="I128" s="12">
        <f t="shared" si="159"/>
        <v>1125715.2</v>
      </c>
      <c r="J128" s="12">
        <f t="shared" si="161"/>
        <v>562857.6</v>
      </c>
      <c r="K128" s="12">
        <f t="shared" si="160"/>
        <v>562857.6</v>
      </c>
      <c r="L128" s="12">
        <f t="shared" si="162"/>
        <v>562857.6</v>
      </c>
      <c r="M128" s="12">
        <f t="shared" si="104"/>
        <v>0</v>
      </c>
      <c r="N128" s="12"/>
      <c r="O128" s="12"/>
      <c r="P128" s="12">
        <v>0</v>
      </c>
      <c r="Q128" s="12"/>
      <c r="R128" s="12"/>
      <c r="S128" s="12">
        <v>0</v>
      </c>
      <c r="T128" s="12"/>
      <c r="U128" s="12"/>
      <c r="V128" s="12">
        <v>0</v>
      </c>
      <c r="W128" s="12"/>
      <c r="X128" s="12"/>
      <c r="Y128" s="12">
        <v>0</v>
      </c>
      <c r="Z128" s="12"/>
      <c r="AA128" s="12"/>
      <c r="AB128" s="12">
        <v>0</v>
      </c>
      <c r="AC128" s="12">
        <v>1679163.574</v>
      </c>
      <c r="AD128" s="12">
        <v>1125715.2</v>
      </c>
      <c r="AE128" s="12">
        <v>-553448.37400000007</v>
      </c>
      <c r="AF128" s="12"/>
      <c r="AG128" s="12"/>
      <c r="AH128" s="12">
        <v>0</v>
      </c>
      <c r="AI128" s="12"/>
      <c r="AJ128" s="12"/>
      <c r="AK128" s="12">
        <v>0</v>
      </c>
      <c r="AL128" s="12"/>
      <c r="AM128" s="12"/>
      <c r="AN128" s="12">
        <v>0</v>
      </c>
      <c r="AO128" s="32"/>
      <c r="AP128" s="39" t="s">
        <v>53</v>
      </c>
      <c r="AQ128" s="32"/>
      <c r="AR128" s="32">
        <v>0</v>
      </c>
      <c r="AS128" s="12"/>
      <c r="AT128" s="12"/>
      <c r="AU128" s="12">
        <v>0</v>
      </c>
      <c r="AV128" s="12"/>
      <c r="AW128" s="12"/>
      <c r="AX128" s="12">
        <v>0</v>
      </c>
      <c r="AY128" s="45"/>
      <c r="AZ128" s="32"/>
      <c r="BA128" s="12">
        <v>0</v>
      </c>
      <c r="BB128" s="12">
        <f t="shared" si="203"/>
        <v>0</v>
      </c>
      <c r="BC128" s="12">
        <f t="shared" si="106"/>
        <v>0</v>
      </c>
      <c r="BD128" s="12">
        <f t="shared" si="107"/>
        <v>0</v>
      </c>
      <c r="BE128" s="12"/>
      <c r="BF128" s="12"/>
      <c r="BG128" s="12"/>
      <c r="BH128" s="12">
        <f>BG128-BF128</f>
        <v>0</v>
      </c>
      <c r="BI128" s="12"/>
      <c r="BJ128" s="12"/>
      <c r="BK128" s="12"/>
      <c r="BL128" s="12">
        <f t="shared" si="204"/>
        <v>0</v>
      </c>
      <c r="BM128" s="12"/>
      <c r="BN128" s="12"/>
      <c r="BO128" s="12"/>
      <c r="BP128" s="12">
        <f>BO128-BN128</f>
        <v>0</v>
      </c>
      <c r="BQ128" s="12"/>
      <c r="BR128" s="12"/>
      <c r="BS128" s="12"/>
      <c r="BT128" s="12">
        <f>BS128-BR128</f>
        <v>0</v>
      </c>
      <c r="BU128" s="12"/>
      <c r="BV128" s="12"/>
      <c r="BW128" s="12"/>
      <c r="BX128" s="12">
        <f>BW128-BV128</f>
        <v>0</v>
      </c>
      <c r="BY128" s="12"/>
      <c r="BZ128" s="12"/>
      <c r="CA128" s="12"/>
      <c r="CB128" s="12">
        <f>CA128-BZ128</f>
        <v>0</v>
      </c>
      <c r="CC128" s="12"/>
      <c r="CD128" s="12"/>
      <c r="CE128" s="12"/>
      <c r="CF128" s="12">
        <f>CE128-CD128</f>
        <v>0</v>
      </c>
      <c r="CG128" s="12"/>
      <c r="CH128" s="12"/>
      <c r="CI128" s="12"/>
      <c r="CJ128" s="12">
        <f>CI128-CH128</f>
        <v>0</v>
      </c>
      <c r="CK128" s="12"/>
      <c r="CL128" s="12"/>
      <c r="CM128" s="12"/>
      <c r="CN128" s="12">
        <f>CM128-CL128</f>
        <v>0</v>
      </c>
      <c r="CO128" s="12"/>
      <c r="CP128" s="12"/>
      <c r="CQ128" s="12"/>
      <c r="CR128" s="12">
        <f>CQ128-CP128</f>
        <v>0</v>
      </c>
      <c r="CS128" s="12"/>
      <c r="CT128" s="12"/>
      <c r="CU128" s="12"/>
      <c r="CV128" s="12">
        <f>CU128-CT128</f>
        <v>0</v>
      </c>
      <c r="CW128" s="12"/>
      <c r="CX128" s="12"/>
      <c r="CY128" s="12"/>
      <c r="CZ128" s="12">
        <f>CY128-CX128</f>
        <v>0</v>
      </c>
      <c r="DA128" s="12"/>
      <c r="DB128" s="12"/>
      <c r="DC128" s="12"/>
      <c r="DD128" s="12">
        <f>DC128-DB128</f>
        <v>0</v>
      </c>
      <c r="DE128" s="13" t="s">
        <v>54</v>
      </c>
      <c r="DF128" s="14" t="s">
        <v>55</v>
      </c>
    </row>
    <row r="129" spans="1:110" ht="51" hidden="1" x14ac:dyDescent="0.25">
      <c r="A129" s="13">
        <v>116</v>
      </c>
      <c r="B129" s="48" t="s">
        <v>2630</v>
      </c>
      <c r="C129" s="49">
        <v>1847</v>
      </c>
      <c r="D129" s="49" t="s">
        <v>51</v>
      </c>
      <c r="E129" s="48" t="s">
        <v>56</v>
      </c>
      <c r="F129" s="50">
        <v>3892</v>
      </c>
      <c r="G129" s="50">
        <v>3603.4</v>
      </c>
      <c r="H129" s="51">
        <v>36615</v>
      </c>
      <c r="I129" s="12">
        <f t="shared" si="159"/>
        <v>800000</v>
      </c>
      <c r="J129" s="12">
        <f t="shared" si="161"/>
        <v>0</v>
      </c>
      <c r="K129" s="12">
        <f t="shared" si="160"/>
        <v>800000</v>
      </c>
      <c r="L129" s="12">
        <f t="shared" si="162"/>
        <v>800000</v>
      </c>
      <c r="M129" s="12">
        <f t="shared" si="104"/>
        <v>0</v>
      </c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32"/>
      <c r="AP129" s="39"/>
      <c r="AQ129" s="32"/>
      <c r="AR129" s="32"/>
      <c r="AS129" s="12"/>
      <c r="AT129" s="12"/>
      <c r="AU129" s="12"/>
      <c r="AV129" s="12"/>
      <c r="AW129" s="12"/>
      <c r="AX129" s="12"/>
      <c r="AY129" s="45"/>
      <c r="AZ129" s="32"/>
      <c r="BA129" s="12"/>
      <c r="BB129" s="12">
        <f t="shared" si="203"/>
        <v>0</v>
      </c>
      <c r="BC129" s="12">
        <f t="shared" si="106"/>
        <v>800000</v>
      </c>
      <c r="BD129" s="12">
        <f t="shared" si="107"/>
        <v>800000</v>
      </c>
      <c r="BE129" s="12"/>
      <c r="BF129" s="12"/>
      <c r="BG129" s="12"/>
      <c r="BH129" s="12"/>
      <c r="BI129" s="12"/>
      <c r="BJ129" s="12"/>
      <c r="BK129" s="12">
        <v>800000</v>
      </c>
      <c r="BL129" s="12">
        <f t="shared" si="204"/>
        <v>800000</v>
      </c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>
        <f t="shared" ref="CZ129:CZ131" si="205">CY129-CX129</f>
        <v>0</v>
      </c>
      <c r="DA129" s="12"/>
      <c r="DB129" s="12"/>
      <c r="DC129" s="12"/>
      <c r="DD129" s="12"/>
      <c r="DE129" s="13" t="s">
        <v>54</v>
      </c>
      <c r="DF129" s="14" t="s">
        <v>55</v>
      </c>
    </row>
    <row r="130" spans="1:110" ht="51" hidden="1" x14ac:dyDescent="0.25">
      <c r="A130" s="13">
        <v>117</v>
      </c>
      <c r="B130" s="48" t="s">
        <v>2717</v>
      </c>
      <c r="C130" s="49">
        <v>1849</v>
      </c>
      <c r="D130" s="49" t="s">
        <v>51</v>
      </c>
      <c r="E130" s="48" t="s">
        <v>56</v>
      </c>
      <c r="F130" s="50">
        <v>2901.4</v>
      </c>
      <c r="G130" s="50">
        <v>2542.3000000000002</v>
      </c>
      <c r="H130" s="51">
        <v>34033</v>
      </c>
      <c r="I130" s="12">
        <f t="shared" si="159"/>
        <v>134479.9</v>
      </c>
      <c r="J130" s="12">
        <f t="shared" si="161"/>
        <v>0</v>
      </c>
      <c r="K130" s="12">
        <f t="shared" si="160"/>
        <v>134479.9</v>
      </c>
      <c r="L130" s="12">
        <f t="shared" si="162"/>
        <v>134479.9</v>
      </c>
      <c r="M130" s="12">
        <f t="shared" si="104"/>
        <v>0</v>
      </c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32"/>
      <c r="AP130" s="39"/>
      <c r="AQ130" s="32"/>
      <c r="AR130" s="32"/>
      <c r="AS130" s="12"/>
      <c r="AT130" s="12"/>
      <c r="AU130" s="12"/>
      <c r="AV130" s="12"/>
      <c r="AW130" s="12"/>
      <c r="AX130" s="12"/>
      <c r="AY130" s="45"/>
      <c r="AZ130" s="32"/>
      <c r="BA130" s="12"/>
      <c r="BB130" s="12"/>
      <c r="BC130" s="12">
        <f t="shared" si="106"/>
        <v>134479.9</v>
      </c>
      <c r="BD130" s="12">
        <f t="shared" si="107"/>
        <v>134479.9</v>
      </c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>
        <v>134479.9</v>
      </c>
      <c r="CZ130" s="12">
        <f t="shared" si="205"/>
        <v>134479.9</v>
      </c>
      <c r="DA130" s="12"/>
      <c r="DB130" s="12"/>
      <c r="DC130" s="12"/>
      <c r="DD130" s="12"/>
      <c r="DE130" s="13" t="s">
        <v>54</v>
      </c>
      <c r="DF130" s="14" t="s">
        <v>55</v>
      </c>
    </row>
    <row r="131" spans="1:110" ht="51" hidden="1" x14ac:dyDescent="0.25">
      <c r="A131" s="13">
        <v>118</v>
      </c>
      <c r="B131" s="48" t="s">
        <v>706</v>
      </c>
      <c r="C131" s="49">
        <v>1880</v>
      </c>
      <c r="D131" s="49" t="s">
        <v>51</v>
      </c>
      <c r="E131" s="48" t="s">
        <v>56</v>
      </c>
      <c r="F131" s="50">
        <v>1146.7</v>
      </c>
      <c r="G131" s="50">
        <v>1044.3</v>
      </c>
      <c r="H131" s="51">
        <v>33938</v>
      </c>
      <c r="I131" s="12">
        <f t="shared" si="159"/>
        <v>2708173.4196000001</v>
      </c>
      <c r="J131" s="12">
        <f t="shared" si="161"/>
        <v>1354086.7098000001</v>
      </c>
      <c r="K131" s="12">
        <f t="shared" si="160"/>
        <v>1354086.7098000001</v>
      </c>
      <c r="L131" s="12">
        <f t="shared" si="162"/>
        <v>1354086.7098000001</v>
      </c>
      <c r="M131" s="12">
        <f t="shared" si="104"/>
        <v>0</v>
      </c>
      <c r="N131" s="12"/>
      <c r="O131" s="12"/>
      <c r="P131" s="12">
        <v>0</v>
      </c>
      <c r="Q131" s="12"/>
      <c r="R131" s="12"/>
      <c r="S131" s="12">
        <v>0</v>
      </c>
      <c r="T131" s="12"/>
      <c r="U131" s="12"/>
      <c r="V131" s="12">
        <v>0</v>
      </c>
      <c r="W131" s="12"/>
      <c r="X131" s="12"/>
      <c r="Y131" s="12">
        <v>0</v>
      </c>
      <c r="Z131" s="12"/>
      <c r="AA131" s="12"/>
      <c r="AB131" s="12">
        <v>0</v>
      </c>
      <c r="AC131" s="12"/>
      <c r="AD131" s="12"/>
      <c r="AE131" s="12">
        <v>0</v>
      </c>
      <c r="AF131" s="12"/>
      <c r="AG131" s="12"/>
      <c r="AH131" s="12">
        <v>0</v>
      </c>
      <c r="AI131" s="12"/>
      <c r="AJ131" s="12"/>
      <c r="AK131" s="12">
        <v>0</v>
      </c>
      <c r="AL131" s="12"/>
      <c r="AM131" s="12"/>
      <c r="AN131" s="12">
        <v>0</v>
      </c>
      <c r="AO131" s="32"/>
      <c r="AP131" s="39" t="s">
        <v>53</v>
      </c>
      <c r="AQ131" s="32"/>
      <c r="AR131" s="32">
        <v>0</v>
      </c>
      <c r="AS131" s="12"/>
      <c r="AT131" s="12"/>
      <c r="AU131" s="12">
        <v>0</v>
      </c>
      <c r="AV131" s="12">
        <v>4405797.3739999998</v>
      </c>
      <c r="AW131" s="12">
        <v>2708173.4196000001</v>
      </c>
      <c r="AX131" s="12">
        <v>-1697623.9543999997</v>
      </c>
      <c r="AY131" s="45"/>
      <c r="AZ131" s="32"/>
      <c r="BA131" s="12">
        <v>0</v>
      </c>
      <c r="BB131" s="12">
        <f t="shared" si="203"/>
        <v>0</v>
      </c>
      <c r="BC131" s="12">
        <f t="shared" si="106"/>
        <v>0</v>
      </c>
      <c r="BD131" s="12">
        <f t="shared" si="107"/>
        <v>0</v>
      </c>
      <c r="BE131" s="12"/>
      <c r="BF131" s="12"/>
      <c r="BG131" s="12"/>
      <c r="BH131" s="12">
        <f t="shared" ref="BH131:BH137" si="206">BG131-BF131</f>
        <v>0</v>
      </c>
      <c r="BI131" s="12"/>
      <c r="BJ131" s="12"/>
      <c r="BK131" s="12"/>
      <c r="BL131" s="12">
        <f t="shared" si="204"/>
        <v>0</v>
      </c>
      <c r="BM131" s="12"/>
      <c r="BN131" s="12"/>
      <c r="BO131" s="12"/>
      <c r="BP131" s="12">
        <f t="shared" ref="BP131:BP137" si="207">BO131-BN131</f>
        <v>0</v>
      </c>
      <c r="BQ131" s="12"/>
      <c r="BR131" s="12"/>
      <c r="BS131" s="12"/>
      <c r="BT131" s="12">
        <f t="shared" ref="BT131:BT137" si="208">BS131-BR131</f>
        <v>0</v>
      </c>
      <c r="BU131" s="12"/>
      <c r="BV131" s="12"/>
      <c r="BW131" s="12"/>
      <c r="BX131" s="12">
        <f t="shared" ref="BX131:BX137" si="209">BW131-BV131</f>
        <v>0</v>
      </c>
      <c r="BY131" s="12"/>
      <c r="BZ131" s="12"/>
      <c r="CA131" s="12"/>
      <c r="CB131" s="12">
        <f t="shared" ref="CB131:CB137" si="210">CA131-BZ131</f>
        <v>0</v>
      </c>
      <c r="CC131" s="12"/>
      <c r="CD131" s="12"/>
      <c r="CE131" s="12"/>
      <c r="CF131" s="12">
        <f t="shared" ref="CF131:CF137" si="211">CE131-CD131</f>
        <v>0</v>
      </c>
      <c r="CG131" s="12"/>
      <c r="CH131" s="12"/>
      <c r="CI131" s="12"/>
      <c r="CJ131" s="12">
        <f t="shared" ref="CJ131:CJ137" si="212">CI131-CH131</f>
        <v>0</v>
      </c>
      <c r="CK131" s="12"/>
      <c r="CL131" s="12"/>
      <c r="CM131" s="12"/>
      <c r="CN131" s="12">
        <f t="shared" ref="CN131:CN137" si="213">CM131-CL131</f>
        <v>0</v>
      </c>
      <c r="CO131" s="12"/>
      <c r="CP131" s="12"/>
      <c r="CQ131" s="12"/>
      <c r="CR131" s="12">
        <f t="shared" ref="CR131:CR137" si="214">CQ131-CP131</f>
        <v>0</v>
      </c>
      <c r="CS131" s="12"/>
      <c r="CT131" s="12"/>
      <c r="CU131" s="12"/>
      <c r="CV131" s="12">
        <f t="shared" ref="CV131:CV137" si="215">CU131-CT131</f>
        <v>0</v>
      </c>
      <c r="CW131" s="12"/>
      <c r="CX131" s="12"/>
      <c r="CY131" s="12"/>
      <c r="CZ131" s="12">
        <f t="shared" si="205"/>
        <v>0</v>
      </c>
      <c r="DA131" s="12"/>
      <c r="DB131" s="12"/>
      <c r="DC131" s="12"/>
      <c r="DD131" s="12">
        <f t="shared" ref="DD131:DD137" si="216">DC131-DB131</f>
        <v>0</v>
      </c>
      <c r="DE131" s="13" t="s">
        <v>54</v>
      </c>
      <c r="DF131" s="14" t="s">
        <v>55</v>
      </c>
    </row>
    <row r="132" spans="1:110" ht="51" hidden="1" x14ac:dyDescent="0.25">
      <c r="A132" s="13">
        <v>119</v>
      </c>
      <c r="B132" s="48" t="s">
        <v>707</v>
      </c>
      <c r="C132" s="49">
        <v>1880</v>
      </c>
      <c r="D132" s="49" t="s">
        <v>51</v>
      </c>
      <c r="E132" s="48" t="s">
        <v>56</v>
      </c>
      <c r="F132" s="50">
        <v>352.8</v>
      </c>
      <c r="G132" s="50">
        <v>302.10000000000002</v>
      </c>
      <c r="H132" s="51">
        <v>33938</v>
      </c>
      <c r="I132" s="12">
        <f t="shared" si="159"/>
        <v>1367568.8352000001</v>
      </c>
      <c r="J132" s="12">
        <f t="shared" si="161"/>
        <v>683784.41760000004</v>
      </c>
      <c r="K132" s="12">
        <f t="shared" si="160"/>
        <v>683784.41760000004</v>
      </c>
      <c r="L132" s="12">
        <f t="shared" si="162"/>
        <v>683784.41760000004</v>
      </c>
      <c r="M132" s="12">
        <f t="shared" si="104"/>
        <v>0</v>
      </c>
      <c r="N132" s="12"/>
      <c r="O132" s="12"/>
      <c r="P132" s="12">
        <v>0</v>
      </c>
      <c r="Q132" s="12"/>
      <c r="R132" s="12"/>
      <c r="S132" s="12">
        <v>0</v>
      </c>
      <c r="T132" s="12"/>
      <c r="U132" s="12"/>
      <c r="V132" s="12">
        <v>0</v>
      </c>
      <c r="W132" s="12"/>
      <c r="X132" s="12"/>
      <c r="Y132" s="12">
        <v>0</v>
      </c>
      <c r="Z132" s="12"/>
      <c r="AA132" s="12"/>
      <c r="AB132" s="12">
        <v>0</v>
      </c>
      <c r="AC132" s="12"/>
      <c r="AD132" s="12"/>
      <c r="AE132" s="12">
        <v>0</v>
      </c>
      <c r="AF132" s="12"/>
      <c r="AG132" s="12"/>
      <c r="AH132" s="12">
        <v>0</v>
      </c>
      <c r="AI132" s="12"/>
      <c r="AJ132" s="12"/>
      <c r="AK132" s="12">
        <v>0</v>
      </c>
      <c r="AL132" s="12"/>
      <c r="AM132" s="12"/>
      <c r="AN132" s="12">
        <v>0</v>
      </c>
      <c r="AO132" s="32"/>
      <c r="AP132" s="39" t="s">
        <v>53</v>
      </c>
      <c r="AQ132" s="32"/>
      <c r="AR132" s="32">
        <v>0</v>
      </c>
      <c r="AS132" s="12"/>
      <c r="AT132" s="12"/>
      <c r="AU132" s="12">
        <v>0</v>
      </c>
      <c r="AV132" s="12">
        <v>1340753.76</v>
      </c>
      <c r="AW132" s="12">
        <v>1367568.8352000001</v>
      </c>
      <c r="AX132" s="12">
        <v>26815.075200000079</v>
      </c>
      <c r="AY132" s="45"/>
      <c r="AZ132" s="32"/>
      <c r="BA132" s="12">
        <v>0</v>
      </c>
      <c r="BB132" s="12">
        <f t="shared" si="203"/>
        <v>0</v>
      </c>
      <c r="BC132" s="12">
        <f t="shared" si="106"/>
        <v>0</v>
      </c>
      <c r="BD132" s="12">
        <f t="shared" si="107"/>
        <v>0</v>
      </c>
      <c r="BE132" s="12"/>
      <c r="BF132" s="12"/>
      <c r="BG132" s="12"/>
      <c r="BH132" s="12">
        <f t="shared" si="206"/>
        <v>0</v>
      </c>
      <c r="BI132" s="12"/>
      <c r="BJ132" s="12"/>
      <c r="BK132" s="12"/>
      <c r="BL132" s="12">
        <f t="shared" si="204"/>
        <v>0</v>
      </c>
      <c r="BM132" s="12"/>
      <c r="BN132" s="12"/>
      <c r="BO132" s="12"/>
      <c r="BP132" s="12">
        <f t="shared" si="207"/>
        <v>0</v>
      </c>
      <c r="BQ132" s="12"/>
      <c r="BR132" s="12"/>
      <c r="BS132" s="12"/>
      <c r="BT132" s="12">
        <f t="shared" si="208"/>
        <v>0</v>
      </c>
      <c r="BU132" s="12"/>
      <c r="BV132" s="12"/>
      <c r="BW132" s="12"/>
      <c r="BX132" s="12">
        <f t="shared" si="209"/>
        <v>0</v>
      </c>
      <c r="BY132" s="12"/>
      <c r="BZ132" s="12"/>
      <c r="CA132" s="12"/>
      <c r="CB132" s="12">
        <f t="shared" si="210"/>
        <v>0</v>
      </c>
      <c r="CC132" s="12"/>
      <c r="CD132" s="12"/>
      <c r="CE132" s="12"/>
      <c r="CF132" s="12">
        <f t="shared" si="211"/>
        <v>0</v>
      </c>
      <c r="CG132" s="12"/>
      <c r="CH132" s="12"/>
      <c r="CI132" s="12"/>
      <c r="CJ132" s="12">
        <f t="shared" si="212"/>
        <v>0</v>
      </c>
      <c r="CK132" s="12"/>
      <c r="CL132" s="12"/>
      <c r="CM132" s="12"/>
      <c r="CN132" s="12">
        <f t="shared" si="213"/>
        <v>0</v>
      </c>
      <c r="CO132" s="12"/>
      <c r="CP132" s="12"/>
      <c r="CQ132" s="12"/>
      <c r="CR132" s="12">
        <f t="shared" si="214"/>
        <v>0</v>
      </c>
      <c r="CS132" s="12"/>
      <c r="CT132" s="12"/>
      <c r="CU132" s="12"/>
      <c r="CV132" s="12">
        <f t="shared" si="215"/>
        <v>0</v>
      </c>
      <c r="CW132" s="12"/>
      <c r="CX132" s="12"/>
      <c r="CY132" s="12"/>
      <c r="CZ132" s="12">
        <f t="shared" ref="CZ132:CZ137" si="217">CY132-CX132</f>
        <v>0</v>
      </c>
      <c r="DA132" s="12"/>
      <c r="DB132" s="12"/>
      <c r="DC132" s="12"/>
      <c r="DD132" s="12">
        <f t="shared" si="216"/>
        <v>0</v>
      </c>
      <c r="DE132" s="13" t="s">
        <v>54</v>
      </c>
      <c r="DF132" s="14" t="s">
        <v>55</v>
      </c>
    </row>
    <row r="133" spans="1:110" ht="51" hidden="1" x14ac:dyDescent="0.25">
      <c r="A133" s="13">
        <v>120</v>
      </c>
      <c r="B133" s="48" t="s">
        <v>708</v>
      </c>
      <c r="C133" s="49">
        <v>1905</v>
      </c>
      <c r="D133" s="49" t="s">
        <v>51</v>
      </c>
      <c r="E133" s="48" t="s">
        <v>56</v>
      </c>
      <c r="F133" s="50">
        <v>566.79999999999995</v>
      </c>
      <c r="G133" s="50">
        <v>458.8</v>
      </c>
      <c r="H133" s="51">
        <v>33711</v>
      </c>
      <c r="I133" s="12">
        <f t="shared" si="159"/>
        <v>2665050.2337800004</v>
      </c>
      <c r="J133" s="12">
        <f t="shared" si="161"/>
        <v>1332525.1168900002</v>
      </c>
      <c r="K133" s="12">
        <f t="shared" si="160"/>
        <v>1332525.1168900002</v>
      </c>
      <c r="L133" s="12">
        <f t="shared" si="162"/>
        <v>1332525.1168900002</v>
      </c>
      <c r="M133" s="12">
        <f t="shared" si="104"/>
        <v>0</v>
      </c>
      <c r="N133" s="12"/>
      <c r="O133" s="12"/>
      <c r="P133" s="12">
        <v>0</v>
      </c>
      <c r="Q133" s="12">
        <v>1144508.7169999999</v>
      </c>
      <c r="R133" s="12">
        <v>1497949.2</v>
      </c>
      <c r="S133" s="12">
        <v>353440.48300000001</v>
      </c>
      <c r="T133" s="12"/>
      <c r="U133" s="12"/>
      <c r="V133" s="12">
        <v>0</v>
      </c>
      <c r="W133" s="12"/>
      <c r="X133" s="12"/>
      <c r="Y133" s="12">
        <v>0</v>
      </c>
      <c r="Z133" s="12">
        <v>309914.799</v>
      </c>
      <c r="AA133" s="12">
        <v>162472.7604</v>
      </c>
      <c r="AB133" s="12">
        <v>-147442.0386</v>
      </c>
      <c r="AC133" s="12"/>
      <c r="AD133" s="12">
        <v>162313.47337999998</v>
      </c>
      <c r="AE133" s="12">
        <v>162313.47337999998</v>
      </c>
      <c r="AF133" s="12"/>
      <c r="AG133" s="12"/>
      <c r="AH133" s="12">
        <v>0</v>
      </c>
      <c r="AI133" s="12"/>
      <c r="AJ133" s="12"/>
      <c r="AK133" s="12">
        <v>0</v>
      </c>
      <c r="AL133" s="12"/>
      <c r="AM133" s="12"/>
      <c r="AN133" s="12">
        <v>0</v>
      </c>
      <c r="AO133" s="32"/>
      <c r="AP133" s="39" t="s">
        <v>53</v>
      </c>
      <c r="AQ133" s="32"/>
      <c r="AR133" s="32">
        <v>0</v>
      </c>
      <c r="AS133" s="12">
        <v>1146687.932</v>
      </c>
      <c r="AT133" s="12">
        <v>842314.8</v>
      </c>
      <c r="AU133" s="12">
        <v>-304373.13199999998</v>
      </c>
      <c r="AV133" s="12"/>
      <c r="AW133" s="12"/>
      <c r="AX133" s="12">
        <v>0</v>
      </c>
      <c r="AY133" s="45"/>
      <c r="AZ133" s="32"/>
      <c r="BA133" s="12">
        <v>0</v>
      </c>
      <c r="BB133" s="12">
        <f t="shared" si="203"/>
        <v>0</v>
      </c>
      <c r="BC133" s="12">
        <f t="shared" si="106"/>
        <v>0</v>
      </c>
      <c r="BD133" s="12">
        <f t="shared" si="107"/>
        <v>0</v>
      </c>
      <c r="BE133" s="12"/>
      <c r="BF133" s="12"/>
      <c r="BG133" s="12"/>
      <c r="BH133" s="12">
        <f t="shared" si="206"/>
        <v>0</v>
      </c>
      <c r="BI133" s="12"/>
      <c r="BJ133" s="12"/>
      <c r="BK133" s="12"/>
      <c r="BL133" s="12">
        <f t="shared" si="204"/>
        <v>0</v>
      </c>
      <c r="BM133" s="12"/>
      <c r="BN133" s="12"/>
      <c r="BO133" s="12"/>
      <c r="BP133" s="12">
        <f t="shared" si="207"/>
        <v>0</v>
      </c>
      <c r="BQ133" s="12"/>
      <c r="BR133" s="12"/>
      <c r="BS133" s="12"/>
      <c r="BT133" s="12">
        <f t="shared" si="208"/>
        <v>0</v>
      </c>
      <c r="BU133" s="12"/>
      <c r="BV133" s="12"/>
      <c r="BW133" s="12"/>
      <c r="BX133" s="12">
        <f t="shared" si="209"/>
        <v>0</v>
      </c>
      <c r="BY133" s="12"/>
      <c r="BZ133" s="12"/>
      <c r="CA133" s="12"/>
      <c r="CB133" s="12">
        <f t="shared" si="210"/>
        <v>0</v>
      </c>
      <c r="CC133" s="12"/>
      <c r="CD133" s="12"/>
      <c r="CE133" s="12"/>
      <c r="CF133" s="12">
        <f t="shared" si="211"/>
        <v>0</v>
      </c>
      <c r="CG133" s="12"/>
      <c r="CH133" s="12"/>
      <c r="CI133" s="12"/>
      <c r="CJ133" s="12">
        <f t="shared" si="212"/>
        <v>0</v>
      </c>
      <c r="CK133" s="12"/>
      <c r="CL133" s="12"/>
      <c r="CM133" s="12"/>
      <c r="CN133" s="12">
        <f t="shared" si="213"/>
        <v>0</v>
      </c>
      <c r="CO133" s="12"/>
      <c r="CP133" s="12"/>
      <c r="CQ133" s="12"/>
      <c r="CR133" s="12">
        <f t="shared" si="214"/>
        <v>0</v>
      </c>
      <c r="CS133" s="12"/>
      <c r="CT133" s="12"/>
      <c r="CU133" s="12"/>
      <c r="CV133" s="12">
        <f t="shared" si="215"/>
        <v>0</v>
      </c>
      <c r="CW133" s="12"/>
      <c r="CX133" s="12"/>
      <c r="CY133" s="12"/>
      <c r="CZ133" s="12">
        <f t="shared" si="217"/>
        <v>0</v>
      </c>
      <c r="DA133" s="12"/>
      <c r="DB133" s="12"/>
      <c r="DC133" s="12"/>
      <c r="DD133" s="12">
        <f t="shared" si="216"/>
        <v>0</v>
      </c>
      <c r="DE133" s="13" t="s">
        <v>54</v>
      </c>
      <c r="DF133" s="14" t="s">
        <v>55</v>
      </c>
    </row>
    <row r="134" spans="1:110" ht="51" hidden="1" x14ac:dyDescent="0.25">
      <c r="A134" s="13">
        <v>121</v>
      </c>
      <c r="B134" s="48" t="s">
        <v>709</v>
      </c>
      <c r="C134" s="49">
        <v>1906</v>
      </c>
      <c r="D134" s="49" t="s">
        <v>51</v>
      </c>
      <c r="E134" s="48" t="s">
        <v>56</v>
      </c>
      <c r="F134" s="50">
        <v>3223.3</v>
      </c>
      <c r="G134" s="50">
        <v>2936.3</v>
      </c>
      <c r="H134" s="51">
        <v>33967</v>
      </c>
      <c r="I134" s="12">
        <f t="shared" si="159"/>
        <v>8524846</v>
      </c>
      <c r="J134" s="12">
        <f t="shared" si="161"/>
        <v>4262423</v>
      </c>
      <c r="K134" s="12">
        <f t="shared" si="160"/>
        <v>4262423</v>
      </c>
      <c r="L134" s="12">
        <f t="shared" si="162"/>
        <v>4262423</v>
      </c>
      <c r="M134" s="12">
        <f t="shared" si="104"/>
        <v>0</v>
      </c>
      <c r="N134" s="12"/>
      <c r="O134" s="12"/>
      <c r="P134" s="12">
        <v>0</v>
      </c>
      <c r="Q134" s="12"/>
      <c r="R134" s="12"/>
      <c r="S134" s="12">
        <v>0</v>
      </c>
      <c r="T134" s="12"/>
      <c r="U134" s="12"/>
      <c r="V134" s="12">
        <v>0</v>
      </c>
      <c r="W134" s="12"/>
      <c r="X134" s="12"/>
      <c r="Y134" s="12">
        <v>0</v>
      </c>
      <c r="Z134" s="12"/>
      <c r="AA134" s="12"/>
      <c r="AB134" s="12">
        <v>0</v>
      </c>
      <c r="AC134" s="12"/>
      <c r="AD134" s="12"/>
      <c r="AE134" s="12">
        <v>0</v>
      </c>
      <c r="AF134" s="12"/>
      <c r="AG134" s="12"/>
      <c r="AH134" s="12">
        <v>0</v>
      </c>
      <c r="AI134" s="12"/>
      <c r="AJ134" s="12"/>
      <c r="AK134" s="12">
        <v>0</v>
      </c>
      <c r="AL134" s="12"/>
      <c r="AM134" s="12"/>
      <c r="AN134" s="12">
        <v>0</v>
      </c>
      <c r="AO134" s="32">
        <v>9000000</v>
      </c>
      <c r="AP134" s="39" t="s">
        <v>76</v>
      </c>
      <c r="AQ134" s="32">
        <v>8524846</v>
      </c>
      <c r="AR134" s="32">
        <v>-475154</v>
      </c>
      <c r="AS134" s="12"/>
      <c r="AT134" s="12"/>
      <c r="AU134" s="12">
        <v>0</v>
      </c>
      <c r="AV134" s="12"/>
      <c r="AW134" s="12"/>
      <c r="AX134" s="12">
        <v>0</v>
      </c>
      <c r="AY134" s="45"/>
      <c r="AZ134" s="32"/>
      <c r="BA134" s="12">
        <v>0</v>
      </c>
      <c r="BB134" s="12">
        <f t="shared" si="203"/>
        <v>0</v>
      </c>
      <c r="BC134" s="12">
        <f t="shared" si="106"/>
        <v>0</v>
      </c>
      <c r="BD134" s="12">
        <f t="shared" si="107"/>
        <v>0</v>
      </c>
      <c r="BE134" s="12"/>
      <c r="BF134" s="12"/>
      <c r="BG134" s="12"/>
      <c r="BH134" s="12">
        <f t="shared" si="206"/>
        <v>0</v>
      </c>
      <c r="BI134" s="12"/>
      <c r="BJ134" s="12"/>
      <c r="BK134" s="12"/>
      <c r="BL134" s="12">
        <f t="shared" si="204"/>
        <v>0</v>
      </c>
      <c r="BM134" s="12"/>
      <c r="BN134" s="12"/>
      <c r="BO134" s="12"/>
      <c r="BP134" s="12">
        <f t="shared" si="207"/>
        <v>0</v>
      </c>
      <c r="BQ134" s="12"/>
      <c r="BR134" s="12"/>
      <c r="BS134" s="12"/>
      <c r="BT134" s="12">
        <f t="shared" si="208"/>
        <v>0</v>
      </c>
      <c r="BU134" s="12"/>
      <c r="BV134" s="12"/>
      <c r="BW134" s="12"/>
      <c r="BX134" s="12">
        <f t="shared" si="209"/>
        <v>0</v>
      </c>
      <c r="BY134" s="12"/>
      <c r="BZ134" s="12"/>
      <c r="CA134" s="12"/>
      <c r="CB134" s="12">
        <f t="shared" si="210"/>
        <v>0</v>
      </c>
      <c r="CC134" s="12"/>
      <c r="CD134" s="12"/>
      <c r="CE134" s="12"/>
      <c r="CF134" s="12">
        <f t="shared" si="211"/>
        <v>0</v>
      </c>
      <c r="CG134" s="12"/>
      <c r="CH134" s="12"/>
      <c r="CI134" s="12"/>
      <c r="CJ134" s="12">
        <f t="shared" si="212"/>
        <v>0</v>
      </c>
      <c r="CK134" s="12"/>
      <c r="CL134" s="12"/>
      <c r="CM134" s="12"/>
      <c r="CN134" s="12">
        <f t="shared" si="213"/>
        <v>0</v>
      </c>
      <c r="CO134" s="12"/>
      <c r="CP134" s="12"/>
      <c r="CQ134" s="12"/>
      <c r="CR134" s="12">
        <f t="shared" si="214"/>
        <v>0</v>
      </c>
      <c r="CS134" s="12"/>
      <c r="CT134" s="12"/>
      <c r="CU134" s="12"/>
      <c r="CV134" s="12">
        <f t="shared" si="215"/>
        <v>0</v>
      </c>
      <c r="CW134" s="12"/>
      <c r="CX134" s="12"/>
      <c r="CY134" s="12"/>
      <c r="CZ134" s="12">
        <f t="shared" si="217"/>
        <v>0</v>
      </c>
      <c r="DA134" s="12"/>
      <c r="DB134" s="12"/>
      <c r="DC134" s="12"/>
      <c r="DD134" s="12">
        <f t="shared" si="216"/>
        <v>0</v>
      </c>
      <c r="DE134" s="13" t="s">
        <v>54</v>
      </c>
      <c r="DF134" s="14" t="s">
        <v>55</v>
      </c>
    </row>
    <row r="135" spans="1:110" ht="38.25" hidden="1" x14ac:dyDescent="0.25">
      <c r="A135" s="13">
        <v>122</v>
      </c>
      <c r="B135" s="48" t="s">
        <v>710</v>
      </c>
      <c r="C135" s="49">
        <v>1948</v>
      </c>
      <c r="D135" s="49" t="s">
        <v>51</v>
      </c>
      <c r="E135" s="48" t="s">
        <v>67</v>
      </c>
      <c r="F135" s="50">
        <v>1081.2</v>
      </c>
      <c r="G135" s="50">
        <v>971.2</v>
      </c>
      <c r="H135" s="51">
        <v>35395</v>
      </c>
      <c r="I135" s="12">
        <f t="shared" si="159"/>
        <v>448590</v>
      </c>
      <c r="J135" s="12">
        <f t="shared" si="161"/>
        <v>224295</v>
      </c>
      <c r="K135" s="12">
        <f t="shared" si="160"/>
        <v>224295</v>
      </c>
      <c r="L135" s="12">
        <f t="shared" si="162"/>
        <v>224295</v>
      </c>
      <c r="M135" s="12">
        <f t="shared" si="104"/>
        <v>0</v>
      </c>
      <c r="N135" s="12"/>
      <c r="O135" s="12"/>
      <c r="P135" s="12">
        <v>0</v>
      </c>
      <c r="Q135" s="12"/>
      <c r="R135" s="12"/>
      <c r="S135" s="12">
        <v>0</v>
      </c>
      <c r="T135" s="12"/>
      <c r="U135" s="12"/>
      <c r="V135" s="12">
        <v>0</v>
      </c>
      <c r="W135" s="12"/>
      <c r="X135" s="12"/>
      <c r="Y135" s="12">
        <v>0</v>
      </c>
      <c r="Z135" s="12"/>
      <c r="AA135" s="12"/>
      <c r="AB135" s="12">
        <v>0</v>
      </c>
      <c r="AC135" s="12">
        <v>441113.5</v>
      </c>
      <c r="AD135" s="12">
        <v>448590</v>
      </c>
      <c r="AE135" s="12">
        <v>7476.5</v>
      </c>
      <c r="AF135" s="12"/>
      <c r="AG135" s="12"/>
      <c r="AH135" s="12">
        <v>0</v>
      </c>
      <c r="AI135" s="12"/>
      <c r="AJ135" s="12"/>
      <c r="AK135" s="12">
        <v>0</v>
      </c>
      <c r="AL135" s="12"/>
      <c r="AM135" s="12"/>
      <c r="AN135" s="12">
        <v>0</v>
      </c>
      <c r="AO135" s="32"/>
      <c r="AP135" s="39" t="s">
        <v>53</v>
      </c>
      <c r="AQ135" s="32"/>
      <c r="AR135" s="32">
        <v>0</v>
      </c>
      <c r="AS135" s="12"/>
      <c r="AT135" s="12"/>
      <c r="AU135" s="12">
        <v>0</v>
      </c>
      <c r="AV135" s="12"/>
      <c r="AW135" s="12"/>
      <c r="AX135" s="12">
        <v>0</v>
      </c>
      <c r="AY135" s="45"/>
      <c r="AZ135" s="32"/>
      <c r="BA135" s="12">
        <v>0</v>
      </c>
      <c r="BB135" s="12">
        <f t="shared" si="203"/>
        <v>0</v>
      </c>
      <c r="BC135" s="12">
        <f t="shared" si="106"/>
        <v>0</v>
      </c>
      <c r="BD135" s="12">
        <f t="shared" si="107"/>
        <v>0</v>
      </c>
      <c r="BE135" s="12"/>
      <c r="BF135" s="12"/>
      <c r="BG135" s="12"/>
      <c r="BH135" s="12">
        <f t="shared" si="206"/>
        <v>0</v>
      </c>
      <c r="BI135" s="12"/>
      <c r="BJ135" s="12"/>
      <c r="BK135" s="12"/>
      <c r="BL135" s="12">
        <f t="shared" si="204"/>
        <v>0</v>
      </c>
      <c r="BM135" s="12"/>
      <c r="BN135" s="12"/>
      <c r="BO135" s="12"/>
      <c r="BP135" s="12">
        <f t="shared" si="207"/>
        <v>0</v>
      </c>
      <c r="BQ135" s="12"/>
      <c r="BR135" s="12"/>
      <c r="BS135" s="12"/>
      <c r="BT135" s="12">
        <f t="shared" si="208"/>
        <v>0</v>
      </c>
      <c r="BU135" s="12"/>
      <c r="BV135" s="12"/>
      <c r="BW135" s="12"/>
      <c r="BX135" s="12">
        <f t="shared" si="209"/>
        <v>0</v>
      </c>
      <c r="BY135" s="12"/>
      <c r="BZ135" s="12"/>
      <c r="CA135" s="12"/>
      <c r="CB135" s="12">
        <f t="shared" si="210"/>
        <v>0</v>
      </c>
      <c r="CC135" s="12"/>
      <c r="CD135" s="12"/>
      <c r="CE135" s="12"/>
      <c r="CF135" s="12">
        <f t="shared" si="211"/>
        <v>0</v>
      </c>
      <c r="CG135" s="12"/>
      <c r="CH135" s="12"/>
      <c r="CI135" s="12"/>
      <c r="CJ135" s="12">
        <f t="shared" si="212"/>
        <v>0</v>
      </c>
      <c r="CK135" s="12"/>
      <c r="CL135" s="12"/>
      <c r="CM135" s="12"/>
      <c r="CN135" s="12">
        <f t="shared" si="213"/>
        <v>0</v>
      </c>
      <c r="CO135" s="12"/>
      <c r="CP135" s="12"/>
      <c r="CQ135" s="12"/>
      <c r="CR135" s="12">
        <f t="shared" si="214"/>
        <v>0</v>
      </c>
      <c r="CS135" s="12"/>
      <c r="CT135" s="12"/>
      <c r="CU135" s="12"/>
      <c r="CV135" s="12">
        <f t="shared" si="215"/>
        <v>0</v>
      </c>
      <c r="CW135" s="12"/>
      <c r="CX135" s="12"/>
      <c r="CY135" s="12"/>
      <c r="CZ135" s="12">
        <f t="shared" si="217"/>
        <v>0</v>
      </c>
      <c r="DA135" s="12"/>
      <c r="DB135" s="12"/>
      <c r="DC135" s="12"/>
      <c r="DD135" s="12">
        <f t="shared" si="216"/>
        <v>0</v>
      </c>
      <c r="DE135" s="13" t="s">
        <v>54</v>
      </c>
      <c r="DF135" s="14" t="s">
        <v>55</v>
      </c>
    </row>
    <row r="136" spans="1:110" ht="51" hidden="1" x14ac:dyDescent="0.25">
      <c r="A136" s="13">
        <v>123</v>
      </c>
      <c r="B136" s="48" t="s">
        <v>711</v>
      </c>
      <c r="C136" s="49">
        <v>1880</v>
      </c>
      <c r="D136" s="49" t="s">
        <v>51</v>
      </c>
      <c r="E136" s="48" t="s">
        <v>56</v>
      </c>
      <c r="F136" s="50">
        <v>1475</v>
      </c>
      <c r="G136" s="50">
        <v>1282</v>
      </c>
      <c r="H136" s="51">
        <v>34171</v>
      </c>
      <c r="I136" s="12">
        <f t="shared" si="159"/>
        <v>5315434.8483599992</v>
      </c>
      <c r="J136" s="12">
        <f t="shared" si="161"/>
        <v>2657717.4241799996</v>
      </c>
      <c r="K136" s="12">
        <f t="shared" si="160"/>
        <v>2657717.4241799996</v>
      </c>
      <c r="L136" s="12">
        <f t="shared" si="162"/>
        <v>2657717.4241799996</v>
      </c>
      <c r="M136" s="12">
        <f t="shared" si="104"/>
        <v>0</v>
      </c>
      <c r="N136" s="12"/>
      <c r="O136" s="12"/>
      <c r="P136" s="12">
        <v>0</v>
      </c>
      <c r="Q136" s="12">
        <v>3198038.8280000002</v>
      </c>
      <c r="R136" s="12">
        <v>4167720</v>
      </c>
      <c r="S136" s="12">
        <v>969681.17199999979</v>
      </c>
      <c r="T136" s="12"/>
      <c r="U136" s="12"/>
      <c r="V136" s="12">
        <v>0</v>
      </c>
      <c r="W136" s="12"/>
      <c r="X136" s="12"/>
      <c r="Y136" s="12">
        <v>0</v>
      </c>
      <c r="Z136" s="12">
        <v>865978.16700000002</v>
      </c>
      <c r="AA136" s="12">
        <v>574138.86479999998</v>
      </c>
      <c r="AB136" s="12">
        <v>-291839.30220000003</v>
      </c>
      <c r="AC136" s="12"/>
      <c r="AD136" s="12">
        <v>573575.98355999996</v>
      </c>
      <c r="AE136" s="12">
        <v>573575.98355999996</v>
      </c>
      <c r="AF136" s="12"/>
      <c r="AG136" s="12"/>
      <c r="AH136" s="12">
        <v>0</v>
      </c>
      <c r="AI136" s="12"/>
      <c r="AJ136" s="12"/>
      <c r="AK136" s="12">
        <v>0</v>
      </c>
      <c r="AL136" s="12"/>
      <c r="AM136" s="12"/>
      <c r="AN136" s="12">
        <v>0</v>
      </c>
      <c r="AO136" s="32"/>
      <c r="AP136" s="39" t="s">
        <v>53</v>
      </c>
      <c r="AQ136" s="32"/>
      <c r="AR136" s="32">
        <v>0</v>
      </c>
      <c r="AS136" s="12"/>
      <c r="AT136" s="12"/>
      <c r="AU136" s="12">
        <v>0</v>
      </c>
      <c r="AV136" s="12"/>
      <c r="AW136" s="12"/>
      <c r="AX136" s="12">
        <v>0</v>
      </c>
      <c r="AY136" s="45"/>
      <c r="AZ136" s="32"/>
      <c r="BA136" s="12">
        <v>0</v>
      </c>
      <c r="BB136" s="12">
        <f t="shared" si="203"/>
        <v>0</v>
      </c>
      <c r="BC136" s="12">
        <f t="shared" si="106"/>
        <v>0</v>
      </c>
      <c r="BD136" s="12">
        <f t="shared" si="107"/>
        <v>0</v>
      </c>
      <c r="BE136" s="12"/>
      <c r="BF136" s="12"/>
      <c r="BG136" s="12"/>
      <c r="BH136" s="12">
        <f t="shared" si="206"/>
        <v>0</v>
      </c>
      <c r="BI136" s="12"/>
      <c r="BJ136" s="12"/>
      <c r="BK136" s="12"/>
      <c r="BL136" s="12">
        <f t="shared" si="204"/>
        <v>0</v>
      </c>
      <c r="BM136" s="12"/>
      <c r="BN136" s="12"/>
      <c r="BO136" s="12"/>
      <c r="BP136" s="12">
        <f t="shared" si="207"/>
        <v>0</v>
      </c>
      <c r="BQ136" s="12"/>
      <c r="BR136" s="12"/>
      <c r="BS136" s="12"/>
      <c r="BT136" s="12">
        <f t="shared" si="208"/>
        <v>0</v>
      </c>
      <c r="BU136" s="12"/>
      <c r="BV136" s="12"/>
      <c r="BW136" s="12"/>
      <c r="BX136" s="12">
        <f t="shared" si="209"/>
        <v>0</v>
      </c>
      <c r="BY136" s="12"/>
      <c r="BZ136" s="12"/>
      <c r="CA136" s="12"/>
      <c r="CB136" s="12">
        <f t="shared" si="210"/>
        <v>0</v>
      </c>
      <c r="CC136" s="12"/>
      <c r="CD136" s="12"/>
      <c r="CE136" s="12"/>
      <c r="CF136" s="12">
        <f t="shared" si="211"/>
        <v>0</v>
      </c>
      <c r="CG136" s="12"/>
      <c r="CH136" s="12"/>
      <c r="CI136" s="12"/>
      <c r="CJ136" s="12">
        <f t="shared" si="212"/>
        <v>0</v>
      </c>
      <c r="CK136" s="12"/>
      <c r="CL136" s="12"/>
      <c r="CM136" s="12"/>
      <c r="CN136" s="12">
        <f t="shared" si="213"/>
        <v>0</v>
      </c>
      <c r="CO136" s="12"/>
      <c r="CP136" s="12"/>
      <c r="CQ136" s="12"/>
      <c r="CR136" s="12">
        <f t="shared" si="214"/>
        <v>0</v>
      </c>
      <c r="CS136" s="12"/>
      <c r="CT136" s="12"/>
      <c r="CU136" s="12"/>
      <c r="CV136" s="12">
        <f t="shared" si="215"/>
        <v>0</v>
      </c>
      <c r="CW136" s="12"/>
      <c r="CX136" s="12"/>
      <c r="CY136" s="12"/>
      <c r="CZ136" s="12">
        <f t="shared" si="217"/>
        <v>0</v>
      </c>
      <c r="DA136" s="12"/>
      <c r="DB136" s="12"/>
      <c r="DC136" s="12"/>
      <c r="DD136" s="12">
        <f t="shared" si="216"/>
        <v>0</v>
      </c>
      <c r="DE136" s="13" t="s">
        <v>54</v>
      </c>
      <c r="DF136" s="14" t="s">
        <v>55</v>
      </c>
    </row>
    <row r="137" spans="1:110" ht="51" hidden="1" x14ac:dyDescent="0.25">
      <c r="A137" s="13">
        <v>124</v>
      </c>
      <c r="B137" s="48" t="s">
        <v>712</v>
      </c>
      <c r="C137" s="49">
        <v>1906</v>
      </c>
      <c r="D137" s="49" t="s">
        <v>51</v>
      </c>
      <c r="E137" s="48" t="s">
        <v>56</v>
      </c>
      <c r="F137" s="50">
        <v>5289.4</v>
      </c>
      <c r="G137" s="50">
        <v>4578.3999999999996</v>
      </c>
      <c r="H137" s="51">
        <v>33967</v>
      </c>
      <c r="I137" s="12">
        <f t="shared" si="159"/>
        <v>3994904.3692799998</v>
      </c>
      <c r="J137" s="12">
        <f t="shared" si="161"/>
        <v>1997452.1846399999</v>
      </c>
      <c r="K137" s="12">
        <f t="shared" si="160"/>
        <v>1997452.1846399999</v>
      </c>
      <c r="L137" s="12">
        <f t="shared" si="162"/>
        <v>1997452.1846399999</v>
      </c>
      <c r="M137" s="12">
        <f t="shared" si="104"/>
        <v>0</v>
      </c>
      <c r="N137" s="12"/>
      <c r="O137" s="12"/>
      <c r="P137" s="12">
        <v>0</v>
      </c>
      <c r="Q137" s="12"/>
      <c r="R137" s="12"/>
      <c r="S137" s="12">
        <v>0</v>
      </c>
      <c r="T137" s="12"/>
      <c r="U137" s="12"/>
      <c r="V137" s="12">
        <v>0</v>
      </c>
      <c r="W137" s="12"/>
      <c r="X137" s="12">
        <v>1099429.5244799999</v>
      </c>
      <c r="Y137" s="12">
        <v>1099429.5244799999</v>
      </c>
      <c r="Z137" s="12">
        <v>3004376.9610000001</v>
      </c>
      <c r="AA137" s="12">
        <v>1316218.4447999999</v>
      </c>
      <c r="AB137" s="12">
        <v>-1688158.5162000002</v>
      </c>
      <c r="AC137" s="12">
        <v>1552935.46</v>
      </c>
      <c r="AD137" s="12">
        <v>1579256.4</v>
      </c>
      <c r="AE137" s="12">
        <v>26320.939999999944</v>
      </c>
      <c r="AF137" s="12"/>
      <c r="AG137" s="12"/>
      <c r="AH137" s="12">
        <v>0</v>
      </c>
      <c r="AI137" s="12"/>
      <c r="AJ137" s="12"/>
      <c r="AK137" s="12">
        <v>0</v>
      </c>
      <c r="AL137" s="12"/>
      <c r="AM137" s="12"/>
      <c r="AN137" s="12">
        <v>0</v>
      </c>
      <c r="AO137" s="32"/>
      <c r="AP137" s="39" t="s">
        <v>53</v>
      </c>
      <c r="AQ137" s="32"/>
      <c r="AR137" s="32">
        <v>0</v>
      </c>
      <c r="AS137" s="12"/>
      <c r="AT137" s="12"/>
      <c r="AU137" s="12">
        <v>0</v>
      </c>
      <c r="AV137" s="12"/>
      <c r="AW137" s="12"/>
      <c r="AX137" s="12">
        <v>0</v>
      </c>
      <c r="AY137" s="45"/>
      <c r="AZ137" s="32"/>
      <c r="BA137" s="12">
        <v>0</v>
      </c>
      <c r="BB137" s="12">
        <f t="shared" si="203"/>
        <v>0</v>
      </c>
      <c r="BC137" s="12">
        <f t="shared" si="106"/>
        <v>0</v>
      </c>
      <c r="BD137" s="12">
        <f t="shared" si="107"/>
        <v>0</v>
      </c>
      <c r="BE137" s="12"/>
      <c r="BF137" s="12"/>
      <c r="BG137" s="12"/>
      <c r="BH137" s="12">
        <f t="shared" si="206"/>
        <v>0</v>
      </c>
      <c r="BI137" s="12"/>
      <c r="BJ137" s="12"/>
      <c r="BK137" s="12"/>
      <c r="BL137" s="12">
        <f t="shared" si="204"/>
        <v>0</v>
      </c>
      <c r="BM137" s="12"/>
      <c r="BN137" s="12"/>
      <c r="BO137" s="12"/>
      <c r="BP137" s="12">
        <f t="shared" si="207"/>
        <v>0</v>
      </c>
      <c r="BQ137" s="12"/>
      <c r="BR137" s="12"/>
      <c r="BS137" s="12"/>
      <c r="BT137" s="12">
        <f t="shared" si="208"/>
        <v>0</v>
      </c>
      <c r="BU137" s="12"/>
      <c r="BV137" s="12"/>
      <c r="BW137" s="12"/>
      <c r="BX137" s="12">
        <f t="shared" si="209"/>
        <v>0</v>
      </c>
      <c r="BY137" s="12"/>
      <c r="BZ137" s="12"/>
      <c r="CA137" s="12"/>
      <c r="CB137" s="12">
        <f t="shared" si="210"/>
        <v>0</v>
      </c>
      <c r="CC137" s="12"/>
      <c r="CD137" s="12"/>
      <c r="CE137" s="12"/>
      <c r="CF137" s="12">
        <f t="shared" si="211"/>
        <v>0</v>
      </c>
      <c r="CG137" s="12"/>
      <c r="CH137" s="12"/>
      <c r="CI137" s="12"/>
      <c r="CJ137" s="12">
        <f t="shared" si="212"/>
        <v>0</v>
      </c>
      <c r="CK137" s="12"/>
      <c r="CL137" s="12"/>
      <c r="CM137" s="12"/>
      <c r="CN137" s="12">
        <f t="shared" si="213"/>
        <v>0</v>
      </c>
      <c r="CO137" s="12"/>
      <c r="CP137" s="12"/>
      <c r="CQ137" s="12"/>
      <c r="CR137" s="12">
        <f t="shared" si="214"/>
        <v>0</v>
      </c>
      <c r="CS137" s="12"/>
      <c r="CT137" s="12"/>
      <c r="CU137" s="12"/>
      <c r="CV137" s="12">
        <f t="shared" si="215"/>
        <v>0</v>
      </c>
      <c r="CW137" s="12"/>
      <c r="CX137" s="12"/>
      <c r="CY137" s="12"/>
      <c r="CZ137" s="12">
        <f t="shared" si="217"/>
        <v>0</v>
      </c>
      <c r="DA137" s="12"/>
      <c r="DB137" s="12"/>
      <c r="DC137" s="12"/>
      <c r="DD137" s="12">
        <f t="shared" si="216"/>
        <v>0</v>
      </c>
      <c r="DE137" s="13" t="s">
        <v>54</v>
      </c>
      <c r="DF137" s="14" t="s">
        <v>55</v>
      </c>
    </row>
    <row r="138" spans="1:110" ht="51" hidden="1" x14ac:dyDescent="0.25">
      <c r="A138" s="13">
        <v>125</v>
      </c>
      <c r="B138" s="48" t="s">
        <v>713</v>
      </c>
      <c r="C138" s="49">
        <v>1907</v>
      </c>
      <c r="D138" s="49" t="s">
        <v>51</v>
      </c>
      <c r="E138" s="48" t="s">
        <v>56</v>
      </c>
      <c r="F138" s="50">
        <v>6221</v>
      </c>
      <c r="G138" s="50">
        <v>5604</v>
      </c>
      <c r="H138" s="51">
        <v>34197</v>
      </c>
      <c r="I138" s="12">
        <f t="shared" si="159"/>
        <v>3475530</v>
      </c>
      <c r="J138" s="12">
        <f t="shared" si="161"/>
        <v>1737765</v>
      </c>
      <c r="K138" s="12">
        <f t="shared" si="160"/>
        <v>1737765</v>
      </c>
      <c r="L138" s="12">
        <f t="shared" si="162"/>
        <v>1737765</v>
      </c>
      <c r="M138" s="12">
        <f t="shared" si="104"/>
        <v>0</v>
      </c>
      <c r="N138" s="12"/>
      <c r="O138" s="12"/>
      <c r="P138" s="12">
        <v>0</v>
      </c>
      <c r="Q138" s="12"/>
      <c r="R138" s="12"/>
      <c r="S138" s="12">
        <v>0</v>
      </c>
      <c r="T138" s="12"/>
      <c r="U138" s="12"/>
      <c r="V138" s="12">
        <v>0</v>
      </c>
      <c r="W138" s="12"/>
      <c r="X138" s="12"/>
      <c r="Y138" s="12">
        <v>0</v>
      </c>
      <c r="Z138" s="12"/>
      <c r="AA138" s="12"/>
      <c r="AB138" s="12">
        <v>0</v>
      </c>
      <c r="AC138" s="12"/>
      <c r="AD138" s="12"/>
      <c r="AE138" s="12">
        <v>0</v>
      </c>
      <c r="AF138" s="12"/>
      <c r="AG138" s="12"/>
      <c r="AH138" s="12">
        <v>0</v>
      </c>
      <c r="AI138" s="12"/>
      <c r="AJ138" s="12"/>
      <c r="AK138" s="12">
        <v>0</v>
      </c>
      <c r="AL138" s="12"/>
      <c r="AM138" s="12"/>
      <c r="AN138" s="12">
        <v>0</v>
      </c>
      <c r="AO138" s="32">
        <v>4500000</v>
      </c>
      <c r="AP138" s="39" t="s">
        <v>77</v>
      </c>
      <c r="AQ138" s="32">
        <v>3475530</v>
      </c>
      <c r="AR138" s="32">
        <v>-1024470</v>
      </c>
      <c r="AS138" s="12"/>
      <c r="AT138" s="12"/>
      <c r="AU138" s="12">
        <v>0</v>
      </c>
      <c r="AV138" s="12"/>
      <c r="AW138" s="12"/>
      <c r="AX138" s="12">
        <v>0</v>
      </c>
      <c r="AY138" s="45"/>
      <c r="AZ138" s="32"/>
      <c r="BA138" s="12">
        <v>0</v>
      </c>
      <c r="BB138" s="12">
        <f t="shared" ref="BB138:BB149" si="218">BF138+BJ138+BN138+BR138+BV138+BZ138+CD138+CH138+CL138+CP138+CT138+CX138+DB138</f>
        <v>0</v>
      </c>
      <c r="BC138" s="12">
        <f t="shared" si="106"/>
        <v>0</v>
      </c>
      <c r="BD138" s="12">
        <f t="shared" si="107"/>
        <v>0</v>
      </c>
      <c r="BE138" s="12"/>
      <c r="BF138" s="12"/>
      <c r="BG138" s="12"/>
      <c r="BH138" s="12">
        <f t="shared" ref="BH138:BH149" si="219">BG138-BF138</f>
        <v>0</v>
      </c>
      <c r="BI138" s="12"/>
      <c r="BJ138" s="12"/>
      <c r="BK138" s="12"/>
      <c r="BL138" s="12">
        <f t="shared" ref="BL138:BL149" si="220">BK138-BJ138</f>
        <v>0</v>
      </c>
      <c r="BM138" s="12"/>
      <c r="BN138" s="12"/>
      <c r="BO138" s="12"/>
      <c r="BP138" s="12">
        <f t="shared" ref="BP138:BP149" si="221">BO138-BN138</f>
        <v>0</v>
      </c>
      <c r="BQ138" s="12"/>
      <c r="BR138" s="12"/>
      <c r="BS138" s="12"/>
      <c r="BT138" s="12">
        <f t="shared" ref="BT138:BT149" si="222">BS138-BR138</f>
        <v>0</v>
      </c>
      <c r="BU138" s="12"/>
      <c r="BV138" s="12"/>
      <c r="BW138" s="12"/>
      <c r="BX138" s="12">
        <f t="shared" ref="BX138:BX149" si="223">BW138-BV138</f>
        <v>0</v>
      </c>
      <c r="BY138" s="12"/>
      <c r="BZ138" s="12"/>
      <c r="CA138" s="12"/>
      <c r="CB138" s="12">
        <f t="shared" ref="CB138:CB149" si="224">CA138-BZ138</f>
        <v>0</v>
      </c>
      <c r="CC138" s="12"/>
      <c r="CD138" s="12"/>
      <c r="CE138" s="12"/>
      <c r="CF138" s="12">
        <f t="shared" ref="CF138:CF149" si="225">CE138-CD138</f>
        <v>0</v>
      </c>
      <c r="CG138" s="12"/>
      <c r="CH138" s="12"/>
      <c r="CI138" s="12"/>
      <c r="CJ138" s="12">
        <f t="shared" ref="CJ138:CJ149" si="226">CI138-CH138</f>
        <v>0</v>
      </c>
      <c r="CK138" s="12"/>
      <c r="CL138" s="12"/>
      <c r="CM138" s="12"/>
      <c r="CN138" s="12">
        <f t="shared" ref="CN138:CN149" si="227">CM138-CL138</f>
        <v>0</v>
      </c>
      <c r="CO138" s="12"/>
      <c r="CP138" s="12"/>
      <c r="CQ138" s="12"/>
      <c r="CR138" s="12">
        <f t="shared" ref="CR138:CR149" si="228">CQ138-CP138</f>
        <v>0</v>
      </c>
      <c r="CS138" s="12"/>
      <c r="CT138" s="12"/>
      <c r="CU138" s="12"/>
      <c r="CV138" s="12">
        <f t="shared" ref="CV138:CV149" si="229">CU138-CT138</f>
        <v>0</v>
      </c>
      <c r="CW138" s="12"/>
      <c r="CX138" s="12"/>
      <c r="CY138" s="12"/>
      <c r="CZ138" s="12">
        <f t="shared" ref="CZ138:CZ149" si="230">CY138-CX138</f>
        <v>0</v>
      </c>
      <c r="DA138" s="12"/>
      <c r="DB138" s="12"/>
      <c r="DC138" s="12"/>
      <c r="DD138" s="12">
        <f t="shared" ref="DD138:DD149" si="231">DC138-DB138</f>
        <v>0</v>
      </c>
      <c r="DE138" s="13" t="s">
        <v>54</v>
      </c>
      <c r="DF138" s="14" t="s">
        <v>55</v>
      </c>
    </row>
    <row r="139" spans="1:110" ht="51" hidden="1" x14ac:dyDescent="0.25">
      <c r="A139" s="13">
        <v>126</v>
      </c>
      <c r="B139" s="48" t="s">
        <v>714</v>
      </c>
      <c r="C139" s="49">
        <v>1893</v>
      </c>
      <c r="D139" s="49" t="s">
        <v>51</v>
      </c>
      <c r="E139" s="48" t="s">
        <v>56</v>
      </c>
      <c r="F139" s="50">
        <v>1339.2</v>
      </c>
      <c r="G139" s="50">
        <v>1271.2</v>
      </c>
      <c r="H139" s="51">
        <v>33730</v>
      </c>
      <c r="I139" s="12">
        <f t="shared" si="159"/>
        <v>424695.07439999998</v>
      </c>
      <c r="J139" s="12">
        <f t="shared" si="161"/>
        <v>212347.53719999999</v>
      </c>
      <c r="K139" s="12">
        <f t="shared" si="160"/>
        <v>212347.53719999999</v>
      </c>
      <c r="L139" s="12">
        <f t="shared" si="162"/>
        <v>212347.53719999999</v>
      </c>
      <c r="M139" s="12">
        <f t="shared" si="104"/>
        <v>0</v>
      </c>
      <c r="N139" s="12">
        <v>998354.42500000005</v>
      </c>
      <c r="O139" s="12">
        <v>424695.07439999998</v>
      </c>
      <c r="P139" s="12">
        <v>-573659.35060000001</v>
      </c>
      <c r="Q139" s="12"/>
      <c r="R139" s="12"/>
      <c r="S139" s="12">
        <v>0</v>
      </c>
      <c r="T139" s="12"/>
      <c r="U139" s="12"/>
      <c r="V139" s="12">
        <v>0</v>
      </c>
      <c r="W139" s="12"/>
      <c r="X139" s="12"/>
      <c r="Y139" s="12">
        <v>0</v>
      </c>
      <c r="Z139" s="12"/>
      <c r="AA139" s="12"/>
      <c r="AB139" s="12">
        <v>0</v>
      </c>
      <c r="AC139" s="12"/>
      <c r="AD139" s="12"/>
      <c r="AE139" s="12">
        <v>0</v>
      </c>
      <c r="AF139" s="12"/>
      <c r="AG139" s="12"/>
      <c r="AH139" s="12">
        <v>0</v>
      </c>
      <c r="AI139" s="12"/>
      <c r="AJ139" s="12"/>
      <c r="AK139" s="12">
        <v>0</v>
      </c>
      <c r="AL139" s="12"/>
      <c r="AM139" s="12"/>
      <c r="AN139" s="12">
        <v>0</v>
      </c>
      <c r="AO139" s="32"/>
      <c r="AP139" s="39" t="s">
        <v>53</v>
      </c>
      <c r="AQ139" s="32"/>
      <c r="AR139" s="32">
        <v>0</v>
      </c>
      <c r="AS139" s="12"/>
      <c r="AT139" s="12"/>
      <c r="AU139" s="12">
        <v>0</v>
      </c>
      <c r="AV139" s="12"/>
      <c r="AW139" s="12"/>
      <c r="AX139" s="12">
        <v>0</v>
      </c>
      <c r="AY139" s="45"/>
      <c r="AZ139" s="32"/>
      <c r="BA139" s="12">
        <v>0</v>
      </c>
      <c r="BB139" s="12">
        <f t="shared" si="218"/>
        <v>0</v>
      </c>
      <c r="BC139" s="12">
        <f t="shared" si="106"/>
        <v>0</v>
      </c>
      <c r="BD139" s="12">
        <f t="shared" si="107"/>
        <v>0</v>
      </c>
      <c r="BE139" s="12"/>
      <c r="BF139" s="12"/>
      <c r="BG139" s="12"/>
      <c r="BH139" s="12">
        <f t="shared" si="219"/>
        <v>0</v>
      </c>
      <c r="BI139" s="12"/>
      <c r="BJ139" s="12"/>
      <c r="BK139" s="12"/>
      <c r="BL139" s="12">
        <f t="shared" si="220"/>
        <v>0</v>
      </c>
      <c r="BM139" s="12"/>
      <c r="BN139" s="12"/>
      <c r="BO139" s="12"/>
      <c r="BP139" s="12">
        <f t="shared" si="221"/>
        <v>0</v>
      </c>
      <c r="BQ139" s="12"/>
      <c r="BR139" s="12"/>
      <c r="BS139" s="12"/>
      <c r="BT139" s="12">
        <f t="shared" si="222"/>
        <v>0</v>
      </c>
      <c r="BU139" s="12"/>
      <c r="BV139" s="12"/>
      <c r="BW139" s="12"/>
      <c r="BX139" s="12">
        <f t="shared" si="223"/>
        <v>0</v>
      </c>
      <c r="BY139" s="12"/>
      <c r="BZ139" s="12"/>
      <c r="CA139" s="12"/>
      <c r="CB139" s="12">
        <f t="shared" si="224"/>
        <v>0</v>
      </c>
      <c r="CC139" s="12"/>
      <c r="CD139" s="12"/>
      <c r="CE139" s="12"/>
      <c r="CF139" s="12">
        <f t="shared" si="225"/>
        <v>0</v>
      </c>
      <c r="CG139" s="12"/>
      <c r="CH139" s="12"/>
      <c r="CI139" s="12"/>
      <c r="CJ139" s="12">
        <f t="shared" si="226"/>
        <v>0</v>
      </c>
      <c r="CK139" s="12"/>
      <c r="CL139" s="12"/>
      <c r="CM139" s="12"/>
      <c r="CN139" s="12">
        <f t="shared" si="227"/>
        <v>0</v>
      </c>
      <c r="CO139" s="12"/>
      <c r="CP139" s="12"/>
      <c r="CQ139" s="12"/>
      <c r="CR139" s="12">
        <f t="shared" si="228"/>
        <v>0</v>
      </c>
      <c r="CS139" s="12"/>
      <c r="CT139" s="12"/>
      <c r="CU139" s="12"/>
      <c r="CV139" s="12">
        <f t="shared" si="229"/>
        <v>0</v>
      </c>
      <c r="CW139" s="12"/>
      <c r="CX139" s="12"/>
      <c r="CY139" s="12"/>
      <c r="CZ139" s="12">
        <f t="shared" si="230"/>
        <v>0</v>
      </c>
      <c r="DA139" s="12"/>
      <c r="DB139" s="12"/>
      <c r="DC139" s="12"/>
      <c r="DD139" s="12">
        <f t="shared" si="231"/>
        <v>0</v>
      </c>
      <c r="DE139" s="13" t="s">
        <v>54</v>
      </c>
      <c r="DF139" s="14" t="s">
        <v>55</v>
      </c>
    </row>
    <row r="140" spans="1:110" ht="51" hidden="1" x14ac:dyDescent="0.25">
      <c r="A140" s="13">
        <v>127</v>
      </c>
      <c r="B140" s="48" t="s">
        <v>715</v>
      </c>
      <c r="C140" s="49">
        <v>1837</v>
      </c>
      <c r="D140" s="49" t="s">
        <v>51</v>
      </c>
      <c r="E140" s="48" t="s">
        <v>56</v>
      </c>
      <c r="F140" s="50">
        <v>10957.55</v>
      </c>
      <c r="G140" s="50">
        <v>8866.5499999999993</v>
      </c>
      <c r="H140" s="51">
        <v>34103</v>
      </c>
      <c r="I140" s="12">
        <f t="shared" si="159"/>
        <v>3953040</v>
      </c>
      <c r="J140" s="12">
        <f t="shared" si="161"/>
        <v>1976520</v>
      </c>
      <c r="K140" s="12">
        <f t="shared" si="160"/>
        <v>1976520</v>
      </c>
      <c r="L140" s="12">
        <f t="shared" si="162"/>
        <v>1976520</v>
      </c>
      <c r="M140" s="12">
        <f t="shared" si="104"/>
        <v>0</v>
      </c>
      <c r="N140" s="12"/>
      <c r="O140" s="12"/>
      <c r="P140" s="12">
        <v>0</v>
      </c>
      <c r="Q140" s="12"/>
      <c r="R140" s="12"/>
      <c r="S140" s="12">
        <v>0</v>
      </c>
      <c r="T140" s="12"/>
      <c r="U140" s="12"/>
      <c r="V140" s="12">
        <v>0</v>
      </c>
      <c r="W140" s="12"/>
      <c r="X140" s="12"/>
      <c r="Y140" s="12">
        <v>0</v>
      </c>
      <c r="Z140" s="12"/>
      <c r="AA140" s="12"/>
      <c r="AB140" s="12">
        <v>0</v>
      </c>
      <c r="AC140" s="12"/>
      <c r="AD140" s="12"/>
      <c r="AE140" s="12">
        <v>0</v>
      </c>
      <c r="AF140" s="12"/>
      <c r="AG140" s="12"/>
      <c r="AH140" s="12">
        <v>0</v>
      </c>
      <c r="AI140" s="12"/>
      <c r="AJ140" s="12"/>
      <c r="AK140" s="12">
        <v>0</v>
      </c>
      <c r="AL140" s="12"/>
      <c r="AM140" s="12"/>
      <c r="AN140" s="12">
        <v>0</v>
      </c>
      <c r="AO140" s="32">
        <v>3794580</v>
      </c>
      <c r="AP140" s="39" t="s">
        <v>78</v>
      </c>
      <c r="AQ140" s="32">
        <v>3953040</v>
      </c>
      <c r="AR140" s="32">
        <v>158460</v>
      </c>
      <c r="AS140" s="12"/>
      <c r="AT140" s="12"/>
      <c r="AU140" s="12">
        <v>0</v>
      </c>
      <c r="AV140" s="12"/>
      <c r="AW140" s="12"/>
      <c r="AX140" s="12">
        <v>0</v>
      </c>
      <c r="AY140" s="45"/>
      <c r="AZ140" s="32"/>
      <c r="BA140" s="12">
        <v>0</v>
      </c>
      <c r="BB140" s="12">
        <f t="shared" si="218"/>
        <v>0</v>
      </c>
      <c r="BC140" s="12">
        <f t="shared" si="106"/>
        <v>0</v>
      </c>
      <c r="BD140" s="12">
        <f t="shared" si="107"/>
        <v>0</v>
      </c>
      <c r="BE140" s="12"/>
      <c r="BF140" s="12"/>
      <c r="BG140" s="12"/>
      <c r="BH140" s="12">
        <f t="shared" si="219"/>
        <v>0</v>
      </c>
      <c r="BI140" s="12"/>
      <c r="BJ140" s="12"/>
      <c r="BK140" s="12"/>
      <c r="BL140" s="12">
        <f t="shared" si="220"/>
        <v>0</v>
      </c>
      <c r="BM140" s="12"/>
      <c r="BN140" s="12"/>
      <c r="BO140" s="12"/>
      <c r="BP140" s="12">
        <f t="shared" si="221"/>
        <v>0</v>
      </c>
      <c r="BQ140" s="12"/>
      <c r="BR140" s="12"/>
      <c r="BS140" s="12"/>
      <c r="BT140" s="12">
        <f t="shared" si="222"/>
        <v>0</v>
      </c>
      <c r="BU140" s="12"/>
      <c r="BV140" s="12"/>
      <c r="BW140" s="12"/>
      <c r="BX140" s="12">
        <f t="shared" si="223"/>
        <v>0</v>
      </c>
      <c r="BY140" s="12"/>
      <c r="BZ140" s="12"/>
      <c r="CA140" s="12"/>
      <c r="CB140" s="12">
        <f t="shared" si="224"/>
        <v>0</v>
      </c>
      <c r="CC140" s="12"/>
      <c r="CD140" s="12"/>
      <c r="CE140" s="12"/>
      <c r="CF140" s="12">
        <f t="shared" si="225"/>
        <v>0</v>
      </c>
      <c r="CG140" s="12"/>
      <c r="CH140" s="12"/>
      <c r="CI140" s="12"/>
      <c r="CJ140" s="12">
        <f t="shared" si="226"/>
        <v>0</v>
      </c>
      <c r="CK140" s="12"/>
      <c r="CL140" s="12"/>
      <c r="CM140" s="12"/>
      <c r="CN140" s="12">
        <f t="shared" si="227"/>
        <v>0</v>
      </c>
      <c r="CO140" s="12"/>
      <c r="CP140" s="12"/>
      <c r="CQ140" s="12"/>
      <c r="CR140" s="12">
        <f t="shared" si="228"/>
        <v>0</v>
      </c>
      <c r="CS140" s="12"/>
      <c r="CT140" s="12"/>
      <c r="CU140" s="12"/>
      <c r="CV140" s="12">
        <f t="shared" si="229"/>
        <v>0</v>
      </c>
      <c r="CW140" s="12"/>
      <c r="CX140" s="12"/>
      <c r="CY140" s="12"/>
      <c r="CZ140" s="12">
        <f t="shared" si="230"/>
        <v>0</v>
      </c>
      <c r="DA140" s="12"/>
      <c r="DB140" s="12"/>
      <c r="DC140" s="12"/>
      <c r="DD140" s="12">
        <f t="shared" si="231"/>
        <v>0</v>
      </c>
      <c r="DE140" s="13" t="s">
        <v>54</v>
      </c>
      <c r="DF140" s="14" t="s">
        <v>55</v>
      </c>
    </row>
    <row r="141" spans="1:110" ht="56.25" hidden="1" x14ac:dyDescent="0.25">
      <c r="A141" s="13">
        <v>128</v>
      </c>
      <c r="B141" s="48" t="s">
        <v>716</v>
      </c>
      <c r="C141" s="49">
        <v>1955</v>
      </c>
      <c r="D141" s="49">
        <v>1969</v>
      </c>
      <c r="E141" s="48" t="s">
        <v>67</v>
      </c>
      <c r="F141" s="50">
        <v>30897.200000000001</v>
      </c>
      <c r="G141" s="50">
        <v>27149.3</v>
      </c>
      <c r="H141" s="51">
        <v>34000</v>
      </c>
      <c r="I141" s="12">
        <f t="shared" si="159"/>
        <v>30617169</v>
      </c>
      <c r="J141" s="12">
        <f t="shared" si="161"/>
        <v>15308584.5</v>
      </c>
      <c r="K141" s="12">
        <f t="shared" si="160"/>
        <v>15308584.5</v>
      </c>
      <c r="L141" s="12">
        <f t="shared" si="162"/>
        <v>15308584.5</v>
      </c>
      <c r="M141" s="12">
        <f t="shared" si="104"/>
        <v>0</v>
      </c>
      <c r="N141" s="12"/>
      <c r="O141" s="12"/>
      <c r="P141" s="12">
        <v>0</v>
      </c>
      <c r="Q141" s="12"/>
      <c r="R141" s="12"/>
      <c r="S141" s="12">
        <v>0</v>
      </c>
      <c r="T141" s="12"/>
      <c r="U141" s="12"/>
      <c r="V141" s="12">
        <v>0</v>
      </c>
      <c r="W141" s="12"/>
      <c r="X141" s="12"/>
      <c r="Y141" s="12">
        <v>0</v>
      </c>
      <c r="Z141" s="12"/>
      <c r="AA141" s="12"/>
      <c r="AB141" s="12">
        <v>0</v>
      </c>
      <c r="AC141" s="12"/>
      <c r="AD141" s="12"/>
      <c r="AE141" s="12">
        <v>0</v>
      </c>
      <c r="AF141" s="12"/>
      <c r="AG141" s="12"/>
      <c r="AH141" s="12">
        <v>0</v>
      </c>
      <c r="AI141" s="12"/>
      <c r="AJ141" s="12"/>
      <c r="AK141" s="12">
        <v>0</v>
      </c>
      <c r="AL141" s="12"/>
      <c r="AM141" s="12"/>
      <c r="AN141" s="12">
        <v>0</v>
      </c>
      <c r="AO141" s="32">
        <v>42650000</v>
      </c>
      <c r="AP141" s="39" t="s">
        <v>79</v>
      </c>
      <c r="AQ141" s="32">
        <v>30617169</v>
      </c>
      <c r="AR141" s="32">
        <v>-12032831</v>
      </c>
      <c r="AS141" s="12"/>
      <c r="AT141" s="12"/>
      <c r="AU141" s="12">
        <v>0</v>
      </c>
      <c r="AV141" s="12"/>
      <c r="AW141" s="12"/>
      <c r="AX141" s="12">
        <v>0</v>
      </c>
      <c r="AY141" s="45"/>
      <c r="AZ141" s="32"/>
      <c r="BA141" s="12">
        <v>0</v>
      </c>
      <c r="BB141" s="12">
        <f t="shared" si="218"/>
        <v>0</v>
      </c>
      <c r="BC141" s="12">
        <f t="shared" si="106"/>
        <v>0</v>
      </c>
      <c r="BD141" s="12">
        <f t="shared" si="107"/>
        <v>0</v>
      </c>
      <c r="BE141" s="12"/>
      <c r="BF141" s="12"/>
      <c r="BG141" s="12"/>
      <c r="BH141" s="12">
        <f t="shared" si="219"/>
        <v>0</v>
      </c>
      <c r="BI141" s="12"/>
      <c r="BJ141" s="12"/>
      <c r="BK141" s="12"/>
      <c r="BL141" s="12">
        <f t="shared" si="220"/>
        <v>0</v>
      </c>
      <c r="BM141" s="12"/>
      <c r="BN141" s="12"/>
      <c r="BO141" s="12"/>
      <c r="BP141" s="12">
        <f t="shared" si="221"/>
        <v>0</v>
      </c>
      <c r="BQ141" s="12"/>
      <c r="BR141" s="12"/>
      <c r="BS141" s="12"/>
      <c r="BT141" s="12">
        <f t="shared" si="222"/>
        <v>0</v>
      </c>
      <c r="BU141" s="12"/>
      <c r="BV141" s="12"/>
      <c r="BW141" s="12"/>
      <c r="BX141" s="12">
        <f t="shared" si="223"/>
        <v>0</v>
      </c>
      <c r="BY141" s="12"/>
      <c r="BZ141" s="12"/>
      <c r="CA141" s="12"/>
      <c r="CB141" s="12">
        <f t="shared" si="224"/>
        <v>0</v>
      </c>
      <c r="CC141" s="12"/>
      <c r="CD141" s="12"/>
      <c r="CE141" s="12"/>
      <c r="CF141" s="12">
        <f t="shared" si="225"/>
        <v>0</v>
      </c>
      <c r="CG141" s="12"/>
      <c r="CH141" s="12"/>
      <c r="CI141" s="12"/>
      <c r="CJ141" s="12">
        <f t="shared" si="226"/>
        <v>0</v>
      </c>
      <c r="CK141" s="12"/>
      <c r="CL141" s="12"/>
      <c r="CM141" s="12"/>
      <c r="CN141" s="12">
        <f t="shared" si="227"/>
        <v>0</v>
      </c>
      <c r="CO141" s="12"/>
      <c r="CP141" s="12"/>
      <c r="CQ141" s="12"/>
      <c r="CR141" s="12">
        <f t="shared" si="228"/>
        <v>0</v>
      </c>
      <c r="CS141" s="12"/>
      <c r="CT141" s="12"/>
      <c r="CU141" s="12"/>
      <c r="CV141" s="12">
        <f t="shared" si="229"/>
        <v>0</v>
      </c>
      <c r="CW141" s="12"/>
      <c r="CX141" s="12"/>
      <c r="CY141" s="12"/>
      <c r="CZ141" s="12">
        <f t="shared" si="230"/>
        <v>0</v>
      </c>
      <c r="DA141" s="12"/>
      <c r="DB141" s="12"/>
      <c r="DC141" s="12"/>
      <c r="DD141" s="12">
        <f t="shared" si="231"/>
        <v>0</v>
      </c>
      <c r="DE141" s="13" t="s">
        <v>54</v>
      </c>
      <c r="DF141" s="14" t="s">
        <v>55</v>
      </c>
    </row>
    <row r="142" spans="1:110" ht="51" hidden="1" x14ac:dyDescent="0.25">
      <c r="A142" s="13">
        <v>129</v>
      </c>
      <c r="B142" s="48" t="s">
        <v>717</v>
      </c>
      <c r="C142" s="49">
        <v>1903</v>
      </c>
      <c r="D142" s="49" t="s">
        <v>51</v>
      </c>
      <c r="E142" s="48" t="s">
        <v>56</v>
      </c>
      <c r="F142" s="50">
        <v>1190.7</v>
      </c>
      <c r="G142" s="50">
        <v>1079.7</v>
      </c>
      <c r="H142" s="51">
        <v>34576</v>
      </c>
      <c r="I142" s="12">
        <f t="shared" si="159"/>
        <v>564553.19999999995</v>
      </c>
      <c r="J142" s="12">
        <f t="shared" si="161"/>
        <v>282276.59999999998</v>
      </c>
      <c r="K142" s="12">
        <f t="shared" si="160"/>
        <v>282276.59999999998</v>
      </c>
      <c r="L142" s="12">
        <f t="shared" si="162"/>
        <v>282276.59999999998</v>
      </c>
      <c r="M142" s="12">
        <f t="shared" si="104"/>
        <v>0</v>
      </c>
      <c r="N142" s="12"/>
      <c r="O142" s="12"/>
      <c r="P142" s="12">
        <v>0</v>
      </c>
      <c r="Q142" s="12"/>
      <c r="R142" s="12"/>
      <c r="S142" s="12">
        <v>0</v>
      </c>
      <c r="T142" s="12"/>
      <c r="U142" s="12"/>
      <c r="V142" s="12">
        <v>0</v>
      </c>
      <c r="W142" s="12"/>
      <c r="X142" s="12"/>
      <c r="Y142" s="12">
        <v>0</v>
      </c>
      <c r="Z142" s="12"/>
      <c r="AA142" s="12"/>
      <c r="AB142" s="12">
        <v>0</v>
      </c>
      <c r="AC142" s="12">
        <v>555143.98</v>
      </c>
      <c r="AD142" s="12">
        <v>564553.19999999995</v>
      </c>
      <c r="AE142" s="12">
        <v>9409.2199999999721</v>
      </c>
      <c r="AF142" s="12"/>
      <c r="AG142" s="12"/>
      <c r="AH142" s="12">
        <v>0</v>
      </c>
      <c r="AI142" s="12"/>
      <c r="AJ142" s="12"/>
      <c r="AK142" s="12">
        <v>0</v>
      </c>
      <c r="AL142" s="12"/>
      <c r="AM142" s="12"/>
      <c r="AN142" s="12">
        <v>0</v>
      </c>
      <c r="AO142" s="32"/>
      <c r="AP142" s="39" t="s">
        <v>53</v>
      </c>
      <c r="AQ142" s="32"/>
      <c r="AR142" s="32">
        <v>0</v>
      </c>
      <c r="AS142" s="12"/>
      <c r="AT142" s="12"/>
      <c r="AU142" s="12">
        <v>0</v>
      </c>
      <c r="AV142" s="12"/>
      <c r="AW142" s="12"/>
      <c r="AX142" s="12">
        <v>0</v>
      </c>
      <c r="AY142" s="45"/>
      <c r="AZ142" s="32"/>
      <c r="BA142" s="12">
        <v>0</v>
      </c>
      <c r="BB142" s="12">
        <f t="shared" si="218"/>
        <v>0</v>
      </c>
      <c r="BC142" s="12">
        <f t="shared" si="106"/>
        <v>0</v>
      </c>
      <c r="BD142" s="12">
        <f t="shared" si="107"/>
        <v>0</v>
      </c>
      <c r="BE142" s="12"/>
      <c r="BF142" s="12"/>
      <c r="BG142" s="12"/>
      <c r="BH142" s="12">
        <f t="shared" si="219"/>
        <v>0</v>
      </c>
      <c r="BI142" s="12"/>
      <c r="BJ142" s="12"/>
      <c r="BK142" s="12"/>
      <c r="BL142" s="12">
        <f t="shared" si="220"/>
        <v>0</v>
      </c>
      <c r="BM142" s="12"/>
      <c r="BN142" s="12"/>
      <c r="BO142" s="12"/>
      <c r="BP142" s="12">
        <f t="shared" si="221"/>
        <v>0</v>
      </c>
      <c r="BQ142" s="12"/>
      <c r="BR142" s="12"/>
      <c r="BS142" s="12"/>
      <c r="BT142" s="12">
        <f t="shared" si="222"/>
        <v>0</v>
      </c>
      <c r="BU142" s="12"/>
      <c r="BV142" s="12"/>
      <c r="BW142" s="12"/>
      <c r="BX142" s="12">
        <f t="shared" si="223"/>
        <v>0</v>
      </c>
      <c r="BY142" s="12"/>
      <c r="BZ142" s="12"/>
      <c r="CA142" s="12"/>
      <c r="CB142" s="12">
        <f t="shared" si="224"/>
        <v>0</v>
      </c>
      <c r="CC142" s="12"/>
      <c r="CD142" s="12"/>
      <c r="CE142" s="12"/>
      <c r="CF142" s="12">
        <f t="shared" si="225"/>
        <v>0</v>
      </c>
      <c r="CG142" s="12"/>
      <c r="CH142" s="12"/>
      <c r="CI142" s="12"/>
      <c r="CJ142" s="12">
        <f t="shared" si="226"/>
        <v>0</v>
      </c>
      <c r="CK142" s="12"/>
      <c r="CL142" s="12"/>
      <c r="CM142" s="12"/>
      <c r="CN142" s="12">
        <f t="shared" si="227"/>
        <v>0</v>
      </c>
      <c r="CO142" s="12"/>
      <c r="CP142" s="12"/>
      <c r="CQ142" s="12"/>
      <c r="CR142" s="12">
        <f t="shared" si="228"/>
        <v>0</v>
      </c>
      <c r="CS142" s="12"/>
      <c r="CT142" s="12"/>
      <c r="CU142" s="12"/>
      <c r="CV142" s="12">
        <f t="shared" si="229"/>
        <v>0</v>
      </c>
      <c r="CW142" s="12"/>
      <c r="CX142" s="12"/>
      <c r="CY142" s="12"/>
      <c r="CZ142" s="12">
        <f t="shared" si="230"/>
        <v>0</v>
      </c>
      <c r="DA142" s="12"/>
      <c r="DB142" s="12"/>
      <c r="DC142" s="12"/>
      <c r="DD142" s="12">
        <f t="shared" si="231"/>
        <v>0</v>
      </c>
      <c r="DE142" s="13" t="s">
        <v>54</v>
      </c>
      <c r="DF142" s="14" t="s">
        <v>55</v>
      </c>
    </row>
    <row r="143" spans="1:110" ht="51" hidden="1" x14ac:dyDescent="0.25">
      <c r="A143" s="13">
        <v>130</v>
      </c>
      <c r="B143" s="48" t="s">
        <v>718</v>
      </c>
      <c r="C143" s="49">
        <v>1863</v>
      </c>
      <c r="D143" s="49" t="s">
        <v>51</v>
      </c>
      <c r="E143" s="48" t="s">
        <v>56</v>
      </c>
      <c r="F143" s="50">
        <v>5026</v>
      </c>
      <c r="G143" s="50">
        <v>4736.8</v>
      </c>
      <c r="H143" s="51">
        <v>34100</v>
      </c>
      <c r="I143" s="12">
        <f t="shared" ref="I143:I144" si="232">O143+R143+U143+X143+AA143+AD143+AG143+AJ143+AM143+AQ143+AT143+BC143+AW143+AZ143</f>
        <v>21315599.120999999</v>
      </c>
      <c r="J143" s="12">
        <f t="shared" si="161"/>
        <v>10657799.5605</v>
      </c>
      <c r="K143" s="12">
        <f t="shared" si="160"/>
        <v>10657799.5605</v>
      </c>
      <c r="L143" s="12">
        <f t="shared" si="162"/>
        <v>10657799.5605</v>
      </c>
      <c r="M143" s="12">
        <f t="shared" si="104"/>
        <v>0</v>
      </c>
      <c r="N143" s="12"/>
      <c r="O143" s="12"/>
      <c r="P143" s="12">
        <v>0</v>
      </c>
      <c r="Q143" s="12"/>
      <c r="R143" s="12"/>
      <c r="S143" s="12">
        <v>0</v>
      </c>
      <c r="T143" s="12"/>
      <c r="U143" s="12"/>
      <c r="V143" s="12">
        <v>0</v>
      </c>
      <c r="W143" s="12"/>
      <c r="X143" s="12"/>
      <c r="Y143" s="12">
        <v>0</v>
      </c>
      <c r="Z143" s="12"/>
      <c r="AA143" s="12"/>
      <c r="AB143" s="12">
        <v>0</v>
      </c>
      <c r="AC143" s="12">
        <v>1734474.048</v>
      </c>
      <c r="AD143" s="12"/>
      <c r="AE143" s="12">
        <v>-1734474.048</v>
      </c>
      <c r="AF143" s="12"/>
      <c r="AG143" s="12"/>
      <c r="AH143" s="12">
        <v>0</v>
      </c>
      <c r="AI143" s="12"/>
      <c r="AJ143" s="12"/>
      <c r="AK143" s="12">
        <v>0</v>
      </c>
      <c r="AL143" s="12"/>
      <c r="AM143" s="12"/>
      <c r="AN143" s="12">
        <v>0</v>
      </c>
      <c r="AO143" s="32"/>
      <c r="AP143" s="39" t="s">
        <v>53</v>
      </c>
      <c r="AQ143" s="32"/>
      <c r="AR143" s="32">
        <v>0</v>
      </c>
      <c r="AS143" s="12"/>
      <c r="AT143" s="12"/>
      <c r="AU143" s="12">
        <v>0</v>
      </c>
      <c r="AV143" s="12">
        <v>21315599.120999999</v>
      </c>
      <c r="AW143" s="12">
        <v>21315599.120999999</v>
      </c>
      <c r="AX143" s="12">
        <v>0</v>
      </c>
      <c r="AY143" s="45"/>
      <c r="AZ143" s="32"/>
      <c r="BA143" s="12">
        <v>0</v>
      </c>
      <c r="BB143" s="12">
        <f t="shared" si="218"/>
        <v>0</v>
      </c>
      <c r="BC143" s="12">
        <f t="shared" si="106"/>
        <v>0</v>
      </c>
      <c r="BD143" s="12">
        <f t="shared" si="107"/>
        <v>0</v>
      </c>
      <c r="BE143" s="12"/>
      <c r="BF143" s="12"/>
      <c r="BG143" s="12"/>
      <c r="BH143" s="12">
        <f t="shared" si="219"/>
        <v>0</v>
      </c>
      <c r="BI143" s="12"/>
      <c r="BJ143" s="12"/>
      <c r="BK143" s="12"/>
      <c r="BL143" s="12">
        <f t="shared" si="220"/>
        <v>0</v>
      </c>
      <c r="BM143" s="12"/>
      <c r="BN143" s="12"/>
      <c r="BO143" s="12"/>
      <c r="BP143" s="12">
        <f t="shared" si="221"/>
        <v>0</v>
      </c>
      <c r="BQ143" s="12"/>
      <c r="BR143" s="12"/>
      <c r="BS143" s="12"/>
      <c r="BT143" s="12">
        <f t="shared" si="222"/>
        <v>0</v>
      </c>
      <c r="BU143" s="12"/>
      <c r="BV143" s="12"/>
      <c r="BW143" s="12"/>
      <c r="BX143" s="12">
        <f t="shared" si="223"/>
        <v>0</v>
      </c>
      <c r="BY143" s="12"/>
      <c r="BZ143" s="12"/>
      <c r="CA143" s="12"/>
      <c r="CB143" s="12">
        <f t="shared" si="224"/>
        <v>0</v>
      </c>
      <c r="CC143" s="12"/>
      <c r="CD143" s="12"/>
      <c r="CE143" s="12"/>
      <c r="CF143" s="12">
        <f t="shared" si="225"/>
        <v>0</v>
      </c>
      <c r="CG143" s="12"/>
      <c r="CH143" s="12"/>
      <c r="CI143" s="12"/>
      <c r="CJ143" s="12">
        <f t="shared" si="226"/>
        <v>0</v>
      </c>
      <c r="CK143" s="12"/>
      <c r="CL143" s="12"/>
      <c r="CM143" s="12"/>
      <c r="CN143" s="12">
        <f t="shared" si="227"/>
        <v>0</v>
      </c>
      <c r="CO143" s="12"/>
      <c r="CP143" s="12"/>
      <c r="CQ143" s="12"/>
      <c r="CR143" s="12">
        <f t="shared" si="228"/>
        <v>0</v>
      </c>
      <c r="CS143" s="12"/>
      <c r="CT143" s="12"/>
      <c r="CU143" s="12"/>
      <c r="CV143" s="12">
        <f t="shared" si="229"/>
        <v>0</v>
      </c>
      <c r="CW143" s="12"/>
      <c r="CX143" s="12"/>
      <c r="CY143" s="12"/>
      <c r="CZ143" s="12">
        <f t="shared" si="230"/>
        <v>0</v>
      </c>
      <c r="DA143" s="12"/>
      <c r="DB143" s="12"/>
      <c r="DC143" s="12"/>
      <c r="DD143" s="12">
        <f t="shared" si="231"/>
        <v>0</v>
      </c>
      <c r="DE143" s="13" t="s">
        <v>54</v>
      </c>
      <c r="DF143" s="14" t="s">
        <v>55</v>
      </c>
    </row>
    <row r="144" spans="1:110" ht="51" hidden="1" x14ac:dyDescent="0.25">
      <c r="A144" s="13">
        <v>131</v>
      </c>
      <c r="B144" s="48" t="s">
        <v>719</v>
      </c>
      <c r="C144" s="49">
        <v>1870</v>
      </c>
      <c r="D144" s="15" t="s">
        <v>51</v>
      </c>
      <c r="E144" s="48" t="s">
        <v>56</v>
      </c>
      <c r="F144" s="49">
        <v>11991.31</v>
      </c>
      <c r="G144" s="49">
        <v>10343.31</v>
      </c>
      <c r="H144" s="51">
        <v>34194</v>
      </c>
      <c r="I144" s="12">
        <f t="shared" si="232"/>
        <v>53427862.346000001</v>
      </c>
      <c r="J144" s="12">
        <f t="shared" si="161"/>
        <v>26713931.173</v>
      </c>
      <c r="K144" s="12">
        <f t="shared" si="160"/>
        <v>26713931.173</v>
      </c>
      <c r="L144" s="12">
        <f t="shared" si="162"/>
        <v>26713931.173</v>
      </c>
      <c r="M144" s="12">
        <f t="shared" ref="M144:M207" si="233">K144-L144</f>
        <v>0</v>
      </c>
      <c r="N144" s="12"/>
      <c r="O144" s="12"/>
      <c r="P144" s="12">
        <v>0</v>
      </c>
      <c r="Q144" s="12"/>
      <c r="R144" s="12"/>
      <c r="S144" s="12">
        <v>0</v>
      </c>
      <c r="T144" s="12"/>
      <c r="U144" s="12"/>
      <c r="V144" s="12">
        <v>0</v>
      </c>
      <c r="W144" s="12"/>
      <c r="X144" s="12"/>
      <c r="Y144" s="12">
        <v>0</v>
      </c>
      <c r="Z144" s="12"/>
      <c r="AA144" s="12"/>
      <c r="AB144" s="12">
        <v>0</v>
      </c>
      <c r="AC144" s="12"/>
      <c r="AD144" s="12"/>
      <c r="AE144" s="12">
        <v>0</v>
      </c>
      <c r="AF144" s="12"/>
      <c r="AG144" s="12"/>
      <c r="AH144" s="12">
        <v>0</v>
      </c>
      <c r="AI144" s="12"/>
      <c r="AJ144" s="12"/>
      <c r="AK144" s="12">
        <v>0</v>
      </c>
      <c r="AL144" s="12"/>
      <c r="AM144" s="12"/>
      <c r="AN144" s="12">
        <v>0</v>
      </c>
      <c r="AO144" s="32"/>
      <c r="AP144" s="39" t="s">
        <v>53</v>
      </c>
      <c r="AQ144" s="32"/>
      <c r="AR144" s="32">
        <v>0</v>
      </c>
      <c r="AS144" s="12"/>
      <c r="AT144" s="12"/>
      <c r="AU144" s="12">
        <v>0</v>
      </c>
      <c r="AV144" s="12">
        <v>46544893.066</v>
      </c>
      <c r="AW144" s="12">
        <v>46544893.066</v>
      </c>
      <c r="AX144" s="12">
        <v>0</v>
      </c>
      <c r="AY144" s="45"/>
      <c r="AZ144" s="32">
        <v>6882969.2800000003</v>
      </c>
      <c r="BA144" s="12">
        <v>6882969.2800000003</v>
      </c>
      <c r="BB144" s="12">
        <f t="shared" si="218"/>
        <v>0</v>
      </c>
      <c r="BC144" s="12">
        <f t="shared" ref="BC144:BC207" si="234">BG144+BK144+BO144+BS144+BW144+CA144+CE144+CI144+CM144+CQ144+CU144+CY144+DC144</f>
        <v>0</v>
      </c>
      <c r="BD144" s="12">
        <f t="shared" ref="BD144:BD207" si="235">BC144-BB144</f>
        <v>0</v>
      </c>
      <c r="BE144" s="12"/>
      <c r="BF144" s="12"/>
      <c r="BG144" s="12"/>
      <c r="BH144" s="12">
        <f t="shared" si="219"/>
        <v>0</v>
      </c>
      <c r="BI144" s="12"/>
      <c r="BJ144" s="12"/>
      <c r="BK144" s="12"/>
      <c r="BL144" s="12">
        <f t="shared" si="220"/>
        <v>0</v>
      </c>
      <c r="BM144" s="12"/>
      <c r="BN144" s="12"/>
      <c r="BO144" s="12"/>
      <c r="BP144" s="12">
        <f t="shared" si="221"/>
        <v>0</v>
      </c>
      <c r="BQ144" s="12"/>
      <c r="BR144" s="12"/>
      <c r="BS144" s="12"/>
      <c r="BT144" s="12">
        <f t="shared" si="222"/>
        <v>0</v>
      </c>
      <c r="BU144" s="12"/>
      <c r="BV144" s="12"/>
      <c r="BW144" s="12"/>
      <c r="BX144" s="12">
        <f t="shared" si="223"/>
        <v>0</v>
      </c>
      <c r="BY144" s="12"/>
      <c r="BZ144" s="12"/>
      <c r="CA144" s="12"/>
      <c r="CB144" s="12">
        <f t="shared" si="224"/>
        <v>0</v>
      </c>
      <c r="CC144" s="12"/>
      <c r="CD144" s="12"/>
      <c r="CE144" s="12"/>
      <c r="CF144" s="12">
        <f t="shared" si="225"/>
        <v>0</v>
      </c>
      <c r="CG144" s="12"/>
      <c r="CH144" s="12"/>
      <c r="CI144" s="12"/>
      <c r="CJ144" s="12">
        <f t="shared" si="226"/>
        <v>0</v>
      </c>
      <c r="CK144" s="12"/>
      <c r="CL144" s="12"/>
      <c r="CM144" s="12"/>
      <c r="CN144" s="12">
        <f t="shared" si="227"/>
        <v>0</v>
      </c>
      <c r="CO144" s="12"/>
      <c r="CP144" s="12"/>
      <c r="CQ144" s="12"/>
      <c r="CR144" s="12">
        <f t="shared" si="228"/>
        <v>0</v>
      </c>
      <c r="CS144" s="12"/>
      <c r="CT144" s="12"/>
      <c r="CU144" s="12"/>
      <c r="CV144" s="12">
        <f t="shared" si="229"/>
        <v>0</v>
      </c>
      <c r="CW144" s="12"/>
      <c r="CX144" s="12"/>
      <c r="CY144" s="12"/>
      <c r="CZ144" s="12">
        <f t="shared" si="230"/>
        <v>0</v>
      </c>
      <c r="DA144" s="12"/>
      <c r="DB144" s="12"/>
      <c r="DC144" s="12"/>
      <c r="DD144" s="12">
        <f t="shared" si="231"/>
        <v>0</v>
      </c>
      <c r="DE144" s="13" t="s">
        <v>54</v>
      </c>
      <c r="DF144" s="14" t="s">
        <v>55</v>
      </c>
    </row>
    <row r="145" spans="1:110" ht="51" hidden="1" x14ac:dyDescent="0.25">
      <c r="A145" s="13">
        <v>132</v>
      </c>
      <c r="B145" s="48" t="s">
        <v>2020</v>
      </c>
      <c r="C145" s="49">
        <v>1878</v>
      </c>
      <c r="D145" s="49" t="s">
        <v>51</v>
      </c>
      <c r="E145" s="48" t="s">
        <v>56</v>
      </c>
      <c r="F145" s="50">
        <v>5633.3</v>
      </c>
      <c r="G145" s="50">
        <v>5216.2</v>
      </c>
      <c r="H145" s="51">
        <v>34177</v>
      </c>
      <c r="I145" s="12">
        <f t="shared" ref="I145:I206" si="236">O145+R145+U145+X145+AA145+AD145+AG145+AJ145+AM145+AQ145+AT145+BC145+AW145+AZ145</f>
        <v>2623748.6979999999</v>
      </c>
      <c r="J145" s="12">
        <f>(I145-BC145)*0.95</f>
        <v>2492561.2630999996</v>
      </c>
      <c r="K145" s="12">
        <f t="shared" ref="K145:K169" si="237">I145-J145</f>
        <v>131187.43490000023</v>
      </c>
      <c r="L145" s="12">
        <f t="shared" si="162"/>
        <v>131187.43490000023</v>
      </c>
      <c r="M145" s="12">
        <f t="shared" si="233"/>
        <v>0</v>
      </c>
      <c r="N145" s="12">
        <v>2623748.6979999999</v>
      </c>
      <c r="O145" s="12">
        <v>2623748.6979999999</v>
      </c>
      <c r="P145" s="12">
        <v>0</v>
      </c>
      <c r="Q145" s="12"/>
      <c r="R145" s="12"/>
      <c r="S145" s="12">
        <v>0</v>
      </c>
      <c r="T145" s="12"/>
      <c r="U145" s="12"/>
      <c r="V145" s="12">
        <v>0</v>
      </c>
      <c r="W145" s="12"/>
      <c r="X145" s="12"/>
      <c r="Y145" s="12">
        <v>0</v>
      </c>
      <c r="Z145" s="12"/>
      <c r="AA145" s="12"/>
      <c r="AB145" s="12">
        <v>0</v>
      </c>
      <c r="AC145" s="12">
        <v>3087364.5970000001</v>
      </c>
      <c r="AD145" s="12"/>
      <c r="AE145" s="12">
        <v>-3087364.5970000001</v>
      </c>
      <c r="AF145" s="12"/>
      <c r="AG145" s="12"/>
      <c r="AH145" s="12">
        <v>0</v>
      </c>
      <c r="AI145" s="12"/>
      <c r="AJ145" s="12"/>
      <c r="AK145" s="12">
        <v>0</v>
      </c>
      <c r="AL145" s="12"/>
      <c r="AM145" s="12"/>
      <c r="AN145" s="12">
        <v>0</v>
      </c>
      <c r="AO145" s="32"/>
      <c r="AP145" s="39" t="s">
        <v>53</v>
      </c>
      <c r="AQ145" s="32"/>
      <c r="AR145" s="32">
        <v>0</v>
      </c>
      <c r="AS145" s="12"/>
      <c r="AT145" s="12"/>
      <c r="AU145" s="12">
        <v>0</v>
      </c>
      <c r="AV145" s="12">
        <v>22006626.495000001</v>
      </c>
      <c r="AW145" s="12"/>
      <c r="AX145" s="12">
        <v>-22006626.495000001</v>
      </c>
      <c r="AY145" s="45"/>
      <c r="AZ145" s="32"/>
      <c r="BA145" s="12">
        <v>0</v>
      </c>
      <c r="BB145" s="12">
        <f t="shared" si="218"/>
        <v>0</v>
      </c>
      <c r="BC145" s="12">
        <f t="shared" si="234"/>
        <v>0</v>
      </c>
      <c r="BD145" s="12">
        <f t="shared" si="235"/>
        <v>0</v>
      </c>
      <c r="BE145" s="12"/>
      <c r="BF145" s="12"/>
      <c r="BG145" s="12"/>
      <c r="BH145" s="12">
        <f t="shared" si="219"/>
        <v>0</v>
      </c>
      <c r="BI145" s="12"/>
      <c r="BJ145" s="12"/>
      <c r="BK145" s="12"/>
      <c r="BL145" s="12">
        <f t="shared" si="220"/>
        <v>0</v>
      </c>
      <c r="BM145" s="12"/>
      <c r="BN145" s="12"/>
      <c r="BO145" s="12"/>
      <c r="BP145" s="12">
        <f t="shared" si="221"/>
        <v>0</v>
      </c>
      <c r="BQ145" s="12"/>
      <c r="BR145" s="12"/>
      <c r="BS145" s="12"/>
      <c r="BT145" s="12">
        <f t="shared" si="222"/>
        <v>0</v>
      </c>
      <c r="BU145" s="12"/>
      <c r="BV145" s="12"/>
      <c r="BW145" s="12"/>
      <c r="BX145" s="12">
        <f t="shared" si="223"/>
        <v>0</v>
      </c>
      <c r="BY145" s="12"/>
      <c r="BZ145" s="12"/>
      <c r="CA145" s="12"/>
      <c r="CB145" s="12">
        <f t="shared" si="224"/>
        <v>0</v>
      </c>
      <c r="CC145" s="12"/>
      <c r="CD145" s="12"/>
      <c r="CE145" s="12"/>
      <c r="CF145" s="12">
        <f t="shared" si="225"/>
        <v>0</v>
      </c>
      <c r="CG145" s="12"/>
      <c r="CH145" s="12"/>
      <c r="CI145" s="12"/>
      <c r="CJ145" s="12">
        <f t="shared" si="226"/>
        <v>0</v>
      </c>
      <c r="CK145" s="12"/>
      <c r="CL145" s="12"/>
      <c r="CM145" s="12"/>
      <c r="CN145" s="12">
        <f t="shared" si="227"/>
        <v>0</v>
      </c>
      <c r="CO145" s="12"/>
      <c r="CP145" s="12"/>
      <c r="CQ145" s="12"/>
      <c r="CR145" s="12">
        <f t="shared" si="228"/>
        <v>0</v>
      </c>
      <c r="CS145" s="12"/>
      <c r="CT145" s="12"/>
      <c r="CU145" s="12"/>
      <c r="CV145" s="12">
        <f t="shared" si="229"/>
        <v>0</v>
      </c>
      <c r="CW145" s="12"/>
      <c r="CX145" s="12"/>
      <c r="CY145" s="12"/>
      <c r="CZ145" s="12">
        <f t="shared" si="230"/>
        <v>0</v>
      </c>
      <c r="DA145" s="12"/>
      <c r="DB145" s="12"/>
      <c r="DC145" s="12"/>
      <c r="DD145" s="12">
        <f t="shared" si="231"/>
        <v>0</v>
      </c>
      <c r="DE145" s="13" t="s">
        <v>54</v>
      </c>
      <c r="DF145" s="14" t="s">
        <v>64</v>
      </c>
    </row>
    <row r="146" spans="1:110" ht="51" hidden="1" x14ac:dyDescent="0.25">
      <c r="A146" s="13">
        <v>133</v>
      </c>
      <c r="B146" s="48" t="s">
        <v>720</v>
      </c>
      <c r="C146" s="49">
        <v>1906</v>
      </c>
      <c r="D146" s="49" t="s">
        <v>51</v>
      </c>
      <c r="E146" s="48" t="s">
        <v>56</v>
      </c>
      <c r="F146" s="50">
        <v>1386.4</v>
      </c>
      <c r="G146" s="50">
        <v>1268.4000000000001</v>
      </c>
      <c r="H146" s="51">
        <v>33730</v>
      </c>
      <c r="I146" s="12">
        <f t="shared" si="236"/>
        <v>402402</v>
      </c>
      <c r="J146" s="12">
        <f t="shared" ref="J146:J208" si="238">(I146-BC146)*0.5</f>
        <v>201201</v>
      </c>
      <c r="K146" s="12">
        <f t="shared" si="237"/>
        <v>201201</v>
      </c>
      <c r="L146" s="12">
        <f t="shared" si="162"/>
        <v>201201</v>
      </c>
      <c r="M146" s="12">
        <f t="shared" si="233"/>
        <v>0</v>
      </c>
      <c r="N146" s="12"/>
      <c r="O146" s="12"/>
      <c r="P146" s="12">
        <v>0</v>
      </c>
      <c r="Q146" s="12"/>
      <c r="R146" s="12"/>
      <c r="S146" s="12">
        <v>0</v>
      </c>
      <c r="T146" s="12"/>
      <c r="U146" s="12"/>
      <c r="V146" s="12">
        <v>0</v>
      </c>
      <c r="W146" s="12"/>
      <c r="X146" s="12"/>
      <c r="Y146" s="12">
        <v>0</v>
      </c>
      <c r="Z146" s="12"/>
      <c r="AA146" s="12"/>
      <c r="AB146" s="12">
        <v>0</v>
      </c>
      <c r="AC146" s="12">
        <v>395695.3</v>
      </c>
      <c r="AD146" s="12">
        <v>402402</v>
      </c>
      <c r="AE146" s="12">
        <v>6706.7000000000116</v>
      </c>
      <c r="AF146" s="12"/>
      <c r="AG146" s="12"/>
      <c r="AH146" s="12">
        <v>0</v>
      </c>
      <c r="AI146" s="12"/>
      <c r="AJ146" s="12"/>
      <c r="AK146" s="12">
        <v>0</v>
      </c>
      <c r="AL146" s="12"/>
      <c r="AM146" s="12"/>
      <c r="AN146" s="12">
        <v>0</v>
      </c>
      <c r="AO146" s="32"/>
      <c r="AP146" s="39" t="s">
        <v>53</v>
      </c>
      <c r="AQ146" s="32"/>
      <c r="AR146" s="32">
        <v>0</v>
      </c>
      <c r="AS146" s="12"/>
      <c r="AT146" s="12"/>
      <c r="AU146" s="12">
        <v>0</v>
      </c>
      <c r="AV146" s="12"/>
      <c r="AW146" s="12"/>
      <c r="AX146" s="12">
        <v>0</v>
      </c>
      <c r="AY146" s="45"/>
      <c r="AZ146" s="32"/>
      <c r="BA146" s="12">
        <v>0</v>
      </c>
      <c r="BB146" s="12">
        <f t="shared" si="218"/>
        <v>0</v>
      </c>
      <c r="BC146" s="12">
        <f t="shared" si="234"/>
        <v>0</v>
      </c>
      <c r="BD146" s="12">
        <f t="shared" si="235"/>
        <v>0</v>
      </c>
      <c r="BE146" s="12"/>
      <c r="BF146" s="12"/>
      <c r="BG146" s="12"/>
      <c r="BH146" s="12">
        <f t="shared" si="219"/>
        <v>0</v>
      </c>
      <c r="BI146" s="12"/>
      <c r="BJ146" s="12"/>
      <c r="BK146" s="12"/>
      <c r="BL146" s="12">
        <f t="shared" si="220"/>
        <v>0</v>
      </c>
      <c r="BM146" s="12"/>
      <c r="BN146" s="12"/>
      <c r="BO146" s="12"/>
      <c r="BP146" s="12">
        <f t="shared" si="221"/>
        <v>0</v>
      </c>
      <c r="BQ146" s="12"/>
      <c r="BR146" s="12"/>
      <c r="BS146" s="12"/>
      <c r="BT146" s="12">
        <f t="shared" si="222"/>
        <v>0</v>
      </c>
      <c r="BU146" s="12"/>
      <c r="BV146" s="12"/>
      <c r="BW146" s="12"/>
      <c r="BX146" s="12">
        <f t="shared" si="223"/>
        <v>0</v>
      </c>
      <c r="BY146" s="12"/>
      <c r="BZ146" s="12"/>
      <c r="CA146" s="12"/>
      <c r="CB146" s="12">
        <f t="shared" si="224"/>
        <v>0</v>
      </c>
      <c r="CC146" s="12"/>
      <c r="CD146" s="12"/>
      <c r="CE146" s="12"/>
      <c r="CF146" s="12">
        <f t="shared" si="225"/>
        <v>0</v>
      </c>
      <c r="CG146" s="12"/>
      <c r="CH146" s="12"/>
      <c r="CI146" s="12"/>
      <c r="CJ146" s="12">
        <f t="shared" si="226"/>
        <v>0</v>
      </c>
      <c r="CK146" s="12"/>
      <c r="CL146" s="12"/>
      <c r="CM146" s="12"/>
      <c r="CN146" s="12">
        <f t="shared" si="227"/>
        <v>0</v>
      </c>
      <c r="CO146" s="12"/>
      <c r="CP146" s="12"/>
      <c r="CQ146" s="12"/>
      <c r="CR146" s="12">
        <f t="shared" si="228"/>
        <v>0</v>
      </c>
      <c r="CS146" s="12"/>
      <c r="CT146" s="12"/>
      <c r="CU146" s="12"/>
      <c r="CV146" s="12">
        <f t="shared" si="229"/>
        <v>0</v>
      </c>
      <c r="CW146" s="12"/>
      <c r="CX146" s="12"/>
      <c r="CY146" s="12"/>
      <c r="CZ146" s="12">
        <f t="shared" si="230"/>
        <v>0</v>
      </c>
      <c r="DA146" s="12"/>
      <c r="DB146" s="12"/>
      <c r="DC146" s="12"/>
      <c r="DD146" s="12">
        <f t="shared" si="231"/>
        <v>0</v>
      </c>
      <c r="DE146" s="13" t="s">
        <v>54</v>
      </c>
      <c r="DF146" s="14" t="s">
        <v>55</v>
      </c>
    </row>
    <row r="147" spans="1:110" ht="51" hidden="1" x14ac:dyDescent="0.25">
      <c r="A147" s="13">
        <v>134</v>
      </c>
      <c r="B147" s="48" t="s">
        <v>721</v>
      </c>
      <c r="C147" s="49">
        <v>1912</v>
      </c>
      <c r="D147" s="49" t="s">
        <v>51</v>
      </c>
      <c r="E147" s="48" t="s">
        <v>56</v>
      </c>
      <c r="F147" s="50">
        <v>2770.8</v>
      </c>
      <c r="G147" s="50">
        <v>2530.8000000000002</v>
      </c>
      <c r="H147" s="51">
        <v>33931</v>
      </c>
      <c r="I147" s="12">
        <f t="shared" si="236"/>
        <v>2202685.2000000002</v>
      </c>
      <c r="J147" s="12">
        <f t="shared" si="238"/>
        <v>1101342.6000000001</v>
      </c>
      <c r="K147" s="12">
        <f t="shared" si="237"/>
        <v>1101342.6000000001</v>
      </c>
      <c r="L147" s="12">
        <f t="shared" si="162"/>
        <v>1101342.6000000001</v>
      </c>
      <c r="M147" s="12">
        <f t="shared" si="233"/>
        <v>0</v>
      </c>
      <c r="N147" s="12"/>
      <c r="O147" s="12"/>
      <c r="P147" s="12">
        <v>0</v>
      </c>
      <c r="Q147" s="12"/>
      <c r="R147" s="12"/>
      <c r="S147" s="12">
        <v>0</v>
      </c>
      <c r="T147" s="12"/>
      <c r="U147" s="12"/>
      <c r="V147" s="12">
        <v>0</v>
      </c>
      <c r="W147" s="12">
        <v>130173.60400000001</v>
      </c>
      <c r="X147" s="12">
        <v>1140141.6000000001</v>
      </c>
      <c r="Y147" s="12">
        <v>1009967.996</v>
      </c>
      <c r="Z147" s="12"/>
      <c r="AA147" s="12"/>
      <c r="AB147" s="12">
        <v>0</v>
      </c>
      <c r="AC147" s="12">
        <v>1044834.54</v>
      </c>
      <c r="AD147" s="12">
        <v>1062543.6000000001</v>
      </c>
      <c r="AE147" s="12">
        <v>17709.060000000056</v>
      </c>
      <c r="AF147" s="12"/>
      <c r="AG147" s="12"/>
      <c r="AH147" s="12">
        <v>0</v>
      </c>
      <c r="AI147" s="12"/>
      <c r="AJ147" s="12"/>
      <c r="AK147" s="12">
        <v>0</v>
      </c>
      <c r="AL147" s="12"/>
      <c r="AM147" s="12"/>
      <c r="AN147" s="12">
        <v>0</v>
      </c>
      <c r="AO147" s="32"/>
      <c r="AP147" s="39" t="s">
        <v>53</v>
      </c>
      <c r="AQ147" s="32"/>
      <c r="AR147" s="32">
        <v>0</v>
      </c>
      <c r="AS147" s="12"/>
      <c r="AT147" s="12"/>
      <c r="AU147" s="12">
        <v>0</v>
      </c>
      <c r="AV147" s="12"/>
      <c r="AW147" s="12"/>
      <c r="AX147" s="12">
        <v>0</v>
      </c>
      <c r="AY147" s="45"/>
      <c r="AZ147" s="32"/>
      <c r="BA147" s="12">
        <v>0</v>
      </c>
      <c r="BB147" s="12">
        <f t="shared" si="218"/>
        <v>0</v>
      </c>
      <c r="BC147" s="12">
        <f t="shared" si="234"/>
        <v>0</v>
      </c>
      <c r="BD147" s="12">
        <f t="shared" si="235"/>
        <v>0</v>
      </c>
      <c r="BE147" s="12"/>
      <c r="BF147" s="12"/>
      <c r="BG147" s="12"/>
      <c r="BH147" s="12">
        <f t="shared" si="219"/>
        <v>0</v>
      </c>
      <c r="BI147" s="12"/>
      <c r="BJ147" s="12"/>
      <c r="BK147" s="12"/>
      <c r="BL147" s="12">
        <f t="shared" si="220"/>
        <v>0</v>
      </c>
      <c r="BM147" s="12"/>
      <c r="BN147" s="12"/>
      <c r="BO147" s="12"/>
      <c r="BP147" s="12">
        <f t="shared" si="221"/>
        <v>0</v>
      </c>
      <c r="BQ147" s="12"/>
      <c r="BR147" s="12"/>
      <c r="BS147" s="12"/>
      <c r="BT147" s="12">
        <f t="shared" si="222"/>
        <v>0</v>
      </c>
      <c r="BU147" s="12"/>
      <c r="BV147" s="12"/>
      <c r="BW147" s="12"/>
      <c r="BX147" s="12">
        <f t="shared" si="223"/>
        <v>0</v>
      </c>
      <c r="BY147" s="12"/>
      <c r="BZ147" s="12"/>
      <c r="CA147" s="12"/>
      <c r="CB147" s="12">
        <f t="shared" si="224"/>
        <v>0</v>
      </c>
      <c r="CC147" s="12"/>
      <c r="CD147" s="12"/>
      <c r="CE147" s="12"/>
      <c r="CF147" s="12">
        <f t="shared" si="225"/>
        <v>0</v>
      </c>
      <c r="CG147" s="12"/>
      <c r="CH147" s="12"/>
      <c r="CI147" s="12"/>
      <c r="CJ147" s="12">
        <f t="shared" si="226"/>
        <v>0</v>
      </c>
      <c r="CK147" s="12"/>
      <c r="CL147" s="12"/>
      <c r="CM147" s="12"/>
      <c r="CN147" s="12">
        <f t="shared" si="227"/>
        <v>0</v>
      </c>
      <c r="CO147" s="12"/>
      <c r="CP147" s="12"/>
      <c r="CQ147" s="12"/>
      <c r="CR147" s="12">
        <f t="shared" si="228"/>
        <v>0</v>
      </c>
      <c r="CS147" s="12"/>
      <c r="CT147" s="12"/>
      <c r="CU147" s="12"/>
      <c r="CV147" s="12">
        <f t="shared" si="229"/>
        <v>0</v>
      </c>
      <c r="CW147" s="12"/>
      <c r="CX147" s="12"/>
      <c r="CY147" s="12"/>
      <c r="CZ147" s="12">
        <f t="shared" si="230"/>
        <v>0</v>
      </c>
      <c r="DA147" s="12"/>
      <c r="DB147" s="12"/>
      <c r="DC147" s="12"/>
      <c r="DD147" s="12">
        <f t="shared" si="231"/>
        <v>0</v>
      </c>
      <c r="DE147" s="13" t="s">
        <v>54</v>
      </c>
      <c r="DF147" s="14" t="s">
        <v>55</v>
      </c>
    </row>
    <row r="148" spans="1:110" ht="51" hidden="1" x14ac:dyDescent="0.25">
      <c r="A148" s="13">
        <v>135</v>
      </c>
      <c r="B148" s="48" t="s">
        <v>722</v>
      </c>
      <c r="C148" s="49">
        <v>1906</v>
      </c>
      <c r="D148" s="49" t="s">
        <v>51</v>
      </c>
      <c r="E148" s="48" t="s">
        <v>56</v>
      </c>
      <c r="F148" s="50">
        <v>1584.6</v>
      </c>
      <c r="G148" s="50">
        <v>1472.7</v>
      </c>
      <c r="H148" s="51">
        <v>33931</v>
      </c>
      <c r="I148" s="12">
        <f t="shared" si="236"/>
        <v>1442400</v>
      </c>
      <c r="J148" s="12">
        <f t="shared" si="238"/>
        <v>721200</v>
      </c>
      <c r="K148" s="12">
        <f t="shared" si="237"/>
        <v>721200</v>
      </c>
      <c r="L148" s="12">
        <f t="shared" si="162"/>
        <v>721200</v>
      </c>
      <c r="M148" s="12">
        <f t="shared" si="233"/>
        <v>0</v>
      </c>
      <c r="N148" s="12"/>
      <c r="O148" s="12"/>
      <c r="P148" s="12">
        <v>0</v>
      </c>
      <c r="Q148" s="12"/>
      <c r="R148" s="12"/>
      <c r="S148" s="12">
        <v>0</v>
      </c>
      <c r="T148" s="12"/>
      <c r="U148" s="12"/>
      <c r="V148" s="12">
        <v>0</v>
      </c>
      <c r="W148" s="12">
        <v>125671.765</v>
      </c>
      <c r="X148" s="12">
        <v>843704.4</v>
      </c>
      <c r="Y148" s="12">
        <v>718032.63500000001</v>
      </c>
      <c r="Z148" s="12"/>
      <c r="AA148" s="12"/>
      <c r="AB148" s="12">
        <v>0</v>
      </c>
      <c r="AC148" s="12">
        <v>588717.34</v>
      </c>
      <c r="AD148" s="12">
        <v>598695.6</v>
      </c>
      <c r="AE148" s="12">
        <v>9978.2600000000093</v>
      </c>
      <c r="AF148" s="12"/>
      <c r="AG148" s="12"/>
      <c r="AH148" s="12">
        <v>0</v>
      </c>
      <c r="AI148" s="12"/>
      <c r="AJ148" s="12"/>
      <c r="AK148" s="12">
        <v>0</v>
      </c>
      <c r="AL148" s="12"/>
      <c r="AM148" s="12"/>
      <c r="AN148" s="12">
        <v>0</v>
      </c>
      <c r="AO148" s="32"/>
      <c r="AP148" s="39" t="s">
        <v>53</v>
      </c>
      <c r="AQ148" s="32"/>
      <c r="AR148" s="32">
        <v>0</v>
      </c>
      <c r="AS148" s="12"/>
      <c r="AT148" s="12"/>
      <c r="AU148" s="12">
        <v>0</v>
      </c>
      <c r="AV148" s="12"/>
      <c r="AW148" s="12"/>
      <c r="AX148" s="12">
        <v>0</v>
      </c>
      <c r="AY148" s="45"/>
      <c r="AZ148" s="32"/>
      <c r="BA148" s="12">
        <v>0</v>
      </c>
      <c r="BB148" s="12">
        <f t="shared" si="218"/>
        <v>0</v>
      </c>
      <c r="BC148" s="12">
        <f t="shared" si="234"/>
        <v>0</v>
      </c>
      <c r="BD148" s="12">
        <f t="shared" si="235"/>
        <v>0</v>
      </c>
      <c r="BE148" s="12"/>
      <c r="BF148" s="12"/>
      <c r="BG148" s="12"/>
      <c r="BH148" s="12">
        <f t="shared" si="219"/>
        <v>0</v>
      </c>
      <c r="BI148" s="12"/>
      <c r="BJ148" s="12"/>
      <c r="BK148" s="12"/>
      <c r="BL148" s="12">
        <f t="shared" si="220"/>
        <v>0</v>
      </c>
      <c r="BM148" s="12"/>
      <c r="BN148" s="12"/>
      <c r="BO148" s="12"/>
      <c r="BP148" s="12">
        <f t="shared" si="221"/>
        <v>0</v>
      </c>
      <c r="BQ148" s="12"/>
      <c r="BR148" s="12"/>
      <c r="BS148" s="12"/>
      <c r="BT148" s="12">
        <f t="shared" si="222"/>
        <v>0</v>
      </c>
      <c r="BU148" s="12"/>
      <c r="BV148" s="12"/>
      <c r="BW148" s="12"/>
      <c r="BX148" s="12">
        <f t="shared" si="223"/>
        <v>0</v>
      </c>
      <c r="BY148" s="12"/>
      <c r="BZ148" s="12"/>
      <c r="CA148" s="12"/>
      <c r="CB148" s="12">
        <f t="shared" si="224"/>
        <v>0</v>
      </c>
      <c r="CC148" s="12"/>
      <c r="CD148" s="12"/>
      <c r="CE148" s="12"/>
      <c r="CF148" s="12">
        <f t="shared" si="225"/>
        <v>0</v>
      </c>
      <c r="CG148" s="12"/>
      <c r="CH148" s="12"/>
      <c r="CI148" s="12"/>
      <c r="CJ148" s="12">
        <f t="shared" si="226"/>
        <v>0</v>
      </c>
      <c r="CK148" s="12"/>
      <c r="CL148" s="12"/>
      <c r="CM148" s="12"/>
      <c r="CN148" s="12">
        <f t="shared" si="227"/>
        <v>0</v>
      </c>
      <c r="CO148" s="12"/>
      <c r="CP148" s="12"/>
      <c r="CQ148" s="12"/>
      <c r="CR148" s="12">
        <f t="shared" si="228"/>
        <v>0</v>
      </c>
      <c r="CS148" s="12"/>
      <c r="CT148" s="12"/>
      <c r="CU148" s="12"/>
      <c r="CV148" s="12">
        <f t="shared" si="229"/>
        <v>0</v>
      </c>
      <c r="CW148" s="12"/>
      <c r="CX148" s="12"/>
      <c r="CY148" s="12"/>
      <c r="CZ148" s="12">
        <f t="shared" si="230"/>
        <v>0</v>
      </c>
      <c r="DA148" s="12"/>
      <c r="DB148" s="12"/>
      <c r="DC148" s="12"/>
      <c r="DD148" s="12">
        <f t="shared" si="231"/>
        <v>0</v>
      </c>
      <c r="DE148" s="13" t="s">
        <v>54</v>
      </c>
      <c r="DF148" s="14" t="s">
        <v>55</v>
      </c>
    </row>
    <row r="149" spans="1:110" ht="51" hidden="1" x14ac:dyDescent="0.25">
      <c r="A149" s="13">
        <v>136</v>
      </c>
      <c r="B149" s="48" t="s">
        <v>723</v>
      </c>
      <c r="C149" s="49">
        <v>1910</v>
      </c>
      <c r="D149" s="49" t="s">
        <v>51</v>
      </c>
      <c r="E149" s="48" t="s">
        <v>56</v>
      </c>
      <c r="F149" s="50">
        <v>7943.9</v>
      </c>
      <c r="G149" s="50">
        <v>6977.9</v>
      </c>
      <c r="H149" s="51">
        <v>34131</v>
      </c>
      <c r="I149" s="12">
        <f t="shared" si="236"/>
        <v>9061320.2599999998</v>
      </c>
      <c r="J149" s="12">
        <f>(I149-BC149-AQ149)*0.5</f>
        <v>1183784.29</v>
      </c>
      <c r="K149" s="12">
        <f t="shared" si="237"/>
        <v>7877535.9699999997</v>
      </c>
      <c r="L149" s="12">
        <f>K149-(AQ149/36*30)</f>
        <v>2299409.5700000003</v>
      </c>
      <c r="M149" s="12">
        <f t="shared" si="233"/>
        <v>5578126.3999999994</v>
      </c>
      <c r="N149" s="12"/>
      <c r="O149" s="12"/>
      <c r="P149" s="12">
        <v>0</v>
      </c>
      <c r="Q149" s="12"/>
      <c r="R149" s="12"/>
      <c r="S149" s="12">
        <v>0</v>
      </c>
      <c r="T149" s="12">
        <v>0</v>
      </c>
      <c r="U149" s="12">
        <v>2367568.58</v>
      </c>
      <c r="V149" s="12">
        <v>2367568.58</v>
      </c>
      <c r="W149" s="12"/>
      <c r="X149" s="12"/>
      <c r="Y149" s="12">
        <v>0</v>
      </c>
      <c r="Z149" s="12"/>
      <c r="AA149" s="12"/>
      <c r="AB149" s="12">
        <v>0</v>
      </c>
      <c r="AC149" s="12"/>
      <c r="AD149" s="12"/>
      <c r="AE149" s="12">
        <v>0</v>
      </c>
      <c r="AF149" s="12"/>
      <c r="AG149" s="12"/>
      <c r="AH149" s="12">
        <v>0</v>
      </c>
      <c r="AI149" s="12"/>
      <c r="AJ149" s="12"/>
      <c r="AK149" s="12">
        <v>0</v>
      </c>
      <c r="AL149" s="12"/>
      <c r="AM149" s="12"/>
      <c r="AN149" s="12">
        <v>0</v>
      </c>
      <c r="AO149" s="32">
        <v>5865710</v>
      </c>
      <c r="AP149" s="39" t="s">
        <v>2746</v>
      </c>
      <c r="AQ149" s="32">
        <v>6693751.6799999997</v>
      </c>
      <c r="AR149" s="32">
        <v>828041.6799999997</v>
      </c>
      <c r="AS149" s="12"/>
      <c r="AT149" s="12"/>
      <c r="AU149" s="12">
        <v>0</v>
      </c>
      <c r="AV149" s="12"/>
      <c r="AW149" s="12"/>
      <c r="AX149" s="12">
        <v>0</v>
      </c>
      <c r="AY149" s="45"/>
      <c r="AZ149" s="32"/>
      <c r="BA149" s="12">
        <v>0</v>
      </c>
      <c r="BB149" s="12">
        <f t="shared" si="218"/>
        <v>0</v>
      </c>
      <c r="BC149" s="12">
        <f t="shared" si="234"/>
        <v>0</v>
      </c>
      <c r="BD149" s="12">
        <f t="shared" si="235"/>
        <v>0</v>
      </c>
      <c r="BE149" s="12"/>
      <c r="BF149" s="12"/>
      <c r="BG149" s="12"/>
      <c r="BH149" s="12">
        <f t="shared" si="219"/>
        <v>0</v>
      </c>
      <c r="BI149" s="12"/>
      <c r="BJ149" s="12"/>
      <c r="BK149" s="12"/>
      <c r="BL149" s="12">
        <f t="shared" si="220"/>
        <v>0</v>
      </c>
      <c r="BM149" s="12"/>
      <c r="BN149" s="12"/>
      <c r="BO149" s="12"/>
      <c r="BP149" s="12">
        <f t="shared" si="221"/>
        <v>0</v>
      </c>
      <c r="BQ149" s="12"/>
      <c r="BR149" s="12"/>
      <c r="BS149" s="12"/>
      <c r="BT149" s="12">
        <f t="shared" si="222"/>
        <v>0</v>
      </c>
      <c r="BU149" s="12"/>
      <c r="BV149" s="12"/>
      <c r="BW149" s="12"/>
      <c r="BX149" s="12">
        <f t="shared" si="223"/>
        <v>0</v>
      </c>
      <c r="BY149" s="12"/>
      <c r="BZ149" s="12"/>
      <c r="CA149" s="12"/>
      <c r="CB149" s="12">
        <f t="shared" si="224"/>
        <v>0</v>
      </c>
      <c r="CC149" s="12"/>
      <c r="CD149" s="12"/>
      <c r="CE149" s="12"/>
      <c r="CF149" s="12">
        <f t="shared" si="225"/>
        <v>0</v>
      </c>
      <c r="CG149" s="12"/>
      <c r="CH149" s="12"/>
      <c r="CI149" s="12"/>
      <c r="CJ149" s="12">
        <f t="shared" si="226"/>
        <v>0</v>
      </c>
      <c r="CK149" s="12"/>
      <c r="CL149" s="12"/>
      <c r="CM149" s="12"/>
      <c r="CN149" s="12">
        <f t="shared" si="227"/>
        <v>0</v>
      </c>
      <c r="CO149" s="12"/>
      <c r="CP149" s="12"/>
      <c r="CQ149" s="12"/>
      <c r="CR149" s="12">
        <f t="shared" si="228"/>
        <v>0</v>
      </c>
      <c r="CS149" s="12"/>
      <c r="CT149" s="12"/>
      <c r="CU149" s="12"/>
      <c r="CV149" s="12">
        <f t="shared" si="229"/>
        <v>0</v>
      </c>
      <c r="CW149" s="12"/>
      <c r="CX149" s="12"/>
      <c r="CY149" s="12"/>
      <c r="CZ149" s="12">
        <f t="shared" si="230"/>
        <v>0</v>
      </c>
      <c r="DA149" s="12"/>
      <c r="DB149" s="12"/>
      <c r="DC149" s="12"/>
      <c r="DD149" s="12">
        <f t="shared" si="231"/>
        <v>0</v>
      </c>
      <c r="DE149" s="13" t="s">
        <v>54</v>
      </c>
      <c r="DF149" s="14" t="s">
        <v>55</v>
      </c>
    </row>
    <row r="150" spans="1:110" ht="51" hidden="1" x14ac:dyDescent="0.25">
      <c r="A150" s="13">
        <v>137</v>
      </c>
      <c r="B150" s="48" t="s">
        <v>724</v>
      </c>
      <c r="C150" s="49">
        <v>1917</v>
      </c>
      <c r="D150" s="49" t="s">
        <v>51</v>
      </c>
      <c r="E150" s="48" t="s">
        <v>56</v>
      </c>
      <c r="F150" s="50">
        <v>1334.1</v>
      </c>
      <c r="G150" s="50">
        <v>1184.0999999999999</v>
      </c>
      <c r="H150" s="51">
        <v>33777</v>
      </c>
      <c r="I150" s="12">
        <f t="shared" si="236"/>
        <v>5638619.4873000002</v>
      </c>
      <c r="J150" s="12">
        <f t="shared" si="238"/>
        <v>2819309.7436500001</v>
      </c>
      <c r="K150" s="12">
        <f t="shared" si="237"/>
        <v>2819309.7436500001</v>
      </c>
      <c r="L150" s="12">
        <f t="shared" ref="L150:L195" si="239">K150</f>
        <v>2819309.7436500001</v>
      </c>
      <c r="M150" s="12">
        <f t="shared" si="233"/>
        <v>0</v>
      </c>
      <c r="N150" s="12"/>
      <c r="O150" s="12"/>
      <c r="P150" s="12">
        <v>0</v>
      </c>
      <c r="Q150" s="12">
        <v>2953820.3569999998</v>
      </c>
      <c r="R150" s="12">
        <v>2864769.9090000005</v>
      </c>
      <c r="S150" s="12">
        <v>-89050.447999999393</v>
      </c>
      <c r="T150" s="12"/>
      <c r="U150" s="12"/>
      <c r="V150" s="12">
        <v>0</v>
      </c>
      <c r="W150" s="12"/>
      <c r="X150" s="12"/>
      <c r="Y150" s="12">
        <v>0</v>
      </c>
      <c r="Z150" s="12">
        <v>799847.68099999998</v>
      </c>
      <c r="AA150" s="12">
        <v>522861.89400000003</v>
      </c>
      <c r="AB150" s="12">
        <v>-276985.78699999995</v>
      </c>
      <c r="AC150" s="12"/>
      <c r="AD150" s="12">
        <v>522349.28429999994</v>
      </c>
      <c r="AE150" s="12">
        <v>522349.28429999994</v>
      </c>
      <c r="AF150" s="12"/>
      <c r="AG150" s="12"/>
      <c r="AH150" s="12">
        <v>0</v>
      </c>
      <c r="AI150" s="12"/>
      <c r="AJ150" s="12"/>
      <c r="AK150" s="12">
        <v>0</v>
      </c>
      <c r="AL150" s="12"/>
      <c r="AM150" s="12"/>
      <c r="AN150" s="12">
        <v>0</v>
      </c>
      <c r="AO150" s="32"/>
      <c r="AP150" s="39" t="s">
        <v>53</v>
      </c>
      <c r="AQ150" s="32"/>
      <c r="AR150" s="32">
        <v>0</v>
      </c>
      <c r="AS150" s="12">
        <v>2056456.8689999999</v>
      </c>
      <c r="AT150" s="12">
        <v>1728638.4</v>
      </c>
      <c r="AU150" s="12">
        <v>-327818.46900000004</v>
      </c>
      <c r="AV150" s="12"/>
      <c r="AW150" s="12"/>
      <c r="AX150" s="12">
        <v>0</v>
      </c>
      <c r="AY150" s="45"/>
      <c r="AZ150" s="32"/>
      <c r="BA150" s="12">
        <v>0</v>
      </c>
      <c r="BB150" s="12">
        <f t="shared" ref="BB150" si="240">BF150+BJ150+BN150+BR150+BV150+BZ150+CD150+CH150+CL150+CP150+CT150+CX150+DB150</f>
        <v>0</v>
      </c>
      <c r="BC150" s="12">
        <f t="shared" si="234"/>
        <v>0</v>
      </c>
      <c r="BD150" s="12">
        <f t="shared" si="235"/>
        <v>0</v>
      </c>
      <c r="BE150" s="12"/>
      <c r="BF150" s="12"/>
      <c r="BG150" s="12"/>
      <c r="BH150" s="12">
        <f t="shared" ref="BH150" si="241">BG150-BF150</f>
        <v>0</v>
      </c>
      <c r="BI150" s="12"/>
      <c r="BJ150" s="12"/>
      <c r="BK150" s="12"/>
      <c r="BL150" s="12">
        <f t="shared" ref="BL150" si="242">BK150-BJ150</f>
        <v>0</v>
      </c>
      <c r="BM150" s="12"/>
      <c r="BN150" s="12"/>
      <c r="BO150" s="12"/>
      <c r="BP150" s="12">
        <f t="shared" ref="BP150" si="243">BO150-BN150</f>
        <v>0</v>
      </c>
      <c r="BQ150" s="12"/>
      <c r="BR150" s="12"/>
      <c r="BS150" s="12"/>
      <c r="BT150" s="12">
        <f t="shared" ref="BT150" si="244">BS150-BR150</f>
        <v>0</v>
      </c>
      <c r="BU150" s="12"/>
      <c r="BV150" s="12"/>
      <c r="BW150" s="12"/>
      <c r="BX150" s="12">
        <f t="shared" ref="BX150" si="245">BW150-BV150</f>
        <v>0</v>
      </c>
      <c r="BY150" s="12"/>
      <c r="BZ150" s="12"/>
      <c r="CA150" s="12"/>
      <c r="CB150" s="12">
        <f t="shared" ref="CB150" si="246">CA150-BZ150</f>
        <v>0</v>
      </c>
      <c r="CC150" s="12"/>
      <c r="CD150" s="12"/>
      <c r="CE150" s="12"/>
      <c r="CF150" s="12">
        <f t="shared" ref="CF150" si="247">CE150-CD150</f>
        <v>0</v>
      </c>
      <c r="CG150" s="12"/>
      <c r="CH150" s="12"/>
      <c r="CI150" s="12"/>
      <c r="CJ150" s="12">
        <f t="shared" ref="CJ150" si="248">CI150-CH150</f>
        <v>0</v>
      </c>
      <c r="CK150" s="12"/>
      <c r="CL150" s="12"/>
      <c r="CM150" s="12"/>
      <c r="CN150" s="12">
        <f t="shared" ref="CN150" si="249">CM150-CL150</f>
        <v>0</v>
      </c>
      <c r="CO150" s="12"/>
      <c r="CP150" s="12"/>
      <c r="CQ150" s="12"/>
      <c r="CR150" s="12">
        <f t="shared" ref="CR150" si="250">CQ150-CP150</f>
        <v>0</v>
      </c>
      <c r="CS150" s="12"/>
      <c r="CT150" s="12"/>
      <c r="CU150" s="12"/>
      <c r="CV150" s="12">
        <f t="shared" ref="CV150" si="251">CU150-CT150</f>
        <v>0</v>
      </c>
      <c r="CW150" s="12"/>
      <c r="CX150" s="12"/>
      <c r="CY150" s="12"/>
      <c r="CZ150" s="12">
        <f t="shared" ref="CZ150" si="252">CY150-CX150</f>
        <v>0</v>
      </c>
      <c r="DA150" s="12"/>
      <c r="DB150" s="12"/>
      <c r="DC150" s="12"/>
      <c r="DD150" s="12">
        <f t="shared" ref="DD150" si="253">DC150-DB150</f>
        <v>0</v>
      </c>
      <c r="DE150" s="13" t="s">
        <v>54</v>
      </c>
      <c r="DF150" s="14" t="s">
        <v>55</v>
      </c>
    </row>
    <row r="151" spans="1:110" ht="51" hidden="1" x14ac:dyDescent="0.25">
      <c r="A151" s="13">
        <v>138</v>
      </c>
      <c r="B151" s="48" t="s">
        <v>725</v>
      </c>
      <c r="C151" s="49">
        <v>1861</v>
      </c>
      <c r="D151" s="49" t="s">
        <v>51</v>
      </c>
      <c r="E151" s="48" t="s">
        <v>56</v>
      </c>
      <c r="F151" s="50">
        <v>2606.6</v>
      </c>
      <c r="G151" s="50">
        <v>2207</v>
      </c>
      <c r="H151" s="51">
        <v>34054</v>
      </c>
      <c r="I151" s="12">
        <f t="shared" si="236"/>
        <v>14415885.489600001</v>
      </c>
      <c r="J151" s="12">
        <f t="shared" si="238"/>
        <v>7207942.7448000005</v>
      </c>
      <c r="K151" s="12">
        <f t="shared" si="237"/>
        <v>7207942.7448000005</v>
      </c>
      <c r="L151" s="12">
        <f t="shared" si="239"/>
        <v>7207942.7448000005</v>
      </c>
      <c r="M151" s="12">
        <f t="shared" si="233"/>
        <v>0</v>
      </c>
      <c r="N151" s="12"/>
      <c r="O151" s="12"/>
      <c r="P151" s="12">
        <v>0</v>
      </c>
      <c r="Q151" s="12"/>
      <c r="R151" s="12"/>
      <c r="S151" s="12">
        <v>0</v>
      </c>
      <c r="T151" s="12"/>
      <c r="U151" s="12"/>
      <c r="V151" s="12">
        <v>0</v>
      </c>
      <c r="W151" s="12"/>
      <c r="X151" s="12"/>
      <c r="Y151" s="12">
        <v>0</v>
      </c>
      <c r="Z151" s="12"/>
      <c r="AA151" s="12"/>
      <c r="AB151" s="12">
        <v>0</v>
      </c>
      <c r="AC151" s="12"/>
      <c r="AD151" s="12"/>
      <c r="AE151" s="12">
        <v>0</v>
      </c>
      <c r="AF151" s="12"/>
      <c r="AG151" s="12"/>
      <c r="AH151" s="12">
        <v>0</v>
      </c>
      <c r="AI151" s="12"/>
      <c r="AJ151" s="12"/>
      <c r="AK151" s="12">
        <v>0</v>
      </c>
      <c r="AL151" s="12"/>
      <c r="AM151" s="12"/>
      <c r="AN151" s="12">
        <v>0</v>
      </c>
      <c r="AO151" s="32"/>
      <c r="AP151" s="39" t="s">
        <v>53</v>
      </c>
      <c r="AQ151" s="32"/>
      <c r="AR151" s="32">
        <v>0</v>
      </c>
      <c r="AS151" s="12"/>
      <c r="AT151" s="12"/>
      <c r="AU151" s="12">
        <v>0</v>
      </c>
      <c r="AV151" s="12">
        <v>5655900.4800000004</v>
      </c>
      <c r="AW151" s="12">
        <v>5769018.4896000009</v>
      </c>
      <c r="AX151" s="12">
        <v>113118.00960000046</v>
      </c>
      <c r="AY151" s="45"/>
      <c r="AZ151" s="32">
        <v>8646867</v>
      </c>
      <c r="BA151" s="12">
        <v>8646867</v>
      </c>
      <c r="BB151" s="12">
        <f t="shared" ref="BB151:BB153" si="254">BF151+BJ151+BN151+BR151+BV151+BZ151+CD151+CH151+CL151+CP151+CT151+CX151+DB151</f>
        <v>0</v>
      </c>
      <c r="BC151" s="12">
        <f t="shared" si="234"/>
        <v>0</v>
      </c>
      <c r="BD151" s="12">
        <f t="shared" si="235"/>
        <v>0</v>
      </c>
      <c r="BE151" s="12"/>
      <c r="BF151" s="12"/>
      <c r="BG151" s="12"/>
      <c r="BH151" s="12">
        <f>BG151-BF151</f>
        <v>0</v>
      </c>
      <c r="BI151" s="12"/>
      <c r="BJ151" s="12"/>
      <c r="BK151" s="12"/>
      <c r="BL151" s="12">
        <f>BK151-BJ151</f>
        <v>0</v>
      </c>
      <c r="BM151" s="12"/>
      <c r="BN151" s="12"/>
      <c r="BO151" s="12"/>
      <c r="BP151" s="12">
        <f>BO151-BN151</f>
        <v>0</v>
      </c>
      <c r="BQ151" s="12"/>
      <c r="BR151" s="12"/>
      <c r="BS151" s="12"/>
      <c r="BT151" s="12">
        <f>BS151-BR151</f>
        <v>0</v>
      </c>
      <c r="BU151" s="12"/>
      <c r="BV151" s="12"/>
      <c r="BW151" s="12"/>
      <c r="BX151" s="12">
        <f>BW151-BV151</f>
        <v>0</v>
      </c>
      <c r="BY151" s="12"/>
      <c r="BZ151" s="12"/>
      <c r="CA151" s="12"/>
      <c r="CB151" s="12">
        <f>CA151-BZ151</f>
        <v>0</v>
      </c>
      <c r="CC151" s="12"/>
      <c r="CD151" s="12"/>
      <c r="CE151" s="12"/>
      <c r="CF151" s="12">
        <f>CE151-CD151</f>
        <v>0</v>
      </c>
      <c r="CG151" s="12"/>
      <c r="CH151" s="12"/>
      <c r="CI151" s="12"/>
      <c r="CJ151" s="12">
        <f>CI151-CH151</f>
        <v>0</v>
      </c>
      <c r="CK151" s="12"/>
      <c r="CL151" s="12"/>
      <c r="CM151" s="12"/>
      <c r="CN151" s="12">
        <f>CM151-CL151</f>
        <v>0</v>
      </c>
      <c r="CO151" s="12"/>
      <c r="CP151" s="12"/>
      <c r="CQ151" s="12"/>
      <c r="CR151" s="12">
        <f>CQ151-CP151</f>
        <v>0</v>
      </c>
      <c r="CS151" s="12"/>
      <c r="CT151" s="12"/>
      <c r="CU151" s="12"/>
      <c r="CV151" s="12">
        <f>CU151-CT151</f>
        <v>0</v>
      </c>
      <c r="CW151" s="12"/>
      <c r="CX151" s="12"/>
      <c r="CY151" s="12"/>
      <c r="CZ151" s="12">
        <f>CY151-CX151</f>
        <v>0</v>
      </c>
      <c r="DA151" s="12"/>
      <c r="DB151" s="12"/>
      <c r="DC151" s="12"/>
      <c r="DD151" s="12">
        <f>DC151-DB151</f>
        <v>0</v>
      </c>
      <c r="DE151" s="13" t="s">
        <v>54</v>
      </c>
      <c r="DF151" s="14" t="s">
        <v>55</v>
      </c>
    </row>
    <row r="152" spans="1:110" ht="38.25" hidden="1" x14ac:dyDescent="0.25">
      <c r="A152" s="13">
        <v>139</v>
      </c>
      <c r="B152" s="48" t="s">
        <v>726</v>
      </c>
      <c r="C152" s="49">
        <v>1863</v>
      </c>
      <c r="D152" s="49" t="s">
        <v>51</v>
      </c>
      <c r="E152" s="48" t="s">
        <v>52</v>
      </c>
      <c r="F152" s="50">
        <v>4702.3999999999996</v>
      </c>
      <c r="G152" s="50">
        <v>4025.7</v>
      </c>
      <c r="H152" s="51">
        <v>34178</v>
      </c>
      <c r="I152" s="12">
        <f t="shared" si="236"/>
        <v>401892.87239999999</v>
      </c>
      <c r="J152" s="12">
        <f t="shared" si="238"/>
        <v>200946.4362</v>
      </c>
      <c r="K152" s="12">
        <f t="shared" si="237"/>
        <v>200946.4362</v>
      </c>
      <c r="L152" s="12">
        <f t="shared" si="239"/>
        <v>200946.4362</v>
      </c>
      <c r="M152" s="12">
        <f t="shared" si="233"/>
        <v>0</v>
      </c>
      <c r="N152" s="12"/>
      <c r="O152" s="12"/>
      <c r="P152" s="12">
        <v>0</v>
      </c>
      <c r="Q152" s="12"/>
      <c r="R152" s="12"/>
      <c r="S152" s="12">
        <v>0</v>
      </c>
      <c r="T152" s="12"/>
      <c r="U152" s="12"/>
      <c r="V152" s="12">
        <v>0</v>
      </c>
      <c r="W152" s="12"/>
      <c r="X152" s="12"/>
      <c r="Y152" s="12">
        <v>0</v>
      </c>
      <c r="Z152" s="12">
        <v>2719320.0210000002</v>
      </c>
      <c r="AA152" s="12">
        <v>401892.87239999999</v>
      </c>
      <c r="AB152" s="12">
        <v>-2317427.1486</v>
      </c>
      <c r="AC152" s="12"/>
      <c r="AD152" s="12"/>
      <c r="AE152" s="12">
        <v>0</v>
      </c>
      <c r="AF152" s="12"/>
      <c r="AG152" s="12"/>
      <c r="AH152" s="12">
        <v>0</v>
      </c>
      <c r="AI152" s="12"/>
      <c r="AJ152" s="12"/>
      <c r="AK152" s="12">
        <v>0</v>
      </c>
      <c r="AL152" s="12"/>
      <c r="AM152" s="12"/>
      <c r="AN152" s="12">
        <v>0</v>
      </c>
      <c r="AO152" s="32"/>
      <c r="AP152" s="39" t="s">
        <v>53</v>
      </c>
      <c r="AQ152" s="32"/>
      <c r="AR152" s="32">
        <v>0</v>
      </c>
      <c r="AS152" s="12"/>
      <c r="AT152" s="12"/>
      <c r="AU152" s="12">
        <v>0</v>
      </c>
      <c r="AV152" s="12"/>
      <c r="AW152" s="12"/>
      <c r="AX152" s="12">
        <v>0</v>
      </c>
      <c r="AY152" s="45"/>
      <c r="AZ152" s="32"/>
      <c r="BA152" s="12">
        <v>0</v>
      </c>
      <c r="BB152" s="12">
        <f t="shared" si="254"/>
        <v>0</v>
      </c>
      <c r="BC152" s="12">
        <f t="shared" si="234"/>
        <v>0</v>
      </c>
      <c r="BD152" s="12">
        <f t="shared" si="235"/>
        <v>0</v>
      </c>
      <c r="BE152" s="12"/>
      <c r="BF152" s="12"/>
      <c r="BG152" s="12"/>
      <c r="BH152" s="12">
        <f>BG152-BF152</f>
        <v>0</v>
      </c>
      <c r="BI152" s="12"/>
      <c r="BJ152" s="12"/>
      <c r="BK152" s="12"/>
      <c r="BL152" s="12">
        <f>BK152-BJ152</f>
        <v>0</v>
      </c>
      <c r="BM152" s="12"/>
      <c r="BN152" s="12"/>
      <c r="BO152" s="12"/>
      <c r="BP152" s="12">
        <f>BO152-BN152</f>
        <v>0</v>
      </c>
      <c r="BQ152" s="12"/>
      <c r="BR152" s="12"/>
      <c r="BS152" s="12"/>
      <c r="BT152" s="12">
        <f>BS152-BR152</f>
        <v>0</v>
      </c>
      <c r="BU152" s="12"/>
      <c r="BV152" s="12"/>
      <c r="BW152" s="12"/>
      <c r="BX152" s="12">
        <f>BW152-BV152</f>
        <v>0</v>
      </c>
      <c r="BY152" s="12"/>
      <c r="BZ152" s="12"/>
      <c r="CA152" s="12"/>
      <c r="CB152" s="12">
        <f>CA152-BZ152</f>
        <v>0</v>
      </c>
      <c r="CC152" s="12"/>
      <c r="CD152" s="12"/>
      <c r="CE152" s="12"/>
      <c r="CF152" s="12">
        <f>CE152-CD152</f>
        <v>0</v>
      </c>
      <c r="CG152" s="12"/>
      <c r="CH152" s="12"/>
      <c r="CI152" s="12"/>
      <c r="CJ152" s="12">
        <f>CI152-CH152</f>
        <v>0</v>
      </c>
      <c r="CK152" s="12"/>
      <c r="CL152" s="12"/>
      <c r="CM152" s="12"/>
      <c r="CN152" s="12">
        <f>CM152-CL152</f>
        <v>0</v>
      </c>
      <c r="CO152" s="12"/>
      <c r="CP152" s="12"/>
      <c r="CQ152" s="12"/>
      <c r="CR152" s="12">
        <f>CQ152-CP152</f>
        <v>0</v>
      </c>
      <c r="CS152" s="12"/>
      <c r="CT152" s="12"/>
      <c r="CU152" s="12"/>
      <c r="CV152" s="12">
        <f>CU152-CT152</f>
        <v>0</v>
      </c>
      <c r="CW152" s="12"/>
      <c r="CX152" s="12"/>
      <c r="CY152" s="12"/>
      <c r="CZ152" s="12">
        <f>CY152-CX152</f>
        <v>0</v>
      </c>
      <c r="DA152" s="12"/>
      <c r="DB152" s="12"/>
      <c r="DC152" s="12"/>
      <c r="DD152" s="12">
        <f>DC152-DB152</f>
        <v>0</v>
      </c>
      <c r="DE152" s="13" t="s">
        <v>54</v>
      </c>
      <c r="DF152" s="14" t="s">
        <v>55</v>
      </c>
    </row>
    <row r="153" spans="1:110" ht="51" hidden="1" x14ac:dyDescent="0.25">
      <c r="A153" s="13">
        <v>140</v>
      </c>
      <c r="B153" s="48" t="s">
        <v>1941</v>
      </c>
      <c r="C153" s="49">
        <v>1885</v>
      </c>
      <c r="D153" s="49" t="s">
        <v>51</v>
      </c>
      <c r="E153" s="48" t="s">
        <v>56</v>
      </c>
      <c r="F153" s="50">
        <v>1230.4000000000001</v>
      </c>
      <c r="G153" s="50">
        <v>1195.0999999999999</v>
      </c>
      <c r="H153" s="51">
        <v>37455</v>
      </c>
      <c r="I153" s="12">
        <f t="shared" si="236"/>
        <v>733560.72027199995</v>
      </c>
      <c r="J153" s="12">
        <f t="shared" si="238"/>
        <v>218632.33013599998</v>
      </c>
      <c r="K153" s="12">
        <f t="shared" si="237"/>
        <v>514928.390136</v>
      </c>
      <c r="L153" s="12">
        <f t="shared" si="239"/>
        <v>514928.390136</v>
      </c>
      <c r="M153" s="12">
        <f t="shared" si="233"/>
        <v>0</v>
      </c>
      <c r="N153" s="12"/>
      <c r="O153" s="12"/>
      <c r="P153" s="12">
        <v>0</v>
      </c>
      <c r="Q153" s="12"/>
      <c r="R153" s="12"/>
      <c r="S153" s="12">
        <v>0</v>
      </c>
      <c r="T153" s="12"/>
      <c r="U153" s="12"/>
      <c r="V153" s="12">
        <v>0</v>
      </c>
      <c r="W153" s="12">
        <v>127060.28200000001</v>
      </c>
      <c r="X153" s="12">
        <v>127060.28200000001</v>
      </c>
      <c r="Y153" s="12">
        <v>0</v>
      </c>
      <c r="Z153" s="12">
        <v>158240.28099999999</v>
      </c>
      <c r="AA153" s="12">
        <v>158240.28099999999</v>
      </c>
      <c r="AB153" s="12">
        <v>0</v>
      </c>
      <c r="AC153" s="12"/>
      <c r="AD153" s="12">
        <v>151964.09727200001</v>
      </c>
      <c r="AE153" s="12">
        <v>151964.09727200001</v>
      </c>
      <c r="AF153" s="12"/>
      <c r="AG153" s="12"/>
      <c r="AH153" s="12">
        <v>0</v>
      </c>
      <c r="AI153" s="12"/>
      <c r="AJ153" s="12"/>
      <c r="AK153" s="12">
        <v>0</v>
      </c>
      <c r="AL153" s="12"/>
      <c r="AM153" s="12"/>
      <c r="AN153" s="12">
        <v>0</v>
      </c>
      <c r="AO153" s="32"/>
      <c r="AP153" s="39" t="s">
        <v>53</v>
      </c>
      <c r="AQ153" s="32"/>
      <c r="AR153" s="32">
        <v>0</v>
      </c>
      <c r="AS153" s="12">
        <v>3151022.622</v>
      </c>
      <c r="AT153" s="12"/>
      <c r="AU153" s="12">
        <v>-3151022.622</v>
      </c>
      <c r="AV153" s="12"/>
      <c r="AW153" s="12"/>
      <c r="AX153" s="12">
        <v>0</v>
      </c>
      <c r="AY153" s="45"/>
      <c r="AZ153" s="32"/>
      <c r="BA153" s="12">
        <v>0</v>
      </c>
      <c r="BB153" s="12">
        <f t="shared" si="254"/>
        <v>0</v>
      </c>
      <c r="BC153" s="12">
        <f t="shared" si="234"/>
        <v>296296.06</v>
      </c>
      <c r="BD153" s="12">
        <f t="shared" si="235"/>
        <v>296296.06</v>
      </c>
      <c r="BE153" s="12"/>
      <c r="BF153" s="12"/>
      <c r="BG153" s="12">
        <v>143274.29999999999</v>
      </c>
      <c r="BH153" s="12">
        <f>BG153-BF153</f>
        <v>143274.29999999999</v>
      </c>
      <c r="BI153" s="12"/>
      <c r="BJ153" s="12"/>
      <c r="BK153" s="12"/>
      <c r="BL153" s="12">
        <f>BK153-BJ153</f>
        <v>0</v>
      </c>
      <c r="BM153" s="12"/>
      <c r="BN153" s="12"/>
      <c r="BO153" s="12"/>
      <c r="BP153" s="12">
        <f>BO153-BN153</f>
        <v>0</v>
      </c>
      <c r="BQ153" s="12"/>
      <c r="BR153" s="12"/>
      <c r="BS153" s="12"/>
      <c r="BT153" s="12">
        <f>BS153-BR153</f>
        <v>0</v>
      </c>
      <c r="BU153" s="12"/>
      <c r="BV153" s="12"/>
      <c r="BW153" s="12"/>
      <c r="BX153" s="12">
        <f>BW153-BV153</f>
        <v>0</v>
      </c>
      <c r="BY153" s="12"/>
      <c r="BZ153" s="12"/>
      <c r="CA153" s="12"/>
      <c r="CB153" s="12">
        <f>CA153-BZ153</f>
        <v>0</v>
      </c>
      <c r="CC153" s="12"/>
      <c r="CD153" s="12"/>
      <c r="CE153" s="12">
        <v>52831.8</v>
      </c>
      <c r="CF153" s="12">
        <f>CE153-CD153</f>
        <v>52831.8</v>
      </c>
      <c r="CG153" s="12"/>
      <c r="CH153" s="12"/>
      <c r="CI153" s="12">
        <v>100189.96</v>
      </c>
      <c r="CJ153" s="12">
        <f>CI153-CH153</f>
        <v>100189.96</v>
      </c>
      <c r="CK153" s="12"/>
      <c r="CL153" s="12"/>
      <c r="CM153" s="12"/>
      <c r="CN153" s="12">
        <f>CM153-CL153</f>
        <v>0</v>
      </c>
      <c r="CO153" s="12"/>
      <c r="CP153" s="12"/>
      <c r="CQ153" s="12"/>
      <c r="CR153" s="12">
        <f>CQ153-CP153</f>
        <v>0</v>
      </c>
      <c r="CS153" s="12"/>
      <c r="CT153" s="12"/>
      <c r="CU153" s="12"/>
      <c r="CV153" s="12">
        <f>CU153-CT153</f>
        <v>0</v>
      </c>
      <c r="CW153" s="12"/>
      <c r="CX153" s="12"/>
      <c r="CY153" s="12"/>
      <c r="CZ153" s="12">
        <f>CY153-CX153</f>
        <v>0</v>
      </c>
      <c r="DA153" s="12"/>
      <c r="DB153" s="12"/>
      <c r="DC153" s="12"/>
      <c r="DD153" s="12">
        <f>DC153-DB153</f>
        <v>0</v>
      </c>
      <c r="DE153" s="13" t="s">
        <v>54</v>
      </c>
      <c r="DF153" s="14" t="s">
        <v>55</v>
      </c>
    </row>
    <row r="154" spans="1:110" ht="51" hidden="1" x14ac:dyDescent="0.25">
      <c r="A154" s="13">
        <v>141</v>
      </c>
      <c r="B154" s="48" t="s">
        <v>727</v>
      </c>
      <c r="C154" s="49">
        <v>1876</v>
      </c>
      <c r="D154" s="49" t="s">
        <v>51</v>
      </c>
      <c r="E154" s="48" t="s">
        <v>56</v>
      </c>
      <c r="F154" s="50">
        <v>1612.2</v>
      </c>
      <c r="G154" s="50">
        <v>1427.2</v>
      </c>
      <c r="H154" s="51">
        <v>34344</v>
      </c>
      <c r="I154" s="12">
        <f t="shared" si="236"/>
        <v>11345189.717360001</v>
      </c>
      <c r="J154" s="12">
        <f t="shared" si="238"/>
        <v>5672594.8586800005</v>
      </c>
      <c r="K154" s="12">
        <f t="shared" si="237"/>
        <v>5672594.8586800005</v>
      </c>
      <c r="L154" s="12">
        <f t="shared" si="239"/>
        <v>5672594.8586800005</v>
      </c>
      <c r="M154" s="12">
        <f t="shared" si="233"/>
        <v>0</v>
      </c>
      <c r="N154" s="12"/>
      <c r="O154" s="12"/>
      <c r="P154" s="12">
        <v>0</v>
      </c>
      <c r="Q154" s="12">
        <v>3560250.28</v>
      </c>
      <c r="R154" s="12">
        <v>3560250.28</v>
      </c>
      <c r="S154" s="12">
        <v>0</v>
      </c>
      <c r="T154" s="12"/>
      <c r="U154" s="12"/>
      <c r="V154" s="12">
        <v>0</v>
      </c>
      <c r="W154" s="12">
        <v>774099.00199999998</v>
      </c>
      <c r="X154" s="12">
        <v>522344.4</v>
      </c>
      <c r="Y154" s="12">
        <v>-251754.60199999996</v>
      </c>
      <c r="Z154" s="12"/>
      <c r="AA154" s="12"/>
      <c r="AB154" s="12">
        <v>0</v>
      </c>
      <c r="AC154" s="12"/>
      <c r="AD154" s="12">
        <v>614311.83735999989</v>
      </c>
      <c r="AE154" s="12">
        <v>614311.83735999989</v>
      </c>
      <c r="AF154" s="12"/>
      <c r="AG154" s="12"/>
      <c r="AH154" s="12">
        <v>0</v>
      </c>
      <c r="AI154" s="12"/>
      <c r="AJ154" s="12"/>
      <c r="AK154" s="12">
        <v>0</v>
      </c>
      <c r="AL154" s="12"/>
      <c r="AM154" s="12"/>
      <c r="AN154" s="12">
        <v>0</v>
      </c>
      <c r="AO154" s="32"/>
      <c r="AP154" s="39" t="s">
        <v>53</v>
      </c>
      <c r="AQ154" s="32"/>
      <c r="AR154" s="32">
        <v>0</v>
      </c>
      <c r="AS154" s="12"/>
      <c r="AT154" s="12"/>
      <c r="AU154" s="12">
        <v>0</v>
      </c>
      <c r="AV154" s="12">
        <v>6021213.7350000003</v>
      </c>
      <c r="AW154" s="12">
        <v>6648283.2000000002</v>
      </c>
      <c r="AX154" s="12">
        <v>627069.46499999985</v>
      </c>
      <c r="AY154" s="45"/>
      <c r="AZ154" s="32"/>
      <c r="BA154" s="12">
        <v>0</v>
      </c>
      <c r="BB154" s="12">
        <f t="shared" ref="BB154:BB171" si="255">BF154+BJ154+BN154+BR154+BV154+BZ154+CD154+CH154+CL154+CP154+CT154+CX154+DB154</f>
        <v>0</v>
      </c>
      <c r="BC154" s="12">
        <f t="shared" si="234"/>
        <v>0</v>
      </c>
      <c r="BD154" s="12">
        <f t="shared" si="235"/>
        <v>0</v>
      </c>
      <c r="BE154" s="12"/>
      <c r="BF154" s="12"/>
      <c r="BG154" s="12"/>
      <c r="BH154" s="12">
        <f>BG154-BF154</f>
        <v>0</v>
      </c>
      <c r="BI154" s="12"/>
      <c r="BJ154" s="12"/>
      <c r="BK154" s="12"/>
      <c r="BL154" s="12">
        <f t="shared" ref="BL154:BL169" si="256">BK154-BJ154</f>
        <v>0</v>
      </c>
      <c r="BM154" s="12"/>
      <c r="BN154" s="12"/>
      <c r="BO154" s="12"/>
      <c r="BP154" s="12">
        <f>BO154-BN154</f>
        <v>0</v>
      </c>
      <c r="BQ154" s="12"/>
      <c r="BR154" s="12"/>
      <c r="BS154" s="12"/>
      <c r="BT154" s="12">
        <f>BS154-BR154</f>
        <v>0</v>
      </c>
      <c r="BU154" s="12"/>
      <c r="BV154" s="12"/>
      <c r="BW154" s="12"/>
      <c r="BX154" s="12">
        <f>BW154-BV154</f>
        <v>0</v>
      </c>
      <c r="BY154" s="12"/>
      <c r="BZ154" s="12"/>
      <c r="CA154" s="12"/>
      <c r="CB154" s="12">
        <f>CA154-BZ154</f>
        <v>0</v>
      </c>
      <c r="CC154" s="12"/>
      <c r="CD154" s="12"/>
      <c r="CE154" s="12"/>
      <c r="CF154" s="12">
        <f>CE154-CD154</f>
        <v>0</v>
      </c>
      <c r="CG154" s="12"/>
      <c r="CH154" s="12"/>
      <c r="CI154" s="12"/>
      <c r="CJ154" s="12">
        <f>CI154-CH154</f>
        <v>0</v>
      </c>
      <c r="CK154" s="12"/>
      <c r="CL154" s="12"/>
      <c r="CM154" s="12"/>
      <c r="CN154" s="12">
        <f>CM154-CL154</f>
        <v>0</v>
      </c>
      <c r="CO154" s="12"/>
      <c r="CP154" s="12"/>
      <c r="CQ154" s="12"/>
      <c r="CR154" s="12">
        <f>CQ154-CP154</f>
        <v>0</v>
      </c>
      <c r="CS154" s="12"/>
      <c r="CT154" s="12"/>
      <c r="CU154" s="12"/>
      <c r="CV154" s="12">
        <f>CU154-CT154</f>
        <v>0</v>
      </c>
      <c r="CW154" s="12"/>
      <c r="CX154" s="12"/>
      <c r="CY154" s="12"/>
      <c r="CZ154" s="12">
        <f>CY154-CX154</f>
        <v>0</v>
      </c>
      <c r="DA154" s="12"/>
      <c r="DB154" s="12"/>
      <c r="DC154" s="12"/>
      <c r="DD154" s="12">
        <f>DC154-DB154</f>
        <v>0</v>
      </c>
      <c r="DE154" s="13" t="s">
        <v>54</v>
      </c>
      <c r="DF154" s="14" t="s">
        <v>55</v>
      </c>
    </row>
    <row r="155" spans="1:110" ht="38.25" hidden="1" x14ac:dyDescent="0.25">
      <c r="A155" s="13">
        <v>142</v>
      </c>
      <c r="B155" s="48" t="s">
        <v>728</v>
      </c>
      <c r="C155" s="49">
        <v>1836</v>
      </c>
      <c r="D155" s="49" t="s">
        <v>51</v>
      </c>
      <c r="E155" s="48" t="s">
        <v>52</v>
      </c>
      <c r="F155" s="50">
        <v>1322</v>
      </c>
      <c r="G155" s="50">
        <v>1074</v>
      </c>
      <c r="H155" s="51">
        <v>34148</v>
      </c>
      <c r="I155" s="12">
        <f t="shared" si="236"/>
        <v>4299355.7418510001</v>
      </c>
      <c r="J155" s="12">
        <f t="shared" si="238"/>
        <v>2111115.0959255002</v>
      </c>
      <c r="K155" s="12">
        <f t="shared" si="237"/>
        <v>2188240.6459255</v>
      </c>
      <c r="L155" s="12">
        <f t="shared" si="239"/>
        <v>2188240.6459255</v>
      </c>
      <c r="M155" s="12">
        <f t="shared" si="233"/>
        <v>0</v>
      </c>
      <c r="N155" s="12"/>
      <c r="O155" s="12"/>
      <c r="P155" s="12">
        <v>0</v>
      </c>
      <c r="Q155" s="12">
        <v>2729808.148</v>
      </c>
      <c r="R155" s="12">
        <v>2729808.148</v>
      </c>
      <c r="S155" s="12">
        <v>0</v>
      </c>
      <c r="T155" s="12"/>
      <c r="U155" s="12"/>
      <c r="V155" s="12">
        <v>0</v>
      </c>
      <c r="W155" s="12"/>
      <c r="X155" s="12"/>
      <c r="Y155" s="12">
        <v>0</v>
      </c>
      <c r="Z155" s="12">
        <v>739188.72900000005</v>
      </c>
      <c r="AA155" s="12">
        <v>739188.72900000005</v>
      </c>
      <c r="AB155" s="12">
        <v>0</v>
      </c>
      <c r="AC155" s="12"/>
      <c r="AD155" s="12">
        <v>753233.31485099997</v>
      </c>
      <c r="AE155" s="12">
        <v>753233.31485099997</v>
      </c>
      <c r="AF155" s="12"/>
      <c r="AG155" s="12"/>
      <c r="AH155" s="12">
        <v>0</v>
      </c>
      <c r="AI155" s="12"/>
      <c r="AJ155" s="12"/>
      <c r="AK155" s="12">
        <v>0</v>
      </c>
      <c r="AL155" s="12"/>
      <c r="AM155" s="12"/>
      <c r="AN155" s="12">
        <v>0</v>
      </c>
      <c r="AO155" s="32"/>
      <c r="AP155" s="39" t="s">
        <v>53</v>
      </c>
      <c r="AQ155" s="32"/>
      <c r="AR155" s="32">
        <v>0</v>
      </c>
      <c r="AS155" s="12"/>
      <c r="AT155" s="12"/>
      <c r="AU155" s="12">
        <v>0</v>
      </c>
      <c r="AV155" s="12"/>
      <c r="AW155" s="12"/>
      <c r="AX155" s="12">
        <v>0</v>
      </c>
      <c r="AY155" s="45"/>
      <c r="AZ155" s="32"/>
      <c r="BA155" s="12">
        <v>0</v>
      </c>
      <c r="BB155" s="12">
        <f t="shared" si="255"/>
        <v>0</v>
      </c>
      <c r="BC155" s="12">
        <f t="shared" si="234"/>
        <v>77125.55</v>
      </c>
      <c r="BD155" s="12">
        <f t="shared" si="235"/>
        <v>77125.55</v>
      </c>
      <c r="BE155" s="12"/>
      <c r="BF155" s="12"/>
      <c r="BG155" s="12"/>
      <c r="BH155" s="12">
        <f>BG155-BF155</f>
        <v>0</v>
      </c>
      <c r="BI155" s="12"/>
      <c r="BJ155" s="12"/>
      <c r="BK155" s="12"/>
      <c r="BL155" s="12">
        <f t="shared" si="256"/>
        <v>0</v>
      </c>
      <c r="BM155" s="12"/>
      <c r="BN155" s="12"/>
      <c r="BO155" s="12"/>
      <c r="BP155" s="12">
        <f>BO155-BN155</f>
        <v>0</v>
      </c>
      <c r="BQ155" s="12"/>
      <c r="BR155" s="12"/>
      <c r="BS155" s="12"/>
      <c r="BT155" s="12">
        <f>BS155-BR155</f>
        <v>0</v>
      </c>
      <c r="BU155" s="12"/>
      <c r="BV155" s="12"/>
      <c r="BW155" s="12"/>
      <c r="BX155" s="12">
        <f>BW155-BV155</f>
        <v>0</v>
      </c>
      <c r="BY155" s="12"/>
      <c r="BZ155" s="12"/>
      <c r="CA155" s="12"/>
      <c r="CB155" s="12">
        <f>CA155-BZ155</f>
        <v>0</v>
      </c>
      <c r="CC155" s="12"/>
      <c r="CD155" s="12"/>
      <c r="CE155" s="12"/>
      <c r="CF155" s="12">
        <f>CE155-CD155</f>
        <v>0</v>
      </c>
      <c r="CG155" s="12"/>
      <c r="CH155" s="12"/>
      <c r="CI155" s="12"/>
      <c r="CJ155" s="12">
        <f>CI155-CH155</f>
        <v>0</v>
      </c>
      <c r="CK155" s="12"/>
      <c r="CL155" s="12"/>
      <c r="CM155" s="12"/>
      <c r="CN155" s="12">
        <f>CM155-CL155</f>
        <v>0</v>
      </c>
      <c r="CO155" s="12"/>
      <c r="CP155" s="12"/>
      <c r="CQ155" s="12">
        <v>77125.55</v>
      </c>
      <c r="CR155" s="12">
        <f>CQ155-CP155</f>
        <v>77125.55</v>
      </c>
      <c r="CS155" s="12"/>
      <c r="CT155" s="12"/>
      <c r="CU155" s="12"/>
      <c r="CV155" s="12">
        <f>CU155-CT155</f>
        <v>0</v>
      </c>
      <c r="CW155" s="12"/>
      <c r="CX155" s="12"/>
      <c r="CY155" s="12"/>
      <c r="CZ155" s="12">
        <f>CY155-CX155</f>
        <v>0</v>
      </c>
      <c r="DA155" s="12"/>
      <c r="DB155" s="12"/>
      <c r="DC155" s="12"/>
      <c r="DD155" s="12">
        <f>DC155-DB155</f>
        <v>0</v>
      </c>
      <c r="DE155" s="13" t="s">
        <v>54</v>
      </c>
      <c r="DF155" s="14" t="s">
        <v>55</v>
      </c>
    </row>
    <row r="156" spans="1:110" ht="51" hidden="1" x14ac:dyDescent="0.25">
      <c r="A156" s="13">
        <v>143</v>
      </c>
      <c r="B156" s="48" t="s">
        <v>2631</v>
      </c>
      <c r="C156" s="49">
        <v>1830</v>
      </c>
      <c r="D156" s="49" t="s">
        <v>51</v>
      </c>
      <c r="E156" s="48" t="s">
        <v>56</v>
      </c>
      <c r="F156" s="50">
        <v>2546.8000000000002</v>
      </c>
      <c r="G156" s="50">
        <v>2165.1</v>
      </c>
      <c r="H156" s="51">
        <v>34316</v>
      </c>
      <c r="I156" s="12">
        <f t="shared" si="236"/>
        <v>800000</v>
      </c>
      <c r="J156" s="12">
        <f t="shared" si="238"/>
        <v>0</v>
      </c>
      <c r="K156" s="12">
        <f t="shared" si="237"/>
        <v>800000</v>
      </c>
      <c r="L156" s="12">
        <f t="shared" si="239"/>
        <v>800000</v>
      </c>
      <c r="M156" s="12">
        <f t="shared" si="233"/>
        <v>0</v>
      </c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32"/>
      <c r="AP156" s="39"/>
      <c r="AQ156" s="32"/>
      <c r="AR156" s="32"/>
      <c r="AS156" s="12"/>
      <c r="AT156" s="12"/>
      <c r="AU156" s="12"/>
      <c r="AV156" s="12"/>
      <c r="AW156" s="12"/>
      <c r="AX156" s="12"/>
      <c r="AY156" s="45"/>
      <c r="AZ156" s="32"/>
      <c r="BA156" s="12"/>
      <c r="BB156" s="12">
        <f t="shared" si="255"/>
        <v>0</v>
      </c>
      <c r="BC156" s="12">
        <f t="shared" si="234"/>
        <v>800000</v>
      </c>
      <c r="BD156" s="12">
        <f t="shared" si="235"/>
        <v>800000</v>
      </c>
      <c r="BE156" s="12"/>
      <c r="BF156" s="12"/>
      <c r="BG156" s="12"/>
      <c r="BH156" s="12"/>
      <c r="BI156" s="12"/>
      <c r="BJ156" s="12"/>
      <c r="BK156" s="12">
        <v>800000</v>
      </c>
      <c r="BL156" s="12">
        <f t="shared" si="256"/>
        <v>800000</v>
      </c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3" t="s">
        <v>54</v>
      </c>
      <c r="DF156" s="14" t="s">
        <v>55</v>
      </c>
    </row>
    <row r="157" spans="1:110" ht="38.25" hidden="1" x14ac:dyDescent="0.25">
      <c r="A157" s="13">
        <v>144</v>
      </c>
      <c r="B157" s="48" t="s">
        <v>729</v>
      </c>
      <c r="C157" s="49">
        <v>1930</v>
      </c>
      <c r="D157" s="49" t="s">
        <v>51</v>
      </c>
      <c r="E157" s="48" t="s">
        <v>61</v>
      </c>
      <c r="F157" s="50">
        <v>3366.5</v>
      </c>
      <c r="G157" s="50">
        <v>3049.5</v>
      </c>
      <c r="H157" s="51">
        <v>40196</v>
      </c>
      <c r="I157" s="12">
        <f t="shared" si="236"/>
        <v>5747571.5999999996</v>
      </c>
      <c r="J157" s="12">
        <f t="shared" si="238"/>
        <v>2873785.8</v>
      </c>
      <c r="K157" s="12">
        <f t="shared" si="237"/>
        <v>2873785.8</v>
      </c>
      <c r="L157" s="12">
        <f t="shared" si="239"/>
        <v>2873785.8</v>
      </c>
      <c r="M157" s="12">
        <f t="shared" si="233"/>
        <v>0</v>
      </c>
      <c r="N157" s="12"/>
      <c r="O157" s="12"/>
      <c r="P157" s="12">
        <v>0</v>
      </c>
      <c r="Q157" s="12"/>
      <c r="R157" s="12"/>
      <c r="S157" s="12">
        <v>0</v>
      </c>
      <c r="T157" s="12"/>
      <c r="U157" s="12"/>
      <c r="V157" s="12">
        <v>0</v>
      </c>
      <c r="W157" s="12"/>
      <c r="X157" s="12"/>
      <c r="Y157" s="12">
        <v>0</v>
      </c>
      <c r="Z157" s="12"/>
      <c r="AA157" s="12"/>
      <c r="AB157" s="12">
        <v>0</v>
      </c>
      <c r="AC157" s="12"/>
      <c r="AD157" s="12"/>
      <c r="AE157" s="12">
        <v>0</v>
      </c>
      <c r="AF157" s="12"/>
      <c r="AG157" s="12"/>
      <c r="AH157" s="12">
        <v>0</v>
      </c>
      <c r="AI157" s="12"/>
      <c r="AJ157" s="12"/>
      <c r="AK157" s="12">
        <v>0</v>
      </c>
      <c r="AL157" s="12"/>
      <c r="AM157" s="12"/>
      <c r="AN157" s="12">
        <v>0</v>
      </c>
      <c r="AO157" s="32"/>
      <c r="AP157" s="39" t="s">
        <v>53</v>
      </c>
      <c r="AQ157" s="32"/>
      <c r="AR157" s="32">
        <v>0</v>
      </c>
      <c r="AS157" s="12"/>
      <c r="AT157" s="12"/>
      <c r="AU157" s="12">
        <v>0</v>
      </c>
      <c r="AV157" s="12">
        <v>9399077.1769999992</v>
      </c>
      <c r="AW157" s="12">
        <v>5747571.5999999996</v>
      </c>
      <c r="AX157" s="12">
        <v>-3651505.5769999996</v>
      </c>
      <c r="AY157" s="45"/>
      <c r="AZ157" s="32"/>
      <c r="BA157" s="12">
        <v>0</v>
      </c>
      <c r="BB157" s="12">
        <f t="shared" si="255"/>
        <v>0</v>
      </c>
      <c r="BC157" s="12">
        <f t="shared" si="234"/>
        <v>0</v>
      </c>
      <c r="BD157" s="12">
        <f t="shared" si="235"/>
        <v>0</v>
      </c>
      <c r="BE157" s="12"/>
      <c r="BF157" s="12"/>
      <c r="BG157" s="12"/>
      <c r="BH157" s="12">
        <f t="shared" ref="BH157:BH169" si="257">BG157-BF157</f>
        <v>0</v>
      </c>
      <c r="BI157" s="12"/>
      <c r="BJ157" s="12"/>
      <c r="BK157" s="12"/>
      <c r="BL157" s="12">
        <f t="shared" si="256"/>
        <v>0</v>
      </c>
      <c r="BM157" s="12"/>
      <c r="BN157" s="12"/>
      <c r="BO157" s="12"/>
      <c r="BP157" s="12">
        <f t="shared" ref="BP157:BP169" si="258">BO157-BN157</f>
        <v>0</v>
      </c>
      <c r="BQ157" s="12"/>
      <c r="BR157" s="12"/>
      <c r="BS157" s="12"/>
      <c r="BT157" s="12">
        <f t="shared" ref="BT157:BT169" si="259">BS157-BR157</f>
        <v>0</v>
      </c>
      <c r="BU157" s="12"/>
      <c r="BV157" s="12"/>
      <c r="BW157" s="12"/>
      <c r="BX157" s="12">
        <f t="shared" ref="BX157:BX169" si="260">BW157-BV157</f>
        <v>0</v>
      </c>
      <c r="BY157" s="12"/>
      <c r="BZ157" s="12"/>
      <c r="CA157" s="12"/>
      <c r="CB157" s="12">
        <f t="shared" ref="CB157:CB169" si="261">CA157-BZ157</f>
        <v>0</v>
      </c>
      <c r="CC157" s="12"/>
      <c r="CD157" s="12"/>
      <c r="CE157" s="12"/>
      <c r="CF157" s="12">
        <f t="shared" ref="CF157:CF169" si="262">CE157-CD157</f>
        <v>0</v>
      </c>
      <c r="CG157" s="12"/>
      <c r="CH157" s="12"/>
      <c r="CI157" s="12"/>
      <c r="CJ157" s="12">
        <f t="shared" ref="CJ157:CJ169" si="263">CI157-CH157</f>
        <v>0</v>
      </c>
      <c r="CK157" s="12"/>
      <c r="CL157" s="12"/>
      <c r="CM157" s="12"/>
      <c r="CN157" s="12">
        <f t="shared" ref="CN157:CN169" si="264">CM157-CL157</f>
        <v>0</v>
      </c>
      <c r="CO157" s="12"/>
      <c r="CP157" s="12"/>
      <c r="CQ157" s="12"/>
      <c r="CR157" s="12">
        <f t="shared" ref="CR157:CR169" si="265">CQ157-CP157</f>
        <v>0</v>
      </c>
      <c r="CS157" s="12"/>
      <c r="CT157" s="12"/>
      <c r="CU157" s="12"/>
      <c r="CV157" s="12">
        <f t="shared" ref="CV157:CV169" si="266">CU157-CT157</f>
        <v>0</v>
      </c>
      <c r="CW157" s="12"/>
      <c r="CX157" s="12"/>
      <c r="CY157" s="12"/>
      <c r="CZ157" s="12">
        <f t="shared" ref="CZ157:CZ169" si="267">CY157-CX157</f>
        <v>0</v>
      </c>
      <c r="DA157" s="12"/>
      <c r="DB157" s="12"/>
      <c r="DC157" s="12"/>
      <c r="DD157" s="12">
        <f t="shared" ref="DD157:DD169" si="268">DC157-DB157</f>
        <v>0</v>
      </c>
      <c r="DE157" s="13" t="s">
        <v>54</v>
      </c>
      <c r="DF157" s="14" t="s">
        <v>55</v>
      </c>
    </row>
    <row r="158" spans="1:110" ht="51" hidden="1" x14ac:dyDescent="0.25">
      <c r="A158" s="13">
        <v>145</v>
      </c>
      <c r="B158" s="48" t="s">
        <v>730</v>
      </c>
      <c r="C158" s="49">
        <v>1917</v>
      </c>
      <c r="D158" s="49" t="s">
        <v>51</v>
      </c>
      <c r="E158" s="48" t="s">
        <v>56</v>
      </c>
      <c r="F158" s="50">
        <v>1802.4</v>
      </c>
      <c r="G158" s="50">
        <v>1540.4</v>
      </c>
      <c r="H158" s="51">
        <v>36801</v>
      </c>
      <c r="I158" s="12">
        <f t="shared" si="236"/>
        <v>4261521.9104399998</v>
      </c>
      <c r="J158" s="12">
        <f t="shared" si="238"/>
        <v>2130760.9552199999</v>
      </c>
      <c r="K158" s="12">
        <f t="shared" si="237"/>
        <v>2130760.9552199999</v>
      </c>
      <c r="L158" s="12">
        <f t="shared" si="239"/>
        <v>2130760.9552199999</v>
      </c>
      <c r="M158" s="12">
        <f t="shared" si="233"/>
        <v>0</v>
      </c>
      <c r="N158" s="12"/>
      <c r="O158" s="12"/>
      <c r="P158" s="12">
        <v>0</v>
      </c>
      <c r="Q158" s="12">
        <v>3842635.7940000002</v>
      </c>
      <c r="R158" s="12">
        <v>3551957.7401999999</v>
      </c>
      <c r="S158" s="12">
        <v>-290678.05380000034</v>
      </c>
      <c r="T158" s="12"/>
      <c r="U158" s="12"/>
      <c r="V158" s="12">
        <v>0</v>
      </c>
      <c r="W158" s="12"/>
      <c r="X158" s="12"/>
      <c r="Y158" s="12">
        <v>0</v>
      </c>
      <c r="Z158" s="12">
        <v>1040524.797</v>
      </c>
      <c r="AA158" s="12">
        <v>354956.08319999999</v>
      </c>
      <c r="AB158" s="12">
        <v>-685568.71380000003</v>
      </c>
      <c r="AC158" s="12"/>
      <c r="AD158" s="12">
        <v>354608.08703999995</v>
      </c>
      <c r="AE158" s="12">
        <v>354608.08703999995</v>
      </c>
      <c r="AF158" s="12"/>
      <c r="AG158" s="12"/>
      <c r="AH158" s="12">
        <v>0</v>
      </c>
      <c r="AI158" s="12"/>
      <c r="AJ158" s="12"/>
      <c r="AK158" s="12">
        <v>0</v>
      </c>
      <c r="AL158" s="12"/>
      <c r="AM158" s="12"/>
      <c r="AN158" s="12">
        <v>0</v>
      </c>
      <c r="AO158" s="32"/>
      <c r="AP158" s="39" t="s">
        <v>53</v>
      </c>
      <c r="AQ158" s="32"/>
      <c r="AR158" s="32">
        <v>0</v>
      </c>
      <c r="AS158" s="12"/>
      <c r="AT158" s="12"/>
      <c r="AU158" s="12">
        <v>0</v>
      </c>
      <c r="AV158" s="12"/>
      <c r="AW158" s="12"/>
      <c r="AX158" s="12">
        <v>0</v>
      </c>
      <c r="AY158" s="45"/>
      <c r="AZ158" s="32"/>
      <c r="BA158" s="12">
        <v>0</v>
      </c>
      <c r="BB158" s="12">
        <f t="shared" si="255"/>
        <v>0</v>
      </c>
      <c r="BC158" s="12">
        <f t="shared" si="234"/>
        <v>0</v>
      </c>
      <c r="BD158" s="12">
        <f t="shared" si="235"/>
        <v>0</v>
      </c>
      <c r="BE158" s="12"/>
      <c r="BF158" s="12"/>
      <c r="BG158" s="12"/>
      <c r="BH158" s="12">
        <f t="shared" si="257"/>
        <v>0</v>
      </c>
      <c r="BI158" s="12"/>
      <c r="BJ158" s="12"/>
      <c r="BK158" s="12"/>
      <c r="BL158" s="12">
        <f t="shared" si="256"/>
        <v>0</v>
      </c>
      <c r="BM158" s="12"/>
      <c r="BN158" s="12"/>
      <c r="BO158" s="12"/>
      <c r="BP158" s="12">
        <f t="shared" si="258"/>
        <v>0</v>
      </c>
      <c r="BQ158" s="12"/>
      <c r="BR158" s="12"/>
      <c r="BS158" s="12"/>
      <c r="BT158" s="12">
        <f t="shared" si="259"/>
        <v>0</v>
      </c>
      <c r="BU158" s="12"/>
      <c r="BV158" s="12"/>
      <c r="BW158" s="12"/>
      <c r="BX158" s="12">
        <f t="shared" si="260"/>
        <v>0</v>
      </c>
      <c r="BY158" s="12"/>
      <c r="BZ158" s="12"/>
      <c r="CA158" s="12"/>
      <c r="CB158" s="12">
        <f t="shared" si="261"/>
        <v>0</v>
      </c>
      <c r="CC158" s="12"/>
      <c r="CD158" s="12"/>
      <c r="CE158" s="12"/>
      <c r="CF158" s="12">
        <f t="shared" si="262"/>
        <v>0</v>
      </c>
      <c r="CG158" s="12"/>
      <c r="CH158" s="12"/>
      <c r="CI158" s="12"/>
      <c r="CJ158" s="12">
        <f t="shared" si="263"/>
        <v>0</v>
      </c>
      <c r="CK158" s="12"/>
      <c r="CL158" s="12"/>
      <c r="CM158" s="12"/>
      <c r="CN158" s="12">
        <f t="shared" si="264"/>
        <v>0</v>
      </c>
      <c r="CO158" s="12"/>
      <c r="CP158" s="12"/>
      <c r="CQ158" s="12"/>
      <c r="CR158" s="12">
        <f t="shared" si="265"/>
        <v>0</v>
      </c>
      <c r="CS158" s="12"/>
      <c r="CT158" s="12"/>
      <c r="CU158" s="12"/>
      <c r="CV158" s="12">
        <f t="shared" si="266"/>
        <v>0</v>
      </c>
      <c r="CW158" s="12"/>
      <c r="CX158" s="12"/>
      <c r="CY158" s="12"/>
      <c r="CZ158" s="12">
        <f t="shared" si="267"/>
        <v>0</v>
      </c>
      <c r="DA158" s="12"/>
      <c r="DB158" s="12"/>
      <c r="DC158" s="12"/>
      <c r="DD158" s="12">
        <f t="shared" si="268"/>
        <v>0</v>
      </c>
      <c r="DE158" s="13" t="s">
        <v>54</v>
      </c>
      <c r="DF158" s="14" t="s">
        <v>55</v>
      </c>
    </row>
    <row r="159" spans="1:110" ht="51" hidden="1" x14ac:dyDescent="0.25">
      <c r="A159" s="13">
        <v>146</v>
      </c>
      <c r="B159" s="48" t="s">
        <v>731</v>
      </c>
      <c r="C159" s="49">
        <v>1900</v>
      </c>
      <c r="D159" s="49" t="s">
        <v>51</v>
      </c>
      <c r="E159" s="48" t="s">
        <v>56</v>
      </c>
      <c r="F159" s="50">
        <v>2159.1999999999998</v>
      </c>
      <c r="G159" s="50">
        <v>1919.2</v>
      </c>
      <c r="H159" s="51">
        <v>34752</v>
      </c>
      <c r="I159" s="12">
        <f t="shared" si="236"/>
        <v>6066059.023599999</v>
      </c>
      <c r="J159" s="12">
        <f t="shared" si="238"/>
        <v>3033029.5117999995</v>
      </c>
      <c r="K159" s="12">
        <f t="shared" si="237"/>
        <v>3033029.5117999995</v>
      </c>
      <c r="L159" s="12">
        <f t="shared" si="239"/>
        <v>3033029.5117999995</v>
      </c>
      <c r="M159" s="12">
        <f t="shared" si="233"/>
        <v>0</v>
      </c>
      <c r="N159" s="12"/>
      <c r="O159" s="12"/>
      <c r="P159" s="12">
        <v>0</v>
      </c>
      <c r="Q159" s="12">
        <v>2501767.9070000001</v>
      </c>
      <c r="R159" s="12">
        <v>4074193.84</v>
      </c>
      <c r="S159" s="12">
        <v>1572425.9329999997</v>
      </c>
      <c r="T159" s="12"/>
      <c r="U159" s="12"/>
      <c r="V159" s="12">
        <v>0</v>
      </c>
      <c r="W159" s="12">
        <v>444432.61599999998</v>
      </c>
      <c r="X159" s="12">
        <v>511838.3</v>
      </c>
      <c r="Y159" s="12">
        <v>67405.684000000008</v>
      </c>
      <c r="Z159" s="12">
        <v>443981.27600000001</v>
      </c>
      <c r="AA159" s="12">
        <v>680518.06</v>
      </c>
      <c r="AB159" s="12">
        <v>236536.78400000004</v>
      </c>
      <c r="AC159" s="12">
        <v>569870.41</v>
      </c>
      <c r="AD159" s="12">
        <v>799508.82360000012</v>
      </c>
      <c r="AE159" s="12">
        <v>229638.41360000009</v>
      </c>
      <c r="AF159" s="12"/>
      <c r="AG159" s="12"/>
      <c r="AH159" s="12">
        <v>0</v>
      </c>
      <c r="AI159" s="12"/>
      <c r="AJ159" s="12"/>
      <c r="AK159" s="12">
        <v>0</v>
      </c>
      <c r="AL159" s="12"/>
      <c r="AM159" s="12"/>
      <c r="AN159" s="12">
        <v>0</v>
      </c>
      <c r="AO159" s="32"/>
      <c r="AP159" s="39" t="s">
        <v>53</v>
      </c>
      <c r="AQ159" s="32"/>
      <c r="AR159" s="32">
        <v>0</v>
      </c>
      <c r="AS159" s="12"/>
      <c r="AT159" s="12"/>
      <c r="AU159" s="12">
        <v>0</v>
      </c>
      <c r="AV159" s="12"/>
      <c r="AW159" s="12"/>
      <c r="AX159" s="12">
        <v>0</v>
      </c>
      <c r="AY159" s="45"/>
      <c r="AZ159" s="32"/>
      <c r="BA159" s="12">
        <v>0</v>
      </c>
      <c r="BB159" s="12">
        <f t="shared" si="255"/>
        <v>0</v>
      </c>
      <c r="BC159" s="12">
        <f t="shared" si="234"/>
        <v>0</v>
      </c>
      <c r="BD159" s="12">
        <f t="shared" si="235"/>
        <v>0</v>
      </c>
      <c r="BE159" s="12"/>
      <c r="BF159" s="12"/>
      <c r="BG159" s="12"/>
      <c r="BH159" s="12">
        <f t="shared" si="257"/>
        <v>0</v>
      </c>
      <c r="BI159" s="12"/>
      <c r="BJ159" s="12"/>
      <c r="BK159" s="12"/>
      <c r="BL159" s="12">
        <f t="shared" si="256"/>
        <v>0</v>
      </c>
      <c r="BM159" s="12"/>
      <c r="BN159" s="12"/>
      <c r="BO159" s="12"/>
      <c r="BP159" s="12">
        <f t="shared" si="258"/>
        <v>0</v>
      </c>
      <c r="BQ159" s="12"/>
      <c r="BR159" s="12"/>
      <c r="BS159" s="12"/>
      <c r="BT159" s="12">
        <f t="shared" si="259"/>
        <v>0</v>
      </c>
      <c r="BU159" s="12"/>
      <c r="BV159" s="12"/>
      <c r="BW159" s="12"/>
      <c r="BX159" s="12">
        <f t="shared" si="260"/>
        <v>0</v>
      </c>
      <c r="BY159" s="12"/>
      <c r="BZ159" s="12"/>
      <c r="CA159" s="12"/>
      <c r="CB159" s="12">
        <f t="shared" si="261"/>
        <v>0</v>
      </c>
      <c r="CC159" s="12"/>
      <c r="CD159" s="12"/>
      <c r="CE159" s="12"/>
      <c r="CF159" s="12">
        <f t="shared" si="262"/>
        <v>0</v>
      </c>
      <c r="CG159" s="12"/>
      <c r="CH159" s="12"/>
      <c r="CI159" s="12"/>
      <c r="CJ159" s="12">
        <f t="shared" si="263"/>
        <v>0</v>
      </c>
      <c r="CK159" s="12"/>
      <c r="CL159" s="12"/>
      <c r="CM159" s="12"/>
      <c r="CN159" s="12">
        <f t="shared" si="264"/>
        <v>0</v>
      </c>
      <c r="CO159" s="12"/>
      <c r="CP159" s="12"/>
      <c r="CQ159" s="12"/>
      <c r="CR159" s="12">
        <f t="shared" si="265"/>
        <v>0</v>
      </c>
      <c r="CS159" s="12"/>
      <c r="CT159" s="12"/>
      <c r="CU159" s="12"/>
      <c r="CV159" s="12">
        <f t="shared" si="266"/>
        <v>0</v>
      </c>
      <c r="CW159" s="12"/>
      <c r="CX159" s="12"/>
      <c r="CY159" s="12"/>
      <c r="CZ159" s="12">
        <f t="shared" si="267"/>
        <v>0</v>
      </c>
      <c r="DA159" s="12"/>
      <c r="DB159" s="12"/>
      <c r="DC159" s="12"/>
      <c r="DD159" s="12">
        <f t="shared" si="268"/>
        <v>0</v>
      </c>
      <c r="DE159" s="13" t="s">
        <v>54</v>
      </c>
      <c r="DF159" s="14" t="s">
        <v>55</v>
      </c>
    </row>
    <row r="160" spans="1:110" ht="38.25" hidden="1" x14ac:dyDescent="0.25">
      <c r="A160" s="13">
        <v>147</v>
      </c>
      <c r="B160" s="48" t="s">
        <v>732</v>
      </c>
      <c r="C160" s="49">
        <v>1917</v>
      </c>
      <c r="D160" s="49">
        <v>1977</v>
      </c>
      <c r="E160" s="48" t="s">
        <v>52</v>
      </c>
      <c r="F160" s="50">
        <v>1107.8</v>
      </c>
      <c r="G160" s="50">
        <v>991.8</v>
      </c>
      <c r="H160" s="51">
        <v>33851</v>
      </c>
      <c r="I160" s="12">
        <f t="shared" si="236"/>
        <v>4314508</v>
      </c>
      <c r="J160" s="12">
        <f t="shared" si="238"/>
        <v>2157254</v>
      </c>
      <c r="K160" s="12">
        <f t="shared" si="237"/>
        <v>2157254</v>
      </c>
      <c r="L160" s="12">
        <f t="shared" si="239"/>
        <v>2157254</v>
      </c>
      <c r="M160" s="12">
        <f t="shared" si="233"/>
        <v>0</v>
      </c>
      <c r="N160" s="12"/>
      <c r="O160" s="12"/>
      <c r="P160" s="12">
        <v>0</v>
      </c>
      <c r="Q160" s="12"/>
      <c r="R160" s="12"/>
      <c r="S160" s="12">
        <v>0</v>
      </c>
      <c r="T160" s="12"/>
      <c r="U160" s="12"/>
      <c r="V160" s="12">
        <v>0</v>
      </c>
      <c r="W160" s="12"/>
      <c r="X160" s="12"/>
      <c r="Y160" s="12">
        <v>0</v>
      </c>
      <c r="Z160" s="12"/>
      <c r="AA160" s="12"/>
      <c r="AB160" s="12">
        <v>0</v>
      </c>
      <c r="AC160" s="12"/>
      <c r="AD160" s="12"/>
      <c r="AE160" s="12">
        <v>0</v>
      </c>
      <c r="AF160" s="12"/>
      <c r="AG160" s="12"/>
      <c r="AH160" s="12">
        <v>0</v>
      </c>
      <c r="AI160" s="12"/>
      <c r="AJ160" s="12"/>
      <c r="AK160" s="12">
        <v>0</v>
      </c>
      <c r="AL160" s="12"/>
      <c r="AM160" s="12"/>
      <c r="AN160" s="12">
        <v>0</v>
      </c>
      <c r="AO160" s="32">
        <v>4500000</v>
      </c>
      <c r="AP160" s="39" t="s">
        <v>80</v>
      </c>
      <c r="AQ160" s="32">
        <v>4314508</v>
      </c>
      <c r="AR160" s="32">
        <v>-185492</v>
      </c>
      <c r="AS160" s="12"/>
      <c r="AT160" s="12"/>
      <c r="AU160" s="12">
        <v>0</v>
      </c>
      <c r="AV160" s="12"/>
      <c r="AW160" s="12"/>
      <c r="AX160" s="12">
        <v>0</v>
      </c>
      <c r="AY160" s="45"/>
      <c r="AZ160" s="32"/>
      <c r="BA160" s="12">
        <v>0</v>
      </c>
      <c r="BB160" s="12">
        <f t="shared" si="255"/>
        <v>0</v>
      </c>
      <c r="BC160" s="12">
        <f t="shared" si="234"/>
        <v>0</v>
      </c>
      <c r="BD160" s="12">
        <f t="shared" si="235"/>
        <v>0</v>
      </c>
      <c r="BE160" s="12"/>
      <c r="BF160" s="12"/>
      <c r="BG160" s="12"/>
      <c r="BH160" s="12">
        <f t="shared" si="257"/>
        <v>0</v>
      </c>
      <c r="BI160" s="12"/>
      <c r="BJ160" s="12"/>
      <c r="BK160" s="12"/>
      <c r="BL160" s="12">
        <f t="shared" si="256"/>
        <v>0</v>
      </c>
      <c r="BM160" s="12"/>
      <c r="BN160" s="12"/>
      <c r="BO160" s="12"/>
      <c r="BP160" s="12">
        <f t="shared" si="258"/>
        <v>0</v>
      </c>
      <c r="BQ160" s="12"/>
      <c r="BR160" s="12"/>
      <c r="BS160" s="12"/>
      <c r="BT160" s="12">
        <f t="shared" si="259"/>
        <v>0</v>
      </c>
      <c r="BU160" s="12"/>
      <c r="BV160" s="12"/>
      <c r="BW160" s="12"/>
      <c r="BX160" s="12">
        <f t="shared" si="260"/>
        <v>0</v>
      </c>
      <c r="BY160" s="12"/>
      <c r="BZ160" s="12"/>
      <c r="CA160" s="12"/>
      <c r="CB160" s="12">
        <f t="shared" si="261"/>
        <v>0</v>
      </c>
      <c r="CC160" s="12"/>
      <c r="CD160" s="12"/>
      <c r="CE160" s="12"/>
      <c r="CF160" s="12">
        <f t="shared" si="262"/>
        <v>0</v>
      </c>
      <c r="CG160" s="12"/>
      <c r="CH160" s="12"/>
      <c r="CI160" s="12"/>
      <c r="CJ160" s="12">
        <f t="shared" si="263"/>
        <v>0</v>
      </c>
      <c r="CK160" s="12"/>
      <c r="CL160" s="12"/>
      <c r="CM160" s="12"/>
      <c r="CN160" s="12">
        <f t="shared" si="264"/>
        <v>0</v>
      </c>
      <c r="CO160" s="12"/>
      <c r="CP160" s="12"/>
      <c r="CQ160" s="12"/>
      <c r="CR160" s="12">
        <f t="shared" si="265"/>
        <v>0</v>
      </c>
      <c r="CS160" s="12"/>
      <c r="CT160" s="12"/>
      <c r="CU160" s="12"/>
      <c r="CV160" s="12">
        <f t="shared" si="266"/>
        <v>0</v>
      </c>
      <c r="CW160" s="12"/>
      <c r="CX160" s="12"/>
      <c r="CY160" s="12"/>
      <c r="CZ160" s="12">
        <f t="shared" si="267"/>
        <v>0</v>
      </c>
      <c r="DA160" s="12"/>
      <c r="DB160" s="12"/>
      <c r="DC160" s="12"/>
      <c r="DD160" s="12">
        <f t="shared" si="268"/>
        <v>0</v>
      </c>
      <c r="DE160" s="13" t="s">
        <v>54</v>
      </c>
      <c r="DF160" s="14" t="s">
        <v>55</v>
      </c>
    </row>
    <row r="161" spans="1:110" ht="51" hidden="1" x14ac:dyDescent="0.25">
      <c r="A161" s="13">
        <v>148</v>
      </c>
      <c r="B161" s="48" t="s">
        <v>733</v>
      </c>
      <c r="C161" s="49">
        <v>1879</v>
      </c>
      <c r="D161" s="49" t="s">
        <v>51</v>
      </c>
      <c r="E161" s="48" t="s">
        <v>56</v>
      </c>
      <c r="F161" s="50">
        <v>2254.4</v>
      </c>
      <c r="G161" s="50">
        <v>1975.4</v>
      </c>
      <c r="H161" s="51">
        <v>34206</v>
      </c>
      <c r="I161" s="12">
        <f t="shared" si="236"/>
        <v>6881823.7199999997</v>
      </c>
      <c r="J161" s="12">
        <f t="shared" si="238"/>
        <v>3440911.86</v>
      </c>
      <c r="K161" s="12">
        <f t="shared" si="237"/>
        <v>3440911.86</v>
      </c>
      <c r="L161" s="12">
        <f t="shared" si="239"/>
        <v>3440911.86</v>
      </c>
      <c r="M161" s="12">
        <f t="shared" si="233"/>
        <v>0</v>
      </c>
      <c r="N161" s="12"/>
      <c r="O161" s="12"/>
      <c r="P161" s="12">
        <v>0</v>
      </c>
      <c r="Q161" s="12"/>
      <c r="R161" s="12"/>
      <c r="S161" s="12">
        <v>0</v>
      </c>
      <c r="T161" s="12"/>
      <c r="U161" s="12"/>
      <c r="V161" s="12">
        <v>0</v>
      </c>
      <c r="W161" s="12"/>
      <c r="X161" s="12"/>
      <c r="Y161" s="12">
        <v>0</v>
      </c>
      <c r="Z161" s="12"/>
      <c r="AA161" s="12"/>
      <c r="AB161" s="12">
        <v>0</v>
      </c>
      <c r="AC161" s="12"/>
      <c r="AD161" s="12"/>
      <c r="AE161" s="12">
        <v>0</v>
      </c>
      <c r="AF161" s="12"/>
      <c r="AG161" s="12"/>
      <c r="AH161" s="12">
        <v>0</v>
      </c>
      <c r="AI161" s="12"/>
      <c r="AJ161" s="12"/>
      <c r="AK161" s="12">
        <v>0</v>
      </c>
      <c r="AL161" s="12"/>
      <c r="AM161" s="12"/>
      <c r="AN161" s="12">
        <v>0</v>
      </c>
      <c r="AO161" s="32"/>
      <c r="AP161" s="39" t="s">
        <v>53</v>
      </c>
      <c r="AQ161" s="32"/>
      <c r="AR161" s="32">
        <v>0</v>
      </c>
      <c r="AS161" s="12"/>
      <c r="AT161" s="12"/>
      <c r="AU161" s="12">
        <v>0</v>
      </c>
      <c r="AV161" s="12">
        <v>8334014.9699999997</v>
      </c>
      <c r="AW161" s="12">
        <v>6881823.7199999997</v>
      </c>
      <c r="AX161" s="12">
        <v>-1452191.25</v>
      </c>
      <c r="AY161" s="45"/>
      <c r="AZ161" s="32"/>
      <c r="BA161" s="12">
        <v>0</v>
      </c>
      <c r="BB161" s="12">
        <f t="shared" si="255"/>
        <v>0</v>
      </c>
      <c r="BC161" s="12">
        <f t="shared" si="234"/>
        <v>0</v>
      </c>
      <c r="BD161" s="12">
        <f t="shared" si="235"/>
        <v>0</v>
      </c>
      <c r="BE161" s="12"/>
      <c r="BF161" s="12"/>
      <c r="BG161" s="12"/>
      <c r="BH161" s="12">
        <f t="shared" si="257"/>
        <v>0</v>
      </c>
      <c r="BI161" s="12"/>
      <c r="BJ161" s="12"/>
      <c r="BK161" s="12"/>
      <c r="BL161" s="12">
        <f t="shared" si="256"/>
        <v>0</v>
      </c>
      <c r="BM161" s="12"/>
      <c r="BN161" s="12"/>
      <c r="BO161" s="12"/>
      <c r="BP161" s="12">
        <f t="shared" si="258"/>
        <v>0</v>
      </c>
      <c r="BQ161" s="12"/>
      <c r="BR161" s="12"/>
      <c r="BS161" s="12"/>
      <c r="BT161" s="12">
        <f t="shared" si="259"/>
        <v>0</v>
      </c>
      <c r="BU161" s="12"/>
      <c r="BV161" s="12"/>
      <c r="BW161" s="12"/>
      <c r="BX161" s="12">
        <f t="shared" si="260"/>
        <v>0</v>
      </c>
      <c r="BY161" s="12"/>
      <c r="BZ161" s="12"/>
      <c r="CA161" s="12"/>
      <c r="CB161" s="12">
        <f t="shared" si="261"/>
        <v>0</v>
      </c>
      <c r="CC161" s="12"/>
      <c r="CD161" s="12"/>
      <c r="CE161" s="12"/>
      <c r="CF161" s="12">
        <f t="shared" si="262"/>
        <v>0</v>
      </c>
      <c r="CG161" s="12"/>
      <c r="CH161" s="12"/>
      <c r="CI161" s="12"/>
      <c r="CJ161" s="12">
        <f t="shared" si="263"/>
        <v>0</v>
      </c>
      <c r="CK161" s="12"/>
      <c r="CL161" s="12"/>
      <c r="CM161" s="12"/>
      <c r="CN161" s="12">
        <f t="shared" si="264"/>
        <v>0</v>
      </c>
      <c r="CO161" s="12"/>
      <c r="CP161" s="12"/>
      <c r="CQ161" s="12"/>
      <c r="CR161" s="12">
        <f t="shared" si="265"/>
        <v>0</v>
      </c>
      <c r="CS161" s="12"/>
      <c r="CT161" s="12"/>
      <c r="CU161" s="12"/>
      <c r="CV161" s="12">
        <f t="shared" si="266"/>
        <v>0</v>
      </c>
      <c r="CW161" s="12"/>
      <c r="CX161" s="12"/>
      <c r="CY161" s="12"/>
      <c r="CZ161" s="12">
        <f t="shared" si="267"/>
        <v>0</v>
      </c>
      <c r="DA161" s="12"/>
      <c r="DB161" s="12"/>
      <c r="DC161" s="12"/>
      <c r="DD161" s="12">
        <f t="shared" si="268"/>
        <v>0</v>
      </c>
      <c r="DE161" s="13" t="s">
        <v>54</v>
      </c>
      <c r="DF161" s="14" t="s">
        <v>55</v>
      </c>
    </row>
    <row r="162" spans="1:110" ht="51" hidden="1" x14ac:dyDescent="0.25">
      <c r="A162" s="13">
        <v>149</v>
      </c>
      <c r="B162" s="48" t="s">
        <v>734</v>
      </c>
      <c r="C162" s="49">
        <v>1914</v>
      </c>
      <c r="D162" s="49" t="s">
        <v>51</v>
      </c>
      <c r="E162" s="48" t="s">
        <v>56</v>
      </c>
      <c r="F162" s="50">
        <v>645.5</v>
      </c>
      <c r="G162" s="50">
        <v>507.6</v>
      </c>
      <c r="H162" s="51">
        <v>34094</v>
      </c>
      <c r="I162" s="12">
        <f t="shared" si="236"/>
        <v>3195158.3650599997</v>
      </c>
      <c r="J162" s="12">
        <f t="shared" si="238"/>
        <v>1597579.1825299999</v>
      </c>
      <c r="K162" s="12">
        <f t="shared" si="237"/>
        <v>1597579.1825299999</v>
      </c>
      <c r="L162" s="12">
        <f t="shared" si="239"/>
        <v>1597579.1825299999</v>
      </c>
      <c r="M162" s="12">
        <f t="shared" si="233"/>
        <v>0</v>
      </c>
      <c r="N162" s="12"/>
      <c r="O162" s="12"/>
      <c r="P162" s="12">
        <v>0</v>
      </c>
      <c r="Q162" s="12">
        <v>1266243.7819999999</v>
      </c>
      <c r="R162" s="12">
        <v>1579062.51</v>
      </c>
      <c r="S162" s="12">
        <v>312818.72800000012</v>
      </c>
      <c r="T162" s="12"/>
      <c r="U162" s="12"/>
      <c r="V162" s="12">
        <v>0</v>
      </c>
      <c r="W162" s="12"/>
      <c r="X162" s="12"/>
      <c r="Y162" s="12">
        <v>0</v>
      </c>
      <c r="Z162" s="12">
        <v>342878.723</v>
      </c>
      <c r="AA162" s="12">
        <v>381364.2708</v>
      </c>
      <c r="AB162" s="12">
        <v>38485.5478</v>
      </c>
      <c r="AC162" s="12"/>
      <c r="AD162" s="12">
        <v>380990.38425999996</v>
      </c>
      <c r="AE162" s="12">
        <v>380990.38425999996</v>
      </c>
      <c r="AF162" s="12"/>
      <c r="AG162" s="12"/>
      <c r="AH162" s="12">
        <v>0</v>
      </c>
      <c r="AI162" s="12"/>
      <c r="AJ162" s="12"/>
      <c r="AK162" s="12">
        <v>0</v>
      </c>
      <c r="AL162" s="12"/>
      <c r="AM162" s="12"/>
      <c r="AN162" s="12">
        <v>0</v>
      </c>
      <c r="AO162" s="32"/>
      <c r="AP162" s="39" t="s">
        <v>53</v>
      </c>
      <c r="AQ162" s="32"/>
      <c r="AR162" s="32">
        <v>0</v>
      </c>
      <c r="AS162" s="12">
        <v>999798.15500000003</v>
      </c>
      <c r="AT162" s="12">
        <v>853741.2</v>
      </c>
      <c r="AU162" s="12">
        <v>-146056.95500000007</v>
      </c>
      <c r="AV162" s="12"/>
      <c r="AW162" s="12"/>
      <c r="AX162" s="12">
        <v>0</v>
      </c>
      <c r="AY162" s="45"/>
      <c r="AZ162" s="32"/>
      <c r="BA162" s="12">
        <v>0</v>
      </c>
      <c r="BB162" s="12">
        <f t="shared" si="255"/>
        <v>0</v>
      </c>
      <c r="BC162" s="12">
        <f t="shared" si="234"/>
        <v>0</v>
      </c>
      <c r="BD162" s="12">
        <f t="shared" si="235"/>
        <v>0</v>
      </c>
      <c r="BE162" s="12"/>
      <c r="BF162" s="12"/>
      <c r="BG162" s="12"/>
      <c r="BH162" s="12">
        <f t="shared" si="257"/>
        <v>0</v>
      </c>
      <c r="BI162" s="12"/>
      <c r="BJ162" s="12"/>
      <c r="BK162" s="12"/>
      <c r="BL162" s="12">
        <f t="shared" si="256"/>
        <v>0</v>
      </c>
      <c r="BM162" s="12"/>
      <c r="BN162" s="12"/>
      <c r="BO162" s="12"/>
      <c r="BP162" s="12">
        <f t="shared" si="258"/>
        <v>0</v>
      </c>
      <c r="BQ162" s="12"/>
      <c r="BR162" s="12"/>
      <c r="BS162" s="12"/>
      <c r="BT162" s="12">
        <f t="shared" si="259"/>
        <v>0</v>
      </c>
      <c r="BU162" s="12"/>
      <c r="BV162" s="12"/>
      <c r="BW162" s="12"/>
      <c r="BX162" s="12">
        <f t="shared" si="260"/>
        <v>0</v>
      </c>
      <c r="BY162" s="12"/>
      <c r="BZ162" s="12"/>
      <c r="CA162" s="12"/>
      <c r="CB162" s="12">
        <f t="shared" si="261"/>
        <v>0</v>
      </c>
      <c r="CC162" s="12"/>
      <c r="CD162" s="12"/>
      <c r="CE162" s="12"/>
      <c r="CF162" s="12">
        <f t="shared" si="262"/>
        <v>0</v>
      </c>
      <c r="CG162" s="12"/>
      <c r="CH162" s="12"/>
      <c r="CI162" s="12"/>
      <c r="CJ162" s="12">
        <f t="shared" si="263"/>
        <v>0</v>
      </c>
      <c r="CK162" s="12"/>
      <c r="CL162" s="12"/>
      <c r="CM162" s="12"/>
      <c r="CN162" s="12">
        <f t="shared" si="264"/>
        <v>0</v>
      </c>
      <c r="CO162" s="12"/>
      <c r="CP162" s="12"/>
      <c r="CQ162" s="12"/>
      <c r="CR162" s="12">
        <f t="shared" si="265"/>
        <v>0</v>
      </c>
      <c r="CS162" s="12"/>
      <c r="CT162" s="12"/>
      <c r="CU162" s="12"/>
      <c r="CV162" s="12">
        <f t="shared" si="266"/>
        <v>0</v>
      </c>
      <c r="CW162" s="12"/>
      <c r="CX162" s="12"/>
      <c r="CY162" s="12"/>
      <c r="CZ162" s="12">
        <f t="shared" si="267"/>
        <v>0</v>
      </c>
      <c r="DA162" s="12"/>
      <c r="DB162" s="12"/>
      <c r="DC162" s="12"/>
      <c r="DD162" s="12">
        <f t="shared" si="268"/>
        <v>0</v>
      </c>
      <c r="DE162" s="13" t="s">
        <v>54</v>
      </c>
      <c r="DF162" s="14" t="s">
        <v>55</v>
      </c>
    </row>
    <row r="163" spans="1:110" ht="51" hidden="1" x14ac:dyDescent="0.25">
      <c r="A163" s="13">
        <v>150</v>
      </c>
      <c r="B163" s="48" t="s">
        <v>735</v>
      </c>
      <c r="C163" s="49">
        <v>1911</v>
      </c>
      <c r="D163" s="49" t="s">
        <v>51</v>
      </c>
      <c r="E163" s="48" t="s">
        <v>56</v>
      </c>
      <c r="F163" s="50">
        <v>5390</v>
      </c>
      <c r="G163" s="50">
        <v>4608</v>
      </c>
      <c r="H163" s="51">
        <v>33918</v>
      </c>
      <c r="I163" s="12">
        <f t="shared" si="236"/>
        <v>1569536.4</v>
      </c>
      <c r="J163" s="12">
        <f t="shared" si="238"/>
        <v>784768.2</v>
      </c>
      <c r="K163" s="12">
        <f t="shared" si="237"/>
        <v>784768.2</v>
      </c>
      <c r="L163" s="12">
        <f t="shared" si="239"/>
        <v>784768.2</v>
      </c>
      <c r="M163" s="12">
        <f t="shared" si="233"/>
        <v>0</v>
      </c>
      <c r="N163" s="12"/>
      <c r="O163" s="12"/>
      <c r="P163" s="12">
        <v>0</v>
      </c>
      <c r="Q163" s="12"/>
      <c r="R163" s="12"/>
      <c r="S163" s="12">
        <v>0</v>
      </c>
      <c r="T163" s="12">
        <v>2882995.3119999999</v>
      </c>
      <c r="U163" s="12">
        <v>1569536.4</v>
      </c>
      <c r="V163" s="12">
        <v>-1313458.912</v>
      </c>
      <c r="W163" s="12"/>
      <c r="X163" s="12"/>
      <c r="Y163" s="12">
        <v>0</v>
      </c>
      <c r="Z163" s="12"/>
      <c r="AA163" s="12"/>
      <c r="AB163" s="12">
        <v>0</v>
      </c>
      <c r="AC163" s="12"/>
      <c r="AD163" s="12"/>
      <c r="AE163" s="12">
        <v>0</v>
      </c>
      <c r="AF163" s="12"/>
      <c r="AG163" s="12"/>
      <c r="AH163" s="12">
        <v>0</v>
      </c>
      <c r="AI163" s="12"/>
      <c r="AJ163" s="12"/>
      <c r="AK163" s="12">
        <v>0</v>
      </c>
      <c r="AL163" s="12"/>
      <c r="AM163" s="12"/>
      <c r="AN163" s="12">
        <v>0</v>
      </c>
      <c r="AO163" s="32"/>
      <c r="AP163" s="39" t="s">
        <v>53</v>
      </c>
      <c r="AQ163" s="32"/>
      <c r="AR163" s="32">
        <v>0</v>
      </c>
      <c r="AS163" s="12"/>
      <c r="AT163" s="12"/>
      <c r="AU163" s="12">
        <v>0</v>
      </c>
      <c r="AV163" s="12"/>
      <c r="AW163" s="12"/>
      <c r="AX163" s="12">
        <v>0</v>
      </c>
      <c r="AY163" s="45"/>
      <c r="AZ163" s="32"/>
      <c r="BA163" s="12">
        <v>0</v>
      </c>
      <c r="BB163" s="12">
        <f t="shared" si="255"/>
        <v>0</v>
      </c>
      <c r="BC163" s="12">
        <f t="shared" si="234"/>
        <v>0</v>
      </c>
      <c r="BD163" s="12">
        <f t="shared" si="235"/>
        <v>0</v>
      </c>
      <c r="BE163" s="12"/>
      <c r="BF163" s="12"/>
      <c r="BG163" s="12"/>
      <c r="BH163" s="12">
        <f t="shared" si="257"/>
        <v>0</v>
      </c>
      <c r="BI163" s="12"/>
      <c r="BJ163" s="12"/>
      <c r="BK163" s="12"/>
      <c r="BL163" s="12">
        <f t="shared" si="256"/>
        <v>0</v>
      </c>
      <c r="BM163" s="12"/>
      <c r="BN163" s="12"/>
      <c r="BO163" s="12"/>
      <c r="BP163" s="12">
        <f t="shared" si="258"/>
        <v>0</v>
      </c>
      <c r="BQ163" s="12"/>
      <c r="BR163" s="12"/>
      <c r="BS163" s="12"/>
      <c r="BT163" s="12">
        <f t="shared" si="259"/>
        <v>0</v>
      </c>
      <c r="BU163" s="12"/>
      <c r="BV163" s="12"/>
      <c r="BW163" s="12"/>
      <c r="BX163" s="12">
        <f t="shared" si="260"/>
        <v>0</v>
      </c>
      <c r="BY163" s="12"/>
      <c r="BZ163" s="12"/>
      <c r="CA163" s="12"/>
      <c r="CB163" s="12">
        <f t="shared" si="261"/>
        <v>0</v>
      </c>
      <c r="CC163" s="12"/>
      <c r="CD163" s="12"/>
      <c r="CE163" s="12"/>
      <c r="CF163" s="12">
        <f t="shared" si="262"/>
        <v>0</v>
      </c>
      <c r="CG163" s="12"/>
      <c r="CH163" s="12"/>
      <c r="CI163" s="12"/>
      <c r="CJ163" s="12">
        <f t="shared" si="263"/>
        <v>0</v>
      </c>
      <c r="CK163" s="12"/>
      <c r="CL163" s="12"/>
      <c r="CM163" s="12"/>
      <c r="CN163" s="12">
        <f t="shared" si="264"/>
        <v>0</v>
      </c>
      <c r="CO163" s="12"/>
      <c r="CP163" s="12"/>
      <c r="CQ163" s="12"/>
      <c r="CR163" s="12">
        <f t="shared" si="265"/>
        <v>0</v>
      </c>
      <c r="CS163" s="12"/>
      <c r="CT163" s="12"/>
      <c r="CU163" s="12"/>
      <c r="CV163" s="12">
        <f t="shared" si="266"/>
        <v>0</v>
      </c>
      <c r="CW163" s="12"/>
      <c r="CX163" s="12"/>
      <c r="CY163" s="12"/>
      <c r="CZ163" s="12">
        <f t="shared" si="267"/>
        <v>0</v>
      </c>
      <c r="DA163" s="12"/>
      <c r="DB163" s="12"/>
      <c r="DC163" s="12"/>
      <c r="DD163" s="12">
        <f t="shared" si="268"/>
        <v>0</v>
      </c>
      <c r="DE163" s="13" t="s">
        <v>54</v>
      </c>
      <c r="DF163" s="14" t="s">
        <v>55</v>
      </c>
    </row>
    <row r="164" spans="1:110" ht="51" hidden="1" x14ac:dyDescent="0.25">
      <c r="A164" s="13">
        <v>151</v>
      </c>
      <c r="B164" s="48" t="s">
        <v>736</v>
      </c>
      <c r="C164" s="49">
        <v>1908</v>
      </c>
      <c r="D164" s="49" t="s">
        <v>51</v>
      </c>
      <c r="E164" s="48" t="s">
        <v>56</v>
      </c>
      <c r="F164" s="50">
        <v>6481.5</v>
      </c>
      <c r="G164" s="50">
        <v>5709.5</v>
      </c>
      <c r="H164" s="51">
        <v>33967</v>
      </c>
      <c r="I164" s="12">
        <f t="shared" si="236"/>
        <v>3851198.8874000004</v>
      </c>
      <c r="J164" s="12">
        <f t="shared" si="238"/>
        <v>1925599.4437000002</v>
      </c>
      <c r="K164" s="12">
        <f t="shared" si="237"/>
        <v>1925599.4437000002</v>
      </c>
      <c r="L164" s="12">
        <f t="shared" si="239"/>
        <v>1925599.4437000002</v>
      </c>
      <c r="M164" s="12">
        <f t="shared" si="233"/>
        <v>0</v>
      </c>
      <c r="N164" s="12"/>
      <c r="O164" s="12"/>
      <c r="P164" s="12">
        <v>0</v>
      </c>
      <c r="Q164" s="12"/>
      <c r="R164" s="12"/>
      <c r="S164" s="12">
        <v>0</v>
      </c>
      <c r="T164" s="12"/>
      <c r="U164" s="12"/>
      <c r="V164" s="12">
        <v>0</v>
      </c>
      <c r="W164" s="12"/>
      <c r="X164" s="12"/>
      <c r="Y164" s="12">
        <v>0</v>
      </c>
      <c r="Z164" s="12">
        <v>1798492.5</v>
      </c>
      <c r="AA164" s="12">
        <v>2226079.4300000002</v>
      </c>
      <c r="AB164" s="12">
        <v>427586.93000000017</v>
      </c>
      <c r="AC164" s="12">
        <v>2090647.692</v>
      </c>
      <c r="AD164" s="12">
        <v>1625119.4574000002</v>
      </c>
      <c r="AE164" s="12">
        <v>-465528.23459999985</v>
      </c>
      <c r="AF164" s="12"/>
      <c r="AG164" s="12"/>
      <c r="AH164" s="12">
        <v>0</v>
      </c>
      <c r="AI164" s="12"/>
      <c r="AJ164" s="12"/>
      <c r="AK164" s="12">
        <v>0</v>
      </c>
      <c r="AL164" s="12"/>
      <c r="AM164" s="12"/>
      <c r="AN164" s="12">
        <v>0</v>
      </c>
      <c r="AO164" s="32"/>
      <c r="AP164" s="39" t="s">
        <v>53</v>
      </c>
      <c r="AQ164" s="32"/>
      <c r="AR164" s="32">
        <v>0</v>
      </c>
      <c r="AS164" s="12"/>
      <c r="AT164" s="12"/>
      <c r="AU164" s="12">
        <v>0</v>
      </c>
      <c r="AV164" s="12"/>
      <c r="AW164" s="12"/>
      <c r="AX164" s="12">
        <v>0</v>
      </c>
      <c r="AY164" s="45"/>
      <c r="AZ164" s="32"/>
      <c r="BA164" s="12">
        <v>0</v>
      </c>
      <c r="BB164" s="12">
        <f t="shared" si="255"/>
        <v>0</v>
      </c>
      <c r="BC164" s="12">
        <f t="shared" si="234"/>
        <v>0</v>
      </c>
      <c r="BD164" s="12">
        <f t="shared" si="235"/>
        <v>0</v>
      </c>
      <c r="BE164" s="12"/>
      <c r="BF164" s="12"/>
      <c r="BG164" s="12"/>
      <c r="BH164" s="12">
        <f t="shared" si="257"/>
        <v>0</v>
      </c>
      <c r="BI164" s="12"/>
      <c r="BJ164" s="12"/>
      <c r="BK164" s="12"/>
      <c r="BL164" s="12">
        <f t="shared" si="256"/>
        <v>0</v>
      </c>
      <c r="BM164" s="12"/>
      <c r="BN164" s="12"/>
      <c r="BO164" s="12"/>
      <c r="BP164" s="12">
        <f t="shared" si="258"/>
        <v>0</v>
      </c>
      <c r="BQ164" s="12"/>
      <c r="BR164" s="12"/>
      <c r="BS164" s="12"/>
      <c r="BT164" s="12">
        <f t="shared" si="259"/>
        <v>0</v>
      </c>
      <c r="BU164" s="12"/>
      <c r="BV164" s="12"/>
      <c r="BW164" s="12"/>
      <c r="BX164" s="12">
        <f t="shared" si="260"/>
        <v>0</v>
      </c>
      <c r="BY164" s="12"/>
      <c r="BZ164" s="12"/>
      <c r="CA164" s="12"/>
      <c r="CB164" s="12">
        <f t="shared" si="261"/>
        <v>0</v>
      </c>
      <c r="CC164" s="12"/>
      <c r="CD164" s="12"/>
      <c r="CE164" s="12"/>
      <c r="CF164" s="12">
        <f t="shared" si="262"/>
        <v>0</v>
      </c>
      <c r="CG164" s="12"/>
      <c r="CH164" s="12"/>
      <c r="CI164" s="12"/>
      <c r="CJ164" s="12">
        <f t="shared" si="263"/>
        <v>0</v>
      </c>
      <c r="CK164" s="12"/>
      <c r="CL164" s="12"/>
      <c r="CM164" s="12"/>
      <c r="CN164" s="12">
        <f t="shared" si="264"/>
        <v>0</v>
      </c>
      <c r="CO164" s="12"/>
      <c r="CP164" s="12"/>
      <c r="CQ164" s="12"/>
      <c r="CR164" s="12">
        <f t="shared" si="265"/>
        <v>0</v>
      </c>
      <c r="CS164" s="12"/>
      <c r="CT164" s="12"/>
      <c r="CU164" s="12"/>
      <c r="CV164" s="12">
        <f t="shared" si="266"/>
        <v>0</v>
      </c>
      <c r="CW164" s="12"/>
      <c r="CX164" s="12"/>
      <c r="CY164" s="12"/>
      <c r="CZ164" s="12">
        <f t="shared" si="267"/>
        <v>0</v>
      </c>
      <c r="DA164" s="12"/>
      <c r="DB164" s="12"/>
      <c r="DC164" s="12"/>
      <c r="DD164" s="12">
        <f t="shared" si="268"/>
        <v>0</v>
      </c>
      <c r="DE164" s="13" t="s">
        <v>54</v>
      </c>
      <c r="DF164" s="14" t="s">
        <v>55</v>
      </c>
    </row>
    <row r="165" spans="1:110" ht="51" hidden="1" x14ac:dyDescent="0.25">
      <c r="A165" s="13">
        <v>152</v>
      </c>
      <c r="B165" s="48" t="s">
        <v>737</v>
      </c>
      <c r="C165" s="49">
        <v>1898</v>
      </c>
      <c r="D165" s="49" t="s">
        <v>51</v>
      </c>
      <c r="E165" s="48" t="s">
        <v>56</v>
      </c>
      <c r="F165" s="50">
        <v>982.82</v>
      </c>
      <c r="G165" s="50">
        <v>879.82</v>
      </c>
      <c r="H165" s="51">
        <v>34155</v>
      </c>
      <c r="I165" s="12">
        <f t="shared" si="236"/>
        <v>1430588.4</v>
      </c>
      <c r="J165" s="12">
        <f t="shared" si="238"/>
        <v>715294.2</v>
      </c>
      <c r="K165" s="12">
        <f t="shared" si="237"/>
        <v>715294.2</v>
      </c>
      <c r="L165" s="12">
        <f t="shared" si="239"/>
        <v>715294.2</v>
      </c>
      <c r="M165" s="12">
        <f t="shared" si="233"/>
        <v>0</v>
      </c>
      <c r="N165" s="12"/>
      <c r="O165" s="12"/>
      <c r="P165" s="12">
        <v>0</v>
      </c>
      <c r="Q165" s="12"/>
      <c r="R165" s="12"/>
      <c r="S165" s="12">
        <v>0</v>
      </c>
      <c r="T165" s="12"/>
      <c r="U165" s="12"/>
      <c r="V165" s="12">
        <v>0</v>
      </c>
      <c r="W165" s="12"/>
      <c r="X165" s="12"/>
      <c r="Y165" s="12">
        <v>0</v>
      </c>
      <c r="Z165" s="12"/>
      <c r="AA165" s="12"/>
      <c r="AB165" s="12">
        <v>0</v>
      </c>
      <c r="AC165" s="12"/>
      <c r="AD165" s="12"/>
      <c r="AE165" s="12">
        <v>0</v>
      </c>
      <c r="AF165" s="12"/>
      <c r="AG165" s="12"/>
      <c r="AH165" s="12">
        <v>0</v>
      </c>
      <c r="AI165" s="12"/>
      <c r="AJ165" s="12"/>
      <c r="AK165" s="12">
        <v>0</v>
      </c>
      <c r="AL165" s="12"/>
      <c r="AM165" s="12"/>
      <c r="AN165" s="12">
        <v>0</v>
      </c>
      <c r="AO165" s="32"/>
      <c r="AP165" s="39" t="s">
        <v>53</v>
      </c>
      <c r="AQ165" s="32"/>
      <c r="AR165" s="32">
        <v>0</v>
      </c>
      <c r="AS165" s="12">
        <v>1364653.406</v>
      </c>
      <c r="AT165" s="12">
        <v>1430588.4</v>
      </c>
      <c r="AU165" s="12">
        <v>65934.993999999948</v>
      </c>
      <c r="AV165" s="12"/>
      <c r="AW165" s="12"/>
      <c r="AX165" s="12">
        <v>0</v>
      </c>
      <c r="AY165" s="45"/>
      <c r="AZ165" s="32"/>
      <c r="BA165" s="12">
        <v>0</v>
      </c>
      <c r="BB165" s="12">
        <f t="shared" si="255"/>
        <v>0</v>
      </c>
      <c r="BC165" s="12">
        <f t="shared" si="234"/>
        <v>0</v>
      </c>
      <c r="BD165" s="12">
        <f t="shared" si="235"/>
        <v>0</v>
      </c>
      <c r="BE165" s="12"/>
      <c r="BF165" s="12"/>
      <c r="BG165" s="12"/>
      <c r="BH165" s="12">
        <f t="shared" si="257"/>
        <v>0</v>
      </c>
      <c r="BI165" s="12"/>
      <c r="BJ165" s="12"/>
      <c r="BK165" s="12"/>
      <c r="BL165" s="12">
        <f t="shared" si="256"/>
        <v>0</v>
      </c>
      <c r="BM165" s="12"/>
      <c r="BN165" s="12"/>
      <c r="BO165" s="12"/>
      <c r="BP165" s="12">
        <f t="shared" si="258"/>
        <v>0</v>
      </c>
      <c r="BQ165" s="12"/>
      <c r="BR165" s="12"/>
      <c r="BS165" s="12"/>
      <c r="BT165" s="12">
        <f t="shared" si="259"/>
        <v>0</v>
      </c>
      <c r="BU165" s="12"/>
      <c r="BV165" s="12"/>
      <c r="BW165" s="12"/>
      <c r="BX165" s="12">
        <f t="shared" si="260"/>
        <v>0</v>
      </c>
      <c r="BY165" s="12"/>
      <c r="BZ165" s="12"/>
      <c r="CA165" s="12"/>
      <c r="CB165" s="12">
        <f t="shared" si="261"/>
        <v>0</v>
      </c>
      <c r="CC165" s="12"/>
      <c r="CD165" s="12"/>
      <c r="CE165" s="12"/>
      <c r="CF165" s="12">
        <f t="shared" si="262"/>
        <v>0</v>
      </c>
      <c r="CG165" s="12"/>
      <c r="CH165" s="12"/>
      <c r="CI165" s="12"/>
      <c r="CJ165" s="12">
        <f t="shared" si="263"/>
        <v>0</v>
      </c>
      <c r="CK165" s="12"/>
      <c r="CL165" s="12"/>
      <c r="CM165" s="12"/>
      <c r="CN165" s="12">
        <f t="shared" si="264"/>
        <v>0</v>
      </c>
      <c r="CO165" s="12"/>
      <c r="CP165" s="12"/>
      <c r="CQ165" s="12"/>
      <c r="CR165" s="12">
        <f t="shared" si="265"/>
        <v>0</v>
      </c>
      <c r="CS165" s="12"/>
      <c r="CT165" s="12"/>
      <c r="CU165" s="12"/>
      <c r="CV165" s="12">
        <f t="shared" si="266"/>
        <v>0</v>
      </c>
      <c r="CW165" s="12"/>
      <c r="CX165" s="12"/>
      <c r="CY165" s="12"/>
      <c r="CZ165" s="12">
        <f t="shared" si="267"/>
        <v>0</v>
      </c>
      <c r="DA165" s="12"/>
      <c r="DB165" s="12"/>
      <c r="DC165" s="12"/>
      <c r="DD165" s="12">
        <f t="shared" si="268"/>
        <v>0</v>
      </c>
      <c r="DE165" s="13" t="s">
        <v>54</v>
      </c>
      <c r="DF165" s="14" t="s">
        <v>55</v>
      </c>
    </row>
    <row r="166" spans="1:110" ht="51" hidden="1" x14ac:dyDescent="0.25">
      <c r="A166" s="13">
        <v>153</v>
      </c>
      <c r="B166" s="48" t="s">
        <v>738</v>
      </c>
      <c r="C166" s="49">
        <v>1898</v>
      </c>
      <c r="D166" s="49" t="s">
        <v>51</v>
      </c>
      <c r="E166" s="48" t="s">
        <v>56</v>
      </c>
      <c r="F166" s="50">
        <v>259.10000000000002</v>
      </c>
      <c r="G166" s="50">
        <v>155.5</v>
      </c>
      <c r="H166" s="51">
        <v>34155</v>
      </c>
      <c r="I166" s="12">
        <f t="shared" si="236"/>
        <v>647413.19999999995</v>
      </c>
      <c r="J166" s="12">
        <f t="shared" si="238"/>
        <v>323706.59999999998</v>
      </c>
      <c r="K166" s="12">
        <f t="shared" si="237"/>
        <v>323706.59999999998</v>
      </c>
      <c r="L166" s="12">
        <f t="shared" si="239"/>
        <v>323706.59999999998</v>
      </c>
      <c r="M166" s="12">
        <f t="shared" si="233"/>
        <v>0</v>
      </c>
      <c r="N166" s="12"/>
      <c r="O166" s="12"/>
      <c r="P166" s="12">
        <v>0</v>
      </c>
      <c r="Q166" s="12"/>
      <c r="R166" s="12"/>
      <c r="S166" s="12">
        <v>0</v>
      </c>
      <c r="T166" s="12"/>
      <c r="U166" s="12"/>
      <c r="V166" s="12">
        <v>0</v>
      </c>
      <c r="W166" s="12"/>
      <c r="X166" s="12"/>
      <c r="Y166" s="12">
        <v>0</v>
      </c>
      <c r="Z166" s="12"/>
      <c r="AA166" s="12"/>
      <c r="AB166" s="12">
        <v>0</v>
      </c>
      <c r="AC166" s="12"/>
      <c r="AD166" s="12"/>
      <c r="AE166" s="12">
        <v>0</v>
      </c>
      <c r="AF166" s="12"/>
      <c r="AG166" s="12"/>
      <c r="AH166" s="12">
        <v>0</v>
      </c>
      <c r="AI166" s="12"/>
      <c r="AJ166" s="12"/>
      <c r="AK166" s="12">
        <v>0</v>
      </c>
      <c r="AL166" s="12"/>
      <c r="AM166" s="12"/>
      <c r="AN166" s="12">
        <v>0</v>
      </c>
      <c r="AO166" s="32"/>
      <c r="AP166" s="39" t="s">
        <v>53</v>
      </c>
      <c r="AQ166" s="32"/>
      <c r="AR166" s="32">
        <v>0</v>
      </c>
      <c r="AS166" s="12">
        <v>710756.98199999996</v>
      </c>
      <c r="AT166" s="12">
        <v>647413.19999999995</v>
      </c>
      <c r="AU166" s="12">
        <v>-63343.782000000007</v>
      </c>
      <c r="AV166" s="12"/>
      <c r="AW166" s="12"/>
      <c r="AX166" s="12">
        <v>0</v>
      </c>
      <c r="AY166" s="45"/>
      <c r="AZ166" s="32"/>
      <c r="BA166" s="12">
        <v>0</v>
      </c>
      <c r="BB166" s="12">
        <f t="shared" si="255"/>
        <v>0</v>
      </c>
      <c r="BC166" s="12">
        <f t="shared" si="234"/>
        <v>0</v>
      </c>
      <c r="BD166" s="12">
        <f t="shared" si="235"/>
        <v>0</v>
      </c>
      <c r="BE166" s="12"/>
      <c r="BF166" s="12"/>
      <c r="BG166" s="12"/>
      <c r="BH166" s="12">
        <f t="shared" si="257"/>
        <v>0</v>
      </c>
      <c r="BI166" s="12"/>
      <c r="BJ166" s="12"/>
      <c r="BK166" s="12"/>
      <c r="BL166" s="12">
        <f t="shared" si="256"/>
        <v>0</v>
      </c>
      <c r="BM166" s="12"/>
      <c r="BN166" s="12"/>
      <c r="BO166" s="12"/>
      <c r="BP166" s="12">
        <f t="shared" si="258"/>
        <v>0</v>
      </c>
      <c r="BQ166" s="12"/>
      <c r="BR166" s="12"/>
      <c r="BS166" s="12"/>
      <c r="BT166" s="12">
        <f t="shared" si="259"/>
        <v>0</v>
      </c>
      <c r="BU166" s="12"/>
      <c r="BV166" s="12"/>
      <c r="BW166" s="12"/>
      <c r="BX166" s="12">
        <f t="shared" si="260"/>
        <v>0</v>
      </c>
      <c r="BY166" s="12"/>
      <c r="BZ166" s="12"/>
      <c r="CA166" s="12"/>
      <c r="CB166" s="12">
        <f t="shared" si="261"/>
        <v>0</v>
      </c>
      <c r="CC166" s="12"/>
      <c r="CD166" s="12"/>
      <c r="CE166" s="12"/>
      <c r="CF166" s="12">
        <f t="shared" si="262"/>
        <v>0</v>
      </c>
      <c r="CG166" s="12"/>
      <c r="CH166" s="12"/>
      <c r="CI166" s="12"/>
      <c r="CJ166" s="12">
        <f t="shared" si="263"/>
        <v>0</v>
      </c>
      <c r="CK166" s="12"/>
      <c r="CL166" s="12"/>
      <c r="CM166" s="12"/>
      <c r="CN166" s="12">
        <f t="shared" si="264"/>
        <v>0</v>
      </c>
      <c r="CO166" s="12"/>
      <c r="CP166" s="12"/>
      <c r="CQ166" s="12"/>
      <c r="CR166" s="12">
        <f t="shared" si="265"/>
        <v>0</v>
      </c>
      <c r="CS166" s="12"/>
      <c r="CT166" s="12"/>
      <c r="CU166" s="12"/>
      <c r="CV166" s="12">
        <f t="shared" si="266"/>
        <v>0</v>
      </c>
      <c r="CW166" s="12"/>
      <c r="CX166" s="12"/>
      <c r="CY166" s="12"/>
      <c r="CZ166" s="12">
        <f t="shared" si="267"/>
        <v>0</v>
      </c>
      <c r="DA166" s="12"/>
      <c r="DB166" s="12"/>
      <c r="DC166" s="12"/>
      <c r="DD166" s="12">
        <f t="shared" si="268"/>
        <v>0</v>
      </c>
      <c r="DE166" s="13" t="s">
        <v>54</v>
      </c>
      <c r="DF166" s="14" t="s">
        <v>55</v>
      </c>
    </row>
    <row r="167" spans="1:110" ht="51" hidden="1" x14ac:dyDescent="0.25">
      <c r="A167" s="13">
        <v>154</v>
      </c>
      <c r="B167" s="48" t="s">
        <v>739</v>
      </c>
      <c r="C167" s="49">
        <v>1904</v>
      </c>
      <c r="D167" s="49" t="s">
        <v>51</v>
      </c>
      <c r="E167" s="48" t="s">
        <v>56</v>
      </c>
      <c r="F167" s="50">
        <v>3585.7</v>
      </c>
      <c r="G167" s="50">
        <v>3238.7</v>
      </c>
      <c r="H167" s="51">
        <v>33991</v>
      </c>
      <c r="I167" s="12">
        <f t="shared" si="236"/>
        <v>3577130.9712</v>
      </c>
      <c r="J167" s="12">
        <f t="shared" si="238"/>
        <v>1788565.4856</v>
      </c>
      <c r="K167" s="12">
        <f t="shared" si="237"/>
        <v>1788565.4856</v>
      </c>
      <c r="L167" s="12">
        <f t="shared" si="239"/>
        <v>1788565.4856</v>
      </c>
      <c r="M167" s="12">
        <f t="shared" si="233"/>
        <v>0</v>
      </c>
      <c r="N167" s="12"/>
      <c r="O167" s="12"/>
      <c r="P167" s="12">
        <v>0</v>
      </c>
      <c r="Q167" s="12"/>
      <c r="R167" s="12"/>
      <c r="S167" s="12">
        <v>0</v>
      </c>
      <c r="T167" s="12"/>
      <c r="U167" s="12"/>
      <c r="V167" s="12">
        <v>0</v>
      </c>
      <c r="W167" s="12">
        <v>1756638.514</v>
      </c>
      <c r="X167" s="12">
        <v>1205769.7439999999</v>
      </c>
      <c r="Y167" s="12">
        <v>-550868.77</v>
      </c>
      <c r="Z167" s="12">
        <v>2187709.398</v>
      </c>
      <c r="AA167" s="12">
        <v>1128317.2272000001</v>
      </c>
      <c r="AB167" s="12">
        <v>-1059392.1708</v>
      </c>
      <c r="AC167" s="12">
        <v>1222326.6000000001</v>
      </c>
      <c r="AD167" s="12">
        <v>1243044</v>
      </c>
      <c r="AE167" s="12">
        <v>20717.399999999907</v>
      </c>
      <c r="AF167" s="12"/>
      <c r="AG167" s="12"/>
      <c r="AH167" s="12">
        <v>0</v>
      </c>
      <c r="AI167" s="12"/>
      <c r="AJ167" s="12"/>
      <c r="AK167" s="12">
        <v>0</v>
      </c>
      <c r="AL167" s="12"/>
      <c r="AM167" s="12"/>
      <c r="AN167" s="12">
        <v>0</v>
      </c>
      <c r="AO167" s="32"/>
      <c r="AP167" s="39" t="s">
        <v>53</v>
      </c>
      <c r="AQ167" s="32"/>
      <c r="AR167" s="32">
        <v>0</v>
      </c>
      <c r="AS167" s="12"/>
      <c r="AT167" s="12"/>
      <c r="AU167" s="12">
        <v>0</v>
      </c>
      <c r="AV167" s="12"/>
      <c r="AW167" s="12"/>
      <c r="AX167" s="12">
        <v>0</v>
      </c>
      <c r="AY167" s="45"/>
      <c r="AZ167" s="32"/>
      <c r="BA167" s="12">
        <v>0</v>
      </c>
      <c r="BB167" s="12">
        <f t="shared" si="255"/>
        <v>0</v>
      </c>
      <c r="BC167" s="12">
        <f t="shared" si="234"/>
        <v>0</v>
      </c>
      <c r="BD167" s="12">
        <f t="shared" si="235"/>
        <v>0</v>
      </c>
      <c r="BE167" s="12"/>
      <c r="BF167" s="12"/>
      <c r="BG167" s="12"/>
      <c r="BH167" s="12">
        <f t="shared" si="257"/>
        <v>0</v>
      </c>
      <c r="BI167" s="12"/>
      <c r="BJ167" s="12"/>
      <c r="BK167" s="12"/>
      <c r="BL167" s="12">
        <f t="shared" si="256"/>
        <v>0</v>
      </c>
      <c r="BM167" s="12"/>
      <c r="BN167" s="12"/>
      <c r="BO167" s="12"/>
      <c r="BP167" s="12">
        <f t="shared" si="258"/>
        <v>0</v>
      </c>
      <c r="BQ167" s="12"/>
      <c r="BR167" s="12"/>
      <c r="BS167" s="12"/>
      <c r="BT167" s="12">
        <f t="shared" si="259"/>
        <v>0</v>
      </c>
      <c r="BU167" s="12"/>
      <c r="BV167" s="12"/>
      <c r="BW167" s="12"/>
      <c r="BX167" s="12">
        <f t="shared" si="260"/>
        <v>0</v>
      </c>
      <c r="BY167" s="12"/>
      <c r="BZ167" s="12"/>
      <c r="CA167" s="12"/>
      <c r="CB167" s="12">
        <f t="shared" si="261"/>
        <v>0</v>
      </c>
      <c r="CC167" s="12"/>
      <c r="CD167" s="12"/>
      <c r="CE167" s="12"/>
      <c r="CF167" s="12">
        <f t="shared" si="262"/>
        <v>0</v>
      </c>
      <c r="CG167" s="12"/>
      <c r="CH167" s="12"/>
      <c r="CI167" s="12"/>
      <c r="CJ167" s="12">
        <f t="shared" si="263"/>
        <v>0</v>
      </c>
      <c r="CK167" s="12"/>
      <c r="CL167" s="12"/>
      <c r="CM167" s="12"/>
      <c r="CN167" s="12">
        <f t="shared" si="264"/>
        <v>0</v>
      </c>
      <c r="CO167" s="12"/>
      <c r="CP167" s="12"/>
      <c r="CQ167" s="12"/>
      <c r="CR167" s="12">
        <f t="shared" si="265"/>
        <v>0</v>
      </c>
      <c r="CS167" s="12"/>
      <c r="CT167" s="12"/>
      <c r="CU167" s="12"/>
      <c r="CV167" s="12">
        <f t="shared" si="266"/>
        <v>0</v>
      </c>
      <c r="CW167" s="12"/>
      <c r="CX167" s="12"/>
      <c r="CY167" s="12"/>
      <c r="CZ167" s="12">
        <f t="shared" si="267"/>
        <v>0</v>
      </c>
      <c r="DA167" s="12"/>
      <c r="DB167" s="12"/>
      <c r="DC167" s="12"/>
      <c r="DD167" s="12">
        <f t="shared" si="268"/>
        <v>0</v>
      </c>
      <c r="DE167" s="13" t="s">
        <v>54</v>
      </c>
      <c r="DF167" s="14" t="s">
        <v>55</v>
      </c>
    </row>
    <row r="168" spans="1:110" ht="51" hidden="1" x14ac:dyDescent="0.25">
      <c r="A168" s="13">
        <v>155</v>
      </c>
      <c r="B168" s="48" t="s">
        <v>740</v>
      </c>
      <c r="C168" s="49">
        <v>1917</v>
      </c>
      <c r="D168" s="49" t="s">
        <v>51</v>
      </c>
      <c r="E168" s="48" t="s">
        <v>56</v>
      </c>
      <c r="F168" s="50">
        <v>1211.2</v>
      </c>
      <c r="G168" s="50">
        <v>977.2</v>
      </c>
      <c r="H168" s="51">
        <v>33905</v>
      </c>
      <c r="I168" s="12">
        <f t="shared" si="236"/>
        <v>2437693.9010000001</v>
      </c>
      <c r="J168" s="12">
        <f t="shared" si="238"/>
        <v>1218846.9505</v>
      </c>
      <c r="K168" s="12">
        <f t="shared" si="237"/>
        <v>1218846.9505</v>
      </c>
      <c r="L168" s="12">
        <f t="shared" si="239"/>
        <v>1218846.9505</v>
      </c>
      <c r="M168" s="12">
        <f t="shared" si="233"/>
        <v>0</v>
      </c>
      <c r="N168" s="12"/>
      <c r="O168" s="12"/>
      <c r="P168" s="12">
        <v>0</v>
      </c>
      <c r="Q168" s="12">
        <v>2437693.9010000001</v>
      </c>
      <c r="R168" s="12">
        <v>2437693.9010000001</v>
      </c>
      <c r="S168" s="12">
        <v>0</v>
      </c>
      <c r="T168" s="12"/>
      <c r="U168" s="12"/>
      <c r="V168" s="12">
        <v>0</v>
      </c>
      <c r="W168" s="12"/>
      <c r="X168" s="12"/>
      <c r="Y168" s="12">
        <v>0</v>
      </c>
      <c r="Z168" s="12"/>
      <c r="AA168" s="12"/>
      <c r="AB168" s="12">
        <v>0</v>
      </c>
      <c r="AC168" s="12"/>
      <c r="AD168" s="12"/>
      <c r="AE168" s="12">
        <v>0</v>
      </c>
      <c r="AF168" s="12"/>
      <c r="AG168" s="12"/>
      <c r="AH168" s="12">
        <v>0</v>
      </c>
      <c r="AI168" s="12"/>
      <c r="AJ168" s="12"/>
      <c r="AK168" s="12">
        <v>0</v>
      </c>
      <c r="AL168" s="12"/>
      <c r="AM168" s="12"/>
      <c r="AN168" s="12">
        <v>0</v>
      </c>
      <c r="AO168" s="32"/>
      <c r="AP168" s="39" t="s">
        <v>53</v>
      </c>
      <c r="AQ168" s="32"/>
      <c r="AR168" s="32">
        <v>0</v>
      </c>
      <c r="AS168" s="12"/>
      <c r="AT168" s="12"/>
      <c r="AU168" s="12">
        <v>0</v>
      </c>
      <c r="AV168" s="12"/>
      <c r="AW168" s="12"/>
      <c r="AX168" s="12">
        <v>0</v>
      </c>
      <c r="AY168" s="45"/>
      <c r="AZ168" s="32"/>
      <c r="BA168" s="12">
        <v>0</v>
      </c>
      <c r="BB168" s="12">
        <f t="shared" si="255"/>
        <v>0</v>
      </c>
      <c r="BC168" s="12">
        <f t="shared" si="234"/>
        <v>0</v>
      </c>
      <c r="BD168" s="12">
        <f t="shared" si="235"/>
        <v>0</v>
      </c>
      <c r="BE168" s="12"/>
      <c r="BF168" s="12"/>
      <c r="BG168" s="12"/>
      <c r="BH168" s="12">
        <f t="shared" si="257"/>
        <v>0</v>
      </c>
      <c r="BI168" s="12"/>
      <c r="BJ168" s="12"/>
      <c r="BK168" s="12"/>
      <c r="BL168" s="12">
        <f t="shared" si="256"/>
        <v>0</v>
      </c>
      <c r="BM168" s="12"/>
      <c r="BN168" s="12"/>
      <c r="BO168" s="12"/>
      <c r="BP168" s="12">
        <f t="shared" si="258"/>
        <v>0</v>
      </c>
      <c r="BQ168" s="12"/>
      <c r="BR168" s="12"/>
      <c r="BS168" s="12"/>
      <c r="BT168" s="12">
        <f t="shared" si="259"/>
        <v>0</v>
      </c>
      <c r="BU168" s="12"/>
      <c r="BV168" s="12"/>
      <c r="BW168" s="12"/>
      <c r="BX168" s="12">
        <f t="shared" si="260"/>
        <v>0</v>
      </c>
      <c r="BY168" s="12"/>
      <c r="BZ168" s="12"/>
      <c r="CA168" s="12"/>
      <c r="CB168" s="12">
        <f t="shared" si="261"/>
        <v>0</v>
      </c>
      <c r="CC168" s="12"/>
      <c r="CD168" s="12"/>
      <c r="CE168" s="12"/>
      <c r="CF168" s="12">
        <f t="shared" si="262"/>
        <v>0</v>
      </c>
      <c r="CG168" s="12"/>
      <c r="CH168" s="12"/>
      <c r="CI168" s="12"/>
      <c r="CJ168" s="12">
        <f t="shared" si="263"/>
        <v>0</v>
      </c>
      <c r="CK168" s="12"/>
      <c r="CL168" s="12"/>
      <c r="CM168" s="12"/>
      <c r="CN168" s="12">
        <f t="shared" si="264"/>
        <v>0</v>
      </c>
      <c r="CO168" s="12"/>
      <c r="CP168" s="12"/>
      <c r="CQ168" s="12"/>
      <c r="CR168" s="12">
        <f t="shared" si="265"/>
        <v>0</v>
      </c>
      <c r="CS168" s="12"/>
      <c r="CT168" s="12"/>
      <c r="CU168" s="12"/>
      <c r="CV168" s="12">
        <f t="shared" si="266"/>
        <v>0</v>
      </c>
      <c r="CW168" s="12"/>
      <c r="CX168" s="12"/>
      <c r="CY168" s="12"/>
      <c r="CZ168" s="12">
        <f t="shared" si="267"/>
        <v>0</v>
      </c>
      <c r="DA168" s="12"/>
      <c r="DB168" s="12"/>
      <c r="DC168" s="12"/>
      <c r="DD168" s="12">
        <f t="shared" si="268"/>
        <v>0</v>
      </c>
      <c r="DE168" s="13" t="s">
        <v>54</v>
      </c>
      <c r="DF168" s="14" t="s">
        <v>55</v>
      </c>
    </row>
    <row r="169" spans="1:110" ht="38.25" hidden="1" x14ac:dyDescent="0.25">
      <c r="A169" s="13">
        <v>156</v>
      </c>
      <c r="B169" s="48" t="s">
        <v>741</v>
      </c>
      <c r="C169" s="49">
        <v>1953</v>
      </c>
      <c r="D169" s="49" t="s">
        <v>51</v>
      </c>
      <c r="E169" s="48" t="s">
        <v>67</v>
      </c>
      <c r="F169" s="50">
        <v>2477.8000000000002</v>
      </c>
      <c r="G169" s="50">
        <v>2283.8000000000002</v>
      </c>
      <c r="H169" s="51">
        <v>33865</v>
      </c>
      <c r="I169" s="12">
        <f t="shared" si="236"/>
        <v>3069876.08</v>
      </c>
      <c r="J169" s="12">
        <f t="shared" si="238"/>
        <v>1534938.04</v>
      </c>
      <c r="K169" s="12">
        <f t="shared" si="237"/>
        <v>1534938.04</v>
      </c>
      <c r="L169" s="12">
        <f t="shared" si="239"/>
        <v>1534938.04</v>
      </c>
      <c r="M169" s="12">
        <f t="shared" si="233"/>
        <v>0</v>
      </c>
      <c r="N169" s="12"/>
      <c r="O169" s="12"/>
      <c r="P169" s="12">
        <v>0</v>
      </c>
      <c r="Q169" s="12"/>
      <c r="R169" s="12"/>
      <c r="S169" s="12">
        <v>0</v>
      </c>
      <c r="T169" s="12"/>
      <c r="U169" s="12"/>
      <c r="V169" s="12">
        <v>0</v>
      </c>
      <c r="W169" s="12"/>
      <c r="X169" s="12"/>
      <c r="Y169" s="12">
        <v>0</v>
      </c>
      <c r="Z169" s="12"/>
      <c r="AA169" s="12"/>
      <c r="AB169" s="12">
        <v>0</v>
      </c>
      <c r="AC169" s="12"/>
      <c r="AD169" s="12"/>
      <c r="AE169" s="12">
        <v>0</v>
      </c>
      <c r="AF169" s="12"/>
      <c r="AG169" s="12"/>
      <c r="AH169" s="12">
        <v>0</v>
      </c>
      <c r="AI169" s="12"/>
      <c r="AJ169" s="12"/>
      <c r="AK169" s="12">
        <v>0</v>
      </c>
      <c r="AL169" s="12"/>
      <c r="AM169" s="12"/>
      <c r="AN169" s="12">
        <v>0</v>
      </c>
      <c r="AO169" s="32"/>
      <c r="AP169" s="39" t="s">
        <v>53</v>
      </c>
      <c r="AQ169" s="32"/>
      <c r="AR169" s="32">
        <v>0</v>
      </c>
      <c r="AS169" s="12">
        <v>2534600</v>
      </c>
      <c r="AT169" s="12">
        <v>2928847.2</v>
      </c>
      <c r="AU169" s="12">
        <v>394247.20000000019</v>
      </c>
      <c r="AV169" s="12"/>
      <c r="AW169" s="12"/>
      <c r="AX169" s="12">
        <v>0</v>
      </c>
      <c r="AY169" s="45"/>
      <c r="AZ169" s="32">
        <v>141028.88</v>
      </c>
      <c r="BA169" s="12">
        <v>0</v>
      </c>
      <c r="BB169" s="12">
        <f t="shared" si="255"/>
        <v>0</v>
      </c>
      <c r="BC169" s="12">
        <f t="shared" si="234"/>
        <v>0</v>
      </c>
      <c r="BD169" s="12">
        <f t="shared" si="235"/>
        <v>0</v>
      </c>
      <c r="BE169" s="12"/>
      <c r="BF169" s="12"/>
      <c r="BG169" s="12"/>
      <c r="BH169" s="12">
        <f t="shared" si="257"/>
        <v>0</v>
      </c>
      <c r="BI169" s="12"/>
      <c r="BJ169" s="12"/>
      <c r="BK169" s="12"/>
      <c r="BL169" s="12">
        <f t="shared" si="256"/>
        <v>0</v>
      </c>
      <c r="BM169" s="12"/>
      <c r="BN169" s="12"/>
      <c r="BO169" s="12"/>
      <c r="BP169" s="12">
        <f t="shared" si="258"/>
        <v>0</v>
      </c>
      <c r="BQ169" s="12"/>
      <c r="BR169" s="12"/>
      <c r="BS169" s="12"/>
      <c r="BT169" s="12">
        <f t="shared" si="259"/>
        <v>0</v>
      </c>
      <c r="BU169" s="12"/>
      <c r="BV169" s="12"/>
      <c r="BW169" s="12"/>
      <c r="BX169" s="12">
        <f t="shared" si="260"/>
        <v>0</v>
      </c>
      <c r="BY169" s="12"/>
      <c r="BZ169" s="12"/>
      <c r="CA169" s="12"/>
      <c r="CB169" s="12">
        <f t="shared" si="261"/>
        <v>0</v>
      </c>
      <c r="CC169" s="12"/>
      <c r="CD169" s="12"/>
      <c r="CE169" s="12"/>
      <c r="CF169" s="12">
        <f t="shared" si="262"/>
        <v>0</v>
      </c>
      <c r="CG169" s="12"/>
      <c r="CH169" s="12"/>
      <c r="CI169" s="12"/>
      <c r="CJ169" s="12">
        <f t="shared" si="263"/>
        <v>0</v>
      </c>
      <c r="CK169" s="12"/>
      <c r="CL169" s="12"/>
      <c r="CM169" s="12"/>
      <c r="CN169" s="12">
        <f t="shared" si="264"/>
        <v>0</v>
      </c>
      <c r="CO169" s="12"/>
      <c r="CP169" s="12"/>
      <c r="CQ169" s="12"/>
      <c r="CR169" s="12">
        <f t="shared" si="265"/>
        <v>0</v>
      </c>
      <c r="CS169" s="12"/>
      <c r="CT169" s="12"/>
      <c r="CU169" s="12"/>
      <c r="CV169" s="12">
        <f t="shared" si="266"/>
        <v>0</v>
      </c>
      <c r="CW169" s="12"/>
      <c r="CX169" s="12"/>
      <c r="CY169" s="12"/>
      <c r="CZ169" s="12">
        <f t="shared" si="267"/>
        <v>0</v>
      </c>
      <c r="DA169" s="12"/>
      <c r="DB169" s="12"/>
      <c r="DC169" s="12"/>
      <c r="DD169" s="12">
        <f t="shared" si="268"/>
        <v>0</v>
      </c>
      <c r="DE169" s="13" t="s">
        <v>54</v>
      </c>
      <c r="DF169" s="14" t="s">
        <v>55</v>
      </c>
    </row>
    <row r="170" spans="1:110" ht="38.25" hidden="1" x14ac:dyDescent="0.25">
      <c r="A170" s="13">
        <v>157</v>
      </c>
      <c r="B170" s="48" t="s">
        <v>2484</v>
      </c>
      <c r="C170" s="49" t="s">
        <v>2485</v>
      </c>
      <c r="D170" s="49">
        <v>1976</v>
      </c>
      <c r="E170" s="48" t="s">
        <v>52</v>
      </c>
      <c r="F170" s="49">
        <v>5922.6</v>
      </c>
      <c r="G170" s="49">
        <v>5066.6000000000004</v>
      </c>
      <c r="H170" s="51">
        <v>33757</v>
      </c>
      <c r="I170" s="12">
        <f t="shared" si="236"/>
        <v>800000</v>
      </c>
      <c r="J170" s="12">
        <f t="shared" si="238"/>
        <v>0</v>
      </c>
      <c r="K170" s="12">
        <f t="shared" ref="K170:K230" si="269">I170-J170</f>
        <v>800000</v>
      </c>
      <c r="L170" s="12">
        <f t="shared" si="239"/>
        <v>800000</v>
      </c>
      <c r="M170" s="12">
        <f t="shared" si="233"/>
        <v>0</v>
      </c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32"/>
      <c r="AP170" s="39"/>
      <c r="AQ170" s="32"/>
      <c r="AR170" s="32"/>
      <c r="AS170" s="12"/>
      <c r="AT170" s="12"/>
      <c r="AU170" s="12"/>
      <c r="AV170" s="12"/>
      <c r="AW170" s="12"/>
      <c r="AX170" s="12"/>
      <c r="AY170" s="45"/>
      <c r="AZ170" s="32"/>
      <c r="BA170" s="12"/>
      <c r="BB170" s="12">
        <f t="shared" si="255"/>
        <v>0</v>
      </c>
      <c r="BC170" s="12">
        <f t="shared" si="234"/>
        <v>800000</v>
      </c>
      <c r="BD170" s="12">
        <f t="shared" si="235"/>
        <v>800000</v>
      </c>
      <c r="BE170" s="12"/>
      <c r="BF170" s="12"/>
      <c r="BG170" s="12"/>
      <c r="BH170" s="12"/>
      <c r="BI170" s="12">
        <v>1</v>
      </c>
      <c r="BJ170" s="12">
        <v>0</v>
      </c>
      <c r="BK170" s="12">
        <v>800000</v>
      </c>
      <c r="BL170" s="12">
        <f>BJ170-BK170</f>
        <v>-800000</v>
      </c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3" t="s">
        <v>54</v>
      </c>
      <c r="DF170" s="14" t="s">
        <v>55</v>
      </c>
    </row>
    <row r="171" spans="1:110" ht="51" hidden="1" x14ac:dyDescent="0.25">
      <c r="A171" s="13">
        <v>158</v>
      </c>
      <c r="B171" s="48" t="s">
        <v>742</v>
      </c>
      <c r="C171" s="49">
        <v>1798</v>
      </c>
      <c r="D171" s="49" t="s">
        <v>51</v>
      </c>
      <c r="E171" s="48" t="s">
        <v>56</v>
      </c>
      <c r="F171" s="50">
        <v>3239</v>
      </c>
      <c r="G171" s="50">
        <v>2599.17</v>
      </c>
      <c r="H171" s="51">
        <v>34136</v>
      </c>
      <c r="I171" s="12">
        <f t="shared" si="236"/>
        <v>12868663.419199999</v>
      </c>
      <c r="J171" s="12">
        <f t="shared" si="238"/>
        <v>6434331.7095999997</v>
      </c>
      <c r="K171" s="12">
        <f t="shared" si="269"/>
        <v>6434331.7095999997</v>
      </c>
      <c r="L171" s="12">
        <f t="shared" si="239"/>
        <v>6434331.7095999997</v>
      </c>
      <c r="M171" s="12">
        <f t="shared" si="233"/>
        <v>0</v>
      </c>
      <c r="N171" s="12"/>
      <c r="O171" s="12"/>
      <c r="P171" s="12">
        <v>0</v>
      </c>
      <c r="Q171" s="12"/>
      <c r="R171" s="12"/>
      <c r="S171" s="12">
        <v>0</v>
      </c>
      <c r="T171" s="12"/>
      <c r="U171" s="12"/>
      <c r="V171" s="12">
        <v>0</v>
      </c>
      <c r="W171" s="12"/>
      <c r="X171" s="12"/>
      <c r="Y171" s="12">
        <v>0</v>
      </c>
      <c r="Z171" s="12"/>
      <c r="AA171" s="12"/>
      <c r="AB171" s="12">
        <v>0</v>
      </c>
      <c r="AC171" s="12">
        <v>951738.08499999996</v>
      </c>
      <c r="AD171" s="12">
        <v>1172398.7712000001</v>
      </c>
      <c r="AE171" s="12">
        <v>220660.68620000011</v>
      </c>
      <c r="AF171" s="12"/>
      <c r="AG171" s="12"/>
      <c r="AH171" s="12">
        <v>0</v>
      </c>
      <c r="AI171" s="12"/>
      <c r="AJ171" s="12"/>
      <c r="AK171" s="12">
        <v>0</v>
      </c>
      <c r="AL171" s="12"/>
      <c r="AM171" s="12"/>
      <c r="AN171" s="12">
        <v>0</v>
      </c>
      <c r="AO171" s="32"/>
      <c r="AP171" s="39" t="s">
        <v>53</v>
      </c>
      <c r="AQ171" s="32"/>
      <c r="AR171" s="32">
        <v>0</v>
      </c>
      <c r="AS171" s="12"/>
      <c r="AT171" s="12"/>
      <c r="AU171" s="12">
        <v>0</v>
      </c>
      <c r="AV171" s="12">
        <v>11696264.648</v>
      </c>
      <c r="AW171" s="12">
        <v>11696264.648</v>
      </c>
      <c r="AX171" s="12">
        <v>0</v>
      </c>
      <c r="AY171" s="45"/>
      <c r="AZ171" s="32"/>
      <c r="BA171" s="12">
        <v>0</v>
      </c>
      <c r="BB171" s="12">
        <f t="shared" si="255"/>
        <v>0</v>
      </c>
      <c r="BC171" s="12">
        <f t="shared" si="234"/>
        <v>0</v>
      </c>
      <c r="BD171" s="12">
        <f t="shared" si="235"/>
        <v>0</v>
      </c>
      <c r="BE171" s="12"/>
      <c r="BF171" s="12"/>
      <c r="BG171" s="12"/>
      <c r="BH171" s="12">
        <f t="shared" ref="BH171" si="270">BG171-BF171</f>
        <v>0</v>
      </c>
      <c r="BI171" s="12"/>
      <c r="BJ171" s="12"/>
      <c r="BK171" s="12"/>
      <c r="BL171" s="12">
        <f t="shared" ref="BL171" si="271">BK171-BJ171</f>
        <v>0</v>
      </c>
      <c r="BM171" s="12"/>
      <c r="BN171" s="12"/>
      <c r="BO171" s="12"/>
      <c r="BP171" s="12">
        <f t="shared" ref="BP171" si="272">BO171-BN171</f>
        <v>0</v>
      </c>
      <c r="BQ171" s="12"/>
      <c r="BR171" s="12"/>
      <c r="BS171" s="12"/>
      <c r="BT171" s="12">
        <f t="shared" ref="BT171" si="273">BS171-BR171</f>
        <v>0</v>
      </c>
      <c r="BU171" s="12"/>
      <c r="BV171" s="12"/>
      <c r="BW171" s="12"/>
      <c r="BX171" s="12">
        <f t="shared" ref="BX171" si="274">BW171-BV171</f>
        <v>0</v>
      </c>
      <c r="BY171" s="12"/>
      <c r="BZ171" s="12"/>
      <c r="CA171" s="12"/>
      <c r="CB171" s="12">
        <f t="shared" ref="CB171" si="275">CA171-BZ171</f>
        <v>0</v>
      </c>
      <c r="CC171" s="12"/>
      <c r="CD171" s="12"/>
      <c r="CE171" s="12"/>
      <c r="CF171" s="12">
        <f t="shared" ref="CF171" si="276">CE171-CD171</f>
        <v>0</v>
      </c>
      <c r="CG171" s="12"/>
      <c r="CH171" s="12"/>
      <c r="CI171" s="12"/>
      <c r="CJ171" s="12">
        <f t="shared" ref="CJ171" si="277">CI171-CH171</f>
        <v>0</v>
      </c>
      <c r="CK171" s="12"/>
      <c r="CL171" s="12"/>
      <c r="CM171" s="12"/>
      <c r="CN171" s="12">
        <f t="shared" ref="CN171" si="278">CM171-CL171</f>
        <v>0</v>
      </c>
      <c r="CO171" s="12"/>
      <c r="CP171" s="12"/>
      <c r="CQ171" s="12"/>
      <c r="CR171" s="12">
        <f t="shared" ref="CR171" si="279">CQ171-CP171</f>
        <v>0</v>
      </c>
      <c r="CS171" s="12"/>
      <c r="CT171" s="12"/>
      <c r="CU171" s="12"/>
      <c r="CV171" s="12">
        <f t="shared" ref="CV171" si="280">CU171-CT171</f>
        <v>0</v>
      </c>
      <c r="CW171" s="12"/>
      <c r="CX171" s="12"/>
      <c r="CY171" s="12"/>
      <c r="CZ171" s="12">
        <f t="shared" ref="CZ171" si="281">CY171-CX171</f>
        <v>0</v>
      </c>
      <c r="DA171" s="12"/>
      <c r="DB171" s="12"/>
      <c r="DC171" s="12"/>
      <c r="DD171" s="12">
        <f t="shared" ref="DD171" si="282">DC171-DB171</f>
        <v>0</v>
      </c>
      <c r="DE171" s="13" t="s">
        <v>54</v>
      </c>
      <c r="DF171" s="14" t="s">
        <v>55</v>
      </c>
    </row>
    <row r="172" spans="1:110" ht="51" hidden="1" x14ac:dyDescent="0.25">
      <c r="A172" s="13">
        <v>159</v>
      </c>
      <c r="B172" s="48" t="s">
        <v>743</v>
      </c>
      <c r="C172" s="49">
        <v>1910</v>
      </c>
      <c r="D172" s="49" t="s">
        <v>51</v>
      </c>
      <c r="E172" s="48" t="s">
        <v>56</v>
      </c>
      <c r="F172" s="50">
        <v>2942.7</v>
      </c>
      <c r="G172" s="50">
        <v>2545.6999999999998</v>
      </c>
      <c r="H172" s="51">
        <v>34156</v>
      </c>
      <c r="I172" s="12">
        <f t="shared" si="236"/>
        <v>977884.4</v>
      </c>
      <c r="J172" s="12">
        <f t="shared" si="238"/>
        <v>488942.2</v>
      </c>
      <c r="K172" s="12">
        <f t="shared" si="269"/>
        <v>488942.2</v>
      </c>
      <c r="L172" s="12">
        <f t="shared" si="239"/>
        <v>488942.2</v>
      </c>
      <c r="M172" s="12">
        <f t="shared" si="233"/>
        <v>0</v>
      </c>
      <c r="N172" s="12"/>
      <c r="O172" s="12"/>
      <c r="P172" s="12">
        <v>0</v>
      </c>
      <c r="Q172" s="12"/>
      <c r="R172" s="12"/>
      <c r="S172" s="12">
        <v>0</v>
      </c>
      <c r="T172" s="12">
        <v>1400134.973</v>
      </c>
      <c r="U172" s="12">
        <v>977884.4</v>
      </c>
      <c r="V172" s="12">
        <v>-422250.57299999997</v>
      </c>
      <c r="W172" s="12"/>
      <c r="X172" s="12"/>
      <c r="Y172" s="12">
        <v>0</v>
      </c>
      <c r="Z172" s="12"/>
      <c r="AA172" s="12"/>
      <c r="AB172" s="12">
        <v>0</v>
      </c>
      <c r="AC172" s="12"/>
      <c r="AD172" s="12"/>
      <c r="AE172" s="12">
        <v>0</v>
      </c>
      <c r="AF172" s="12"/>
      <c r="AG172" s="12"/>
      <c r="AH172" s="12">
        <v>0</v>
      </c>
      <c r="AI172" s="12"/>
      <c r="AJ172" s="12"/>
      <c r="AK172" s="12">
        <v>0</v>
      </c>
      <c r="AL172" s="12"/>
      <c r="AM172" s="12"/>
      <c r="AN172" s="12">
        <v>0</v>
      </c>
      <c r="AO172" s="32"/>
      <c r="AP172" s="39" t="s">
        <v>53</v>
      </c>
      <c r="AQ172" s="32"/>
      <c r="AR172" s="32">
        <v>0</v>
      </c>
      <c r="AS172" s="12"/>
      <c r="AT172" s="12"/>
      <c r="AU172" s="12">
        <v>0</v>
      </c>
      <c r="AV172" s="12"/>
      <c r="AW172" s="12"/>
      <c r="AX172" s="12">
        <v>0</v>
      </c>
      <c r="AY172" s="45"/>
      <c r="AZ172" s="32"/>
      <c r="BA172" s="12">
        <v>0</v>
      </c>
      <c r="BB172" s="12">
        <f t="shared" ref="BB172:BB174" si="283">BF172+BJ172+BN172+BR172+BV172+BZ172+CD172+CH172+CL172+CP172+CT172+CX172+DB172</f>
        <v>0</v>
      </c>
      <c r="BC172" s="12">
        <f t="shared" si="234"/>
        <v>0</v>
      </c>
      <c r="BD172" s="12">
        <f t="shared" si="235"/>
        <v>0</v>
      </c>
      <c r="BE172" s="12"/>
      <c r="BF172" s="12"/>
      <c r="BG172" s="12"/>
      <c r="BH172" s="12">
        <f>BG172-BF172</f>
        <v>0</v>
      </c>
      <c r="BI172" s="12"/>
      <c r="BJ172" s="12"/>
      <c r="BK172" s="12"/>
      <c r="BL172" s="12">
        <f>BK172-BJ172</f>
        <v>0</v>
      </c>
      <c r="BM172" s="12"/>
      <c r="BN172" s="12"/>
      <c r="BO172" s="12"/>
      <c r="BP172" s="12">
        <f>BO172-BN172</f>
        <v>0</v>
      </c>
      <c r="BQ172" s="12"/>
      <c r="BR172" s="12"/>
      <c r="BS172" s="12"/>
      <c r="BT172" s="12">
        <f>BS172-BR172</f>
        <v>0</v>
      </c>
      <c r="BU172" s="12"/>
      <c r="BV172" s="12"/>
      <c r="BW172" s="12"/>
      <c r="BX172" s="12">
        <f>BW172-BV172</f>
        <v>0</v>
      </c>
      <c r="BY172" s="12"/>
      <c r="BZ172" s="12"/>
      <c r="CA172" s="12"/>
      <c r="CB172" s="12">
        <f>CA172-BZ172</f>
        <v>0</v>
      </c>
      <c r="CC172" s="12"/>
      <c r="CD172" s="12"/>
      <c r="CE172" s="12"/>
      <c r="CF172" s="12">
        <f>CE172-CD172</f>
        <v>0</v>
      </c>
      <c r="CG172" s="12"/>
      <c r="CH172" s="12"/>
      <c r="CI172" s="12"/>
      <c r="CJ172" s="12">
        <f>CI172-CH172</f>
        <v>0</v>
      </c>
      <c r="CK172" s="12"/>
      <c r="CL172" s="12"/>
      <c r="CM172" s="12"/>
      <c r="CN172" s="12">
        <f>CM172-CL172</f>
        <v>0</v>
      </c>
      <c r="CO172" s="12"/>
      <c r="CP172" s="12"/>
      <c r="CQ172" s="12"/>
      <c r="CR172" s="12">
        <f>CQ172-CP172</f>
        <v>0</v>
      </c>
      <c r="CS172" s="12"/>
      <c r="CT172" s="12"/>
      <c r="CU172" s="12"/>
      <c r="CV172" s="12">
        <f>CU172-CT172</f>
        <v>0</v>
      </c>
      <c r="CW172" s="12"/>
      <c r="CX172" s="12"/>
      <c r="CY172" s="12"/>
      <c r="CZ172" s="12">
        <f>CY172-CX172</f>
        <v>0</v>
      </c>
      <c r="DA172" s="12"/>
      <c r="DB172" s="12"/>
      <c r="DC172" s="12"/>
      <c r="DD172" s="12">
        <f>DC172-DB172</f>
        <v>0</v>
      </c>
      <c r="DE172" s="13" t="s">
        <v>54</v>
      </c>
      <c r="DF172" s="14" t="s">
        <v>55</v>
      </c>
    </row>
    <row r="173" spans="1:110" ht="51" hidden="1" x14ac:dyDescent="0.25">
      <c r="A173" s="13">
        <v>160</v>
      </c>
      <c r="B173" s="48" t="s">
        <v>744</v>
      </c>
      <c r="C173" s="49">
        <v>1902</v>
      </c>
      <c r="D173" s="49" t="s">
        <v>51</v>
      </c>
      <c r="E173" s="48" t="s">
        <v>56</v>
      </c>
      <c r="F173" s="50">
        <v>2184.6</v>
      </c>
      <c r="G173" s="50">
        <v>1862.6</v>
      </c>
      <c r="H173" s="51">
        <v>35481</v>
      </c>
      <c r="I173" s="12">
        <f t="shared" si="236"/>
        <v>8468704.4840519987</v>
      </c>
      <c r="J173" s="12">
        <f t="shared" si="238"/>
        <v>4234352.2420259994</v>
      </c>
      <c r="K173" s="12">
        <f t="shared" si="269"/>
        <v>4234352.2420259994</v>
      </c>
      <c r="L173" s="12">
        <f t="shared" si="239"/>
        <v>4234352.2420259994</v>
      </c>
      <c r="M173" s="12">
        <f t="shared" si="233"/>
        <v>0</v>
      </c>
      <c r="N173" s="12"/>
      <c r="O173" s="12"/>
      <c r="P173" s="12">
        <v>0</v>
      </c>
      <c r="Q173" s="12">
        <v>4646386.148</v>
      </c>
      <c r="R173" s="12">
        <v>4646386.148</v>
      </c>
      <c r="S173" s="12">
        <v>0</v>
      </c>
      <c r="T173" s="12"/>
      <c r="U173" s="12"/>
      <c r="V173" s="12">
        <v>0</v>
      </c>
      <c r="W173" s="12"/>
      <c r="X173" s="12"/>
      <c r="Y173" s="12">
        <v>0</v>
      </c>
      <c r="Z173" s="12"/>
      <c r="AA173" s="12">
        <v>692311.53605200001</v>
      </c>
      <c r="AB173" s="12">
        <v>692311.53605200001</v>
      </c>
      <c r="AC173" s="12"/>
      <c r="AD173" s="12"/>
      <c r="AE173" s="12">
        <v>0</v>
      </c>
      <c r="AF173" s="12"/>
      <c r="AG173" s="12"/>
      <c r="AH173" s="12">
        <v>0</v>
      </c>
      <c r="AI173" s="12"/>
      <c r="AJ173" s="12"/>
      <c r="AK173" s="12">
        <v>0</v>
      </c>
      <c r="AL173" s="12"/>
      <c r="AM173" s="12"/>
      <c r="AN173" s="12">
        <v>0</v>
      </c>
      <c r="AO173" s="32"/>
      <c r="AP173" s="39" t="s">
        <v>53</v>
      </c>
      <c r="AQ173" s="32"/>
      <c r="AR173" s="32">
        <v>0</v>
      </c>
      <c r="AS173" s="12">
        <v>3833349.3250000002</v>
      </c>
      <c r="AT173" s="12">
        <v>3130006.8</v>
      </c>
      <c r="AU173" s="12">
        <v>-703342.52500000037</v>
      </c>
      <c r="AV173" s="12"/>
      <c r="AW173" s="12"/>
      <c r="AX173" s="12">
        <v>0</v>
      </c>
      <c r="AY173" s="45"/>
      <c r="AZ173" s="32"/>
      <c r="BA173" s="12">
        <v>0</v>
      </c>
      <c r="BB173" s="12">
        <f t="shared" si="283"/>
        <v>0</v>
      </c>
      <c r="BC173" s="12">
        <f t="shared" si="234"/>
        <v>0</v>
      </c>
      <c r="BD173" s="12">
        <f t="shared" si="235"/>
        <v>0</v>
      </c>
      <c r="BE173" s="12"/>
      <c r="BF173" s="12"/>
      <c r="BG173" s="12"/>
      <c r="BH173" s="12">
        <f>BG173-BF173</f>
        <v>0</v>
      </c>
      <c r="BI173" s="12"/>
      <c r="BJ173" s="12"/>
      <c r="BK173" s="12"/>
      <c r="BL173" s="12">
        <f>BK173-BJ173</f>
        <v>0</v>
      </c>
      <c r="BM173" s="12"/>
      <c r="BN173" s="12"/>
      <c r="BO173" s="12"/>
      <c r="BP173" s="12">
        <f>BO173-BN173</f>
        <v>0</v>
      </c>
      <c r="BQ173" s="12"/>
      <c r="BR173" s="12"/>
      <c r="BS173" s="12"/>
      <c r="BT173" s="12">
        <f>BS173-BR173</f>
        <v>0</v>
      </c>
      <c r="BU173" s="12"/>
      <c r="BV173" s="12"/>
      <c r="BW173" s="12"/>
      <c r="BX173" s="12">
        <f>BW173-BV173</f>
        <v>0</v>
      </c>
      <c r="BY173" s="12"/>
      <c r="BZ173" s="12"/>
      <c r="CA173" s="12"/>
      <c r="CB173" s="12">
        <f>CA173-BZ173</f>
        <v>0</v>
      </c>
      <c r="CC173" s="12"/>
      <c r="CD173" s="12"/>
      <c r="CE173" s="12"/>
      <c r="CF173" s="12">
        <f>CE173-CD173</f>
        <v>0</v>
      </c>
      <c r="CG173" s="12"/>
      <c r="CH173" s="12"/>
      <c r="CI173" s="12"/>
      <c r="CJ173" s="12">
        <f>CI173-CH173</f>
        <v>0</v>
      </c>
      <c r="CK173" s="12"/>
      <c r="CL173" s="12"/>
      <c r="CM173" s="12"/>
      <c r="CN173" s="12">
        <f>CM173-CL173</f>
        <v>0</v>
      </c>
      <c r="CO173" s="12"/>
      <c r="CP173" s="12"/>
      <c r="CQ173" s="12"/>
      <c r="CR173" s="12">
        <f>CQ173-CP173</f>
        <v>0</v>
      </c>
      <c r="CS173" s="12"/>
      <c r="CT173" s="12"/>
      <c r="CU173" s="12"/>
      <c r="CV173" s="12">
        <f>CU173-CT173</f>
        <v>0</v>
      </c>
      <c r="CW173" s="12"/>
      <c r="CX173" s="12"/>
      <c r="CY173" s="12"/>
      <c r="CZ173" s="12">
        <f>CY173-CX173</f>
        <v>0</v>
      </c>
      <c r="DA173" s="12"/>
      <c r="DB173" s="12"/>
      <c r="DC173" s="12"/>
      <c r="DD173" s="12">
        <f>DC173-DB173</f>
        <v>0</v>
      </c>
      <c r="DE173" s="13" t="s">
        <v>54</v>
      </c>
      <c r="DF173" s="14" t="s">
        <v>55</v>
      </c>
    </row>
    <row r="174" spans="1:110" ht="51" hidden="1" x14ac:dyDescent="0.25">
      <c r="A174" s="13">
        <v>161</v>
      </c>
      <c r="B174" s="48" t="s">
        <v>745</v>
      </c>
      <c r="C174" s="49">
        <v>1899</v>
      </c>
      <c r="D174" s="49" t="s">
        <v>51</v>
      </c>
      <c r="E174" s="48" t="s">
        <v>56</v>
      </c>
      <c r="F174" s="50">
        <v>1785</v>
      </c>
      <c r="G174" s="50">
        <v>1273</v>
      </c>
      <c r="H174" s="51">
        <v>34054</v>
      </c>
      <c r="I174" s="12">
        <f t="shared" si="236"/>
        <v>8778980.4299999997</v>
      </c>
      <c r="J174" s="12">
        <f t="shared" si="238"/>
        <v>4389490.2149999999</v>
      </c>
      <c r="K174" s="12">
        <f t="shared" si="269"/>
        <v>4389490.2149999999</v>
      </c>
      <c r="L174" s="12">
        <f t="shared" si="239"/>
        <v>4389490.2149999999</v>
      </c>
      <c r="M174" s="12">
        <f t="shared" si="233"/>
        <v>0</v>
      </c>
      <c r="N174" s="12"/>
      <c r="O174" s="12"/>
      <c r="P174" s="12">
        <v>0</v>
      </c>
      <c r="Q174" s="12">
        <v>3804468.75</v>
      </c>
      <c r="R174" s="12">
        <v>4113206.4671999998</v>
      </c>
      <c r="S174" s="12">
        <v>308737.71719999984</v>
      </c>
      <c r="T174" s="12"/>
      <c r="U174" s="12"/>
      <c r="V174" s="12">
        <v>0</v>
      </c>
      <c r="W174" s="12">
        <v>827198.99800000002</v>
      </c>
      <c r="X174" s="12">
        <v>544660.80000000005</v>
      </c>
      <c r="Y174" s="12">
        <v>-282538.19799999997</v>
      </c>
      <c r="Z174" s="12">
        <v>1030189.768</v>
      </c>
      <c r="AA174" s="12">
        <v>676811.96279999998</v>
      </c>
      <c r="AB174" s="12">
        <v>-353377.80520000006</v>
      </c>
      <c r="AC174" s="12">
        <v>711495.16</v>
      </c>
      <c r="AD174" s="12">
        <v>723554.4</v>
      </c>
      <c r="AE174" s="12">
        <v>12059.239999999991</v>
      </c>
      <c r="AF174" s="12"/>
      <c r="AG174" s="12"/>
      <c r="AH174" s="12">
        <v>0</v>
      </c>
      <c r="AI174" s="12"/>
      <c r="AJ174" s="12"/>
      <c r="AK174" s="12">
        <v>0</v>
      </c>
      <c r="AL174" s="12"/>
      <c r="AM174" s="12"/>
      <c r="AN174" s="12">
        <v>0</v>
      </c>
      <c r="AO174" s="32"/>
      <c r="AP174" s="39" t="s">
        <v>53</v>
      </c>
      <c r="AQ174" s="32"/>
      <c r="AR174" s="32">
        <v>0</v>
      </c>
      <c r="AS174" s="12">
        <v>3269482.1189999999</v>
      </c>
      <c r="AT174" s="12">
        <v>2720746.8</v>
      </c>
      <c r="AU174" s="12">
        <v>-548735.31900000013</v>
      </c>
      <c r="AV174" s="12"/>
      <c r="AW174" s="12"/>
      <c r="AX174" s="12">
        <v>0</v>
      </c>
      <c r="AY174" s="45"/>
      <c r="AZ174" s="32"/>
      <c r="BA174" s="12">
        <v>0</v>
      </c>
      <c r="BB174" s="12">
        <f t="shared" si="283"/>
        <v>0</v>
      </c>
      <c r="BC174" s="12">
        <f t="shared" si="234"/>
        <v>0</v>
      </c>
      <c r="BD174" s="12">
        <f t="shared" si="235"/>
        <v>0</v>
      </c>
      <c r="BE174" s="12"/>
      <c r="BF174" s="12"/>
      <c r="BG174" s="12"/>
      <c r="BH174" s="12">
        <f>BG174-BF174</f>
        <v>0</v>
      </c>
      <c r="BI174" s="12"/>
      <c r="BJ174" s="12"/>
      <c r="BK174" s="12"/>
      <c r="BL174" s="12">
        <f>BK174-BJ174</f>
        <v>0</v>
      </c>
      <c r="BM174" s="12"/>
      <c r="BN174" s="12"/>
      <c r="BO174" s="12"/>
      <c r="BP174" s="12">
        <f>BO174-BN174</f>
        <v>0</v>
      </c>
      <c r="BQ174" s="12"/>
      <c r="BR174" s="12"/>
      <c r="BS174" s="12"/>
      <c r="BT174" s="12">
        <f>BS174-BR174</f>
        <v>0</v>
      </c>
      <c r="BU174" s="12"/>
      <c r="BV174" s="12"/>
      <c r="BW174" s="12"/>
      <c r="BX174" s="12">
        <f>BW174-BV174</f>
        <v>0</v>
      </c>
      <c r="BY174" s="12"/>
      <c r="BZ174" s="12"/>
      <c r="CA174" s="12"/>
      <c r="CB174" s="12">
        <f>CA174-BZ174</f>
        <v>0</v>
      </c>
      <c r="CC174" s="12"/>
      <c r="CD174" s="12"/>
      <c r="CE174" s="12"/>
      <c r="CF174" s="12">
        <f>CE174-CD174</f>
        <v>0</v>
      </c>
      <c r="CG174" s="12"/>
      <c r="CH174" s="12"/>
      <c r="CI174" s="12"/>
      <c r="CJ174" s="12">
        <f>CI174-CH174</f>
        <v>0</v>
      </c>
      <c r="CK174" s="12"/>
      <c r="CL174" s="12"/>
      <c r="CM174" s="12"/>
      <c r="CN174" s="12">
        <f>CM174-CL174</f>
        <v>0</v>
      </c>
      <c r="CO174" s="12"/>
      <c r="CP174" s="12"/>
      <c r="CQ174" s="12"/>
      <c r="CR174" s="12">
        <f>CQ174-CP174</f>
        <v>0</v>
      </c>
      <c r="CS174" s="12"/>
      <c r="CT174" s="12"/>
      <c r="CU174" s="12"/>
      <c r="CV174" s="12">
        <f>CU174-CT174</f>
        <v>0</v>
      </c>
      <c r="CW174" s="12"/>
      <c r="CX174" s="12"/>
      <c r="CY174" s="12"/>
      <c r="CZ174" s="12">
        <f>CY174-CX174</f>
        <v>0</v>
      </c>
      <c r="DA174" s="12"/>
      <c r="DB174" s="12"/>
      <c r="DC174" s="12"/>
      <c r="DD174" s="12">
        <f>DC174-DB174</f>
        <v>0</v>
      </c>
      <c r="DE174" s="13" t="s">
        <v>54</v>
      </c>
      <c r="DF174" s="14" t="s">
        <v>55</v>
      </c>
    </row>
    <row r="175" spans="1:110" ht="38.25" hidden="1" x14ac:dyDescent="0.25">
      <c r="A175" s="13">
        <v>162</v>
      </c>
      <c r="B175" s="48" t="s">
        <v>746</v>
      </c>
      <c r="C175" s="49">
        <v>1899</v>
      </c>
      <c r="D175" s="49" t="s">
        <v>51</v>
      </c>
      <c r="E175" s="48" t="s">
        <v>52</v>
      </c>
      <c r="F175" s="50">
        <v>2250.5</v>
      </c>
      <c r="G175" s="50">
        <v>1997.5</v>
      </c>
      <c r="H175" s="51">
        <v>33798</v>
      </c>
      <c r="I175" s="12">
        <f t="shared" si="236"/>
        <v>1013464.8</v>
      </c>
      <c r="J175" s="12">
        <f t="shared" si="238"/>
        <v>506732.4</v>
      </c>
      <c r="K175" s="12">
        <f t="shared" si="269"/>
        <v>506732.4</v>
      </c>
      <c r="L175" s="12">
        <f t="shared" si="239"/>
        <v>506732.4</v>
      </c>
      <c r="M175" s="12">
        <f t="shared" si="233"/>
        <v>0</v>
      </c>
      <c r="N175" s="12"/>
      <c r="O175" s="12"/>
      <c r="P175" s="12">
        <v>0</v>
      </c>
      <c r="Q175" s="12"/>
      <c r="R175" s="12"/>
      <c r="S175" s="12">
        <v>0</v>
      </c>
      <c r="T175" s="12"/>
      <c r="U175" s="12"/>
      <c r="V175" s="12">
        <v>0</v>
      </c>
      <c r="W175" s="12"/>
      <c r="X175" s="12"/>
      <c r="Y175" s="12">
        <v>0</v>
      </c>
      <c r="Z175" s="12"/>
      <c r="AA175" s="12"/>
      <c r="AB175" s="12">
        <v>0</v>
      </c>
      <c r="AC175" s="12">
        <v>996573.72</v>
      </c>
      <c r="AD175" s="12">
        <v>1013464.8</v>
      </c>
      <c r="AE175" s="12">
        <v>16891.080000000075</v>
      </c>
      <c r="AF175" s="12"/>
      <c r="AG175" s="12"/>
      <c r="AH175" s="12">
        <v>0</v>
      </c>
      <c r="AI175" s="12"/>
      <c r="AJ175" s="12"/>
      <c r="AK175" s="12">
        <v>0</v>
      </c>
      <c r="AL175" s="12"/>
      <c r="AM175" s="12"/>
      <c r="AN175" s="12">
        <v>0</v>
      </c>
      <c r="AO175" s="32"/>
      <c r="AP175" s="39" t="s">
        <v>53</v>
      </c>
      <c r="AQ175" s="32"/>
      <c r="AR175" s="32">
        <v>0</v>
      </c>
      <c r="AS175" s="12"/>
      <c r="AT175" s="12"/>
      <c r="AU175" s="12">
        <v>0</v>
      </c>
      <c r="AV175" s="12"/>
      <c r="AW175" s="12"/>
      <c r="AX175" s="12">
        <v>0</v>
      </c>
      <c r="AY175" s="45"/>
      <c r="AZ175" s="32"/>
      <c r="BA175" s="12">
        <v>0</v>
      </c>
      <c r="BB175" s="12">
        <f t="shared" ref="BB175:BB194" si="284">BF175+BJ175+BN175+BR175+BV175+BZ175+CD175+CH175+CL175+CP175+CT175+CX175+DB175</f>
        <v>0</v>
      </c>
      <c r="BC175" s="12">
        <f t="shared" si="234"/>
        <v>0</v>
      </c>
      <c r="BD175" s="12">
        <f t="shared" si="235"/>
        <v>0</v>
      </c>
      <c r="BE175" s="12"/>
      <c r="BF175" s="12"/>
      <c r="BG175" s="12"/>
      <c r="BH175" s="12">
        <f t="shared" ref="BH175:BH194" si="285">BG175-BF175</f>
        <v>0</v>
      </c>
      <c r="BI175" s="12"/>
      <c r="BJ175" s="12"/>
      <c r="BK175" s="12"/>
      <c r="BL175" s="12">
        <f t="shared" ref="BL175:BL194" si="286">BK175-BJ175</f>
        <v>0</v>
      </c>
      <c r="BM175" s="12"/>
      <c r="BN175" s="12"/>
      <c r="BO175" s="12"/>
      <c r="BP175" s="12">
        <f t="shared" ref="BP175:BP194" si="287">BO175-BN175</f>
        <v>0</v>
      </c>
      <c r="BQ175" s="12"/>
      <c r="BR175" s="12"/>
      <c r="BS175" s="12"/>
      <c r="BT175" s="12">
        <f t="shared" ref="BT175:BT194" si="288">BS175-BR175</f>
        <v>0</v>
      </c>
      <c r="BU175" s="12"/>
      <c r="BV175" s="12"/>
      <c r="BW175" s="12"/>
      <c r="BX175" s="12">
        <f t="shared" ref="BX175:BX194" si="289">BW175-BV175</f>
        <v>0</v>
      </c>
      <c r="BY175" s="12"/>
      <c r="BZ175" s="12"/>
      <c r="CA175" s="12"/>
      <c r="CB175" s="12">
        <f t="shared" ref="CB175:CB194" si="290">CA175-BZ175</f>
        <v>0</v>
      </c>
      <c r="CC175" s="12"/>
      <c r="CD175" s="12"/>
      <c r="CE175" s="12"/>
      <c r="CF175" s="12">
        <f t="shared" ref="CF175:CF194" si="291">CE175-CD175</f>
        <v>0</v>
      </c>
      <c r="CG175" s="12"/>
      <c r="CH175" s="12"/>
      <c r="CI175" s="12"/>
      <c r="CJ175" s="12">
        <f t="shared" ref="CJ175:CJ194" si="292">CI175-CH175</f>
        <v>0</v>
      </c>
      <c r="CK175" s="12"/>
      <c r="CL175" s="12"/>
      <c r="CM175" s="12"/>
      <c r="CN175" s="12">
        <f t="shared" ref="CN175:CN194" si="293">CM175-CL175</f>
        <v>0</v>
      </c>
      <c r="CO175" s="12"/>
      <c r="CP175" s="12"/>
      <c r="CQ175" s="12"/>
      <c r="CR175" s="12">
        <f t="shared" ref="CR175:CR194" si="294">CQ175-CP175</f>
        <v>0</v>
      </c>
      <c r="CS175" s="12"/>
      <c r="CT175" s="12"/>
      <c r="CU175" s="12"/>
      <c r="CV175" s="12">
        <f t="shared" ref="CV175:CV194" si="295">CU175-CT175</f>
        <v>0</v>
      </c>
      <c r="CW175" s="12"/>
      <c r="CX175" s="12"/>
      <c r="CY175" s="12"/>
      <c r="CZ175" s="12">
        <f t="shared" ref="CZ175:CZ194" si="296">CY175-CX175</f>
        <v>0</v>
      </c>
      <c r="DA175" s="12"/>
      <c r="DB175" s="12"/>
      <c r="DC175" s="12"/>
      <c r="DD175" s="12">
        <f t="shared" ref="DD175:DD194" si="297">DC175-DB175</f>
        <v>0</v>
      </c>
      <c r="DE175" s="13" t="s">
        <v>54</v>
      </c>
      <c r="DF175" s="14" t="s">
        <v>55</v>
      </c>
    </row>
    <row r="176" spans="1:110" ht="38.25" hidden="1" x14ac:dyDescent="0.25">
      <c r="A176" s="13">
        <v>163</v>
      </c>
      <c r="B176" s="48" t="s">
        <v>747</v>
      </c>
      <c r="C176" s="49">
        <v>1880</v>
      </c>
      <c r="D176" s="49" t="s">
        <v>51</v>
      </c>
      <c r="E176" s="48" t="s">
        <v>52</v>
      </c>
      <c r="F176" s="50">
        <v>1066.0999999999999</v>
      </c>
      <c r="G176" s="50">
        <v>864.1</v>
      </c>
      <c r="H176" s="51">
        <v>34011</v>
      </c>
      <c r="I176" s="12">
        <f t="shared" si="236"/>
        <v>2313204.858</v>
      </c>
      <c r="J176" s="12">
        <f t="shared" si="238"/>
        <v>1156602.429</v>
      </c>
      <c r="K176" s="12">
        <f t="shared" si="269"/>
        <v>1156602.429</v>
      </c>
      <c r="L176" s="12">
        <f t="shared" si="239"/>
        <v>1156602.429</v>
      </c>
      <c r="M176" s="12">
        <f t="shared" si="233"/>
        <v>0</v>
      </c>
      <c r="N176" s="12"/>
      <c r="O176" s="12"/>
      <c r="P176" s="12">
        <v>0</v>
      </c>
      <c r="Q176" s="12"/>
      <c r="R176" s="12"/>
      <c r="S176" s="12">
        <v>0</v>
      </c>
      <c r="T176" s="12"/>
      <c r="U176" s="12"/>
      <c r="V176" s="12">
        <v>0</v>
      </c>
      <c r="W176" s="12"/>
      <c r="X176" s="12"/>
      <c r="Y176" s="12">
        <v>0</v>
      </c>
      <c r="Z176" s="12"/>
      <c r="AA176" s="12"/>
      <c r="AB176" s="12">
        <v>0</v>
      </c>
      <c r="AC176" s="12"/>
      <c r="AD176" s="12"/>
      <c r="AE176" s="12">
        <v>0</v>
      </c>
      <c r="AF176" s="12"/>
      <c r="AG176" s="12"/>
      <c r="AH176" s="12">
        <v>0</v>
      </c>
      <c r="AI176" s="12"/>
      <c r="AJ176" s="12"/>
      <c r="AK176" s="12">
        <v>0</v>
      </c>
      <c r="AL176" s="12"/>
      <c r="AM176" s="12"/>
      <c r="AN176" s="12">
        <v>0</v>
      </c>
      <c r="AO176" s="32"/>
      <c r="AP176" s="39" t="s">
        <v>53</v>
      </c>
      <c r="AQ176" s="32"/>
      <c r="AR176" s="32">
        <v>0</v>
      </c>
      <c r="AS176" s="12"/>
      <c r="AT176" s="12"/>
      <c r="AU176" s="12">
        <v>0</v>
      </c>
      <c r="AV176" s="12">
        <v>3645551.3029999998</v>
      </c>
      <c r="AW176" s="12">
        <v>2313204.858</v>
      </c>
      <c r="AX176" s="12">
        <v>-1332346.4449999998</v>
      </c>
      <c r="AY176" s="45"/>
      <c r="AZ176" s="32"/>
      <c r="BA176" s="12">
        <v>0</v>
      </c>
      <c r="BB176" s="12">
        <f t="shared" si="284"/>
        <v>0</v>
      </c>
      <c r="BC176" s="12">
        <f t="shared" si="234"/>
        <v>0</v>
      </c>
      <c r="BD176" s="12">
        <f t="shared" si="235"/>
        <v>0</v>
      </c>
      <c r="BE176" s="12"/>
      <c r="BF176" s="12"/>
      <c r="BG176" s="12"/>
      <c r="BH176" s="12">
        <f t="shared" si="285"/>
        <v>0</v>
      </c>
      <c r="BI176" s="12"/>
      <c r="BJ176" s="12"/>
      <c r="BK176" s="12"/>
      <c r="BL176" s="12">
        <f t="shared" si="286"/>
        <v>0</v>
      </c>
      <c r="BM176" s="12"/>
      <c r="BN176" s="12"/>
      <c r="BO176" s="12"/>
      <c r="BP176" s="12">
        <f t="shared" si="287"/>
        <v>0</v>
      </c>
      <c r="BQ176" s="12"/>
      <c r="BR176" s="12"/>
      <c r="BS176" s="12"/>
      <c r="BT176" s="12">
        <f t="shared" si="288"/>
        <v>0</v>
      </c>
      <c r="BU176" s="12"/>
      <c r="BV176" s="12"/>
      <c r="BW176" s="12"/>
      <c r="BX176" s="12">
        <f t="shared" si="289"/>
        <v>0</v>
      </c>
      <c r="BY176" s="12"/>
      <c r="BZ176" s="12"/>
      <c r="CA176" s="12"/>
      <c r="CB176" s="12">
        <f t="shared" si="290"/>
        <v>0</v>
      </c>
      <c r="CC176" s="12"/>
      <c r="CD176" s="12"/>
      <c r="CE176" s="12"/>
      <c r="CF176" s="12">
        <f t="shared" si="291"/>
        <v>0</v>
      </c>
      <c r="CG176" s="12"/>
      <c r="CH176" s="12"/>
      <c r="CI176" s="12"/>
      <c r="CJ176" s="12">
        <f t="shared" si="292"/>
        <v>0</v>
      </c>
      <c r="CK176" s="12"/>
      <c r="CL176" s="12"/>
      <c r="CM176" s="12"/>
      <c r="CN176" s="12">
        <f t="shared" si="293"/>
        <v>0</v>
      </c>
      <c r="CO176" s="12"/>
      <c r="CP176" s="12"/>
      <c r="CQ176" s="12"/>
      <c r="CR176" s="12">
        <f t="shared" si="294"/>
        <v>0</v>
      </c>
      <c r="CS176" s="12"/>
      <c r="CT176" s="12"/>
      <c r="CU176" s="12"/>
      <c r="CV176" s="12">
        <f t="shared" si="295"/>
        <v>0</v>
      </c>
      <c r="CW176" s="12"/>
      <c r="CX176" s="12"/>
      <c r="CY176" s="12"/>
      <c r="CZ176" s="12">
        <f t="shared" si="296"/>
        <v>0</v>
      </c>
      <c r="DA176" s="12"/>
      <c r="DB176" s="12"/>
      <c r="DC176" s="12"/>
      <c r="DD176" s="12">
        <f t="shared" si="297"/>
        <v>0</v>
      </c>
      <c r="DE176" s="13" t="s">
        <v>54</v>
      </c>
      <c r="DF176" s="14" t="s">
        <v>55</v>
      </c>
    </row>
    <row r="177" spans="1:110" ht="51" hidden="1" x14ac:dyDescent="0.25">
      <c r="A177" s="13">
        <v>164</v>
      </c>
      <c r="B177" s="48" t="s">
        <v>748</v>
      </c>
      <c r="C177" s="49">
        <v>1899</v>
      </c>
      <c r="D177" s="49" t="s">
        <v>51</v>
      </c>
      <c r="E177" s="48" t="s">
        <v>56</v>
      </c>
      <c r="F177" s="50">
        <v>3229.5</v>
      </c>
      <c r="G177" s="50">
        <v>3077.5</v>
      </c>
      <c r="H177" s="51">
        <v>33938</v>
      </c>
      <c r="I177" s="12">
        <f t="shared" si="236"/>
        <v>408558.48</v>
      </c>
      <c r="J177" s="12">
        <f t="shared" si="238"/>
        <v>204279.24</v>
      </c>
      <c r="K177" s="12">
        <f t="shared" si="269"/>
        <v>204279.24</v>
      </c>
      <c r="L177" s="12">
        <f t="shared" si="239"/>
        <v>204279.24</v>
      </c>
      <c r="M177" s="12">
        <f t="shared" si="233"/>
        <v>0</v>
      </c>
      <c r="N177" s="12"/>
      <c r="O177" s="12"/>
      <c r="P177" s="12">
        <v>0</v>
      </c>
      <c r="Q177" s="12"/>
      <c r="R177" s="12"/>
      <c r="S177" s="12">
        <v>0</v>
      </c>
      <c r="T177" s="12"/>
      <c r="U177" s="12"/>
      <c r="V177" s="12">
        <v>0</v>
      </c>
      <c r="W177" s="12"/>
      <c r="X177" s="12"/>
      <c r="Y177" s="12">
        <v>0</v>
      </c>
      <c r="Z177" s="12"/>
      <c r="AA177" s="12"/>
      <c r="AB177" s="12">
        <v>0</v>
      </c>
      <c r="AC177" s="12">
        <v>408558.48</v>
      </c>
      <c r="AD177" s="12">
        <v>408558.48</v>
      </c>
      <c r="AE177" s="12">
        <v>0</v>
      </c>
      <c r="AF177" s="12"/>
      <c r="AG177" s="12"/>
      <c r="AH177" s="12">
        <v>0</v>
      </c>
      <c r="AI177" s="12"/>
      <c r="AJ177" s="12"/>
      <c r="AK177" s="12">
        <v>0</v>
      </c>
      <c r="AL177" s="12"/>
      <c r="AM177" s="12"/>
      <c r="AN177" s="12">
        <v>0</v>
      </c>
      <c r="AO177" s="32"/>
      <c r="AP177" s="39" t="s">
        <v>53</v>
      </c>
      <c r="AQ177" s="32"/>
      <c r="AR177" s="32">
        <v>0</v>
      </c>
      <c r="AS177" s="12"/>
      <c r="AT177" s="12"/>
      <c r="AU177" s="12">
        <v>0</v>
      </c>
      <c r="AV177" s="12"/>
      <c r="AW177" s="12"/>
      <c r="AX177" s="12">
        <v>0</v>
      </c>
      <c r="AY177" s="45"/>
      <c r="AZ177" s="32"/>
      <c r="BA177" s="12">
        <v>0</v>
      </c>
      <c r="BB177" s="12">
        <f t="shared" si="284"/>
        <v>0</v>
      </c>
      <c r="BC177" s="12">
        <f t="shared" si="234"/>
        <v>0</v>
      </c>
      <c r="BD177" s="12">
        <f t="shared" si="235"/>
        <v>0</v>
      </c>
      <c r="BE177" s="12"/>
      <c r="BF177" s="12"/>
      <c r="BG177" s="12"/>
      <c r="BH177" s="12">
        <f t="shared" si="285"/>
        <v>0</v>
      </c>
      <c r="BI177" s="12"/>
      <c r="BJ177" s="12"/>
      <c r="BK177" s="12"/>
      <c r="BL177" s="12">
        <f t="shared" si="286"/>
        <v>0</v>
      </c>
      <c r="BM177" s="12"/>
      <c r="BN177" s="12"/>
      <c r="BO177" s="12"/>
      <c r="BP177" s="12">
        <f t="shared" si="287"/>
        <v>0</v>
      </c>
      <c r="BQ177" s="12"/>
      <c r="BR177" s="12"/>
      <c r="BS177" s="12"/>
      <c r="BT177" s="12">
        <f t="shared" si="288"/>
        <v>0</v>
      </c>
      <c r="BU177" s="12"/>
      <c r="BV177" s="12"/>
      <c r="BW177" s="12"/>
      <c r="BX177" s="12">
        <f t="shared" si="289"/>
        <v>0</v>
      </c>
      <c r="BY177" s="12"/>
      <c r="BZ177" s="12"/>
      <c r="CA177" s="12"/>
      <c r="CB177" s="12">
        <f t="shared" si="290"/>
        <v>0</v>
      </c>
      <c r="CC177" s="12"/>
      <c r="CD177" s="12"/>
      <c r="CE177" s="12"/>
      <c r="CF177" s="12">
        <f t="shared" si="291"/>
        <v>0</v>
      </c>
      <c r="CG177" s="12"/>
      <c r="CH177" s="12"/>
      <c r="CI177" s="12"/>
      <c r="CJ177" s="12">
        <f t="shared" si="292"/>
        <v>0</v>
      </c>
      <c r="CK177" s="12"/>
      <c r="CL177" s="12"/>
      <c r="CM177" s="12"/>
      <c r="CN177" s="12">
        <f t="shared" si="293"/>
        <v>0</v>
      </c>
      <c r="CO177" s="12"/>
      <c r="CP177" s="12"/>
      <c r="CQ177" s="12"/>
      <c r="CR177" s="12">
        <f t="shared" si="294"/>
        <v>0</v>
      </c>
      <c r="CS177" s="12"/>
      <c r="CT177" s="12"/>
      <c r="CU177" s="12"/>
      <c r="CV177" s="12">
        <f t="shared" si="295"/>
        <v>0</v>
      </c>
      <c r="CW177" s="12"/>
      <c r="CX177" s="12"/>
      <c r="CY177" s="12"/>
      <c r="CZ177" s="12">
        <f t="shared" si="296"/>
        <v>0</v>
      </c>
      <c r="DA177" s="12"/>
      <c r="DB177" s="12"/>
      <c r="DC177" s="12"/>
      <c r="DD177" s="12">
        <f t="shared" si="297"/>
        <v>0</v>
      </c>
      <c r="DE177" s="13" t="s">
        <v>54</v>
      </c>
      <c r="DF177" s="14" t="s">
        <v>55</v>
      </c>
    </row>
    <row r="178" spans="1:110" ht="51" hidden="1" x14ac:dyDescent="0.25">
      <c r="A178" s="13">
        <v>165</v>
      </c>
      <c r="B178" s="48" t="s">
        <v>749</v>
      </c>
      <c r="C178" s="49">
        <v>1899</v>
      </c>
      <c r="D178" s="49" t="s">
        <v>51</v>
      </c>
      <c r="E178" s="48" t="s">
        <v>56</v>
      </c>
      <c r="F178" s="50">
        <v>1022.4</v>
      </c>
      <c r="G178" s="50">
        <v>975.2</v>
      </c>
      <c r="H178" s="51">
        <v>33938</v>
      </c>
      <c r="I178" s="12">
        <f t="shared" si="236"/>
        <v>1434703.82452</v>
      </c>
      <c r="J178" s="12">
        <f t="shared" si="238"/>
        <v>717351.91226000001</v>
      </c>
      <c r="K178" s="12">
        <f t="shared" si="269"/>
        <v>717351.91226000001</v>
      </c>
      <c r="L178" s="12">
        <f t="shared" si="239"/>
        <v>717351.91226000001</v>
      </c>
      <c r="M178" s="12">
        <f t="shared" si="233"/>
        <v>0</v>
      </c>
      <c r="N178" s="12"/>
      <c r="O178" s="12"/>
      <c r="P178" s="12">
        <v>0</v>
      </c>
      <c r="Q178" s="12"/>
      <c r="R178" s="12"/>
      <c r="S178" s="12">
        <v>0</v>
      </c>
      <c r="T178" s="12"/>
      <c r="U178" s="12"/>
      <c r="V178" s="12">
        <v>0</v>
      </c>
      <c r="W178" s="12">
        <v>40679.250999999997</v>
      </c>
      <c r="X178" s="12">
        <v>489021.6</v>
      </c>
      <c r="Y178" s="12">
        <v>448342.34899999999</v>
      </c>
      <c r="Z178" s="12"/>
      <c r="AA178" s="12">
        <v>564061.96452000004</v>
      </c>
      <c r="AB178" s="12">
        <v>564061.96452000004</v>
      </c>
      <c r="AC178" s="12">
        <v>381620.26</v>
      </c>
      <c r="AD178" s="12">
        <v>381620.26</v>
      </c>
      <c r="AE178" s="12">
        <v>0</v>
      </c>
      <c r="AF178" s="12"/>
      <c r="AG178" s="12"/>
      <c r="AH178" s="12">
        <v>0</v>
      </c>
      <c r="AI178" s="12"/>
      <c r="AJ178" s="12"/>
      <c r="AK178" s="12">
        <v>0</v>
      </c>
      <c r="AL178" s="12"/>
      <c r="AM178" s="12"/>
      <c r="AN178" s="12">
        <v>0</v>
      </c>
      <c r="AO178" s="32"/>
      <c r="AP178" s="39" t="s">
        <v>53</v>
      </c>
      <c r="AQ178" s="32"/>
      <c r="AR178" s="32">
        <v>0</v>
      </c>
      <c r="AS178" s="12"/>
      <c r="AT178" s="12"/>
      <c r="AU178" s="12">
        <v>0</v>
      </c>
      <c r="AV178" s="12"/>
      <c r="AW178" s="12"/>
      <c r="AX178" s="12">
        <v>0</v>
      </c>
      <c r="AY178" s="45"/>
      <c r="AZ178" s="32"/>
      <c r="BA178" s="12">
        <v>0</v>
      </c>
      <c r="BB178" s="12">
        <f t="shared" si="284"/>
        <v>0</v>
      </c>
      <c r="BC178" s="12">
        <f t="shared" si="234"/>
        <v>0</v>
      </c>
      <c r="BD178" s="12">
        <f t="shared" si="235"/>
        <v>0</v>
      </c>
      <c r="BE178" s="12"/>
      <c r="BF178" s="12"/>
      <c r="BG178" s="12"/>
      <c r="BH178" s="12">
        <f t="shared" si="285"/>
        <v>0</v>
      </c>
      <c r="BI178" s="12"/>
      <c r="BJ178" s="12"/>
      <c r="BK178" s="12"/>
      <c r="BL178" s="12">
        <f t="shared" si="286"/>
        <v>0</v>
      </c>
      <c r="BM178" s="12"/>
      <c r="BN178" s="12"/>
      <c r="BO178" s="12"/>
      <c r="BP178" s="12">
        <f t="shared" si="287"/>
        <v>0</v>
      </c>
      <c r="BQ178" s="12"/>
      <c r="BR178" s="12"/>
      <c r="BS178" s="12"/>
      <c r="BT178" s="12">
        <f t="shared" si="288"/>
        <v>0</v>
      </c>
      <c r="BU178" s="12"/>
      <c r="BV178" s="12"/>
      <c r="BW178" s="12"/>
      <c r="BX178" s="12">
        <f t="shared" si="289"/>
        <v>0</v>
      </c>
      <c r="BY178" s="12"/>
      <c r="BZ178" s="12"/>
      <c r="CA178" s="12"/>
      <c r="CB178" s="12">
        <f t="shared" si="290"/>
        <v>0</v>
      </c>
      <c r="CC178" s="12"/>
      <c r="CD178" s="12"/>
      <c r="CE178" s="12"/>
      <c r="CF178" s="12">
        <f t="shared" si="291"/>
        <v>0</v>
      </c>
      <c r="CG178" s="12"/>
      <c r="CH178" s="12"/>
      <c r="CI178" s="12"/>
      <c r="CJ178" s="12">
        <f t="shared" si="292"/>
        <v>0</v>
      </c>
      <c r="CK178" s="12"/>
      <c r="CL178" s="12"/>
      <c r="CM178" s="12"/>
      <c r="CN178" s="12">
        <f t="shared" si="293"/>
        <v>0</v>
      </c>
      <c r="CO178" s="12"/>
      <c r="CP178" s="12"/>
      <c r="CQ178" s="12"/>
      <c r="CR178" s="12">
        <f t="shared" si="294"/>
        <v>0</v>
      </c>
      <c r="CS178" s="12"/>
      <c r="CT178" s="12"/>
      <c r="CU178" s="12"/>
      <c r="CV178" s="12">
        <f t="shared" si="295"/>
        <v>0</v>
      </c>
      <c r="CW178" s="12"/>
      <c r="CX178" s="12"/>
      <c r="CY178" s="12"/>
      <c r="CZ178" s="12">
        <f t="shared" si="296"/>
        <v>0</v>
      </c>
      <c r="DA178" s="12"/>
      <c r="DB178" s="12"/>
      <c r="DC178" s="12"/>
      <c r="DD178" s="12">
        <f t="shared" si="297"/>
        <v>0</v>
      </c>
      <c r="DE178" s="13" t="s">
        <v>54</v>
      </c>
      <c r="DF178" s="14" t="s">
        <v>55</v>
      </c>
    </row>
    <row r="179" spans="1:110" ht="51" hidden="1" x14ac:dyDescent="0.25">
      <c r="A179" s="13">
        <v>166</v>
      </c>
      <c r="B179" s="48" t="s">
        <v>750</v>
      </c>
      <c r="C179" s="49">
        <v>1899</v>
      </c>
      <c r="D179" s="49" t="s">
        <v>51</v>
      </c>
      <c r="E179" s="48" t="s">
        <v>56</v>
      </c>
      <c r="F179" s="50">
        <v>1065</v>
      </c>
      <c r="G179" s="50">
        <v>994</v>
      </c>
      <c r="H179" s="51">
        <v>33938</v>
      </c>
      <c r="I179" s="12">
        <f t="shared" si="236"/>
        <v>1427135.781</v>
      </c>
      <c r="J179" s="12">
        <f t="shared" si="238"/>
        <v>713567.89049999998</v>
      </c>
      <c r="K179" s="12">
        <f t="shared" si="269"/>
        <v>713567.89049999998</v>
      </c>
      <c r="L179" s="12">
        <f t="shared" si="239"/>
        <v>713567.89049999998</v>
      </c>
      <c r="M179" s="12">
        <f t="shared" si="233"/>
        <v>0</v>
      </c>
      <c r="N179" s="12"/>
      <c r="O179" s="12"/>
      <c r="P179" s="12">
        <v>0</v>
      </c>
      <c r="Q179" s="12"/>
      <c r="R179" s="12"/>
      <c r="S179" s="12">
        <v>0</v>
      </c>
      <c r="T179" s="12"/>
      <c r="U179" s="12"/>
      <c r="V179" s="12">
        <v>0</v>
      </c>
      <c r="W179" s="12">
        <v>38509.690999999999</v>
      </c>
      <c r="X179" s="12">
        <v>436980</v>
      </c>
      <c r="Y179" s="12">
        <v>398470.30900000001</v>
      </c>
      <c r="Z179" s="12"/>
      <c r="AA179" s="12">
        <v>504034.58100000001</v>
      </c>
      <c r="AB179" s="12">
        <v>504034.58100000001</v>
      </c>
      <c r="AC179" s="12">
        <v>478019.18</v>
      </c>
      <c r="AD179" s="12">
        <v>486121.2</v>
      </c>
      <c r="AE179" s="12">
        <v>8102.0200000000186</v>
      </c>
      <c r="AF179" s="12"/>
      <c r="AG179" s="12"/>
      <c r="AH179" s="12">
        <v>0</v>
      </c>
      <c r="AI179" s="12"/>
      <c r="AJ179" s="12"/>
      <c r="AK179" s="12">
        <v>0</v>
      </c>
      <c r="AL179" s="12"/>
      <c r="AM179" s="12"/>
      <c r="AN179" s="12">
        <v>0</v>
      </c>
      <c r="AO179" s="32"/>
      <c r="AP179" s="39" t="s">
        <v>53</v>
      </c>
      <c r="AQ179" s="32"/>
      <c r="AR179" s="32">
        <v>0</v>
      </c>
      <c r="AS179" s="12"/>
      <c r="AT179" s="12"/>
      <c r="AU179" s="12">
        <v>0</v>
      </c>
      <c r="AV179" s="12"/>
      <c r="AW179" s="12"/>
      <c r="AX179" s="12">
        <v>0</v>
      </c>
      <c r="AY179" s="45"/>
      <c r="AZ179" s="32"/>
      <c r="BA179" s="12">
        <v>0</v>
      </c>
      <c r="BB179" s="12">
        <f t="shared" si="284"/>
        <v>0</v>
      </c>
      <c r="BC179" s="12">
        <f t="shared" si="234"/>
        <v>0</v>
      </c>
      <c r="BD179" s="12">
        <f t="shared" si="235"/>
        <v>0</v>
      </c>
      <c r="BE179" s="12"/>
      <c r="BF179" s="12"/>
      <c r="BG179" s="12"/>
      <c r="BH179" s="12">
        <f t="shared" si="285"/>
        <v>0</v>
      </c>
      <c r="BI179" s="12"/>
      <c r="BJ179" s="12"/>
      <c r="BK179" s="12"/>
      <c r="BL179" s="12">
        <f t="shared" si="286"/>
        <v>0</v>
      </c>
      <c r="BM179" s="12"/>
      <c r="BN179" s="12"/>
      <c r="BO179" s="12"/>
      <c r="BP179" s="12">
        <f t="shared" si="287"/>
        <v>0</v>
      </c>
      <c r="BQ179" s="12"/>
      <c r="BR179" s="12"/>
      <c r="BS179" s="12"/>
      <c r="BT179" s="12">
        <f t="shared" si="288"/>
        <v>0</v>
      </c>
      <c r="BU179" s="12"/>
      <c r="BV179" s="12"/>
      <c r="BW179" s="12"/>
      <c r="BX179" s="12">
        <f t="shared" si="289"/>
        <v>0</v>
      </c>
      <c r="BY179" s="12"/>
      <c r="BZ179" s="12"/>
      <c r="CA179" s="12"/>
      <c r="CB179" s="12">
        <f t="shared" si="290"/>
        <v>0</v>
      </c>
      <c r="CC179" s="12"/>
      <c r="CD179" s="12"/>
      <c r="CE179" s="12"/>
      <c r="CF179" s="12">
        <f t="shared" si="291"/>
        <v>0</v>
      </c>
      <c r="CG179" s="12"/>
      <c r="CH179" s="12"/>
      <c r="CI179" s="12"/>
      <c r="CJ179" s="12">
        <f t="shared" si="292"/>
        <v>0</v>
      </c>
      <c r="CK179" s="12"/>
      <c r="CL179" s="12"/>
      <c r="CM179" s="12"/>
      <c r="CN179" s="12">
        <f t="shared" si="293"/>
        <v>0</v>
      </c>
      <c r="CO179" s="12"/>
      <c r="CP179" s="12"/>
      <c r="CQ179" s="12"/>
      <c r="CR179" s="12">
        <f t="shared" si="294"/>
        <v>0</v>
      </c>
      <c r="CS179" s="12"/>
      <c r="CT179" s="12"/>
      <c r="CU179" s="12"/>
      <c r="CV179" s="12">
        <f t="shared" si="295"/>
        <v>0</v>
      </c>
      <c r="CW179" s="12"/>
      <c r="CX179" s="12"/>
      <c r="CY179" s="12"/>
      <c r="CZ179" s="12">
        <f t="shared" si="296"/>
        <v>0</v>
      </c>
      <c r="DA179" s="12"/>
      <c r="DB179" s="12"/>
      <c r="DC179" s="12"/>
      <c r="DD179" s="12">
        <f t="shared" si="297"/>
        <v>0</v>
      </c>
      <c r="DE179" s="13" t="s">
        <v>54</v>
      </c>
      <c r="DF179" s="14" t="s">
        <v>55</v>
      </c>
    </row>
    <row r="180" spans="1:110" ht="51" hidden="1" x14ac:dyDescent="0.25">
      <c r="A180" s="13">
        <v>167</v>
      </c>
      <c r="B180" s="48" t="s">
        <v>751</v>
      </c>
      <c r="C180" s="49">
        <v>1870</v>
      </c>
      <c r="D180" s="49" t="s">
        <v>51</v>
      </c>
      <c r="E180" s="48" t="s">
        <v>56</v>
      </c>
      <c r="F180" s="50">
        <v>4381.3999999999996</v>
      </c>
      <c r="G180" s="50">
        <v>4224.3999999999996</v>
      </c>
      <c r="H180" s="51">
        <v>34116</v>
      </c>
      <c r="I180" s="12">
        <f t="shared" si="236"/>
        <v>3237385.5071999999</v>
      </c>
      <c r="J180" s="12">
        <f t="shared" si="238"/>
        <v>1618692.7535999999</v>
      </c>
      <c r="K180" s="12">
        <f t="shared" si="269"/>
        <v>1618692.7535999999</v>
      </c>
      <c r="L180" s="12">
        <f t="shared" si="239"/>
        <v>1618692.7535999999</v>
      </c>
      <c r="M180" s="12">
        <f t="shared" si="233"/>
        <v>0</v>
      </c>
      <c r="N180" s="12"/>
      <c r="O180" s="12"/>
      <c r="P180" s="12">
        <v>0</v>
      </c>
      <c r="Q180" s="12"/>
      <c r="R180" s="12"/>
      <c r="S180" s="12">
        <v>0</v>
      </c>
      <c r="T180" s="12"/>
      <c r="U180" s="12"/>
      <c r="V180" s="12">
        <v>0</v>
      </c>
      <c r="W180" s="12"/>
      <c r="X180" s="12"/>
      <c r="Y180" s="12">
        <v>0</v>
      </c>
      <c r="Z180" s="12"/>
      <c r="AA180" s="12"/>
      <c r="AB180" s="12">
        <v>0</v>
      </c>
      <c r="AC180" s="12"/>
      <c r="AD180" s="12"/>
      <c r="AE180" s="12">
        <v>0</v>
      </c>
      <c r="AF180" s="12"/>
      <c r="AG180" s="12"/>
      <c r="AH180" s="12">
        <v>0</v>
      </c>
      <c r="AI180" s="12"/>
      <c r="AJ180" s="12"/>
      <c r="AK180" s="12">
        <v>0</v>
      </c>
      <c r="AL180" s="12"/>
      <c r="AM180" s="12"/>
      <c r="AN180" s="12">
        <v>0</v>
      </c>
      <c r="AO180" s="32"/>
      <c r="AP180" s="39" t="s">
        <v>53</v>
      </c>
      <c r="AQ180" s="32"/>
      <c r="AR180" s="32">
        <v>0</v>
      </c>
      <c r="AS180" s="12"/>
      <c r="AT180" s="12"/>
      <c r="AU180" s="12">
        <v>0</v>
      </c>
      <c r="AV180" s="12">
        <v>17822320.335000001</v>
      </c>
      <c r="AW180" s="12">
        <v>3237385.5071999999</v>
      </c>
      <c r="AX180" s="12">
        <v>-14584934.827800002</v>
      </c>
      <c r="AY180" s="45"/>
      <c r="AZ180" s="32"/>
      <c r="BA180" s="12">
        <v>0</v>
      </c>
      <c r="BB180" s="12">
        <f t="shared" si="284"/>
        <v>0</v>
      </c>
      <c r="BC180" s="12">
        <f t="shared" si="234"/>
        <v>0</v>
      </c>
      <c r="BD180" s="12">
        <f t="shared" si="235"/>
        <v>0</v>
      </c>
      <c r="BE180" s="12"/>
      <c r="BF180" s="12"/>
      <c r="BG180" s="12"/>
      <c r="BH180" s="12">
        <f t="shared" si="285"/>
        <v>0</v>
      </c>
      <c r="BI180" s="12"/>
      <c r="BJ180" s="12"/>
      <c r="BK180" s="12"/>
      <c r="BL180" s="12">
        <f t="shared" si="286"/>
        <v>0</v>
      </c>
      <c r="BM180" s="12"/>
      <c r="BN180" s="12"/>
      <c r="BO180" s="12"/>
      <c r="BP180" s="12">
        <f t="shared" si="287"/>
        <v>0</v>
      </c>
      <c r="BQ180" s="12"/>
      <c r="BR180" s="12"/>
      <c r="BS180" s="12"/>
      <c r="BT180" s="12">
        <f t="shared" si="288"/>
        <v>0</v>
      </c>
      <c r="BU180" s="12"/>
      <c r="BV180" s="12"/>
      <c r="BW180" s="12"/>
      <c r="BX180" s="12">
        <f t="shared" si="289"/>
        <v>0</v>
      </c>
      <c r="BY180" s="12"/>
      <c r="BZ180" s="12"/>
      <c r="CA180" s="12"/>
      <c r="CB180" s="12">
        <f t="shared" si="290"/>
        <v>0</v>
      </c>
      <c r="CC180" s="12"/>
      <c r="CD180" s="12"/>
      <c r="CE180" s="12"/>
      <c r="CF180" s="12">
        <f t="shared" si="291"/>
        <v>0</v>
      </c>
      <c r="CG180" s="12"/>
      <c r="CH180" s="12"/>
      <c r="CI180" s="12"/>
      <c r="CJ180" s="12">
        <f t="shared" si="292"/>
        <v>0</v>
      </c>
      <c r="CK180" s="12"/>
      <c r="CL180" s="12"/>
      <c r="CM180" s="12"/>
      <c r="CN180" s="12">
        <f t="shared" si="293"/>
        <v>0</v>
      </c>
      <c r="CO180" s="12"/>
      <c r="CP180" s="12"/>
      <c r="CQ180" s="12"/>
      <c r="CR180" s="12">
        <f t="shared" si="294"/>
        <v>0</v>
      </c>
      <c r="CS180" s="12"/>
      <c r="CT180" s="12"/>
      <c r="CU180" s="12"/>
      <c r="CV180" s="12">
        <f t="shared" si="295"/>
        <v>0</v>
      </c>
      <c r="CW180" s="12"/>
      <c r="CX180" s="12"/>
      <c r="CY180" s="12"/>
      <c r="CZ180" s="12">
        <f t="shared" si="296"/>
        <v>0</v>
      </c>
      <c r="DA180" s="12"/>
      <c r="DB180" s="12"/>
      <c r="DC180" s="12"/>
      <c r="DD180" s="12">
        <f t="shared" si="297"/>
        <v>0</v>
      </c>
      <c r="DE180" s="13" t="s">
        <v>54</v>
      </c>
      <c r="DF180" s="14" t="s">
        <v>55</v>
      </c>
    </row>
    <row r="181" spans="1:110" ht="51" hidden="1" x14ac:dyDescent="0.25">
      <c r="A181" s="13">
        <v>168</v>
      </c>
      <c r="B181" s="48" t="s">
        <v>752</v>
      </c>
      <c r="C181" s="49">
        <v>1901</v>
      </c>
      <c r="D181" s="49" t="s">
        <v>51</v>
      </c>
      <c r="E181" s="48" t="s">
        <v>56</v>
      </c>
      <c r="F181" s="50">
        <v>1725.1</v>
      </c>
      <c r="G181" s="50">
        <v>1486.9</v>
      </c>
      <c r="H181" s="51">
        <v>34043</v>
      </c>
      <c r="I181" s="12">
        <f t="shared" si="236"/>
        <v>5967938.8020000001</v>
      </c>
      <c r="J181" s="12">
        <f t="shared" si="238"/>
        <v>2983969.4010000001</v>
      </c>
      <c r="K181" s="12">
        <f t="shared" si="269"/>
        <v>2983969.4010000001</v>
      </c>
      <c r="L181" s="12">
        <f t="shared" si="239"/>
        <v>2983969.4010000001</v>
      </c>
      <c r="M181" s="12">
        <f t="shared" si="233"/>
        <v>0</v>
      </c>
      <c r="N181" s="12"/>
      <c r="O181" s="12"/>
      <c r="P181" s="12">
        <v>0</v>
      </c>
      <c r="Q181" s="12">
        <v>1165463.166</v>
      </c>
      <c r="R181" s="12">
        <v>1165463.166</v>
      </c>
      <c r="S181" s="12">
        <v>0</v>
      </c>
      <c r="T181" s="12"/>
      <c r="U181" s="12"/>
      <c r="V181" s="12">
        <v>0</v>
      </c>
      <c r="W181" s="12">
        <v>253404.62100000001</v>
      </c>
      <c r="X181" s="12">
        <v>971731.2</v>
      </c>
      <c r="Y181" s="12">
        <v>718326.57899999991</v>
      </c>
      <c r="Z181" s="12">
        <v>315588.93199999997</v>
      </c>
      <c r="AA181" s="12">
        <v>785962.83600000001</v>
      </c>
      <c r="AB181" s="12">
        <v>470373.90400000004</v>
      </c>
      <c r="AC181" s="12">
        <v>1039400.64</v>
      </c>
      <c r="AD181" s="12">
        <v>1057017.6000000001</v>
      </c>
      <c r="AE181" s="12">
        <v>17616.960000000079</v>
      </c>
      <c r="AF181" s="12"/>
      <c r="AG181" s="12"/>
      <c r="AH181" s="12">
        <v>0</v>
      </c>
      <c r="AI181" s="12"/>
      <c r="AJ181" s="12"/>
      <c r="AK181" s="12">
        <v>0</v>
      </c>
      <c r="AL181" s="12"/>
      <c r="AM181" s="12"/>
      <c r="AN181" s="12">
        <v>0</v>
      </c>
      <c r="AO181" s="32"/>
      <c r="AP181" s="39" t="s">
        <v>53</v>
      </c>
      <c r="AQ181" s="32"/>
      <c r="AR181" s="32">
        <v>0</v>
      </c>
      <c r="AS181" s="12">
        <v>2705614.9130000002</v>
      </c>
      <c r="AT181" s="12">
        <v>1987764</v>
      </c>
      <c r="AU181" s="12">
        <v>-717850.91300000018</v>
      </c>
      <c r="AV181" s="12"/>
      <c r="AW181" s="12"/>
      <c r="AX181" s="12">
        <v>0</v>
      </c>
      <c r="AY181" s="45"/>
      <c r="AZ181" s="32"/>
      <c r="BA181" s="12">
        <v>0</v>
      </c>
      <c r="BB181" s="12">
        <f t="shared" si="284"/>
        <v>0</v>
      </c>
      <c r="BC181" s="12">
        <f t="shared" si="234"/>
        <v>0</v>
      </c>
      <c r="BD181" s="12">
        <f t="shared" si="235"/>
        <v>0</v>
      </c>
      <c r="BE181" s="12"/>
      <c r="BF181" s="12"/>
      <c r="BG181" s="12"/>
      <c r="BH181" s="12">
        <f t="shared" si="285"/>
        <v>0</v>
      </c>
      <c r="BI181" s="12"/>
      <c r="BJ181" s="12"/>
      <c r="BK181" s="12"/>
      <c r="BL181" s="12">
        <f t="shared" si="286"/>
        <v>0</v>
      </c>
      <c r="BM181" s="12"/>
      <c r="BN181" s="12"/>
      <c r="BO181" s="12"/>
      <c r="BP181" s="12">
        <f t="shared" si="287"/>
        <v>0</v>
      </c>
      <c r="BQ181" s="12"/>
      <c r="BR181" s="12"/>
      <c r="BS181" s="12"/>
      <c r="BT181" s="12">
        <f t="shared" si="288"/>
        <v>0</v>
      </c>
      <c r="BU181" s="12"/>
      <c r="BV181" s="12"/>
      <c r="BW181" s="12"/>
      <c r="BX181" s="12">
        <f t="shared" si="289"/>
        <v>0</v>
      </c>
      <c r="BY181" s="12"/>
      <c r="BZ181" s="12"/>
      <c r="CA181" s="12"/>
      <c r="CB181" s="12">
        <f t="shared" si="290"/>
        <v>0</v>
      </c>
      <c r="CC181" s="12"/>
      <c r="CD181" s="12"/>
      <c r="CE181" s="12"/>
      <c r="CF181" s="12">
        <f t="shared" si="291"/>
        <v>0</v>
      </c>
      <c r="CG181" s="12"/>
      <c r="CH181" s="12"/>
      <c r="CI181" s="12"/>
      <c r="CJ181" s="12">
        <f t="shared" si="292"/>
        <v>0</v>
      </c>
      <c r="CK181" s="12"/>
      <c r="CL181" s="12"/>
      <c r="CM181" s="12"/>
      <c r="CN181" s="12">
        <f t="shared" si="293"/>
        <v>0</v>
      </c>
      <c r="CO181" s="12"/>
      <c r="CP181" s="12"/>
      <c r="CQ181" s="12"/>
      <c r="CR181" s="12">
        <f t="shared" si="294"/>
        <v>0</v>
      </c>
      <c r="CS181" s="12"/>
      <c r="CT181" s="12"/>
      <c r="CU181" s="12"/>
      <c r="CV181" s="12">
        <f t="shared" si="295"/>
        <v>0</v>
      </c>
      <c r="CW181" s="12"/>
      <c r="CX181" s="12"/>
      <c r="CY181" s="12"/>
      <c r="CZ181" s="12">
        <f t="shared" si="296"/>
        <v>0</v>
      </c>
      <c r="DA181" s="12"/>
      <c r="DB181" s="12"/>
      <c r="DC181" s="12"/>
      <c r="DD181" s="12">
        <f t="shared" si="297"/>
        <v>0</v>
      </c>
      <c r="DE181" s="13" t="s">
        <v>54</v>
      </c>
      <c r="DF181" s="14" t="s">
        <v>55</v>
      </c>
    </row>
    <row r="182" spans="1:110" ht="38.25" hidden="1" x14ac:dyDescent="0.25">
      <c r="A182" s="13">
        <v>169</v>
      </c>
      <c r="B182" s="48" t="s">
        <v>753</v>
      </c>
      <c r="C182" s="49">
        <v>1933</v>
      </c>
      <c r="D182" s="49" t="s">
        <v>51</v>
      </c>
      <c r="E182" s="48" t="s">
        <v>61</v>
      </c>
      <c r="F182" s="50">
        <v>142</v>
      </c>
      <c r="G182" s="50">
        <v>142</v>
      </c>
      <c r="H182" s="51">
        <v>33765</v>
      </c>
      <c r="I182" s="12">
        <f t="shared" si="236"/>
        <v>2808467.0004000003</v>
      </c>
      <c r="J182" s="12">
        <f t="shared" si="238"/>
        <v>1404233.5002000001</v>
      </c>
      <c r="K182" s="12">
        <f t="shared" si="269"/>
        <v>1404233.5002000001</v>
      </c>
      <c r="L182" s="12">
        <f t="shared" si="239"/>
        <v>1404233.5002000001</v>
      </c>
      <c r="M182" s="12">
        <f t="shared" si="233"/>
        <v>0</v>
      </c>
      <c r="N182" s="12"/>
      <c r="O182" s="12"/>
      <c r="P182" s="12">
        <v>0</v>
      </c>
      <c r="Q182" s="12"/>
      <c r="R182" s="12"/>
      <c r="S182" s="12">
        <v>0</v>
      </c>
      <c r="T182" s="12"/>
      <c r="U182" s="12"/>
      <c r="V182" s="12">
        <v>0</v>
      </c>
      <c r="W182" s="12"/>
      <c r="X182" s="12"/>
      <c r="Y182" s="12">
        <v>0</v>
      </c>
      <c r="Z182" s="12"/>
      <c r="AA182" s="12"/>
      <c r="AB182" s="12">
        <v>0</v>
      </c>
      <c r="AC182" s="12"/>
      <c r="AD182" s="12"/>
      <c r="AE182" s="12">
        <v>0</v>
      </c>
      <c r="AF182" s="12"/>
      <c r="AG182" s="12"/>
      <c r="AH182" s="12">
        <v>0</v>
      </c>
      <c r="AI182" s="12"/>
      <c r="AJ182" s="12"/>
      <c r="AK182" s="12">
        <v>0</v>
      </c>
      <c r="AL182" s="12"/>
      <c r="AM182" s="12"/>
      <c r="AN182" s="12">
        <v>0</v>
      </c>
      <c r="AO182" s="32"/>
      <c r="AP182" s="39" t="s">
        <v>53</v>
      </c>
      <c r="AQ182" s="32"/>
      <c r="AR182" s="32">
        <v>0</v>
      </c>
      <c r="AS182" s="12"/>
      <c r="AT182" s="12"/>
      <c r="AU182" s="12">
        <v>0</v>
      </c>
      <c r="AV182" s="12">
        <v>2753399.02</v>
      </c>
      <c r="AW182" s="12">
        <v>2808467.0004000003</v>
      </c>
      <c r="AX182" s="12">
        <v>55067.980400000233</v>
      </c>
      <c r="AY182" s="45"/>
      <c r="AZ182" s="32"/>
      <c r="BA182" s="12">
        <v>0</v>
      </c>
      <c r="BB182" s="12">
        <f t="shared" si="284"/>
        <v>0</v>
      </c>
      <c r="BC182" s="12">
        <f t="shared" si="234"/>
        <v>0</v>
      </c>
      <c r="BD182" s="12">
        <f t="shared" si="235"/>
        <v>0</v>
      </c>
      <c r="BE182" s="12"/>
      <c r="BF182" s="12"/>
      <c r="BG182" s="12"/>
      <c r="BH182" s="12">
        <f t="shared" si="285"/>
        <v>0</v>
      </c>
      <c r="BI182" s="12"/>
      <c r="BJ182" s="12"/>
      <c r="BK182" s="12"/>
      <c r="BL182" s="12">
        <f t="shared" si="286"/>
        <v>0</v>
      </c>
      <c r="BM182" s="12"/>
      <c r="BN182" s="12"/>
      <c r="BO182" s="12"/>
      <c r="BP182" s="12">
        <f t="shared" si="287"/>
        <v>0</v>
      </c>
      <c r="BQ182" s="12"/>
      <c r="BR182" s="12"/>
      <c r="BS182" s="12"/>
      <c r="BT182" s="12">
        <f t="shared" si="288"/>
        <v>0</v>
      </c>
      <c r="BU182" s="12"/>
      <c r="BV182" s="12"/>
      <c r="BW182" s="12"/>
      <c r="BX182" s="12">
        <f t="shared" si="289"/>
        <v>0</v>
      </c>
      <c r="BY182" s="12"/>
      <c r="BZ182" s="12"/>
      <c r="CA182" s="12"/>
      <c r="CB182" s="12">
        <f t="shared" si="290"/>
        <v>0</v>
      </c>
      <c r="CC182" s="12"/>
      <c r="CD182" s="12"/>
      <c r="CE182" s="12"/>
      <c r="CF182" s="12">
        <f t="shared" si="291"/>
        <v>0</v>
      </c>
      <c r="CG182" s="12"/>
      <c r="CH182" s="12"/>
      <c r="CI182" s="12"/>
      <c r="CJ182" s="12">
        <f t="shared" si="292"/>
        <v>0</v>
      </c>
      <c r="CK182" s="12"/>
      <c r="CL182" s="12"/>
      <c r="CM182" s="12"/>
      <c r="CN182" s="12">
        <f t="shared" si="293"/>
        <v>0</v>
      </c>
      <c r="CO182" s="12"/>
      <c r="CP182" s="12"/>
      <c r="CQ182" s="12"/>
      <c r="CR182" s="12">
        <f t="shared" si="294"/>
        <v>0</v>
      </c>
      <c r="CS182" s="12"/>
      <c r="CT182" s="12"/>
      <c r="CU182" s="12"/>
      <c r="CV182" s="12">
        <f t="shared" si="295"/>
        <v>0</v>
      </c>
      <c r="CW182" s="12"/>
      <c r="CX182" s="12"/>
      <c r="CY182" s="12"/>
      <c r="CZ182" s="12">
        <f t="shared" si="296"/>
        <v>0</v>
      </c>
      <c r="DA182" s="12"/>
      <c r="DB182" s="12"/>
      <c r="DC182" s="12"/>
      <c r="DD182" s="12">
        <f t="shared" si="297"/>
        <v>0</v>
      </c>
      <c r="DE182" s="13" t="s">
        <v>54</v>
      </c>
      <c r="DF182" s="14" t="s">
        <v>55</v>
      </c>
    </row>
    <row r="183" spans="1:110" ht="51" hidden="1" x14ac:dyDescent="0.25">
      <c r="A183" s="13">
        <v>170</v>
      </c>
      <c r="B183" s="48" t="s">
        <v>754</v>
      </c>
      <c r="C183" s="49">
        <v>1851</v>
      </c>
      <c r="D183" s="49" t="s">
        <v>51</v>
      </c>
      <c r="E183" s="48" t="s">
        <v>56</v>
      </c>
      <c r="F183" s="50">
        <v>3436</v>
      </c>
      <c r="G183" s="50">
        <v>2887.1</v>
      </c>
      <c r="H183" s="51">
        <v>34073</v>
      </c>
      <c r="I183" s="12">
        <f t="shared" si="236"/>
        <v>10866756.762</v>
      </c>
      <c r="J183" s="12">
        <f t="shared" si="238"/>
        <v>5433378.3810000001</v>
      </c>
      <c r="K183" s="12">
        <f t="shared" si="269"/>
        <v>5433378.3810000001</v>
      </c>
      <c r="L183" s="12">
        <f t="shared" si="239"/>
        <v>5433378.3810000001</v>
      </c>
      <c r="M183" s="12">
        <f t="shared" si="233"/>
        <v>0</v>
      </c>
      <c r="N183" s="12"/>
      <c r="O183" s="12"/>
      <c r="P183" s="12">
        <v>0</v>
      </c>
      <c r="Q183" s="12"/>
      <c r="R183" s="12"/>
      <c r="S183" s="12">
        <v>0</v>
      </c>
      <c r="T183" s="12"/>
      <c r="U183" s="12"/>
      <c r="V183" s="12">
        <v>0</v>
      </c>
      <c r="W183" s="12"/>
      <c r="X183" s="12"/>
      <c r="Y183" s="12">
        <v>0</v>
      </c>
      <c r="Z183" s="12"/>
      <c r="AA183" s="12"/>
      <c r="AB183" s="12">
        <v>0</v>
      </c>
      <c r="AC183" s="12"/>
      <c r="AD183" s="12"/>
      <c r="AE183" s="12">
        <v>0</v>
      </c>
      <c r="AF183" s="12"/>
      <c r="AG183" s="12"/>
      <c r="AH183" s="12">
        <v>0</v>
      </c>
      <c r="AI183" s="12"/>
      <c r="AJ183" s="12"/>
      <c r="AK183" s="12">
        <v>0</v>
      </c>
      <c r="AL183" s="12"/>
      <c r="AM183" s="12"/>
      <c r="AN183" s="12">
        <v>0</v>
      </c>
      <c r="AO183" s="32"/>
      <c r="AP183" s="39" t="s">
        <v>53</v>
      </c>
      <c r="AQ183" s="32"/>
      <c r="AR183" s="32">
        <v>0</v>
      </c>
      <c r="AS183" s="12"/>
      <c r="AT183" s="12"/>
      <c r="AU183" s="12">
        <v>0</v>
      </c>
      <c r="AV183" s="12">
        <v>11002468.642999999</v>
      </c>
      <c r="AW183" s="12">
        <v>10866756.762</v>
      </c>
      <c r="AX183" s="12">
        <v>-135711.88099999912</v>
      </c>
      <c r="AY183" s="45"/>
      <c r="AZ183" s="32"/>
      <c r="BA183" s="12">
        <v>0</v>
      </c>
      <c r="BB183" s="12">
        <f t="shared" si="284"/>
        <v>0</v>
      </c>
      <c r="BC183" s="12">
        <f t="shared" si="234"/>
        <v>0</v>
      </c>
      <c r="BD183" s="12">
        <f t="shared" si="235"/>
        <v>0</v>
      </c>
      <c r="BE183" s="12"/>
      <c r="BF183" s="12"/>
      <c r="BG183" s="12"/>
      <c r="BH183" s="12">
        <f t="shared" si="285"/>
        <v>0</v>
      </c>
      <c r="BI183" s="12"/>
      <c r="BJ183" s="12"/>
      <c r="BK183" s="12"/>
      <c r="BL183" s="12">
        <f t="shared" si="286"/>
        <v>0</v>
      </c>
      <c r="BM183" s="12"/>
      <c r="BN183" s="12"/>
      <c r="BO183" s="12"/>
      <c r="BP183" s="12">
        <f t="shared" si="287"/>
        <v>0</v>
      </c>
      <c r="BQ183" s="12"/>
      <c r="BR183" s="12"/>
      <c r="BS183" s="12"/>
      <c r="BT183" s="12">
        <f t="shared" si="288"/>
        <v>0</v>
      </c>
      <c r="BU183" s="12"/>
      <c r="BV183" s="12"/>
      <c r="BW183" s="12"/>
      <c r="BX183" s="12">
        <f t="shared" si="289"/>
        <v>0</v>
      </c>
      <c r="BY183" s="12"/>
      <c r="BZ183" s="12"/>
      <c r="CA183" s="12"/>
      <c r="CB183" s="12">
        <f t="shared" si="290"/>
        <v>0</v>
      </c>
      <c r="CC183" s="12"/>
      <c r="CD183" s="12"/>
      <c r="CE183" s="12"/>
      <c r="CF183" s="12">
        <f t="shared" si="291"/>
        <v>0</v>
      </c>
      <c r="CG183" s="12"/>
      <c r="CH183" s="12"/>
      <c r="CI183" s="12"/>
      <c r="CJ183" s="12">
        <f t="shared" si="292"/>
        <v>0</v>
      </c>
      <c r="CK183" s="12"/>
      <c r="CL183" s="12"/>
      <c r="CM183" s="12"/>
      <c r="CN183" s="12">
        <f t="shared" si="293"/>
        <v>0</v>
      </c>
      <c r="CO183" s="12"/>
      <c r="CP183" s="12"/>
      <c r="CQ183" s="12"/>
      <c r="CR183" s="12">
        <f t="shared" si="294"/>
        <v>0</v>
      </c>
      <c r="CS183" s="12"/>
      <c r="CT183" s="12"/>
      <c r="CU183" s="12"/>
      <c r="CV183" s="12">
        <f t="shared" si="295"/>
        <v>0</v>
      </c>
      <c r="CW183" s="12"/>
      <c r="CX183" s="12"/>
      <c r="CY183" s="12"/>
      <c r="CZ183" s="12">
        <f t="shared" si="296"/>
        <v>0</v>
      </c>
      <c r="DA183" s="12"/>
      <c r="DB183" s="12"/>
      <c r="DC183" s="12"/>
      <c r="DD183" s="12">
        <f t="shared" si="297"/>
        <v>0</v>
      </c>
      <c r="DE183" s="13" t="s">
        <v>54</v>
      </c>
      <c r="DF183" s="14" t="s">
        <v>55</v>
      </c>
    </row>
    <row r="184" spans="1:110" ht="51" hidden="1" x14ac:dyDescent="0.25">
      <c r="A184" s="13">
        <v>171</v>
      </c>
      <c r="B184" s="48" t="s">
        <v>755</v>
      </c>
      <c r="C184" s="49">
        <v>1822</v>
      </c>
      <c r="D184" s="49" t="s">
        <v>51</v>
      </c>
      <c r="E184" s="48" t="s">
        <v>56</v>
      </c>
      <c r="F184" s="50">
        <v>2406</v>
      </c>
      <c r="G184" s="50">
        <v>2119</v>
      </c>
      <c r="H184" s="51">
        <v>34241</v>
      </c>
      <c r="I184" s="12">
        <f t="shared" si="236"/>
        <v>2548711.89</v>
      </c>
      <c r="J184" s="12">
        <f t="shared" si="238"/>
        <v>1274355.9450000001</v>
      </c>
      <c r="K184" s="12">
        <f t="shared" si="269"/>
        <v>1274355.9450000001</v>
      </c>
      <c r="L184" s="12">
        <f t="shared" si="239"/>
        <v>1274355.9450000001</v>
      </c>
      <c r="M184" s="12">
        <f t="shared" si="233"/>
        <v>0</v>
      </c>
      <c r="N184" s="12"/>
      <c r="O184" s="12"/>
      <c r="P184" s="12">
        <v>0</v>
      </c>
      <c r="Q184" s="12"/>
      <c r="R184" s="12"/>
      <c r="S184" s="12">
        <v>0</v>
      </c>
      <c r="T184" s="12"/>
      <c r="U184" s="12"/>
      <c r="V184" s="12">
        <v>0</v>
      </c>
      <c r="W184" s="12">
        <v>1149324.4410000001</v>
      </c>
      <c r="X184" s="12">
        <v>1506966</v>
      </c>
      <c r="Y184" s="12">
        <v>357641.55899999989</v>
      </c>
      <c r="Z184" s="12">
        <v>1431363.2890000001</v>
      </c>
      <c r="AA184" s="12">
        <v>1041745.89</v>
      </c>
      <c r="AB184" s="12">
        <v>-389617.39900000009</v>
      </c>
      <c r="AC184" s="12"/>
      <c r="AD184" s="12"/>
      <c r="AE184" s="12">
        <v>0</v>
      </c>
      <c r="AF184" s="12"/>
      <c r="AG184" s="12"/>
      <c r="AH184" s="12">
        <v>0</v>
      </c>
      <c r="AI184" s="12"/>
      <c r="AJ184" s="12"/>
      <c r="AK184" s="12">
        <v>0</v>
      </c>
      <c r="AL184" s="12">
        <v>5949410.1430000002</v>
      </c>
      <c r="AM184" s="12"/>
      <c r="AN184" s="12">
        <v>-5949410.1430000002</v>
      </c>
      <c r="AO184" s="32"/>
      <c r="AP184" s="39" t="s">
        <v>53</v>
      </c>
      <c r="AQ184" s="32"/>
      <c r="AR184" s="32">
        <v>0</v>
      </c>
      <c r="AS184" s="12"/>
      <c r="AT184" s="12"/>
      <c r="AU184" s="12">
        <v>0</v>
      </c>
      <c r="AV184" s="12"/>
      <c r="AW184" s="12"/>
      <c r="AX184" s="12">
        <v>0</v>
      </c>
      <c r="AY184" s="45"/>
      <c r="AZ184" s="32"/>
      <c r="BA184" s="12">
        <v>0</v>
      </c>
      <c r="BB184" s="12">
        <f t="shared" si="284"/>
        <v>0</v>
      </c>
      <c r="BC184" s="12">
        <f t="shared" si="234"/>
        <v>0</v>
      </c>
      <c r="BD184" s="12">
        <f t="shared" si="235"/>
        <v>0</v>
      </c>
      <c r="BE184" s="12"/>
      <c r="BF184" s="12"/>
      <c r="BG184" s="12"/>
      <c r="BH184" s="12">
        <f t="shared" si="285"/>
        <v>0</v>
      </c>
      <c r="BI184" s="12"/>
      <c r="BJ184" s="12"/>
      <c r="BK184" s="12"/>
      <c r="BL184" s="12">
        <f t="shared" si="286"/>
        <v>0</v>
      </c>
      <c r="BM184" s="12"/>
      <c r="BN184" s="12"/>
      <c r="BO184" s="12"/>
      <c r="BP184" s="12">
        <f t="shared" si="287"/>
        <v>0</v>
      </c>
      <c r="BQ184" s="12"/>
      <c r="BR184" s="12"/>
      <c r="BS184" s="12"/>
      <c r="BT184" s="12">
        <f t="shared" si="288"/>
        <v>0</v>
      </c>
      <c r="BU184" s="12"/>
      <c r="BV184" s="12"/>
      <c r="BW184" s="12"/>
      <c r="BX184" s="12">
        <f t="shared" si="289"/>
        <v>0</v>
      </c>
      <c r="BY184" s="12"/>
      <c r="BZ184" s="12"/>
      <c r="CA184" s="12"/>
      <c r="CB184" s="12">
        <f t="shared" si="290"/>
        <v>0</v>
      </c>
      <c r="CC184" s="12"/>
      <c r="CD184" s="12"/>
      <c r="CE184" s="12"/>
      <c r="CF184" s="12">
        <f t="shared" si="291"/>
        <v>0</v>
      </c>
      <c r="CG184" s="12"/>
      <c r="CH184" s="12"/>
      <c r="CI184" s="12"/>
      <c r="CJ184" s="12">
        <f t="shared" si="292"/>
        <v>0</v>
      </c>
      <c r="CK184" s="12"/>
      <c r="CL184" s="12"/>
      <c r="CM184" s="12"/>
      <c r="CN184" s="12">
        <f t="shared" si="293"/>
        <v>0</v>
      </c>
      <c r="CO184" s="12"/>
      <c r="CP184" s="12"/>
      <c r="CQ184" s="12"/>
      <c r="CR184" s="12">
        <f t="shared" si="294"/>
        <v>0</v>
      </c>
      <c r="CS184" s="12"/>
      <c r="CT184" s="12"/>
      <c r="CU184" s="12"/>
      <c r="CV184" s="12">
        <f t="shared" si="295"/>
        <v>0</v>
      </c>
      <c r="CW184" s="12"/>
      <c r="CX184" s="12"/>
      <c r="CY184" s="12"/>
      <c r="CZ184" s="12">
        <f t="shared" si="296"/>
        <v>0</v>
      </c>
      <c r="DA184" s="12"/>
      <c r="DB184" s="12"/>
      <c r="DC184" s="12"/>
      <c r="DD184" s="12">
        <f t="shared" si="297"/>
        <v>0</v>
      </c>
      <c r="DE184" s="13" t="s">
        <v>54</v>
      </c>
      <c r="DF184" s="14" t="s">
        <v>55</v>
      </c>
    </row>
    <row r="185" spans="1:110" ht="38.25" hidden="1" x14ac:dyDescent="0.25">
      <c r="A185" s="13">
        <v>172</v>
      </c>
      <c r="B185" s="48" t="s">
        <v>756</v>
      </c>
      <c r="C185" s="49">
        <v>1847</v>
      </c>
      <c r="D185" s="49" t="s">
        <v>51</v>
      </c>
      <c r="E185" s="48" t="s">
        <v>52</v>
      </c>
      <c r="F185" s="50">
        <v>1051.8</v>
      </c>
      <c r="G185" s="50">
        <v>815.8</v>
      </c>
      <c r="H185" s="51">
        <v>35124</v>
      </c>
      <c r="I185" s="12">
        <f t="shared" si="236"/>
        <v>1598391.2666</v>
      </c>
      <c r="J185" s="12">
        <f t="shared" si="238"/>
        <v>799195.63329999999</v>
      </c>
      <c r="K185" s="12">
        <f t="shared" si="269"/>
        <v>799195.63329999999</v>
      </c>
      <c r="L185" s="12">
        <f t="shared" si="239"/>
        <v>799195.63329999999</v>
      </c>
      <c r="M185" s="12">
        <f t="shared" si="233"/>
        <v>0</v>
      </c>
      <c r="N185" s="12"/>
      <c r="O185" s="12"/>
      <c r="P185" s="12">
        <v>0</v>
      </c>
      <c r="Q185" s="12"/>
      <c r="R185" s="12"/>
      <c r="S185" s="12">
        <v>0</v>
      </c>
      <c r="T185" s="12"/>
      <c r="U185" s="12"/>
      <c r="V185" s="12">
        <v>0</v>
      </c>
      <c r="W185" s="12"/>
      <c r="X185" s="12"/>
      <c r="Y185" s="12">
        <v>0</v>
      </c>
      <c r="Z185" s="12">
        <v>357401.98</v>
      </c>
      <c r="AA185" s="12">
        <v>799587.58799999999</v>
      </c>
      <c r="AB185" s="12">
        <v>442185.60800000001</v>
      </c>
      <c r="AC185" s="12"/>
      <c r="AD185" s="12">
        <v>798803.67859999998</v>
      </c>
      <c r="AE185" s="12">
        <v>798803.67859999998</v>
      </c>
      <c r="AF185" s="12"/>
      <c r="AG185" s="12"/>
      <c r="AH185" s="12">
        <v>0</v>
      </c>
      <c r="AI185" s="12"/>
      <c r="AJ185" s="12"/>
      <c r="AK185" s="12">
        <v>0</v>
      </c>
      <c r="AL185" s="12"/>
      <c r="AM185" s="12"/>
      <c r="AN185" s="12">
        <v>0</v>
      </c>
      <c r="AO185" s="32"/>
      <c r="AP185" s="39" t="s">
        <v>53</v>
      </c>
      <c r="AQ185" s="32"/>
      <c r="AR185" s="32">
        <v>0</v>
      </c>
      <c r="AS185" s="12"/>
      <c r="AT185" s="12"/>
      <c r="AU185" s="12">
        <v>0</v>
      </c>
      <c r="AV185" s="12"/>
      <c r="AW185" s="12"/>
      <c r="AX185" s="12">
        <v>0</v>
      </c>
      <c r="AY185" s="45"/>
      <c r="AZ185" s="32"/>
      <c r="BA185" s="12">
        <v>0</v>
      </c>
      <c r="BB185" s="12">
        <f t="shared" si="284"/>
        <v>0</v>
      </c>
      <c r="BC185" s="12">
        <f t="shared" si="234"/>
        <v>0</v>
      </c>
      <c r="BD185" s="12">
        <f t="shared" si="235"/>
        <v>0</v>
      </c>
      <c r="BE185" s="12"/>
      <c r="BF185" s="12"/>
      <c r="BG185" s="12"/>
      <c r="BH185" s="12">
        <f t="shared" si="285"/>
        <v>0</v>
      </c>
      <c r="BI185" s="12"/>
      <c r="BJ185" s="12"/>
      <c r="BK185" s="12"/>
      <c r="BL185" s="12">
        <f t="shared" si="286"/>
        <v>0</v>
      </c>
      <c r="BM185" s="12"/>
      <c r="BN185" s="12"/>
      <c r="BO185" s="12"/>
      <c r="BP185" s="12">
        <f t="shared" si="287"/>
        <v>0</v>
      </c>
      <c r="BQ185" s="12"/>
      <c r="BR185" s="12"/>
      <c r="BS185" s="12"/>
      <c r="BT185" s="12">
        <f t="shared" si="288"/>
        <v>0</v>
      </c>
      <c r="BU185" s="12"/>
      <c r="BV185" s="12"/>
      <c r="BW185" s="12"/>
      <c r="BX185" s="12">
        <f t="shared" si="289"/>
        <v>0</v>
      </c>
      <c r="BY185" s="12"/>
      <c r="BZ185" s="12"/>
      <c r="CA185" s="12"/>
      <c r="CB185" s="12">
        <f t="shared" si="290"/>
        <v>0</v>
      </c>
      <c r="CC185" s="12"/>
      <c r="CD185" s="12"/>
      <c r="CE185" s="12"/>
      <c r="CF185" s="12">
        <f t="shared" si="291"/>
        <v>0</v>
      </c>
      <c r="CG185" s="12"/>
      <c r="CH185" s="12"/>
      <c r="CI185" s="12"/>
      <c r="CJ185" s="12">
        <f t="shared" si="292"/>
        <v>0</v>
      </c>
      <c r="CK185" s="12"/>
      <c r="CL185" s="12"/>
      <c r="CM185" s="12"/>
      <c r="CN185" s="12">
        <f t="shared" si="293"/>
        <v>0</v>
      </c>
      <c r="CO185" s="12"/>
      <c r="CP185" s="12"/>
      <c r="CQ185" s="12"/>
      <c r="CR185" s="12">
        <f t="shared" si="294"/>
        <v>0</v>
      </c>
      <c r="CS185" s="12"/>
      <c r="CT185" s="12"/>
      <c r="CU185" s="12"/>
      <c r="CV185" s="12">
        <f t="shared" si="295"/>
        <v>0</v>
      </c>
      <c r="CW185" s="12"/>
      <c r="CX185" s="12"/>
      <c r="CY185" s="12"/>
      <c r="CZ185" s="12">
        <f t="shared" si="296"/>
        <v>0</v>
      </c>
      <c r="DA185" s="12"/>
      <c r="DB185" s="12"/>
      <c r="DC185" s="12"/>
      <c r="DD185" s="12">
        <f t="shared" si="297"/>
        <v>0</v>
      </c>
      <c r="DE185" s="13" t="s">
        <v>54</v>
      </c>
      <c r="DF185" s="14" t="s">
        <v>55</v>
      </c>
    </row>
    <row r="186" spans="1:110" ht="38.25" hidden="1" x14ac:dyDescent="0.25">
      <c r="A186" s="13">
        <v>173</v>
      </c>
      <c r="B186" s="48" t="s">
        <v>757</v>
      </c>
      <c r="C186" s="49">
        <v>1851</v>
      </c>
      <c r="D186" s="49" t="s">
        <v>51</v>
      </c>
      <c r="E186" s="48" t="s">
        <v>52</v>
      </c>
      <c r="F186" s="50">
        <v>489.51</v>
      </c>
      <c r="G186" s="50">
        <v>373.51</v>
      </c>
      <c r="H186" s="51">
        <v>33835</v>
      </c>
      <c r="I186" s="12">
        <f t="shared" si="236"/>
        <v>233380.8</v>
      </c>
      <c r="J186" s="12">
        <f t="shared" si="238"/>
        <v>116690.4</v>
      </c>
      <c r="K186" s="12">
        <f t="shared" si="269"/>
        <v>116690.4</v>
      </c>
      <c r="L186" s="12">
        <f t="shared" si="239"/>
        <v>116690.4</v>
      </c>
      <c r="M186" s="12">
        <f t="shared" si="233"/>
        <v>0</v>
      </c>
      <c r="N186" s="12"/>
      <c r="O186" s="12"/>
      <c r="P186" s="12">
        <v>0</v>
      </c>
      <c r="Q186" s="12"/>
      <c r="R186" s="12"/>
      <c r="S186" s="12">
        <v>0</v>
      </c>
      <c r="T186" s="12"/>
      <c r="U186" s="12"/>
      <c r="V186" s="12">
        <v>0</v>
      </c>
      <c r="W186" s="12"/>
      <c r="X186" s="12"/>
      <c r="Y186" s="12">
        <v>0</v>
      </c>
      <c r="Z186" s="12">
        <v>163634.73800000001</v>
      </c>
      <c r="AA186" s="12"/>
      <c r="AB186" s="12">
        <v>-163634.73800000001</v>
      </c>
      <c r="AC186" s="12">
        <v>229491.12</v>
      </c>
      <c r="AD186" s="12">
        <v>233380.8</v>
      </c>
      <c r="AE186" s="12">
        <v>3889.679999999993</v>
      </c>
      <c r="AF186" s="12"/>
      <c r="AG186" s="12"/>
      <c r="AH186" s="12">
        <v>0</v>
      </c>
      <c r="AI186" s="12"/>
      <c r="AJ186" s="12"/>
      <c r="AK186" s="12">
        <v>0</v>
      </c>
      <c r="AL186" s="12"/>
      <c r="AM186" s="12"/>
      <c r="AN186" s="12">
        <v>0</v>
      </c>
      <c r="AO186" s="32"/>
      <c r="AP186" s="39" t="s">
        <v>53</v>
      </c>
      <c r="AQ186" s="32"/>
      <c r="AR186" s="32">
        <v>0</v>
      </c>
      <c r="AS186" s="12"/>
      <c r="AT186" s="12"/>
      <c r="AU186" s="12">
        <v>0</v>
      </c>
      <c r="AV186" s="12"/>
      <c r="AW186" s="12"/>
      <c r="AX186" s="12">
        <v>0</v>
      </c>
      <c r="AY186" s="45"/>
      <c r="AZ186" s="32"/>
      <c r="BA186" s="12">
        <v>0</v>
      </c>
      <c r="BB186" s="12">
        <f t="shared" si="284"/>
        <v>0</v>
      </c>
      <c r="BC186" s="12">
        <f t="shared" si="234"/>
        <v>0</v>
      </c>
      <c r="BD186" s="12">
        <f t="shared" si="235"/>
        <v>0</v>
      </c>
      <c r="BE186" s="12"/>
      <c r="BF186" s="12"/>
      <c r="BG186" s="12"/>
      <c r="BH186" s="12">
        <f t="shared" si="285"/>
        <v>0</v>
      </c>
      <c r="BI186" s="12"/>
      <c r="BJ186" s="12"/>
      <c r="BK186" s="12"/>
      <c r="BL186" s="12">
        <f t="shared" si="286"/>
        <v>0</v>
      </c>
      <c r="BM186" s="12"/>
      <c r="BN186" s="12"/>
      <c r="BO186" s="12"/>
      <c r="BP186" s="12">
        <f t="shared" si="287"/>
        <v>0</v>
      </c>
      <c r="BQ186" s="12"/>
      <c r="BR186" s="12"/>
      <c r="BS186" s="12"/>
      <c r="BT186" s="12">
        <f t="shared" si="288"/>
        <v>0</v>
      </c>
      <c r="BU186" s="12"/>
      <c r="BV186" s="12"/>
      <c r="BW186" s="12"/>
      <c r="BX186" s="12">
        <f t="shared" si="289"/>
        <v>0</v>
      </c>
      <c r="BY186" s="12"/>
      <c r="BZ186" s="12"/>
      <c r="CA186" s="12"/>
      <c r="CB186" s="12">
        <f t="shared" si="290"/>
        <v>0</v>
      </c>
      <c r="CC186" s="12"/>
      <c r="CD186" s="12"/>
      <c r="CE186" s="12"/>
      <c r="CF186" s="12">
        <f t="shared" si="291"/>
        <v>0</v>
      </c>
      <c r="CG186" s="12"/>
      <c r="CH186" s="12"/>
      <c r="CI186" s="12"/>
      <c r="CJ186" s="12">
        <f t="shared" si="292"/>
        <v>0</v>
      </c>
      <c r="CK186" s="12"/>
      <c r="CL186" s="12"/>
      <c r="CM186" s="12"/>
      <c r="CN186" s="12">
        <f t="shared" si="293"/>
        <v>0</v>
      </c>
      <c r="CO186" s="12"/>
      <c r="CP186" s="12"/>
      <c r="CQ186" s="12"/>
      <c r="CR186" s="12">
        <f t="shared" si="294"/>
        <v>0</v>
      </c>
      <c r="CS186" s="12"/>
      <c r="CT186" s="12"/>
      <c r="CU186" s="12"/>
      <c r="CV186" s="12">
        <f t="shared" si="295"/>
        <v>0</v>
      </c>
      <c r="CW186" s="12"/>
      <c r="CX186" s="12"/>
      <c r="CY186" s="12"/>
      <c r="CZ186" s="12">
        <f t="shared" si="296"/>
        <v>0</v>
      </c>
      <c r="DA186" s="12"/>
      <c r="DB186" s="12"/>
      <c r="DC186" s="12"/>
      <c r="DD186" s="12">
        <f t="shared" si="297"/>
        <v>0</v>
      </c>
      <c r="DE186" s="13" t="s">
        <v>54</v>
      </c>
      <c r="DF186" s="14" t="s">
        <v>55</v>
      </c>
    </row>
    <row r="187" spans="1:110" ht="38.25" hidden="1" x14ac:dyDescent="0.25">
      <c r="A187" s="13">
        <v>174</v>
      </c>
      <c r="B187" s="48" t="s">
        <v>758</v>
      </c>
      <c r="C187" s="49">
        <v>1756</v>
      </c>
      <c r="D187" s="49" t="s">
        <v>51</v>
      </c>
      <c r="E187" s="48" t="s">
        <v>52</v>
      </c>
      <c r="F187" s="50">
        <v>741.28</v>
      </c>
      <c r="G187" s="50">
        <v>606.28</v>
      </c>
      <c r="H187" s="51">
        <v>33891</v>
      </c>
      <c r="I187" s="12">
        <f t="shared" si="236"/>
        <v>654684</v>
      </c>
      <c r="J187" s="12">
        <f t="shared" si="238"/>
        <v>327342</v>
      </c>
      <c r="K187" s="12">
        <f t="shared" si="269"/>
        <v>327342</v>
      </c>
      <c r="L187" s="12">
        <f t="shared" si="239"/>
        <v>327342</v>
      </c>
      <c r="M187" s="12">
        <f t="shared" si="233"/>
        <v>0</v>
      </c>
      <c r="N187" s="12"/>
      <c r="O187" s="12"/>
      <c r="P187" s="12">
        <v>0</v>
      </c>
      <c r="Q187" s="12"/>
      <c r="R187" s="12"/>
      <c r="S187" s="12">
        <v>0</v>
      </c>
      <c r="T187" s="12"/>
      <c r="U187" s="12"/>
      <c r="V187" s="12">
        <v>0</v>
      </c>
      <c r="W187" s="12">
        <v>328840.234</v>
      </c>
      <c r="X187" s="12">
        <v>359983.2</v>
      </c>
      <c r="Y187" s="12">
        <v>31142.966000000015</v>
      </c>
      <c r="Z187" s="12">
        <v>265611.28499999997</v>
      </c>
      <c r="AA187" s="12"/>
      <c r="AB187" s="12">
        <v>-265611.28499999997</v>
      </c>
      <c r="AC187" s="12">
        <v>289789.12</v>
      </c>
      <c r="AD187" s="12">
        <v>294700.79999999999</v>
      </c>
      <c r="AE187" s="12">
        <v>4911.679999999993</v>
      </c>
      <c r="AF187" s="12"/>
      <c r="AG187" s="12"/>
      <c r="AH187" s="12">
        <v>0</v>
      </c>
      <c r="AI187" s="12"/>
      <c r="AJ187" s="12"/>
      <c r="AK187" s="12">
        <v>0</v>
      </c>
      <c r="AL187" s="12"/>
      <c r="AM187" s="12"/>
      <c r="AN187" s="12">
        <v>0</v>
      </c>
      <c r="AO187" s="32"/>
      <c r="AP187" s="39" t="s">
        <v>53</v>
      </c>
      <c r="AQ187" s="32"/>
      <c r="AR187" s="32">
        <v>0</v>
      </c>
      <c r="AS187" s="12"/>
      <c r="AT187" s="12"/>
      <c r="AU187" s="12">
        <v>0</v>
      </c>
      <c r="AV187" s="12"/>
      <c r="AW187" s="12"/>
      <c r="AX187" s="12">
        <v>0</v>
      </c>
      <c r="AY187" s="45"/>
      <c r="AZ187" s="32"/>
      <c r="BA187" s="12">
        <v>0</v>
      </c>
      <c r="BB187" s="12">
        <f t="shared" si="284"/>
        <v>0</v>
      </c>
      <c r="BC187" s="12">
        <f t="shared" si="234"/>
        <v>0</v>
      </c>
      <c r="BD187" s="12">
        <f t="shared" si="235"/>
        <v>0</v>
      </c>
      <c r="BE187" s="12"/>
      <c r="BF187" s="12"/>
      <c r="BG187" s="12"/>
      <c r="BH187" s="12">
        <f t="shared" si="285"/>
        <v>0</v>
      </c>
      <c r="BI187" s="12"/>
      <c r="BJ187" s="12"/>
      <c r="BK187" s="12"/>
      <c r="BL187" s="12">
        <f t="shared" si="286"/>
        <v>0</v>
      </c>
      <c r="BM187" s="12"/>
      <c r="BN187" s="12"/>
      <c r="BO187" s="12"/>
      <c r="BP187" s="12">
        <f t="shared" si="287"/>
        <v>0</v>
      </c>
      <c r="BQ187" s="12"/>
      <c r="BR187" s="12"/>
      <c r="BS187" s="12"/>
      <c r="BT187" s="12">
        <f t="shared" si="288"/>
        <v>0</v>
      </c>
      <c r="BU187" s="12"/>
      <c r="BV187" s="12"/>
      <c r="BW187" s="12"/>
      <c r="BX187" s="12">
        <f t="shared" si="289"/>
        <v>0</v>
      </c>
      <c r="BY187" s="12"/>
      <c r="BZ187" s="12"/>
      <c r="CA187" s="12"/>
      <c r="CB187" s="12">
        <f t="shared" si="290"/>
        <v>0</v>
      </c>
      <c r="CC187" s="12"/>
      <c r="CD187" s="12"/>
      <c r="CE187" s="12"/>
      <c r="CF187" s="12">
        <f t="shared" si="291"/>
        <v>0</v>
      </c>
      <c r="CG187" s="12"/>
      <c r="CH187" s="12"/>
      <c r="CI187" s="12"/>
      <c r="CJ187" s="12">
        <f t="shared" si="292"/>
        <v>0</v>
      </c>
      <c r="CK187" s="12"/>
      <c r="CL187" s="12"/>
      <c r="CM187" s="12"/>
      <c r="CN187" s="12">
        <f t="shared" si="293"/>
        <v>0</v>
      </c>
      <c r="CO187" s="12"/>
      <c r="CP187" s="12"/>
      <c r="CQ187" s="12"/>
      <c r="CR187" s="12">
        <f t="shared" si="294"/>
        <v>0</v>
      </c>
      <c r="CS187" s="12"/>
      <c r="CT187" s="12"/>
      <c r="CU187" s="12"/>
      <c r="CV187" s="12">
        <f t="shared" si="295"/>
        <v>0</v>
      </c>
      <c r="CW187" s="12"/>
      <c r="CX187" s="12"/>
      <c r="CY187" s="12"/>
      <c r="CZ187" s="12">
        <f t="shared" si="296"/>
        <v>0</v>
      </c>
      <c r="DA187" s="12"/>
      <c r="DB187" s="12"/>
      <c r="DC187" s="12"/>
      <c r="DD187" s="12">
        <f t="shared" si="297"/>
        <v>0</v>
      </c>
      <c r="DE187" s="13" t="s">
        <v>54</v>
      </c>
      <c r="DF187" s="14" t="s">
        <v>55</v>
      </c>
    </row>
    <row r="188" spans="1:110" ht="38.25" hidden="1" x14ac:dyDescent="0.25">
      <c r="A188" s="13">
        <v>175</v>
      </c>
      <c r="B188" s="48" t="s">
        <v>759</v>
      </c>
      <c r="C188" s="49">
        <v>1798</v>
      </c>
      <c r="D188" s="49">
        <v>1912</v>
      </c>
      <c r="E188" s="48" t="s">
        <v>52</v>
      </c>
      <c r="F188" s="50">
        <v>2005.8</v>
      </c>
      <c r="G188" s="50">
        <v>1683.8</v>
      </c>
      <c r="H188" s="51">
        <v>34151</v>
      </c>
      <c r="I188" s="12">
        <f t="shared" si="236"/>
        <v>1773979.2264</v>
      </c>
      <c r="J188" s="12">
        <f t="shared" si="238"/>
        <v>886989.61320000002</v>
      </c>
      <c r="K188" s="12">
        <f t="shared" si="269"/>
        <v>886989.61320000002</v>
      </c>
      <c r="L188" s="12">
        <f t="shared" si="239"/>
        <v>886989.61320000002</v>
      </c>
      <c r="M188" s="12">
        <f t="shared" si="233"/>
        <v>0</v>
      </c>
      <c r="N188" s="12"/>
      <c r="O188" s="12"/>
      <c r="P188" s="12">
        <v>0</v>
      </c>
      <c r="Q188" s="12"/>
      <c r="R188" s="12"/>
      <c r="S188" s="12">
        <v>0</v>
      </c>
      <c r="T188" s="12"/>
      <c r="U188" s="12"/>
      <c r="V188" s="12">
        <v>0</v>
      </c>
      <c r="W188" s="12"/>
      <c r="X188" s="12"/>
      <c r="Y188" s="12">
        <v>0</v>
      </c>
      <c r="Z188" s="12">
        <v>737672.81200000003</v>
      </c>
      <c r="AA188" s="12">
        <v>1043128.8264</v>
      </c>
      <c r="AB188" s="12">
        <v>305456.01439999999</v>
      </c>
      <c r="AC188" s="12">
        <v>718669.56</v>
      </c>
      <c r="AD188" s="12">
        <v>730850.4</v>
      </c>
      <c r="AE188" s="12">
        <v>12180.839999999967</v>
      </c>
      <c r="AF188" s="12"/>
      <c r="AG188" s="12"/>
      <c r="AH188" s="12">
        <v>0</v>
      </c>
      <c r="AI188" s="12"/>
      <c r="AJ188" s="12"/>
      <c r="AK188" s="12">
        <v>0</v>
      </c>
      <c r="AL188" s="12"/>
      <c r="AM188" s="12"/>
      <c r="AN188" s="12">
        <v>0</v>
      </c>
      <c r="AO188" s="32"/>
      <c r="AP188" s="39" t="s">
        <v>53</v>
      </c>
      <c r="AQ188" s="32"/>
      <c r="AR188" s="32">
        <v>0</v>
      </c>
      <c r="AS188" s="12"/>
      <c r="AT188" s="12"/>
      <c r="AU188" s="12">
        <v>0</v>
      </c>
      <c r="AV188" s="12"/>
      <c r="AW188" s="12"/>
      <c r="AX188" s="12">
        <v>0</v>
      </c>
      <c r="AY188" s="45"/>
      <c r="AZ188" s="32"/>
      <c r="BA188" s="12">
        <v>0</v>
      </c>
      <c r="BB188" s="12">
        <f t="shared" si="284"/>
        <v>0</v>
      </c>
      <c r="BC188" s="12">
        <f t="shared" si="234"/>
        <v>0</v>
      </c>
      <c r="BD188" s="12">
        <f t="shared" si="235"/>
        <v>0</v>
      </c>
      <c r="BE188" s="12"/>
      <c r="BF188" s="12"/>
      <c r="BG188" s="12"/>
      <c r="BH188" s="12">
        <f t="shared" si="285"/>
        <v>0</v>
      </c>
      <c r="BI188" s="12"/>
      <c r="BJ188" s="12"/>
      <c r="BK188" s="12"/>
      <c r="BL188" s="12">
        <f t="shared" si="286"/>
        <v>0</v>
      </c>
      <c r="BM188" s="12"/>
      <c r="BN188" s="12"/>
      <c r="BO188" s="12"/>
      <c r="BP188" s="12">
        <f t="shared" si="287"/>
        <v>0</v>
      </c>
      <c r="BQ188" s="12"/>
      <c r="BR188" s="12"/>
      <c r="BS188" s="12"/>
      <c r="BT188" s="12">
        <f t="shared" si="288"/>
        <v>0</v>
      </c>
      <c r="BU188" s="12"/>
      <c r="BV188" s="12"/>
      <c r="BW188" s="12"/>
      <c r="BX188" s="12">
        <f t="shared" si="289"/>
        <v>0</v>
      </c>
      <c r="BY188" s="12"/>
      <c r="BZ188" s="12"/>
      <c r="CA188" s="12"/>
      <c r="CB188" s="12">
        <f t="shared" si="290"/>
        <v>0</v>
      </c>
      <c r="CC188" s="12"/>
      <c r="CD188" s="12"/>
      <c r="CE188" s="12"/>
      <c r="CF188" s="12">
        <f t="shared" si="291"/>
        <v>0</v>
      </c>
      <c r="CG188" s="12"/>
      <c r="CH188" s="12"/>
      <c r="CI188" s="12"/>
      <c r="CJ188" s="12">
        <f t="shared" si="292"/>
        <v>0</v>
      </c>
      <c r="CK188" s="12"/>
      <c r="CL188" s="12"/>
      <c r="CM188" s="12"/>
      <c r="CN188" s="12">
        <f t="shared" si="293"/>
        <v>0</v>
      </c>
      <c r="CO188" s="12"/>
      <c r="CP188" s="12"/>
      <c r="CQ188" s="12"/>
      <c r="CR188" s="12">
        <f t="shared" si="294"/>
        <v>0</v>
      </c>
      <c r="CS188" s="12"/>
      <c r="CT188" s="12"/>
      <c r="CU188" s="12"/>
      <c r="CV188" s="12">
        <f t="shared" si="295"/>
        <v>0</v>
      </c>
      <c r="CW188" s="12"/>
      <c r="CX188" s="12"/>
      <c r="CY188" s="12"/>
      <c r="CZ188" s="12">
        <f t="shared" si="296"/>
        <v>0</v>
      </c>
      <c r="DA188" s="12"/>
      <c r="DB188" s="12"/>
      <c r="DC188" s="12"/>
      <c r="DD188" s="12">
        <f t="shared" si="297"/>
        <v>0</v>
      </c>
      <c r="DE188" s="13" t="s">
        <v>54</v>
      </c>
      <c r="DF188" s="14" t="s">
        <v>55</v>
      </c>
    </row>
    <row r="189" spans="1:110" ht="51" hidden="1" x14ac:dyDescent="0.25">
      <c r="A189" s="13">
        <v>176</v>
      </c>
      <c r="B189" s="48" t="s">
        <v>760</v>
      </c>
      <c r="C189" s="49">
        <v>1859</v>
      </c>
      <c r="D189" s="49" t="s">
        <v>51</v>
      </c>
      <c r="E189" s="48" t="s">
        <v>56</v>
      </c>
      <c r="F189" s="50">
        <v>3730.7</v>
      </c>
      <c r="G189" s="50">
        <v>3436.7</v>
      </c>
      <c r="H189" s="51">
        <v>34353</v>
      </c>
      <c r="I189" s="12">
        <f t="shared" si="236"/>
        <v>1671300</v>
      </c>
      <c r="J189" s="12">
        <f t="shared" si="238"/>
        <v>835650</v>
      </c>
      <c r="K189" s="12">
        <f t="shared" si="269"/>
        <v>835650</v>
      </c>
      <c r="L189" s="12">
        <f t="shared" si="239"/>
        <v>835650</v>
      </c>
      <c r="M189" s="12">
        <f t="shared" si="233"/>
        <v>0</v>
      </c>
      <c r="N189" s="12"/>
      <c r="O189" s="12"/>
      <c r="P189" s="12">
        <v>0</v>
      </c>
      <c r="Q189" s="12"/>
      <c r="R189" s="12"/>
      <c r="S189" s="12">
        <v>0</v>
      </c>
      <c r="T189" s="12"/>
      <c r="U189" s="12"/>
      <c r="V189" s="12">
        <v>0</v>
      </c>
      <c r="W189" s="12"/>
      <c r="X189" s="12"/>
      <c r="Y189" s="12">
        <v>0</v>
      </c>
      <c r="Z189" s="12"/>
      <c r="AA189" s="12"/>
      <c r="AB189" s="12">
        <v>0</v>
      </c>
      <c r="AC189" s="12">
        <v>1643445</v>
      </c>
      <c r="AD189" s="12">
        <v>1671300</v>
      </c>
      <c r="AE189" s="12">
        <v>27855</v>
      </c>
      <c r="AF189" s="12"/>
      <c r="AG189" s="12"/>
      <c r="AH189" s="12">
        <v>0</v>
      </c>
      <c r="AI189" s="12"/>
      <c r="AJ189" s="12"/>
      <c r="AK189" s="12">
        <v>0</v>
      </c>
      <c r="AL189" s="12"/>
      <c r="AM189" s="12"/>
      <c r="AN189" s="12">
        <v>0</v>
      </c>
      <c r="AO189" s="32"/>
      <c r="AP189" s="39" t="s">
        <v>53</v>
      </c>
      <c r="AQ189" s="32"/>
      <c r="AR189" s="32">
        <v>0</v>
      </c>
      <c r="AS189" s="12"/>
      <c r="AT189" s="12"/>
      <c r="AU189" s="12">
        <v>0</v>
      </c>
      <c r="AV189" s="12"/>
      <c r="AW189" s="12"/>
      <c r="AX189" s="12">
        <v>0</v>
      </c>
      <c r="AY189" s="45"/>
      <c r="AZ189" s="32"/>
      <c r="BA189" s="12">
        <v>0</v>
      </c>
      <c r="BB189" s="12">
        <f t="shared" si="284"/>
        <v>0</v>
      </c>
      <c r="BC189" s="12">
        <f t="shared" si="234"/>
        <v>0</v>
      </c>
      <c r="BD189" s="12">
        <f t="shared" si="235"/>
        <v>0</v>
      </c>
      <c r="BE189" s="12"/>
      <c r="BF189" s="12"/>
      <c r="BG189" s="12"/>
      <c r="BH189" s="12">
        <f t="shared" si="285"/>
        <v>0</v>
      </c>
      <c r="BI189" s="12"/>
      <c r="BJ189" s="12"/>
      <c r="BK189" s="12"/>
      <c r="BL189" s="12">
        <f t="shared" si="286"/>
        <v>0</v>
      </c>
      <c r="BM189" s="12"/>
      <c r="BN189" s="12"/>
      <c r="BO189" s="12"/>
      <c r="BP189" s="12">
        <f t="shared" si="287"/>
        <v>0</v>
      </c>
      <c r="BQ189" s="12"/>
      <c r="BR189" s="12"/>
      <c r="BS189" s="12"/>
      <c r="BT189" s="12">
        <f t="shared" si="288"/>
        <v>0</v>
      </c>
      <c r="BU189" s="12"/>
      <c r="BV189" s="12"/>
      <c r="BW189" s="12"/>
      <c r="BX189" s="12">
        <f t="shared" si="289"/>
        <v>0</v>
      </c>
      <c r="BY189" s="12"/>
      <c r="BZ189" s="12"/>
      <c r="CA189" s="12"/>
      <c r="CB189" s="12">
        <f t="shared" si="290"/>
        <v>0</v>
      </c>
      <c r="CC189" s="12"/>
      <c r="CD189" s="12"/>
      <c r="CE189" s="12"/>
      <c r="CF189" s="12">
        <f t="shared" si="291"/>
        <v>0</v>
      </c>
      <c r="CG189" s="12"/>
      <c r="CH189" s="12"/>
      <c r="CI189" s="12"/>
      <c r="CJ189" s="12">
        <f t="shared" si="292"/>
        <v>0</v>
      </c>
      <c r="CK189" s="12"/>
      <c r="CL189" s="12"/>
      <c r="CM189" s="12"/>
      <c r="CN189" s="12">
        <f t="shared" si="293"/>
        <v>0</v>
      </c>
      <c r="CO189" s="12"/>
      <c r="CP189" s="12"/>
      <c r="CQ189" s="12"/>
      <c r="CR189" s="12">
        <f t="shared" si="294"/>
        <v>0</v>
      </c>
      <c r="CS189" s="12"/>
      <c r="CT189" s="12"/>
      <c r="CU189" s="12"/>
      <c r="CV189" s="12">
        <f t="shared" si="295"/>
        <v>0</v>
      </c>
      <c r="CW189" s="12"/>
      <c r="CX189" s="12"/>
      <c r="CY189" s="12"/>
      <c r="CZ189" s="12">
        <f t="shared" si="296"/>
        <v>0</v>
      </c>
      <c r="DA189" s="12"/>
      <c r="DB189" s="12"/>
      <c r="DC189" s="12"/>
      <c r="DD189" s="12">
        <f t="shared" si="297"/>
        <v>0</v>
      </c>
      <c r="DE189" s="13" t="s">
        <v>54</v>
      </c>
      <c r="DF189" s="14" t="s">
        <v>55</v>
      </c>
    </row>
    <row r="190" spans="1:110" ht="51" hidden="1" x14ac:dyDescent="0.25">
      <c r="A190" s="13">
        <v>177</v>
      </c>
      <c r="B190" s="48" t="s">
        <v>761</v>
      </c>
      <c r="C190" s="49">
        <v>1899</v>
      </c>
      <c r="D190" s="49" t="s">
        <v>51</v>
      </c>
      <c r="E190" s="48" t="s">
        <v>56</v>
      </c>
      <c r="F190" s="50">
        <v>1946.1</v>
      </c>
      <c r="G190" s="50">
        <v>1705.1</v>
      </c>
      <c r="H190" s="51">
        <v>34082</v>
      </c>
      <c r="I190" s="12">
        <f t="shared" si="236"/>
        <v>6134151.0989999995</v>
      </c>
      <c r="J190" s="12">
        <f t="shared" si="238"/>
        <v>3067075.5494999997</v>
      </c>
      <c r="K190" s="12">
        <f t="shared" si="269"/>
        <v>3067075.5494999997</v>
      </c>
      <c r="L190" s="12">
        <f t="shared" si="239"/>
        <v>3067075.5494999997</v>
      </c>
      <c r="M190" s="12">
        <f t="shared" si="233"/>
        <v>0</v>
      </c>
      <c r="N190" s="12"/>
      <c r="O190" s="12"/>
      <c r="P190" s="12">
        <v>0</v>
      </c>
      <c r="Q190" s="12">
        <v>3154434.9550000001</v>
      </c>
      <c r="R190" s="12">
        <v>4146274.89</v>
      </c>
      <c r="S190" s="12">
        <v>991839.93500000006</v>
      </c>
      <c r="T190" s="12"/>
      <c r="U190" s="12"/>
      <c r="V190" s="12">
        <v>0</v>
      </c>
      <c r="W190" s="12">
        <v>520055.49300000002</v>
      </c>
      <c r="X190" s="12">
        <v>499618.95</v>
      </c>
      <c r="Y190" s="12">
        <v>-20436.543000000005</v>
      </c>
      <c r="Z190" s="12">
        <v>537106.49199999997</v>
      </c>
      <c r="AA190" s="12">
        <v>617336.43000000005</v>
      </c>
      <c r="AB190" s="12">
        <v>80229.938000000082</v>
      </c>
      <c r="AC190" s="12">
        <v>624356.48100000003</v>
      </c>
      <c r="AD190" s="12">
        <v>870920.82899999991</v>
      </c>
      <c r="AE190" s="12">
        <v>246564.34799999988</v>
      </c>
      <c r="AF190" s="12"/>
      <c r="AG190" s="12"/>
      <c r="AH190" s="12">
        <v>0</v>
      </c>
      <c r="AI190" s="12"/>
      <c r="AJ190" s="12"/>
      <c r="AK190" s="12">
        <v>0</v>
      </c>
      <c r="AL190" s="12"/>
      <c r="AM190" s="12"/>
      <c r="AN190" s="12">
        <v>0</v>
      </c>
      <c r="AO190" s="32"/>
      <c r="AP190" s="39" t="s">
        <v>53</v>
      </c>
      <c r="AQ190" s="32"/>
      <c r="AR190" s="32">
        <v>0</v>
      </c>
      <c r="AS190" s="12">
        <v>3356000</v>
      </c>
      <c r="AT190" s="12"/>
      <c r="AU190" s="12">
        <v>-3356000</v>
      </c>
      <c r="AV190" s="12"/>
      <c r="AW190" s="12"/>
      <c r="AX190" s="12">
        <v>0</v>
      </c>
      <c r="AY190" s="45"/>
      <c r="AZ190" s="32"/>
      <c r="BA190" s="12">
        <v>0</v>
      </c>
      <c r="BB190" s="12">
        <f t="shared" si="284"/>
        <v>0</v>
      </c>
      <c r="BC190" s="12">
        <f t="shared" si="234"/>
        <v>0</v>
      </c>
      <c r="BD190" s="12">
        <f t="shared" si="235"/>
        <v>0</v>
      </c>
      <c r="BE190" s="12"/>
      <c r="BF190" s="12"/>
      <c r="BG190" s="12"/>
      <c r="BH190" s="12">
        <f t="shared" si="285"/>
        <v>0</v>
      </c>
      <c r="BI190" s="12"/>
      <c r="BJ190" s="12"/>
      <c r="BK190" s="12"/>
      <c r="BL190" s="12">
        <f t="shared" si="286"/>
        <v>0</v>
      </c>
      <c r="BM190" s="12"/>
      <c r="BN190" s="12"/>
      <c r="BO190" s="12"/>
      <c r="BP190" s="12">
        <f t="shared" si="287"/>
        <v>0</v>
      </c>
      <c r="BQ190" s="12"/>
      <c r="BR190" s="12"/>
      <c r="BS190" s="12"/>
      <c r="BT190" s="12">
        <f t="shared" si="288"/>
        <v>0</v>
      </c>
      <c r="BU190" s="12"/>
      <c r="BV190" s="12"/>
      <c r="BW190" s="12"/>
      <c r="BX190" s="12">
        <f t="shared" si="289"/>
        <v>0</v>
      </c>
      <c r="BY190" s="12"/>
      <c r="BZ190" s="12"/>
      <c r="CA190" s="12"/>
      <c r="CB190" s="12">
        <f t="shared" si="290"/>
        <v>0</v>
      </c>
      <c r="CC190" s="12"/>
      <c r="CD190" s="12"/>
      <c r="CE190" s="12"/>
      <c r="CF190" s="12">
        <f t="shared" si="291"/>
        <v>0</v>
      </c>
      <c r="CG190" s="12"/>
      <c r="CH190" s="12"/>
      <c r="CI190" s="12"/>
      <c r="CJ190" s="12">
        <f t="shared" si="292"/>
        <v>0</v>
      </c>
      <c r="CK190" s="12"/>
      <c r="CL190" s="12"/>
      <c r="CM190" s="12"/>
      <c r="CN190" s="12">
        <f t="shared" si="293"/>
        <v>0</v>
      </c>
      <c r="CO190" s="12"/>
      <c r="CP190" s="12"/>
      <c r="CQ190" s="12"/>
      <c r="CR190" s="12">
        <f t="shared" si="294"/>
        <v>0</v>
      </c>
      <c r="CS190" s="12"/>
      <c r="CT190" s="12"/>
      <c r="CU190" s="12"/>
      <c r="CV190" s="12">
        <f t="shared" si="295"/>
        <v>0</v>
      </c>
      <c r="CW190" s="12"/>
      <c r="CX190" s="12"/>
      <c r="CY190" s="12"/>
      <c r="CZ190" s="12">
        <f t="shared" si="296"/>
        <v>0</v>
      </c>
      <c r="DA190" s="12"/>
      <c r="DB190" s="12"/>
      <c r="DC190" s="12"/>
      <c r="DD190" s="12">
        <f t="shared" si="297"/>
        <v>0</v>
      </c>
      <c r="DE190" s="13" t="s">
        <v>54</v>
      </c>
      <c r="DF190" s="14" t="s">
        <v>55</v>
      </c>
    </row>
    <row r="191" spans="1:110" ht="38.25" hidden="1" x14ac:dyDescent="0.25">
      <c r="A191" s="13">
        <v>178</v>
      </c>
      <c r="B191" s="48" t="s">
        <v>762</v>
      </c>
      <c r="C191" s="49">
        <v>1917</v>
      </c>
      <c r="D191" s="49">
        <v>1989</v>
      </c>
      <c r="E191" s="48" t="s">
        <v>52</v>
      </c>
      <c r="F191" s="50">
        <v>5335.2</v>
      </c>
      <c r="G191" s="50">
        <v>4746.2</v>
      </c>
      <c r="H191" s="51">
        <v>33938</v>
      </c>
      <c r="I191" s="12">
        <f t="shared" si="236"/>
        <v>6846436</v>
      </c>
      <c r="J191" s="12">
        <f t="shared" si="238"/>
        <v>3423218</v>
      </c>
      <c r="K191" s="12">
        <f t="shared" si="269"/>
        <v>3423218</v>
      </c>
      <c r="L191" s="12">
        <f t="shared" si="239"/>
        <v>3423218</v>
      </c>
      <c r="M191" s="12">
        <f t="shared" si="233"/>
        <v>0</v>
      </c>
      <c r="N191" s="12"/>
      <c r="O191" s="12"/>
      <c r="P191" s="12">
        <v>0</v>
      </c>
      <c r="Q191" s="12"/>
      <c r="R191" s="12"/>
      <c r="S191" s="12">
        <v>0</v>
      </c>
      <c r="T191" s="12"/>
      <c r="U191" s="12"/>
      <c r="V191" s="12">
        <v>0</v>
      </c>
      <c r="W191" s="12"/>
      <c r="X191" s="12"/>
      <c r="Y191" s="12">
        <v>0</v>
      </c>
      <c r="Z191" s="12"/>
      <c r="AA191" s="12"/>
      <c r="AB191" s="12">
        <v>0</v>
      </c>
      <c r="AC191" s="12"/>
      <c r="AD191" s="12"/>
      <c r="AE191" s="12">
        <v>0</v>
      </c>
      <c r="AF191" s="12"/>
      <c r="AG191" s="12"/>
      <c r="AH191" s="12">
        <v>0</v>
      </c>
      <c r="AI191" s="12"/>
      <c r="AJ191" s="12"/>
      <c r="AK191" s="12">
        <v>0</v>
      </c>
      <c r="AL191" s="12"/>
      <c r="AM191" s="12"/>
      <c r="AN191" s="12">
        <v>0</v>
      </c>
      <c r="AO191" s="32">
        <v>11731420</v>
      </c>
      <c r="AP191" s="39" t="s">
        <v>81</v>
      </c>
      <c r="AQ191" s="32">
        <v>6846436</v>
      </c>
      <c r="AR191" s="32">
        <v>-4884984</v>
      </c>
      <c r="AS191" s="12"/>
      <c r="AT191" s="12"/>
      <c r="AU191" s="12">
        <v>0</v>
      </c>
      <c r="AV191" s="12"/>
      <c r="AW191" s="12"/>
      <c r="AX191" s="12">
        <v>0</v>
      </c>
      <c r="AY191" s="45"/>
      <c r="AZ191" s="32"/>
      <c r="BA191" s="12">
        <v>0</v>
      </c>
      <c r="BB191" s="12">
        <f t="shared" si="284"/>
        <v>0</v>
      </c>
      <c r="BC191" s="12">
        <f t="shared" si="234"/>
        <v>0</v>
      </c>
      <c r="BD191" s="12">
        <f t="shared" si="235"/>
        <v>0</v>
      </c>
      <c r="BE191" s="12"/>
      <c r="BF191" s="12"/>
      <c r="BG191" s="12"/>
      <c r="BH191" s="12">
        <f t="shared" si="285"/>
        <v>0</v>
      </c>
      <c r="BI191" s="12"/>
      <c r="BJ191" s="12"/>
      <c r="BK191" s="12"/>
      <c r="BL191" s="12">
        <f t="shared" si="286"/>
        <v>0</v>
      </c>
      <c r="BM191" s="12"/>
      <c r="BN191" s="12"/>
      <c r="BO191" s="12"/>
      <c r="BP191" s="12">
        <f t="shared" si="287"/>
        <v>0</v>
      </c>
      <c r="BQ191" s="12"/>
      <c r="BR191" s="12"/>
      <c r="BS191" s="12"/>
      <c r="BT191" s="12">
        <f t="shared" si="288"/>
        <v>0</v>
      </c>
      <c r="BU191" s="12"/>
      <c r="BV191" s="12"/>
      <c r="BW191" s="12"/>
      <c r="BX191" s="12">
        <f t="shared" si="289"/>
        <v>0</v>
      </c>
      <c r="BY191" s="12"/>
      <c r="BZ191" s="12"/>
      <c r="CA191" s="12"/>
      <c r="CB191" s="12">
        <f t="shared" si="290"/>
        <v>0</v>
      </c>
      <c r="CC191" s="12"/>
      <c r="CD191" s="12"/>
      <c r="CE191" s="12"/>
      <c r="CF191" s="12">
        <f t="shared" si="291"/>
        <v>0</v>
      </c>
      <c r="CG191" s="12"/>
      <c r="CH191" s="12"/>
      <c r="CI191" s="12"/>
      <c r="CJ191" s="12">
        <f t="shared" si="292"/>
        <v>0</v>
      </c>
      <c r="CK191" s="12"/>
      <c r="CL191" s="12"/>
      <c r="CM191" s="12"/>
      <c r="CN191" s="12">
        <f t="shared" si="293"/>
        <v>0</v>
      </c>
      <c r="CO191" s="12"/>
      <c r="CP191" s="12"/>
      <c r="CQ191" s="12"/>
      <c r="CR191" s="12">
        <f t="shared" si="294"/>
        <v>0</v>
      </c>
      <c r="CS191" s="12"/>
      <c r="CT191" s="12"/>
      <c r="CU191" s="12"/>
      <c r="CV191" s="12">
        <f t="shared" si="295"/>
        <v>0</v>
      </c>
      <c r="CW191" s="12"/>
      <c r="CX191" s="12"/>
      <c r="CY191" s="12"/>
      <c r="CZ191" s="12">
        <f t="shared" si="296"/>
        <v>0</v>
      </c>
      <c r="DA191" s="12"/>
      <c r="DB191" s="12"/>
      <c r="DC191" s="12"/>
      <c r="DD191" s="12">
        <f t="shared" si="297"/>
        <v>0</v>
      </c>
      <c r="DE191" s="13" t="s">
        <v>54</v>
      </c>
      <c r="DF191" s="14" t="s">
        <v>55</v>
      </c>
    </row>
    <row r="192" spans="1:110" ht="51" hidden="1" x14ac:dyDescent="0.25">
      <c r="A192" s="13">
        <v>179</v>
      </c>
      <c r="B192" s="48" t="s">
        <v>763</v>
      </c>
      <c r="C192" s="49">
        <v>1852</v>
      </c>
      <c r="D192" s="49" t="s">
        <v>51</v>
      </c>
      <c r="E192" s="48" t="s">
        <v>56</v>
      </c>
      <c r="F192" s="50">
        <v>2228.1</v>
      </c>
      <c r="G192" s="50">
        <v>1911.1</v>
      </c>
      <c r="H192" s="51">
        <v>34857</v>
      </c>
      <c r="I192" s="12">
        <f t="shared" si="236"/>
        <v>6396184.6996000009</v>
      </c>
      <c r="J192" s="12">
        <f t="shared" si="238"/>
        <v>3198092.3498000004</v>
      </c>
      <c r="K192" s="12">
        <f t="shared" si="269"/>
        <v>3198092.3498000004</v>
      </c>
      <c r="L192" s="12">
        <f t="shared" si="239"/>
        <v>3198092.3498000004</v>
      </c>
      <c r="M192" s="12">
        <f t="shared" si="233"/>
        <v>0</v>
      </c>
      <c r="N192" s="12"/>
      <c r="O192" s="12"/>
      <c r="P192" s="12">
        <v>0</v>
      </c>
      <c r="Q192" s="12">
        <v>4767372.7970000003</v>
      </c>
      <c r="R192" s="12">
        <v>4767372.7970000003</v>
      </c>
      <c r="S192" s="12">
        <v>0</v>
      </c>
      <c r="T192" s="12"/>
      <c r="U192" s="12"/>
      <c r="V192" s="12">
        <v>0</v>
      </c>
      <c r="W192" s="12"/>
      <c r="X192" s="12"/>
      <c r="Y192" s="12">
        <v>0</v>
      </c>
      <c r="Z192" s="12">
        <v>1290928.9040000001</v>
      </c>
      <c r="AA192" s="12">
        <v>792692.78</v>
      </c>
      <c r="AB192" s="12">
        <v>-498236.12400000007</v>
      </c>
      <c r="AC192" s="12">
        <v>1131141.8629999999</v>
      </c>
      <c r="AD192" s="12">
        <v>836119.1226</v>
      </c>
      <c r="AE192" s="12">
        <v>-295022.74039999989</v>
      </c>
      <c r="AF192" s="12"/>
      <c r="AG192" s="12"/>
      <c r="AH192" s="12">
        <v>0</v>
      </c>
      <c r="AI192" s="12"/>
      <c r="AJ192" s="12"/>
      <c r="AK192" s="12">
        <v>0</v>
      </c>
      <c r="AL192" s="12"/>
      <c r="AM192" s="12"/>
      <c r="AN192" s="12">
        <v>0</v>
      </c>
      <c r="AO192" s="32"/>
      <c r="AP192" s="39" t="s">
        <v>53</v>
      </c>
      <c r="AQ192" s="32"/>
      <c r="AR192" s="32">
        <v>0</v>
      </c>
      <c r="AS192" s="12"/>
      <c r="AT192" s="12"/>
      <c r="AU192" s="12">
        <v>0</v>
      </c>
      <c r="AV192" s="12"/>
      <c r="AW192" s="12"/>
      <c r="AX192" s="12">
        <v>0</v>
      </c>
      <c r="AY192" s="45"/>
      <c r="AZ192" s="32"/>
      <c r="BA192" s="12">
        <v>0</v>
      </c>
      <c r="BB192" s="12">
        <f t="shared" si="284"/>
        <v>0</v>
      </c>
      <c r="BC192" s="12">
        <f t="shared" si="234"/>
        <v>0</v>
      </c>
      <c r="BD192" s="12">
        <f t="shared" si="235"/>
        <v>0</v>
      </c>
      <c r="BE192" s="12"/>
      <c r="BF192" s="12"/>
      <c r="BG192" s="12"/>
      <c r="BH192" s="12">
        <f t="shared" si="285"/>
        <v>0</v>
      </c>
      <c r="BI192" s="12"/>
      <c r="BJ192" s="12"/>
      <c r="BK192" s="12"/>
      <c r="BL192" s="12">
        <f t="shared" si="286"/>
        <v>0</v>
      </c>
      <c r="BM192" s="12"/>
      <c r="BN192" s="12"/>
      <c r="BO192" s="12"/>
      <c r="BP192" s="12">
        <f t="shared" si="287"/>
        <v>0</v>
      </c>
      <c r="BQ192" s="12"/>
      <c r="BR192" s="12"/>
      <c r="BS192" s="12"/>
      <c r="BT192" s="12">
        <f t="shared" si="288"/>
        <v>0</v>
      </c>
      <c r="BU192" s="12"/>
      <c r="BV192" s="12"/>
      <c r="BW192" s="12"/>
      <c r="BX192" s="12">
        <f t="shared" si="289"/>
        <v>0</v>
      </c>
      <c r="BY192" s="12"/>
      <c r="BZ192" s="12"/>
      <c r="CA192" s="12"/>
      <c r="CB192" s="12">
        <f t="shared" si="290"/>
        <v>0</v>
      </c>
      <c r="CC192" s="12"/>
      <c r="CD192" s="12"/>
      <c r="CE192" s="12"/>
      <c r="CF192" s="12">
        <f t="shared" si="291"/>
        <v>0</v>
      </c>
      <c r="CG192" s="12"/>
      <c r="CH192" s="12"/>
      <c r="CI192" s="12"/>
      <c r="CJ192" s="12">
        <f t="shared" si="292"/>
        <v>0</v>
      </c>
      <c r="CK192" s="12"/>
      <c r="CL192" s="12"/>
      <c r="CM192" s="12"/>
      <c r="CN192" s="12">
        <f t="shared" si="293"/>
        <v>0</v>
      </c>
      <c r="CO192" s="12"/>
      <c r="CP192" s="12"/>
      <c r="CQ192" s="12"/>
      <c r="CR192" s="12">
        <f t="shared" si="294"/>
        <v>0</v>
      </c>
      <c r="CS192" s="12"/>
      <c r="CT192" s="12"/>
      <c r="CU192" s="12"/>
      <c r="CV192" s="12">
        <f t="shared" si="295"/>
        <v>0</v>
      </c>
      <c r="CW192" s="12"/>
      <c r="CX192" s="12"/>
      <c r="CY192" s="12"/>
      <c r="CZ192" s="12">
        <f t="shared" si="296"/>
        <v>0</v>
      </c>
      <c r="DA192" s="12"/>
      <c r="DB192" s="12"/>
      <c r="DC192" s="12"/>
      <c r="DD192" s="12">
        <f t="shared" si="297"/>
        <v>0</v>
      </c>
      <c r="DE192" s="13" t="s">
        <v>54</v>
      </c>
      <c r="DF192" s="14" t="s">
        <v>55</v>
      </c>
    </row>
    <row r="193" spans="1:110" ht="51" hidden="1" x14ac:dyDescent="0.25">
      <c r="A193" s="13">
        <v>180</v>
      </c>
      <c r="B193" s="48" t="s">
        <v>764</v>
      </c>
      <c r="C193" s="49">
        <v>1917</v>
      </c>
      <c r="D193" s="49" t="s">
        <v>51</v>
      </c>
      <c r="E193" s="48" t="s">
        <v>56</v>
      </c>
      <c r="F193" s="50">
        <v>1249</v>
      </c>
      <c r="G193" s="50">
        <v>1090</v>
      </c>
      <c r="H193" s="51">
        <v>34029</v>
      </c>
      <c r="I193" s="12">
        <f t="shared" si="236"/>
        <v>8738652.1582200006</v>
      </c>
      <c r="J193" s="12">
        <f t="shared" si="238"/>
        <v>4369326.0791100003</v>
      </c>
      <c r="K193" s="12">
        <f t="shared" si="269"/>
        <v>4369326.0791100003</v>
      </c>
      <c r="L193" s="12">
        <f t="shared" si="239"/>
        <v>4369326.0791100003</v>
      </c>
      <c r="M193" s="12">
        <f t="shared" si="233"/>
        <v>0</v>
      </c>
      <c r="N193" s="12"/>
      <c r="O193" s="12"/>
      <c r="P193" s="12">
        <v>0</v>
      </c>
      <c r="Q193" s="12">
        <v>2719081.375</v>
      </c>
      <c r="R193" s="12">
        <v>3376358.62</v>
      </c>
      <c r="S193" s="12">
        <v>657277.24500000011</v>
      </c>
      <c r="T193" s="12"/>
      <c r="U193" s="12"/>
      <c r="V193" s="12">
        <v>0</v>
      </c>
      <c r="W193" s="12"/>
      <c r="X193" s="12">
        <v>580011.28584000003</v>
      </c>
      <c r="Y193" s="12">
        <v>580011.28584000003</v>
      </c>
      <c r="Z193" s="12">
        <v>736284.08900000004</v>
      </c>
      <c r="AA193" s="12">
        <v>694379.7084</v>
      </c>
      <c r="AB193" s="12">
        <v>-41904.380600000033</v>
      </c>
      <c r="AC193" s="12"/>
      <c r="AD193" s="12">
        <v>693698.94397999998</v>
      </c>
      <c r="AE193" s="12">
        <v>693698.94397999998</v>
      </c>
      <c r="AF193" s="12"/>
      <c r="AG193" s="12"/>
      <c r="AH193" s="12">
        <v>0</v>
      </c>
      <c r="AI193" s="12"/>
      <c r="AJ193" s="12"/>
      <c r="AK193" s="12">
        <v>0</v>
      </c>
      <c r="AL193" s="12"/>
      <c r="AM193" s="12"/>
      <c r="AN193" s="12">
        <v>0</v>
      </c>
      <c r="AO193" s="32"/>
      <c r="AP193" s="39" t="s">
        <v>53</v>
      </c>
      <c r="AQ193" s="32"/>
      <c r="AR193" s="32">
        <v>0</v>
      </c>
      <c r="AS193" s="12">
        <v>3923378.5430000001</v>
      </c>
      <c r="AT193" s="12">
        <v>3394203.6</v>
      </c>
      <c r="AU193" s="12">
        <v>-529174.94299999997</v>
      </c>
      <c r="AV193" s="12"/>
      <c r="AW193" s="12"/>
      <c r="AX193" s="12">
        <v>0</v>
      </c>
      <c r="AY193" s="45"/>
      <c r="AZ193" s="32"/>
      <c r="BA193" s="12">
        <v>0</v>
      </c>
      <c r="BB193" s="12">
        <f t="shared" si="284"/>
        <v>0</v>
      </c>
      <c r="BC193" s="12">
        <f t="shared" si="234"/>
        <v>0</v>
      </c>
      <c r="BD193" s="12">
        <f t="shared" si="235"/>
        <v>0</v>
      </c>
      <c r="BE193" s="12"/>
      <c r="BF193" s="12"/>
      <c r="BG193" s="12"/>
      <c r="BH193" s="12">
        <f t="shared" si="285"/>
        <v>0</v>
      </c>
      <c r="BI193" s="12"/>
      <c r="BJ193" s="12"/>
      <c r="BK193" s="12"/>
      <c r="BL193" s="12">
        <f t="shared" si="286"/>
        <v>0</v>
      </c>
      <c r="BM193" s="12"/>
      <c r="BN193" s="12"/>
      <c r="BO193" s="12"/>
      <c r="BP193" s="12">
        <f t="shared" si="287"/>
        <v>0</v>
      </c>
      <c r="BQ193" s="12"/>
      <c r="BR193" s="12"/>
      <c r="BS193" s="12"/>
      <c r="BT193" s="12">
        <f t="shared" si="288"/>
        <v>0</v>
      </c>
      <c r="BU193" s="12"/>
      <c r="BV193" s="12"/>
      <c r="BW193" s="12"/>
      <c r="BX193" s="12">
        <f t="shared" si="289"/>
        <v>0</v>
      </c>
      <c r="BY193" s="12"/>
      <c r="BZ193" s="12"/>
      <c r="CA193" s="12"/>
      <c r="CB193" s="12">
        <f t="shared" si="290"/>
        <v>0</v>
      </c>
      <c r="CC193" s="12"/>
      <c r="CD193" s="12"/>
      <c r="CE193" s="12"/>
      <c r="CF193" s="12">
        <f t="shared" si="291"/>
        <v>0</v>
      </c>
      <c r="CG193" s="12"/>
      <c r="CH193" s="12"/>
      <c r="CI193" s="12"/>
      <c r="CJ193" s="12">
        <f t="shared" si="292"/>
        <v>0</v>
      </c>
      <c r="CK193" s="12"/>
      <c r="CL193" s="12"/>
      <c r="CM193" s="12"/>
      <c r="CN193" s="12">
        <f t="shared" si="293"/>
        <v>0</v>
      </c>
      <c r="CO193" s="12"/>
      <c r="CP193" s="12"/>
      <c r="CQ193" s="12"/>
      <c r="CR193" s="12">
        <f t="shared" si="294"/>
        <v>0</v>
      </c>
      <c r="CS193" s="12"/>
      <c r="CT193" s="12"/>
      <c r="CU193" s="12"/>
      <c r="CV193" s="12">
        <f t="shared" si="295"/>
        <v>0</v>
      </c>
      <c r="CW193" s="12"/>
      <c r="CX193" s="12"/>
      <c r="CY193" s="12"/>
      <c r="CZ193" s="12">
        <f t="shared" si="296"/>
        <v>0</v>
      </c>
      <c r="DA193" s="12"/>
      <c r="DB193" s="12"/>
      <c r="DC193" s="12"/>
      <c r="DD193" s="12">
        <f t="shared" si="297"/>
        <v>0</v>
      </c>
      <c r="DE193" s="13" t="s">
        <v>54</v>
      </c>
      <c r="DF193" s="14" t="s">
        <v>55</v>
      </c>
    </row>
    <row r="194" spans="1:110" ht="51" hidden="1" x14ac:dyDescent="0.25">
      <c r="A194" s="13">
        <v>181</v>
      </c>
      <c r="B194" s="48" t="s">
        <v>765</v>
      </c>
      <c r="C194" s="49">
        <v>1903</v>
      </c>
      <c r="D194" s="49" t="s">
        <v>51</v>
      </c>
      <c r="E194" s="48" t="s">
        <v>56</v>
      </c>
      <c r="F194" s="50">
        <v>4863.7</v>
      </c>
      <c r="G194" s="50">
        <v>4231.7</v>
      </c>
      <c r="H194" s="51">
        <v>34117</v>
      </c>
      <c r="I194" s="12">
        <f t="shared" si="236"/>
        <v>2856095.3396779997</v>
      </c>
      <c r="J194" s="12">
        <f t="shared" si="238"/>
        <v>1345648.9248389998</v>
      </c>
      <c r="K194" s="12">
        <f t="shared" si="269"/>
        <v>1510446.414839</v>
      </c>
      <c r="L194" s="12">
        <f t="shared" si="239"/>
        <v>1510446.414839</v>
      </c>
      <c r="M194" s="12">
        <f t="shared" si="233"/>
        <v>0</v>
      </c>
      <c r="N194" s="12"/>
      <c r="O194" s="12"/>
      <c r="P194" s="12">
        <v>0</v>
      </c>
      <c r="Q194" s="12"/>
      <c r="R194" s="12"/>
      <c r="S194" s="12">
        <v>0</v>
      </c>
      <c r="T194" s="12"/>
      <c r="U194" s="12"/>
      <c r="V194" s="12">
        <v>0</v>
      </c>
      <c r="W194" s="12"/>
      <c r="X194" s="12"/>
      <c r="Y194" s="12">
        <v>0</v>
      </c>
      <c r="Z194" s="12">
        <v>1332985.5619999999</v>
      </c>
      <c r="AA194" s="12">
        <v>1332985.5619999999</v>
      </c>
      <c r="AB194" s="12">
        <v>0</v>
      </c>
      <c r="AC194" s="12"/>
      <c r="AD194" s="12">
        <v>1358312.2876779998</v>
      </c>
      <c r="AE194" s="12">
        <v>1358312.2876779998</v>
      </c>
      <c r="AF194" s="12"/>
      <c r="AG194" s="12"/>
      <c r="AH194" s="12">
        <v>0</v>
      </c>
      <c r="AI194" s="12"/>
      <c r="AJ194" s="12"/>
      <c r="AK194" s="12">
        <v>0</v>
      </c>
      <c r="AL194" s="12"/>
      <c r="AM194" s="12"/>
      <c r="AN194" s="12">
        <v>0</v>
      </c>
      <c r="AO194" s="32"/>
      <c r="AP194" s="39" t="s">
        <v>53</v>
      </c>
      <c r="AQ194" s="32"/>
      <c r="AR194" s="32">
        <v>0</v>
      </c>
      <c r="AS194" s="12"/>
      <c r="AT194" s="12"/>
      <c r="AU194" s="12">
        <v>0</v>
      </c>
      <c r="AV194" s="12"/>
      <c r="AW194" s="12"/>
      <c r="AX194" s="12">
        <v>0</v>
      </c>
      <c r="AY194" s="45"/>
      <c r="AZ194" s="32"/>
      <c r="BA194" s="12">
        <v>0</v>
      </c>
      <c r="BB194" s="12">
        <f t="shared" si="284"/>
        <v>0</v>
      </c>
      <c r="BC194" s="12">
        <f t="shared" si="234"/>
        <v>164797.49</v>
      </c>
      <c r="BD194" s="12">
        <f t="shared" si="235"/>
        <v>164797.49</v>
      </c>
      <c r="BE194" s="12"/>
      <c r="BF194" s="12"/>
      <c r="BG194" s="12"/>
      <c r="BH194" s="12">
        <f t="shared" si="285"/>
        <v>0</v>
      </c>
      <c r="BI194" s="12"/>
      <c r="BJ194" s="12"/>
      <c r="BK194" s="12"/>
      <c r="BL194" s="12">
        <f t="shared" si="286"/>
        <v>0</v>
      </c>
      <c r="BM194" s="12"/>
      <c r="BN194" s="12"/>
      <c r="BO194" s="12"/>
      <c r="BP194" s="12">
        <f t="shared" si="287"/>
        <v>0</v>
      </c>
      <c r="BQ194" s="12"/>
      <c r="BR194" s="12"/>
      <c r="BS194" s="12"/>
      <c r="BT194" s="12">
        <f t="shared" si="288"/>
        <v>0</v>
      </c>
      <c r="BU194" s="12"/>
      <c r="BV194" s="12"/>
      <c r="BW194" s="12"/>
      <c r="BX194" s="12">
        <f t="shared" si="289"/>
        <v>0</v>
      </c>
      <c r="BY194" s="12"/>
      <c r="BZ194" s="12"/>
      <c r="CA194" s="12"/>
      <c r="CB194" s="12">
        <f t="shared" si="290"/>
        <v>0</v>
      </c>
      <c r="CC194" s="12"/>
      <c r="CD194" s="12"/>
      <c r="CE194" s="12"/>
      <c r="CF194" s="12">
        <f t="shared" si="291"/>
        <v>0</v>
      </c>
      <c r="CG194" s="12"/>
      <c r="CH194" s="12"/>
      <c r="CI194" s="12">
        <v>164797.49</v>
      </c>
      <c r="CJ194" s="12">
        <f t="shared" si="292"/>
        <v>164797.49</v>
      </c>
      <c r="CK194" s="12"/>
      <c r="CL194" s="12"/>
      <c r="CM194" s="12"/>
      <c r="CN194" s="12">
        <f t="shared" si="293"/>
        <v>0</v>
      </c>
      <c r="CO194" s="12"/>
      <c r="CP194" s="12"/>
      <c r="CQ194" s="12"/>
      <c r="CR194" s="12">
        <f t="shared" si="294"/>
        <v>0</v>
      </c>
      <c r="CS194" s="12"/>
      <c r="CT194" s="12"/>
      <c r="CU194" s="12"/>
      <c r="CV194" s="12">
        <f t="shared" si="295"/>
        <v>0</v>
      </c>
      <c r="CW194" s="12"/>
      <c r="CX194" s="12"/>
      <c r="CY194" s="12"/>
      <c r="CZ194" s="12">
        <f t="shared" si="296"/>
        <v>0</v>
      </c>
      <c r="DA194" s="12"/>
      <c r="DB194" s="12"/>
      <c r="DC194" s="12"/>
      <c r="DD194" s="12">
        <f t="shared" si="297"/>
        <v>0</v>
      </c>
      <c r="DE194" s="13" t="s">
        <v>54</v>
      </c>
      <c r="DF194" s="14" t="s">
        <v>55</v>
      </c>
    </row>
    <row r="195" spans="1:110" ht="51" hidden="1" x14ac:dyDescent="0.25">
      <c r="A195" s="13">
        <v>182</v>
      </c>
      <c r="B195" s="48" t="s">
        <v>766</v>
      </c>
      <c r="C195" s="49">
        <v>1806</v>
      </c>
      <c r="D195" s="49" t="s">
        <v>51</v>
      </c>
      <c r="E195" s="48" t="s">
        <v>56</v>
      </c>
      <c r="F195" s="50">
        <v>4347.2</v>
      </c>
      <c r="G195" s="50">
        <v>4164.2</v>
      </c>
      <c r="H195" s="51">
        <v>35339</v>
      </c>
      <c r="I195" s="12">
        <f t="shared" si="236"/>
        <v>5337251.3243799992</v>
      </c>
      <c r="J195" s="12">
        <f t="shared" si="238"/>
        <v>2142345.6921899999</v>
      </c>
      <c r="K195" s="12">
        <f t="shared" si="269"/>
        <v>3194905.6321899993</v>
      </c>
      <c r="L195" s="12">
        <f t="shared" si="239"/>
        <v>3194905.6321899993</v>
      </c>
      <c r="M195" s="12">
        <f t="shared" si="233"/>
        <v>0</v>
      </c>
      <c r="N195" s="12"/>
      <c r="O195" s="12"/>
      <c r="P195" s="12">
        <v>0</v>
      </c>
      <c r="Q195" s="12"/>
      <c r="R195" s="12"/>
      <c r="S195" s="12">
        <v>0</v>
      </c>
      <c r="T195" s="12"/>
      <c r="U195" s="12"/>
      <c r="V195" s="12">
        <v>0</v>
      </c>
      <c r="W195" s="12">
        <v>1270081.06</v>
      </c>
      <c r="X195" s="12">
        <v>1270081.06</v>
      </c>
      <c r="Y195" s="12">
        <v>0</v>
      </c>
      <c r="Z195" s="12"/>
      <c r="AA195" s="12">
        <v>1489805.0833800002</v>
      </c>
      <c r="AB195" s="12">
        <v>1489805.0833800002</v>
      </c>
      <c r="AC195" s="12">
        <v>1524805.2409999999</v>
      </c>
      <c r="AD195" s="12">
        <v>1524805.2409999999</v>
      </c>
      <c r="AE195" s="12">
        <v>0</v>
      </c>
      <c r="AF195" s="12"/>
      <c r="AG195" s="12"/>
      <c r="AH195" s="12">
        <v>0</v>
      </c>
      <c r="AI195" s="12"/>
      <c r="AJ195" s="12"/>
      <c r="AK195" s="12">
        <v>0</v>
      </c>
      <c r="AL195" s="12"/>
      <c r="AM195" s="12"/>
      <c r="AN195" s="12">
        <v>0</v>
      </c>
      <c r="AO195" s="32"/>
      <c r="AP195" s="39" t="s">
        <v>53</v>
      </c>
      <c r="AQ195" s="32"/>
      <c r="AR195" s="32">
        <v>0</v>
      </c>
      <c r="AS195" s="12"/>
      <c r="AT195" s="12"/>
      <c r="AU195" s="12">
        <v>0</v>
      </c>
      <c r="AV195" s="12">
        <v>18738900.879000001</v>
      </c>
      <c r="AW195" s="12"/>
      <c r="AX195" s="12">
        <v>-18738900.879000001</v>
      </c>
      <c r="AY195" s="45"/>
      <c r="AZ195" s="32"/>
      <c r="BA195" s="12">
        <v>0</v>
      </c>
      <c r="BB195" s="12">
        <f>BF195+BJ195+BN195+BR195+BV195+BZ195+CD195+CH195+CL195+CP195+CT195+CX195+DB195</f>
        <v>0</v>
      </c>
      <c r="BC195" s="12">
        <f t="shared" si="234"/>
        <v>1052559.94</v>
      </c>
      <c r="BD195" s="12">
        <f t="shared" si="235"/>
        <v>1052559.94</v>
      </c>
      <c r="BE195" s="12"/>
      <c r="BF195" s="12"/>
      <c r="BG195" s="12"/>
      <c r="BH195" s="12">
        <f>BG195-BF195</f>
        <v>0</v>
      </c>
      <c r="BI195" s="12"/>
      <c r="BJ195" s="12"/>
      <c r="BK195" s="12">
        <v>800000</v>
      </c>
      <c r="BL195" s="12">
        <f>BK195-BJ195</f>
        <v>800000</v>
      </c>
      <c r="BM195" s="12"/>
      <c r="BN195" s="12"/>
      <c r="BO195" s="12"/>
      <c r="BP195" s="12">
        <f>BO195-BN195</f>
        <v>0</v>
      </c>
      <c r="BQ195" s="12"/>
      <c r="BR195" s="12"/>
      <c r="BS195" s="12"/>
      <c r="BT195" s="12">
        <f>BS195-BR195</f>
        <v>0</v>
      </c>
      <c r="BU195" s="12"/>
      <c r="BV195" s="12"/>
      <c r="BW195" s="12"/>
      <c r="BX195" s="12">
        <f>BW195-BV195</f>
        <v>0</v>
      </c>
      <c r="BY195" s="12"/>
      <c r="BZ195" s="12"/>
      <c r="CA195" s="12"/>
      <c r="CB195" s="12">
        <f>CA195-BZ195</f>
        <v>0</v>
      </c>
      <c r="CC195" s="12"/>
      <c r="CD195" s="12"/>
      <c r="CE195" s="12">
        <v>62875.79</v>
      </c>
      <c r="CF195" s="12">
        <f>CE195-CD195</f>
        <v>62875.79</v>
      </c>
      <c r="CG195" s="12"/>
      <c r="CH195" s="12"/>
      <c r="CI195" s="12">
        <v>102448.85</v>
      </c>
      <c r="CJ195" s="12">
        <f>CI195-CH195</f>
        <v>102448.85</v>
      </c>
      <c r="CK195" s="12"/>
      <c r="CL195" s="12"/>
      <c r="CM195" s="12"/>
      <c r="CN195" s="12">
        <f>CM195-CL195</f>
        <v>0</v>
      </c>
      <c r="CO195" s="12"/>
      <c r="CP195" s="12"/>
      <c r="CQ195" s="12">
        <v>87235.3</v>
      </c>
      <c r="CR195" s="12">
        <f>CQ195-CP195</f>
        <v>87235.3</v>
      </c>
      <c r="CS195" s="12"/>
      <c r="CT195" s="12"/>
      <c r="CU195" s="12"/>
      <c r="CV195" s="12">
        <f>CU195-CT195</f>
        <v>0</v>
      </c>
      <c r="CW195" s="12"/>
      <c r="CX195" s="12"/>
      <c r="CY195" s="12"/>
      <c r="CZ195" s="12">
        <f>CY195-CX195</f>
        <v>0</v>
      </c>
      <c r="DA195" s="12"/>
      <c r="DB195" s="12"/>
      <c r="DC195" s="12"/>
      <c r="DD195" s="12">
        <f>DC195-DB195</f>
        <v>0</v>
      </c>
      <c r="DE195" s="13" t="s">
        <v>54</v>
      </c>
      <c r="DF195" s="14" t="s">
        <v>55</v>
      </c>
    </row>
    <row r="196" spans="1:110" ht="51" hidden="1" x14ac:dyDescent="0.25">
      <c r="A196" s="13">
        <v>183</v>
      </c>
      <c r="B196" s="48" t="s">
        <v>2620</v>
      </c>
      <c r="C196" s="49" t="s">
        <v>2166</v>
      </c>
      <c r="D196" s="49" t="s">
        <v>51</v>
      </c>
      <c r="E196" s="48" t="s">
        <v>56</v>
      </c>
      <c r="F196" s="49">
        <v>20135.79</v>
      </c>
      <c r="G196" s="49">
        <v>17541.79</v>
      </c>
      <c r="H196" s="51">
        <v>33884</v>
      </c>
      <c r="I196" s="12">
        <f t="shared" si="236"/>
        <v>4515370</v>
      </c>
      <c r="J196" s="12">
        <f>(I196-BC196-AQ196)*0.5</f>
        <v>0</v>
      </c>
      <c r="K196" s="12">
        <f t="shared" si="269"/>
        <v>4515370</v>
      </c>
      <c r="L196" s="12">
        <f>K196-(AQ196/36*30)</f>
        <v>752561.66666666698</v>
      </c>
      <c r="M196" s="12">
        <f t="shared" si="233"/>
        <v>3762808.333333333</v>
      </c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32"/>
      <c r="AP196" s="39" t="s">
        <v>2621</v>
      </c>
      <c r="AQ196" s="32">
        <v>4515370</v>
      </c>
      <c r="AR196" s="32">
        <v>4515370</v>
      </c>
      <c r="AS196" s="12"/>
      <c r="AT196" s="12"/>
      <c r="AU196" s="12"/>
      <c r="AV196" s="12"/>
      <c r="AW196" s="12"/>
      <c r="AX196" s="12"/>
      <c r="AY196" s="45"/>
      <c r="AZ196" s="32"/>
      <c r="BA196" s="12"/>
      <c r="BB196" s="12"/>
      <c r="BC196" s="12">
        <f t="shared" si="234"/>
        <v>0</v>
      </c>
      <c r="BD196" s="12">
        <f t="shared" si="235"/>
        <v>0</v>
      </c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3" t="s">
        <v>54</v>
      </c>
      <c r="DF196" s="14" t="s">
        <v>55</v>
      </c>
    </row>
    <row r="197" spans="1:110" ht="51" hidden="1" x14ac:dyDescent="0.25">
      <c r="A197" s="13">
        <v>184</v>
      </c>
      <c r="B197" s="48" t="s">
        <v>767</v>
      </c>
      <c r="C197" s="49">
        <v>1904</v>
      </c>
      <c r="D197" s="49" t="s">
        <v>51</v>
      </c>
      <c r="E197" s="48" t="s">
        <v>56</v>
      </c>
      <c r="F197" s="50">
        <v>1413.8</v>
      </c>
      <c r="G197" s="50">
        <v>1229.8</v>
      </c>
      <c r="H197" s="51">
        <v>34068</v>
      </c>
      <c r="I197" s="12">
        <f t="shared" si="236"/>
        <v>5268992.7138</v>
      </c>
      <c r="J197" s="12">
        <f t="shared" si="238"/>
        <v>2634496.3569</v>
      </c>
      <c r="K197" s="12">
        <f t="shared" si="269"/>
        <v>2634496.3569</v>
      </c>
      <c r="L197" s="12">
        <f t="shared" ref="L197:L208" si="298">K197</f>
        <v>2634496.3569</v>
      </c>
      <c r="M197" s="12">
        <f t="shared" si="233"/>
        <v>0</v>
      </c>
      <c r="N197" s="12"/>
      <c r="O197" s="12"/>
      <c r="P197" s="12">
        <v>0</v>
      </c>
      <c r="Q197" s="12">
        <v>3067822.392</v>
      </c>
      <c r="R197" s="12">
        <v>4097095.7201999999</v>
      </c>
      <c r="S197" s="12">
        <v>1029273.3281999999</v>
      </c>
      <c r="T197" s="12"/>
      <c r="U197" s="12"/>
      <c r="V197" s="12">
        <v>0</v>
      </c>
      <c r="W197" s="12"/>
      <c r="X197" s="12"/>
      <c r="Y197" s="12">
        <v>0</v>
      </c>
      <c r="Z197" s="12">
        <v>830717.62300000002</v>
      </c>
      <c r="AA197" s="12">
        <v>555191.79360000009</v>
      </c>
      <c r="AB197" s="12">
        <v>-275525.82939999993</v>
      </c>
      <c r="AC197" s="12">
        <v>606426.78</v>
      </c>
      <c r="AD197" s="12">
        <v>616705.19999999995</v>
      </c>
      <c r="AE197" s="12">
        <v>10278.419999999925</v>
      </c>
      <c r="AF197" s="12"/>
      <c r="AG197" s="12"/>
      <c r="AH197" s="12">
        <v>0</v>
      </c>
      <c r="AI197" s="12"/>
      <c r="AJ197" s="12"/>
      <c r="AK197" s="12">
        <v>0</v>
      </c>
      <c r="AL197" s="12"/>
      <c r="AM197" s="12"/>
      <c r="AN197" s="12">
        <v>0</v>
      </c>
      <c r="AO197" s="32"/>
      <c r="AP197" s="39" t="s">
        <v>53</v>
      </c>
      <c r="AQ197" s="32"/>
      <c r="AR197" s="32">
        <v>0</v>
      </c>
      <c r="AS197" s="12"/>
      <c r="AT197" s="12"/>
      <c r="AU197" s="12">
        <v>0</v>
      </c>
      <c r="AV197" s="12"/>
      <c r="AW197" s="12"/>
      <c r="AX197" s="12">
        <v>0</v>
      </c>
      <c r="AY197" s="45"/>
      <c r="AZ197" s="32"/>
      <c r="BA197" s="12">
        <v>0</v>
      </c>
      <c r="BB197" s="12">
        <f t="shared" ref="BB197:BB202" si="299">BF197+BJ197+BN197+BR197+BV197+BZ197+CD197+CH197+CL197+CP197+CT197+CX197+DB197</f>
        <v>0</v>
      </c>
      <c r="BC197" s="12">
        <f t="shared" si="234"/>
        <v>0</v>
      </c>
      <c r="BD197" s="12">
        <f t="shared" si="235"/>
        <v>0</v>
      </c>
      <c r="BE197" s="12"/>
      <c r="BF197" s="12"/>
      <c r="BG197" s="12"/>
      <c r="BH197" s="12">
        <f>BG197-BF197</f>
        <v>0</v>
      </c>
      <c r="BI197" s="12"/>
      <c r="BJ197" s="12"/>
      <c r="BK197" s="12"/>
      <c r="BL197" s="12">
        <f t="shared" ref="BL197:BL202" si="300">BK197-BJ197</f>
        <v>0</v>
      </c>
      <c r="BM197" s="12"/>
      <c r="BN197" s="12"/>
      <c r="BO197" s="12"/>
      <c r="BP197" s="12">
        <f>BO197-BN197</f>
        <v>0</v>
      </c>
      <c r="BQ197" s="12"/>
      <c r="BR197" s="12"/>
      <c r="BS197" s="12"/>
      <c r="BT197" s="12">
        <f>BS197-BR197</f>
        <v>0</v>
      </c>
      <c r="BU197" s="12"/>
      <c r="BV197" s="12"/>
      <c r="BW197" s="12"/>
      <c r="BX197" s="12">
        <f>BW197-BV197</f>
        <v>0</v>
      </c>
      <c r="BY197" s="12"/>
      <c r="BZ197" s="12"/>
      <c r="CA197" s="12"/>
      <c r="CB197" s="12">
        <f>CA197-BZ197</f>
        <v>0</v>
      </c>
      <c r="CC197" s="12"/>
      <c r="CD197" s="12"/>
      <c r="CE197" s="12"/>
      <c r="CF197" s="12">
        <f>CE197-CD197</f>
        <v>0</v>
      </c>
      <c r="CG197" s="12"/>
      <c r="CH197" s="12"/>
      <c r="CI197" s="12"/>
      <c r="CJ197" s="12">
        <f>CI197-CH197</f>
        <v>0</v>
      </c>
      <c r="CK197" s="12"/>
      <c r="CL197" s="12"/>
      <c r="CM197" s="12"/>
      <c r="CN197" s="12">
        <f>CM197-CL197</f>
        <v>0</v>
      </c>
      <c r="CO197" s="12"/>
      <c r="CP197" s="12"/>
      <c r="CQ197" s="12"/>
      <c r="CR197" s="12">
        <f>CQ197-CP197</f>
        <v>0</v>
      </c>
      <c r="CS197" s="12"/>
      <c r="CT197" s="12"/>
      <c r="CU197" s="12"/>
      <c r="CV197" s="12">
        <f>CU197-CT197</f>
        <v>0</v>
      </c>
      <c r="CW197" s="12"/>
      <c r="CX197" s="12"/>
      <c r="CY197" s="12"/>
      <c r="CZ197" s="12">
        <f>CY197-CX197</f>
        <v>0</v>
      </c>
      <c r="DA197" s="12"/>
      <c r="DB197" s="12"/>
      <c r="DC197" s="12"/>
      <c r="DD197" s="12">
        <f>DC197-DB197</f>
        <v>0</v>
      </c>
      <c r="DE197" s="13" t="s">
        <v>54</v>
      </c>
      <c r="DF197" s="14" t="s">
        <v>55</v>
      </c>
    </row>
    <row r="198" spans="1:110" ht="51" hidden="1" x14ac:dyDescent="0.25">
      <c r="A198" s="13">
        <v>185</v>
      </c>
      <c r="B198" s="48" t="s">
        <v>768</v>
      </c>
      <c r="C198" s="49">
        <v>1880</v>
      </c>
      <c r="D198" s="49" t="s">
        <v>51</v>
      </c>
      <c r="E198" s="48" t="s">
        <v>56</v>
      </c>
      <c r="F198" s="50">
        <v>482</v>
      </c>
      <c r="G198" s="50">
        <v>422</v>
      </c>
      <c r="H198" s="51">
        <v>36769</v>
      </c>
      <c r="I198" s="12">
        <f t="shared" si="236"/>
        <v>1512399.2268000001</v>
      </c>
      <c r="J198" s="12">
        <f t="shared" si="238"/>
        <v>756199.61340000003</v>
      </c>
      <c r="K198" s="12">
        <f t="shared" si="269"/>
        <v>756199.61340000003</v>
      </c>
      <c r="L198" s="12">
        <f t="shared" si="298"/>
        <v>756199.61340000003</v>
      </c>
      <c r="M198" s="12">
        <f t="shared" si="233"/>
        <v>0</v>
      </c>
      <c r="N198" s="12"/>
      <c r="O198" s="12"/>
      <c r="P198" s="12">
        <v>0</v>
      </c>
      <c r="Q198" s="12"/>
      <c r="R198" s="12"/>
      <c r="S198" s="12">
        <v>0</v>
      </c>
      <c r="T198" s="12"/>
      <c r="U198" s="12"/>
      <c r="V198" s="12">
        <v>0</v>
      </c>
      <c r="W198" s="12"/>
      <c r="X198" s="12"/>
      <c r="Y198" s="12">
        <v>0</v>
      </c>
      <c r="Z198" s="12"/>
      <c r="AA198" s="12"/>
      <c r="AB198" s="12">
        <v>0</v>
      </c>
      <c r="AC198" s="12"/>
      <c r="AD198" s="12"/>
      <c r="AE198" s="12">
        <v>0</v>
      </c>
      <c r="AF198" s="12"/>
      <c r="AG198" s="12"/>
      <c r="AH198" s="12">
        <v>0</v>
      </c>
      <c r="AI198" s="12"/>
      <c r="AJ198" s="12"/>
      <c r="AK198" s="12">
        <v>0</v>
      </c>
      <c r="AL198" s="12"/>
      <c r="AM198" s="12"/>
      <c r="AN198" s="12">
        <v>0</v>
      </c>
      <c r="AO198" s="32"/>
      <c r="AP198" s="39" t="s">
        <v>53</v>
      </c>
      <c r="AQ198" s="32"/>
      <c r="AR198" s="32">
        <v>0</v>
      </c>
      <c r="AS198" s="12"/>
      <c r="AT198" s="12"/>
      <c r="AU198" s="12">
        <v>0</v>
      </c>
      <c r="AV198" s="12">
        <v>1482744.34</v>
      </c>
      <c r="AW198" s="12">
        <v>1512399.2268000001</v>
      </c>
      <c r="AX198" s="12">
        <v>29654.886799999978</v>
      </c>
      <c r="AY198" s="45"/>
      <c r="AZ198" s="32"/>
      <c r="BA198" s="12">
        <v>0</v>
      </c>
      <c r="BB198" s="12">
        <f t="shared" si="299"/>
        <v>0</v>
      </c>
      <c r="BC198" s="12">
        <f t="shared" si="234"/>
        <v>0</v>
      </c>
      <c r="BD198" s="12">
        <f t="shared" si="235"/>
        <v>0</v>
      </c>
      <c r="BE198" s="12"/>
      <c r="BF198" s="12"/>
      <c r="BG198" s="12"/>
      <c r="BH198" s="12">
        <f>BG198-BF198</f>
        <v>0</v>
      </c>
      <c r="BI198" s="12"/>
      <c r="BJ198" s="12"/>
      <c r="BK198" s="12"/>
      <c r="BL198" s="12">
        <f t="shared" si="300"/>
        <v>0</v>
      </c>
      <c r="BM198" s="12"/>
      <c r="BN198" s="12"/>
      <c r="BO198" s="12"/>
      <c r="BP198" s="12">
        <f>BO198-BN198</f>
        <v>0</v>
      </c>
      <c r="BQ198" s="12"/>
      <c r="BR198" s="12"/>
      <c r="BS198" s="12"/>
      <c r="BT198" s="12">
        <f>BS198-BR198</f>
        <v>0</v>
      </c>
      <c r="BU198" s="12"/>
      <c r="BV198" s="12"/>
      <c r="BW198" s="12"/>
      <c r="BX198" s="12">
        <f>BW198-BV198</f>
        <v>0</v>
      </c>
      <c r="BY198" s="12"/>
      <c r="BZ198" s="12"/>
      <c r="CA198" s="12"/>
      <c r="CB198" s="12">
        <f>CA198-BZ198</f>
        <v>0</v>
      </c>
      <c r="CC198" s="12"/>
      <c r="CD198" s="12"/>
      <c r="CE198" s="12"/>
      <c r="CF198" s="12">
        <f>CE198-CD198</f>
        <v>0</v>
      </c>
      <c r="CG198" s="12"/>
      <c r="CH198" s="12"/>
      <c r="CI198" s="12"/>
      <c r="CJ198" s="12">
        <f>CI198-CH198</f>
        <v>0</v>
      </c>
      <c r="CK198" s="12"/>
      <c r="CL198" s="12"/>
      <c r="CM198" s="12"/>
      <c r="CN198" s="12">
        <f>CM198-CL198</f>
        <v>0</v>
      </c>
      <c r="CO198" s="12"/>
      <c r="CP198" s="12"/>
      <c r="CQ198" s="12"/>
      <c r="CR198" s="12">
        <f>CQ198-CP198</f>
        <v>0</v>
      </c>
      <c r="CS198" s="12"/>
      <c r="CT198" s="12"/>
      <c r="CU198" s="12"/>
      <c r="CV198" s="12">
        <f>CU198-CT198</f>
        <v>0</v>
      </c>
      <c r="CW198" s="12"/>
      <c r="CX198" s="12"/>
      <c r="CY198" s="12"/>
      <c r="CZ198" s="12">
        <f>CY198-CX198</f>
        <v>0</v>
      </c>
      <c r="DA198" s="12"/>
      <c r="DB198" s="12"/>
      <c r="DC198" s="12"/>
      <c r="DD198" s="12">
        <f>DC198-DB198</f>
        <v>0</v>
      </c>
      <c r="DE198" s="13" t="s">
        <v>54</v>
      </c>
      <c r="DF198" s="14" t="s">
        <v>55</v>
      </c>
    </row>
    <row r="199" spans="1:110" ht="51" hidden="1" x14ac:dyDescent="0.25">
      <c r="A199" s="13">
        <v>186</v>
      </c>
      <c r="B199" s="48" t="s">
        <v>769</v>
      </c>
      <c r="C199" s="49">
        <v>1878</v>
      </c>
      <c r="D199" s="49" t="s">
        <v>51</v>
      </c>
      <c r="E199" s="48" t="s">
        <v>56</v>
      </c>
      <c r="F199" s="50">
        <v>2379.1999999999998</v>
      </c>
      <c r="G199" s="50">
        <v>1562</v>
      </c>
      <c r="H199" s="51">
        <v>35709</v>
      </c>
      <c r="I199" s="12">
        <f t="shared" si="236"/>
        <v>6786691.2000000002</v>
      </c>
      <c r="J199" s="12">
        <f t="shared" si="238"/>
        <v>3393345.6</v>
      </c>
      <c r="K199" s="12">
        <f t="shared" si="269"/>
        <v>3393345.6</v>
      </c>
      <c r="L199" s="12">
        <f t="shared" si="298"/>
        <v>3393345.6</v>
      </c>
      <c r="M199" s="12">
        <f t="shared" si="233"/>
        <v>0</v>
      </c>
      <c r="N199" s="12"/>
      <c r="O199" s="12"/>
      <c r="P199" s="12">
        <v>0</v>
      </c>
      <c r="Q199" s="12"/>
      <c r="R199" s="12"/>
      <c r="S199" s="12">
        <v>0</v>
      </c>
      <c r="T199" s="12"/>
      <c r="U199" s="12"/>
      <c r="V199" s="12">
        <v>0</v>
      </c>
      <c r="W199" s="12"/>
      <c r="X199" s="12"/>
      <c r="Y199" s="12">
        <v>0</v>
      </c>
      <c r="Z199" s="12"/>
      <c r="AA199" s="12"/>
      <c r="AB199" s="12">
        <v>0</v>
      </c>
      <c r="AC199" s="12"/>
      <c r="AD199" s="12"/>
      <c r="AE199" s="12">
        <v>0</v>
      </c>
      <c r="AF199" s="12"/>
      <c r="AG199" s="12"/>
      <c r="AH199" s="12">
        <v>0</v>
      </c>
      <c r="AI199" s="12"/>
      <c r="AJ199" s="12"/>
      <c r="AK199" s="12">
        <v>0</v>
      </c>
      <c r="AL199" s="12"/>
      <c r="AM199" s="12"/>
      <c r="AN199" s="12">
        <v>0</v>
      </c>
      <c r="AO199" s="32"/>
      <c r="AP199" s="39" t="s">
        <v>53</v>
      </c>
      <c r="AQ199" s="32"/>
      <c r="AR199" s="32">
        <v>0</v>
      </c>
      <c r="AS199" s="12"/>
      <c r="AT199" s="12"/>
      <c r="AU199" s="12">
        <v>0</v>
      </c>
      <c r="AV199" s="12">
        <v>6589921.6469999999</v>
      </c>
      <c r="AW199" s="12">
        <v>6786691.2000000002</v>
      </c>
      <c r="AX199" s="12">
        <v>196769.55300000031</v>
      </c>
      <c r="AY199" s="45"/>
      <c r="AZ199" s="32"/>
      <c r="BA199" s="12">
        <v>0</v>
      </c>
      <c r="BB199" s="12">
        <f t="shared" si="299"/>
        <v>0</v>
      </c>
      <c r="BC199" s="12">
        <f t="shared" si="234"/>
        <v>0</v>
      </c>
      <c r="BD199" s="12">
        <f t="shared" si="235"/>
        <v>0</v>
      </c>
      <c r="BE199" s="12"/>
      <c r="BF199" s="12"/>
      <c r="BG199" s="12"/>
      <c r="BH199" s="12">
        <f>BG199-BF199</f>
        <v>0</v>
      </c>
      <c r="BI199" s="12"/>
      <c r="BJ199" s="12"/>
      <c r="BK199" s="12"/>
      <c r="BL199" s="12">
        <f t="shared" si="300"/>
        <v>0</v>
      </c>
      <c r="BM199" s="12"/>
      <c r="BN199" s="12"/>
      <c r="BO199" s="12"/>
      <c r="BP199" s="12">
        <f>BO199-BN199</f>
        <v>0</v>
      </c>
      <c r="BQ199" s="12"/>
      <c r="BR199" s="12"/>
      <c r="BS199" s="12"/>
      <c r="BT199" s="12">
        <f>BS199-BR199</f>
        <v>0</v>
      </c>
      <c r="BU199" s="12"/>
      <c r="BV199" s="12"/>
      <c r="BW199" s="12"/>
      <c r="BX199" s="12">
        <f>BW199-BV199</f>
        <v>0</v>
      </c>
      <c r="BY199" s="12"/>
      <c r="BZ199" s="12"/>
      <c r="CA199" s="12"/>
      <c r="CB199" s="12">
        <f>CA199-BZ199</f>
        <v>0</v>
      </c>
      <c r="CC199" s="12"/>
      <c r="CD199" s="12"/>
      <c r="CE199" s="12"/>
      <c r="CF199" s="12">
        <f>CE199-CD199</f>
        <v>0</v>
      </c>
      <c r="CG199" s="12"/>
      <c r="CH199" s="12"/>
      <c r="CI199" s="12"/>
      <c r="CJ199" s="12">
        <f>CI199-CH199</f>
        <v>0</v>
      </c>
      <c r="CK199" s="12"/>
      <c r="CL199" s="12"/>
      <c r="CM199" s="12"/>
      <c r="CN199" s="12">
        <f>CM199-CL199</f>
        <v>0</v>
      </c>
      <c r="CO199" s="12"/>
      <c r="CP199" s="12"/>
      <c r="CQ199" s="12"/>
      <c r="CR199" s="12">
        <f>CQ199-CP199</f>
        <v>0</v>
      </c>
      <c r="CS199" s="12"/>
      <c r="CT199" s="12"/>
      <c r="CU199" s="12"/>
      <c r="CV199" s="12">
        <f>CU199-CT199</f>
        <v>0</v>
      </c>
      <c r="CW199" s="12"/>
      <c r="CX199" s="12"/>
      <c r="CY199" s="12"/>
      <c r="CZ199" s="12">
        <f>CY199-CX199</f>
        <v>0</v>
      </c>
      <c r="DA199" s="12"/>
      <c r="DB199" s="12"/>
      <c r="DC199" s="12"/>
      <c r="DD199" s="12">
        <f>DC199-DB199</f>
        <v>0</v>
      </c>
      <c r="DE199" s="13" t="s">
        <v>54</v>
      </c>
      <c r="DF199" s="14" t="s">
        <v>55</v>
      </c>
    </row>
    <row r="200" spans="1:110" ht="51" hidden="1" x14ac:dyDescent="0.25">
      <c r="A200" s="13">
        <v>187</v>
      </c>
      <c r="B200" s="48" t="s">
        <v>770</v>
      </c>
      <c r="C200" s="49">
        <v>1912</v>
      </c>
      <c r="D200" s="49" t="s">
        <v>51</v>
      </c>
      <c r="E200" s="48" t="s">
        <v>56</v>
      </c>
      <c r="F200" s="50">
        <v>4146.2</v>
      </c>
      <c r="G200" s="50">
        <v>3635.2</v>
      </c>
      <c r="H200" s="51">
        <v>34016</v>
      </c>
      <c r="I200" s="12">
        <f t="shared" si="236"/>
        <v>1465810.9350000001</v>
      </c>
      <c r="J200" s="12">
        <f t="shared" si="238"/>
        <v>665550.60750000004</v>
      </c>
      <c r="K200" s="12">
        <f t="shared" si="269"/>
        <v>800260.32750000001</v>
      </c>
      <c r="L200" s="12">
        <f t="shared" si="298"/>
        <v>800260.32750000001</v>
      </c>
      <c r="M200" s="12">
        <f t="shared" si="233"/>
        <v>0</v>
      </c>
      <c r="N200" s="12"/>
      <c r="O200" s="12"/>
      <c r="P200" s="12">
        <v>0</v>
      </c>
      <c r="Q200" s="12"/>
      <c r="R200" s="12"/>
      <c r="S200" s="12">
        <v>0</v>
      </c>
      <c r="T200" s="12"/>
      <c r="U200" s="12"/>
      <c r="V200" s="12">
        <v>0</v>
      </c>
      <c r="W200" s="12"/>
      <c r="X200" s="12"/>
      <c r="Y200" s="12">
        <v>0</v>
      </c>
      <c r="Z200" s="12"/>
      <c r="AA200" s="12"/>
      <c r="AB200" s="12">
        <v>0</v>
      </c>
      <c r="AC200" s="12">
        <v>1331101.2150000001</v>
      </c>
      <c r="AD200" s="12">
        <v>1331101.2150000001</v>
      </c>
      <c r="AE200" s="12">
        <v>0</v>
      </c>
      <c r="AF200" s="12"/>
      <c r="AG200" s="12"/>
      <c r="AH200" s="12">
        <v>0</v>
      </c>
      <c r="AI200" s="12"/>
      <c r="AJ200" s="12"/>
      <c r="AK200" s="12">
        <v>0</v>
      </c>
      <c r="AL200" s="12"/>
      <c r="AM200" s="12"/>
      <c r="AN200" s="12">
        <v>0</v>
      </c>
      <c r="AO200" s="32"/>
      <c r="AP200" s="39"/>
      <c r="AQ200" s="32"/>
      <c r="AR200" s="32">
        <v>0</v>
      </c>
      <c r="AS200" s="12"/>
      <c r="AT200" s="12"/>
      <c r="AU200" s="12">
        <v>0</v>
      </c>
      <c r="AV200" s="12"/>
      <c r="AW200" s="12"/>
      <c r="AX200" s="12">
        <v>0</v>
      </c>
      <c r="AY200" s="45"/>
      <c r="AZ200" s="32"/>
      <c r="BA200" s="12">
        <v>0</v>
      </c>
      <c r="BB200" s="12">
        <f t="shared" si="299"/>
        <v>0</v>
      </c>
      <c r="BC200" s="12">
        <f t="shared" si="234"/>
        <v>134709.72</v>
      </c>
      <c r="BD200" s="12">
        <f t="shared" si="235"/>
        <v>134709.72</v>
      </c>
      <c r="BE200" s="12"/>
      <c r="BF200" s="12"/>
      <c r="BG200" s="12"/>
      <c r="BH200" s="12">
        <f>BG200-BF200</f>
        <v>0</v>
      </c>
      <c r="BI200" s="12"/>
      <c r="BJ200" s="12"/>
      <c r="BK200" s="12"/>
      <c r="BL200" s="12">
        <f t="shared" si="300"/>
        <v>0</v>
      </c>
      <c r="BM200" s="12"/>
      <c r="BN200" s="12"/>
      <c r="BO200" s="12"/>
      <c r="BP200" s="12">
        <f>BO200-BN200</f>
        <v>0</v>
      </c>
      <c r="BQ200" s="12"/>
      <c r="BR200" s="12"/>
      <c r="BS200" s="12"/>
      <c r="BT200" s="12">
        <f>BS200-BR200</f>
        <v>0</v>
      </c>
      <c r="BU200" s="12"/>
      <c r="BV200" s="12"/>
      <c r="BW200" s="12"/>
      <c r="BX200" s="12">
        <f>BW200-BV200</f>
        <v>0</v>
      </c>
      <c r="BY200" s="12"/>
      <c r="BZ200" s="12"/>
      <c r="CA200" s="12"/>
      <c r="CB200" s="12">
        <f>CA200-BZ200</f>
        <v>0</v>
      </c>
      <c r="CC200" s="12"/>
      <c r="CD200" s="12"/>
      <c r="CE200" s="12"/>
      <c r="CF200" s="12">
        <f>CE200-CD200</f>
        <v>0</v>
      </c>
      <c r="CG200" s="12"/>
      <c r="CH200" s="12"/>
      <c r="CI200" s="12"/>
      <c r="CJ200" s="12">
        <f>CI200-CH200</f>
        <v>0</v>
      </c>
      <c r="CK200" s="12"/>
      <c r="CL200" s="12"/>
      <c r="CM200" s="12"/>
      <c r="CN200" s="12">
        <f>CM200-CL200</f>
        <v>0</v>
      </c>
      <c r="CO200" s="12"/>
      <c r="CP200" s="12"/>
      <c r="CQ200" s="12">
        <v>134709.72</v>
      </c>
      <c r="CR200" s="12">
        <f>CQ200-CP200</f>
        <v>134709.72</v>
      </c>
      <c r="CS200" s="12"/>
      <c r="CT200" s="12"/>
      <c r="CU200" s="12"/>
      <c r="CV200" s="12">
        <f>CU200-CT200</f>
        <v>0</v>
      </c>
      <c r="CW200" s="12"/>
      <c r="CX200" s="12"/>
      <c r="CY200" s="12"/>
      <c r="CZ200" s="12">
        <f>CY200-CX200</f>
        <v>0</v>
      </c>
      <c r="DA200" s="12"/>
      <c r="DB200" s="12"/>
      <c r="DC200" s="12"/>
      <c r="DD200" s="12">
        <f>DC200-DB200</f>
        <v>0</v>
      </c>
      <c r="DE200" s="13" t="s">
        <v>54</v>
      </c>
      <c r="DF200" s="14" t="s">
        <v>55</v>
      </c>
    </row>
    <row r="201" spans="1:110" ht="38.25" hidden="1" x14ac:dyDescent="0.25">
      <c r="A201" s="13">
        <v>188</v>
      </c>
      <c r="B201" s="48" t="s">
        <v>771</v>
      </c>
      <c r="C201" s="49">
        <v>1859</v>
      </c>
      <c r="D201" s="49">
        <v>1967</v>
      </c>
      <c r="E201" s="48" t="s">
        <v>52</v>
      </c>
      <c r="F201" s="50">
        <v>3681.5</v>
      </c>
      <c r="G201" s="50">
        <v>3214.5</v>
      </c>
      <c r="H201" s="51">
        <v>34052</v>
      </c>
      <c r="I201" s="12">
        <f t="shared" si="236"/>
        <v>4615978</v>
      </c>
      <c r="J201" s="12">
        <f t="shared" si="238"/>
        <v>2307989</v>
      </c>
      <c r="K201" s="12">
        <f t="shared" si="269"/>
        <v>2307989</v>
      </c>
      <c r="L201" s="12">
        <f t="shared" si="298"/>
        <v>2307989</v>
      </c>
      <c r="M201" s="12">
        <f t="shared" si="233"/>
        <v>0</v>
      </c>
      <c r="N201" s="12"/>
      <c r="O201" s="12"/>
      <c r="P201" s="12">
        <v>0</v>
      </c>
      <c r="Q201" s="12"/>
      <c r="R201" s="12"/>
      <c r="S201" s="12">
        <v>0</v>
      </c>
      <c r="T201" s="12"/>
      <c r="U201" s="12"/>
      <c r="V201" s="12">
        <v>0</v>
      </c>
      <c r="W201" s="12"/>
      <c r="X201" s="12"/>
      <c r="Y201" s="12">
        <v>0</v>
      </c>
      <c r="Z201" s="12"/>
      <c r="AA201" s="12"/>
      <c r="AB201" s="12">
        <v>0</v>
      </c>
      <c r="AC201" s="12"/>
      <c r="AD201" s="12"/>
      <c r="AE201" s="12">
        <v>0</v>
      </c>
      <c r="AF201" s="12"/>
      <c r="AG201" s="12"/>
      <c r="AH201" s="12">
        <v>0</v>
      </c>
      <c r="AI201" s="12"/>
      <c r="AJ201" s="12"/>
      <c r="AK201" s="12">
        <v>0</v>
      </c>
      <c r="AL201" s="12"/>
      <c r="AM201" s="12"/>
      <c r="AN201" s="12">
        <v>0</v>
      </c>
      <c r="AO201" s="32">
        <v>5865710</v>
      </c>
      <c r="AP201" s="39" t="s">
        <v>82</v>
      </c>
      <c r="AQ201" s="32">
        <v>4615978</v>
      </c>
      <c r="AR201" s="32">
        <v>-1249732</v>
      </c>
      <c r="AS201" s="12"/>
      <c r="AT201" s="12"/>
      <c r="AU201" s="12">
        <v>0</v>
      </c>
      <c r="AV201" s="12"/>
      <c r="AW201" s="12"/>
      <c r="AX201" s="12">
        <v>0</v>
      </c>
      <c r="AY201" s="45"/>
      <c r="AZ201" s="32"/>
      <c r="BA201" s="12">
        <v>0</v>
      </c>
      <c r="BB201" s="12">
        <f t="shared" si="299"/>
        <v>0</v>
      </c>
      <c r="BC201" s="12">
        <f t="shared" si="234"/>
        <v>0</v>
      </c>
      <c r="BD201" s="12">
        <f t="shared" si="235"/>
        <v>0</v>
      </c>
      <c r="BE201" s="12"/>
      <c r="BF201" s="12"/>
      <c r="BG201" s="12"/>
      <c r="BH201" s="12">
        <f>BG201-BF201</f>
        <v>0</v>
      </c>
      <c r="BI201" s="12"/>
      <c r="BJ201" s="12"/>
      <c r="BK201" s="12"/>
      <c r="BL201" s="12">
        <f t="shared" si="300"/>
        <v>0</v>
      </c>
      <c r="BM201" s="12"/>
      <c r="BN201" s="12"/>
      <c r="BO201" s="12"/>
      <c r="BP201" s="12">
        <f>BO201-BN201</f>
        <v>0</v>
      </c>
      <c r="BQ201" s="12"/>
      <c r="BR201" s="12"/>
      <c r="BS201" s="12"/>
      <c r="BT201" s="12">
        <f>BS201-BR201</f>
        <v>0</v>
      </c>
      <c r="BU201" s="12"/>
      <c r="BV201" s="12"/>
      <c r="BW201" s="12"/>
      <c r="BX201" s="12">
        <f>BW201-BV201</f>
        <v>0</v>
      </c>
      <c r="BY201" s="12"/>
      <c r="BZ201" s="12"/>
      <c r="CA201" s="12"/>
      <c r="CB201" s="12">
        <f>CA201-BZ201</f>
        <v>0</v>
      </c>
      <c r="CC201" s="12"/>
      <c r="CD201" s="12"/>
      <c r="CE201" s="12"/>
      <c r="CF201" s="12">
        <f>CE201-CD201</f>
        <v>0</v>
      </c>
      <c r="CG201" s="12"/>
      <c r="CH201" s="12"/>
      <c r="CI201" s="12"/>
      <c r="CJ201" s="12">
        <f>CI201-CH201</f>
        <v>0</v>
      </c>
      <c r="CK201" s="12"/>
      <c r="CL201" s="12"/>
      <c r="CM201" s="12"/>
      <c r="CN201" s="12">
        <f>CM201-CL201</f>
        <v>0</v>
      </c>
      <c r="CO201" s="12"/>
      <c r="CP201" s="12"/>
      <c r="CQ201" s="12"/>
      <c r="CR201" s="12">
        <f>CQ201-CP201</f>
        <v>0</v>
      </c>
      <c r="CS201" s="12"/>
      <c r="CT201" s="12"/>
      <c r="CU201" s="12"/>
      <c r="CV201" s="12">
        <f>CU201-CT201</f>
        <v>0</v>
      </c>
      <c r="CW201" s="12"/>
      <c r="CX201" s="12"/>
      <c r="CY201" s="12"/>
      <c r="CZ201" s="12">
        <f>CY201-CX201</f>
        <v>0</v>
      </c>
      <c r="DA201" s="12"/>
      <c r="DB201" s="12"/>
      <c r="DC201" s="12"/>
      <c r="DD201" s="12">
        <f>DC201-DB201</f>
        <v>0</v>
      </c>
      <c r="DE201" s="13" t="s">
        <v>54</v>
      </c>
      <c r="DF201" s="14" t="s">
        <v>55</v>
      </c>
    </row>
    <row r="202" spans="1:110" ht="51" hidden="1" x14ac:dyDescent="0.25">
      <c r="A202" s="13">
        <v>189</v>
      </c>
      <c r="B202" s="48" t="s">
        <v>2632</v>
      </c>
      <c r="C202" s="49">
        <v>1876</v>
      </c>
      <c r="D202" s="49" t="s">
        <v>51</v>
      </c>
      <c r="E202" s="48" t="s">
        <v>56</v>
      </c>
      <c r="F202" s="50">
        <v>3799.3</v>
      </c>
      <c r="G202" s="50">
        <v>3282.3</v>
      </c>
      <c r="H202" s="51">
        <v>34330</v>
      </c>
      <c r="I202" s="12">
        <f t="shared" si="236"/>
        <v>800000</v>
      </c>
      <c r="J202" s="12">
        <f t="shared" si="238"/>
        <v>0</v>
      </c>
      <c r="K202" s="12">
        <f t="shared" si="269"/>
        <v>800000</v>
      </c>
      <c r="L202" s="12">
        <f t="shared" si="298"/>
        <v>800000</v>
      </c>
      <c r="M202" s="12">
        <f t="shared" si="233"/>
        <v>0</v>
      </c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32"/>
      <c r="AP202" s="39"/>
      <c r="AQ202" s="32"/>
      <c r="AR202" s="32"/>
      <c r="AS202" s="12"/>
      <c r="AT202" s="12"/>
      <c r="AU202" s="12"/>
      <c r="AV202" s="12"/>
      <c r="AW202" s="12"/>
      <c r="AX202" s="12"/>
      <c r="AY202" s="45"/>
      <c r="AZ202" s="32"/>
      <c r="BA202" s="12"/>
      <c r="BB202" s="12">
        <f t="shared" si="299"/>
        <v>0</v>
      </c>
      <c r="BC202" s="12">
        <f t="shared" si="234"/>
        <v>800000</v>
      </c>
      <c r="BD202" s="12">
        <f t="shared" si="235"/>
        <v>800000</v>
      </c>
      <c r="BE202" s="12"/>
      <c r="BF202" s="12"/>
      <c r="BG202" s="12"/>
      <c r="BH202" s="12"/>
      <c r="BI202" s="12"/>
      <c r="BJ202" s="12"/>
      <c r="BK202" s="12">
        <v>800000</v>
      </c>
      <c r="BL202" s="12">
        <f t="shared" si="300"/>
        <v>800000</v>
      </c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3" t="s">
        <v>54</v>
      </c>
      <c r="DF202" s="14" t="s">
        <v>55</v>
      </c>
    </row>
    <row r="203" spans="1:110" ht="51" hidden="1" x14ac:dyDescent="0.25">
      <c r="A203" s="13">
        <v>190</v>
      </c>
      <c r="B203" s="48" t="s">
        <v>2633</v>
      </c>
      <c r="C203" s="49">
        <v>1834</v>
      </c>
      <c r="D203" s="49" t="s">
        <v>51</v>
      </c>
      <c r="E203" s="48" t="s">
        <v>56</v>
      </c>
      <c r="F203" s="50">
        <v>6678.8</v>
      </c>
      <c r="G203" s="50">
        <v>5958.8</v>
      </c>
      <c r="H203" s="51">
        <v>34285</v>
      </c>
      <c r="I203" s="12">
        <f t="shared" si="236"/>
        <v>956516.54</v>
      </c>
      <c r="J203" s="12">
        <f t="shared" si="238"/>
        <v>0</v>
      </c>
      <c r="K203" s="12">
        <f t="shared" si="269"/>
        <v>956516.54</v>
      </c>
      <c r="L203" s="12">
        <f t="shared" si="298"/>
        <v>956516.54</v>
      </c>
      <c r="M203" s="12">
        <f t="shared" si="233"/>
        <v>0</v>
      </c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32"/>
      <c r="AP203" s="39"/>
      <c r="AQ203" s="32"/>
      <c r="AR203" s="32"/>
      <c r="AS203" s="12"/>
      <c r="AT203" s="12"/>
      <c r="AU203" s="12"/>
      <c r="AV203" s="12"/>
      <c r="AW203" s="12"/>
      <c r="AX203" s="12"/>
      <c r="AY203" s="45"/>
      <c r="AZ203" s="32"/>
      <c r="BA203" s="12"/>
      <c r="BB203" s="12">
        <f t="shared" ref="BB203:BB205" si="301">BF203+BJ203+BN203+BR203+BV203+BZ203+CD203+CH203+CL203+CP203+CT203+CX203+DB203</f>
        <v>0</v>
      </c>
      <c r="BC203" s="12">
        <f t="shared" si="234"/>
        <v>956516.54</v>
      </c>
      <c r="BD203" s="12">
        <f t="shared" si="235"/>
        <v>956516.54</v>
      </c>
      <c r="BE203" s="12"/>
      <c r="BF203" s="12"/>
      <c r="BG203" s="12"/>
      <c r="BH203" s="12"/>
      <c r="BI203" s="12"/>
      <c r="BJ203" s="12"/>
      <c r="BK203" s="12">
        <v>800000</v>
      </c>
      <c r="BL203" s="12">
        <f t="shared" ref="BL203:BL208" si="302">BK203-BJ203</f>
        <v>800000</v>
      </c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>
        <v>156516.54</v>
      </c>
      <c r="CR203" s="12">
        <f t="shared" ref="CR203:CR208" si="303">CQ203-CP203</f>
        <v>156516.54</v>
      </c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3" t="s">
        <v>54</v>
      </c>
      <c r="DF203" s="14" t="s">
        <v>55</v>
      </c>
    </row>
    <row r="204" spans="1:110" ht="51" hidden="1" x14ac:dyDescent="0.25">
      <c r="A204" s="13">
        <v>191</v>
      </c>
      <c r="B204" s="48" t="s">
        <v>772</v>
      </c>
      <c r="C204" s="49">
        <v>1839</v>
      </c>
      <c r="D204" s="49" t="s">
        <v>51</v>
      </c>
      <c r="E204" s="48" t="s">
        <v>56</v>
      </c>
      <c r="F204" s="50">
        <v>5541.9</v>
      </c>
      <c r="G204" s="50">
        <v>4974.8999999999996</v>
      </c>
      <c r="H204" s="51">
        <v>33837</v>
      </c>
      <c r="I204" s="12">
        <f t="shared" si="236"/>
        <v>2195313.6</v>
      </c>
      <c r="J204" s="12">
        <f t="shared" si="238"/>
        <v>1097656.8</v>
      </c>
      <c r="K204" s="12">
        <f t="shared" si="269"/>
        <v>1097656.8</v>
      </c>
      <c r="L204" s="12">
        <f t="shared" si="298"/>
        <v>1097656.8</v>
      </c>
      <c r="M204" s="12">
        <f t="shared" si="233"/>
        <v>0</v>
      </c>
      <c r="N204" s="12">
        <v>2502374.6510000001</v>
      </c>
      <c r="O204" s="12">
        <v>2195313.6</v>
      </c>
      <c r="P204" s="12">
        <v>-307061.05099999998</v>
      </c>
      <c r="Q204" s="12"/>
      <c r="R204" s="12"/>
      <c r="S204" s="12">
        <v>0</v>
      </c>
      <c r="T204" s="12"/>
      <c r="U204" s="12"/>
      <c r="V204" s="12">
        <v>0</v>
      </c>
      <c r="W204" s="12"/>
      <c r="X204" s="12"/>
      <c r="Y204" s="12">
        <v>0</v>
      </c>
      <c r="Z204" s="12"/>
      <c r="AA204" s="12"/>
      <c r="AB204" s="12">
        <v>0</v>
      </c>
      <c r="AC204" s="12"/>
      <c r="AD204" s="12"/>
      <c r="AE204" s="12">
        <v>0</v>
      </c>
      <c r="AF204" s="12"/>
      <c r="AG204" s="12"/>
      <c r="AH204" s="12">
        <v>0</v>
      </c>
      <c r="AI204" s="12"/>
      <c r="AJ204" s="12"/>
      <c r="AK204" s="12">
        <v>0</v>
      </c>
      <c r="AL204" s="12"/>
      <c r="AM204" s="12"/>
      <c r="AN204" s="12">
        <v>0</v>
      </c>
      <c r="AO204" s="32"/>
      <c r="AP204" s="39" t="s">
        <v>53</v>
      </c>
      <c r="AQ204" s="32"/>
      <c r="AR204" s="32">
        <v>0</v>
      </c>
      <c r="AS204" s="12"/>
      <c r="AT204" s="12"/>
      <c r="AU204" s="12">
        <v>0</v>
      </c>
      <c r="AV204" s="12"/>
      <c r="AW204" s="12"/>
      <c r="AX204" s="12">
        <v>0</v>
      </c>
      <c r="AY204" s="45"/>
      <c r="AZ204" s="32"/>
      <c r="BA204" s="12">
        <v>0</v>
      </c>
      <c r="BB204" s="12">
        <f t="shared" si="301"/>
        <v>0</v>
      </c>
      <c r="BC204" s="12">
        <f t="shared" si="234"/>
        <v>0</v>
      </c>
      <c r="BD204" s="12">
        <f t="shared" si="235"/>
        <v>0</v>
      </c>
      <c r="BE204" s="12"/>
      <c r="BF204" s="12"/>
      <c r="BG204" s="12"/>
      <c r="BH204" s="12">
        <f>BG204-BF204</f>
        <v>0</v>
      </c>
      <c r="BI204" s="12"/>
      <c r="BJ204" s="12"/>
      <c r="BK204" s="12"/>
      <c r="BL204" s="12">
        <f t="shared" si="302"/>
        <v>0</v>
      </c>
      <c r="BM204" s="12"/>
      <c r="BN204" s="12"/>
      <c r="BO204" s="12"/>
      <c r="BP204" s="12">
        <f>BO204-BN204</f>
        <v>0</v>
      </c>
      <c r="BQ204" s="12"/>
      <c r="BR204" s="12"/>
      <c r="BS204" s="12"/>
      <c r="BT204" s="12">
        <f>BS204-BR204</f>
        <v>0</v>
      </c>
      <c r="BU204" s="12"/>
      <c r="BV204" s="12"/>
      <c r="BW204" s="12"/>
      <c r="BX204" s="12">
        <f>BW204-BV204</f>
        <v>0</v>
      </c>
      <c r="BY204" s="12"/>
      <c r="BZ204" s="12"/>
      <c r="CA204" s="12"/>
      <c r="CB204" s="12">
        <f>CA204-BZ204</f>
        <v>0</v>
      </c>
      <c r="CC204" s="12"/>
      <c r="CD204" s="12"/>
      <c r="CE204" s="12"/>
      <c r="CF204" s="12">
        <f>CE204-CD204</f>
        <v>0</v>
      </c>
      <c r="CG204" s="12"/>
      <c r="CH204" s="12"/>
      <c r="CI204" s="12"/>
      <c r="CJ204" s="12">
        <f>CI204-CH204</f>
        <v>0</v>
      </c>
      <c r="CK204" s="12"/>
      <c r="CL204" s="12"/>
      <c r="CM204" s="12"/>
      <c r="CN204" s="12">
        <f>CM204-CL204</f>
        <v>0</v>
      </c>
      <c r="CO204" s="12"/>
      <c r="CP204" s="12"/>
      <c r="CQ204" s="12"/>
      <c r="CR204" s="12">
        <f t="shared" si="303"/>
        <v>0</v>
      </c>
      <c r="CS204" s="12"/>
      <c r="CT204" s="12"/>
      <c r="CU204" s="12"/>
      <c r="CV204" s="12">
        <f>CU204-CT204</f>
        <v>0</v>
      </c>
      <c r="CW204" s="12"/>
      <c r="CX204" s="12"/>
      <c r="CY204" s="12"/>
      <c r="CZ204" s="12">
        <f>CY204-CX204</f>
        <v>0</v>
      </c>
      <c r="DA204" s="12"/>
      <c r="DB204" s="12"/>
      <c r="DC204" s="12"/>
      <c r="DD204" s="12">
        <f>DC204-DB204</f>
        <v>0</v>
      </c>
      <c r="DE204" s="13" t="s">
        <v>54</v>
      </c>
      <c r="DF204" s="14" t="s">
        <v>55</v>
      </c>
    </row>
    <row r="205" spans="1:110" ht="38.25" hidden="1" x14ac:dyDescent="0.25">
      <c r="A205" s="13">
        <v>192</v>
      </c>
      <c r="B205" s="48" t="s">
        <v>774</v>
      </c>
      <c r="C205" s="49">
        <v>1917</v>
      </c>
      <c r="D205" s="49" t="s">
        <v>51</v>
      </c>
      <c r="E205" s="48" t="s">
        <v>52</v>
      </c>
      <c r="F205" s="50">
        <v>175.2</v>
      </c>
      <c r="G205" s="50">
        <v>175.2</v>
      </c>
      <c r="H205" s="51">
        <v>33893</v>
      </c>
      <c r="I205" s="12">
        <f t="shared" si="236"/>
        <v>4079801.7834000001</v>
      </c>
      <c r="J205" s="12">
        <f t="shared" si="238"/>
        <v>2039900.8917</v>
      </c>
      <c r="K205" s="12">
        <f t="shared" si="269"/>
        <v>2039900.8917</v>
      </c>
      <c r="L205" s="12">
        <f t="shared" si="298"/>
        <v>2039900.8917</v>
      </c>
      <c r="M205" s="12">
        <f t="shared" si="233"/>
        <v>0</v>
      </c>
      <c r="N205" s="12"/>
      <c r="O205" s="12"/>
      <c r="P205" s="12">
        <v>0</v>
      </c>
      <c r="Q205" s="12">
        <v>437048.66800000001</v>
      </c>
      <c r="R205" s="12">
        <v>3499808.6082000001</v>
      </c>
      <c r="S205" s="12">
        <v>3062759.9402000001</v>
      </c>
      <c r="T205" s="12"/>
      <c r="U205" s="12"/>
      <c r="V205" s="12">
        <v>0</v>
      </c>
      <c r="W205" s="12"/>
      <c r="X205" s="12"/>
      <c r="Y205" s="12">
        <v>0</v>
      </c>
      <c r="Z205" s="12">
        <v>118345.844</v>
      </c>
      <c r="AA205" s="12">
        <v>579993.17520000006</v>
      </c>
      <c r="AB205" s="12">
        <v>461647.33120000007</v>
      </c>
      <c r="AC205" s="12"/>
      <c r="AD205" s="12"/>
      <c r="AE205" s="12">
        <v>0</v>
      </c>
      <c r="AF205" s="12"/>
      <c r="AG205" s="12"/>
      <c r="AH205" s="12">
        <v>0</v>
      </c>
      <c r="AI205" s="12"/>
      <c r="AJ205" s="12"/>
      <c r="AK205" s="12">
        <v>0</v>
      </c>
      <c r="AL205" s="12"/>
      <c r="AM205" s="12"/>
      <c r="AN205" s="12">
        <v>0</v>
      </c>
      <c r="AO205" s="32"/>
      <c r="AP205" s="39" t="s">
        <v>53</v>
      </c>
      <c r="AQ205" s="32"/>
      <c r="AR205" s="32">
        <v>0</v>
      </c>
      <c r="AS205" s="12"/>
      <c r="AT205" s="12"/>
      <c r="AU205" s="12">
        <v>0</v>
      </c>
      <c r="AV205" s="12"/>
      <c r="AW205" s="12"/>
      <c r="AX205" s="12">
        <v>0</v>
      </c>
      <c r="AY205" s="45"/>
      <c r="AZ205" s="32"/>
      <c r="BA205" s="12">
        <v>0</v>
      </c>
      <c r="BB205" s="12">
        <f t="shared" si="301"/>
        <v>0</v>
      </c>
      <c r="BC205" s="12">
        <f t="shared" si="234"/>
        <v>0</v>
      </c>
      <c r="BD205" s="12">
        <f t="shared" si="235"/>
        <v>0</v>
      </c>
      <c r="BE205" s="12"/>
      <c r="BF205" s="12"/>
      <c r="BG205" s="12"/>
      <c r="BH205" s="12">
        <f>BG205-BF205</f>
        <v>0</v>
      </c>
      <c r="BI205" s="12"/>
      <c r="BJ205" s="12"/>
      <c r="BK205" s="12"/>
      <c r="BL205" s="12">
        <f t="shared" si="302"/>
        <v>0</v>
      </c>
      <c r="BM205" s="12"/>
      <c r="BN205" s="12"/>
      <c r="BO205" s="12"/>
      <c r="BP205" s="12">
        <f>BO205-BN205</f>
        <v>0</v>
      </c>
      <c r="BQ205" s="12"/>
      <c r="BR205" s="12"/>
      <c r="BS205" s="12"/>
      <c r="BT205" s="12">
        <f>BS205-BR205</f>
        <v>0</v>
      </c>
      <c r="BU205" s="12"/>
      <c r="BV205" s="12"/>
      <c r="BW205" s="12"/>
      <c r="BX205" s="12">
        <f>BW205-BV205</f>
        <v>0</v>
      </c>
      <c r="BY205" s="12"/>
      <c r="BZ205" s="12"/>
      <c r="CA205" s="12"/>
      <c r="CB205" s="12">
        <f>CA205-BZ205</f>
        <v>0</v>
      </c>
      <c r="CC205" s="12"/>
      <c r="CD205" s="12"/>
      <c r="CE205" s="12"/>
      <c r="CF205" s="12">
        <f>CE205-CD205</f>
        <v>0</v>
      </c>
      <c r="CG205" s="12"/>
      <c r="CH205" s="12"/>
      <c r="CI205" s="12"/>
      <c r="CJ205" s="12">
        <f>CI205-CH205</f>
        <v>0</v>
      </c>
      <c r="CK205" s="12"/>
      <c r="CL205" s="12"/>
      <c r="CM205" s="12"/>
      <c r="CN205" s="12">
        <f>CM205-CL205</f>
        <v>0</v>
      </c>
      <c r="CO205" s="12"/>
      <c r="CP205" s="12"/>
      <c r="CQ205" s="12"/>
      <c r="CR205" s="12">
        <f t="shared" si="303"/>
        <v>0</v>
      </c>
      <c r="CS205" s="12"/>
      <c r="CT205" s="12"/>
      <c r="CU205" s="12"/>
      <c r="CV205" s="12">
        <f>CU205-CT205</f>
        <v>0</v>
      </c>
      <c r="CW205" s="12"/>
      <c r="CX205" s="12"/>
      <c r="CY205" s="12"/>
      <c r="CZ205" s="12">
        <f>CY205-CX205</f>
        <v>0</v>
      </c>
      <c r="DA205" s="12"/>
      <c r="DB205" s="12"/>
      <c r="DC205" s="12"/>
      <c r="DD205" s="12">
        <f>DC205-DB205</f>
        <v>0</v>
      </c>
      <c r="DE205" s="13" t="s">
        <v>54</v>
      </c>
      <c r="DF205" s="14" t="s">
        <v>55</v>
      </c>
    </row>
    <row r="206" spans="1:110" ht="51" hidden="1" x14ac:dyDescent="0.25">
      <c r="A206" s="13">
        <v>193</v>
      </c>
      <c r="B206" s="48" t="s">
        <v>775</v>
      </c>
      <c r="C206" s="49">
        <v>1917</v>
      </c>
      <c r="D206" s="49" t="s">
        <v>51</v>
      </c>
      <c r="E206" s="48" t="s">
        <v>56</v>
      </c>
      <c r="F206" s="50">
        <v>1962</v>
      </c>
      <c r="G206" s="50">
        <v>1598</v>
      </c>
      <c r="H206" s="51">
        <v>35303</v>
      </c>
      <c r="I206" s="12">
        <f t="shared" si="236"/>
        <v>3266822.08</v>
      </c>
      <c r="J206" s="12">
        <f t="shared" si="238"/>
        <v>1478150</v>
      </c>
      <c r="K206" s="12">
        <f t="shared" si="269"/>
        <v>1788672.08</v>
      </c>
      <c r="L206" s="12">
        <f t="shared" si="298"/>
        <v>1788672.08</v>
      </c>
      <c r="M206" s="12">
        <f t="shared" si="233"/>
        <v>0</v>
      </c>
      <c r="N206" s="12"/>
      <c r="O206" s="12"/>
      <c r="P206" s="12">
        <v>0</v>
      </c>
      <c r="Q206" s="12">
        <v>2956300</v>
      </c>
      <c r="R206" s="12">
        <v>2956300</v>
      </c>
      <c r="S206" s="12">
        <v>0</v>
      </c>
      <c r="T206" s="12"/>
      <c r="U206" s="12"/>
      <c r="V206" s="12">
        <v>0</v>
      </c>
      <c r="W206" s="12"/>
      <c r="X206" s="12"/>
      <c r="Y206" s="12">
        <v>0</v>
      </c>
      <c r="Z206" s="12"/>
      <c r="AA206" s="12"/>
      <c r="AB206" s="12">
        <v>0</v>
      </c>
      <c r="AC206" s="12"/>
      <c r="AD206" s="12"/>
      <c r="AE206" s="12">
        <v>0</v>
      </c>
      <c r="AF206" s="12"/>
      <c r="AG206" s="12"/>
      <c r="AH206" s="12">
        <v>0</v>
      </c>
      <c r="AI206" s="12"/>
      <c r="AJ206" s="12"/>
      <c r="AK206" s="12">
        <v>0</v>
      </c>
      <c r="AL206" s="12"/>
      <c r="AM206" s="12"/>
      <c r="AN206" s="12">
        <v>0</v>
      </c>
      <c r="AO206" s="32"/>
      <c r="AP206" s="39" t="s">
        <v>53</v>
      </c>
      <c r="AQ206" s="32"/>
      <c r="AR206" s="32">
        <v>0</v>
      </c>
      <c r="AS206" s="12"/>
      <c r="AT206" s="12"/>
      <c r="AU206" s="12">
        <v>0</v>
      </c>
      <c r="AV206" s="12"/>
      <c r="AW206" s="12"/>
      <c r="AX206" s="12">
        <v>0</v>
      </c>
      <c r="AY206" s="45"/>
      <c r="AZ206" s="32"/>
      <c r="BA206" s="12">
        <v>0</v>
      </c>
      <c r="BB206" s="12">
        <f t="shared" ref="BB206:BB209" si="304">BF206+BJ206+BN206+BR206+BV206+BZ206+CD206+CH206+CL206+CP206+CT206+CX206+DB206</f>
        <v>0</v>
      </c>
      <c r="BC206" s="12">
        <f t="shared" si="234"/>
        <v>310522.08</v>
      </c>
      <c r="BD206" s="12">
        <f t="shared" si="235"/>
        <v>310522.08</v>
      </c>
      <c r="BE206" s="12"/>
      <c r="BF206" s="12"/>
      <c r="BG206" s="12"/>
      <c r="BH206" s="12">
        <f>BG206-BF206</f>
        <v>0</v>
      </c>
      <c r="BI206" s="12"/>
      <c r="BJ206" s="12"/>
      <c r="BK206" s="12"/>
      <c r="BL206" s="12">
        <f t="shared" si="302"/>
        <v>0</v>
      </c>
      <c r="BM206" s="12"/>
      <c r="BN206" s="12"/>
      <c r="BO206" s="12"/>
      <c r="BP206" s="12">
        <f>BO206-BN206</f>
        <v>0</v>
      </c>
      <c r="BQ206" s="12"/>
      <c r="BR206" s="12"/>
      <c r="BS206" s="12"/>
      <c r="BT206" s="12">
        <f>BS206-BR206</f>
        <v>0</v>
      </c>
      <c r="BU206" s="12"/>
      <c r="BV206" s="12"/>
      <c r="BW206" s="12"/>
      <c r="BX206" s="12">
        <f>BW206-BV206</f>
        <v>0</v>
      </c>
      <c r="BY206" s="12"/>
      <c r="BZ206" s="12"/>
      <c r="CA206" s="12"/>
      <c r="CB206" s="12">
        <f>CA206-BZ206</f>
        <v>0</v>
      </c>
      <c r="CC206" s="12"/>
      <c r="CD206" s="12"/>
      <c r="CE206" s="12"/>
      <c r="CF206" s="12">
        <f>CE206-CD206</f>
        <v>0</v>
      </c>
      <c r="CG206" s="12"/>
      <c r="CH206" s="12"/>
      <c r="CI206" s="12"/>
      <c r="CJ206" s="12">
        <f>CI206-CH206</f>
        <v>0</v>
      </c>
      <c r="CK206" s="12"/>
      <c r="CL206" s="12"/>
      <c r="CM206" s="12">
        <v>310522.08</v>
      </c>
      <c r="CN206" s="12">
        <f>CM206-CL206</f>
        <v>310522.08</v>
      </c>
      <c r="CO206" s="12"/>
      <c r="CP206" s="12"/>
      <c r="CQ206" s="12"/>
      <c r="CR206" s="12">
        <f t="shared" si="303"/>
        <v>0</v>
      </c>
      <c r="CS206" s="12"/>
      <c r="CT206" s="12"/>
      <c r="CU206" s="12"/>
      <c r="CV206" s="12">
        <f>CU206-CT206</f>
        <v>0</v>
      </c>
      <c r="CW206" s="12"/>
      <c r="CX206" s="12"/>
      <c r="CY206" s="12"/>
      <c r="CZ206" s="12">
        <f>CY206-CX206</f>
        <v>0</v>
      </c>
      <c r="DA206" s="12"/>
      <c r="DB206" s="12"/>
      <c r="DC206" s="12"/>
      <c r="DD206" s="12">
        <f>DC206-DB206</f>
        <v>0</v>
      </c>
      <c r="DE206" s="13" t="s">
        <v>54</v>
      </c>
      <c r="DF206" s="14" t="s">
        <v>55</v>
      </c>
    </row>
    <row r="207" spans="1:110" ht="51" hidden="1" x14ac:dyDescent="0.25">
      <c r="A207" s="13">
        <v>194</v>
      </c>
      <c r="B207" s="48" t="s">
        <v>83</v>
      </c>
      <c r="C207" s="49">
        <v>1917</v>
      </c>
      <c r="D207" s="49" t="s">
        <v>51</v>
      </c>
      <c r="E207" s="48" t="s">
        <v>56</v>
      </c>
      <c r="F207" s="50">
        <v>833.5</v>
      </c>
      <c r="G207" s="50">
        <v>667</v>
      </c>
      <c r="H207" s="51">
        <v>34291</v>
      </c>
      <c r="I207" s="12">
        <f t="shared" ref="I207:I230" si="305">O207+R207+U207+X207+AA207+AD207+AG207+AJ207+AM207+AQ207+AT207+BC207+AW207+AZ207</f>
        <v>1460401.2</v>
      </c>
      <c r="J207" s="12">
        <f t="shared" si="238"/>
        <v>730200.6</v>
      </c>
      <c r="K207" s="12">
        <f t="shared" si="269"/>
        <v>730200.6</v>
      </c>
      <c r="L207" s="12">
        <f t="shared" si="298"/>
        <v>730200.6</v>
      </c>
      <c r="M207" s="12">
        <f t="shared" si="233"/>
        <v>0</v>
      </c>
      <c r="N207" s="12"/>
      <c r="O207" s="12"/>
      <c r="P207" s="12">
        <v>0</v>
      </c>
      <c r="Q207" s="12"/>
      <c r="R207" s="12"/>
      <c r="S207" s="12">
        <v>0</v>
      </c>
      <c r="T207" s="12"/>
      <c r="U207" s="12"/>
      <c r="V207" s="12">
        <v>0</v>
      </c>
      <c r="W207" s="12"/>
      <c r="X207" s="12"/>
      <c r="Y207" s="12">
        <v>0</v>
      </c>
      <c r="Z207" s="12"/>
      <c r="AA207" s="12"/>
      <c r="AB207" s="12">
        <v>0</v>
      </c>
      <c r="AC207" s="12"/>
      <c r="AD207" s="12"/>
      <c r="AE207" s="12">
        <v>0</v>
      </c>
      <c r="AF207" s="12"/>
      <c r="AG207" s="12"/>
      <c r="AH207" s="12">
        <v>0</v>
      </c>
      <c r="AI207" s="12"/>
      <c r="AJ207" s="12"/>
      <c r="AK207" s="12">
        <v>0</v>
      </c>
      <c r="AL207" s="12"/>
      <c r="AM207" s="12"/>
      <c r="AN207" s="12">
        <v>0</v>
      </c>
      <c r="AO207" s="32"/>
      <c r="AP207" s="39" t="s">
        <v>53</v>
      </c>
      <c r="AQ207" s="32"/>
      <c r="AR207" s="32">
        <v>0</v>
      </c>
      <c r="AS207" s="12">
        <v>1920512.75</v>
      </c>
      <c r="AT207" s="12">
        <v>1460401.2</v>
      </c>
      <c r="AU207" s="12">
        <v>-460111.55000000005</v>
      </c>
      <c r="AV207" s="12"/>
      <c r="AW207" s="12"/>
      <c r="AX207" s="12">
        <v>0</v>
      </c>
      <c r="AY207" s="45"/>
      <c r="AZ207" s="32"/>
      <c r="BA207" s="12">
        <v>0</v>
      </c>
      <c r="BB207" s="12">
        <f t="shared" si="304"/>
        <v>0</v>
      </c>
      <c r="BC207" s="12">
        <f t="shared" si="234"/>
        <v>0</v>
      </c>
      <c r="BD207" s="12">
        <f t="shared" si="235"/>
        <v>0</v>
      </c>
      <c r="BE207" s="12"/>
      <c r="BF207" s="12"/>
      <c r="BG207" s="12"/>
      <c r="BH207" s="12">
        <f>BG207-BF207</f>
        <v>0</v>
      </c>
      <c r="BI207" s="12"/>
      <c r="BJ207" s="12"/>
      <c r="BK207" s="12"/>
      <c r="BL207" s="12">
        <f t="shared" si="302"/>
        <v>0</v>
      </c>
      <c r="BM207" s="12"/>
      <c r="BN207" s="12"/>
      <c r="BO207" s="12"/>
      <c r="BP207" s="12">
        <f>BO207-BN207</f>
        <v>0</v>
      </c>
      <c r="BQ207" s="12"/>
      <c r="BR207" s="12"/>
      <c r="BS207" s="12"/>
      <c r="BT207" s="12">
        <f>BS207-BR207</f>
        <v>0</v>
      </c>
      <c r="BU207" s="12"/>
      <c r="BV207" s="12"/>
      <c r="BW207" s="12"/>
      <c r="BX207" s="12">
        <f>BW207-BV207</f>
        <v>0</v>
      </c>
      <c r="BY207" s="12"/>
      <c r="BZ207" s="12"/>
      <c r="CA207" s="12"/>
      <c r="CB207" s="12">
        <f>CA207-BZ207</f>
        <v>0</v>
      </c>
      <c r="CC207" s="12"/>
      <c r="CD207" s="12"/>
      <c r="CE207" s="12"/>
      <c r="CF207" s="12">
        <f>CE207-CD207</f>
        <v>0</v>
      </c>
      <c r="CG207" s="12"/>
      <c r="CH207" s="12"/>
      <c r="CI207" s="12"/>
      <c r="CJ207" s="12">
        <f>CI207-CH207</f>
        <v>0</v>
      </c>
      <c r="CK207" s="12"/>
      <c r="CL207" s="12"/>
      <c r="CM207" s="12"/>
      <c r="CN207" s="12">
        <f>CM207-CL207</f>
        <v>0</v>
      </c>
      <c r="CO207" s="12"/>
      <c r="CP207" s="12"/>
      <c r="CQ207" s="12"/>
      <c r="CR207" s="12">
        <f t="shared" si="303"/>
        <v>0</v>
      </c>
      <c r="CS207" s="12"/>
      <c r="CT207" s="12"/>
      <c r="CU207" s="12"/>
      <c r="CV207" s="12">
        <f>CU207-CT207</f>
        <v>0</v>
      </c>
      <c r="CW207" s="12"/>
      <c r="CX207" s="12"/>
      <c r="CY207" s="12"/>
      <c r="CZ207" s="12">
        <f>CY207-CX207</f>
        <v>0</v>
      </c>
      <c r="DA207" s="12"/>
      <c r="DB207" s="12"/>
      <c r="DC207" s="12"/>
      <c r="DD207" s="12">
        <f>DC207-DB207</f>
        <v>0</v>
      </c>
      <c r="DE207" s="13" t="s">
        <v>54</v>
      </c>
      <c r="DF207" s="14" t="s">
        <v>55</v>
      </c>
    </row>
    <row r="208" spans="1:110" ht="51" hidden="1" x14ac:dyDescent="0.25">
      <c r="A208" s="13">
        <v>195</v>
      </c>
      <c r="B208" s="48" t="s">
        <v>776</v>
      </c>
      <c r="C208" s="49">
        <v>1913</v>
      </c>
      <c r="D208" s="49" t="s">
        <v>51</v>
      </c>
      <c r="E208" s="48" t="s">
        <v>56</v>
      </c>
      <c r="F208" s="50">
        <v>11260.5</v>
      </c>
      <c r="G208" s="50">
        <v>10356.5</v>
      </c>
      <c r="H208" s="51">
        <v>33862</v>
      </c>
      <c r="I208" s="12">
        <f t="shared" si="305"/>
        <v>5122705.2</v>
      </c>
      <c r="J208" s="12">
        <f t="shared" si="238"/>
        <v>2561352.6</v>
      </c>
      <c r="K208" s="12">
        <f t="shared" si="269"/>
        <v>2561352.6</v>
      </c>
      <c r="L208" s="12">
        <f t="shared" si="298"/>
        <v>2561352.6</v>
      </c>
      <c r="M208" s="12">
        <f t="shared" ref="M208:M270" si="306">K208-L208</f>
        <v>0</v>
      </c>
      <c r="N208" s="12"/>
      <c r="O208" s="12"/>
      <c r="P208" s="12">
        <v>0</v>
      </c>
      <c r="Q208" s="12"/>
      <c r="R208" s="12"/>
      <c r="S208" s="12">
        <v>0</v>
      </c>
      <c r="T208" s="12"/>
      <c r="U208" s="12"/>
      <c r="V208" s="12">
        <v>0</v>
      </c>
      <c r="W208" s="12"/>
      <c r="X208" s="12"/>
      <c r="Y208" s="12">
        <v>0</v>
      </c>
      <c r="Z208" s="12"/>
      <c r="AA208" s="12"/>
      <c r="AB208" s="12">
        <v>0</v>
      </c>
      <c r="AC208" s="12"/>
      <c r="AD208" s="12"/>
      <c r="AE208" s="12">
        <v>0</v>
      </c>
      <c r="AF208" s="12"/>
      <c r="AG208" s="12"/>
      <c r="AH208" s="12">
        <v>0</v>
      </c>
      <c r="AI208" s="12"/>
      <c r="AJ208" s="12"/>
      <c r="AK208" s="12">
        <v>0</v>
      </c>
      <c r="AL208" s="12"/>
      <c r="AM208" s="12"/>
      <c r="AN208" s="12">
        <v>0</v>
      </c>
      <c r="AO208" s="32">
        <v>4613307</v>
      </c>
      <c r="AP208" s="39" t="s">
        <v>84</v>
      </c>
      <c r="AQ208" s="32">
        <v>5122705.2</v>
      </c>
      <c r="AR208" s="32">
        <v>509398.20000000019</v>
      </c>
      <c r="AS208" s="12"/>
      <c r="AT208" s="12"/>
      <c r="AU208" s="12">
        <v>0</v>
      </c>
      <c r="AV208" s="12"/>
      <c r="AW208" s="12"/>
      <c r="AX208" s="12">
        <v>0</v>
      </c>
      <c r="AY208" s="45"/>
      <c r="AZ208" s="32"/>
      <c r="BA208" s="12">
        <v>0</v>
      </c>
      <c r="BB208" s="12">
        <f t="shared" si="304"/>
        <v>0</v>
      </c>
      <c r="BC208" s="12">
        <f t="shared" ref="BC208:BC230" si="307">BG208+BK208+BO208+BS208+BW208+CA208+CE208+CI208+CM208+CQ208+CU208+CY208+DC208</f>
        <v>0</v>
      </c>
      <c r="BD208" s="12">
        <f t="shared" ref="BD208:BD230" si="308">BC208-BB208</f>
        <v>0</v>
      </c>
      <c r="BE208" s="12"/>
      <c r="BF208" s="12"/>
      <c r="BG208" s="12"/>
      <c r="BH208" s="12">
        <f>BG208-BF208</f>
        <v>0</v>
      </c>
      <c r="BI208" s="12"/>
      <c r="BJ208" s="12"/>
      <c r="BK208" s="12"/>
      <c r="BL208" s="12">
        <f t="shared" si="302"/>
        <v>0</v>
      </c>
      <c r="BM208" s="12"/>
      <c r="BN208" s="12"/>
      <c r="BO208" s="12"/>
      <c r="BP208" s="12">
        <f>BO208-BN208</f>
        <v>0</v>
      </c>
      <c r="BQ208" s="12"/>
      <c r="BR208" s="12"/>
      <c r="BS208" s="12"/>
      <c r="BT208" s="12">
        <f>BS208-BR208</f>
        <v>0</v>
      </c>
      <c r="BU208" s="12"/>
      <c r="BV208" s="12"/>
      <c r="BW208" s="12"/>
      <c r="BX208" s="12">
        <f>BW208-BV208</f>
        <v>0</v>
      </c>
      <c r="BY208" s="12"/>
      <c r="BZ208" s="12"/>
      <c r="CA208" s="12"/>
      <c r="CB208" s="12">
        <f>CA208-BZ208</f>
        <v>0</v>
      </c>
      <c r="CC208" s="12"/>
      <c r="CD208" s="12"/>
      <c r="CE208" s="12"/>
      <c r="CF208" s="12">
        <f>CE208-CD208</f>
        <v>0</v>
      </c>
      <c r="CG208" s="12"/>
      <c r="CH208" s="12"/>
      <c r="CI208" s="12"/>
      <c r="CJ208" s="12">
        <f>CI208-CH208</f>
        <v>0</v>
      </c>
      <c r="CK208" s="12"/>
      <c r="CL208" s="12"/>
      <c r="CM208" s="12"/>
      <c r="CN208" s="12">
        <f>CM208-CL208</f>
        <v>0</v>
      </c>
      <c r="CO208" s="12"/>
      <c r="CP208" s="12"/>
      <c r="CQ208" s="12"/>
      <c r="CR208" s="12">
        <f t="shared" si="303"/>
        <v>0</v>
      </c>
      <c r="CS208" s="12"/>
      <c r="CT208" s="12"/>
      <c r="CU208" s="12"/>
      <c r="CV208" s="12">
        <f>CU208-CT208</f>
        <v>0</v>
      </c>
      <c r="CW208" s="12"/>
      <c r="CX208" s="12"/>
      <c r="CY208" s="12"/>
      <c r="CZ208" s="12">
        <f>CY208-CX208</f>
        <v>0</v>
      </c>
      <c r="DA208" s="12"/>
      <c r="DB208" s="12"/>
      <c r="DC208" s="12"/>
      <c r="DD208" s="12">
        <f>DC208-DB208</f>
        <v>0</v>
      </c>
      <c r="DE208" s="13" t="s">
        <v>54</v>
      </c>
      <c r="DF208" s="14" t="s">
        <v>55</v>
      </c>
    </row>
    <row r="209" spans="1:110" ht="51" hidden="1" x14ac:dyDescent="0.25">
      <c r="A209" s="13">
        <v>196</v>
      </c>
      <c r="B209" s="48" t="s">
        <v>2596</v>
      </c>
      <c r="C209" s="49" t="s">
        <v>2117</v>
      </c>
      <c r="D209" s="49" t="s">
        <v>51</v>
      </c>
      <c r="E209" s="48" t="s">
        <v>56</v>
      </c>
      <c r="F209" s="49">
        <v>7728.3</v>
      </c>
      <c r="G209" s="49">
        <v>6797</v>
      </c>
      <c r="H209" s="51">
        <v>33918</v>
      </c>
      <c r="I209" s="12">
        <f t="shared" si="305"/>
        <v>4651970</v>
      </c>
      <c r="J209" s="12">
        <f>(I209-BC209-AQ209)*0.5</f>
        <v>0</v>
      </c>
      <c r="K209" s="12">
        <f t="shared" si="269"/>
        <v>4651970</v>
      </c>
      <c r="L209" s="12">
        <f>K209-(AQ209/36*30)</f>
        <v>775328.33333333349</v>
      </c>
      <c r="M209" s="12">
        <f t="shared" si="306"/>
        <v>3876641.6666666665</v>
      </c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32"/>
      <c r="AP209" s="39" t="s">
        <v>2602</v>
      </c>
      <c r="AQ209" s="32">
        <v>4651970</v>
      </c>
      <c r="AR209" s="32"/>
      <c r="AS209" s="12"/>
      <c r="AT209" s="12"/>
      <c r="AU209" s="12"/>
      <c r="AV209" s="12"/>
      <c r="AW209" s="12"/>
      <c r="AX209" s="12"/>
      <c r="AY209" s="45"/>
      <c r="AZ209" s="32"/>
      <c r="BA209" s="12"/>
      <c r="BB209" s="12">
        <f t="shared" si="304"/>
        <v>0</v>
      </c>
      <c r="BC209" s="12">
        <f t="shared" si="307"/>
        <v>0</v>
      </c>
      <c r="BD209" s="12">
        <f t="shared" si="308"/>
        <v>0</v>
      </c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3" t="s">
        <v>54</v>
      </c>
      <c r="DF209" s="14" t="s">
        <v>55</v>
      </c>
    </row>
    <row r="210" spans="1:110" ht="51" hidden="1" x14ac:dyDescent="0.25">
      <c r="A210" s="13">
        <v>197</v>
      </c>
      <c r="B210" s="48" t="s">
        <v>777</v>
      </c>
      <c r="C210" s="49">
        <v>1910</v>
      </c>
      <c r="D210" s="49" t="s">
        <v>51</v>
      </c>
      <c r="E210" s="48" t="s">
        <v>56</v>
      </c>
      <c r="F210" s="50">
        <v>8009.9</v>
      </c>
      <c r="G210" s="50">
        <v>7004.9</v>
      </c>
      <c r="H210" s="51">
        <v>33673</v>
      </c>
      <c r="I210" s="12">
        <f t="shared" si="305"/>
        <v>2720438.3310000002</v>
      </c>
      <c r="J210" s="12">
        <f t="shared" ref="J210:J230" si="309">(I210-BC210)*0.5</f>
        <v>1282492.1455000001</v>
      </c>
      <c r="K210" s="12">
        <f t="shared" si="269"/>
        <v>1437946.1855000001</v>
      </c>
      <c r="L210" s="12">
        <f t="shared" ref="L210:L230" si="310">K210</f>
        <v>1437946.1855000001</v>
      </c>
      <c r="M210" s="12">
        <f t="shared" si="306"/>
        <v>0</v>
      </c>
      <c r="N210" s="12"/>
      <c r="O210" s="12"/>
      <c r="P210" s="12">
        <v>0</v>
      </c>
      <c r="Q210" s="12"/>
      <c r="R210" s="12"/>
      <c r="S210" s="12">
        <v>0</v>
      </c>
      <c r="T210" s="12"/>
      <c r="U210" s="12"/>
      <c r="V210" s="12">
        <v>0</v>
      </c>
      <c r="W210" s="12"/>
      <c r="X210" s="12"/>
      <c r="Y210" s="12">
        <v>0</v>
      </c>
      <c r="Z210" s="12"/>
      <c r="AA210" s="12"/>
      <c r="AB210" s="12">
        <v>0</v>
      </c>
      <c r="AC210" s="12">
        <v>2564984.2910000002</v>
      </c>
      <c r="AD210" s="12">
        <v>2564984.2910000002</v>
      </c>
      <c r="AE210" s="12">
        <v>0</v>
      </c>
      <c r="AF210" s="12"/>
      <c r="AG210" s="12"/>
      <c r="AH210" s="12">
        <v>0</v>
      </c>
      <c r="AI210" s="12"/>
      <c r="AJ210" s="12"/>
      <c r="AK210" s="12">
        <v>0</v>
      </c>
      <c r="AL210" s="12"/>
      <c r="AM210" s="12"/>
      <c r="AN210" s="12">
        <v>0</v>
      </c>
      <c r="AO210" s="32"/>
      <c r="AP210" s="39" t="s">
        <v>53</v>
      </c>
      <c r="AQ210" s="32"/>
      <c r="AR210" s="32">
        <v>0</v>
      </c>
      <c r="AS210" s="12"/>
      <c r="AT210" s="12"/>
      <c r="AU210" s="12">
        <v>0</v>
      </c>
      <c r="AV210" s="12"/>
      <c r="AW210" s="12"/>
      <c r="AX210" s="12">
        <v>0</v>
      </c>
      <c r="AY210" s="45"/>
      <c r="AZ210" s="32"/>
      <c r="BA210" s="12">
        <v>0</v>
      </c>
      <c r="BB210" s="12">
        <f>BF210+BJ210+BN210+BR210+BV210+BZ210+CD210+CH210+CL210+CP210+CT210+CX210+DB210</f>
        <v>0</v>
      </c>
      <c r="BC210" s="12">
        <f t="shared" si="307"/>
        <v>155454.04</v>
      </c>
      <c r="BD210" s="12">
        <f t="shared" si="308"/>
        <v>155454.04</v>
      </c>
      <c r="BE210" s="12"/>
      <c r="BF210" s="12"/>
      <c r="BG210" s="12"/>
      <c r="BH210" s="12">
        <f>BG210-BF210</f>
        <v>0</v>
      </c>
      <c r="BI210" s="12"/>
      <c r="BJ210" s="12"/>
      <c r="BK210" s="12"/>
      <c r="BL210" s="12">
        <f t="shared" ref="BL210:BL219" si="311">BK210-BJ210</f>
        <v>0</v>
      </c>
      <c r="BM210" s="12"/>
      <c r="BN210" s="12"/>
      <c r="BO210" s="12"/>
      <c r="BP210" s="12">
        <f>BO210-BN210</f>
        <v>0</v>
      </c>
      <c r="BQ210" s="12"/>
      <c r="BR210" s="12"/>
      <c r="BS210" s="12"/>
      <c r="BT210" s="12">
        <f>BS210-BR210</f>
        <v>0</v>
      </c>
      <c r="BU210" s="12"/>
      <c r="BV210" s="12"/>
      <c r="BW210" s="12"/>
      <c r="BX210" s="12">
        <f>BW210-BV210</f>
        <v>0</v>
      </c>
      <c r="BY210" s="12"/>
      <c r="BZ210" s="12"/>
      <c r="CA210" s="12"/>
      <c r="CB210" s="12">
        <f>CA210-BZ210</f>
        <v>0</v>
      </c>
      <c r="CC210" s="12"/>
      <c r="CD210" s="12"/>
      <c r="CE210" s="12"/>
      <c r="CF210" s="12">
        <f>CE210-CD210</f>
        <v>0</v>
      </c>
      <c r="CG210" s="12"/>
      <c r="CH210" s="12"/>
      <c r="CI210" s="12"/>
      <c r="CJ210" s="12">
        <f t="shared" ref="CJ210:CJ215" si="312">CI210-CH210</f>
        <v>0</v>
      </c>
      <c r="CK210" s="12"/>
      <c r="CL210" s="12"/>
      <c r="CM210" s="12"/>
      <c r="CN210" s="12">
        <f>CM210-CL210</f>
        <v>0</v>
      </c>
      <c r="CO210" s="12"/>
      <c r="CP210" s="12"/>
      <c r="CQ210" s="12">
        <v>155454.04</v>
      </c>
      <c r="CR210" s="12">
        <f>CQ210-CP210</f>
        <v>155454.04</v>
      </c>
      <c r="CS210" s="12"/>
      <c r="CT210" s="12"/>
      <c r="CU210" s="12"/>
      <c r="CV210" s="12">
        <f>CU210-CT210</f>
        <v>0</v>
      </c>
      <c r="CW210" s="12"/>
      <c r="CX210" s="12"/>
      <c r="CY210" s="12"/>
      <c r="CZ210" s="12">
        <f>CY210-CX210</f>
        <v>0</v>
      </c>
      <c r="DA210" s="12"/>
      <c r="DB210" s="12"/>
      <c r="DC210" s="12"/>
      <c r="DD210" s="12">
        <f>DC210-DB210</f>
        <v>0</v>
      </c>
      <c r="DE210" s="13" t="s">
        <v>54</v>
      </c>
      <c r="DF210" s="14" t="s">
        <v>55</v>
      </c>
    </row>
    <row r="211" spans="1:110" ht="51" hidden="1" x14ac:dyDescent="0.25">
      <c r="A211" s="13">
        <v>198</v>
      </c>
      <c r="B211" s="48" t="s">
        <v>773</v>
      </c>
      <c r="C211" s="49">
        <v>1890</v>
      </c>
      <c r="D211" s="49" t="s">
        <v>51</v>
      </c>
      <c r="E211" s="48" t="s">
        <v>56</v>
      </c>
      <c r="F211" s="50">
        <v>2972.8</v>
      </c>
      <c r="G211" s="50">
        <v>2922.8</v>
      </c>
      <c r="H211" s="51">
        <v>35549</v>
      </c>
      <c r="I211" s="12">
        <f t="shared" si="305"/>
        <v>32826240.340000004</v>
      </c>
      <c r="J211" s="12">
        <f t="shared" si="309"/>
        <v>15784411.860000001</v>
      </c>
      <c r="K211" s="12">
        <f t="shared" si="269"/>
        <v>17041828.480000004</v>
      </c>
      <c r="L211" s="12">
        <f t="shared" si="310"/>
        <v>17041828.480000004</v>
      </c>
      <c r="M211" s="12">
        <f t="shared" si="306"/>
        <v>0</v>
      </c>
      <c r="N211" s="12"/>
      <c r="O211" s="12"/>
      <c r="P211" s="12">
        <v>0</v>
      </c>
      <c r="Q211" s="12"/>
      <c r="R211" s="12"/>
      <c r="S211" s="12">
        <v>0</v>
      </c>
      <c r="T211" s="12"/>
      <c r="U211" s="12"/>
      <c r="V211" s="12">
        <v>0</v>
      </c>
      <c r="W211" s="12"/>
      <c r="X211" s="12"/>
      <c r="Y211" s="12">
        <v>0</v>
      </c>
      <c r="Z211" s="12"/>
      <c r="AA211" s="12"/>
      <c r="AB211" s="12">
        <v>0</v>
      </c>
      <c r="AC211" s="12"/>
      <c r="AD211" s="12"/>
      <c r="AE211" s="12">
        <v>0</v>
      </c>
      <c r="AF211" s="12"/>
      <c r="AG211" s="12"/>
      <c r="AH211" s="12">
        <v>0</v>
      </c>
      <c r="AI211" s="12"/>
      <c r="AJ211" s="12"/>
      <c r="AK211" s="12">
        <v>0</v>
      </c>
      <c r="AL211" s="12"/>
      <c r="AM211" s="12"/>
      <c r="AN211" s="12">
        <v>0</v>
      </c>
      <c r="AO211" s="32"/>
      <c r="AP211" s="39"/>
      <c r="AQ211" s="32"/>
      <c r="AR211" s="32">
        <v>0</v>
      </c>
      <c r="AS211" s="12">
        <v>19237822.800000001</v>
      </c>
      <c r="AT211" s="12">
        <v>19237822.800000001</v>
      </c>
      <c r="AU211" s="12">
        <v>0</v>
      </c>
      <c r="AV211" s="12">
        <v>12331000.92</v>
      </c>
      <c r="AW211" s="12">
        <v>12331000.92</v>
      </c>
      <c r="AX211" s="12">
        <v>0</v>
      </c>
      <c r="AY211" s="45"/>
      <c r="AZ211" s="32"/>
      <c r="BA211" s="12">
        <v>0</v>
      </c>
      <c r="BB211" s="12">
        <f>BF211+BJ211+BN211+BR211+BV211+BZ211+CD211+CH211+CL211+CP211+CT211+CX211+DB211</f>
        <v>0</v>
      </c>
      <c r="BC211" s="12">
        <f t="shared" si="307"/>
        <v>1257416.6200000001</v>
      </c>
      <c r="BD211" s="12">
        <f t="shared" si="308"/>
        <v>1257416.6200000001</v>
      </c>
      <c r="BE211" s="12"/>
      <c r="BF211" s="12"/>
      <c r="BG211" s="12">
        <v>457416.62</v>
      </c>
      <c r="BH211" s="12">
        <f>BG211-BF211</f>
        <v>457416.62</v>
      </c>
      <c r="BI211" s="12"/>
      <c r="BJ211" s="12"/>
      <c r="BK211" s="12">
        <v>800000</v>
      </c>
      <c r="BL211" s="12">
        <f t="shared" si="311"/>
        <v>800000</v>
      </c>
      <c r="BM211" s="12"/>
      <c r="BN211" s="12"/>
      <c r="BO211" s="12"/>
      <c r="BP211" s="12">
        <f>BO211-BN211</f>
        <v>0</v>
      </c>
      <c r="BQ211" s="12"/>
      <c r="BR211" s="12"/>
      <c r="BS211" s="12"/>
      <c r="BT211" s="12">
        <f>BS211-BR211</f>
        <v>0</v>
      </c>
      <c r="BU211" s="12"/>
      <c r="BV211" s="12"/>
      <c r="BW211" s="12"/>
      <c r="BX211" s="12">
        <f>BW211-BV211</f>
        <v>0</v>
      </c>
      <c r="BY211" s="12"/>
      <c r="BZ211" s="12"/>
      <c r="CA211" s="12"/>
      <c r="CB211" s="12">
        <f>CA211-BZ211</f>
        <v>0</v>
      </c>
      <c r="CC211" s="12"/>
      <c r="CD211" s="12"/>
      <c r="CE211" s="12"/>
      <c r="CF211" s="12">
        <f>CE211-CD211</f>
        <v>0</v>
      </c>
      <c r="CG211" s="12"/>
      <c r="CH211" s="12"/>
      <c r="CI211" s="12"/>
      <c r="CJ211" s="12">
        <f t="shared" si="312"/>
        <v>0</v>
      </c>
      <c r="CK211" s="12"/>
      <c r="CL211" s="12"/>
      <c r="CM211" s="12"/>
      <c r="CN211" s="12">
        <f>CM211-CL211</f>
        <v>0</v>
      </c>
      <c r="CO211" s="12"/>
      <c r="CP211" s="12"/>
      <c r="CQ211" s="12"/>
      <c r="CR211" s="12">
        <f>CQ211-CP211</f>
        <v>0</v>
      </c>
      <c r="CS211" s="12"/>
      <c r="CT211" s="12"/>
      <c r="CU211" s="12"/>
      <c r="CV211" s="12">
        <f>CU211-CT211</f>
        <v>0</v>
      </c>
      <c r="CW211" s="12"/>
      <c r="CX211" s="12"/>
      <c r="CY211" s="12"/>
      <c r="CZ211" s="12">
        <f>CY211-CX211</f>
        <v>0</v>
      </c>
      <c r="DA211" s="12"/>
      <c r="DB211" s="12"/>
      <c r="DC211" s="12"/>
      <c r="DD211" s="12">
        <f>DC211-DB211</f>
        <v>0</v>
      </c>
      <c r="DE211" s="13" t="s">
        <v>54</v>
      </c>
      <c r="DF211" s="14" t="s">
        <v>55</v>
      </c>
    </row>
    <row r="212" spans="1:110" ht="51" hidden="1" x14ac:dyDescent="0.25">
      <c r="A212" s="13">
        <v>199</v>
      </c>
      <c r="B212" s="48" t="s">
        <v>2684</v>
      </c>
      <c r="C212" s="49">
        <v>1917</v>
      </c>
      <c r="D212" s="49" t="s">
        <v>51</v>
      </c>
      <c r="E212" s="48" t="s">
        <v>56</v>
      </c>
      <c r="F212" s="50">
        <v>3783.8</v>
      </c>
      <c r="G212" s="50">
        <v>3405.8</v>
      </c>
      <c r="H212" s="51">
        <v>40207</v>
      </c>
      <c r="I212" s="12">
        <f t="shared" si="305"/>
        <v>135661.75</v>
      </c>
      <c r="J212" s="12">
        <f t="shared" si="309"/>
        <v>0</v>
      </c>
      <c r="K212" s="12">
        <f t="shared" si="269"/>
        <v>135661.75</v>
      </c>
      <c r="L212" s="12">
        <f t="shared" si="310"/>
        <v>135661.75</v>
      </c>
      <c r="M212" s="12">
        <f t="shared" si="306"/>
        <v>0</v>
      </c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32"/>
      <c r="AP212" s="39"/>
      <c r="AQ212" s="32"/>
      <c r="AR212" s="32"/>
      <c r="AS212" s="12"/>
      <c r="AT212" s="12"/>
      <c r="AU212" s="12"/>
      <c r="AV212" s="12"/>
      <c r="AW212" s="12"/>
      <c r="AX212" s="12"/>
      <c r="AY212" s="45"/>
      <c r="AZ212" s="32"/>
      <c r="BA212" s="12"/>
      <c r="BB212" s="12"/>
      <c r="BC212" s="12">
        <f t="shared" si="307"/>
        <v>135661.75</v>
      </c>
      <c r="BD212" s="12">
        <f t="shared" si="308"/>
        <v>135661.75</v>
      </c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>
        <v>135661.75</v>
      </c>
      <c r="CJ212" s="12">
        <f t="shared" si="312"/>
        <v>135661.75</v>
      </c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3" t="s">
        <v>54</v>
      </c>
      <c r="DF212" s="14" t="s">
        <v>55</v>
      </c>
    </row>
    <row r="213" spans="1:110" ht="51" hidden="1" x14ac:dyDescent="0.25">
      <c r="A213" s="13">
        <v>200</v>
      </c>
      <c r="B213" s="48" t="s">
        <v>778</v>
      </c>
      <c r="C213" s="49">
        <v>1913</v>
      </c>
      <c r="D213" s="49" t="s">
        <v>51</v>
      </c>
      <c r="E213" s="48" t="s">
        <v>56</v>
      </c>
      <c r="F213" s="50">
        <v>7862.1</v>
      </c>
      <c r="G213" s="50">
        <v>7136.1</v>
      </c>
      <c r="H213" s="51">
        <v>35027</v>
      </c>
      <c r="I213" s="12">
        <f t="shared" si="305"/>
        <v>3364730</v>
      </c>
      <c r="J213" s="12">
        <f t="shared" si="309"/>
        <v>1682365</v>
      </c>
      <c r="K213" s="12">
        <f t="shared" si="269"/>
        <v>1682365</v>
      </c>
      <c r="L213" s="12">
        <f t="shared" si="310"/>
        <v>1682365</v>
      </c>
      <c r="M213" s="12">
        <f t="shared" si="306"/>
        <v>0</v>
      </c>
      <c r="N213" s="12"/>
      <c r="O213" s="12"/>
      <c r="P213" s="12">
        <v>0</v>
      </c>
      <c r="Q213" s="12"/>
      <c r="R213" s="12"/>
      <c r="S213" s="12">
        <v>0</v>
      </c>
      <c r="T213" s="12"/>
      <c r="U213" s="12"/>
      <c r="V213" s="12">
        <v>0</v>
      </c>
      <c r="W213" s="12"/>
      <c r="X213" s="12"/>
      <c r="Y213" s="12">
        <v>0</v>
      </c>
      <c r="Z213" s="12"/>
      <c r="AA213" s="12"/>
      <c r="AB213" s="12">
        <v>0</v>
      </c>
      <c r="AC213" s="12"/>
      <c r="AD213" s="12"/>
      <c r="AE213" s="12">
        <v>0</v>
      </c>
      <c r="AF213" s="12"/>
      <c r="AG213" s="12"/>
      <c r="AH213" s="12">
        <v>0</v>
      </c>
      <c r="AI213" s="12"/>
      <c r="AJ213" s="12"/>
      <c r="AK213" s="12">
        <v>0</v>
      </c>
      <c r="AL213" s="12"/>
      <c r="AM213" s="12"/>
      <c r="AN213" s="12">
        <v>0</v>
      </c>
      <c r="AO213" s="32">
        <v>5865710</v>
      </c>
      <c r="AP213" s="39" t="s">
        <v>1890</v>
      </c>
      <c r="AQ213" s="32">
        <v>3364730</v>
      </c>
      <c r="AR213" s="32">
        <v>-2500980</v>
      </c>
      <c r="AS213" s="12"/>
      <c r="AT213" s="12"/>
      <c r="AU213" s="12">
        <v>0</v>
      </c>
      <c r="AV213" s="12"/>
      <c r="AW213" s="12"/>
      <c r="AX213" s="12">
        <v>0</v>
      </c>
      <c r="AY213" s="45"/>
      <c r="AZ213" s="32"/>
      <c r="BA213" s="12">
        <v>0</v>
      </c>
      <c r="BB213" s="12">
        <f t="shared" ref="BB213:BB222" si="313">BF213+BJ213+BN213+BR213+BV213+BZ213+CD213+CH213+CL213+CP213+CT213+CX213+DB213</f>
        <v>0</v>
      </c>
      <c r="BC213" s="12">
        <f t="shared" si="307"/>
        <v>0</v>
      </c>
      <c r="BD213" s="12">
        <f t="shared" si="308"/>
        <v>0</v>
      </c>
      <c r="BE213" s="12"/>
      <c r="BF213" s="12"/>
      <c r="BG213" s="12"/>
      <c r="BH213" s="12">
        <f>BG213-BF213</f>
        <v>0</v>
      </c>
      <c r="BI213" s="12"/>
      <c r="BJ213" s="12"/>
      <c r="BK213" s="12"/>
      <c r="BL213" s="12">
        <f t="shared" si="311"/>
        <v>0</v>
      </c>
      <c r="BM213" s="12"/>
      <c r="BN213" s="12"/>
      <c r="BO213" s="12"/>
      <c r="BP213" s="12">
        <f>BO213-BN213</f>
        <v>0</v>
      </c>
      <c r="BQ213" s="12"/>
      <c r="BR213" s="12"/>
      <c r="BS213" s="12"/>
      <c r="BT213" s="12">
        <f>BS213-BR213</f>
        <v>0</v>
      </c>
      <c r="BU213" s="12"/>
      <c r="BV213" s="12"/>
      <c r="BW213" s="12"/>
      <c r="BX213" s="12">
        <f>BW213-BV213</f>
        <v>0</v>
      </c>
      <c r="BY213" s="12"/>
      <c r="BZ213" s="12"/>
      <c r="CA213" s="12"/>
      <c r="CB213" s="12">
        <f>CA213-BZ213</f>
        <v>0</v>
      </c>
      <c r="CC213" s="12"/>
      <c r="CD213" s="12"/>
      <c r="CE213" s="12"/>
      <c r="CF213" s="12">
        <f>CE213-CD213</f>
        <v>0</v>
      </c>
      <c r="CG213" s="12"/>
      <c r="CH213" s="12"/>
      <c r="CI213" s="12"/>
      <c r="CJ213" s="12">
        <f t="shared" si="312"/>
        <v>0</v>
      </c>
      <c r="CK213" s="12"/>
      <c r="CL213" s="12"/>
      <c r="CM213" s="12"/>
      <c r="CN213" s="12">
        <f>CM213-CL213</f>
        <v>0</v>
      </c>
      <c r="CO213" s="12"/>
      <c r="CP213" s="12"/>
      <c r="CQ213" s="12"/>
      <c r="CR213" s="12">
        <f>CQ213-CP213</f>
        <v>0</v>
      </c>
      <c r="CS213" s="12"/>
      <c r="CT213" s="12"/>
      <c r="CU213" s="12"/>
      <c r="CV213" s="12">
        <f>CU213-CT213</f>
        <v>0</v>
      </c>
      <c r="CW213" s="12"/>
      <c r="CX213" s="12"/>
      <c r="CY213" s="12"/>
      <c r="CZ213" s="12">
        <f>CY213-CX213</f>
        <v>0</v>
      </c>
      <c r="DA213" s="12"/>
      <c r="DB213" s="12"/>
      <c r="DC213" s="12"/>
      <c r="DD213" s="12">
        <f>DC213-DB213</f>
        <v>0</v>
      </c>
      <c r="DE213" s="13" t="s">
        <v>54</v>
      </c>
      <c r="DF213" s="14" t="s">
        <v>55</v>
      </c>
    </row>
    <row r="214" spans="1:110" ht="38.25" hidden="1" x14ac:dyDescent="0.25">
      <c r="A214" s="13">
        <v>201</v>
      </c>
      <c r="B214" s="48" t="s">
        <v>779</v>
      </c>
      <c r="C214" s="49">
        <v>1877</v>
      </c>
      <c r="D214" s="49">
        <v>1978</v>
      </c>
      <c r="E214" s="48" t="s">
        <v>52</v>
      </c>
      <c r="F214" s="50">
        <v>4151.1000000000004</v>
      </c>
      <c r="G214" s="50">
        <v>3652.1</v>
      </c>
      <c r="H214" s="51">
        <v>33879</v>
      </c>
      <c r="I214" s="12">
        <f t="shared" si="305"/>
        <v>6971174</v>
      </c>
      <c r="J214" s="12">
        <f t="shared" si="309"/>
        <v>3485587</v>
      </c>
      <c r="K214" s="12">
        <f t="shared" si="269"/>
        <v>3485587</v>
      </c>
      <c r="L214" s="12">
        <f t="shared" si="310"/>
        <v>3485587</v>
      </c>
      <c r="M214" s="12">
        <f t="shared" si="306"/>
        <v>0</v>
      </c>
      <c r="N214" s="12"/>
      <c r="O214" s="12"/>
      <c r="P214" s="12">
        <v>0</v>
      </c>
      <c r="Q214" s="12"/>
      <c r="R214" s="12"/>
      <c r="S214" s="12">
        <v>0</v>
      </c>
      <c r="T214" s="12"/>
      <c r="U214" s="12"/>
      <c r="V214" s="12">
        <v>0</v>
      </c>
      <c r="W214" s="12"/>
      <c r="X214" s="12"/>
      <c r="Y214" s="12">
        <v>0</v>
      </c>
      <c r="Z214" s="12"/>
      <c r="AA214" s="12"/>
      <c r="AB214" s="12">
        <v>0</v>
      </c>
      <c r="AC214" s="12"/>
      <c r="AD214" s="12"/>
      <c r="AE214" s="12">
        <v>0</v>
      </c>
      <c r="AF214" s="12"/>
      <c r="AG214" s="12"/>
      <c r="AH214" s="12">
        <v>0</v>
      </c>
      <c r="AI214" s="12"/>
      <c r="AJ214" s="12"/>
      <c r="AK214" s="12">
        <v>0</v>
      </c>
      <c r="AL214" s="12"/>
      <c r="AM214" s="12"/>
      <c r="AN214" s="12">
        <v>0</v>
      </c>
      <c r="AO214" s="32">
        <v>13500000</v>
      </c>
      <c r="AP214" s="39" t="s">
        <v>85</v>
      </c>
      <c r="AQ214" s="32">
        <v>6971174</v>
      </c>
      <c r="AR214" s="32">
        <v>-6528826</v>
      </c>
      <c r="AS214" s="12"/>
      <c r="AT214" s="12"/>
      <c r="AU214" s="12">
        <v>0</v>
      </c>
      <c r="AV214" s="12"/>
      <c r="AW214" s="12"/>
      <c r="AX214" s="12">
        <v>0</v>
      </c>
      <c r="AY214" s="45"/>
      <c r="AZ214" s="32"/>
      <c r="BA214" s="12">
        <v>0</v>
      </c>
      <c r="BB214" s="12">
        <f t="shared" si="313"/>
        <v>0</v>
      </c>
      <c r="BC214" s="12">
        <f t="shared" si="307"/>
        <v>0</v>
      </c>
      <c r="BD214" s="12">
        <f t="shared" si="308"/>
        <v>0</v>
      </c>
      <c r="BE214" s="12"/>
      <c r="BF214" s="12"/>
      <c r="BG214" s="12"/>
      <c r="BH214" s="12">
        <f>BG214-BF214</f>
        <v>0</v>
      </c>
      <c r="BI214" s="12"/>
      <c r="BJ214" s="12"/>
      <c r="BK214" s="12"/>
      <c r="BL214" s="12">
        <f t="shared" si="311"/>
        <v>0</v>
      </c>
      <c r="BM214" s="12"/>
      <c r="BN214" s="12"/>
      <c r="BO214" s="12"/>
      <c r="BP214" s="12">
        <f>BO214-BN214</f>
        <v>0</v>
      </c>
      <c r="BQ214" s="12"/>
      <c r="BR214" s="12"/>
      <c r="BS214" s="12"/>
      <c r="BT214" s="12">
        <f>BS214-BR214</f>
        <v>0</v>
      </c>
      <c r="BU214" s="12"/>
      <c r="BV214" s="12"/>
      <c r="BW214" s="12"/>
      <c r="BX214" s="12">
        <f>BW214-BV214</f>
        <v>0</v>
      </c>
      <c r="BY214" s="12"/>
      <c r="BZ214" s="12"/>
      <c r="CA214" s="12"/>
      <c r="CB214" s="12">
        <f>CA214-BZ214</f>
        <v>0</v>
      </c>
      <c r="CC214" s="12"/>
      <c r="CD214" s="12"/>
      <c r="CE214" s="12"/>
      <c r="CF214" s="12">
        <f>CE214-CD214</f>
        <v>0</v>
      </c>
      <c r="CG214" s="12"/>
      <c r="CH214" s="12"/>
      <c r="CI214" s="12"/>
      <c r="CJ214" s="12">
        <f t="shared" si="312"/>
        <v>0</v>
      </c>
      <c r="CK214" s="12"/>
      <c r="CL214" s="12"/>
      <c r="CM214" s="12"/>
      <c r="CN214" s="12">
        <f>CM214-CL214</f>
        <v>0</v>
      </c>
      <c r="CO214" s="12"/>
      <c r="CP214" s="12"/>
      <c r="CQ214" s="12"/>
      <c r="CR214" s="12">
        <f>CQ214-CP214</f>
        <v>0</v>
      </c>
      <c r="CS214" s="12"/>
      <c r="CT214" s="12"/>
      <c r="CU214" s="12"/>
      <c r="CV214" s="12">
        <f>CU214-CT214</f>
        <v>0</v>
      </c>
      <c r="CW214" s="12"/>
      <c r="CX214" s="12"/>
      <c r="CY214" s="12"/>
      <c r="CZ214" s="12">
        <f>CY214-CX214</f>
        <v>0</v>
      </c>
      <c r="DA214" s="12"/>
      <c r="DB214" s="12"/>
      <c r="DC214" s="12"/>
      <c r="DD214" s="12">
        <f>DC214-DB214</f>
        <v>0</v>
      </c>
      <c r="DE214" s="13" t="s">
        <v>54</v>
      </c>
      <c r="DF214" s="14" t="s">
        <v>55</v>
      </c>
    </row>
    <row r="215" spans="1:110" ht="51" hidden="1" x14ac:dyDescent="0.25">
      <c r="A215" s="13">
        <v>202</v>
      </c>
      <c r="B215" s="48" t="s">
        <v>780</v>
      </c>
      <c r="C215" s="49">
        <v>1879</v>
      </c>
      <c r="D215" s="49" t="s">
        <v>51</v>
      </c>
      <c r="E215" s="48" t="s">
        <v>56</v>
      </c>
      <c r="F215" s="50">
        <v>1096.5</v>
      </c>
      <c r="G215" s="50">
        <v>981.5</v>
      </c>
      <c r="H215" s="51">
        <v>34199</v>
      </c>
      <c r="I215" s="12">
        <f t="shared" si="305"/>
        <v>4067385.5640000002</v>
      </c>
      <c r="J215" s="12">
        <f t="shared" si="309"/>
        <v>2033692.7820000001</v>
      </c>
      <c r="K215" s="12">
        <f t="shared" si="269"/>
        <v>2033692.7820000001</v>
      </c>
      <c r="L215" s="12">
        <f t="shared" si="310"/>
        <v>2033692.7820000001</v>
      </c>
      <c r="M215" s="12">
        <f t="shared" si="306"/>
        <v>0</v>
      </c>
      <c r="N215" s="12"/>
      <c r="O215" s="12"/>
      <c r="P215" s="12">
        <v>0</v>
      </c>
      <c r="Q215" s="12"/>
      <c r="R215" s="12"/>
      <c r="S215" s="12">
        <v>0</v>
      </c>
      <c r="T215" s="12"/>
      <c r="U215" s="12"/>
      <c r="V215" s="12">
        <v>0</v>
      </c>
      <c r="W215" s="12"/>
      <c r="X215" s="12"/>
      <c r="Y215" s="12">
        <v>0</v>
      </c>
      <c r="Z215" s="12"/>
      <c r="AA215" s="12"/>
      <c r="AB215" s="12">
        <v>0</v>
      </c>
      <c r="AC215" s="12">
        <v>580930.22499999998</v>
      </c>
      <c r="AD215" s="12">
        <v>539646</v>
      </c>
      <c r="AE215" s="12">
        <v>-41284.224999999977</v>
      </c>
      <c r="AF215" s="12"/>
      <c r="AG215" s="12"/>
      <c r="AH215" s="12">
        <v>0</v>
      </c>
      <c r="AI215" s="12"/>
      <c r="AJ215" s="12"/>
      <c r="AK215" s="12">
        <v>0</v>
      </c>
      <c r="AL215" s="12"/>
      <c r="AM215" s="12"/>
      <c r="AN215" s="12">
        <v>0</v>
      </c>
      <c r="AO215" s="32"/>
      <c r="AP215" s="39" t="s">
        <v>53</v>
      </c>
      <c r="AQ215" s="32"/>
      <c r="AR215" s="32">
        <v>0</v>
      </c>
      <c r="AS215" s="12"/>
      <c r="AT215" s="12"/>
      <c r="AU215" s="12">
        <v>0</v>
      </c>
      <c r="AV215" s="12">
        <v>3458568.2</v>
      </c>
      <c r="AW215" s="12">
        <v>3527739.5640000002</v>
      </c>
      <c r="AX215" s="12">
        <v>69171.36400000006</v>
      </c>
      <c r="AY215" s="45"/>
      <c r="AZ215" s="32"/>
      <c r="BA215" s="12">
        <v>0</v>
      </c>
      <c r="BB215" s="12">
        <f t="shared" si="313"/>
        <v>0</v>
      </c>
      <c r="BC215" s="12">
        <f t="shared" si="307"/>
        <v>0</v>
      </c>
      <c r="BD215" s="12">
        <f t="shared" si="308"/>
        <v>0</v>
      </c>
      <c r="BE215" s="12"/>
      <c r="BF215" s="12"/>
      <c r="BG215" s="12"/>
      <c r="BH215" s="12">
        <f>BG215-BF215</f>
        <v>0</v>
      </c>
      <c r="BI215" s="12"/>
      <c r="BJ215" s="12"/>
      <c r="BK215" s="12"/>
      <c r="BL215" s="12">
        <f t="shared" si="311"/>
        <v>0</v>
      </c>
      <c r="BM215" s="12"/>
      <c r="BN215" s="12"/>
      <c r="BO215" s="12"/>
      <c r="BP215" s="12">
        <f>BO215-BN215</f>
        <v>0</v>
      </c>
      <c r="BQ215" s="12"/>
      <c r="BR215" s="12"/>
      <c r="BS215" s="12"/>
      <c r="BT215" s="12">
        <f>BS215-BR215</f>
        <v>0</v>
      </c>
      <c r="BU215" s="12"/>
      <c r="BV215" s="12"/>
      <c r="BW215" s="12"/>
      <c r="BX215" s="12">
        <f>BW215-BV215</f>
        <v>0</v>
      </c>
      <c r="BY215" s="12"/>
      <c r="BZ215" s="12"/>
      <c r="CA215" s="12"/>
      <c r="CB215" s="12">
        <f>CA215-BZ215</f>
        <v>0</v>
      </c>
      <c r="CC215" s="12"/>
      <c r="CD215" s="12"/>
      <c r="CE215" s="12"/>
      <c r="CF215" s="12">
        <f>CE215-CD215</f>
        <v>0</v>
      </c>
      <c r="CG215" s="12"/>
      <c r="CH215" s="12"/>
      <c r="CI215" s="12"/>
      <c r="CJ215" s="12">
        <f t="shared" si="312"/>
        <v>0</v>
      </c>
      <c r="CK215" s="12"/>
      <c r="CL215" s="12"/>
      <c r="CM215" s="12"/>
      <c r="CN215" s="12">
        <f>CM215-CL215</f>
        <v>0</v>
      </c>
      <c r="CO215" s="12"/>
      <c r="CP215" s="12"/>
      <c r="CQ215" s="12"/>
      <c r="CR215" s="12">
        <f>CQ215-CP215</f>
        <v>0</v>
      </c>
      <c r="CS215" s="12"/>
      <c r="CT215" s="12"/>
      <c r="CU215" s="12"/>
      <c r="CV215" s="12">
        <f>CU215-CT215</f>
        <v>0</v>
      </c>
      <c r="CW215" s="12"/>
      <c r="CX215" s="12"/>
      <c r="CY215" s="12"/>
      <c r="CZ215" s="12">
        <f>CY215-CX215</f>
        <v>0</v>
      </c>
      <c r="DA215" s="12"/>
      <c r="DB215" s="12"/>
      <c r="DC215" s="12"/>
      <c r="DD215" s="12">
        <f>DC215-DB215</f>
        <v>0</v>
      </c>
      <c r="DE215" s="13" t="s">
        <v>54</v>
      </c>
      <c r="DF215" s="14" t="s">
        <v>55</v>
      </c>
    </row>
    <row r="216" spans="1:110" ht="51" hidden="1" x14ac:dyDescent="0.25">
      <c r="A216" s="13">
        <v>203</v>
      </c>
      <c r="B216" s="48" t="s">
        <v>2634</v>
      </c>
      <c r="C216" s="49">
        <v>1875</v>
      </c>
      <c r="D216" s="49" t="s">
        <v>51</v>
      </c>
      <c r="E216" s="48" t="s">
        <v>56</v>
      </c>
      <c r="F216" s="50">
        <v>4694.3999999999996</v>
      </c>
      <c r="G216" s="50">
        <v>3719.4</v>
      </c>
      <c r="H216" s="51">
        <v>34082</v>
      </c>
      <c r="I216" s="12">
        <f t="shared" si="305"/>
        <v>800000</v>
      </c>
      <c r="J216" s="12">
        <f t="shared" si="309"/>
        <v>0</v>
      </c>
      <c r="K216" s="12">
        <f t="shared" si="269"/>
        <v>800000</v>
      </c>
      <c r="L216" s="12">
        <f t="shared" si="310"/>
        <v>800000</v>
      </c>
      <c r="M216" s="12">
        <f t="shared" si="306"/>
        <v>0</v>
      </c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32"/>
      <c r="AP216" s="39"/>
      <c r="AQ216" s="32"/>
      <c r="AR216" s="32"/>
      <c r="AS216" s="12"/>
      <c r="AT216" s="12"/>
      <c r="AU216" s="12"/>
      <c r="AV216" s="12"/>
      <c r="AW216" s="12"/>
      <c r="AX216" s="12"/>
      <c r="AY216" s="45"/>
      <c r="AZ216" s="32"/>
      <c r="BA216" s="12"/>
      <c r="BB216" s="12">
        <f t="shared" si="313"/>
        <v>0</v>
      </c>
      <c r="BC216" s="12">
        <f t="shared" si="307"/>
        <v>800000</v>
      </c>
      <c r="BD216" s="12">
        <f t="shared" si="308"/>
        <v>800000</v>
      </c>
      <c r="BE216" s="12"/>
      <c r="BF216" s="12"/>
      <c r="BG216" s="12"/>
      <c r="BH216" s="12"/>
      <c r="BI216" s="12"/>
      <c r="BJ216" s="12"/>
      <c r="BK216" s="12">
        <v>800000</v>
      </c>
      <c r="BL216" s="12">
        <f t="shared" si="311"/>
        <v>800000</v>
      </c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3" t="s">
        <v>54</v>
      </c>
      <c r="DF216" s="14" t="s">
        <v>55</v>
      </c>
    </row>
    <row r="217" spans="1:110" ht="51" hidden="1" x14ac:dyDescent="0.25">
      <c r="A217" s="13">
        <v>204</v>
      </c>
      <c r="B217" s="48" t="s">
        <v>2635</v>
      </c>
      <c r="C217" s="49">
        <v>1875</v>
      </c>
      <c r="D217" s="49" t="s">
        <v>51</v>
      </c>
      <c r="E217" s="48" t="s">
        <v>56</v>
      </c>
      <c r="F217" s="50">
        <v>3999.6</v>
      </c>
      <c r="G217" s="50">
        <v>3310.6</v>
      </c>
      <c r="H217" s="51">
        <v>33996</v>
      </c>
      <c r="I217" s="12">
        <f t="shared" si="305"/>
        <v>800000</v>
      </c>
      <c r="J217" s="12">
        <f t="shared" si="309"/>
        <v>0</v>
      </c>
      <c r="K217" s="12">
        <f t="shared" si="269"/>
        <v>800000</v>
      </c>
      <c r="L217" s="12">
        <f t="shared" si="310"/>
        <v>800000</v>
      </c>
      <c r="M217" s="12">
        <f t="shared" si="306"/>
        <v>0</v>
      </c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32"/>
      <c r="AP217" s="39"/>
      <c r="AQ217" s="32"/>
      <c r="AR217" s="32"/>
      <c r="AS217" s="12"/>
      <c r="AT217" s="12"/>
      <c r="AU217" s="12"/>
      <c r="AV217" s="12"/>
      <c r="AW217" s="12"/>
      <c r="AX217" s="12"/>
      <c r="AY217" s="45"/>
      <c r="AZ217" s="32"/>
      <c r="BA217" s="12"/>
      <c r="BB217" s="12">
        <f t="shared" si="313"/>
        <v>0</v>
      </c>
      <c r="BC217" s="12">
        <f t="shared" si="307"/>
        <v>800000</v>
      </c>
      <c r="BD217" s="12">
        <f t="shared" si="308"/>
        <v>800000</v>
      </c>
      <c r="BE217" s="12"/>
      <c r="BF217" s="12"/>
      <c r="BG217" s="12"/>
      <c r="BH217" s="12"/>
      <c r="BI217" s="12"/>
      <c r="BJ217" s="12"/>
      <c r="BK217" s="12">
        <v>800000</v>
      </c>
      <c r="BL217" s="12">
        <f t="shared" si="311"/>
        <v>800000</v>
      </c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3" t="s">
        <v>54</v>
      </c>
      <c r="DF217" s="14" t="s">
        <v>55</v>
      </c>
    </row>
    <row r="218" spans="1:110" ht="51" hidden="1" x14ac:dyDescent="0.25">
      <c r="A218" s="13">
        <v>205</v>
      </c>
      <c r="B218" s="48" t="s">
        <v>587</v>
      </c>
      <c r="C218" s="49">
        <v>1873</v>
      </c>
      <c r="D218" s="49" t="s">
        <v>51</v>
      </c>
      <c r="E218" s="48" t="s">
        <v>56</v>
      </c>
      <c r="F218" s="50">
        <v>3810.99</v>
      </c>
      <c r="G218" s="50">
        <v>3453.99</v>
      </c>
      <c r="H218" s="49" t="s">
        <v>51</v>
      </c>
      <c r="I218" s="12">
        <f t="shared" si="305"/>
        <v>1887371.06</v>
      </c>
      <c r="J218" s="12">
        <f t="shared" si="309"/>
        <v>943685.53</v>
      </c>
      <c r="K218" s="12">
        <f t="shared" si="269"/>
        <v>943685.53</v>
      </c>
      <c r="L218" s="12">
        <f t="shared" si="310"/>
        <v>943685.53</v>
      </c>
      <c r="M218" s="12">
        <f t="shared" si="306"/>
        <v>0</v>
      </c>
      <c r="N218" s="12">
        <v>1737356.9650000001</v>
      </c>
      <c r="O218" s="12">
        <v>1887371.06</v>
      </c>
      <c r="P218" s="12">
        <v>150014.09499999997</v>
      </c>
      <c r="Q218" s="12"/>
      <c r="R218" s="12"/>
      <c r="S218" s="12">
        <v>0</v>
      </c>
      <c r="T218" s="12"/>
      <c r="U218" s="12"/>
      <c r="V218" s="12">
        <v>0</v>
      </c>
      <c r="W218" s="12"/>
      <c r="X218" s="12"/>
      <c r="Y218" s="12">
        <v>0</v>
      </c>
      <c r="Z218" s="12"/>
      <c r="AA218" s="12"/>
      <c r="AB218" s="12">
        <v>0</v>
      </c>
      <c r="AC218" s="12"/>
      <c r="AD218" s="12"/>
      <c r="AE218" s="12">
        <v>0</v>
      </c>
      <c r="AF218" s="12"/>
      <c r="AG218" s="12"/>
      <c r="AH218" s="12">
        <v>0</v>
      </c>
      <c r="AI218" s="12"/>
      <c r="AJ218" s="12"/>
      <c r="AK218" s="12">
        <v>0</v>
      </c>
      <c r="AL218" s="12"/>
      <c r="AM218" s="12"/>
      <c r="AN218" s="12">
        <v>0</v>
      </c>
      <c r="AO218" s="32"/>
      <c r="AP218" s="39" t="s">
        <v>53</v>
      </c>
      <c r="AQ218" s="32"/>
      <c r="AR218" s="32">
        <v>0</v>
      </c>
      <c r="AS218" s="12"/>
      <c r="AT218" s="12"/>
      <c r="AU218" s="12">
        <v>0</v>
      </c>
      <c r="AV218" s="12"/>
      <c r="AW218" s="12"/>
      <c r="AX218" s="12">
        <v>0</v>
      </c>
      <c r="AY218" s="45"/>
      <c r="AZ218" s="32"/>
      <c r="BA218" s="12">
        <v>0</v>
      </c>
      <c r="BB218" s="12">
        <f t="shared" si="313"/>
        <v>0</v>
      </c>
      <c r="BC218" s="12">
        <f t="shared" si="307"/>
        <v>0</v>
      </c>
      <c r="BD218" s="12">
        <f t="shared" si="308"/>
        <v>0</v>
      </c>
      <c r="BE218" s="12"/>
      <c r="BF218" s="12"/>
      <c r="BG218" s="12"/>
      <c r="BH218" s="12">
        <f>BG218-BF218</f>
        <v>0</v>
      </c>
      <c r="BI218" s="12"/>
      <c r="BJ218" s="12"/>
      <c r="BK218" s="12"/>
      <c r="BL218" s="12">
        <f t="shared" si="311"/>
        <v>0</v>
      </c>
      <c r="BM218" s="12"/>
      <c r="BN218" s="12"/>
      <c r="BO218" s="12"/>
      <c r="BP218" s="12">
        <f>BO218-BN218</f>
        <v>0</v>
      </c>
      <c r="BQ218" s="12"/>
      <c r="BR218" s="12"/>
      <c r="BS218" s="12"/>
      <c r="BT218" s="12">
        <f>BS218-BR218</f>
        <v>0</v>
      </c>
      <c r="BU218" s="12"/>
      <c r="BV218" s="12"/>
      <c r="BW218" s="12"/>
      <c r="BX218" s="12">
        <f>BW218-BV218</f>
        <v>0</v>
      </c>
      <c r="BY218" s="12"/>
      <c r="BZ218" s="12"/>
      <c r="CA218" s="12"/>
      <c r="CB218" s="12">
        <f>CA218-BZ218</f>
        <v>0</v>
      </c>
      <c r="CC218" s="12"/>
      <c r="CD218" s="12"/>
      <c r="CE218" s="12"/>
      <c r="CF218" s="12">
        <f>CE218-CD218</f>
        <v>0</v>
      </c>
      <c r="CG218" s="12"/>
      <c r="CH218" s="12"/>
      <c r="CI218" s="12"/>
      <c r="CJ218" s="12">
        <f>CI218-CH218</f>
        <v>0</v>
      </c>
      <c r="CK218" s="12"/>
      <c r="CL218" s="12"/>
      <c r="CM218" s="12"/>
      <c r="CN218" s="12">
        <f>CM218-CL218</f>
        <v>0</v>
      </c>
      <c r="CO218" s="12"/>
      <c r="CP218" s="12"/>
      <c r="CQ218" s="12"/>
      <c r="CR218" s="12">
        <f>CQ218-CP218</f>
        <v>0</v>
      </c>
      <c r="CS218" s="12"/>
      <c r="CT218" s="12"/>
      <c r="CU218" s="12"/>
      <c r="CV218" s="12">
        <f>CU218-CT218</f>
        <v>0</v>
      </c>
      <c r="CW218" s="12"/>
      <c r="CX218" s="12"/>
      <c r="CY218" s="12"/>
      <c r="CZ218" s="12">
        <f>CY218-CX218</f>
        <v>0</v>
      </c>
      <c r="DA218" s="12"/>
      <c r="DB218" s="12"/>
      <c r="DC218" s="12"/>
      <c r="DD218" s="12">
        <f>DC218-DB218</f>
        <v>0</v>
      </c>
      <c r="DE218" s="13" t="s">
        <v>54</v>
      </c>
      <c r="DF218" s="14" t="s">
        <v>55</v>
      </c>
    </row>
    <row r="219" spans="1:110" ht="51" hidden="1" x14ac:dyDescent="0.25">
      <c r="A219" s="13">
        <v>206</v>
      </c>
      <c r="B219" s="48" t="s">
        <v>781</v>
      </c>
      <c r="C219" s="49">
        <v>1828</v>
      </c>
      <c r="D219" s="49" t="s">
        <v>51</v>
      </c>
      <c r="E219" s="48" t="s">
        <v>56</v>
      </c>
      <c r="F219" s="50">
        <v>2622.9</v>
      </c>
      <c r="G219" s="50">
        <v>2278.9</v>
      </c>
      <c r="H219" s="51">
        <v>33982</v>
      </c>
      <c r="I219" s="12">
        <f t="shared" si="305"/>
        <v>1325162.348</v>
      </c>
      <c r="J219" s="12">
        <f t="shared" si="309"/>
        <v>417232.40399999998</v>
      </c>
      <c r="K219" s="12">
        <f t="shared" si="269"/>
        <v>907929.94400000002</v>
      </c>
      <c r="L219" s="12">
        <f t="shared" si="310"/>
        <v>907929.94400000002</v>
      </c>
      <c r="M219" s="12">
        <f t="shared" si="306"/>
        <v>0</v>
      </c>
      <c r="N219" s="12"/>
      <c r="O219" s="12"/>
      <c r="P219" s="12">
        <v>0</v>
      </c>
      <c r="Q219" s="12"/>
      <c r="R219" s="12"/>
      <c r="S219" s="12">
        <v>0</v>
      </c>
      <c r="T219" s="12"/>
      <c r="U219" s="12"/>
      <c r="V219" s="12">
        <v>0</v>
      </c>
      <c r="W219" s="12"/>
      <c r="X219" s="12"/>
      <c r="Y219" s="12">
        <v>0</v>
      </c>
      <c r="Z219" s="12"/>
      <c r="AA219" s="12"/>
      <c r="AB219" s="12">
        <v>0</v>
      </c>
      <c r="AC219" s="12">
        <v>834464.80799999996</v>
      </c>
      <c r="AD219" s="12">
        <v>834464.80799999996</v>
      </c>
      <c r="AE219" s="12">
        <v>0</v>
      </c>
      <c r="AF219" s="12"/>
      <c r="AG219" s="12"/>
      <c r="AH219" s="12">
        <v>0</v>
      </c>
      <c r="AI219" s="12"/>
      <c r="AJ219" s="12"/>
      <c r="AK219" s="12">
        <v>0</v>
      </c>
      <c r="AL219" s="12">
        <v>6494864.7220000001</v>
      </c>
      <c r="AM219" s="12"/>
      <c r="AN219" s="12">
        <v>-6494864.7220000001</v>
      </c>
      <c r="AO219" s="32"/>
      <c r="AP219" s="39" t="s">
        <v>53</v>
      </c>
      <c r="AQ219" s="32"/>
      <c r="AR219" s="32">
        <v>0</v>
      </c>
      <c r="AS219" s="12"/>
      <c r="AT219" s="12"/>
      <c r="AU219" s="12">
        <v>0</v>
      </c>
      <c r="AV219" s="12"/>
      <c r="AW219" s="12"/>
      <c r="AX219" s="12">
        <v>0</v>
      </c>
      <c r="AY219" s="45"/>
      <c r="AZ219" s="32"/>
      <c r="BA219" s="12">
        <v>0</v>
      </c>
      <c r="BB219" s="12">
        <f t="shared" si="313"/>
        <v>0</v>
      </c>
      <c r="BC219" s="12">
        <f t="shared" si="307"/>
        <v>490697.54</v>
      </c>
      <c r="BD219" s="12">
        <f t="shared" si="308"/>
        <v>490697.54</v>
      </c>
      <c r="BE219" s="12"/>
      <c r="BF219" s="12"/>
      <c r="BG219" s="12"/>
      <c r="BH219" s="12">
        <f>BG219-BF219</f>
        <v>0</v>
      </c>
      <c r="BI219" s="12"/>
      <c r="BJ219" s="12"/>
      <c r="BK219" s="12"/>
      <c r="BL219" s="12">
        <f t="shared" si="311"/>
        <v>0</v>
      </c>
      <c r="BM219" s="12"/>
      <c r="BN219" s="12"/>
      <c r="BO219" s="12"/>
      <c r="BP219" s="12">
        <f>BO219-BN219</f>
        <v>0</v>
      </c>
      <c r="BQ219" s="12"/>
      <c r="BR219" s="12"/>
      <c r="BS219" s="12">
        <v>400000</v>
      </c>
      <c r="BT219" s="12">
        <f>BS219-BR219</f>
        <v>400000</v>
      </c>
      <c r="BU219" s="12"/>
      <c r="BV219" s="12"/>
      <c r="BW219" s="12"/>
      <c r="BX219" s="12">
        <f>BW219-BV219</f>
        <v>0</v>
      </c>
      <c r="BY219" s="12"/>
      <c r="BZ219" s="12"/>
      <c r="CA219" s="12"/>
      <c r="CB219" s="12">
        <f>CA219-BZ219</f>
        <v>0</v>
      </c>
      <c r="CC219" s="12"/>
      <c r="CD219" s="12"/>
      <c r="CE219" s="12"/>
      <c r="CF219" s="12">
        <f>CE219-CD219</f>
        <v>0</v>
      </c>
      <c r="CG219" s="12"/>
      <c r="CH219" s="12"/>
      <c r="CI219" s="12"/>
      <c r="CJ219" s="12">
        <f>CI219-CH219</f>
        <v>0</v>
      </c>
      <c r="CK219" s="12"/>
      <c r="CL219" s="12"/>
      <c r="CM219" s="12"/>
      <c r="CN219" s="12">
        <f>CM219-CL219</f>
        <v>0</v>
      </c>
      <c r="CO219" s="12"/>
      <c r="CP219" s="12"/>
      <c r="CQ219" s="12">
        <v>90697.54</v>
      </c>
      <c r="CR219" s="12">
        <f>CQ219-CP219</f>
        <v>90697.54</v>
      </c>
      <c r="CS219" s="12"/>
      <c r="CT219" s="12"/>
      <c r="CU219" s="12"/>
      <c r="CV219" s="12">
        <f>CU219-CT219</f>
        <v>0</v>
      </c>
      <c r="CW219" s="12"/>
      <c r="CX219" s="12"/>
      <c r="CY219" s="12"/>
      <c r="CZ219" s="12">
        <f>CY219-CX219</f>
        <v>0</v>
      </c>
      <c r="DA219" s="12"/>
      <c r="DB219" s="12"/>
      <c r="DC219" s="12"/>
      <c r="DD219" s="12">
        <f>DC219-DB219</f>
        <v>0</v>
      </c>
      <c r="DE219" s="13" t="s">
        <v>54</v>
      </c>
      <c r="DF219" s="14" t="s">
        <v>55</v>
      </c>
    </row>
    <row r="220" spans="1:110" ht="51" hidden="1" x14ac:dyDescent="0.25">
      <c r="A220" s="13">
        <v>207</v>
      </c>
      <c r="B220" s="48" t="s">
        <v>2480</v>
      </c>
      <c r="C220" s="49">
        <v>1911</v>
      </c>
      <c r="D220" s="49" t="s">
        <v>51</v>
      </c>
      <c r="E220" s="48" t="s">
        <v>56</v>
      </c>
      <c r="F220" s="49">
        <v>9895.5</v>
      </c>
      <c r="G220" s="49">
        <v>8855.7000000000007</v>
      </c>
      <c r="H220" s="51">
        <v>33760</v>
      </c>
      <c r="I220" s="12">
        <f t="shared" si="305"/>
        <v>3451162.64</v>
      </c>
      <c r="J220" s="12">
        <f t="shared" si="309"/>
        <v>1725581.32</v>
      </c>
      <c r="K220" s="12">
        <f t="shared" si="269"/>
        <v>1725581.32</v>
      </c>
      <c r="L220" s="12">
        <f t="shared" si="310"/>
        <v>1725581.32</v>
      </c>
      <c r="M220" s="12">
        <f t="shared" si="306"/>
        <v>0</v>
      </c>
      <c r="N220" s="12"/>
      <c r="O220" s="12"/>
      <c r="P220" s="12"/>
      <c r="Q220" s="12"/>
      <c r="R220" s="12"/>
      <c r="S220" s="12"/>
      <c r="T220" s="12">
        <v>0</v>
      </c>
      <c r="U220" s="12">
        <v>3451162.64</v>
      </c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32"/>
      <c r="AP220" s="39"/>
      <c r="AQ220" s="32"/>
      <c r="AR220" s="32"/>
      <c r="AS220" s="12"/>
      <c r="AT220" s="12"/>
      <c r="AU220" s="12"/>
      <c r="AV220" s="12"/>
      <c r="AW220" s="12"/>
      <c r="AX220" s="12"/>
      <c r="AY220" s="45"/>
      <c r="AZ220" s="32"/>
      <c r="BA220" s="12"/>
      <c r="BB220" s="12">
        <f t="shared" si="313"/>
        <v>0</v>
      </c>
      <c r="BC220" s="12">
        <f t="shared" si="307"/>
        <v>0</v>
      </c>
      <c r="BD220" s="12">
        <f t="shared" si="308"/>
        <v>0</v>
      </c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3" t="s">
        <v>54</v>
      </c>
      <c r="DF220" s="14" t="s">
        <v>55</v>
      </c>
    </row>
    <row r="221" spans="1:110" ht="51" hidden="1" x14ac:dyDescent="0.25">
      <c r="A221" s="13">
        <v>208</v>
      </c>
      <c r="B221" s="48" t="s">
        <v>782</v>
      </c>
      <c r="C221" s="49">
        <v>1880</v>
      </c>
      <c r="D221" s="49" t="s">
        <v>51</v>
      </c>
      <c r="E221" s="48" t="s">
        <v>56</v>
      </c>
      <c r="F221" s="50">
        <v>6056.2</v>
      </c>
      <c r="G221" s="50">
        <v>5317</v>
      </c>
      <c r="H221" s="51">
        <v>34712</v>
      </c>
      <c r="I221" s="12">
        <f t="shared" si="305"/>
        <v>18819260.93</v>
      </c>
      <c r="J221" s="12">
        <f t="shared" si="309"/>
        <v>9409630.4649999999</v>
      </c>
      <c r="K221" s="12">
        <f t="shared" si="269"/>
        <v>9409630.4649999999</v>
      </c>
      <c r="L221" s="12">
        <f t="shared" si="310"/>
        <v>9409630.4649999999</v>
      </c>
      <c r="M221" s="12">
        <f t="shared" si="306"/>
        <v>0</v>
      </c>
      <c r="N221" s="12"/>
      <c r="O221" s="12"/>
      <c r="P221" s="12">
        <v>0</v>
      </c>
      <c r="Q221" s="12"/>
      <c r="R221" s="12"/>
      <c r="S221" s="12">
        <v>0</v>
      </c>
      <c r="T221" s="12"/>
      <c r="U221" s="12"/>
      <c r="V221" s="12">
        <v>0</v>
      </c>
      <c r="W221" s="12"/>
      <c r="X221" s="12"/>
      <c r="Y221" s="12">
        <v>0</v>
      </c>
      <c r="Z221" s="12"/>
      <c r="AA221" s="12"/>
      <c r="AB221" s="12">
        <v>0</v>
      </c>
      <c r="AC221" s="12">
        <v>3147025.986</v>
      </c>
      <c r="AD221" s="12"/>
      <c r="AE221" s="12">
        <v>-3147025.986</v>
      </c>
      <c r="AF221" s="12"/>
      <c r="AG221" s="12"/>
      <c r="AH221" s="12">
        <v>0</v>
      </c>
      <c r="AI221" s="12"/>
      <c r="AJ221" s="12"/>
      <c r="AK221" s="12">
        <v>0</v>
      </c>
      <c r="AL221" s="12"/>
      <c r="AM221" s="12"/>
      <c r="AN221" s="12">
        <v>0</v>
      </c>
      <c r="AO221" s="32"/>
      <c r="AP221" s="39" t="s">
        <v>53</v>
      </c>
      <c r="AQ221" s="32"/>
      <c r="AR221" s="32">
        <v>0</v>
      </c>
      <c r="AS221" s="12"/>
      <c r="AT221" s="12"/>
      <c r="AU221" s="12">
        <v>0</v>
      </c>
      <c r="AV221" s="12">
        <v>22431890.780999999</v>
      </c>
      <c r="AW221" s="12">
        <v>18819260.93</v>
      </c>
      <c r="AX221" s="12">
        <v>-3612629.8509999998</v>
      </c>
      <c r="AY221" s="45"/>
      <c r="AZ221" s="32"/>
      <c r="BA221" s="12">
        <v>0</v>
      </c>
      <c r="BB221" s="12">
        <f t="shared" si="313"/>
        <v>0</v>
      </c>
      <c r="BC221" s="12">
        <f t="shared" si="307"/>
        <v>0</v>
      </c>
      <c r="BD221" s="12">
        <f t="shared" si="308"/>
        <v>0</v>
      </c>
      <c r="BE221" s="12"/>
      <c r="BF221" s="12"/>
      <c r="BG221" s="12"/>
      <c r="BH221" s="12">
        <f>BG221-BF221</f>
        <v>0</v>
      </c>
      <c r="BI221" s="12"/>
      <c r="BJ221" s="12"/>
      <c r="BK221" s="12"/>
      <c r="BL221" s="12">
        <f>BK221-BJ221</f>
        <v>0</v>
      </c>
      <c r="BM221" s="12"/>
      <c r="BN221" s="12"/>
      <c r="BO221" s="12"/>
      <c r="BP221" s="12">
        <f>BO221-BN221</f>
        <v>0</v>
      </c>
      <c r="BQ221" s="12"/>
      <c r="BR221" s="12"/>
      <c r="BS221" s="12"/>
      <c r="BT221" s="12">
        <f>BS221-BR221</f>
        <v>0</v>
      </c>
      <c r="BU221" s="12"/>
      <c r="BV221" s="12"/>
      <c r="BW221" s="12"/>
      <c r="BX221" s="12">
        <f>BW221-BV221</f>
        <v>0</v>
      </c>
      <c r="BY221" s="12"/>
      <c r="BZ221" s="12"/>
      <c r="CA221" s="12"/>
      <c r="CB221" s="12">
        <f>CA221-BZ221</f>
        <v>0</v>
      </c>
      <c r="CC221" s="12"/>
      <c r="CD221" s="12"/>
      <c r="CE221" s="12"/>
      <c r="CF221" s="12">
        <f>CE221-CD221</f>
        <v>0</v>
      </c>
      <c r="CG221" s="12"/>
      <c r="CH221" s="12"/>
      <c r="CI221" s="12"/>
      <c r="CJ221" s="12">
        <f>CI221-CH221</f>
        <v>0</v>
      </c>
      <c r="CK221" s="12"/>
      <c r="CL221" s="12"/>
      <c r="CM221" s="12"/>
      <c r="CN221" s="12">
        <f>CM221-CL221</f>
        <v>0</v>
      </c>
      <c r="CO221" s="12"/>
      <c r="CP221" s="12"/>
      <c r="CQ221" s="12"/>
      <c r="CR221" s="12">
        <f>CQ221-CP221</f>
        <v>0</v>
      </c>
      <c r="CS221" s="12"/>
      <c r="CT221" s="12"/>
      <c r="CU221" s="12"/>
      <c r="CV221" s="12">
        <f>CU221-CT221</f>
        <v>0</v>
      </c>
      <c r="CW221" s="12"/>
      <c r="CX221" s="12"/>
      <c r="CY221" s="12"/>
      <c r="CZ221" s="12">
        <f>CY221-CX221</f>
        <v>0</v>
      </c>
      <c r="DA221" s="12"/>
      <c r="DB221" s="12"/>
      <c r="DC221" s="12"/>
      <c r="DD221" s="12">
        <f>DC221-DB221</f>
        <v>0</v>
      </c>
      <c r="DE221" s="13" t="s">
        <v>54</v>
      </c>
      <c r="DF221" s="14" t="s">
        <v>55</v>
      </c>
    </row>
    <row r="222" spans="1:110" ht="51" hidden="1" x14ac:dyDescent="0.25">
      <c r="A222" s="13">
        <v>209</v>
      </c>
      <c r="B222" s="48" t="s">
        <v>783</v>
      </c>
      <c r="C222" s="49">
        <v>1880</v>
      </c>
      <c r="D222" s="49" t="s">
        <v>51</v>
      </c>
      <c r="E222" s="48" t="s">
        <v>56</v>
      </c>
      <c r="F222" s="50">
        <v>61.2</v>
      </c>
      <c r="G222" s="50">
        <v>20.2</v>
      </c>
      <c r="H222" s="51">
        <v>34712</v>
      </c>
      <c r="I222" s="12">
        <f t="shared" si="305"/>
        <v>2456257.5833999999</v>
      </c>
      <c r="J222" s="12">
        <f t="shared" si="309"/>
        <v>1228128.7916999999</v>
      </c>
      <c r="K222" s="12">
        <f t="shared" si="269"/>
        <v>1228128.7916999999</v>
      </c>
      <c r="L222" s="12">
        <f t="shared" si="310"/>
        <v>1228128.7916999999</v>
      </c>
      <c r="M222" s="12">
        <f t="shared" si="306"/>
        <v>0</v>
      </c>
      <c r="N222" s="12"/>
      <c r="O222" s="12"/>
      <c r="P222" s="12">
        <v>0</v>
      </c>
      <c r="Q222" s="12">
        <v>50390.317000000003</v>
      </c>
      <c r="R222" s="12">
        <v>1065594.0714</v>
      </c>
      <c r="S222" s="12">
        <v>1015203.7544</v>
      </c>
      <c r="T222" s="12"/>
      <c r="U222" s="12"/>
      <c r="V222" s="12">
        <v>0</v>
      </c>
      <c r="W222" s="12"/>
      <c r="X222" s="12"/>
      <c r="Y222" s="12">
        <v>0</v>
      </c>
      <c r="Z222" s="12"/>
      <c r="AA222" s="12"/>
      <c r="AB222" s="12">
        <v>0</v>
      </c>
      <c r="AC222" s="12"/>
      <c r="AD222" s="12"/>
      <c r="AE222" s="12">
        <v>0</v>
      </c>
      <c r="AF222" s="12"/>
      <c r="AG222" s="12"/>
      <c r="AH222" s="12">
        <v>0</v>
      </c>
      <c r="AI222" s="12"/>
      <c r="AJ222" s="12"/>
      <c r="AK222" s="12">
        <v>0</v>
      </c>
      <c r="AL222" s="12"/>
      <c r="AM222" s="12"/>
      <c r="AN222" s="12">
        <v>0</v>
      </c>
      <c r="AO222" s="32"/>
      <c r="AP222" s="39" t="s">
        <v>53</v>
      </c>
      <c r="AQ222" s="32"/>
      <c r="AR222" s="32">
        <v>0</v>
      </c>
      <c r="AS222" s="12"/>
      <c r="AT222" s="12"/>
      <c r="AU222" s="12">
        <v>0</v>
      </c>
      <c r="AV222" s="12">
        <v>1363395.6</v>
      </c>
      <c r="AW222" s="12">
        <v>1390663.5120000001</v>
      </c>
      <c r="AX222" s="12">
        <v>27267.912000000011</v>
      </c>
      <c r="AY222" s="45"/>
      <c r="AZ222" s="32"/>
      <c r="BA222" s="12">
        <v>0</v>
      </c>
      <c r="BB222" s="12">
        <f t="shared" si="313"/>
        <v>0</v>
      </c>
      <c r="BC222" s="12">
        <f t="shared" si="307"/>
        <v>0</v>
      </c>
      <c r="BD222" s="12">
        <f t="shared" si="308"/>
        <v>0</v>
      </c>
      <c r="BE222" s="12"/>
      <c r="BF222" s="12"/>
      <c r="BG222" s="12"/>
      <c r="BH222" s="12">
        <f>BG222-BF222</f>
        <v>0</v>
      </c>
      <c r="BI222" s="12"/>
      <c r="BJ222" s="12"/>
      <c r="BK222" s="12"/>
      <c r="BL222" s="12">
        <f>BK222-BJ222</f>
        <v>0</v>
      </c>
      <c r="BM222" s="12"/>
      <c r="BN222" s="12"/>
      <c r="BO222" s="12"/>
      <c r="BP222" s="12">
        <f>BO222-BN222</f>
        <v>0</v>
      </c>
      <c r="BQ222" s="12"/>
      <c r="BR222" s="12"/>
      <c r="BS222" s="12"/>
      <c r="BT222" s="12">
        <f>BS222-BR222</f>
        <v>0</v>
      </c>
      <c r="BU222" s="12"/>
      <c r="BV222" s="12"/>
      <c r="BW222" s="12"/>
      <c r="BX222" s="12">
        <f>BW222-BV222</f>
        <v>0</v>
      </c>
      <c r="BY222" s="12"/>
      <c r="BZ222" s="12"/>
      <c r="CA222" s="12"/>
      <c r="CB222" s="12">
        <f>CA222-BZ222</f>
        <v>0</v>
      </c>
      <c r="CC222" s="12"/>
      <c r="CD222" s="12"/>
      <c r="CE222" s="12"/>
      <c r="CF222" s="12">
        <f>CE222-CD222</f>
        <v>0</v>
      </c>
      <c r="CG222" s="12"/>
      <c r="CH222" s="12"/>
      <c r="CI222" s="12"/>
      <c r="CJ222" s="12">
        <f>CI222-CH222</f>
        <v>0</v>
      </c>
      <c r="CK222" s="12"/>
      <c r="CL222" s="12"/>
      <c r="CM222" s="12"/>
      <c r="CN222" s="12">
        <f>CM222-CL222</f>
        <v>0</v>
      </c>
      <c r="CO222" s="12"/>
      <c r="CP222" s="12"/>
      <c r="CQ222" s="12"/>
      <c r="CR222" s="12">
        <f>CQ222-CP222</f>
        <v>0</v>
      </c>
      <c r="CS222" s="12"/>
      <c r="CT222" s="12"/>
      <c r="CU222" s="12"/>
      <c r="CV222" s="12">
        <f>CU222-CT222</f>
        <v>0</v>
      </c>
      <c r="CW222" s="12"/>
      <c r="CX222" s="12"/>
      <c r="CY222" s="12"/>
      <c r="CZ222" s="12">
        <f>CY222-CX222</f>
        <v>0</v>
      </c>
      <c r="DA222" s="12"/>
      <c r="DB222" s="12"/>
      <c r="DC222" s="12"/>
      <c r="DD222" s="12">
        <f>DC222-DB222</f>
        <v>0</v>
      </c>
      <c r="DE222" s="13" t="s">
        <v>54</v>
      </c>
      <c r="DF222" s="14" t="s">
        <v>55</v>
      </c>
    </row>
    <row r="223" spans="1:110" ht="38.25" hidden="1" x14ac:dyDescent="0.25">
      <c r="A223" s="13">
        <v>210</v>
      </c>
      <c r="B223" s="48" t="s">
        <v>2718</v>
      </c>
      <c r="C223" s="49">
        <v>1909</v>
      </c>
      <c r="D223" s="49" t="s">
        <v>51</v>
      </c>
      <c r="E223" s="48" t="s">
        <v>52</v>
      </c>
      <c r="F223" s="50">
        <v>8401.2000000000007</v>
      </c>
      <c r="G223" s="50">
        <v>7354.8</v>
      </c>
      <c r="H223" s="51">
        <v>33967</v>
      </c>
      <c r="I223" s="12">
        <f t="shared" si="305"/>
        <v>94650.53</v>
      </c>
      <c r="J223" s="12">
        <f t="shared" si="309"/>
        <v>0</v>
      </c>
      <c r="K223" s="12">
        <f t="shared" si="269"/>
        <v>94650.53</v>
      </c>
      <c r="L223" s="12">
        <f t="shared" si="310"/>
        <v>94650.53</v>
      </c>
      <c r="M223" s="12">
        <f t="shared" si="306"/>
        <v>0</v>
      </c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32"/>
      <c r="AP223" s="39"/>
      <c r="AQ223" s="32"/>
      <c r="AR223" s="32"/>
      <c r="AS223" s="12"/>
      <c r="AT223" s="12"/>
      <c r="AU223" s="12"/>
      <c r="AV223" s="12"/>
      <c r="AW223" s="12"/>
      <c r="AX223" s="12"/>
      <c r="AY223" s="45"/>
      <c r="AZ223" s="32"/>
      <c r="BA223" s="12"/>
      <c r="BB223" s="12"/>
      <c r="BC223" s="12">
        <f t="shared" si="307"/>
        <v>94650.53</v>
      </c>
      <c r="BD223" s="12">
        <f t="shared" si="308"/>
        <v>94650.53</v>
      </c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>
        <v>94650.53</v>
      </c>
      <c r="CZ223" s="12">
        <f>CY223-CX223</f>
        <v>94650.53</v>
      </c>
      <c r="DA223" s="12"/>
      <c r="DB223" s="12"/>
      <c r="DC223" s="12"/>
      <c r="DD223" s="12"/>
      <c r="DE223" s="13" t="s">
        <v>54</v>
      </c>
      <c r="DF223" s="14" t="s">
        <v>55</v>
      </c>
    </row>
    <row r="224" spans="1:110" ht="51" hidden="1" x14ac:dyDescent="0.25">
      <c r="A224" s="13">
        <v>211</v>
      </c>
      <c r="B224" s="48" t="s">
        <v>2673</v>
      </c>
      <c r="C224" s="49">
        <v>1835</v>
      </c>
      <c r="D224" s="49" t="s">
        <v>51</v>
      </c>
      <c r="E224" s="48" t="s">
        <v>56</v>
      </c>
      <c r="F224" s="50">
        <v>7076.1</v>
      </c>
      <c r="G224" s="50">
        <v>6608.1</v>
      </c>
      <c r="H224" s="51">
        <v>34380</v>
      </c>
      <c r="I224" s="12">
        <f t="shared" si="305"/>
        <v>3902059</v>
      </c>
      <c r="J224" s="12">
        <f t="shared" si="309"/>
        <v>1951029.5</v>
      </c>
      <c r="K224" s="12">
        <f t="shared" si="269"/>
        <v>1951029.5</v>
      </c>
      <c r="L224" s="12">
        <f t="shared" si="310"/>
        <v>1951029.5</v>
      </c>
      <c r="M224" s="12">
        <f t="shared" si="306"/>
        <v>0</v>
      </c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32"/>
      <c r="AP224" s="39"/>
      <c r="AQ224" s="32"/>
      <c r="AR224" s="32"/>
      <c r="AS224" s="12"/>
      <c r="AT224" s="12"/>
      <c r="AU224" s="12"/>
      <c r="AV224" s="12"/>
      <c r="AW224" s="12"/>
      <c r="AX224" s="12"/>
      <c r="AY224" s="45"/>
      <c r="AZ224" s="32">
        <v>3902059</v>
      </c>
      <c r="BA224" s="12">
        <f>AZ224-AY224</f>
        <v>3902059</v>
      </c>
      <c r="BB224" s="12"/>
      <c r="BC224" s="12">
        <f t="shared" si="307"/>
        <v>0</v>
      </c>
      <c r="BD224" s="12">
        <f t="shared" si="308"/>
        <v>0</v>
      </c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3" t="s">
        <v>54</v>
      </c>
      <c r="DF224" s="14" t="s">
        <v>55</v>
      </c>
    </row>
    <row r="225" spans="1:110" ht="38.25" hidden="1" x14ac:dyDescent="0.25">
      <c r="A225" s="13">
        <v>212</v>
      </c>
      <c r="B225" s="48" t="s">
        <v>784</v>
      </c>
      <c r="C225" s="49">
        <v>1905</v>
      </c>
      <c r="D225" s="49" t="s">
        <v>51</v>
      </c>
      <c r="E225" s="48" t="s">
        <v>52</v>
      </c>
      <c r="F225" s="50">
        <v>5713.6</v>
      </c>
      <c r="G225" s="50">
        <v>4768.8999999999996</v>
      </c>
      <c r="H225" s="51">
        <v>33730</v>
      </c>
      <c r="I225" s="12">
        <f t="shared" si="305"/>
        <v>5712107.0735999998</v>
      </c>
      <c r="J225" s="12">
        <f t="shared" si="309"/>
        <v>2856053.5367999999</v>
      </c>
      <c r="K225" s="12">
        <f t="shared" si="269"/>
        <v>2856053.5367999999</v>
      </c>
      <c r="L225" s="12">
        <f t="shared" si="310"/>
        <v>2856053.5367999999</v>
      </c>
      <c r="M225" s="12">
        <f t="shared" si="306"/>
        <v>0</v>
      </c>
      <c r="N225" s="12"/>
      <c r="O225" s="12"/>
      <c r="P225" s="12">
        <v>0</v>
      </c>
      <c r="Q225" s="12"/>
      <c r="R225" s="12"/>
      <c r="S225" s="12">
        <v>0</v>
      </c>
      <c r="T225" s="12"/>
      <c r="U225" s="12"/>
      <c r="V225" s="12">
        <v>0</v>
      </c>
      <c r="W225" s="12"/>
      <c r="X225" s="12">
        <v>1785554.5475999999</v>
      </c>
      <c r="Y225" s="12">
        <v>1785554.5475999999</v>
      </c>
      <c r="Z225" s="12">
        <v>2089255.0759999999</v>
      </c>
      <c r="AA225" s="12">
        <v>2137635.7260000003</v>
      </c>
      <c r="AB225" s="12">
        <v>48380.650000000373</v>
      </c>
      <c r="AC225" s="12">
        <v>1759101.52</v>
      </c>
      <c r="AD225" s="12">
        <v>1788916.8</v>
      </c>
      <c r="AE225" s="12">
        <v>29815.280000000028</v>
      </c>
      <c r="AF225" s="12"/>
      <c r="AG225" s="12"/>
      <c r="AH225" s="12">
        <v>0</v>
      </c>
      <c r="AI225" s="12"/>
      <c r="AJ225" s="12"/>
      <c r="AK225" s="12">
        <v>0</v>
      </c>
      <c r="AL225" s="12"/>
      <c r="AM225" s="12"/>
      <c r="AN225" s="12">
        <v>0</v>
      </c>
      <c r="AO225" s="32"/>
      <c r="AP225" s="39" t="s">
        <v>53</v>
      </c>
      <c r="AQ225" s="32"/>
      <c r="AR225" s="32">
        <v>0</v>
      </c>
      <c r="AS225" s="12"/>
      <c r="AT225" s="12"/>
      <c r="AU225" s="12">
        <v>0</v>
      </c>
      <c r="AV225" s="12"/>
      <c r="AW225" s="12"/>
      <c r="AX225" s="12">
        <v>0</v>
      </c>
      <c r="AY225" s="45"/>
      <c r="AZ225" s="32"/>
      <c r="BA225" s="12">
        <v>0</v>
      </c>
      <c r="BB225" s="12">
        <f t="shared" ref="BB225:BB230" si="314">BF225+BJ225+BN225+BR225+BV225+BZ225+CD225+CH225+CL225+CP225+CT225+CX225+DB225</f>
        <v>0</v>
      </c>
      <c r="BC225" s="12">
        <f t="shared" si="307"/>
        <v>0</v>
      </c>
      <c r="BD225" s="12">
        <f t="shared" si="308"/>
        <v>0</v>
      </c>
      <c r="BE225" s="12"/>
      <c r="BF225" s="12"/>
      <c r="BG225" s="12"/>
      <c r="BH225" s="12">
        <f>BG225-BF225</f>
        <v>0</v>
      </c>
      <c r="BI225" s="12"/>
      <c r="BJ225" s="12"/>
      <c r="BK225" s="12"/>
      <c r="BL225" s="12">
        <f>BK225-BJ225</f>
        <v>0</v>
      </c>
      <c r="BM225" s="12"/>
      <c r="BN225" s="12"/>
      <c r="BO225" s="12"/>
      <c r="BP225" s="12">
        <f>BO225-BN225</f>
        <v>0</v>
      </c>
      <c r="BQ225" s="12"/>
      <c r="BR225" s="12"/>
      <c r="BS225" s="12"/>
      <c r="BT225" s="12">
        <f>BS225-BR225</f>
        <v>0</v>
      </c>
      <c r="BU225" s="12"/>
      <c r="BV225" s="12"/>
      <c r="BW225" s="12"/>
      <c r="BX225" s="12">
        <f>BW225-BV225</f>
        <v>0</v>
      </c>
      <c r="BY225" s="12"/>
      <c r="BZ225" s="12"/>
      <c r="CA225" s="12"/>
      <c r="CB225" s="12">
        <f>CA225-BZ225</f>
        <v>0</v>
      </c>
      <c r="CC225" s="12"/>
      <c r="CD225" s="12"/>
      <c r="CE225" s="12"/>
      <c r="CF225" s="12">
        <f>CE225-CD225</f>
        <v>0</v>
      </c>
      <c r="CG225" s="12"/>
      <c r="CH225" s="12"/>
      <c r="CI225" s="12"/>
      <c r="CJ225" s="12">
        <f>CI225-CH225</f>
        <v>0</v>
      </c>
      <c r="CK225" s="12"/>
      <c r="CL225" s="12"/>
      <c r="CM225" s="12"/>
      <c r="CN225" s="12">
        <f>CM225-CL225</f>
        <v>0</v>
      </c>
      <c r="CO225" s="12"/>
      <c r="CP225" s="12"/>
      <c r="CQ225" s="12"/>
      <c r="CR225" s="12">
        <f>CQ225-CP225</f>
        <v>0</v>
      </c>
      <c r="CS225" s="12"/>
      <c r="CT225" s="12"/>
      <c r="CU225" s="12"/>
      <c r="CV225" s="12">
        <f>CU225-CT225</f>
        <v>0</v>
      </c>
      <c r="CW225" s="12"/>
      <c r="CX225" s="12"/>
      <c r="CY225" s="12"/>
      <c r="CZ225" s="12">
        <f>CY225-CX225</f>
        <v>0</v>
      </c>
      <c r="DA225" s="12"/>
      <c r="DB225" s="12"/>
      <c r="DC225" s="12"/>
      <c r="DD225" s="12">
        <f>DC225-DB225</f>
        <v>0</v>
      </c>
      <c r="DE225" s="13" t="s">
        <v>54</v>
      </c>
      <c r="DF225" s="14" t="s">
        <v>55</v>
      </c>
    </row>
    <row r="226" spans="1:110" ht="38.25" hidden="1" x14ac:dyDescent="0.25">
      <c r="A226" s="13">
        <v>213</v>
      </c>
      <c r="B226" s="48" t="s">
        <v>2437</v>
      </c>
      <c r="C226" s="49" t="s">
        <v>2440</v>
      </c>
      <c r="D226" s="49">
        <v>1969</v>
      </c>
      <c r="E226" s="48" t="s">
        <v>52</v>
      </c>
      <c r="F226" s="49">
        <v>3360.4</v>
      </c>
      <c r="G226" s="49">
        <v>3225.2</v>
      </c>
      <c r="H226" s="51">
        <v>34060</v>
      </c>
      <c r="I226" s="12">
        <f t="shared" si="305"/>
        <v>12496906.30984826</v>
      </c>
      <c r="J226" s="12">
        <f t="shared" si="309"/>
        <v>6248453.1549241301</v>
      </c>
      <c r="K226" s="12">
        <f t="shared" si="269"/>
        <v>6248453.1549241301</v>
      </c>
      <c r="L226" s="12">
        <f t="shared" si="310"/>
        <v>6248453.1549241301</v>
      </c>
      <c r="M226" s="12">
        <f t="shared" si="306"/>
        <v>0</v>
      </c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32"/>
      <c r="AP226" s="39"/>
      <c r="AQ226" s="32"/>
      <c r="AR226" s="32"/>
      <c r="AS226" s="12"/>
      <c r="AT226" s="12"/>
      <c r="AU226" s="12"/>
      <c r="AV226" s="12"/>
      <c r="AW226" s="12">
        <v>12496906.30984826</v>
      </c>
      <c r="AX226" s="12"/>
      <c r="AY226" s="45"/>
      <c r="AZ226" s="32"/>
      <c r="BA226" s="12"/>
      <c r="BB226" s="12">
        <f t="shared" si="314"/>
        <v>0</v>
      </c>
      <c r="BC226" s="12">
        <f t="shared" si="307"/>
        <v>0</v>
      </c>
      <c r="BD226" s="12">
        <f t="shared" si="308"/>
        <v>0</v>
      </c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3" t="s">
        <v>54</v>
      </c>
      <c r="DF226" s="14" t="s">
        <v>55</v>
      </c>
    </row>
    <row r="227" spans="1:110" ht="38.25" hidden="1" x14ac:dyDescent="0.25">
      <c r="A227" s="13">
        <v>214</v>
      </c>
      <c r="B227" s="48" t="s">
        <v>2438</v>
      </c>
      <c r="C227" s="49" t="s">
        <v>2441</v>
      </c>
      <c r="D227" s="49">
        <v>1969</v>
      </c>
      <c r="E227" s="48" t="s">
        <v>52</v>
      </c>
      <c r="F227" s="49">
        <v>291</v>
      </c>
      <c r="G227" s="49">
        <v>129</v>
      </c>
      <c r="H227" s="51">
        <v>34060</v>
      </c>
      <c r="I227" s="12">
        <f t="shared" si="305"/>
        <v>572538.12</v>
      </c>
      <c r="J227" s="12">
        <f t="shared" si="309"/>
        <v>286269.06</v>
      </c>
      <c r="K227" s="12">
        <f t="shared" si="269"/>
        <v>286269.06</v>
      </c>
      <c r="L227" s="12">
        <f t="shared" si="310"/>
        <v>286269.06</v>
      </c>
      <c r="M227" s="12">
        <f t="shared" si="306"/>
        <v>0</v>
      </c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32"/>
      <c r="AP227" s="39"/>
      <c r="AQ227" s="32"/>
      <c r="AR227" s="32"/>
      <c r="AS227" s="12"/>
      <c r="AT227" s="12"/>
      <c r="AU227" s="12"/>
      <c r="AV227" s="12"/>
      <c r="AW227" s="12">
        <v>572538.12</v>
      </c>
      <c r="AX227" s="12"/>
      <c r="AY227" s="45"/>
      <c r="AZ227" s="32"/>
      <c r="BA227" s="12"/>
      <c r="BB227" s="12">
        <f t="shared" si="314"/>
        <v>0</v>
      </c>
      <c r="BC227" s="12">
        <f t="shared" si="307"/>
        <v>0</v>
      </c>
      <c r="BD227" s="12">
        <f t="shared" si="308"/>
        <v>0</v>
      </c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3" t="s">
        <v>54</v>
      </c>
      <c r="DF227" s="14" t="s">
        <v>55</v>
      </c>
    </row>
    <row r="228" spans="1:110" ht="38.25" hidden="1" x14ac:dyDescent="0.25">
      <c r="A228" s="13">
        <v>215</v>
      </c>
      <c r="B228" s="48" t="s">
        <v>2439</v>
      </c>
      <c r="C228" s="49" t="s">
        <v>2441</v>
      </c>
      <c r="D228" s="49">
        <v>1969</v>
      </c>
      <c r="E228" s="48" t="s">
        <v>52</v>
      </c>
      <c r="F228" s="49">
        <v>3224</v>
      </c>
      <c r="G228" s="49">
        <v>3224</v>
      </c>
      <c r="H228" s="51">
        <v>34060</v>
      </c>
      <c r="I228" s="12">
        <f t="shared" si="305"/>
        <v>12492256.586553019</v>
      </c>
      <c r="J228" s="12">
        <f t="shared" si="309"/>
        <v>6246128.2932765093</v>
      </c>
      <c r="K228" s="12">
        <f t="shared" si="269"/>
        <v>6246128.2932765093</v>
      </c>
      <c r="L228" s="12">
        <f t="shared" si="310"/>
        <v>6246128.2932765093</v>
      </c>
      <c r="M228" s="12">
        <f t="shared" si="306"/>
        <v>0</v>
      </c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32"/>
      <c r="AP228" s="39"/>
      <c r="AQ228" s="32"/>
      <c r="AR228" s="32"/>
      <c r="AS228" s="12"/>
      <c r="AT228" s="12"/>
      <c r="AU228" s="12"/>
      <c r="AV228" s="12"/>
      <c r="AW228" s="12">
        <v>12492256.586553019</v>
      </c>
      <c r="AX228" s="12"/>
      <c r="AY228" s="45"/>
      <c r="AZ228" s="32"/>
      <c r="BA228" s="12"/>
      <c r="BB228" s="12">
        <f t="shared" si="314"/>
        <v>0</v>
      </c>
      <c r="BC228" s="12">
        <f t="shared" si="307"/>
        <v>0</v>
      </c>
      <c r="BD228" s="12">
        <f t="shared" si="308"/>
        <v>0</v>
      </c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3" t="s">
        <v>54</v>
      </c>
      <c r="DF228" s="14" t="s">
        <v>55</v>
      </c>
    </row>
    <row r="229" spans="1:110" ht="51" hidden="1" x14ac:dyDescent="0.25">
      <c r="A229" s="13">
        <v>216</v>
      </c>
      <c r="B229" s="48" t="s">
        <v>2637</v>
      </c>
      <c r="C229" s="49">
        <v>1872</v>
      </c>
      <c r="D229" s="49" t="s">
        <v>51</v>
      </c>
      <c r="E229" s="48" t="s">
        <v>56</v>
      </c>
      <c r="F229" s="50">
        <v>1872.7</v>
      </c>
      <c r="G229" s="50">
        <v>1763.5</v>
      </c>
      <c r="H229" s="51">
        <v>34206</v>
      </c>
      <c r="I229" s="12">
        <f t="shared" si="305"/>
        <v>800000</v>
      </c>
      <c r="J229" s="12">
        <f t="shared" si="309"/>
        <v>0</v>
      </c>
      <c r="K229" s="12">
        <f t="shared" si="269"/>
        <v>800000</v>
      </c>
      <c r="L229" s="12">
        <f t="shared" si="310"/>
        <v>800000</v>
      </c>
      <c r="M229" s="12">
        <f t="shared" si="306"/>
        <v>0</v>
      </c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32"/>
      <c r="AP229" s="39"/>
      <c r="AQ229" s="32"/>
      <c r="AR229" s="32"/>
      <c r="AS229" s="12"/>
      <c r="AT229" s="12"/>
      <c r="AU229" s="12"/>
      <c r="AV229" s="12"/>
      <c r="AW229" s="12"/>
      <c r="AX229" s="12"/>
      <c r="AY229" s="45"/>
      <c r="AZ229" s="32"/>
      <c r="BA229" s="12"/>
      <c r="BB229" s="12">
        <f t="shared" si="314"/>
        <v>0</v>
      </c>
      <c r="BC229" s="12">
        <f t="shared" si="307"/>
        <v>800000</v>
      </c>
      <c r="BD229" s="12">
        <f t="shared" si="308"/>
        <v>800000</v>
      </c>
      <c r="BE229" s="12"/>
      <c r="BF229" s="12"/>
      <c r="BG229" s="12"/>
      <c r="BH229" s="12"/>
      <c r="BI229" s="12"/>
      <c r="BJ229" s="12"/>
      <c r="BK229" s="12">
        <v>800000</v>
      </c>
      <c r="BL229" s="12">
        <f>BK229-BJ229</f>
        <v>800000</v>
      </c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3" t="s">
        <v>54</v>
      </c>
      <c r="DF229" s="14" t="s">
        <v>55</v>
      </c>
    </row>
    <row r="230" spans="1:110" ht="51" hidden="1" x14ac:dyDescent="0.25">
      <c r="A230" s="13">
        <v>217</v>
      </c>
      <c r="B230" s="48" t="s">
        <v>578</v>
      </c>
      <c r="C230" s="49">
        <v>1904</v>
      </c>
      <c r="D230" s="49" t="s">
        <v>51</v>
      </c>
      <c r="E230" s="48" t="s">
        <v>56</v>
      </c>
      <c r="F230" s="50">
        <v>5185.67</v>
      </c>
      <c r="G230" s="50">
        <v>4603.67</v>
      </c>
      <c r="H230" s="51">
        <v>34226</v>
      </c>
      <c r="I230" s="12">
        <f t="shared" si="305"/>
        <v>5748693.5120000001</v>
      </c>
      <c r="J230" s="12">
        <f t="shared" si="309"/>
        <v>2740050.3560000001</v>
      </c>
      <c r="K230" s="12">
        <f t="shared" si="269"/>
        <v>3008643.156</v>
      </c>
      <c r="L230" s="12">
        <f t="shared" si="310"/>
        <v>3008643.156</v>
      </c>
      <c r="M230" s="12">
        <f t="shared" si="306"/>
        <v>0</v>
      </c>
      <c r="N230" s="12">
        <v>2255798.2620000001</v>
      </c>
      <c r="O230" s="12">
        <v>2344218.81</v>
      </c>
      <c r="P230" s="12">
        <v>88420.547999999952</v>
      </c>
      <c r="Q230" s="12"/>
      <c r="R230" s="12"/>
      <c r="S230" s="12">
        <v>0</v>
      </c>
      <c r="T230" s="12"/>
      <c r="U230" s="12"/>
      <c r="V230" s="12">
        <v>0</v>
      </c>
      <c r="W230" s="12"/>
      <c r="X230" s="12"/>
      <c r="Y230" s="12">
        <v>0</v>
      </c>
      <c r="Z230" s="12">
        <v>1450156.0249999999</v>
      </c>
      <c r="AA230" s="12">
        <v>1450156.0249999999</v>
      </c>
      <c r="AB230" s="12">
        <v>0</v>
      </c>
      <c r="AC230" s="12">
        <v>1685725.8770000001</v>
      </c>
      <c r="AD230" s="12">
        <v>1685725.8770000001</v>
      </c>
      <c r="AE230" s="12">
        <v>0</v>
      </c>
      <c r="AF230" s="12"/>
      <c r="AG230" s="12"/>
      <c r="AH230" s="12">
        <v>0</v>
      </c>
      <c r="AI230" s="12"/>
      <c r="AJ230" s="12"/>
      <c r="AK230" s="12">
        <v>0</v>
      </c>
      <c r="AL230" s="12"/>
      <c r="AM230" s="12"/>
      <c r="AN230" s="12">
        <v>0</v>
      </c>
      <c r="AO230" s="32"/>
      <c r="AP230" s="39" t="s">
        <v>53</v>
      </c>
      <c r="AQ230" s="32"/>
      <c r="AR230" s="32">
        <v>0</v>
      </c>
      <c r="AS230" s="12"/>
      <c r="AT230" s="12"/>
      <c r="AU230" s="12">
        <v>0</v>
      </c>
      <c r="AV230" s="12"/>
      <c r="AW230" s="12"/>
      <c r="AX230" s="12">
        <v>0</v>
      </c>
      <c r="AY230" s="45"/>
      <c r="AZ230" s="32"/>
      <c r="BA230" s="12">
        <v>0</v>
      </c>
      <c r="BB230" s="12">
        <f t="shared" si="314"/>
        <v>0</v>
      </c>
      <c r="BC230" s="12">
        <f t="shared" si="307"/>
        <v>268592.8</v>
      </c>
      <c r="BD230" s="12">
        <f t="shared" si="308"/>
        <v>268592.8</v>
      </c>
      <c r="BE230" s="12"/>
      <c r="BF230" s="12"/>
      <c r="BG230" s="12"/>
      <c r="BH230" s="12">
        <f>BG230-BF230</f>
        <v>0</v>
      </c>
      <c r="BI230" s="12"/>
      <c r="BJ230" s="12"/>
      <c r="BK230" s="12"/>
      <c r="BL230" s="12">
        <f>BK230-BJ230</f>
        <v>0</v>
      </c>
      <c r="BM230" s="12"/>
      <c r="BN230" s="12"/>
      <c r="BO230" s="12"/>
      <c r="BP230" s="12">
        <f>BO230-BN230</f>
        <v>0</v>
      </c>
      <c r="BQ230" s="12"/>
      <c r="BR230" s="12"/>
      <c r="BS230" s="12"/>
      <c r="BT230" s="12">
        <f>BS230-BR230</f>
        <v>0</v>
      </c>
      <c r="BU230" s="12"/>
      <c r="BV230" s="12"/>
      <c r="BW230" s="12"/>
      <c r="BX230" s="12">
        <f>BW230-BV230</f>
        <v>0</v>
      </c>
      <c r="BY230" s="12"/>
      <c r="BZ230" s="12"/>
      <c r="CA230" s="12"/>
      <c r="CB230" s="12">
        <f>CA230-BZ230</f>
        <v>0</v>
      </c>
      <c r="CC230" s="12"/>
      <c r="CD230" s="12"/>
      <c r="CE230" s="12"/>
      <c r="CF230" s="12">
        <f>CE230-CD230</f>
        <v>0</v>
      </c>
      <c r="CG230" s="12"/>
      <c r="CH230" s="12"/>
      <c r="CI230" s="12">
        <v>149227.74</v>
      </c>
      <c r="CJ230" s="12">
        <f>CI230-CH230</f>
        <v>149227.74</v>
      </c>
      <c r="CK230" s="12"/>
      <c r="CL230" s="12"/>
      <c r="CM230" s="12"/>
      <c r="CN230" s="12">
        <f>CM230-CL230</f>
        <v>0</v>
      </c>
      <c r="CO230" s="12"/>
      <c r="CP230" s="12"/>
      <c r="CQ230" s="12">
        <v>119365.06</v>
      </c>
      <c r="CR230" s="12">
        <f>CQ230-CP230</f>
        <v>119365.06</v>
      </c>
      <c r="CS230" s="12"/>
      <c r="CT230" s="12"/>
      <c r="CU230" s="12"/>
      <c r="CV230" s="12">
        <f>CU230-CT230</f>
        <v>0</v>
      </c>
      <c r="CW230" s="12"/>
      <c r="CX230" s="12"/>
      <c r="CY230" s="12"/>
      <c r="CZ230" s="12">
        <f>CY230-CX230</f>
        <v>0</v>
      </c>
      <c r="DA230" s="12"/>
      <c r="DB230" s="12"/>
      <c r="DC230" s="12"/>
      <c r="DD230" s="12">
        <f>DC230-DB230</f>
        <v>0</v>
      </c>
      <c r="DE230" s="13" t="s">
        <v>54</v>
      </c>
      <c r="DF230" s="14" t="s">
        <v>55</v>
      </c>
    </row>
    <row r="231" spans="1:110" ht="12.75" hidden="1" x14ac:dyDescent="0.25">
      <c r="A231" s="18" t="s">
        <v>51</v>
      </c>
      <c r="B231" s="11" t="s">
        <v>86</v>
      </c>
      <c r="C231" s="19" t="s">
        <v>51</v>
      </c>
      <c r="D231" s="101" t="s">
        <v>51</v>
      </c>
      <c r="E231" s="19" t="s">
        <v>51</v>
      </c>
      <c r="F231" s="11">
        <f>SUM(F14:F230)</f>
        <v>782347.58</v>
      </c>
      <c r="G231" s="11">
        <f>SUM(G14:G230)</f>
        <v>691541.93</v>
      </c>
      <c r="H231" s="11"/>
      <c r="I231" s="11">
        <f t="shared" ref="I231:BD231" si="315">SUM(I14:I230)</f>
        <v>1070154305.4202135</v>
      </c>
      <c r="J231" s="11">
        <f t="shared" ref="J231" si="316">SUM(J14:J230)</f>
        <v>505811822.34920704</v>
      </c>
      <c r="K231" s="11">
        <f t="shared" ref="K231" si="317">SUM(K14:K230)</f>
        <v>564342483.07100689</v>
      </c>
      <c r="L231" s="11">
        <f t="shared" ref="L231" si="318">SUM(L14:L230)</f>
        <v>524049322.50434023</v>
      </c>
      <c r="M231" s="12">
        <f t="shared" si="306"/>
        <v>40293160.566666663</v>
      </c>
      <c r="N231" s="11">
        <f t="shared" si="315"/>
        <v>15980401.338000001</v>
      </c>
      <c r="O231" s="11">
        <f t="shared" si="315"/>
        <v>16562078.052400002</v>
      </c>
      <c r="P231" s="11">
        <f t="shared" si="315"/>
        <v>581676.71439999994</v>
      </c>
      <c r="Q231" s="11">
        <f t="shared" si="315"/>
        <v>135359087.30399999</v>
      </c>
      <c r="R231" s="11">
        <f t="shared" si="315"/>
        <v>148869537.05699998</v>
      </c>
      <c r="S231" s="11">
        <f t="shared" si="315"/>
        <v>13510449.752999999</v>
      </c>
      <c r="T231" s="11">
        <f t="shared" si="315"/>
        <v>6681997.5780000007</v>
      </c>
      <c r="U231" s="11">
        <f t="shared" si="315"/>
        <v>13005055.4</v>
      </c>
      <c r="V231" s="11">
        <f t="shared" si="315"/>
        <v>137712.20199999993</v>
      </c>
      <c r="W231" s="11">
        <f t="shared" si="315"/>
        <v>17118096.467</v>
      </c>
      <c r="X231" s="11">
        <f t="shared" si="315"/>
        <v>24894538.680776004</v>
      </c>
      <c r="Y231" s="11">
        <f t="shared" si="315"/>
        <v>7776442.2137760017</v>
      </c>
      <c r="Z231" s="11">
        <f t="shared" si="315"/>
        <v>52927087.319999985</v>
      </c>
      <c r="AA231" s="11">
        <f t="shared" si="315"/>
        <v>48787673.85868901</v>
      </c>
      <c r="AB231" s="11">
        <f t="shared" si="315"/>
        <v>-4139413.4613110004</v>
      </c>
      <c r="AC231" s="11">
        <f t="shared" si="315"/>
        <v>70952055.960999981</v>
      </c>
      <c r="AD231" s="11">
        <f t="shared" si="315"/>
        <v>80612321.572659001</v>
      </c>
      <c r="AE231" s="11">
        <f t="shared" si="315"/>
        <v>9660265.6116589941</v>
      </c>
      <c r="AF231" s="11">
        <f t="shared" si="315"/>
        <v>0</v>
      </c>
      <c r="AG231" s="11">
        <f t="shared" si="315"/>
        <v>0</v>
      </c>
      <c r="AH231" s="11">
        <f t="shared" si="315"/>
        <v>0</v>
      </c>
      <c r="AI231" s="11">
        <f t="shared" si="315"/>
        <v>0</v>
      </c>
      <c r="AJ231" s="11">
        <f t="shared" si="315"/>
        <v>0</v>
      </c>
      <c r="AK231" s="11">
        <f t="shared" si="315"/>
        <v>0</v>
      </c>
      <c r="AL231" s="11">
        <f t="shared" si="315"/>
        <v>41720319.016000003</v>
      </c>
      <c r="AM231" s="11">
        <f t="shared" si="315"/>
        <v>16316646.215999998</v>
      </c>
      <c r="AN231" s="11">
        <f t="shared" si="315"/>
        <v>-25403672.799999997</v>
      </c>
      <c r="AO231" s="11">
        <f t="shared" si="315"/>
        <v>238254014</v>
      </c>
      <c r="AP231" s="11">
        <f t="shared" si="315"/>
        <v>0</v>
      </c>
      <c r="AQ231" s="11">
        <f t="shared" si="315"/>
        <v>219785006.68000001</v>
      </c>
      <c r="AR231" s="11">
        <f t="shared" si="315"/>
        <v>-49631178.32</v>
      </c>
      <c r="AS231" s="11">
        <f t="shared" si="315"/>
        <v>86752838.471000016</v>
      </c>
      <c r="AT231" s="11">
        <f t="shared" si="315"/>
        <v>81839918.980000004</v>
      </c>
      <c r="AU231" s="11">
        <f t="shared" si="315"/>
        <v>-4912919.4909999995</v>
      </c>
      <c r="AV231" s="11">
        <f t="shared" si="315"/>
        <v>333986237.29500008</v>
      </c>
      <c r="AW231" s="11">
        <f t="shared" si="315"/>
        <v>303890316.0626899</v>
      </c>
      <c r="AX231" s="11">
        <f t="shared" si="315"/>
        <v>-66821130.774199992</v>
      </c>
      <c r="AY231" s="11">
        <f t="shared" si="315"/>
        <v>0</v>
      </c>
      <c r="AZ231" s="11">
        <f t="shared" si="315"/>
        <v>97668520.989999995</v>
      </c>
      <c r="BA231" s="11">
        <f t="shared" si="315"/>
        <v>30412622.830000002</v>
      </c>
      <c r="BB231" s="11">
        <f t="shared" si="315"/>
        <v>0</v>
      </c>
      <c r="BC231" s="11">
        <f t="shared" si="315"/>
        <v>17922691.870000001</v>
      </c>
      <c r="BD231" s="11">
        <f t="shared" si="315"/>
        <v>17922691.870000001</v>
      </c>
      <c r="BE231" s="11">
        <f t="shared" ref="BE231:CJ231" si="319">SUM(BE14:BE230)</f>
        <v>0</v>
      </c>
      <c r="BF231" s="11">
        <f t="shared" si="319"/>
        <v>0</v>
      </c>
      <c r="BG231" s="11">
        <f t="shared" si="319"/>
        <v>1198010.19</v>
      </c>
      <c r="BH231" s="11">
        <f t="shared" si="319"/>
        <v>1198010.19</v>
      </c>
      <c r="BI231" s="11">
        <f t="shared" si="319"/>
        <v>1</v>
      </c>
      <c r="BJ231" s="11">
        <f t="shared" si="319"/>
        <v>0</v>
      </c>
      <c r="BK231" s="11">
        <f t="shared" si="319"/>
        <v>9600000</v>
      </c>
      <c r="BL231" s="11">
        <f t="shared" si="319"/>
        <v>8000000</v>
      </c>
      <c r="BM231" s="11">
        <f t="shared" si="319"/>
        <v>0</v>
      </c>
      <c r="BN231" s="11">
        <f t="shared" si="319"/>
        <v>0</v>
      </c>
      <c r="BO231" s="11">
        <f t="shared" si="319"/>
        <v>0</v>
      </c>
      <c r="BP231" s="11">
        <f t="shared" si="319"/>
        <v>0</v>
      </c>
      <c r="BQ231" s="11">
        <f t="shared" si="319"/>
        <v>0</v>
      </c>
      <c r="BR231" s="11">
        <f t="shared" si="319"/>
        <v>0</v>
      </c>
      <c r="BS231" s="11">
        <f t="shared" si="319"/>
        <v>1234851.04</v>
      </c>
      <c r="BT231" s="11">
        <f t="shared" si="319"/>
        <v>1234851.04</v>
      </c>
      <c r="BU231" s="11">
        <f t="shared" si="319"/>
        <v>0</v>
      </c>
      <c r="BV231" s="11">
        <f t="shared" si="319"/>
        <v>0</v>
      </c>
      <c r="BW231" s="11">
        <f t="shared" si="319"/>
        <v>0</v>
      </c>
      <c r="BX231" s="11">
        <f t="shared" si="319"/>
        <v>0</v>
      </c>
      <c r="BY231" s="11">
        <f t="shared" si="319"/>
        <v>0</v>
      </c>
      <c r="BZ231" s="11">
        <f t="shared" si="319"/>
        <v>0</v>
      </c>
      <c r="CA231" s="11">
        <f t="shared" si="319"/>
        <v>0</v>
      </c>
      <c r="CB231" s="11">
        <f t="shared" si="319"/>
        <v>0</v>
      </c>
      <c r="CC231" s="11">
        <f t="shared" si="319"/>
        <v>0</v>
      </c>
      <c r="CD231" s="11">
        <f t="shared" si="319"/>
        <v>0</v>
      </c>
      <c r="CE231" s="11">
        <f t="shared" si="319"/>
        <v>521027.85</v>
      </c>
      <c r="CF231" s="11">
        <f t="shared" si="319"/>
        <v>521027.85</v>
      </c>
      <c r="CG231" s="11">
        <f t="shared" si="319"/>
        <v>0</v>
      </c>
      <c r="CH231" s="11">
        <f t="shared" si="319"/>
        <v>0</v>
      </c>
      <c r="CI231" s="11">
        <f t="shared" si="319"/>
        <v>1302462.49</v>
      </c>
      <c r="CJ231" s="11">
        <f t="shared" si="319"/>
        <v>1302462.49</v>
      </c>
      <c r="CK231" s="11">
        <f t="shared" ref="CK231:DD231" si="320">SUM(CK14:CK230)</f>
        <v>0</v>
      </c>
      <c r="CL231" s="11">
        <f t="shared" si="320"/>
        <v>0</v>
      </c>
      <c r="CM231" s="11">
        <f t="shared" si="320"/>
        <v>550132.31000000006</v>
      </c>
      <c r="CN231" s="11">
        <f t="shared" si="320"/>
        <v>550132.31000000006</v>
      </c>
      <c r="CO231" s="11">
        <f t="shared" si="320"/>
        <v>0</v>
      </c>
      <c r="CP231" s="11">
        <f t="shared" si="320"/>
        <v>0</v>
      </c>
      <c r="CQ231" s="11">
        <f t="shared" si="320"/>
        <v>1210933.4000000001</v>
      </c>
      <c r="CR231" s="11">
        <f t="shared" si="320"/>
        <v>1210933.4000000001</v>
      </c>
      <c r="CS231" s="11">
        <f t="shared" si="320"/>
        <v>1</v>
      </c>
      <c r="CT231" s="11">
        <f t="shared" si="320"/>
        <v>0</v>
      </c>
      <c r="CU231" s="11">
        <f t="shared" si="320"/>
        <v>1570762.08</v>
      </c>
      <c r="CV231" s="11">
        <f t="shared" si="320"/>
        <v>1570762.08</v>
      </c>
      <c r="CW231" s="11">
        <f t="shared" si="320"/>
        <v>0</v>
      </c>
      <c r="CX231" s="11">
        <f t="shared" si="320"/>
        <v>0</v>
      </c>
      <c r="CY231" s="11">
        <f t="shared" si="320"/>
        <v>734512.51</v>
      </c>
      <c r="CZ231" s="11">
        <f t="shared" si="320"/>
        <v>344955.3</v>
      </c>
      <c r="DA231" s="11">
        <f t="shared" si="320"/>
        <v>0</v>
      </c>
      <c r="DB231" s="11">
        <f t="shared" si="320"/>
        <v>0</v>
      </c>
      <c r="DC231" s="11">
        <f t="shared" si="320"/>
        <v>0</v>
      </c>
      <c r="DD231" s="11">
        <f t="shared" si="320"/>
        <v>0</v>
      </c>
      <c r="DE231" s="18" t="s">
        <v>51</v>
      </c>
      <c r="DF231" s="18" t="s">
        <v>51</v>
      </c>
    </row>
    <row r="232" spans="1:110" ht="12.75" hidden="1" x14ac:dyDescent="0.25">
      <c r="A232" s="27" t="s">
        <v>87</v>
      </c>
      <c r="B232" s="28"/>
      <c r="C232" s="28"/>
      <c r="D232" s="28"/>
      <c r="E232" s="28"/>
      <c r="F232" s="50"/>
      <c r="G232" s="28"/>
      <c r="H232" s="28"/>
      <c r="I232" s="12"/>
      <c r="J232" s="12"/>
      <c r="K232" s="12"/>
      <c r="L232" s="12"/>
      <c r="M232" s="12">
        <f t="shared" si="306"/>
        <v>0</v>
      </c>
      <c r="N232" s="28"/>
      <c r="O232" s="28"/>
      <c r="P232" s="12"/>
      <c r="Q232" s="28"/>
      <c r="R232" s="28"/>
      <c r="S232" s="12"/>
      <c r="T232" s="28"/>
      <c r="U232" s="28"/>
      <c r="V232" s="12"/>
      <c r="W232" s="28"/>
      <c r="X232" s="28"/>
      <c r="Y232" s="12"/>
      <c r="Z232" s="28"/>
      <c r="AA232" s="28"/>
      <c r="AB232" s="12"/>
      <c r="AC232" s="28"/>
      <c r="AD232" s="28"/>
      <c r="AE232" s="12"/>
      <c r="AF232" s="28"/>
      <c r="AG232" s="28"/>
      <c r="AH232" s="12"/>
      <c r="AI232" s="28"/>
      <c r="AJ232" s="28"/>
      <c r="AK232" s="12"/>
      <c r="AL232" s="28"/>
      <c r="AM232" s="28"/>
      <c r="AN232" s="12"/>
      <c r="AO232" s="34"/>
      <c r="AP232" s="38"/>
      <c r="AQ232" s="34"/>
      <c r="AR232" s="32"/>
      <c r="AS232" s="28"/>
      <c r="AT232" s="28"/>
      <c r="AU232" s="12"/>
      <c r="AV232" s="28"/>
      <c r="AW232" s="28"/>
      <c r="AX232" s="12"/>
      <c r="AY232" s="44"/>
      <c r="AZ232" s="34"/>
      <c r="BA232" s="12"/>
      <c r="BB232" s="12"/>
      <c r="BC232" s="12"/>
      <c r="BD232" s="12"/>
      <c r="BE232" s="36"/>
      <c r="BF232" s="36"/>
      <c r="BG232" s="36"/>
      <c r="BH232" s="12">
        <f t="shared" ref="BH232" si="321">BG232-BF232</f>
        <v>0</v>
      </c>
      <c r="BI232" s="36"/>
      <c r="BJ232" s="36"/>
      <c r="BK232" s="36"/>
      <c r="BL232" s="12">
        <f t="shared" ref="BL232" si="322">BK232-BJ232</f>
        <v>0</v>
      </c>
      <c r="BM232" s="36"/>
      <c r="BN232" s="36"/>
      <c r="BO232" s="36"/>
      <c r="BP232" s="12">
        <f t="shared" ref="BP232" si="323">BO232-BN232</f>
        <v>0</v>
      </c>
      <c r="BQ232" s="36"/>
      <c r="BR232" s="36"/>
      <c r="BS232" s="36"/>
      <c r="BT232" s="12">
        <f t="shared" ref="BT232" si="324">BS232-BR232</f>
        <v>0</v>
      </c>
      <c r="BU232" s="36"/>
      <c r="BV232" s="36"/>
      <c r="BW232" s="36"/>
      <c r="BX232" s="12">
        <f t="shared" ref="BX232" si="325">BW232-BV232</f>
        <v>0</v>
      </c>
      <c r="BY232" s="36"/>
      <c r="BZ232" s="36"/>
      <c r="CA232" s="36"/>
      <c r="CB232" s="12">
        <f t="shared" ref="CB232" si="326">CA232-BZ232</f>
        <v>0</v>
      </c>
      <c r="CC232" s="36"/>
      <c r="CD232" s="36"/>
      <c r="CE232" s="36"/>
      <c r="CF232" s="12">
        <f t="shared" ref="CF232" si="327">CE232-CD232</f>
        <v>0</v>
      </c>
      <c r="CG232" s="36"/>
      <c r="CH232" s="36"/>
      <c r="CI232" s="36"/>
      <c r="CJ232" s="12">
        <f t="shared" ref="CJ232" si="328">CI232-CH232</f>
        <v>0</v>
      </c>
      <c r="CK232" s="36"/>
      <c r="CL232" s="36"/>
      <c r="CM232" s="36"/>
      <c r="CN232" s="12">
        <f t="shared" ref="CN232" si="329">CM232-CL232</f>
        <v>0</v>
      </c>
      <c r="CO232" s="36"/>
      <c r="CP232" s="36"/>
      <c r="CQ232" s="36"/>
      <c r="CR232" s="12">
        <f t="shared" ref="CR232" si="330">CQ232-CP232</f>
        <v>0</v>
      </c>
      <c r="CS232" s="36"/>
      <c r="CT232" s="36"/>
      <c r="CU232" s="36"/>
      <c r="CV232" s="12">
        <f t="shared" ref="CV232" si="331">CU232-CT232</f>
        <v>0</v>
      </c>
      <c r="CW232" s="36"/>
      <c r="CX232" s="36"/>
      <c r="CY232" s="36"/>
      <c r="CZ232" s="12">
        <f t="shared" ref="CZ232" si="332">CY232-CX232</f>
        <v>0</v>
      </c>
      <c r="DA232" s="36"/>
      <c r="DB232" s="36"/>
      <c r="DC232" s="36"/>
      <c r="DD232" s="12">
        <f t="shared" ref="DD232" si="333">DC232-DB232</f>
        <v>0</v>
      </c>
      <c r="DE232" s="28"/>
      <c r="DF232" s="29"/>
    </row>
    <row r="233" spans="1:110" ht="51" hidden="1" x14ac:dyDescent="0.25">
      <c r="A233" s="13" t="s">
        <v>24</v>
      </c>
      <c r="B233" s="48" t="s">
        <v>2041</v>
      </c>
      <c r="C233" s="49">
        <v>1874</v>
      </c>
      <c r="D233" s="49" t="s">
        <v>51</v>
      </c>
      <c r="E233" s="48" t="s">
        <v>56</v>
      </c>
      <c r="F233" s="50">
        <v>7472.3</v>
      </c>
      <c r="G233" s="50">
        <v>6331.63</v>
      </c>
      <c r="H233" s="50">
        <v>34711</v>
      </c>
      <c r="I233" s="12">
        <f t="shared" ref="I233:I295" si="334">O233+R233+U233+X233+AA233+AD233+AG233+AJ233+AM233+AQ233+AT233+BC233+AW233+AZ233</f>
        <v>41874741.079999998</v>
      </c>
      <c r="J233" s="12">
        <f t="shared" ref="J233:J295" si="335">(I233-BC233)*0.5</f>
        <v>20937370.539999999</v>
      </c>
      <c r="K233" s="12">
        <f t="shared" ref="K233:K295" si="336">I233-J233</f>
        <v>20937370.539999999</v>
      </c>
      <c r="L233" s="12">
        <f t="shared" ref="L233:L295" si="337">K233</f>
        <v>20937370.539999999</v>
      </c>
      <c r="M233" s="12">
        <f t="shared" si="306"/>
        <v>0</v>
      </c>
      <c r="N233" s="31"/>
      <c r="O233" s="31"/>
      <c r="P233" s="12">
        <v>0</v>
      </c>
      <c r="Q233" s="31"/>
      <c r="R233" s="31"/>
      <c r="S233" s="12">
        <v>0</v>
      </c>
      <c r="T233" s="31"/>
      <c r="U233" s="31"/>
      <c r="V233" s="12">
        <v>0</v>
      </c>
      <c r="W233" s="31"/>
      <c r="X233" s="31"/>
      <c r="Y233" s="12">
        <v>0</v>
      </c>
      <c r="Z233" s="31"/>
      <c r="AA233" s="31"/>
      <c r="AB233" s="12">
        <v>0</v>
      </c>
      <c r="AC233" s="31"/>
      <c r="AD233" s="31"/>
      <c r="AE233" s="12">
        <v>0</v>
      </c>
      <c r="AF233" s="31"/>
      <c r="AG233" s="31"/>
      <c r="AH233" s="12">
        <v>0</v>
      </c>
      <c r="AI233" s="31"/>
      <c r="AJ233" s="31"/>
      <c r="AK233" s="12">
        <v>0</v>
      </c>
      <c r="AL233" s="31"/>
      <c r="AM233" s="31"/>
      <c r="AN233" s="12">
        <v>0</v>
      </c>
      <c r="AO233" s="41"/>
      <c r="AP233" s="42"/>
      <c r="AQ233" s="41"/>
      <c r="AR233" s="32">
        <v>0</v>
      </c>
      <c r="AS233" s="31"/>
      <c r="AT233" s="31"/>
      <c r="AU233" s="12">
        <v>0</v>
      </c>
      <c r="AV233" s="31"/>
      <c r="AW233" s="31"/>
      <c r="AX233" s="12">
        <v>0</v>
      </c>
      <c r="AY233" s="47"/>
      <c r="AZ233" s="32">
        <v>41874741.079999998</v>
      </c>
      <c r="BA233" s="12">
        <v>41874741.079999998</v>
      </c>
      <c r="BB233" s="12"/>
      <c r="BC233" s="12">
        <f t="shared" ref="BC233:BC296" si="338">BG233+BK233+BO233+BS233+BW233+CA233+CE233+CI233+CM233+CQ233+CU233+CY233+DC233</f>
        <v>0</v>
      </c>
      <c r="BD233" s="12">
        <f t="shared" ref="BD233:BD296" si="339">BC233-BB233</f>
        <v>0</v>
      </c>
      <c r="BE233" s="43"/>
      <c r="BF233" s="43"/>
      <c r="BG233" s="43"/>
      <c r="BH233" s="12"/>
      <c r="BI233" s="43"/>
      <c r="BJ233" s="43"/>
      <c r="BK233" s="43"/>
      <c r="BL233" s="12"/>
      <c r="BM233" s="43"/>
      <c r="BN233" s="43"/>
      <c r="BO233" s="43"/>
      <c r="BP233" s="12"/>
      <c r="BQ233" s="43"/>
      <c r="BR233" s="43"/>
      <c r="BS233" s="43"/>
      <c r="BT233" s="12"/>
      <c r="BU233" s="43"/>
      <c r="BV233" s="43"/>
      <c r="BW233" s="43"/>
      <c r="BX233" s="12"/>
      <c r="BY233" s="43"/>
      <c r="BZ233" s="43"/>
      <c r="CA233" s="43"/>
      <c r="CB233" s="12"/>
      <c r="CC233" s="43"/>
      <c r="CD233" s="43"/>
      <c r="CE233" s="43"/>
      <c r="CF233" s="12"/>
      <c r="CG233" s="43"/>
      <c r="CH233" s="43"/>
      <c r="CI233" s="43"/>
      <c r="CJ233" s="12"/>
      <c r="CK233" s="43"/>
      <c r="CL233" s="43"/>
      <c r="CM233" s="43"/>
      <c r="CN233" s="12"/>
      <c r="CO233" s="43"/>
      <c r="CP233" s="43"/>
      <c r="CQ233" s="43"/>
      <c r="CR233" s="12"/>
      <c r="CS233" s="43"/>
      <c r="CT233" s="43"/>
      <c r="CU233" s="43"/>
      <c r="CV233" s="12"/>
      <c r="CW233" s="43"/>
      <c r="CX233" s="43"/>
      <c r="CY233" s="43"/>
      <c r="CZ233" s="12"/>
      <c r="DA233" s="43"/>
      <c r="DB233" s="43"/>
      <c r="DC233" s="43"/>
      <c r="DD233" s="12"/>
      <c r="DE233" s="13">
        <v>2019</v>
      </c>
      <c r="DF233" s="14" t="s">
        <v>55</v>
      </c>
    </row>
    <row r="234" spans="1:110" ht="51" hidden="1" x14ac:dyDescent="0.25">
      <c r="A234" s="13" t="s">
        <v>25</v>
      </c>
      <c r="B234" s="48" t="s">
        <v>785</v>
      </c>
      <c r="C234" s="49">
        <v>1911</v>
      </c>
      <c r="D234" s="49" t="s">
        <v>51</v>
      </c>
      <c r="E234" s="48" t="s">
        <v>56</v>
      </c>
      <c r="F234" s="50">
        <v>3780.5</v>
      </c>
      <c r="G234" s="50">
        <v>3194.3</v>
      </c>
      <c r="H234" s="51">
        <v>34106</v>
      </c>
      <c r="I234" s="12">
        <f t="shared" si="334"/>
        <v>1169656.892</v>
      </c>
      <c r="J234" s="12">
        <f t="shared" si="335"/>
        <v>584828.446</v>
      </c>
      <c r="K234" s="12">
        <f t="shared" si="336"/>
        <v>584828.446</v>
      </c>
      <c r="L234" s="12">
        <f t="shared" si="337"/>
        <v>584828.446</v>
      </c>
      <c r="M234" s="12">
        <f t="shared" si="306"/>
        <v>0</v>
      </c>
      <c r="N234" s="12"/>
      <c r="O234" s="12"/>
      <c r="P234" s="12">
        <v>0</v>
      </c>
      <c r="Q234" s="12"/>
      <c r="R234" s="12"/>
      <c r="S234" s="12">
        <v>0</v>
      </c>
      <c r="T234" s="12"/>
      <c r="U234" s="12"/>
      <c r="V234" s="12">
        <v>0</v>
      </c>
      <c r="W234" s="12"/>
      <c r="X234" s="12"/>
      <c r="Y234" s="12">
        <v>0</v>
      </c>
      <c r="Z234" s="12"/>
      <c r="AA234" s="12"/>
      <c r="AB234" s="12">
        <v>0</v>
      </c>
      <c r="AC234" s="12">
        <v>1169656.892</v>
      </c>
      <c r="AD234" s="12">
        <v>1169656.892</v>
      </c>
      <c r="AE234" s="12">
        <v>0</v>
      </c>
      <c r="AF234" s="12"/>
      <c r="AG234" s="12"/>
      <c r="AH234" s="12">
        <v>0</v>
      </c>
      <c r="AI234" s="12"/>
      <c r="AJ234" s="12"/>
      <c r="AK234" s="12">
        <v>0</v>
      </c>
      <c r="AL234" s="12"/>
      <c r="AM234" s="12"/>
      <c r="AN234" s="12">
        <v>0</v>
      </c>
      <c r="AO234" s="32"/>
      <c r="AP234" s="39" t="s">
        <v>53</v>
      </c>
      <c r="AQ234" s="32"/>
      <c r="AR234" s="32">
        <v>0</v>
      </c>
      <c r="AS234" s="12"/>
      <c r="AT234" s="12"/>
      <c r="AU234" s="12">
        <v>0</v>
      </c>
      <c r="AV234" s="12"/>
      <c r="AW234" s="12"/>
      <c r="AX234" s="12">
        <v>0</v>
      </c>
      <c r="AY234" s="45"/>
      <c r="AZ234" s="32"/>
      <c r="BA234" s="12">
        <v>0</v>
      </c>
      <c r="BB234" s="12">
        <f>BF234+BJ234+BN234+BR234+BV234+BZ234+CD234+CH234+CL234+CP234+CT234+CX234+DB234</f>
        <v>0</v>
      </c>
      <c r="BC234" s="12">
        <f t="shared" si="338"/>
        <v>0</v>
      </c>
      <c r="BD234" s="12">
        <f t="shared" si="339"/>
        <v>0</v>
      </c>
      <c r="BE234" s="12"/>
      <c r="BF234" s="12"/>
      <c r="BG234" s="12"/>
      <c r="BH234" s="12">
        <f>BG234-BF234</f>
        <v>0</v>
      </c>
      <c r="BI234" s="12"/>
      <c r="BJ234" s="12"/>
      <c r="BK234" s="12"/>
      <c r="BL234" s="12">
        <f>BK234-BJ234</f>
        <v>0</v>
      </c>
      <c r="BM234" s="12"/>
      <c r="BN234" s="12"/>
      <c r="BO234" s="12"/>
      <c r="BP234" s="12">
        <f>BO234-BN234</f>
        <v>0</v>
      </c>
      <c r="BQ234" s="12"/>
      <c r="BR234" s="12"/>
      <c r="BS234" s="12"/>
      <c r="BT234" s="12">
        <f>BS234-BR234</f>
        <v>0</v>
      </c>
      <c r="BU234" s="12"/>
      <c r="BV234" s="12"/>
      <c r="BW234" s="12"/>
      <c r="BX234" s="12">
        <f>BW234-BV234</f>
        <v>0</v>
      </c>
      <c r="BY234" s="12"/>
      <c r="BZ234" s="12"/>
      <c r="CA234" s="12"/>
      <c r="CB234" s="12">
        <f>CA234-BZ234</f>
        <v>0</v>
      </c>
      <c r="CC234" s="12"/>
      <c r="CD234" s="12"/>
      <c r="CE234" s="12"/>
      <c r="CF234" s="12">
        <f>CE234-CD234</f>
        <v>0</v>
      </c>
      <c r="CG234" s="12"/>
      <c r="CH234" s="12"/>
      <c r="CI234" s="12"/>
      <c r="CJ234" s="12">
        <f>CI234-CH234</f>
        <v>0</v>
      </c>
      <c r="CK234" s="12"/>
      <c r="CL234" s="12"/>
      <c r="CM234" s="12"/>
      <c r="CN234" s="12">
        <f>CM234-CL234</f>
        <v>0</v>
      </c>
      <c r="CO234" s="12"/>
      <c r="CP234" s="12"/>
      <c r="CQ234" s="12"/>
      <c r="CR234" s="12">
        <f>CQ234-CP234</f>
        <v>0</v>
      </c>
      <c r="CS234" s="12"/>
      <c r="CT234" s="12"/>
      <c r="CU234" s="12"/>
      <c r="CV234" s="12">
        <f>CU234-CT234</f>
        <v>0</v>
      </c>
      <c r="CW234" s="12"/>
      <c r="CX234" s="12"/>
      <c r="CY234" s="12"/>
      <c r="CZ234" s="12">
        <f>CY234-CX234</f>
        <v>0</v>
      </c>
      <c r="DA234" s="12"/>
      <c r="DB234" s="12"/>
      <c r="DC234" s="12"/>
      <c r="DD234" s="12">
        <f>DC234-DB234</f>
        <v>0</v>
      </c>
      <c r="DE234" s="13" t="s">
        <v>54</v>
      </c>
      <c r="DF234" s="14" t="s">
        <v>55</v>
      </c>
    </row>
    <row r="235" spans="1:110" ht="38.25" hidden="1" x14ac:dyDescent="0.25">
      <c r="A235" s="13" t="s">
        <v>26</v>
      </c>
      <c r="B235" s="48" t="s">
        <v>2066</v>
      </c>
      <c r="C235" s="49">
        <v>1876</v>
      </c>
      <c r="D235" s="49" t="s">
        <v>51</v>
      </c>
      <c r="E235" s="48" t="s">
        <v>52</v>
      </c>
      <c r="F235" s="50">
        <v>2375.4</v>
      </c>
      <c r="G235" s="50">
        <v>1979.2</v>
      </c>
      <c r="H235" s="51">
        <v>33968</v>
      </c>
      <c r="I235" s="12">
        <f t="shared" si="334"/>
        <v>94755.18</v>
      </c>
      <c r="J235" s="12">
        <f t="shared" si="335"/>
        <v>47377.59</v>
      </c>
      <c r="K235" s="12">
        <f t="shared" si="336"/>
        <v>47377.59</v>
      </c>
      <c r="L235" s="12">
        <f t="shared" si="337"/>
        <v>47377.59</v>
      </c>
      <c r="M235" s="12">
        <f t="shared" si="306"/>
        <v>0</v>
      </c>
      <c r="N235" s="12"/>
      <c r="O235" s="12"/>
      <c r="P235" s="12">
        <v>0</v>
      </c>
      <c r="Q235" s="12"/>
      <c r="R235" s="12"/>
      <c r="S235" s="12">
        <v>0</v>
      </c>
      <c r="T235" s="12"/>
      <c r="U235" s="12"/>
      <c r="V235" s="12">
        <v>0</v>
      </c>
      <c r="W235" s="12"/>
      <c r="X235" s="12"/>
      <c r="Y235" s="12">
        <v>0</v>
      </c>
      <c r="Z235" s="12"/>
      <c r="AA235" s="12"/>
      <c r="AB235" s="12">
        <v>0</v>
      </c>
      <c r="AC235" s="12"/>
      <c r="AD235" s="12"/>
      <c r="AE235" s="12">
        <v>0</v>
      </c>
      <c r="AF235" s="12"/>
      <c r="AG235" s="12"/>
      <c r="AH235" s="12">
        <v>0</v>
      </c>
      <c r="AI235" s="12"/>
      <c r="AJ235" s="12"/>
      <c r="AK235" s="12">
        <v>0</v>
      </c>
      <c r="AL235" s="12"/>
      <c r="AM235" s="12"/>
      <c r="AN235" s="12">
        <v>0</v>
      </c>
      <c r="AO235" s="32"/>
      <c r="AP235" s="39"/>
      <c r="AQ235" s="32"/>
      <c r="AR235" s="32">
        <v>0</v>
      </c>
      <c r="AS235" s="12"/>
      <c r="AT235" s="12"/>
      <c r="AU235" s="12">
        <v>0</v>
      </c>
      <c r="AV235" s="12"/>
      <c r="AW235" s="12"/>
      <c r="AX235" s="12">
        <v>0</v>
      </c>
      <c r="AY235" s="45"/>
      <c r="AZ235" s="32">
        <v>94755.18</v>
      </c>
      <c r="BA235" s="12">
        <v>94755.18</v>
      </c>
      <c r="BB235" s="12"/>
      <c r="BC235" s="12">
        <f t="shared" si="338"/>
        <v>0</v>
      </c>
      <c r="BD235" s="12">
        <f t="shared" si="339"/>
        <v>0</v>
      </c>
      <c r="BE235" s="12"/>
      <c r="BF235" s="12"/>
      <c r="BG235" s="12"/>
      <c r="BH235" s="12">
        <f t="shared" ref="BH235:BH236" si="340">BG235-BF235</f>
        <v>0</v>
      </c>
      <c r="BI235" s="12"/>
      <c r="BJ235" s="12"/>
      <c r="BK235" s="12"/>
      <c r="BL235" s="12">
        <f t="shared" ref="BL235:BL236" si="341">BK235-BJ235</f>
        <v>0</v>
      </c>
      <c r="BM235" s="12"/>
      <c r="BN235" s="12"/>
      <c r="BO235" s="12"/>
      <c r="BP235" s="12">
        <f t="shared" ref="BP235:BP236" si="342">BO235-BN235</f>
        <v>0</v>
      </c>
      <c r="BQ235" s="12"/>
      <c r="BR235" s="12"/>
      <c r="BS235" s="12"/>
      <c r="BT235" s="12">
        <f t="shared" ref="BT235:BT236" si="343">BS235-BR235</f>
        <v>0</v>
      </c>
      <c r="BU235" s="12"/>
      <c r="BV235" s="12"/>
      <c r="BW235" s="12"/>
      <c r="BX235" s="12">
        <f t="shared" ref="BX235:BX236" si="344">BW235-BV235</f>
        <v>0</v>
      </c>
      <c r="BY235" s="12"/>
      <c r="BZ235" s="12"/>
      <c r="CA235" s="12"/>
      <c r="CB235" s="12">
        <f t="shared" ref="CB235:CB236" si="345">CA235-BZ235</f>
        <v>0</v>
      </c>
      <c r="CC235" s="12"/>
      <c r="CD235" s="12"/>
      <c r="CE235" s="12"/>
      <c r="CF235" s="12">
        <f t="shared" ref="CF235:CF236" si="346">CE235-CD235</f>
        <v>0</v>
      </c>
      <c r="CG235" s="12"/>
      <c r="CH235" s="12"/>
      <c r="CI235" s="12"/>
      <c r="CJ235" s="12">
        <f t="shared" ref="CJ235:CJ236" si="347">CI235-CH235</f>
        <v>0</v>
      </c>
      <c r="CK235" s="12"/>
      <c r="CL235" s="12"/>
      <c r="CM235" s="12"/>
      <c r="CN235" s="12">
        <f t="shared" ref="CN235:CN236" si="348">CM235-CL235</f>
        <v>0</v>
      </c>
      <c r="CO235" s="12"/>
      <c r="CP235" s="12"/>
      <c r="CQ235" s="12"/>
      <c r="CR235" s="12">
        <f t="shared" ref="CR235:CR236" si="349">CQ235-CP235</f>
        <v>0</v>
      </c>
      <c r="CS235" s="12"/>
      <c r="CT235" s="12"/>
      <c r="CU235" s="12"/>
      <c r="CV235" s="12">
        <f t="shared" ref="CV235:CV236" si="350">CU235-CT235</f>
        <v>0</v>
      </c>
      <c r="CW235" s="12"/>
      <c r="CX235" s="12"/>
      <c r="CY235" s="12"/>
      <c r="CZ235" s="12">
        <f t="shared" ref="CZ235:CZ236" si="351">CY235-CX235</f>
        <v>0</v>
      </c>
      <c r="DA235" s="12"/>
      <c r="DB235" s="12"/>
      <c r="DC235" s="12"/>
      <c r="DD235" s="12">
        <f t="shared" ref="DD235:DD236" si="352">DC235-DB235</f>
        <v>0</v>
      </c>
      <c r="DE235" s="13" t="s">
        <v>54</v>
      </c>
      <c r="DF235" s="14" t="s">
        <v>55</v>
      </c>
    </row>
    <row r="236" spans="1:110" ht="51" hidden="1" x14ac:dyDescent="0.25">
      <c r="A236" s="13" t="s">
        <v>27</v>
      </c>
      <c r="B236" s="48" t="s">
        <v>2831</v>
      </c>
      <c r="C236" s="49" t="s">
        <v>2459</v>
      </c>
      <c r="D236" s="49" t="s">
        <v>51</v>
      </c>
      <c r="E236" s="48" t="s">
        <v>56</v>
      </c>
      <c r="F236" s="50">
        <v>2871.57</v>
      </c>
      <c r="G236" s="50">
        <v>2762.97</v>
      </c>
      <c r="H236" s="51">
        <v>33938</v>
      </c>
      <c r="I236" s="12">
        <f t="shared" si="334"/>
        <v>300000</v>
      </c>
      <c r="J236" s="12">
        <f t="shared" si="335"/>
        <v>0</v>
      </c>
      <c r="K236" s="12">
        <f t="shared" si="336"/>
        <v>300000</v>
      </c>
      <c r="L236" s="12">
        <f t="shared" si="337"/>
        <v>300000</v>
      </c>
      <c r="M236" s="12">
        <f t="shared" si="306"/>
        <v>0</v>
      </c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32"/>
      <c r="AP236" s="39"/>
      <c r="AQ236" s="32"/>
      <c r="AR236" s="32"/>
      <c r="AS236" s="12"/>
      <c r="AT236" s="12"/>
      <c r="AU236" s="12"/>
      <c r="AV236" s="12"/>
      <c r="AW236" s="12"/>
      <c r="AX236" s="12"/>
      <c r="AY236" s="45"/>
      <c r="AZ236" s="32"/>
      <c r="BA236" s="12"/>
      <c r="BB236" s="12"/>
      <c r="BC236" s="12">
        <f t="shared" si="338"/>
        <v>300000</v>
      </c>
      <c r="BD236" s="12">
        <f t="shared" si="339"/>
        <v>300000</v>
      </c>
      <c r="BE236" s="12"/>
      <c r="BF236" s="12"/>
      <c r="BG236" s="12"/>
      <c r="BH236" s="12">
        <f t="shared" si="340"/>
        <v>0</v>
      </c>
      <c r="BI236" s="12"/>
      <c r="BJ236" s="12"/>
      <c r="BK236" s="12"/>
      <c r="BL236" s="12">
        <f t="shared" si="341"/>
        <v>0</v>
      </c>
      <c r="BM236" s="12"/>
      <c r="BN236" s="12"/>
      <c r="BO236" s="12"/>
      <c r="BP236" s="12">
        <f t="shared" si="342"/>
        <v>0</v>
      </c>
      <c r="BQ236" s="12"/>
      <c r="BR236" s="12"/>
      <c r="BS236" s="12"/>
      <c r="BT236" s="12">
        <f t="shared" si="343"/>
        <v>0</v>
      </c>
      <c r="BU236" s="12"/>
      <c r="BV236" s="12"/>
      <c r="BW236" s="12"/>
      <c r="BX236" s="12">
        <f t="shared" si="344"/>
        <v>0</v>
      </c>
      <c r="BY236" s="12"/>
      <c r="BZ236" s="12"/>
      <c r="CA236" s="12"/>
      <c r="CB236" s="12">
        <f t="shared" si="345"/>
        <v>0</v>
      </c>
      <c r="CC236" s="12"/>
      <c r="CD236" s="12"/>
      <c r="CE236" s="12"/>
      <c r="CF236" s="12">
        <f t="shared" si="346"/>
        <v>0</v>
      </c>
      <c r="CG236" s="12"/>
      <c r="CH236" s="12"/>
      <c r="CI236" s="12"/>
      <c r="CJ236" s="12">
        <f t="shared" si="347"/>
        <v>0</v>
      </c>
      <c r="CK236" s="12"/>
      <c r="CL236" s="12"/>
      <c r="CM236" s="12">
        <v>300000</v>
      </c>
      <c r="CN236" s="12">
        <f t="shared" si="348"/>
        <v>300000</v>
      </c>
      <c r="CO236" s="12"/>
      <c r="CP236" s="12"/>
      <c r="CQ236" s="12"/>
      <c r="CR236" s="12">
        <f t="shared" si="349"/>
        <v>0</v>
      </c>
      <c r="CS236" s="12"/>
      <c r="CT236" s="12"/>
      <c r="CU236" s="12"/>
      <c r="CV236" s="12">
        <f t="shared" si="350"/>
        <v>0</v>
      </c>
      <c r="CW236" s="12"/>
      <c r="CX236" s="12"/>
      <c r="CY236" s="12"/>
      <c r="CZ236" s="12">
        <f t="shared" si="351"/>
        <v>0</v>
      </c>
      <c r="DA236" s="12"/>
      <c r="DB236" s="12"/>
      <c r="DC236" s="12"/>
      <c r="DD236" s="12">
        <f t="shared" si="352"/>
        <v>0</v>
      </c>
      <c r="DE236" s="13" t="s">
        <v>54</v>
      </c>
      <c r="DF236" s="14" t="s">
        <v>55</v>
      </c>
    </row>
    <row r="237" spans="1:110" ht="51" hidden="1" x14ac:dyDescent="0.25">
      <c r="A237" s="13" t="s">
        <v>28</v>
      </c>
      <c r="B237" s="48" t="s">
        <v>786</v>
      </c>
      <c r="C237" s="49">
        <v>1912</v>
      </c>
      <c r="D237" s="49" t="s">
        <v>51</v>
      </c>
      <c r="E237" s="48" t="s">
        <v>56</v>
      </c>
      <c r="F237" s="50">
        <v>8455.7099999999991</v>
      </c>
      <c r="G237" s="50">
        <v>7511.71</v>
      </c>
      <c r="H237" s="15" t="s">
        <v>88</v>
      </c>
      <c r="I237" s="12">
        <f t="shared" si="334"/>
        <v>10745426.017999999</v>
      </c>
      <c r="J237" s="12">
        <f t="shared" si="335"/>
        <v>5372713.0089999996</v>
      </c>
      <c r="K237" s="12">
        <f t="shared" si="336"/>
        <v>5372713.0089999996</v>
      </c>
      <c r="L237" s="12">
        <f t="shared" si="337"/>
        <v>5372713.0089999996</v>
      </c>
      <c r="M237" s="12">
        <f t="shared" si="306"/>
        <v>0</v>
      </c>
      <c r="N237" s="12"/>
      <c r="O237" s="12"/>
      <c r="P237" s="12">
        <v>0</v>
      </c>
      <c r="Q237" s="12"/>
      <c r="R237" s="12"/>
      <c r="S237" s="12">
        <v>0</v>
      </c>
      <c r="T237" s="12"/>
      <c r="U237" s="12"/>
      <c r="V237" s="12">
        <v>0</v>
      </c>
      <c r="W237" s="12">
        <v>2291071.5380000002</v>
      </c>
      <c r="X237" s="12">
        <v>2291071.5380000002</v>
      </c>
      <c r="Y237" s="12">
        <v>0</v>
      </c>
      <c r="Z237" s="12">
        <v>4008323.57</v>
      </c>
      <c r="AA237" s="12">
        <v>4008323.57</v>
      </c>
      <c r="AB237" s="12">
        <v>0</v>
      </c>
      <c r="AC237" s="12">
        <v>4446030.91</v>
      </c>
      <c r="AD237" s="12">
        <v>4446030.91</v>
      </c>
      <c r="AE237" s="12">
        <v>0</v>
      </c>
      <c r="AF237" s="12"/>
      <c r="AG237" s="12"/>
      <c r="AH237" s="12">
        <v>0</v>
      </c>
      <c r="AI237" s="12"/>
      <c r="AJ237" s="12"/>
      <c r="AK237" s="12">
        <v>0</v>
      </c>
      <c r="AL237" s="12"/>
      <c r="AM237" s="12"/>
      <c r="AN237" s="12">
        <v>0</v>
      </c>
      <c r="AO237" s="32"/>
      <c r="AP237" s="39" t="s">
        <v>53</v>
      </c>
      <c r="AQ237" s="32"/>
      <c r="AR237" s="32">
        <v>0</v>
      </c>
      <c r="AS237" s="12"/>
      <c r="AT237" s="12"/>
      <c r="AU237" s="12">
        <v>0</v>
      </c>
      <c r="AV237" s="12"/>
      <c r="AW237" s="12"/>
      <c r="AX237" s="12">
        <v>0</v>
      </c>
      <c r="AY237" s="45"/>
      <c r="AZ237" s="32"/>
      <c r="BA237" s="12">
        <v>0</v>
      </c>
      <c r="BB237" s="12">
        <f>BF237+BJ237+BN237+BR237+BV237+BZ237+CD237+CH237+CL237+CP237+CT237+CX237+DB237</f>
        <v>0</v>
      </c>
      <c r="BC237" s="12">
        <f t="shared" si="338"/>
        <v>0</v>
      </c>
      <c r="BD237" s="12">
        <f t="shared" si="339"/>
        <v>0</v>
      </c>
      <c r="BE237" s="12"/>
      <c r="BF237" s="12"/>
      <c r="BG237" s="12"/>
      <c r="BH237" s="12">
        <f>BG237-BF237</f>
        <v>0</v>
      </c>
      <c r="BI237" s="12"/>
      <c r="BJ237" s="12"/>
      <c r="BK237" s="12"/>
      <c r="BL237" s="12">
        <f>BK237-BJ237</f>
        <v>0</v>
      </c>
      <c r="BM237" s="12"/>
      <c r="BN237" s="12"/>
      <c r="BO237" s="12"/>
      <c r="BP237" s="12">
        <f>BO237-BN237</f>
        <v>0</v>
      </c>
      <c r="BQ237" s="12"/>
      <c r="BR237" s="12"/>
      <c r="BS237" s="12"/>
      <c r="BT237" s="12">
        <f>BS237-BR237</f>
        <v>0</v>
      </c>
      <c r="BU237" s="12"/>
      <c r="BV237" s="12"/>
      <c r="BW237" s="12"/>
      <c r="BX237" s="12">
        <f>BW237-BV237</f>
        <v>0</v>
      </c>
      <c r="BY237" s="12"/>
      <c r="BZ237" s="12"/>
      <c r="CA237" s="12"/>
      <c r="CB237" s="12">
        <f>CA237-BZ237</f>
        <v>0</v>
      </c>
      <c r="CC237" s="12"/>
      <c r="CD237" s="12"/>
      <c r="CE237" s="12"/>
      <c r="CF237" s="12">
        <f>CE237-CD237</f>
        <v>0</v>
      </c>
      <c r="CG237" s="12"/>
      <c r="CH237" s="12"/>
      <c r="CI237" s="12"/>
      <c r="CJ237" s="12">
        <f>CI237-CH237</f>
        <v>0</v>
      </c>
      <c r="CK237" s="12"/>
      <c r="CL237" s="12"/>
      <c r="CM237" s="12"/>
      <c r="CN237" s="12">
        <f>CM237-CL237</f>
        <v>0</v>
      </c>
      <c r="CO237" s="12"/>
      <c r="CP237" s="12"/>
      <c r="CQ237" s="12"/>
      <c r="CR237" s="12">
        <f>CQ237-CP237</f>
        <v>0</v>
      </c>
      <c r="CS237" s="12"/>
      <c r="CT237" s="12"/>
      <c r="CU237" s="12"/>
      <c r="CV237" s="12">
        <f>CU237-CT237</f>
        <v>0</v>
      </c>
      <c r="CW237" s="12"/>
      <c r="CX237" s="12"/>
      <c r="CY237" s="12"/>
      <c r="CZ237" s="12">
        <f>CY237-CX237</f>
        <v>0</v>
      </c>
      <c r="DA237" s="12"/>
      <c r="DB237" s="12"/>
      <c r="DC237" s="12"/>
      <c r="DD237" s="12">
        <f>DC237-DB237</f>
        <v>0</v>
      </c>
      <c r="DE237" s="13" t="s">
        <v>54</v>
      </c>
      <c r="DF237" s="14" t="s">
        <v>55</v>
      </c>
    </row>
    <row r="238" spans="1:110" ht="51" hidden="1" x14ac:dyDescent="0.25">
      <c r="A238" s="13" t="s">
        <v>29</v>
      </c>
      <c r="B238" s="48" t="s">
        <v>787</v>
      </c>
      <c r="C238" s="49">
        <v>1917</v>
      </c>
      <c r="D238" s="49" t="s">
        <v>51</v>
      </c>
      <c r="E238" s="48" t="s">
        <v>56</v>
      </c>
      <c r="F238" s="50">
        <v>356.5</v>
      </c>
      <c r="G238" s="50">
        <v>326.5</v>
      </c>
      <c r="H238" s="51">
        <v>36052</v>
      </c>
      <c r="I238" s="12">
        <f t="shared" si="334"/>
        <v>1628328</v>
      </c>
      <c r="J238" s="12">
        <f t="shared" si="335"/>
        <v>814164</v>
      </c>
      <c r="K238" s="12">
        <f t="shared" si="336"/>
        <v>814164</v>
      </c>
      <c r="L238" s="12">
        <f t="shared" si="337"/>
        <v>814164</v>
      </c>
      <c r="M238" s="12">
        <f t="shared" si="306"/>
        <v>0</v>
      </c>
      <c r="N238" s="12"/>
      <c r="O238" s="12"/>
      <c r="P238" s="12">
        <v>0</v>
      </c>
      <c r="Q238" s="12"/>
      <c r="R238" s="12"/>
      <c r="S238" s="12">
        <v>0</v>
      </c>
      <c r="T238" s="12"/>
      <c r="U238" s="12"/>
      <c r="V238" s="12">
        <v>0</v>
      </c>
      <c r="W238" s="12"/>
      <c r="X238" s="12"/>
      <c r="Y238" s="12">
        <v>0</v>
      </c>
      <c r="Z238" s="12"/>
      <c r="AA238" s="12"/>
      <c r="AB238" s="12">
        <v>0</v>
      </c>
      <c r="AC238" s="12"/>
      <c r="AD238" s="12"/>
      <c r="AE238" s="12">
        <v>0</v>
      </c>
      <c r="AF238" s="12"/>
      <c r="AG238" s="12"/>
      <c r="AH238" s="12">
        <v>0</v>
      </c>
      <c r="AI238" s="12"/>
      <c r="AJ238" s="12"/>
      <c r="AK238" s="12">
        <v>0</v>
      </c>
      <c r="AL238" s="12"/>
      <c r="AM238" s="12"/>
      <c r="AN238" s="12">
        <v>0</v>
      </c>
      <c r="AO238" s="32"/>
      <c r="AP238" s="39" t="s">
        <v>53</v>
      </c>
      <c r="AQ238" s="32"/>
      <c r="AR238" s="32">
        <v>0</v>
      </c>
      <c r="AS238" s="12">
        <v>1634741.06</v>
      </c>
      <c r="AT238" s="12">
        <v>1628328</v>
      </c>
      <c r="AU238" s="12">
        <v>-6413.0600000000559</v>
      </c>
      <c r="AV238" s="12"/>
      <c r="AW238" s="12"/>
      <c r="AX238" s="12">
        <v>0</v>
      </c>
      <c r="AY238" s="45"/>
      <c r="AZ238" s="32"/>
      <c r="BA238" s="12">
        <v>0</v>
      </c>
      <c r="BB238" s="12">
        <f>BF238+BJ238+BN238+BR238+BV238+BZ238+CD238+CH238+CL238+CP238+CT238+CX238+DB238</f>
        <v>0</v>
      </c>
      <c r="BC238" s="12">
        <f t="shared" si="338"/>
        <v>0</v>
      </c>
      <c r="BD238" s="12">
        <f t="shared" si="339"/>
        <v>0</v>
      </c>
      <c r="BE238" s="12"/>
      <c r="BF238" s="12"/>
      <c r="BG238" s="12"/>
      <c r="BH238" s="12">
        <f>BG238-BF238</f>
        <v>0</v>
      </c>
      <c r="BI238" s="12"/>
      <c r="BJ238" s="12"/>
      <c r="BK238" s="12"/>
      <c r="BL238" s="12">
        <f>BK238-BJ238</f>
        <v>0</v>
      </c>
      <c r="BM238" s="12"/>
      <c r="BN238" s="12"/>
      <c r="BO238" s="12"/>
      <c r="BP238" s="12">
        <f>BO238-BN238</f>
        <v>0</v>
      </c>
      <c r="BQ238" s="12"/>
      <c r="BR238" s="12"/>
      <c r="BS238" s="12"/>
      <c r="BT238" s="12">
        <f>BS238-BR238</f>
        <v>0</v>
      </c>
      <c r="BU238" s="12"/>
      <c r="BV238" s="12"/>
      <c r="BW238" s="12"/>
      <c r="BX238" s="12">
        <f>BW238-BV238</f>
        <v>0</v>
      </c>
      <c r="BY238" s="12"/>
      <c r="BZ238" s="12"/>
      <c r="CA238" s="12"/>
      <c r="CB238" s="12">
        <f>CA238-BZ238</f>
        <v>0</v>
      </c>
      <c r="CC238" s="12"/>
      <c r="CD238" s="12"/>
      <c r="CE238" s="12"/>
      <c r="CF238" s="12">
        <f>CE238-CD238</f>
        <v>0</v>
      </c>
      <c r="CG238" s="12"/>
      <c r="CH238" s="12"/>
      <c r="CI238" s="12"/>
      <c r="CJ238" s="12">
        <f>CI238-CH238</f>
        <v>0</v>
      </c>
      <c r="CK238" s="12"/>
      <c r="CL238" s="12"/>
      <c r="CM238" s="12"/>
      <c r="CN238" s="12">
        <f>CM238-CL238</f>
        <v>0</v>
      </c>
      <c r="CO238" s="12"/>
      <c r="CP238" s="12"/>
      <c r="CQ238" s="12"/>
      <c r="CR238" s="12">
        <f>CQ238-CP238</f>
        <v>0</v>
      </c>
      <c r="CS238" s="12"/>
      <c r="CT238" s="12"/>
      <c r="CU238" s="12"/>
      <c r="CV238" s="12">
        <f>CU238-CT238</f>
        <v>0</v>
      </c>
      <c r="CW238" s="12"/>
      <c r="CX238" s="12"/>
      <c r="CY238" s="12"/>
      <c r="CZ238" s="12">
        <f>CY238-CX238</f>
        <v>0</v>
      </c>
      <c r="DA238" s="12"/>
      <c r="DB238" s="12"/>
      <c r="DC238" s="12"/>
      <c r="DD238" s="12">
        <f>DC238-DB238</f>
        <v>0</v>
      </c>
      <c r="DE238" s="13" t="s">
        <v>54</v>
      </c>
      <c r="DF238" s="14" t="s">
        <v>55</v>
      </c>
    </row>
    <row r="239" spans="1:110" ht="51" hidden="1" x14ac:dyDescent="0.25">
      <c r="A239" s="13" t="s">
        <v>30</v>
      </c>
      <c r="B239" s="48" t="s">
        <v>2048</v>
      </c>
      <c r="C239" s="49">
        <v>1915</v>
      </c>
      <c r="D239" s="49" t="s">
        <v>51</v>
      </c>
      <c r="E239" s="48" t="s">
        <v>56</v>
      </c>
      <c r="F239" s="50">
        <v>6701.32</v>
      </c>
      <c r="G239" s="50">
        <v>6111.52</v>
      </c>
      <c r="H239" s="51">
        <v>34186</v>
      </c>
      <c r="I239" s="12">
        <f t="shared" si="334"/>
        <v>7567304.3799999999</v>
      </c>
      <c r="J239" s="12">
        <f t="shared" si="335"/>
        <v>3783652.19</v>
      </c>
      <c r="K239" s="12">
        <f t="shared" si="336"/>
        <v>3783652.19</v>
      </c>
      <c r="L239" s="12">
        <f t="shared" si="337"/>
        <v>3783652.19</v>
      </c>
      <c r="M239" s="12">
        <f t="shared" si="306"/>
        <v>0</v>
      </c>
      <c r="N239" s="12"/>
      <c r="O239" s="12"/>
      <c r="P239" s="12">
        <v>0</v>
      </c>
      <c r="Q239" s="12"/>
      <c r="R239" s="12"/>
      <c r="S239" s="12">
        <v>0</v>
      </c>
      <c r="T239" s="12"/>
      <c r="U239" s="12"/>
      <c r="V239" s="12">
        <v>0</v>
      </c>
      <c r="W239" s="12"/>
      <c r="X239" s="12"/>
      <c r="Y239" s="12">
        <v>0</v>
      </c>
      <c r="Z239" s="12"/>
      <c r="AA239" s="12"/>
      <c r="AB239" s="12">
        <v>0</v>
      </c>
      <c r="AC239" s="12"/>
      <c r="AD239" s="12"/>
      <c r="AE239" s="12">
        <v>0</v>
      </c>
      <c r="AF239" s="12"/>
      <c r="AG239" s="12"/>
      <c r="AH239" s="12">
        <v>0</v>
      </c>
      <c r="AI239" s="12"/>
      <c r="AJ239" s="12"/>
      <c r="AK239" s="12">
        <v>0</v>
      </c>
      <c r="AL239" s="12"/>
      <c r="AM239" s="12"/>
      <c r="AN239" s="12">
        <v>0</v>
      </c>
      <c r="AO239" s="32"/>
      <c r="AP239" s="39"/>
      <c r="AQ239" s="32"/>
      <c r="AR239" s="32">
        <v>0</v>
      </c>
      <c r="AS239" s="12"/>
      <c r="AT239" s="12"/>
      <c r="AU239" s="12">
        <v>0</v>
      </c>
      <c r="AV239" s="12"/>
      <c r="AW239" s="12"/>
      <c r="AX239" s="12">
        <v>0</v>
      </c>
      <c r="AY239" s="45"/>
      <c r="AZ239" s="32">
        <v>7567304.3799999999</v>
      </c>
      <c r="BA239" s="12">
        <v>7567304.3799999999</v>
      </c>
      <c r="BB239" s="12"/>
      <c r="BC239" s="12">
        <f t="shared" si="338"/>
        <v>0</v>
      </c>
      <c r="BD239" s="12">
        <f t="shared" si="339"/>
        <v>0</v>
      </c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3" t="s">
        <v>54</v>
      </c>
      <c r="DF239" s="14" t="s">
        <v>55</v>
      </c>
    </row>
    <row r="240" spans="1:110" ht="51" hidden="1" x14ac:dyDescent="0.25">
      <c r="A240" s="13" t="s">
        <v>31</v>
      </c>
      <c r="B240" s="48" t="s">
        <v>788</v>
      </c>
      <c r="C240" s="49">
        <v>1917</v>
      </c>
      <c r="D240" s="49" t="s">
        <v>51</v>
      </c>
      <c r="E240" s="48" t="s">
        <v>56</v>
      </c>
      <c r="F240" s="50">
        <v>950.2</v>
      </c>
      <c r="G240" s="50">
        <v>644.79999999999995</v>
      </c>
      <c r="H240" s="51">
        <v>34130</v>
      </c>
      <c r="I240" s="12">
        <f t="shared" si="334"/>
        <v>5142920.6723600002</v>
      </c>
      <c r="J240" s="12">
        <f t="shared" si="335"/>
        <v>2571460.3361800001</v>
      </c>
      <c r="K240" s="12">
        <f t="shared" si="336"/>
        <v>2571460.3361800001</v>
      </c>
      <c r="L240" s="12">
        <f t="shared" si="337"/>
        <v>2571460.3361800001</v>
      </c>
      <c r="M240" s="12">
        <f t="shared" si="306"/>
        <v>0</v>
      </c>
      <c r="N240" s="12"/>
      <c r="O240" s="12"/>
      <c r="P240" s="12">
        <v>0</v>
      </c>
      <c r="Q240" s="12">
        <v>1608498.75</v>
      </c>
      <c r="R240" s="12">
        <v>2557676.21</v>
      </c>
      <c r="S240" s="12">
        <v>949177.46</v>
      </c>
      <c r="T240" s="12"/>
      <c r="U240" s="12"/>
      <c r="V240" s="12">
        <v>0</v>
      </c>
      <c r="W240" s="12"/>
      <c r="X240" s="12">
        <v>309069.78192000004</v>
      </c>
      <c r="Y240" s="12">
        <v>309069.78192000004</v>
      </c>
      <c r="Z240" s="12">
        <v>435555.93699999998</v>
      </c>
      <c r="AA240" s="12">
        <v>370013.11920000002</v>
      </c>
      <c r="AB240" s="12">
        <v>-65542.817799999961</v>
      </c>
      <c r="AC240" s="12"/>
      <c r="AD240" s="12">
        <v>369650.36124</v>
      </c>
      <c r="AE240" s="12">
        <v>369650.36124</v>
      </c>
      <c r="AF240" s="12"/>
      <c r="AG240" s="12"/>
      <c r="AH240" s="12">
        <v>0</v>
      </c>
      <c r="AI240" s="12"/>
      <c r="AJ240" s="12"/>
      <c r="AK240" s="12">
        <v>0</v>
      </c>
      <c r="AL240" s="12"/>
      <c r="AM240" s="12"/>
      <c r="AN240" s="12">
        <v>0</v>
      </c>
      <c r="AO240" s="32"/>
      <c r="AP240" s="39" t="s">
        <v>53</v>
      </c>
      <c r="AQ240" s="32"/>
      <c r="AR240" s="32">
        <v>0</v>
      </c>
      <c r="AS240" s="12">
        <v>1753200.557</v>
      </c>
      <c r="AT240" s="12">
        <v>1536511.2</v>
      </c>
      <c r="AU240" s="12">
        <v>-216689.35700000008</v>
      </c>
      <c r="AV240" s="12"/>
      <c r="AW240" s="12"/>
      <c r="AX240" s="12">
        <v>0</v>
      </c>
      <c r="AY240" s="45"/>
      <c r="AZ240" s="32"/>
      <c r="BA240" s="12">
        <v>0</v>
      </c>
      <c r="BB240" s="12">
        <f>BF240+BJ240+BN240+BR240+BV240+BZ240+CD240+CH240+CL240+CP240+CT240+CX240+DB240</f>
        <v>0</v>
      </c>
      <c r="BC240" s="12">
        <f t="shared" si="338"/>
        <v>0</v>
      </c>
      <c r="BD240" s="12">
        <f t="shared" si="339"/>
        <v>0</v>
      </c>
      <c r="BE240" s="12"/>
      <c r="BF240" s="12"/>
      <c r="BG240" s="12"/>
      <c r="BH240" s="12">
        <f>BG240-BF240</f>
        <v>0</v>
      </c>
      <c r="BI240" s="12"/>
      <c r="BJ240" s="12"/>
      <c r="BK240" s="12"/>
      <c r="BL240" s="12">
        <f>BK240-BJ240</f>
        <v>0</v>
      </c>
      <c r="BM240" s="12"/>
      <c r="BN240" s="12"/>
      <c r="BO240" s="12"/>
      <c r="BP240" s="12">
        <f>BO240-BN240</f>
        <v>0</v>
      </c>
      <c r="BQ240" s="12"/>
      <c r="BR240" s="12"/>
      <c r="BS240" s="12"/>
      <c r="BT240" s="12">
        <f>BS240-BR240</f>
        <v>0</v>
      </c>
      <c r="BU240" s="12"/>
      <c r="BV240" s="12"/>
      <c r="BW240" s="12"/>
      <c r="BX240" s="12">
        <f>BW240-BV240</f>
        <v>0</v>
      </c>
      <c r="BY240" s="12"/>
      <c r="BZ240" s="12"/>
      <c r="CA240" s="12"/>
      <c r="CB240" s="12">
        <f>CA240-BZ240</f>
        <v>0</v>
      </c>
      <c r="CC240" s="12"/>
      <c r="CD240" s="12"/>
      <c r="CE240" s="12"/>
      <c r="CF240" s="12">
        <f>CE240-CD240</f>
        <v>0</v>
      </c>
      <c r="CG240" s="12"/>
      <c r="CH240" s="12"/>
      <c r="CI240" s="12"/>
      <c r="CJ240" s="12">
        <f>CI240-CH240</f>
        <v>0</v>
      </c>
      <c r="CK240" s="12"/>
      <c r="CL240" s="12"/>
      <c r="CM240" s="12"/>
      <c r="CN240" s="12">
        <f>CM240-CL240</f>
        <v>0</v>
      </c>
      <c r="CO240" s="12"/>
      <c r="CP240" s="12"/>
      <c r="CQ240" s="12"/>
      <c r="CR240" s="12">
        <f>CQ240-CP240</f>
        <v>0</v>
      </c>
      <c r="CS240" s="12"/>
      <c r="CT240" s="12"/>
      <c r="CU240" s="12"/>
      <c r="CV240" s="12">
        <f>CU240-CT240</f>
        <v>0</v>
      </c>
      <c r="CW240" s="12"/>
      <c r="CX240" s="12"/>
      <c r="CY240" s="12"/>
      <c r="CZ240" s="12">
        <f>CY240-CX240</f>
        <v>0</v>
      </c>
      <c r="DA240" s="12"/>
      <c r="DB240" s="12"/>
      <c r="DC240" s="12"/>
      <c r="DD240" s="12">
        <f>DC240-DB240</f>
        <v>0</v>
      </c>
      <c r="DE240" s="13" t="s">
        <v>54</v>
      </c>
      <c r="DF240" s="14" t="s">
        <v>55</v>
      </c>
    </row>
    <row r="241" spans="1:110" ht="51" hidden="1" x14ac:dyDescent="0.25">
      <c r="A241" s="13" t="s">
        <v>32</v>
      </c>
      <c r="B241" s="48" t="s">
        <v>2481</v>
      </c>
      <c r="C241" s="49">
        <v>1910</v>
      </c>
      <c r="D241" s="49" t="s">
        <v>51</v>
      </c>
      <c r="E241" s="48" t="s">
        <v>56</v>
      </c>
      <c r="F241" s="49">
        <v>11416</v>
      </c>
      <c r="G241" s="49">
        <v>10339.799999999999</v>
      </c>
      <c r="H241" s="51">
        <v>34409</v>
      </c>
      <c r="I241" s="12">
        <f t="shared" si="334"/>
        <v>1453272.2</v>
      </c>
      <c r="J241" s="12">
        <f t="shared" si="335"/>
        <v>726636.1</v>
      </c>
      <c r="K241" s="12">
        <f t="shared" si="336"/>
        <v>726636.1</v>
      </c>
      <c r="L241" s="12">
        <f t="shared" si="337"/>
        <v>726636.1</v>
      </c>
      <c r="M241" s="12">
        <f t="shared" si="306"/>
        <v>0</v>
      </c>
      <c r="N241" s="12"/>
      <c r="O241" s="12"/>
      <c r="P241" s="12"/>
      <c r="Q241" s="12"/>
      <c r="R241" s="12"/>
      <c r="S241" s="12"/>
      <c r="T241" s="12">
        <v>0</v>
      </c>
      <c r="U241" s="12">
        <v>1453272.2</v>
      </c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32"/>
      <c r="AP241" s="75"/>
      <c r="AQ241" s="32"/>
      <c r="AR241" s="32"/>
      <c r="AS241" s="12"/>
      <c r="AT241" s="12"/>
      <c r="AU241" s="12"/>
      <c r="AV241" s="12"/>
      <c r="AW241" s="12"/>
      <c r="AX241" s="12"/>
      <c r="AY241" s="45"/>
      <c r="AZ241" s="32"/>
      <c r="BA241" s="12"/>
      <c r="BB241" s="12"/>
      <c r="BC241" s="12">
        <f t="shared" si="338"/>
        <v>0</v>
      </c>
      <c r="BD241" s="12">
        <f t="shared" si="339"/>
        <v>0</v>
      </c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3" t="s">
        <v>54</v>
      </c>
      <c r="DF241" s="14" t="s">
        <v>55</v>
      </c>
    </row>
    <row r="242" spans="1:110" ht="51" hidden="1" x14ac:dyDescent="0.25">
      <c r="A242" s="13" t="s">
        <v>33</v>
      </c>
      <c r="B242" s="48" t="s">
        <v>2060</v>
      </c>
      <c r="C242" s="49">
        <v>1917</v>
      </c>
      <c r="D242" s="49" t="s">
        <v>51</v>
      </c>
      <c r="E242" s="48" t="s">
        <v>56</v>
      </c>
      <c r="F242" s="50">
        <v>4950.47</v>
      </c>
      <c r="G242" s="50">
        <v>4136.37</v>
      </c>
      <c r="H242" s="51">
        <v>36251</v>
      </c>
      <c r="I242" s="12">
        <f t="shared" si="334"/>
        <v>2571450.36</v>
      </c>
      <c r="J242" s="12">
        <f t="shared" si="335"/>
        <v>1285725.18</v>
      </c>
      <c r="K242" s="12">
        <f t="shared" si="336"/>
        <v>1285725.18</v>
      </c>
      <c r="L242" s="12">
        <f t="shared" si="337"/>
        <v>1285725.18</v>
      </c>
      <c r="M242" s="12">
        <f t="shared" si="306"/>
        <v>0</v>
      </c>
      <c r="N242" s="12"/>
      <c r="O242" s="12"/>
      <c r="P242" s="12">
        <v>0</v>
      </c>
      <c r="Q242" s="12"/>
      <c r="R242" s="12"/>
      <c r="S242" s="12">
        <v>0</v>
      </c>
      <c r="T242" s="12"/>
      <c r="U242" s="12"/>
      <c r="V242" s="12">
        <v>0</v>
      </c>
      <c r="W242" s="12"/>
      <c r="X242" s="12"/>
      <c r="Y242" s="12">
        <v>0</v>
      </c>
      <c r="Z242" s="12"/>
      <c r="AA242" s="12"/>
      <c r="AB242" s="12">
        <v>0</v>
      </c>
      <c r="AC242" s="12"/>
      <c r="AD242" s="12"/>
      <c r="AE242" s="12">
        <v>0</v>
      </c>
      <c r="AF242" s="12"/>
      <c r="AG242" s="12"/>
      <c r="AH242" s="12">
        <v>0</v>
      </c>
      <c r="AI242" s="12"/>
      <c r="AJ242" s="12"/>
      <c r="AK242" s="12">
        <v>0</v>
      </c>
      <c r="AL242" s="12"/>
      <c r="AM242" s="12"/>
      <c r="AN242" s="12">
        <v>0</v>
      </c>
      <c r="AO242" s="32"/>
      <c r="AP242" s="39"/>
      <c r="AQ242" s="32"/>
      <c r="AR242" s="32">
        <v>0</v>
      </c>
      <c r="AS242" s="12"/>
      <c r="AT242" s="12"/>
      <c r="AU242" s="12">
        <v>0</v>
      </c>
      <c r="AV242" s="12"/>
      <c r="AW242" s="12"/>
      <c r="AX242" s="12">
        <v>0</v>
      </c>
      <c r="AY242" s="45"/>
      <c r="AZ242" s="32">
        <v>2571450.36</v>
      </c>
      <c r="BA242" s="12">
        <v>2571450.36</v>
      </c>
      <c r="BB242" s="12"/>
      <c r="BC242" s="12">
        <f t="shared" si="338"/>
        <v>0</v>
      </c>
      <c r="BD242" s="12">
        <f t="shared" si="339"/>
        <v>0</v>
      </c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3" t="s">
        <v>54</v>
      </c>
      <c r="DF242" s="14" t="s">
        <v>55</v>
      </c>
    </row>
    <row r="243" spans="1:110" ht="51" hidden="1" x14ac:dyDescent="0.25">
      <c r="A243" s="13" t="s">
        <v>34</v>
      </c>
      <c r="B243" s="48" t="s">
        <v>2039</v>
      </c>
      <c r="C243" s="49">
        <v>1917</v>
      </c>
      <c r="D243" s="49"/>
      <c r="E243" s="48" t="s">
        <v>56</v>
      </c>
      <c r="F243" s="50">
        <v>4127.9399999999996</v>
      </c>
      <c r="G243" s="50">
        <v>2965.14</v>
      </c>
      <c r="H243" s="51">
        <v>36165</v>
      </c>
      <c r="I243" s="12">
        <f t="shared" si="334"/>
        <v>3914443.77</v>
      </c>
      <c r="J243" s="12">
        <f t="shared" si="335"/>
        <v>1900000</v>
      </c>
      <c r="K243" s="12">
        <f t="shared" si="336"/>
        <v>2014443.77</v>
      </c>
      <c r="L243" s="12">
        <f t="shared" si="337"/>
        <v>2014443.77</v>
      </c>
      <c r="M243" s="12">
        <f t="shared" si="306"/>
        <v>0</v>
      </c>
      <c r="N243" s="12"/>
      <c r="O243" s="12"/>
      <c r="P243" s="12">
        <v>0</v>
      </c>
      <c r="Q243" s="12"/>
      <c r="R243" s="12"/>
      <c r="S243" s="12">
        <v>0</v>
      </c>
      <c r="T243" s="12"/>
      <c r="U243" s="12"/>
      <c r="V243" s="12">
        <v>0</v>
      </c>
      <c r="W243" s="12"/>
      <c r="X243" s="12"/>
      <c r="Y243" s="12">
        <v>0</v>
      </c>
      <c r="Z243" s="12"/>
      <c r="AA243" s="12"/>
      <c r="AB243" s="12">
        <v>0</v>
      </c>
      <c r="AC243" s="12"/>
      <c r="AD243" s="12"/>
      <c r="AE243" s="12">
        <v>0</v>
      </c>
      <c r="AF243" s="12"/>
      <c r="AG243" s="12"/>
      <c r="AH243" s="12">
        <v>0</v>
      </c>
      <c r="AI243" s="12"/>
      <c r="AJ243" s="12"/>
      <c r="AK243" s="12">
        <v>0</v>
      </c>
      <c r="AL243" s="12"/>
      <c r="AM243" s="12"/>
      <c r="AN243" s="12">
        <v>0</v>
      </c>
      <c r="AO243" s="32"/>
      <c r="AP243" s="39" t="s">
        <v>2040</v>
      </c>
      <c r="AQ243" s="32">
        <v>3800000</v>
      </c>
      <c r="AR243" s="32">
        <v>3800000</v>
      </c>
      <c r="AS243" s="12"/>
      <c r="AT243" s="12"/>
      <c r="AU243" s="12">
        <v>0</v>
      </c>
      <c r="AV243" s="12"/>
      <c r="AW243" s="12"/>
      <c r="AX243" s="12">
        <v>0</v>
      </c>
      <c r="AY243" s="45"/>
      <c r="AZ243" s="32"/>
      <c r="BA243" s="12">
        <v>0</v>
      </c>
      <c r="BB243" s="12"/>
      <c r="BC243" s="12">
        <f t="shared" si="338"/>
        <v>114443.77</v>
      </c>
      <c r="BD243" s="12">
        <f t="shared" si="339"/>
        <v>114443.77</v>
      </c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>
        <v>114443.77</v>
      </c>
      <c r="CZ243" s="12">
        <f t="shared" ref="CZ243:CZ247" si="353">CY243-CX243</f>
        <v>114443.77</v>
      </c>
      <c r="DA243" s="12"/>
      <c r="DB243" s="12"/>
      <c r="DC243" s="12"/>
      <c r="DD243" s="12"/>
      <c r="DE243" s="13" t="s">
        <v>54</v>
      </c>
      <c r="DF243" s="14" t="s">
        <v>55</v>
      </c>
    </row>
    <row r="244" spans="1:110" ht="51" hidden="1" x14ac:dyDescent="0.25">
      <c r="A244" s="13" t="s">
        <v>35</v>
      </c>
      <c r="B244" s="48" t="s">
        <v>789</v>
      </c>
      <c r="C244" s="49">
        <v>1913</v>
      </c>
      <c r="D244" s="49" t="s">
        <v>51</v>
      </c>
      <c r="E244" s="48" t="s">
        <v>56</v>
      </c>
      <c r="F244" s="50">
        <v>5308.4</v>
      </c>
      <c r="G244" s="50">
        <v>4659</v>
      </c>
      <c r="H244" s="51">
        <v>34162</v>
      </c>
      <c r="I244" s="12">
        <f t="shared" si="334"/>
        <v>2366526.71</v>
      </c>
      <c r="J244" s="12">
        <f t="shared" si="335"/>
        <v>1183263.355</v>
      </c>
      <c r="K244" s="12">
        <f t="shared" si="336"/>
        <v>1183263.355</v>
      </c>
      <c r="L244" s="12">
        <f t="shared" si="337"/>
        <v>1183263.355</v>
      </c>
      <c r="M244" s="12">
        <f t="shared" si="306"/>
        <v>0</v>
      </c>
      <c r="N244" s="12">
        <v>2282910</v>
      </c>
      <c r="O244" s="12">
        <v>2176266.71</v>
      </c>
      <c r="P244" s="12">
        <v>-106643.29000000004</v>
      </c>
      <c r="Q244" s="12"/>
      <c r="R244" s="12"/>
      <c r="S244" s="12">
        <v>0</v>
      </c>
      <c r="T244" s="12"/>
      <c r="U244" s="12"/>
      <c r="V244" s="12">
        <v>0</v>
      </c>
      <c r="W244" s="12"/>
      <c r="X244" s="12"/>
      <c r="Y244" s="12">
        <v>0</v>
      </c>
      <c r="Z244" s="12"/>
      <c r="AA244" s="12"/>
      <c r="AB244" s="12">
        <v>0</v>
      </c>
      <c r="AC244" s="12"/>
      <c r="AD244" s="12"/>
      <c r="AE244" s="12">
        <v>0</v>
      </c>
      <c r="AF244" s="12"/>
      <c r="AG244" s="12"/>
      <c r="AH244" s="12">
        <v>0</v>
      </c>
      <c r="AI244" s="12"/>
      <c r="AJ244" s="12"/>
      <c r="AK244" s="12">
        <v>0</v>
      </c>
      <c r="AL244" s="12"/>
      <c r="AM244" s="12"/>
      <c r="AN244" s="12">
        <v>0</v>
      </c>
      <c r="AO244" s="32"/>
      <c r="AP244" s="39"/>
      <c r="AQ244" s="32"/>
      <c r="AR244" s="32">
        <v>0</v>
      </c>
      <c r="AS244" s="12"/>
      <c r="AT244" s="12"/>
      <c r="AU244" s="12">
        <v>0</v>
      </c>
      <c r="AV244" s="12"/>
      <c r="AW244" s="12"/>
      <c r="AX244" s="12">
        <v>0</v>
      </c>
      <c r="AY244" s="45"/>
      <c r="AZ244" s="32">
        <v>190260</v>
      </c>
      <c r="BA244" s="12">
        <v>190260</v>
      </c>
      <c r="BB244" s="12">
        <f>BF244+BJ244+BN244+BR244+BV244+BZ244+CD244+CH244+CL244+CP244+CT244+CX244+DB244</f>
        <v>0</v>
      </c>
      <c r="BC244" s="12">
        <f t="shared" si="338"/>
        <v>0</v>
      </c>
      <c r="BD244" s="12">
        <f t="shared" si="339"/>
        <v>0</v>
      </c>
      <c r="BE244" s="12"/>
      <c r="BF244" s="12"/>
      <c r="BG244" s="12"/>
      <c r="BH244" s="12">
        <f>BG244-BF244</f>
        <v>0</v>
      </c>
      <c r="BI244" s="12"/>
      <c r="BJ244" s="12"/>
      <c r="BK244" s="12"/>
      <c r="BL244" s="12">
        <f>BK244-BJ244</f>
        <v>0</v>
      </c>
      <c r="BM244" s="12"/>
      <c r="BN244" s="12"/>
      <c r="BO244" s="12"/>
      <c r="BP244" s="12">
        <f>BO244-BN244</f>
        <v>0</v>
      </c>
      <c r="BQ244" s="12"/>
      <c r="BR244" s="12"/>
      <c r="BS244" s="12"/>
      <c r="BT244" s="12">
        <f>BS244-BR244</f>
        <v>0</v>
      </c>
      <c r="BU244" s="12"/>
      <c r="BV244" s="12"/>
      <c r="BW244" s="12"/>
      <c r="BX244" s="12">
        <f>BW244-BV244</f>
        <v>0</v>
      </c>
      <c r="BY244" s="12"/>
      <c r="BZ244" s="12"/>
      <c r="CA244" s="12"/>
      <c r="CB244" s="12">
        <f>CA244-BZ244</f>
        <v>0</v>
      </c>
      <c r="CC244" s="12"/>
      <c r="CD244" s="12"/>
      <c r="CE244" s="12"/>
      <c r="CF244" s="12">
        <f>CE244-CD244</f>
        <v>0</v>
      </c>
      <c r="CG244" s="12"/>
      <c r="CH244" s="12"/>
      <c r="CI244" s="12"/>
      <c r="CJ244" s="12">
        <f>CI244-CH244</f>
        <v>0</v>
      </c>
      <c r="CK244" s="12"/>
      <c r="CL244" s="12"/>
      <c r="CM244" s="12"/>
      <c r="CN244" s="12">
        <f>CM244-CL244</f>
        <v>0</v>
      </c>
      <c r="CO244" s="12"/>
      <c r="CP244" s="12"/>
      <c r="CQ244" s="12"/>
      <c r="CR244" s="12">
        <f>CQ244-CP244</f>
        <v>0</v>
      </c>
      <c r="CS244" s="12"/>
      <c r="CT244" s="12"/>
      <c r="CU244" s="12"/>
      <c r="CV244" s="12">
        <f>CU244-CT244</f>
        <v>0</v>
      </c>
      <c r="CW244" s="12"/>
      <c r="CX244" s="12"/>
      <c r="CY244" s="12"/>
      <c r="CZ244" s="12">
        <f t="shared" si="353"/>
        <v>0</v>
      </c>
      <c r="DA244" s="12"/>
      <c r="DB244" s="12"/>
      <c r="DC244" s="12"/>
      <c r="DD244" s="12">
        <f>DC244-DB244</f>
        <v>0</v>
      </c>
      <c r="DE244" s="13" t="s">
        <v>54</v>
      </c>
      <c r="DF244" s="14" t="s">
        <v>55</v>
      </c>
    </row>
    <row r="245" spans="1:110" ht="51" hidden="1" x14ac:dyDescent="0.25">
      <c r="A245" s="13" t="s">
        <v>36</v>
      </c>
      <c r="B245" s="48" t="s">
        <v>790</v>
      </c>
      <c r="C245" s="49">
        <v>1889</v>
      </c>
      <c r="D245" s="49" t="s">
        <v>51</v>
      </c>
      <c r="E245" s="48" t="s">
        <v>56</v>
      </c>
      <c r="F245" s="50">
        <v>2786.9</v>
      </c>
      <c r="G245" s="50">
        <v>2587.8000000000002</v>
      </c>
      <c r="H245" s="51">
        <v>34088</v>
      </c>
      <c r="I245" s="12">
        <f t="shared" si="334"/>
        <v>918639.6</v>
      </c>
      <c r="J245" s="12">
        <f t="shared" si="335"/>
        <v>459319.8</v>
      </c>
      <c r="K245" s="12">
        <f t="shared" si="336"/>
        <v>459319.8</v>
      </c>
      <c r="L245" s="12">
        <f t="shared" si="337"/>
        <v>459319.8</v>
      </c>
      <c r="M245" s="12">
        <f t="shared" si="306"/>
        <v>0</v>
      </c>
      <c r="N245" s="12"/>
      <c r="O245" s="12"/>
      <c r="P245" s="12">
        <v>0</v>
      </c>
      <c r="Q245" s="12"/>
      <c r="R245" s="12"/>
      <c r="S245" s="12">
        <v>0</v>
      </c>
      <c r="T245" s="12"/>
      <c r="U245" s="12"/>
      <c r="V245" s="12">
        <v>0</v>
      </c>
      <c r="W245" s="12">
        <v>1303840.4450000001</v>
      </c>
      <c r="X245" s="12">
        <v>918639.6</v>
      </c>
      <c r="Y245" s="12">
        <v>-385200.84500000009</v>
      </c>
      <c r="Z245" s="12"/>
      <c r="AA245" s="12"/>
      <c r="AB245" s="12">
        <v>0</v>
      </c>
      <c r="AC245" s="12"/>
      <c r="AD245" s="12"/>
      <c r="AE245" s="12">
        <v>0</v>
      </c>
      <c r="AF245" s="12"/>
      <c r="AG245" s="12"/>
      <c r="AH245" s="12">
        <v>0</v>
      </c>
      <c r="AI245" s="12"/>
      <c r="AJ245" s="12"/>
      <c r="AK245" s="12">
        <v>0</v>
      </c>
      <c r="AL245" s="12"/>
      <c r="AM245" s="12"/>
      <c r="AN245" s="12">
        <v>0</v>
      </c>
      <c r="AO245" s="32"/>
      <c r="AP245" s="39" t="s">
        <v>53</v>
      </c>
      <c r="AQ245" s="32"/>
      <c r="AR245" s="32">
        <v>0</v>
      </c>
      <c r="AS245" s="12"/>
      <c r="AT245" s="12"/>
      <c r="AU245" s="12">
        <v>0</v>
      </c>
      <c r="AV245" s="12"/>
      <c r="AW245" s="12"/>
      <c r="AX245" s="12">
        <v>0</v>
      </c>
      <c r="AY245" s="45"/>
      <c r="AZ245" s="32"/>
      <c r="BA245" s="12">
        <v>0</v>
      </c>
      <c r="BB245" s="12">
        <f>BF245+BJ245+BN245+BR245+BV245+BZ245+CD245+CH245+CL245+CP245+CT245+CX245+DB245</f>
        <v>0</v>
      </c>
      <c r="BC245" s="12">
        <f t="shared" si="338"/>
        <v>0</v>
      </c>
      <c r="BD245" s="12">
        <f t="shared" si="339"/>
        <v>0</v>
      </c>
      <c r="BE245" s="12"/>
      <c r="BF245" s="12"/>
      <c r="BG245" s="12"/>
      <c r="BH245" s="12">
        <f>BG245-BF245</f>
        <v>0</v>
      </c>
      <c r="BI245" s="12"/>
      <c r="BJ245" s="12"/>
      <c r="BK245" s="12"/>
      <c r="BL245" s="12">
        <f>BK245-BJ245</f>
        <v>0</v>
      </c>
      <c r="BM245" s="12"/>
      <c r="BN245" s="12"/>
      <c r="BO245" s="12"/>
      <c r="BP245" s="12">
        <f>BO245-BN245</f>
        <v>0</v>
      </c>
      <c r="BQ245" s="12"/>
      <c r="BR245" s="12"/>
      <c r="BS245" s="12"/>
      <c r="BT245" s="12">
        <f>BS245-BR245</f>
        <v>0</v>
      </c>
      <c r="BU245" s="12"/>
      <c r="BV245" s="12"/>
      <c r="BW245" s="12"/>
      <c r="BX245" s="12">
        <f>BW245-BV245</f>
        <v>0</v>
      </c>
      <c r="BY245" s="12"/>
      <c r="BZ245" s="12"/>
      <c r="CA245" s="12"/>
      <c r="CB245" s="12">
        <f>CA245-BZ245</f>
        <v>0</v>
      </c>
      <c r="CC245" s="12"/>
      <c r="CD245" s="12"/>
      <c r="CE245" s="12"/>
      <c r="CF245" s="12">
        <f>CE245-CD245</f>
        <v>0</v>
      </c>
      <c r="CG245" s="12"/>
      <c r="CH245" s="12"/>
      <c r="CI245" s="12"/>
      <c r="CJ245" s="12">
        <f>CI245-CH245</f>
        <v>0</v>
      </c>
      <c r="CK245" s="12"/>
      <c r="CL245" s="12"/>
      <c r="CM245" s="12"/>
      <c r="CN245" s="12">
        <f>CM245-CL245</f>
        <v>0</v>
      </c>
      <c r="CO245" s="12"/>
      <c r="CP245" s="12"/>
      <c r="CQ245" s="12"/>
      <c r="CR245" s="12">
        <f>CQ245-CP245</f>
        <v>0</v>
      </c>
      <c r="CS245" s="12"/>
      <c r="CT245" s="12"/>
      <c r="CU245" s="12"/>
      <c r="CV245" s="12">
        <f>CU245-CT245</f>
        <v>0</v>
      </c>
      <c r="CW245" s="12"/>
      <c r="CX245" s="12"/>
      <c r="CY245" s="12"/>
      <c r="CZ245" s="12">
        <f t="shared" si="353"/>
        <v>0</v>
      </c>
      <c r="DA245" s="12"/>
      <c r="DB245" s="12"/>
      <c r="DC245" s="12"/>
      <c r="DD245" s="12">
        <f>DC245-DB245</f>
        <v>0</v>
      </c>
      <c r="DE245" s="13" t="s">
        <v>54</v>
      </c>
      <c r="DF245" s="14" t="s">
        <v>55</v>
      </c>
    </row>
    <row r="246" spans="1:110" ht="51" hidden="1" x14ac:dyDescent="0.25">
      <c r="A246" s="13" t="s">
        <v>37</v>
      </c>
      <c r="B246" s="48" t="s">
        <v>791</v>
      </c>
      <c r="C246" s="49">
        <v>1914</v>
      </c>
      <c r="D246" s="49" t="s">
        <v>51</v>
      </c>
      <c r="E246" s="48" t="s">
        <v>56</v>
      </c>
      <c r="F246" s="50">
        <v>5414.37</v>
      </c>
      <c r="G246" s="50">
        <v>4747.17</v>
      </c>
      <c r="H246" s="51">
        <v>34010</v>
      </c>
      <c r="I246" s="12">
        <f t="shared" si="334"/>
        <v>11731420</v>
      </c>
      <c r="J246" s="12">
        <f t="shared" si="335"/>
        <v>5865710</v>
      </c>
      <c r="K246" s="12">
        <f t="shared" si="336"/>
        <v>5865710</v>
      </c>
      <c r="L246" s="12">
        <f t="shared" si="337"/>
        <v>5865710</v>
      </c>
      <c r="M246" s="12">
        <f t="shared" si="306"/>
        <v>0</v>
      </c>
      <c r="N246" s="12"/>
      <c r="O246" s="12"/>
      <c r="P246" s="12">
        <v>0</v>
      </c>
      <c r="Q246" s="12"/>
      <c r="R246" s="12"/>
      <c r="S246" s="12">
        <v>0</v>
      </c>
      <c r="T246" s="12"/>
      <c r="U246" s="12"/>
      <c r="V246" s="12">
        <v>0</v>
      </c>
      <c r="W246" s="12"/>
      <c r="X246" s="12"/>
      <c r="Y246" s="12">
        <v>0</v>
      </c>
      <c r="Z246" s="12"/>
      <c r="AA246" s="12"/>
      <c r="AB246" s="12">
        <v>0</v>
      </c>
      <c r="AC246" s="12"/>
      <c r="AD246" s="12"/>
      <c r="AE246" s="12">
        <v>0</v>
      </c>
      <c r="AF246" s="12"/>
      <c r="AG246" s="12"/>
      <c r="AH246" s="12">
        <v>0</v>
      </c>
      <c r="AI246" s="12"/>
      <c r="AJ246" s="12"/>
      <c r="AK246" s="12">
        <v>0</v>
      </c>
      <c r="AL246" s="12"/>
      <c r="AM246" s="12"/>
      <c r="AN246" s="12">
        <v>0</v>
      </c>
      <c r="AO246" s="32">
        <v>11731420</v>
      </c>
      <c r="AP246" s="39" t="s">
        <v>89</v>
      </c>
      <c r="AQ246" s="32">
        <v>11731420</v>
      </c>
      <c r="AR246" s="32">
        <v>0</v>
      </c>
      <c r="AS246" s="12">
        <v>6100000</v>
      </c>
      <c r="AT246" s="12"/>
      <c r="AU246" s="12">
        <v>-6100000</v>
      </c>
      <c r="AV246" s="12"/>
      <c r="AW246" s="12"/>
      <c r="AX246" s="12">
        <v>0</v>
      </c>
      <c r="AY246" s="45"/>
      <c r="AZ246" s="32"/>
      <c r="BA246" s="12">
        <v>0</v>
      </c>
      <c r="BB246" s="12">
        <f>BF246+BJ246+BN246+BR246+BV246+BZ246+CD246+CH246+CL246+CP246+CT246+CX246+DB246</f>
        <v>0</v>
      </c>
      <c r="BC246" s="12">
        <f t="shared" si="338"/>
        <v>0</v>
      </c>
      <c r="BD246" s="12">
        <f t="shared" si="339"/>
        <v>0</v>
      </c>
      <c r="BE246" s="12"/>
      <c r="BF246" s="12"/>
      <c r="BG246" s="12"/>
      <c r="BH246" s="12">
        <f>BG246-BF246</f>
        <v>0</v>
      </c>
      <c r="BI246" s="12"/>
      <c r="BJ246" s="12"/>
      <c r="BK246" s="12"/>
      <c r="BL246" s="12">
        <f>BK246-BJ246</f>
        <v>0</v>
      </c>
      <c r="BM246" s="12"/>
      <c r="BN246" s="12"/>
      <c r="BO246" s="12"/>
      <c r="BP246" s="12">
        <f>BO246-BN246</f>
        <v>0</v>
      </c>
      <c r="BQ246" s="12"/>
      <c r="BR246" s="12"/>
      <c r="BS246" s="12"/>
      <c r="BT246" s="12">
        <f>BS246-BR246</f>
        <v>0</v>
      </c>
      <c r="BU246" s="12"/>
      <c r="BV246" s="12"/>
      <c r="BW246" s="12"/>
      <c r="BX246" s="12">
        <f>BW246-BV246</f>
        <v>0</v>
      </c>
      <c r="BY246" s="12"/>
      <c r="BZ246" s="12"/>
      <c r="CA246" s="12"/>
      <c r="CB246" s="12">
        <f>CA246-BZ246</f>
        <v>0</v>
      </c>
      <c r="CC246" s="12"/>
      <c r="CD246" s="12"/>
      <c r="CE246" s="12"/>
      <c r="CF246" s="12">
        <f>CE246-CD246</f>
        <v>0</v>
      </c>
      <c r="CG246" s="12"/>
      <c r="CH246" s="12"/>
      <c r="CI246" s="12"/>
      <c r="CJ246" s="12">
        <f>CI246-CH246</f>
        <v>0</v>
      </c>
      <c r="CK246" s="12"/>
      <c r="CL246" s="12"/>
      <c r="CM246" s="12"/>
      <c r="CN246" s="12">
        <f>CM246-CL246</f>
        <v>0</v>
      </c>
      <c r="CO246" s="12"/>
      <c r="CP246" s="12"/>
      <c r="CQ246" s="12"/>
      <c r="CR246" s="12">
        <f>CQ246-CP246</f>
        <v>0</v>
      </c>
      <c r="CS246" s="12"/>
      <c r="CT246" s="12"/>
      <c r="CU246" s="12"/>
      <c r="CV246" s="12">
        <f>CU246-CT246</f>
        <v>0</v>
      </c>
      <c r="CW246" s="12"/>
      <c r="CX246" s="12"/>
      <c r="CY246" s="12"/>
      <c r="CZ246" s="12">
        <f t="shared" si="353"/>
        <v>0</v>
      </c>
      <c r="DA246" s="12"/>
      <c r="DB246" s="12"/>
      <c r="DC246" s="12"/>
      <c r="DD246" s="12">
        <f>DC246-DB246</f>
        <v>0</v>
      </c>
      <c r="DE246" s="13" t="s">
        <v>54</v>
      </c>
      <c r="DF246" s="14" t="s">
        <v>55</v>
      </c>
    </row>
    <row r="247" spans="1:110" ht="51" hidden="1" x14ac:dyDescent="0.25">
      <c r="A247" s="13" t="s">
        <v>38</v>
      </c>
      <c r="B247" s="48" t="s">
        <v>792</v>
      </c>
      <c r="C247" s="49">
        <v>1899</v>
      </c>
      <c r="D247" s="49" t="s">
        <v>51</v>
      </c>
      <c r="E247" s="48" t="s">
        <v>56</v>
      </c>
      <c r="F247" s="50">
        <v>1932</v>
      </c>
      <c r="G247" s="50">
        <v>1765</v>
      </c>
      <c r="H247" s="51">
        <v>36273</v>
      </c>
      <c r="I247" s="12">
        <f t="shared" si="334"/>
        <v>2531613.6</v>
      </c>
      <c r="J247" s="12">
        <f t="shared" si="335"/>
        <v>1265806.8</v>
      </c>
      <c r="K247" s="12">
        <f t="shared" si="336"/>
        <v>1265806.8</v>
      </c>
      <c r="L247" s="12">
        <f t="shared" si="337"/>
        <v>1265806.8</v>
      </c>
      <c r="M247" s="12">
        <f t="shared" si="306"/>
        <v>0</v>
      </c>
      <c r="N247" s="12"/>
      <c r="O247" s="12"/>
      <c r="P247" s="12">
        <v>0</v>
      </c>
      <c r="Q247" s="12"/>
      <c r="R247" s="12"/>
      <c r="S247" s="12">
        <v>0</v>
      </c>
      <c r="T247" s="12"/>
      <c r="U247" s="12"/>
      <c r="V247" s="12">
        <v>0</v>
      </c>
      <c r="W247" s="12"/>
      <c r="X247" s="12"/>
      <c r="Y247" s="12">
        <v>0</v>
      </c>
      <c r="Z247" s="12"/>
      <c r="AA247" s="12"/>
      <c r="AB247" s="12">
        <v>0</v>
      </c>
      <c r="AC247" s="12"/>
      <c r="AD247" s="12"/>
      <c r="AE247" s="12">
        <v>0</v>
      </c>
      <c r="AF247" s="12"/>
      <c r="AG247" s="12"/>
      <c r="AH247" s="12">
        <v>0</v>
      </c>
      <c r="AI247" s="12"/>
      <c r="AJ247" s="12"/>
      <c r="AK247" s="12">
        <v>0</v>
      </c>
      <c r="AL247" s="12"/>
      <c r="AM247" s="12"/>
      <c r="AN247" s="12">
        <v>0</v>
      </c>
      <c r="AO247" s="32"/>
      <c r="AP247" s="39" t="s">
        <v>53</v>
      </c>
      <c r="AQ247" s="32"/>
      <c r="AR247" s="32">
        <v>0</v>
      </c>
      <c r="AS247" s="12">
        <v>3155761.0019999999</v>
      </c>
      <c r="AT247" s="12">
        <v>2531613.6</v>
      </c>
      <c r="AU247" s="12">
        <v>-624147.40199999977</v>
      </c>
      <c r="AV247" s="12"/>
      <c r="AW247" s="12"/>
      <c r="AX247" s="12">
        <v>0</v>
      </c>
      <c r="AY247" s="45"/>
      <c r="AZ247" s="32"/>
      <c r="BA247" s="12">
        <v>0</v>
      </c>
      <c r="BB247" s="12">
        <f>BF247+BJ247+BN247+BR247+BV247+BZ247+CD247+CH247+CL247+CP247+CT247+CX247+DB247</f>
        <v>0</v>
      </c>
      <c r="BC247" s="12">
        <f t="shared" si="338"/>
        <v>0</v>
      </c>
      <c r="BD247" s="12">
        <f t="shared" si="339"/>
        <v>0</v>
      </c>
      <c r="BE247" s="12"/>
      <c r="BF247" s="12"/>
      <c r="BG247" s="12"/>
      <c r="BH247" s="12">
        <f>BG247-BF247</f>
        <v>0</v>
      </c>
      <c r="BI247" s="12"/>
      <c r="BJ247" s="12"/>
      <c r="BK247" s="12"/>
      <c r="BL247" s="12">
        <f>BK247-BJ247</f>
        <v>0</v>
      </c>
      <c r="BM247" s="12"/>
      <c r="BN247" s="12"/>
      <c r="BO247" s="12"/>
      <c r="BP247" s="12">
        <f>BO247-BN247</f>
        <v>0</v>
      </c>
      <c r="BQ247" s="12"/>
      <c r="BR247" s="12"/>
      <c r="BS247" s="12"/>
      <c r="BT247" s="12">
        <f>BS247-BR247</f>
        <v>0</v>
      </c>
      <c r="BU247" s="12"/>
      <c r="BV247" s="12"/>
      <c r="BW247" s="12"/>
      <c r="BX247" s="12">
        <f>BW247-BV247</f>
        <v>0</v>
      </c>
      <c r="BY247" s="12"/>
      <c r="BZ247" s="12"/>
      <c r="CA247" s="12"/>
      <c r="CB247" s="12">
        <f>CA247-BZ247</f>
        <v>0</v>
      </c>
      <c r="CC247" s="12"/>
      <c r="CD247" s="12"/>
      <c r="CE247" s="12"/>
      <c r="CF247" s="12">
        <f>CE247-CD247</f>
        <v>0</v>
      </c>
      <c r="CG247" s="12"/>
      <c r="CH247" s="12"/>
      <c r="CI247" s="12"/>
      <c r="CJ247" s="12">
        <f>CI247-CH247</f>
        <v>0</v>
      </c>
      <c r="CK247" s="12"/>
      <c r="CL247" s="12"/>
      <c r="CM247" s="12"/>
      <c r="CN247" s="12">
        <f>CM247-CL247</f>
        <v>0</v>
      </c>
      <c r="CO247" s="12"/>
      <c r="CP247" s="12"/>
      <c r="CQ247" s="12"/>
      <c r="CR247" s="12">
        <f>CQ247-CP247</f>
        <v>0</v>
      </c>
      <c r="CS247" s="12"/>
      <c r="CT247" s="12"/>
      <c r="CU247" s="12"/>
      <c r="CV247" s="12">
        <f>CU247-CT247</f>
        <v>0</v>
      </c>
      <c r="CW247" s="12"/>
      <c r="CX247" s="12"/>
      <c r="CY247" s="12"/>
      <c r="CZ247" s="12">
        <f t="shared" si="353"/>
        <v>0</v>
      </c>
      <c r="DA247" s="12"/>
      <c r="DB247" s="12"/>
      <c r="DC247" s="12"/>
      <c r="DD247" s="12">
        <f>DC247-DB247</f>
        <v>0</v>
      </c>
      <c r="DE247" s="13" t="s">
        <v>54</v>
      </c>
      <c r="DF247" s="14" t="s">
        <v>55</v>
      </c>
    </row>
    <row r="248" spans="1:110" ht="38.25" hidden="1" x14ac:dyDescent="0.25">
      <c r="A248" s="13" t="s">
        <v>39</v>
      </c>
      <c r="B248" s="48" t="s">
        <v>2068</v>
      </c>
      <c r="C248" s="49">
        <v>1934</v>
      </c>
      <c r="D248" s="49" t="s">
        <v>51</v>
      </c>
      <c r="E248" s="48" t="s">
        <v>67</v>
      </c>
      <c r="F248" s="50">
        <v>4461.8</v>
      </c>
      <c r="G248" s="50">
        <v>3815.6</v>
      </c>
      <c r="H248" s="51">
        <v>33805</v>
      </c>
      <c r="I248" s="12">
        <f t="shared" si="334"/>
        <v>244685.98</v>
      </c>
      <c r="J248" s="12">
        <f t="shared" si="335"/>
        <v>122342.99</v>
      </c>
      <c r="K248" s="12">
        <f t="shared" si="336"/>
        <v>122342.99</v>
      </c>
      <c r="L248" s="12">
        <f t="shared" si="337"/>
        <v>122342.99</v>
      </c>
      <c r="M248" s="12">
        <f t="shared" si="306"/>
        <v>0</v>
      </c>
      <c r="N248" s="12"/>
      <c r="O248" s="12"/>
      <c r="P248" s="12">
        <v>0</v>
      </c>
      <c r="Q248" s="12"/>
      <c r="R248" s="12"/>
      <c r="S248" s="12">
        <v>0</v>
      </c>
      <c r="T248" s="12"/>
      <c r="U248" s="12"/>
      <c r="V248" s="12">
        <v>0</v>
      </c>
      <c r="W248" s="12"/>
      <c r="X248" s="12"/>
      <c r="Y248" s="12">
        <v>0</v>
      </c>
      <c r="Z248" s="12"/>
      <c r="AA248" s="12"/>
      <c r="AB248" s="12">
        <v>0</v>
      </c>
      <c r="AC248" s="12"/>
      <c r="AD248" s="12"/>
      <c r="AE248" s="12">
        <v>0</v>
      </c>
      <c r="AF248" s="12"/>
      <c r="AG248" s="12"/>
      <c r="AH248" s="12">
        <v>0</v>
      </c>
      <c r="AI248" s="12"/>
      <c r="AJ248" s="12"/>
      <c r="AK248" s="12">
        <v>0</v>
      </c>
      <c r="AL248" s="12"/>
      <c r="AM248" s="12"/>
      <c r="AN248" s="12">
        <v>0</v>
      </c>
      <c r="AO248" s="32"/>
      <c r="AP248" s="39"/>
      <c r="AQ248" s="32"/>
      <c r="AR248" s="32">
        <v>0</v>
      </c>
      <c r="AS248" s="12"/>
      <c r="AT248" s="12"/>
      <c r="AU248" s="12">
        <v>0</v>
      </c>
      <c r="AV248" s="12"/>
      <c r="AW248" s="12"/>
      <c r="AX248" s="12">
        <v>0</v>
      </c>
      <c r="AY248" s="45"/>
      <c r="AZ248" s="32">
        <v>244685.98</v>
      </c>
      <c r="BA248" s="12">
        <v>244685.98</v>
      </c>
      <c r="BB248" s="12"/>
      <c r="BC248" s="12">
        <f t="shared" si="338"/>
        <v>0</v>
      </c>
      <c r="BD248" s="12">
        <f t="shared" si="339"/>
        <v>0</v>
      </c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3" t="s">
        <v>54</v>
      </c>
      <c r="DF248" s="14" t="s">
        <v>55</v>
      </c>
    </row>
    <row r="249" spans="1:110" ht="38.25" hidden="1" x14ac:dyDescent="0.25">
      <c r="A249" s="13" t="s">
        <v>40</v>
      </c>
      <c r="B249" s="48" t="s">
        <v>2078</v>
      </c>
      <c r="C249" s="49">
        <v>1898</v>
      </c>
      <c r="D249" s="49" t="s">
        <v>51</v>
      </c>
      <c r="E249" s="48" t="s">
        <v>52</v>
      </c>
      <c r="F249" s="50">
        <v>2700.25</v>
      </c>
      <c r="G249" s="50">
        <v>2479.5500000000002</v>
      </c>
      <c r="H249" s="51">
        <v>34234</v>
      </c>
      <c r="I249" s="12">
        <f t="shared" si="334"/>
        <v>113527.8</v>
      </c>
      <c r="J249" s="12">
        <f t="shared" si="335"/>
        <v>56763.9</v>
      </c>
      <c r="K249" s="12">
        <f t="shared" si="336"/>
        <v>56763.9</v>
      </c>
      <c r="L249" s="12">
        <f t="shared" si="337"/>
        <v>56763.9</v>
      </c>
      <c r="M249" s="12">
        <f t="shared" si="306"/>
        <v>0</v>
      </c>
      <c r="N249" s="12"/>
      <c r="O249" s="12"/>
      <c r="P249" s="12">
        <v>0</v>
      </c>
      <c r="Q249" s="12"/>
      <c r="R249" s="12"/>
      <c r="S249" s="12">
        <v>0</v>
      </c>
      <c r="T249" s="12"/>
      <c r="U249" s="12"/>
      <c r="V249" s="12">
        <v>0</v>
      </c>
      <c r="W249" s="12"/>
      <c r="X249" s="12"/>
      <c r="Y249" s="12">
        <v>0</v>
      </c>
      <c r="Z249" s="12"/>
      <c r="AA249" s="12"/>
      <c r="AB249" s="12">
        <v>0</v>
      </c>
      <c r="AC249" s="12"/>
      <c r="AD249" s="12"/>
      <c r="AE249" s="12">
        <v>0</v>
      </c>
      <c r="AF249" s="12"/>
      <c r="AG249" s="12"/>
      <c r="AH249" s="12">
        <v>0</v>
      </c>
      <c r="AI249" s="12"/>
      <c r="AJ249" s="12"/>
      <c r="AK249" s="12">
        <v>0</v>
      </c>
      <c r="AL249" s="12"/>
      <c r="AM249" s="12"/>
      <c r="AN249" s="12">
        <v>0</v>
      </c>
      <c r="AO249" s="32"/>
      <c r="AP249" s="39"/>
      <c r="AQ249" s="32"/>
      <c r="AR249" s="32">
        <v>0</v>
      </c>
      <c r="AS249" s="12"/>
      <c r="AT249" s="12"/>
      <c r="AU249" s="12">
        <v>0</v>
      </c>
      <c r="AV249" s="12"/>
      <c r="AW249" s="12"/>
      <c r="AX249" s="12">
        <v>0</v>
      </c>
      <c r="AY249" s="45"/>
      <c r="AZ249" s="32">
        <v>113527.8</v>
      </c>
      <c r="BA249" s="12">
        <v>113527.8</v>
      </c>
      <c r="BB249" s="12"/>
      <c r="BC249" s="12">
        <f t="shared" si="338"/>
        <v>0</v>
      </c>
      <c r="BD249" s="12">
        <f t="shared" si="339"/>
        <v>0</v>
      </c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3" t="s">
        <v>54</v>
      </c>
      <c r="DF249" s="14" t="s">
        <v>55</v>
      </c>
    </row>
    <row r="250" spans="1:110" ht="51" hidden="1" x14ac:dyDescent="0.25">
      <c r="A250" s="13" t="s">
        <v>41</v>
      </c>
      <c r="B250" s="48" t="s">
        <v>793</v>
      </c>
      <c r="C250" s="49">
        <v>1917</v>
      </c>
      <c r="D250" s="49" t="s">
        <v>51</v>
      </c>
      <c r="E250" s="48" t="s">
        <v>56</v>
      </c>
      <c r="F250" s="50">
        <v>605.80999999999995</v>
      </c>
      <c r="G250" s="50">
        <v>516.41</v>
      </c>
      <c r="H250" s="51">
        <v>36662</v>
      </c>
      <c r="I250" s="12">
        <f t="shared" si="334"/>
        <v>1909023.942</v>
      </c>
      <c r="J250" s="12">
        <f t="shared" si="335"/>
        <v>954511.97100000002</v>
      </c>
      <c r="K250" s="12">
        <f t="shared" si="336"/>
        <v>954511.97100000002</v>
      </c>
      <c r="L250" s="12">
        <f t="shared" si="337"/>
        <v>954511.97100000002</v>
      </c>
      <c r="M250" s="12">
        <f t="shared" si="306"/>
        <v>0</v>
      </c>
      <c r="N250" s="12"/>
      <c r="O250" s="12"/>
      <c r="P250" s="12">
        <v>0</v>
      </c>
      <c r="Q250" s="12"/>
      <c r="R250" s="12"/>
      <c r="S250" s="12">
        <v>0</v>
      </c>
      <c r="T250" s="12"/>
      <c r="U250" s="12"/>
      <c r="V250" s="12">
        <v>0</v>
      </c>
      <c r="W250" s="12"/>
      <c r="X250" s="12"/>
      <c r="Y250" s="12">
        <v>0</v>
      </c>
      <c r="Z250" s="12"/>
      <c r="AA250" s="12"/>
      <c r="AB250" s="12">
        <v>0</v>
      </c>
      <c r="AC250" s="12"/>
      <c r="AD250" s="12"/>
      <c r="AE250" s="12">
        <v>0</v>
      </c>
      <c r="AF250" s="12"/>
      <c r="AG250" s="12"/>
      <c r="AH250" s="12">
        <v>0</v>
      </c>
      <c r="AI250" s="12"/>
      <c r="AJ250" s="12"/>
      <c r="AK250" s="12">
        <v>0</v>
      </c>
      <c r="AL250" s="12"/>
      <c r="AM250" s="12"/>
      <c r="AN250" s="12">
        <v>0</v>
      </c>
      <c r="AO250" s="32"/>
      <c r="AP250" s="39" t="s">
        <v>53</v>
      </c>
      <c r="AQ250" s="32"/>
      <c r="AR250" s="32">
        <v>0</v>
      </c>
      <c r="AS250" s="12">
        <v>2833551.17</v>
      </c>
      <c r="AT250" s="12">
        <v>1909023.942</v>
      </c>
      <c r="AU250" s="12">
        <v>-924527.22799999989</v>
      </c>
      <c r="AV250" s="12"/>
      <c r="AW250" s="12"/>
      <c r="AX250" s="12">
        <v>0</v>
      </c>
      <c r="AY250" s="45"/>
      <c r="AZ250" s="32"/>
      <c r="BA250" s="12">
        <v>0</v>
      </c>
      <c r="BB250" s="12">
        <f t="shared" ref="BB250" si="354">BF250+BJ250+BN250+BR250+BV250+BZ250+CD250+CH250+CL250+CP250+CT250+CX250+DB250</f>
        <v>0</v>
      </c>
      <c r="BC250" s="12">
        <f t="shared" si="338"/>
        <v>0</v>
      </c>
      <c r="BD250" s="12">
        <f t="shared" si="339"/>
        <v>0</v>
      </c>
      <c r="BE250" s="12"/>
      <c r="BF250" s="12"/>
      <c r="BG250" s="12"/>
      <c r="BH250" s="12">
        <f t="shared" ref="BH250" si="355">BG250-BF250</f>
        <v>0</v>
      </c>
      <c r="BI250" s="12"/>
      <c r="BJ250" s="12"/>
      <c r="BK250" s="12"/>
      <c r="BL250" s="12">
        <f t="shared" ref="BL250" si="356">BK250-BJ250</f>
        <v>0</v>
      </c>
      <c r="BM250" s="12"/>
      <c r="BN250" s="12"/>
      <c r="BO250" s="12"/>
      <c r="BP250" s="12">
        <f t="shared" ref="BP250" si="357">BO250-BN250</f>
        <v>0</v>
      </c>
      <c r="BQ250" s="12"/>
      <c r="BR250" s="12"/>
      <c r="BS250" s="12"/>
      <c r="BT250" s="12">
        <f t="shared" ref="BT250" si="358">BS250-BR250</f>
        <v>0</v>
      </c>
      <c r="BU250" s="12"/>
      <c r="BV250" s="12"/>
      <c r="BW250" s="12"/>
      <c r="BX250" s="12">
        <f t="shared" ref="BX250" si="359">BW250-BV250</f>
        <v>0</v>
      </c>
      <c r="BY250" s="12"/>
      <c r="BZ250" s="12"/>
      <c r="CA250" s="12"/>
      <c r="CB250" s="12">
        <f t="shared" ref="CB250" si="360">CA250-BZ250</f>
        <v>0</v>
      </c>
      <c r="CC250" s="12"/>
      <c r="CD250" s="12"/>
      <c r="CE250" s="12"/>
      <c r="CF250" s="12">
        <f t="shared" ref="CF250" si="361">CE250-CD250</f>
        <v>0</v>
      </c>
      <c r="CG250" s="12"/>
      <c r="CH250" s="12"/>
      <c r="CI250" s="12"/>
      <c r="CJ250" s="12">
        <f t="shared" ref="CJ250" si="362">CI250-CH250</f>
        <v>0</v>
      </c>
      <c r="CK250" s="12"/>
      <c r="CL250" s="12"/>
      <c r="CM250" s="12"/>
      <c r="CN250" s="12">
        <f t="shared" ref="CN250" si="363">CM250-CL250</f>
        <v>0</v>
      </c>
      <c r="CO250" s="12"/>
      <c r="CP250" s="12"/>
      <c r="CQ250" s="12"/>
      <c r="CR250" s="12">
        <f t="shared" ref="CR250" si="364">CQ250-CP250</f>
        <v>0</v>
      </c>
      <c r="CS250" s="12"/>
      <c r="CT250" s="12"/>
      <c r="CU250" s="12"/>
      <c r="CV250" s="12">
        <f t="shared" ref="CV250" si="365">CU250-CT250</f>
        <v>0</v>
      </c>
      <c r="CW250" s="12"/>
      <c r="CX250" s="12"/>
      <c r="CY250" s="12"/>
      <c r="CZ250" s="12">
        <f t="shared" ref="CZ250" si="366">CY250-CX250</f>
        <v>0</v>
      </c>
      <c r="DA250" s="12"/>
      <c r="DB250" s="12"/>
      <c r="DC250" s="12"/>
      <c r="DD250" s="12">
        <f t="shared" ref="DD250" si="367">DC250-DB250</f>
        <v>0</v>
      </c>
      <c r="DE250" s="13" t="s">
        <v>54</v>
      </c>
      <c r="DF250" s="14" t="s">
        <v>55</v>
      </c>
    </row>
    <row r="251" spans="1:110" ht="51" hidden="1" x14ac:dyDescent="0.25">
      <c r="A251" s="13" t="s">
        <v>42</v>
      </c>
      <c r="B251" s="48" t="s">
        <v>794</v>
      </c>
      <c r="C251" s="49">
        <v>1915</v>
      </c>
      <c r="D251" s="49" t="s">
        <v>51</v>
      </c>
      <c r="E251" s="48" t="s">
        <v>56</v>
      </c>
      <c r="F251" s="50">
        <v>6355.07</v>
      </c>
      <c r="G251" s="50">
        <v>5810.87</v>
      </c>
      <c r="H251" s="51">
        <v>34162</v>
      </c>
      <c r="I251" s="12">
        <f t="shared" si="334"/>
        <v>17575544.774656001</v>
      </c>
      <c r="J251" s="12">
        <f t="shared" si="335"/>
        <v>8726924.337328</v>
      </c>
      <c r="K251" s="12">
        <f t="shared" si="336"/>
        <v>8848620.4373280015</v>
      </c>
      <c r="L251" s="12">
        <f t="shared" si="337"/>
        <v>8848620.4373280015</v>
      </c>
      <c r="M251" s="12">
        <f t="shared" si="306"/>
        <v>0</v>
      </c>
      <c r="N251" s="12"/>
      <c r="O251" s="12"/>
      <c r="P251" s="12">
        <v>0</v>
      </c>
      <c r="Q251" s="12"/>
      <c r="R251" s="12"/>
      <c r="S251" s="12">
        <v>0</v>
      </c>
      <c r="T251" s="12"/>
      <c r="U251" s="12"/>
      <c r="V251" s="12">
        <v>0</v>
      </c>
      <c r="W251" s="12">
        <v>1772315.3859999999</v>
      </c>
      <c r="X251" s="12">
        <v>1772315.3859999999</v>
      </c>
      <c r="Y251" s="12">
        <v>0</v>
      </c>
      <c r="Z251" s="12">
        <v>1830424.0870000001</v>
      </c>
      <c r="AA251" s="12">
        <v>1830424.0870000001</v>
      </c>
      <c r="AB251" s="12">
        <v>0</v>
      </c>
      <c r="AC251" s="12"/>
      <c r="AD251" s="12">
        <v>2119689.2016559998</v>
      </c>
      <c r="AE251" s="12">
        <v>2119689.2016559998</v>
      </c>
      <c r="AF251" s="12"/>
      <c r="AG251" s="12"/>
      <c r="AH251" s="12">
        <v>0</v>
      </c>
      <c r="AI251" s="12"/>
      <c r="AJ251" s="12"/>
      <c r="AK251" s="12">
        <v>0</v>
      </c>
      <c r="AL251" s="12"/>
      <c r="AM251" s="12"/>
      <c r="AN251" s="12">
        <v>0</v>
      </c>
      <c r="AO251" s="32">
        <v>11731420</v>
      </c>
      <c r="AP251" s="39" t="s">
        <v>90</v>
      </c>
      <c r="AQ251" s="32">
        <v>11731420</v>
      </c>
      <c r="AR251" s="32">
        <v>0</v>
      </c>
      <c r="AS251" s="12"/>
      <c r="AT251" s="12"/>
      <c r="AU251" s="12">
        <v>0</v>
      </c>
      <c r="AV251" s="12"/>
      <c r="AW251" s="12"/>
      <c r="AX251" s="12">
        <v>0</v>
      </c>
      <c r="AY251" s="45"/>
      <c r="AZ251" s="32"/>
      <c r="BA251" s="12">
        <v>0</v>
      </c>
      <c r="BB251" s="12">
        <f t="shared" ref="BB251:BB257" si="368">BF251+BJ251+BN251+BR251+BV251+BZ251+CD251+CH251+CL251+CP251+CT251+CX251+DB251</f>
        <v>0</v>
      </c>
      <c r="BC251" s="12">
        <f t="shared" si="338"/>
        <v>121696.1</v>
      </c>
      <c r="BD251" s="12">
        <f t="shared" si="339"/>
        <v>121696.1</v>
      </c>
      <c r="BE251" s="12"/>
      <c r="BF251" s="12"/>
      <c r="BG251" s="12"/>
      <c r="BH251" s="12">
        <f t="shared" ref="BH251:BH257" si="369">BG251-BF251</f>
        <v>0</v>
      </c>
      <c r="BI251" s="12"/>
      <c r="BJ251" s="12"/>
      <c r="BK251" s="12"/>
      <c r="BL251" s="12">
        <f t="shared" ref="BL251:BL257" si="370">BK251-BJ251</f>
        <v>0</v>
      </c>
      <c r="BM251" s="12"/>
      <c r="BN251" s="12"/>
      <c r="BO251" s="12"/>
      <c r="BP251" s="12">
        <f t="shared" ref="BP251:BP257" si="371">BO251-BN251</f>
        <v>0</v>
      </c>
      <c r="BQ251" s="12"/>
      <c r="BR251" s="12"/>
      <c r="BS251" s="12"/>
      <c r="BT251" s="12">
        <f t="shared" ref="BT251:BT257" si="372">BS251-BR251</f>
        <v>0</v>
      </c>
      <c r="BU251" s="12"/>
      <c r="BV251" s="12"/>
      <c r="BW251" s="12"/>
      <c r="BX251" s="12">
        <f t="shared" ref="BX251:BX257" si="373">BW251-BV251</f>
        <v>0</v>
      </c>
      <c r="BY251" s="12"/>
      <c r="BZ251" s="12"/>
      <c r="CA251" s="12"/>
      <c r="CB251" s="12">
        <f t="shared" ref="CB251:CB257" si="374">CA251-BZ251</f>
        <v>0</v>
      </c>
      <c r="CC251" s="12"/>
      <c r="CD251" s="12"/>
      <c r="CE251" s="12"/>
      <c r="CF251" s="12">
        <f t="shared" ref="CF251:CF257" si="375">CE251-CD251</f>
        <v>0</v>
      </c>
      <c r="CG251" s="12"/>
      <c r="CH251" s="12"/>
      <c r="CI251" s="12"/>
      <c r="CJ251" s="12">
        <f t="shared" ref="CJ251:CJ257" si="376">CI251-CH251</f>
        <v>0</v>
      </c>
      <c r="CK251" s="12"/>
      <c r="CL251" s="12"/>
      <c r="CM251" s="12"/>
      <c r="CN251" s="12">
        <f t="shared" ref="CN251:CN257" si="377">CM251-CL251</f>
        <v>0</v>
      </c>
      <c r="CO251" s="12"/>
      <c r="CP251" s="12"/>
      <c r="CQ251" s="12">
        <v>121696.1</v>
      </c>
      <c r="CR251" s="12">
        <f t="shared" ref="CR251:CR257" si="378">CQ251-CP251</f>
        <v>121696.1</v>
      </c>
      <c r="CS251" s="12"/>
      <c r="CT251" s="12"/>
      <c r="CU251" s="12"/>
      <c r="CV251" s="12">
        <f t="shared" ref="CV251:CV257" si="379">CU251-CT251</f>
        <v>0</v>
      </c>
      <c r="CW251" s="12"/>
      <c r="CX251" s="12"/>
      <c r="CY251" s="12"/>
      <c r="CZ251" s="12">
        <f t="shared" ref="CZ251:CZ257" si="380">CY251-CX251</f>
        <v>0</v>
      </c>
      <c r="DA251" s="12"/>
      <c r="DB251" s="12"/>
      <c r="DC251" s="12"/>
      <c r="DD251" s="12">
        <f t="shared" ref="DD251:DD257" si="381">DC251-DB251</f>
        <v>0</v>
      </c>
      <c r="DE251" s="13" t="s">
        <v>54</v>
      </c>
      <c r="DF251" s="14" t="s">
        <v>55</v>
      </c>
    </row>
    <row r="252" spans="1:110" ht="51" hidden="1" x14ac:dyDescent="0.25">
      <c r="A252" s="13" t="s">
        <v>43</v>
      </c>
      <c r="B252" s="48" t="s">
        <v>795</v>
      </c>
      <c r="C252" s="49">
        <v>1876</v>
      </c>
      <c r="D252" s="49" t="s">
        <v>51</v>
      </c>
      <c r="E252" s="48" t="s">
        <v>56</v>
      </c>
      <c r="F252" s="50">
        <v>2106.4899999999998</v>
      </c>
      <c r="G252" s="50">
        <v>1854.49</v>
      </c>
      <c r="H252" s="51">
        <v>34799</v>
      </c>
      <c r="I252" s="12">
        <f t="shared" si="334"/>
        <v>14907205.30288</v>
      </c>
      <c r="J252" s="12">
        <f t="shared" si="335"/>
        <v>7453602.6514400002</v>
      </c>
      <c r="K252" s="12">
        <f t="shared" si="336"/>
        <v>7453602.6514400002</v>
      </c>
      <c r="L252" s="12">
        <f t="shared" si="337"/>
        <v>7453602.6514400002</v>
      </c>
      <c r="M252" s="12">
        <f t="shared" si="306"/>
        <v>0</v>
      </c>
      <c r="N252" s="12"/>
      <c r="O252" s="12"/>
      <c r="P252" s="12">
        <v>0</v>
      </c>
      <c r="Q252" s="12">
        <v>4626155.12</v>
      </c>
      <c r="R252" s="12">
        <v>7371670.6900000004</v>
      </c>
      <c r="S252" s="12">
        <v>2745515.5700000003</v>
      </c>
      <c r="T252" s="12"/>
      <c r="U252" s="12"/>
      <c r="V252" s="12">
        <v>0</v>
      </c>
      <c r="W252" s="12">
        <v>1005856.853</v>
      </c>
      <c r="X252" s="12">
        <v>2618323.2000000002</v>
      </c>
      <c r="Y252" s="12">
        <v>1612466.3470000001</v>
      </c>
      <c r="Z252" s="12">
        <v>1252689.425</v>
      </c>
      <c r="AA252" s="12">
        <v>1837888.7748</v>
      </c>
      <c r="AB252" s="12">
        <v>585199.34979999997</v>
      </c>
      <c r="AC252" s="12"/>
      <c r="AD252" s="12">
        <v>3079322.6380799999</v>
      </c>
      <c r="AE252" s="12">
        <v>3079322.6380799999</v>
      </c>
      <c r="AF252" s="12"/>
      <c r="AG252" s="12"/>
      <c r="AH252" s="12">
        <v>0</v>
      </c>
      <c r="AI252" s="12"/>
      <c r="AJ252" s="12"/>
      <c r="AK252" s="12">
        <v>0</v>
      </c>
      <c r="AL252" s="12"/>
      <c r="AM252" s="12"/>
      <c r="AN252" s="12">
        <v>0</v>
      </c>
      <c r="AO252" s="32"/>
      <c r="AP252" s="39" t="s">
        <v>53</v>
      </c>
      <c r="AQ252" s="32"/>
      <c r="AR252" s="32">
        <v>0</v>
      </c>
      <c r="AS252" s="12"/>
      <c r="AT252" s="12"/>
      <c r="AU252" s="12">
        <v>0</v>
      </c>
      <c r="AV252" s="12"/>
      <c r="AW252" s="12"/>
      <c r="AX252" s="12">
        <v>0</v>
      </c>
      <c r="AY252" s="45"/>
      <c r="AZ252" s="32"/>
      <c r="BA252" s="12">
        <v>0</v>
      </c>
      <c r="BB252" s="12">
        <f t="shared" si="368"/>
        <v>0</v>
      </c>
      <c r="BC252" s="12">
        <f t="shared" si="338"/>
        <v>0</v>
      </c>
      <c r="BD252" s="12">
        <f t="shared" si="339"/>
        <v>0</v>
      </c>
      <c r="BE252" s="12"/>
      <c r="BF252" s="12"/>
      <c r="BG252" s="12"/>
      <c r="BH252" s="12">
        <f t="shared" si="369"/>
        <v>0</v>
      </c>
      <c r="BI252" s="12"/>
      <c r="BJ252" s="12"/>
      <c r="BK252" s="12"/>
      <c r="BL252" s="12">
        <f t="shared" si="370"/>
        <v>0</v>
      </c>
      <c r="BM252" s="12"/>
      <c r="BN252" s="12"/>
      <c r="BO252" s="12"/>
      <c r="BP252" s="12">
        <f t="shared" si="371"/>
        <v>0</v>
      </c>
      <c r="BQ252" s="12"/>
      <c r="BR252" s="12"/>
      <c r="BS252" s="12"/>
      <c r="BT252" s="12">
        <f t="shared" si="372"/>
        <v>0</v>
      </c>
      <c r="BU252" s="12"/>
      <c r="BV252" s="12"/>
      <c r="BW252" s="12"/>
      <c r="BX252" s="12">
        <f t="shared" si="373"/>
        <v>0</v>
      </c>
      <c r="BY252" s="12"/>
      <c r="BZ252" s="12"/>
      <c r="CA252" s="12"/>
      <c r="CB252" s="12">
        <f t="shared" si="374"/>
        <v>0</v>
      </c>
      <c r="CC252" s="12"/>
      <c r="CD252" s="12"/>
      <c r="CE252" s="12"/>
      <c r="CF252" s="12">
        <f t="shared" si="375"/>
        <v>0</v>
      </c>
      <c r="CG252" s="12"/>
      <c r="CH252" s="12"/>
      <c r="CI252" s="12"/>
      <c r="CJ252" s="12">
        <f t="shared" si="376"/>
        <v>0</v>
      </c>
      <c r="CK252" s="12"/>
      <c r="CL252" s="12"/>
      <c r="CM252" s="12"/>
      <c r="CN252" s="12">
        <f t="shared" si="377"/>
        <v>0</v>
      </c>
      <c r="CO252" s="12"/>
      <c r="CP252" s="12"/>
      <c r="CQ252" s="12"/>
      <c r="CR252" s="12">
        <f t="shared" si="378"/>
        <v>0</v>
      </c>
      <c r="CS252" s="12"/>
      <c r="CT252" s="12"/>
      <c r="CU252" s="12"/>
      <c r="CV252" s="12">
        <f t="shared" si="379"/>
        <v>0</v>
      </c>
      <c r="CW252" s="12"/>
      <c r="CX252" s="12"/>
      <c r="CY252" s="12"/>
      <c r="CZ252" s="12">
        <f t="shared" si="380"/>
        <v>0</v>
      </c>
      <c r="DA252" s="12"/>
      <c r="DB252" s="12"/>
      <c r="DC252" s="12"/>
      <c r="DD252" s="12">
        <f t="shared" si="381"/>
        <v>0</v>
      </c>
      <c r="DE252" s="13" t="s">
        <v>54</v>
      </c>
      <c r="DF252" s="14" t="s">
        <v>55</v>
      </c>
    </row>
    <row r="253" spans="1:110" ht="51" hidden="1" x14ac:dyDescent="0.25">
      <c r="A253" s="13" t="s">
        <v>44</v>
      </c>
      <c r="B253" s="48" t="s">
        <v>796</v>
      </c>
      <c r="C253" s="49">
        <v>1911</v>
      </c>
      <c r="D253" s="49" t="s">
        <v>51</v>
      </c>
      <c r="E253" s="48" t="s">
        <v>56</v>
      </c>
      <c r="F253" s="50">
        <v>3447.26</v>
      </c>
      <c r="G253" s="50">
        <v>2958.26</v>
      </c>
      <c r="H253" s="51">
        <v>34127</v>
      </c>
      <c r="I253" s="12">
        <f t="shared" si="334"/>
        <v>1850835.4469999999</v>
      </c>
      <c r="J253" s="12">
        <f t="shared" si="335"/>
        <v>925417.72349999996</v>
      </c>
      <c r="K253" s="12">
        <f t="shared" si="336"/>
        <v>925417.72349999996</v>
      </c>
      <c r="L253" s="12">
        <f t="shared" si="337"/>
        <v>925417.72349999996</v>
      </c>
      <c r="M253" s="12">
        <f t="shared" si="306"/>
        <v>0</v>
      </c>
      <c r="N253" s="12"/>
      <c r="O253" s="12"/>
      <c r="P253" s="12">
        <v>0</v>
      </c>
      <c r="Q253" s="12"/>
      <c r="R253" s="12"/>
      <c r="S253" s="12">
        <v>0</v>
      </c>
      <c r="T253" s="12">
        <v>1850835.4469999999</v>
      </c>
      <c r="U253" s="12">
        <v>1850835.4469999999</v>
      </c>
      <c r="V253" s="12">
        <v>0</v>
      </c>
      <c r="W253" s="12"/>
      <c r="X253" s="12"/>
      <c r="Y253" s="12">
        <v>0</v>
      </c>
      <c r="Z253" s="12"/>
      <c r="AA253" s="12"/>
      <c r="AB253" s="12">
        <v>0</v>
      </c>
      <c r="AC253" s="12"/>
      <c r="AD253" s="12"/>
      <c r="AE253" s="12">
        <v>0</v>
      </c>
      <c r="AF253" s="12"/>
      <c r="AG253" s="12"/>
      <c r="AH253" s="12">
        <v>0</v>
      </c>
      <c r="AI253" s="12"/>
      <c r="AJ253" s="12"/>
      <c r="AK253" s="12">
        <v>0</v>
      </c>
      <c r="AL253" s="12"/>
      <c r="AM253" s="12"/>
      <c r="AN253" s="12">
        <v>0</v>
      </c>
      <c r="AO253" s="32"/>
      <c r="AP253" s="39" t="s">
        <v>53</v>
      </c>
      <c r="AQ253" s="32"/>
      <c r="AR253" s="32">
        <v>0</v>
      </c>
      <c r="AS253" s="12"/>
      <c r="AT253" s="12"/>
      <c r="AU253" s="12">
        <v>0</v>
      </c>
      <c r="AV253" s="12"/>
      <c r="AW253" s="12"/>
      <c r="AX253" s="12">
        <v>0</v>
      </c>
      <c r="AY253" s="45"/>
      <c r="AZ253" s="32"/>
      <c r="BA253" s="12">
        <v>0</v>
      </c>
      <c r="BB253" s="12">
        <f t="shared" si="368"/>
        <v>0</v>
      </c>
      <c r="BC253" s="12">
        <f t="shared" si="338"/>
        <v>0</v>
      </c>
      <c r="BD253" s="12">
        <f t="shared" si="339"/>
        <v>0</v>
      </c>
      <c r="BE253" s="12"/>
      <c r="BF253" s="12"/>
      <c r="BG253" s="12"/>
      <c r="BH253" s="12">
        <f t="shared" si="369"/>
        <v>0</v>
      </c>
      <c r="BI253" s="12"/>
      <c r="BJ253" s="12"/>
      <c r="BK253" s="12"/>
      <c r="BL253" s="12">
        <f t="shared" si="370"/>
        <v>0</v>
      </c>
      <c r="BM253" s="12"/>
      <c r="BN253" s="12"/>
      <c r="BO253" s="12"/>
      <c r="BP253" s="12">
        <f t="shared" si="371"/>
        <v>0</v>
      </c>
      <c r="BQ253" s="12"/>
      <c r="BR253" s="12"/>
      <c r="BS253" s="12"/>
      <c r="BT253" s="12">
        <f t="shared" si="372"/>
        <v>0</v>
      </c>
      <c r="BU253" s="12"/>
      <c r="BV253" s="12"/>
      <c r="BW253" s="12"/>
      <c r="BX253" s="12">
        <f t="shared" si="373"/>
        <v>0</v>
      </c>
      <c r="BY253" s="12"/>
      <c r="BZ253" s="12"/>
      <c r="CA253" s="12"/>
      <c r="CB253" s="12">
        <f t="shared" si="374"/>
        <v>0</v>
      </c>
      <c r="CC253" s="12"/>
      <c r="CD253" s="12"/>
      <c r="CE253" s="12"/>
      <c r="CF253" s="12">
        <f t="shared" si="375"/>
        <v>0</v>
      </c>
      <c r="CG253" s="12"/>
      <c r="CH253" s="12"/>
      <c r="CI253" s="12"/>
      <c r="CJ253" s="12">
        <f t="shared" si="376"/>
        <v>0</v>
      </c>
      <c r="CK253" s="12"/>
      <c r="CL253" s="12"/>
      <c r="CM253" s="12"/>
      <c r="CN253" s="12">
        <f t="shared" si="377"/>
        <v>0</v>
      </c>
      <c r="CO253" s="12"/>
      <c r="CP253" s="12"/>
      <c r="CQ253" s="12"/>
      <c r="CR253" s="12">
        <f t="shared" si="378"/>
        <v>0</v>
      </c>
      <c r="CS253" s="12"/>
      <c r="CT253" s="12"/>
      <c r="CU253" s="12"/>
      <c r="CV253" s="12">
        <f t="shared" si="379"/>
        <v>0</v>
      </c>
      <c r="CW253" s="12"/>
      <c r="CX253" s="12"/>
      <c r="CY253" s="12"/>
      <c r="CZ253" s="12">
        <f t="shared" si="380"/>
        <v>0</v>
      </c>
      <c r="DA253" s="12"/>
      <c r="DB253" s="12"/>
      <c r="DC253" s="12"/>
      <c r="DD253" s="12">
        <f t="shared" si="381"/>
        <v>0</v>
      </c>
      <c r="DE253" s="13" t="s">
        <v>54</v>
      </c>
      <c r="DF253" s="14" t="s">
        <v>55</v>
      </c>
    </row>
    <row r="254" spans="1:110" ht="51" hidden="1" x14ac:dyDescent="0.25">
      <c r="A254" s="13" t="s">
        <v>45</v>
      </c>
      <c r="B254" s="48" t="s">
        <v>797</v>
      </c>
      <c r="C254" s="49">
        <v>1910</v>
      </c>
      <c r="D254" s="49" t="s">
        <v>51</v>
      </c>
      <c r="E254" s="48" t="s">
        <v>56</v>
      </c>
      <c r="F254" s="50">
        <v>1686.78</v>
      </c>
      <c r="G254" s="50">
        <v>1497.78</v>
      </c>
      <c r="H254" s="51">
        <v>33883</v>
      </c>
      <c r="I254" s="12">
        <f t="shared" si="334"/>
        <v>758476.80000000005</v>
      </c>
      <c r="J254" s="12">
        <f t="shared" si="335"/>
        <v>379238.40000000002</v>
      </c>
      <c r="K254" s="12">
        <f t="shared" si="336"/>
        <v>379238.40000000002</v>
      </c>
      <c r="L254" s="12">
        <f t="shared" si="337"/>
        <v>379238.40000000002</v>
      </c>
      <c r="M254" s="12">
        <f t="shared" si="306"/>
        <v>0</v>
      </c>
      <c r="N254" s="12">
        <v>753383.35499999998</v>
      </c>
      <c r="O254" s="12">
        <v>758476.80000000005</v>
      </c>
      <c r="P254" s="12">
        <v>5093.4450000000652</v>
      </c>
      <c r="Q254" s="12"/>
      <c r="R254" s="12"/>
      <c r="S254" s="12">
        <v>0</v>
      </c>
      <c r="T254" s="12"/>
      <c r="U254" s="12"/>
      <c r="V254" s="12">
        <v>0</v>
      </c>
      <c r="W254" s="12"/>
      <c r="X254" s="12"/>
      <c r="Y254" s="12">
        <v>0</v>
      </c>
      <c r="Z254" s="12"/>
      <c r="AA254" s="12"/>
      <c r="AB254" s="12">
        <v>0</v>
      </c>
      <c r="AC254" s="12"/>
      <c r="AD254" s="12"/>
      <c r="AE254" s="12">
        <v>0</v>
      </c>
      <c r="AF254" s="12"/>
      <c r="AG254" s="12"/>
      <c r="AH254" s="12">
        <v>0</v>
      </c>
      <c r="AI254" s="12"/>
      <c r="AJ254" s="12"/>
      <c r="AK254" s="12">
        <v>0</v>
      </c>
      <c r="AL254" s="12"/>
      <c r="AM254" s="12"/>
      <c r="AN254" s="12">
        <v>0</v>
      </c>
      <c r="AO254" s="32"/>
      <c r="AP254" s="39" t="s">
        <v>53</v>
      </c>
      <c r="AQ254" s="32"/>
      <c r="AR254" s="32">
        <v>0</v>
      </c>
      <c r="AS254" s="12"/>
      <c r="AT254" s="12"/>
      <c r="AU254" s="12">
        <v>0</v>
      </c>
      <c r="AV254" s="12"/>
      <c r="AW254" s="12"/>
      <c r="AX254" s="12">
        <v>0</v>
      </c>
      <c r="AY254" s="45"/>
      <c r="AZ254" s="32"/>
      <c r="BA254" s="12">
        <v>0</v>
      </c>
      <c r="BB254" s="12">
        <f t="shared" si="368"/>
        <v>0</v>
      </c>
      <c r="BC254" s="12">
        <f t="shared" si="338"/>
        <v>0</v>
      </c>
      <c r="BD254" s="12">
        <f t="shared" si="339"/>
        <v>0</v>
      </c>
      <c r="BE254" s="12"/>
      <c r="BF254" s="12"/>
      <c r="BG254" s="12"/>
      <c r="BH254" s="12">
        <f t="shared" si="369"/>
        <v>0</v>
      </c>
      <c r="BI254" s="12"/>
      <c r="BJ254" s="12"/>
      <c r="BK254" s="12"/>
      <c r="BL254" s="12">
        <f t="shared" si="370"/>
        <v>0</v>
      </c>
      <c r="BM254" s="12"/>
      <c r="BN254" s="12"/>
      <c r="BO254" s="12"/>
      <c r="BP254" s="12">
        <f t="shared" si="371"/>
        <v>0</v>
      </c>
      <c r="BQ254" s="12"/>
      <c r="BR254" s="12"/>
      <c r="BS254" s="12"/>
      <c r="BT254" s="12">
        <f t="shared" si="372"/>
        <v>0</v>
      </c>
      <c r="BU254" s="12"/>
      <c r="BV254" s="12"/>
      <c r="BW254" s="12"/>
      <c r="BX254" s="12">
        <f t="shared" si="373"/>
        <v>0</v>
      </c>
      <c r="BY254" s="12"/>
      <c r="BZ254" s="12"/>
      <c r="CA254" s="12"/>
      <c r="CB254" s="12">
        <f t="shared" si="374"/>
        <v>0</v>
      </c>
      <c r="CC254" s="12"/>
      <c r="CD254" s="12"/>
      <c r="CE254" s="12"/>
      <c r="CF254" s="12">
        <f t="shared" si="375"/>
        <v>0</v>
      </c>
      <c r="CG254" s="12"/>
      <c r="CH254" s="12"/>
      <c r="CI254" s="12"/>
      <c r="CJ254" s="12">
        <f t="shared" si="376"/>
        <v>0</v>
      </c>
      <c r="CK254" s="12"/>
      <c r="CL254" s="12"/>
      <c r="CM254" s="12"/>
      <c r="CN254" s="12">
        <f t="shared" si="377"/>
        <v>0</v>
      </c>
      <c r="CO254" s="12"/>
      <c r="CP254" s="12"/>
      <c r="CQ254" s="12"/>
      <c r="CR254" s="12">
        <f t="shared" si="378"/>
        <v>0</v>
      </c>
      <c r="CS254" s="12"/>
      <c r="CT254" s="12"/>
      <c r="CU254" s="12"/>
      <c r="CV254" s="12">
        <f t="shared" si="379"/>
        <v>0</v>
      </c>
      <c r="CW254" s="12"/>
      <c r="CX254" s="12"/>
      <c r="CY254" s="12"/>
      <c r="CZ254" s="12">
        <f t="shared" si="380"/>
        <v>0</v>
      </c>
      <c r="DA254" s="12"/>
      <c r="DB254" s="12"/>
      <c r="DC254" s="12"/>
      <c r="DD254" s="12">
        <f t="shared" si="381"/>
        <v>0</v>
      </c>
      <c r="DE254" s="13" t="s">
        <v>54</v>
      </c>
      <c r="DF254" s="14" t="s">
        <v>55</v>
      </c>
    </row>
    <row r="255" spans="1:110" ht="51" hidden="1" x14ac:dyDescent="0.25">
      <c r="A255" s="13" t="s">
        <v>46</v>
      </c>
      <c r="B255" s="48" t="s">
        <v>798</v>
      </c>
      <c r="C255" s="49">
        <v>1917</v>
      </c>
      <c r="D255" s="49" t="s">
        <v>51</v>
      </c>
      <c r="E255" s="48" t="s">
        <v>56</v>
      </c>
      <c r="F255" s="50">
        <v>756.2</v>
      </c>
      <c r="G255" s="50">
        <v>606.1</v>
      </c>
      <c r="H255" s="51">
        <v>34186</v>
      </c>
      <c r="I255" s="12">
        <f t="shared" si="334"/>
        <v>7009923.6548999995</v>
      </c>
      <c r="J255" s="12">
        <f t="shared" si="335"/>
        <v>3504961.8274499997</v>
      </c>
      <c r="K255" s="12">
        <f t="shared" si="336"/>
        <v>3504961.8274499997</v>
      </c>
      <c r="L255" s="12">
        <f t="shared" si="337"/>
        <v>3504961.8274499997</v>
      </c>
      <c r="M255" s="12">
        <f t="shared" si="306"/>
        <v>0</v>
      </c>
      <c r="N255" s="12"/>
      <c r="O255" s="12"/>
      <c r="P255" s="12">
        <v>0</v>
      </c>
      <c r="Q255" s="12">
        <v>1511958.858</v>
      </c>
      <c r="R255" s="12">
        <v>3340648.67</v>
      </c>
      <c r="S255" s="12">
        <v>1828689.8119999999</v>
      </c>
      <c r="T255" s="12"/>
      <c r="U255" s="12"/>
      <c r="V255" s="12">
        <v>0</v>
      </c>
      <c r="W255" s="12"/>
      <c r="X255" s="12">
        <v>437939.84279999998</v>
      </c>
      <c r="Y255" s="12">
        <v>437939.84279999998</v>
      </c>
      <c r="Z255" s="12">
        <v>409414.467</v>
      </c>
      <c r="AA255" s="12">
        <v>524294.17800000007</v>
      </c>
      <c r="AB255" s="12">
        <v>114879.71100000007</v>
      </c>
      <c r="AC255" s="12"/>
      <c r="AD255" s="12">
        <v>523780.16409999999</v>
      </c>
      <c r="AE255" s="12">
        <v>523780.16409999999</v>
      </c>
      <c r="AF255" s="12"/>
      <c r="AG255" s="12"/>
      <c r="AH255" s="12">
        <v>0</v>
      </c>
      <c r="AI255" s="12"/>
      <c r="AJ255" s="12"/>
      <c r="AK255" s="12">
        <v>0</v>
      </c>
      <c r="AL255" s="12"/>
      <c r="AM255" s="12"/>
      <c r="AN255" s="12">
        <v>0</v>
      </c>
      <c r="AO255" s="32"/>
      <c r="AP255" s="39" t="s">
        <v>53</v>
      </c>
      <c r="AQ255" s="32"/>
      <c r="AR255" s="32">
        <v>0</v>
      </c>
      <c r="AS255" s="12">
        <v>2574835.628</v>
      </c>
      <c r="AT255" s="12">
        <v>2183260.7999999998</v>
      </c>
      <c r="AU255" s="12">
        <v>-391574.82800000021</v>
      </c>
      <c r="AV255" s="12"/>
      <c r="AW255" s="12"/>
      <c r="AX255" s="12">
        <v>0</v>
      </c>
      <c r="AY255" s="45"/>
      <c r="AZ255" s="32"/>
      <c r="BA255" s="12">
        <v>0</v>
      </c>
      <c r="BB255" s="12">
        <f t="shared" si="368"/>
        <v>0</v>
      </c>
      <c r="BC255" s="12">
        <f t="shared" si="338"/>
        <v>0</v>
      </c>
      <c r="BD255" s="12">
        <f t="shared" si="339"/>
        <v>0</v>
      </c>
      <c r="BE255" s="12"/>
      <c r="BF255" s="12"/>
      <c r="BG255" s="12"/>
      <c r="BH255" s="12">
        <f t="shared" si="369"/>
        <v>0</v>
      </c>
      <c r="BI255" s="12"/>
      <c r="BJ255" s="12"/>
      <c r="BK255" s="12"/>
      <c r="BL255" s="12">
        <f t="shared" si="370"/>
        <v>0</v>
      </c>
      <c r="BM255" s="12"/>
      <c r="BN255" s="12"/>
      <c r="BO255" s="12"/>
      <c r="BP255" s="12">
        <f t="shared" si="371"/>
        <v>0</v>
      </c>
      <c r="BQ255" s="12"/>
      <c r="BR255" s="12"/>
      <c r="BS255" s="12"/>
      <c r="BT255" s="12">
        <f t="shared" si="372"/>
        <v>0</v>
      </c>
      <c r="BU255" s="12"/>
      <c r="BV255" s="12"/>
      <c r="BW255" s="12"/>
      <c r="BX255" s="12">
        <f t="shared" si="373"/>
        <v>0</v>
      </c>
      <c r="BY255" s="12"/>
      <c r="BZ255" s="12"/>
      <c r="CA255" s="12"/>
      <c r="CB255" s="12">
        <f t="shared" si="374"/>
        <v>0</v>
      </c>
      <c r="CC255" s="12"/>
      <c r="CD255" s="12"/>
      <c r="CE255" s="12"/>
      <c r="CF255" s="12">
        <f t="shared" si="375"/>
        <v>0</v>
      </c>
      <c r="CG255" s="12"/>
      <c r="CH255" s="12"/>
      <c r="CI255" s="12"/>
      <c r="CJ255" s="12">
        <f t="shared" si="376"/>
        <v>0</v>
      </c>
      <c r="CK255" s="12"/>
      <c r="CL255" s="12"/>
      <c r="CM255" s="12"/>
      <c r="CN255" s="12">
        <f t="shared" si="377"/>
        <v>0</v>
      </c>
      <c r="CO255" s="12"/>
      <c r="CP255" s="12"/>
      <c r="CQ255" s="12"/>
      <c r="CR255" s="12">
        <f t="shared" si="378"/>
        <v>0</v>
      </c>
      <c r="CS255" s="12"/>
      <c r="CT255" s="12"/>
      <c r="CU255" s="12"/>
      <c r="CV255" s="12">
        <f t="shared" si="379"/>
        <v>0</v>
      </c>
      <c r="CW255" s="12"/>
      <c r="CX255" s="12"/>
      <c r="CY255" s="12"/>
      <c r="CZ255" s="12">
        <f t="shared" si="380"/>
        <v>0</v>
      </c>
      <c r="DA255" s="12"/>
      <c r="DB255" s="12"/>
      <c r="DC255" s="12"/>
      <c r="DD255" s="12">
        <f t="shared" si="381"/>
        <v>0</v>
      </c>
      <c r="DE255" s="13" t="s">
        <v>54</v>
      </c>
      <c r="DF255" s="14" t="s">
        <v>55</v>
      </c>
    </row>
    <row r="256" spans="1:110" ht="51" hidden="1" x14ac:dyDescent="0.25">
      <c r="A256" s="13" t="s">
        <v>47</v>
      </c>
      <c r="B256" s="48" t="s">
        <v>799</v>
      </c>
      <c r="C256" s="49">
        <v>1912</v>
      </c>
      <c r="D256" s="49" t="s">
        <v>51</v>
      </c>
      <c r="E256" s="48" t="s">
        <v>56</v>
      </c>
      <c r="F256" s="50">
        <v>1406.95</v>
      </c>
      <c r="G256" s="50">
        <v>1249.3499999999999</v>
      </c>
      <c r="H256" s="51">
        <v>34003</v>
      </c>
      <c r="I256" s="12">
        <f t="shared" si="334"/>
        <v>532817.19999999995</v>
      </c>
      <c r="J256" s="12">
        <f t="shared" si="335"/>
        <v>266408.59999999998</v>
      </c>
      <c r="K256" s="12">
        <f t="shared" si="336"/>
        <v>266408.59999999998</v>
      </c>
      <c r="L256" s="12">
        <f t="shared" si="337"/>
        <v>266408.59999999998</v>
      </c>
      <c r="M256" s="12">
        <f t="shared" si="306"/>
        <v>0</v>
      </c>
      <c r="N256" s="12"/>
      <c r="O256" s="12"/>
      <c r="P256" s="12">
        <v>0</v>
      </c>
      <c r="Q256" s="12"/>
      <c r="R256" s="12"/>
      <c r="S256" s="12">
        <v>0</v>
      </c>
      <c r="T256" s="12"/>
      <c r="U256" s="12"/>
      <c r="V256" s="12">
        <v>0</v>
      </c>
      <c r="W256" s="12"/>
      <c r="X256" s="12"/>
      <c r="Y256" s="12">
        <v>0</v>
      </c>
      <c r="Z256" s="12"/>
      <c r="AA256" s="12"/>
      <c r="AB256" s="12">
        <v>0</v>
      </c>
      <c r="AC256" s="12">
        <v>532817.19999999995</v>
      </c>
      <c r="AD256" s="12">
        <v>532817.19999999995</v>
      </c>
      <c r="AE256" s="12">
        <v>0</v>
      </c>
      <c r="AF256" s="12"/>
      <c r="AG256" s="12"/>
      <c r="AH256" s="12">
        <v>0</v>
      </c>
      <c r="AI256" s="12"/>
      <c r="AJ256" s="12"/>
      <c r="AK256" s="12">
        <v>0</v>
      </c>
      <c r="AL256" s="12"/>
      <c r="AM256" s="12"/>
      <c r="AN256" s="12">
        <v>0</v>
      </c>
      <c r="AO256" s="32"/>
      <c r="AP256" s="39" t="s">
        <v>53</v>
      </c>
      <c r="AQ256" s="32"/>
      <c r="AR256" s="32">
        <v>0</v>
      </c>
      <c r="AS256" s="12"/>
      <c r="AT256" s="12"/>
      <c r="AU256" s="12">
        <v>0</v>
      </c>
      <c r="AV256" s="12"/>
      <c r="AW256" s="12"/>
      <c r="AX256" s="12">
        <v>0</v>
      </c>
      <c r="AY256" s="45"/>
      <c r="AZ256" s="32"/>
      <c r="BA256" s="12">
        <v>0</v>
      </c>
      <c r="BB256" s="12">
        <f t="shared" si="368"/>
        <v>0</v>
      </c>
      <c r="BC256" s="12">
        <f t="shared" si="338"/>
        <v>0</v>
      </c>
      <c r="BD256" s="12">
        <f t="shared" si="339"/>
        <v>0</v>
      </c>
      <c r="BE256" s="12"/>
      <c r="BF256" s="12"/>
      <c r="BG256" s="12"/>
      <c r="BH256" s="12">
        <f t="shared" si="369"/>
        <v>0</v>
      </c>
      <c r="BI256" s="12"/>
      <c r="BJ256" s="12"/>
      <c r="BK256" s="12"/>
      <c r="BL256" s="12">
        <f t="shared" si="370"/>
        <v>0</v>
      </c>
      <c r="BM256" s="12"/>
      <c r="BN256" s="12"/>
      <c r="BO256" s="12"/>
      <c r="BP256" s="12">
        <f t="shared" si="371"/>
        <v>0</v>
      </c>
      <c r="BQ256" s="12"/>
      <c r="BR256" s="12"/>
      <c r="BS256" s="12"/>
      <c r="BT256" s="12">
        <f t="shared" si="372"/>
        <v>0</v>
      </c>
      <c r="BU256" s="12"/>
      <c r="BV256" s="12"/>
      <c r="BW256" s="12"/>
      <c r="BX256" s="12">
        <f t="shared" si="373"/>
        <v>0</v>
      </c>
      <c r="BY256" s="12"/>
      <c r="BZ256" s="12"/>
      <c r="CA256" s="12"/>
      <c r="CB256" s="12">
        <f t="shared" si="374"/>
        <v>0</v>
      </c>
      <c r="CC256" s="12"/>
      <c r="CD256" s="12"/>
      <c r="CE256" s="12"/>
      <c r="CF256" s="12">
        <f t="shared" si="375"/>
        <v>0</v>
      </c>
      <c r="CG256" s="12"/>
      <c r="CH256" s="12"/>
      <c r="CI256" s="12"/>
      <c r="CJ256" s="12">
        <f t="shared" si="376"/>
        <v>0</v>
      </c>
      <c r="CK256" s="12"/>
      <c r="CL256" s="12"/>
      <c r="CM256" s="12"/>
      <c r="CN256" s="12">
        <f t="shared" si="377"/>
        <v>0</v>
      </c>
      <c r="CO256" s="12"/>
      <c r="CP256" s="12"/>
      <c r="CQ256" s="12"/>
      <c r="CR256" s="12">
        <f t="shared" si="378"/>
        <v>0</v>
      </c>
      <c r="CS256" s="12"/>
      <c r="CT256" s="12"/>
      <c r="CU256" s="12"/>
      <c r="CV256" s="12">
        <f t="shared" si="379"/>
        <v>0</v>
      </c>
      <c r="CW256" s="12"/>
      <c r="CX256" s="12"/>
      <c r="CY256" s="12"/>
      <c r="CZ256" s="12">
        <f t="shared" si="380"/>
        <v>0</v>
      </c>
      <c r="DA256" s="12"/>
      <c r="DB256" s="12"/>
      <c r="DC256" s="12"/>
      <c r="DD256" s="12">
        <f t="shared" si="381"/>
        <v>0</v>
      </c>
      <c r="DE256" s="13" t="s">
        <v>54</v>
      </c>
      <c r="DF256" s="14" t="s">
        <v>55</v>
      </c>
    </row>
    <row r="257" spans="1:110" ht="51" hidden="1" x14ac:dyDescent="0.25">
      <c r="A257" s="13" t="s">
        <v>48</v>
      </c>
      <c r="B257" s="48" t="s">
        <v>800</v>
      </c>
      <c r="C257" s="49">
        <v>1907</v>
      </c>
      <c r="D257" s="49" t="s">
        <v>51</v>
      </c>
      <c r="E257" s="48" t="s">
        <v>56</v>
      </c>
      <c r="F257" s="50">
        <v>3080.32</v>
      </c>
      <c r="G257" s="50">
        <v>2508.3200000000002</v>
      </c>
      <c r="H257" s="51">
        <v>34386</v>
      </c>
      <c r="I257" s="12">
        <f t="shared" si="334"/>
        <v>6031962.9867640007</v>
      </c>
      <c r="J257" s="12">
        <f t="shared" si="335"/>
        <v>2952985.4883820005</v>
      </c>
      <c r="K257" s="12">
        <f t="shared" si="336"/>
        <v>3078977.4983820003</v>
      </c>
      <c r="L257" s="12">
        <f t="shared" si="337"/>
        <v>3078977.4983820003</v>
      </c>
      <c r="M257" s="12">
        <f t="shared" si="306"/>
        <v>0</v>
      </c>
      <c r="N257" s="12">
        <v>1261684.9939999999</v>
      </c>
      <c r="O257" s="12">
        <v>1223994.76</v>
      </c>
      <c r="P257" s="12">
        <v>-37690.233999999939</v>
      </c>
      <c r="Q257" s="12"/>
      <c r="R257" s="12"/>
      <c r="S257" s="12">
        <v>0</v>
      </c>
      <c r="T257" s="12"/>
      <c r="U257" s="12"/>
      <c r="V257" s="12">
        <v>0</v>
      </c>
      <c r="W257" s="12">
        <v>1360487.7590000001</v>
      </c>
      <c r="X257" s="12">
        <v>1360487.7590000001</v>
      </c>
      <c r="Y257" s="12">
        <v>0</v>
      </c>
      <c r="Z257" s="12">
        <v>1694345.098</v>
      </c>
      <c r="AA257" s="12">
        <v>1694345.098</v>
      </c>
      <c r="AB257" s="12">
        <v>0</v>
      </c>
      <c r="AC257" s="12"/>
      <c r="AD257" s="12">
        <v>1627143.3597639999</v>
      </c>
      <c r="AE257" s="12">
        <v>1627143.3597639999</v>
      </c>
      <c r="AF257" s="12"/>
      <c r="AG257" s="12"/>
      <c r="AH257" s="12">
        <v>0</v>
      </c>
      <c r="AI257" s="12"/>
      <c r="AJ257" s="12"/>
      <c r="AK257" s="12">
        <v>0</v>
      </c>
      <c r="AL257" s="12"/>
      <c r="AM257" s="12"/>
      <c r="AN257" s="12">
        <v>0</v>
      </c>
      <c r="AO257" s="32"/>
      <c r="AP257" s="39" t="s">
        <v>53</v>
      </c>
      <c r="AQ257" s="32"/>
      <c r="AR257" s="32">
        <v>0</v>
      </c>
      <c r="AS257" s="12">
        <v>18962794.445999999</v>
      </c>
      <c r="AT257" s="12"/>
      <c r="AU257" s="12">
        <v>-18962794.445999999</v>
      </c>
      <c r="AV257" s="12"/>
      <c r="AW257" s="12"/>
      <c r="AX257" s="12">
        <v>0</v>
      </c>
      <c r="AY257" s="45"/>
      <c r="AZ257" s="32"/>
      <c r="BA257" s="12">
        <v>0</v>
      </c>
      <c r="BB257" s="12">
        <f t="shared" si="368"/>
        <v>0</v>
      </c>
      <c r="BC257" s="12">
        <f t="shared" si="338"/>
        <v>125992.01</v>
      </c>
      <c r="BD257" s="12">
        <f t="shared" si="339"/>
        <v>125992.01</v>
      </c>
      <c r="BE257" s="12"/>
      <c r="BF257" s="12"/>
      <c r="BG257" s="12"/>
      <c r="BH257" s="12">
        <f t="shared" si="369"/>
        <v>0</v>
      </c>
      <c r="BI257" s="12"/>
      <c r="BJ257" s="12"/>
      <c r="BK257" s="12"/>
      <c r="BL257" s="12">
        <f t="shared" si="370"/>
        <v>0</v>
      </c>
      <c r="BM257" s="12"/>
      <c r="BN257" s="12"/>
      <c r="BO257" s="12"/>
      <c r="BP257" s="12">
        <f t="shared" si="371"/>
        <v>0</v>
      </c>
      <c r="BQ257" s="12"/>
      <c r="BR257" s="12"/>
      <c r="BS257" s="12"/>
      <c r="BT257" s="12">
        <f t="shared" si="372"/>
        <v>0</v>
      </c>
      <c r="BU257" s="12"/>
      <c r="BV257" s="12"/>
      <c r="BW257" s="12"/>
      <c r="BX257" s="12">
        <f t="shared" si="373"/>
        <v>0</v>
      </c>
      <c r="BY257" s="12"/>
      <c r="BZ257" s="12"/>
      <c r="CA257" s="12"/>
      <c r="CB257" s="12">
        <f t="shared" si="374"/>
        <v>0</v>
      </c>
      <c r="CC257" s="12"/>
      <c r="CD257" s="12"/>
      <c r="CE257" s="12"/>
      <c r="CF257" s="12">
        <f t="shared" si="375"/>
        <v>0</v>
      </c>
      <c r="CG257" s="12"/>
      <c r="CH257" s="12"/>
      <c r="CI257" s="12"/>
      <c r="CJ257" s="12">
        <f t="shared" si="376"/>
        <v>0</v>
      </c>
      <c r="CK257" s="12"/>
      <c r="CL257" s="12"/>
      <c r="CM257" s="12"/>
      <c r="CN257" s="12">
        <f t="shared" si="377"/>
        <v>0</v>
      </c>
      <c r="CO257" s="12"/>
      <c r="CP257" s="12"/>
      <c r="CQ257" s="12">
        <v>125992.01</v>
      </c>
      <c r="CR257" s="12">
        <f t="shared" si="378"/>
        <v>125992.01</v>
      </c>
      <c r="CS257" s="12"/>
      <c r="CT257" s="12"/>
      <c r="CU257" s="12"/>
      <c r="CV257" s="12">
        <f t="shared" si="379"/>
        <v>0</v>
      </c>
      <c r="CW257" s="12"/>
      <c r="CX257" s="12"/>
      <c r="CY257" s="12"/>
      <c r="CZ257" s="12">
        <f t="shared" si="380"/>
        <v>0</v>
      </c>
      <c r="DA257" s="12"/>
      <c r="DB257" s="12"/>
      <c r="DC257" s="12"/>
      <c r="DD257" s="12">
        <f t="shared" si="381"/>
        <v>0</v>
      </c>
      <c r="DE257" s="13" t="s">
        <v>54</v>
      </c>
      <c r="DF257" s="14" t="s">
        <v>55</v>
      </c>
    </row>
    <row r="258" spans="1:110" ht="51" hidden="1" x14ac:dyDescent="0.25">
      <c r="A258" s="13" t="s">
        <v>49</v>
      </c>
      <c r="B258" s="48" t="s">
        <v>2069</v>
      </c>
      <c r="C258" s="49">
        <v>1913</v>
      </c>
      <c r="D258" s="49" t="s">
        <v>51</v>
      </c>
      <c r="E258" s="48" t="s">
        <v>56</v>
      </c>
      <c r="F258" s="50">
        <v>1700.65</v>
      </c>
      <c r="G258" s="50">
        <v>1504.65</v>
      </c>
      <c r="H258" s="51">
        <v>34361</v>
      </c>
      <c r="I258" s="12">
        <f t="shared" si="334"/>
        <v>53800.92</v>
      </c>
      <c r="J258" s="12">
        <f t="shared" si="335"/>
        <v>26900.46</v>
      </c>
      <c r="K258" s="12">
        <f t="shared" si="336"/>
        <v>26900.46</v>
      </c>
      <c r="L258" s="12">
        <f t="shared" si="337"/>
        <v>26900.46</v>
      </c>
      <c r="M258" s="12">
        <f t="shared" si="306"/>
        <v>0</v>
      </c>
      <c r="N258" s="12"/>
      <c r="O258" s="12"/>
      <c r="P258" s="12">
        <v>0</v>
      </c>
      <c r="Q258" s="12"/>
      <c r="R258" s="12"/>
      <c r="S258" s="12">
        <v>0</v>
      </c>
      <c r="T258" s="12"/>
      <c r="U258" s="12"/>
      <c r="V258" s="12">
        <v>0</v>
      </c>
      <c r="W258" s="12"/>
      <c r="X258" s="12"/>
      <c r="Y258" s="12">
        <v>0</v>
      </c>
      <c r="Z258" s="12"/>
      <c r="AA258" s="12"/>
      <c r="AB258" s="12">
        <v>0</v>
      </c>
      <c r="AC258" s="12"/>
      <c r="AD258" s="12"/>
      <c r="AE258" s="12">
        <v>0</v>
      </c>
      <c r="AF258" s="12"/>
      <c r="AG258" s="12"/>
      <c r="AH258" s="12">
        <v>0</v>
      </c>
      <c r="AI258" s="12"/>
      <c r="AJ258" s="12"/>
      <c r="AK258" s="12">
        <v>0</v>
      </c>
      <c r="AL258" s="12"/>
      <c r="AM258" s="12"/>
      <c r="AN258" s="12">
        <v>0</v>
      </c>
      <c r="AO258" s="32"/>
      <c r="AP258" s="39"/>
      <c r="AQ258" s="32"/>
      <c r="AR258" s="32">
        <v>0</v>
      </c>
      <c r="AS258" s="12"/>
      <c r="AT258" s="12"/>
      <c r="AU258" s="12">
        <v>0</v>
      </c>
      <c r="AV258" s="12"/>
      <c r="AW258" s="12"/>
      <c r="AX258" s="12">
        <v>0</v>
      </c>
      <c r="AY258" s="45"/>
      <c r="AZ258" s="32">
        <v>53800.92</v>
      </c>
      <c r="BA258" s="12">
        <v>53800.92</v>
      </c>
      <c r="BB258" s="12"/>
      <c r="BC258" s="12">
        <f t="shared" si="338"/>
        <v>0</v>
      </c>
      <c r="BD258" s="12">
        <f t="shared" si="339"/>
        <v>0</v>
      </c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3" t="s">
        <v>54</v>
      </c>
      <c r="DF258" s="14" t="s">
        <v>55</v>
      </c>
    </row>
    <row r="259" spans="1:110" ht="51" hidden="1" x14ac:dyDescent="0.25">
      <c r="A259" s="13" t="s">
        <v>91</v>
      </c>
      <c r="B259" s="48" t="s">
        <v>801</v>
      </c>
      <c r="C259" s="49">
        <v>1910</v>
      </c>
      <c r="D259" s="49" t="s">
        <v>51</v>
      </c>
      <c r="E259" s="48" t="s">
        <v>56</v>
      </c>
      <c r="F259" s="50">
        <v>1559.71</v>
      </c>
      <c r="G259" s="50">
        <v>1391.61</v>
      </c>
      <c r="H259" s="51">
        <v>34102</v>
      </c>
      <c r="I259" s="12">
        <f t="shared" si="334"/>
        <v>870660.821</v>
      </c>
      <c r="J259" s="12">
        <f t="shared" si="335"/>
        <v>435330.4105</v>
      </c>
      <c r="K259" s="12">
        <f t="shared" si="336"/>
        <v>435330.4105</v>
      </c>
      <c r="L259" s="12">
        <f t="shared" si="337"/>
        <v>435330.4105</v>
      </c>
      <c r="M259" s="12">
        <f t="shared" si="306"/>
        <v>0</v>
      </c>
      <c r="N259" s="12"/>
      <c r="O259" s="12"/>
      <c r="P259" s="12">
        <v>0</v>
      </c>
      <c r="Q259" s="12"/>
      <c r="R259" s="12"/>
      <c r="S259" s="12">
        <v>0</v>
      </c>
      <c r="T259" s="12">
        <v>870660.821</v>
      </c>
      <c r="U259" s="12">
        <v>870660.821</v>
      </c>
      <c r="V259" s="12">
        <v>0</v>
      </c>
      <c r="W259" s="12"/>
      <c r="X259" s="12"/>
      <c r="Y259" s="12">
        <v>0</v>
      </c>
      <c r="Z259" s="12"/>
      <c r="AA259" s="12"/>
      <c r="AB259" s="12">
        <v>0</v>
      </c>
      <c r="AC259" s="12"/>
      <c r="AD259" s="12"/>
      <c r="AE259" s="12">
        <v>0</v>
      </c>
      <c r="AF259" s="12"/>
      <c r="AG259" s="12"/>
      <c r="AH259" s="12">
        <v>0</v>
      </c>
      <c r="AI259" s="12"/>
      <c r="AJ259" s="12"/>
      <c r="AK259" s="12">
        <v>0</v>
      </c>
      <c r="AL259" s="12"/>
      <c r="AM259" s="12"/>
      <c r="AN259" s="12">
        <v>0</v>
      </c>
      <c r="AO259" s="32"/>
      <c r="AP259" s="39" t="s">
        <v>53</v>
      </c>
      <c r="AQ259" s="32"/>
      <c r="AR259" s="32">
        <v>0</v>
      </c>
      <c r="AS259" s="12"/>
      <c r="AT259" s="12"/>
      <c r="AU259" s="12">
        <v>0</v>
      </c>
      <c r="AV259" s="12"/>
      <c r="AW259" s="12"/>
      <c r="AX259" s="12">
        <v>0</v>
      </c>
      <c r="AY259" s="45"/>
      <c r="AZ259" s="32"/>
      <c r="BA259" s="12">
        <v>0</v>
      </c>
      <c r="BB259" s="12">
        <f>BF259+BJ259+BN259+BR259+BV259+BZ259+CD259+CH259+CL259+CP259+CT259+CX259+DB259</f>
        <v>0</v>
      </c>
      <c r="BC259" s="12">
        <f t="shared" si="338"/>
        <v>0</v>
      </c>
      <c r="BD259" s="12">
        <f t="shared" si="339"/>
        <v>0</v>
      </c>
      <c r="BE259" s="12"/>
      <c r="BF259" s="12"/>
      <c r="BG259" s="12"/>
      <c r="BH259" s="12">
        <f>BG259-BF259</f>
        <v>0</v>
      </c>
      <c r="BI259" s="12"/>
      <c r="BJ259" s="12"/>
      <c r="BK259" s="12"/>
      <c r="BL259" s="12">
        <f>BK259-BJ259</f>
        <v>0</v>
      </c>
      <c r="BM259" s="12"/>
      <c r="BN259" s="12"/>
      <c r="BO259" s="12"/>
      <c r="BP259" s="12">
        <f>BO259-BN259</f>
        <v>0</v>
      </c>
      <c r="BQ259" s="12"/>
      <c r="BR259" s="12"/>
      <c r="BS259" s="12"/>
      <c r="BT259" s="12">
        <f>BS259-BR259</f>
        <v>0</v>
      </c>
      <c r="BU259" s="12"/>
      <c r="BV259" s="12"/>
      <c r="BW259" s="12"/>
      <c r="BX259" s="12">
        <f>BW259-BV259</f>
        <v>0</v>
      </c>
      <c r="BY259" s="12"/>
      <c r="BZ259" s="12"/>
      <c r="CA259" s="12"/>
      <c r="CB259" s="12">
        <f>CA259-BZ259</f>
        <v>0</v>
      </c>
      <c r="CC259" s="12"/>
      <c r="CD259" s="12"/>
      <c r="CE259" s="12"/>
      <c r="CF259" s="12">
        <f>CE259-CD259</f>
        <v>0</v>
      </c>
      <c r="CG259" s="12"/>
      <c r="CH259" s="12"/>
      <c r="CI259" s="12"/>
      <c r="CJ259" s="12">
        <f>CI259-CH259</f>
        <v>0</v>
      </c>
      <c r="CK259" s="12"/>
      <c r="CL259" s="12"/>
      <c r="CM259" s="12"/>
      <c r="CN259" s="12">
        <f>CM259-CL259</f>
        <v>0</v>
      </c>
      <c r="CO259" s="12"/>
      <c r="CP259" s="12"/>
      <c r="CQ259" s="12"/>
      <c r="CR259" s="12">
        <f>CQ259-CP259</f>
        <v>0</v>
      </c>
      <c r="CS259" s="12"/>
      <c r="CT259" s="12"/>
      <c r="CU259" s="12"/>
      <c r="CV259" s="12">
        <f>CU259-CT259</f>
        <v>0</v>
      </c>
      <c r="CW259" s="12"/>
      <c r="CX259" s="12"/>
      <c r="CY259" s="12"/>
      <c r="CZ259" s="12">
        <f>CY259-CX259</f>
        <v>0</v>
      </c>
      <c r="DA259" s="12"/>
      <c r="DB259" s="12"/>
      <c r="DC259" s="12"/>
      <c r="DD259" s="12">
        <f>DC259-DB259</f>
        <v>0</v>
      </c>
      <c r="DE259" s="13" t="s">
        <v>54</v>
      </c>
      <c r="DF259" s="14" t="s">
        <v>55</v>
      </c>
    </row>
    <row r="260" spans="1:110" ht="51" hidden="1" x14ac:dyDescent="0.25">
      <c r="A260" s="13" t="s">
        <v>92</v>
      </c>
      <c r="B260" s="48" t="s">
        <v>802</v>
      </c>
      <c r="C260" s="49">
        <v>1914</v>
      </c>
      <c r="D260" s="49" t="s">
        <v>51</v>
      </c>
      <c r="E260" s="48" t="s">
        <v>56</v>
      </c>
      <c r="F260" s="50">
        <v>1977.98</v>
      </c>
      <c r="G260" s="50">
        <v>1584.38</v>
      </c>
      <c r="H260" s="51">
        <v>34249</v>
      </c>
      <c r="I260" s="12">
        <f t="shared" si="334"/>
        <v>7828158.7828000002</v>
      </c>
      <c r="J260" s="12">
        <f t="shared" si="335"/>
        <v>3914079.3914000001</v>
      </c>
      <c r="K260" s="12">
        <f t="shared" si="336"/>
        <v>3914079.3914000001</v>
      </c>
      <c r="L260" s="12">
        <f t="shared" si="337"/>
        <v>3914079.3914000001</v>
      </c>
      <c r="M260" s="12">
        <f t="shared" si="306"/>
        <v>0</v>
      </c>
      <c r="N260" s="12"/>
      <c r="O260" s="12"/>
      <c r="P260" s="12">
        <v>0</v>
      </c>
      <c r="Q260" s="12">
        <v>3952346.9369999999</v>
      </c>
      <c r="R260" s="12">
        <v>6256440.4632000001</v>
      </c>
      <c r="S260" s="12">
        <v>2304093.5262000002</v>
      </c>
      <c r="T260" s="12"/>
      <c r="U260" s="12"/>
      <c r="V260" s="12">
        <v>0</v>
      </c>
      <c r="W260" s="12">
        <v>859351.89399999997</v>
      </c>
      <c r="X260" s="12">
        <v>472056</v>
      </c>
      <c r="Y260" s="12">
        <v>-387295.89399999997</v>
      </c>
      <c r="Z260" s="12"/>
      <c r="AA260" s="12">
        <v>544492.99320000003</v>
      </c>
      <c r="AB260" s="12">
        <v>544492.99320000003</v>
      </c>
      <c r="AC260" s="12"/>
      <c r="AD260" s="12">
        <v>555169.32640000002</v>
      </c>
      <c r="AE260" s="12">
        <v>555169.32640000002</v>
      </c>
      <c r="AF260" s="12"/>
      <c r="AG260" s="12"/>
      <c r="AH260" s="12">
        <v>0</v>
      </c>
      <c r="AI260" s="12"/>
      <c r="AJ260" s="12"/>
      <c r="AK260" s="12">
        <v>0</v>
      </c>
      <c r="AL260" s="12"/>
      <c r="AM260" s="12"/>
      <c r="AN260" s="12">
        <v>0</v>
      </c>
      <c r="AO260" s="32"/>
      <c r="AP260" s="39" t="s">
        <v>53</v>
      </c>
      <c r="AQ260" s="32"/>
      <c r="AR260" s="32">
        <v>0</v>
      </c>
      <c r="AS260" s="12"/>
      <c r="AT260" s="12"/>
      <c r="AU260" s="12">
        <v>0</v>
      </c>
      <c r="AV260" s="12"/>
      <c r="AW260" s="12"/>
      <c r="AX260" s="12">
        <v>0</v>
      </c>
      <c r="AY260" s="45"/>
      <c r="AZ260" s="32"/>
      <c r="BA260" s="12">
        <v>0</v>
      </c>
      <c r="BB260" s="12">
        <f>BF260+BJ260+BN260+BR260+BV260+BZ260+CD260+CH260+CL260+CP260+CT260+CX260+DB260</f>
        <v>0</v>
      </c>
      <c r="BC260" s="12">
        <f t="shared" si="338"/>
        <v>0</v>
      </c>
      <c r="BD260" s="12">
        <f t="shared" si="339"/>
        <v>0</v>
      </c>
      <c r="BE260" s="12"/>
      <c r="BF260" s="12"/>
      <c r="BG260" s="12"/>
      <c r="BH260" s="12">
        <f>BG260-BF260</f>
        <v>0</v>
      </c>
      <c r="BI260" s="12"/>
      <c r="BJ260" s="12"/>
      <c r="BK260" s="12"/>
      <c r="BL260" s="12">
        <f>BK260-BJ260</f>
        <v>0</v>
      </c>
      <c r="BM260" s="12"/>
      <c r="BN260" s="12"/>
      <c r="BO260" s="12"/>
      <c r="BP260" s="12">
        <f>BO260-BN260</f>
        <v>0</v>
      </c>
      <c r="BQ260" s="12"/>
      <c r="BR260" s="12"/>
      <c r="BS260" s="12"/>
      <c r="BT260" s="12">
        <f>BS260-BR260</f>
        <v>0</v>
      </c>
      <c r="BU260" s="12"/>
      <c r="BV260" s="12"/>
      <c r="BW260" s="12"/>
      <c r="BX260" s="12">
        <f>BW260-BV260</f>
        <v>0</v>
      </c>
      <c r="BY260" s="12"/>
      <c r="BZ260" s="12"/>
      <c r="CA260" s="12"/>
      <c r="CB260" s="12">
        <f>CA260-BZ260</f>
        <v>0</v>
      </c>
      <c r="CC260" s="12"/>
      <c r="CD260" s="12"/>
      <c r="CE260" s="12"/>
      <c r="CF260" s="12">
        <f>CE260-CD260</f>
        <v>0</v>
      </c>
      <c r="CG260" s="12"/>
      <c r="CH260" s="12"/>
      <c r="CI260" s="12"/>
      <c r="CJ260" s="12">
        <f>CI260-CH260</f>
        <v>0</v>
      </c>
      <c r="CK260" s="12"/>
      <c r="CL260" s="12"/>
      <c r="CM260" s="12"/>
      <c r="CN260" s="12">
        <f>CM260-CL260</f>
        <v>0</v>
      </c>
      <c r="CO260" s="12"/>
      <c r="CP260" s="12"/>
      <c r="CQ260" s="12"/>
      <c r="CR260" s="12">
        <f>CQ260-CP260</f>
        <v>0</v>
      </c>
      <c r="CS260" s="12"/>
      <c r="CT260" s="12"/>
      <c r="CU260" s="12"/>
      <c r="CV260" s="12">
        <f>CU260-CT260</f>
        <v>0</v>
      </c>
      <c r="CW260" s="12"/>
      <c r="CX260" s="12"/>
      <c r="CY260" s="12"/>
      <c r="CZ260" s="12">
        <f>CY260-CX260</f>
        <v>0</v>
      </c>
      <c r="DA260" s="12"/>
      <c r="DB260" s="12"/>
      <c r="DC260" s="12"/>
      <c r="DD260" s="12">
        <f>DC260-DB260</f>
        <v>0</v>
      </c>
      <c r="DE260" s="13" t="s">
        <v>54</v>
      </c>
      <c r="DF260" s="14" t="s">
        <v>55</v>
      </c>
    </row>
    <row r="261" spans="1:110" ht="51" hidden="1" x14ac:dyDescent="0.25">
      <c r="A261" s="13" t="s">
        <v>93</v>
      </c>
      <c r="B261" s="48" t="s">
        <v>803</v>
      </c>
      <c r="C261" s="49">
        <v>1899</v>
      </c>
      <c r="D261" s="49" t="s">
        <v>51</v>
      </c>
      <c r="E261" s="48" t="s">
        <v>56</v>
      </c>
      <c r="F261" s="50">
        <v>1085.8699999999999</v>
      </c>
      <c r="G261" s="50">
        <v>975.87</v>
      </c>
      <c r="H261" s="51">
        <v>35108</v>
      </c>
      <c r="I261" s="12">
        <f t="shared" si="334"/>
        <v>636142.0639200001</v>
      </c>
      <c r="J261" s="12">
        <f t="shared" si="335"/>
        <v>318071.03196000005</v>
      </c>
      <c r="K261" s="12">
        <f t="shared" si="336"/>
        <v>318071.03196000005</v>
      </c>
      <c r="L261" s="12">
        <f t="shared" si="337"/>
        <v>318071.03196000005</v>
      </c>
      <c r="M261" s="12">
        <f t="shared" si="306"/>
        <v>0</v>
      </c>
      <c r="N261" s="12"/>
      <c r="O261" s="12"/>
      <c r="P261" s="12">
        <v>0</v>
      </c>
      <c r="Q261" s="12"/>
      <c r="R261" s="12"/>
      <c r="S261" s="12">
        <v>0</v>
      </c>
      <c r="T261" s="12"/>
      <c r="U261" s="12"/>
      <c r="V261" s="12">
        <v>0</v>
      </c>
      <c r="W261" s="12"/>
      <c r="X261" s="12"/>
      <c r="Y261" s="12">
        <v>0</v>
      </c>
      <c r="Z261" s="12">
        <v>659190.41299999994</v>
      </c>
      <c r="AA261" s="12">
        <v>318227.02560000005</v>
      </c>
      <c r="AB261" s="12">
        <v>-340963.38739999989</v>
      </c>
      <c r="AC261" s="12"/>
      <c r="AD261" s="12">
        <v>317915.03831999999</v>
      </c>
      <c r="AE261" s="12">
        <v>317915.03831999999</v>
      </c>
      <c r="AF261" s="12"/>
      <c r="AG261" s="12"/>
      <c r="AH261" s="12">
        <v>0</v>
      </c>
      <c r="AI261" s="12"/>
      <c r="AJ261" s="12"/>
      <c r="AK261" s="12">
        <v>0</v>
      </c>
      <c r="AL261" s="12"/>
      <c r="AM261" s="12"/>
      <c r="AN261" s="12">
        <v>0</v>
      </c>
      <c r="AO261" s="32"/>
      <c r="AP261" s="39" t="s">
        <v>53</v>
      </c>
      <c r="AQ261" s="32"/>
      <c r="AR261" s="32">
        <v>0</v>
      </c>
      <c r="AS261" s="12"/>
      <c r="AT261" s="12"/>
      <c r="AU261" s="12">
        <v>0</v>
      </c>
      <c r="AV261" s="12"/>
      <c r="AW261" s="12"/>
      <c r="AX261" s="12">
        <v>0</v>
      </c>
      <c r="AY261" s="45"/>
      <c r="AZ261" s="32"/>
      <c r="BA261" s="12">
        <v>0</v>
      </c>
      <c r="BB261" s="12">
        <f>BF261+BJ261+BN261+BR261+BV261+BZ261+CD261+CH261+CL261+CP261+CT261+CX261+DB261</f>
        <v>0</v>
      </c>
      <c r="BC261" s="12">
        <f t="shared" si="338"/>
        <v>0</v>
      </c>
      <c r="BD261" s="12">
        <f t="shared" si="339"/>
        <v>0</v>
      </c>
      <c r="BE261" s="12"/>
      <c r="BF261" s="12"/>
      <c r="BG261" s="12"/>
      <c r="BH261" s="12">
        <f>BG261-BF261</f>
        <v>0</v>
      </c>
      <c r="BI261" s="12"/>
      <c r="BJ261" s="12"/>
      <c r="BK261" s="12"/>
      <c r="BL261" s="12">
        <f>BK261-BJ261</f>
        <v>0</v>
      </c>
      <c r="BM261" s="12"/>
      <c r="BN261" s="12"/>
      <c r="BO261" s="12"/>
      <c r="BP261" s="12">
        <f>BO261-BN261</f>
        <v>0</v>
      </c>
      <c r="BQ261" s="12"/>
      <c r="BR261" s="12"/>
      <c r="BS261" s="12"/>
      <c r="BT261" s="12">
        <f>BS261-BR261</f>
        <v>0</v>
      </c>
      <c r="BU261" s="12"/>
      <c r="BV261" s="12"/>
      <c r="BW261" s="12"/>
      <c r="BX261" s="12">
        <f>BW261-BV261</f>
        <v>0</v>
      </c>
      <c r="BY261" s="12"/>
      <c r="BZ261" s="12"/>
      <c r="CA261" s="12"/>
      <c r="CB261" s="12">
        <f>CA261-BZ261</f>
        <v>0</v>
      </c>
      <c r="CC261" s="12"/>
      <c r="CD261" s="12"/>
      <c r="CE261" s="12"/>
      <c r="CF261" s="12">
        <f>CE261-CD261</f>
        <v>0</v>
      </c>
      <c r="CG261" s="12"/>
      <c r="CH261" s="12"/>
      <c r="CI261" s="12"/>
      <c r="CJ261" s="12">
        <f>CI261-CH261</f>
        <v>0</v>
      </c>
      <c r="CK261" s="12"/>
      <c r="CL261" s="12"/>
      <c r="CM261" s="12"/>
      <c r="CN261" s="12">
        <f>CM261-CL261</f>
        <v>0</v>
      </c>
      <c r="CO261" s="12"/>
      <c r="CP261" s="12"/>
      <c r="CQ261" s="12"/>
      <c r="CR261" s="12">
        <f>CQ261-CP261</f>
        <v>0</v>
      </c>
      <c r="CS261" s="12"/>
      <c r="CT261" s="12"/>
      <c r="CU261" s="12"/>
      <c r="CV261" s="12">
        <f>CU261-CT261</f>
        <v>0</v>
      </c>
      <c r="CW261" s="12"/>
      <c r="CX261" s="12"/>
      <c r="CY261" s="12"/>
      <c r="CZ261" s="12">
        <f>CY261-CX261</f>
        <v>0</v>
      </c>
      <c r="DA261" s="12"/>
      <c r="DB261" s="12"/>
      <c r="DC261" s="12"/>
      <c r="DD261" s="12">
        <f>DC261-DB261</f>
        <v>0</v>
      </c>
      <c r="DE261" s="13" t="s">
        <v>54</v>
      </c>
      <c r="DF261" s="14" t="s">
        <v>55</v>
      </c>
    </row>
    <row r="262" spans="1:110" ht="51" hidden="1" x14ac:dyDescent="0.25">
      <c r="A262" s="13" t="s">
        <v>94</v>
      </c>
      <c r="B262" s="48" t="s">
        <v>2050</v>
      </c>
      <c r="C262" s="49">
        <v>1917</v>
      </c>
      <c r="D262" s="49" t="s">
        <v>51</v>
      </c>
      <c r="E262" s="48" t="s">
        <v>56</v>
      </c>
      <c r="F262" s="50">
        <v>5249.71</v>
      </c>
      <c r="G262" s="50">
        <v>4656.6099999999997</v>
      </c>
      <c r="H262" s="51">
        <v>33700</v>
      </c>
      <c r="I262" s="12">
        <f t="shared" si="334"/>
        <v>3315470</v>
      </c>
      <c r="J262" s="12">
        <f t="shared" si="335"/>
        <v>1657735</v>
      </c>
      <c r="K262" s="12">
        <f t="shared" si="336"/>
        <v>1657735</v>
      </c>
      <c r="L262" s="12">
        <f t="shared" si="337"/>
        <v>1657735</v>
      </c>
      <c r="M262" s="12">
        <f t="shared" si="306"/>
        <v>0</v>
      </c>
      <c r="N262" s="12"/>
      <c r="O262" s="12"/>
      <c r="P262" s="12">
        <v>0</v>
      </c>
      <c r="Q262" s="12"/>
      <c r="R262" s="12"/>
      <c r="S262" s="12">
        <v>0</v>
      </c>
      <c r="T262" s="12"/>
      <c r="U262" s="12"/>
      <c r="V262" s="12">
        <v>0</v>
      </c>
      <c r="W262" s="12"/>
      <c r="X262" s="12"/>
      <c r="Y262" s="12">
        <v>0</v>
      </c>
      <c r="Z262" s="12"/>
      <c r="AA262" s="12"/>
      <c r="AB262" s="12">
        <v>0</v>
      </c>
      <c r="AC262" s="12"/>
      <c r="AD262" s="12"/>
      <c r="AE262" s="12">
        <v>0</v>
      </c>
      <c r="AF262" s="12"/>
      <c r="AG262" s="12"/>
      <c r="AH262" s="12">
        <v>0</v>
      </c>
      <c r="AI262" s="12"/>
      <c r="AJ262" s="12"/>
      <c r="AK262" s="12">
        <v>0</v>
      </c>
      <c r="AL262" s="12"/>
      <c r="AM262" s="12"/>
      <c r="AN262" s="12">
        <v>0</v>
      </c>
      <c r="AO262" s="32"/>
      <c r="AP262" s="39"/>
      <c r="AQ262" s="32"/>
      <c r="AR262" s="32">
        <v>0</v>
      </c>
      <c r="AS262" s="12"/>
      <c r="AT262" s="12"/>
      <c r="AU262" s="12">
        <v>0</v>
      </c>
      <c r="AV262" s="12"/>
      <c r="AW262" s="12"/>
      <c r="AX262" s="12">
        <v>0</v>
      </c>
      <c r="AY262" s="45"/>
      <c r="AZ262" s="32">
        <v>3315470</v>
      </c>
      <c r="BA262" s="12">
        <v>3315470</v>
      </c>
      <c r="BB262" s="12"/>
      <c r="BC262" s="12">
        <f t="shared" si="338"/>
        <v>0</v>
      </c>
      <c r="BD262" s="12">
        <f t="shared" si="339"/>
        <v>0</v>
      </c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3" t="s">
        <v>54</v>
      </c>
      <c r="DF262" s="14" t="s">
        <v>55</v>
      </c>
    </row>
    <row r="263" spans="1:110" ht="51" hidden="1" x14ac:dyDescent="0.25">
      <c r="A263" s="13" t="s">
        <v>95</v>
      </c>
      <c r="B263" s="48" t="s">
        <v>2042</v>
      </c>
      <c r="C263" s="49">
        <v>1902</v>
      </c>
      <c r="D263" s="49"/>
      <c r="E263" s="48" t="s">
        <v>56</v>
      </c>
      <c r="F263" s="50">
        <v>1225.8399999999999</v>
      </c>
      <c r="G263" s="50">
        <v>1090.8399999999999</v>
      </c>
      <c r="H263" s="51">
        <v>33896</v>
      </c>
      <c r="I263" s="12">
        <f t="shared" si="334"/>
        <v>1420317.62</v>
      </c>
      <c r="J263" s="12">
        <f t="shared" si="335"/>
        <v>710158.81</v>
      </c>
      <c r="K263" s="12">
        <f t="shared" si="336"/>
        <v>710158.81</v>
      </c>
      <c r="L263" s="12">
        <f t="shared" si="337"/>
        <v>710158.81</v>
      </c>
      <c r="M263" s="12">
        <f t="shared" si="306"/>
        <v>0</v>
      </c>
      <c r="N263" s="12"/>
      <c r="O263" s="12"/>
      <c r="P263" s="12">
        <v>0</v>
      </c>
      <c r="Q263" s="12"/>
      <c r="R263" s="12"/>
      <c r="S263" s="12">
        <v>0</v>
      </c>
      <c r="T263" s="12"/>
      <c r="U263" s="12"/>
      <c r="V263" s="12">
        <v>0</v>
      </c>
      <c r="W263" s="12"/>
      <c r="X263" s="12"/>
      <c r="Y263" s="12">
        <v>0</v>
      </c>
      <c r="Z263" s="12"/>
      <c r="AA263" s="12"/>
      <c r="AB263" s="12">
        <v>0</v>
      </c>
      <c r="AC263" s="12"/>
      <c r="AD263" s="12"/>
      <c r="AE263" s="12">
        <v>0</v>
      </c>
      <c r="AF263" s="12"/>
      <c r="AG263" s="12"/>
      <c r="AH263" s="12">
        <v>0</v>
      </c>
      <c r="AI263" s="12"/>
      <c r="AJ263" s="12"/>
      <c r="AK263" s="12">
        <v>0</v>
      </c>
      <c r="AL263" s="12"/>
      <c r="AM263" s="12"/>
      <c r="AN263" s="12">
        <v>0</v>
      </c>
      <c r="AO263" s="32"/>
      <c r="AP263" s="39"/>
      <c r="AQ263" s="32"/>
      <c r="AR263" s="32">
        <v>0</v>
      </c>
      <c r="AS263" s="12"/>
      <c r="AT263" s="12"/>
      <c r="AU263" s="12">
        <v>0</v>
      </c>
      <c r="AV263" s="12"/>
      <c r="AW263" s="12"/>
      <c r="AX263" s="12">
        <v>0</v>
      </c>
      <c r="AY263" s="45"/>
      <c r="AZ263" s="32">
        <v>1420317.62</v>
      </c>
      <c r="BA263" s="12">
        <v>1420317.62</v>
      </c>
      <c r="BB263" s="12"/>
      <c r="BC263" s="12">
        <f t="shared" si="338"/>
        <v>0</v>
      </c>
      <c r="BD263" s="12">
        <f t="shared" si="339"/>
        <v>0</v>
      </c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3" t="s">
        <v>54</v>
      </c>
      <c r="DF263" s="14" t="s">
        <v>55</v>
      </c>
    </row>
    <row r="264" spans="1:110" ht="51" hidden="1" x14ac:dyDescent="0.25">
      <c r="A264" s="13" t="s">
        <v>96</v>
      </c>
      <c r="B264" s="48" t="s">
        <v>804</v>
      </c>
      <c r="C264" s="49">
        <v>1911</v>
      </c>
      <c r="D264" s="49" t="s">
        <v>51</v>
      </c>
      <c r="E264" s="48" t="s">
        <v>56</v>
      </c>
      <c r="F264" s="50">
        <v>1685.88</v>
      </c>
      <c r="G264" s="50">
        <v>1519.88</v>
      </c>
      <c r="H264" s="51">
        <v>33813</v>
      </c>
      <c r="I264" s="12">
        <f t="shared" si="334"/>
        <v>950912.96200000006</v>
      </c>
      <c r="J264" s="12">
        <f t="shared" si="335"/>
        <v>475456.48100000003</v>
      </c>
      <c r="K264" s="12">
        <f t="shared" si="336"/>
        <v>475456.48100000003</v>
      </c>
      <c r="L264" s="12">
        <f t="shared" si="337"/>
        <v>475456.48100000003</v>
      </c>
      <c r="M264" s="12">
        <f t="shared" si="306"/>
        <v>0</v>
      </c>
      <c r="N264" s="12"/>
      <c r="O264" s="12"/>
      <c r="P264" s="12">
        <v>0</v>
      </c>
      <c r="Q264" s="12"/>
      <c r="R264" s="12"/>
      <c r="S264" s="12">
        <v>0</v>
      </c>
      <c r="T264" s="12">
        <v>950912.96200000006</v>
      </c>
      <c r="U264" s="12">
        <v>950912.96200000006</v>
      </c>
      <c r="V264" s="12">
        <v>0</v>
      </c>
      <c r="W264" s="12"/>
      <c r="X264" s="12"/>
      <c r="Y264" s="12">
        <v>0</v>
      </c>
      <c r="Z264" s="12"/>
      <c r="AA264" s="12"/>
      <c r="AB264" s="12">
        <v>0</v>
      </c>
      <c r="AC264" s="12"/>
      <c r="AD264" s="12"/>
      <c r="AE264" s="12">
        <v>0</v>
      </c>
      <c r="AF264" s="12"/>
      <c r="AG264" s="12"/>
      <c r="AH264" s="12">
        <v>0</v>
      </c>
      <c r="AI264" s="12"/>
      <c r="AJ264" s="12"/>
      <c r="AK264" s="12">
        <v>0</v>
      </c>
      <c r="AL264" s="12"/>
      <c r="AM264" s="12"/>
      <c r="AN264" s="12">
        <v>0</v>
      </c>
      <c r="AO264" s="32"/>
      <c r="AP264" s="39" t="s">
        <v>53</v>
      </c>
      <c r="AQ264" s="32"/>
      <c r="AR264" s="32">
        <v>0</v>
      </c>
      <c r="AS264" s="12"/>
      <c r="AT264" s="12"/>
      <c r="AU264" s="12">
        <v>0</v>
      </c>
      <c r="AV264" s="12"/>
      <c r="AW264" s="12"/>
      <c r="AX264" s="12">
        <v>0</v>
      </c>
      <c r="AY264" s="45"/>
      <c r="AZ264" s="32"/>
      <c r="BA264" s="12">
        <v>0</v>
      </c>
      <c r="BB264" s="12">
        <f>BF264+BJ264+BN264+BR264+BV264+BZ264+CD264+CH264+CL264+CP264+CT264+CX264+DB264</f>
        <v>0</v>
      </c>
      <c r="BC264" s="12">
        <f t="shared" si="338"/>
        <v>0</v>
      </c>
      <c r="BD264" s="12">
        <f t="shared" si="339"/>
        <v>0</v>
      </c>
      <c r="BE264" s="12"/>
      <c r="BF264" s="12"/>
      <c r="BG264" s="12"/>
      <c r="BH264" s="12">
        <f>BG264-BF264</f>
        <v>0</v>
      </c>
      <c r="BI264" s="12"/>
      <c r="BJ264" s="12"/>
      <c r="BK264" s="12"/>
      <c r="BL264" s="12">
        <f>BK264-BJ264</f>
        <v>0</v>
      </c>
      <c r="BM264" s="12"/>
      <c r="BN264" s="12"/>
      <c r="BO264" s="12"/>
      <c r="BP264" s="12">
        <f>BO264-BN264</f>
        <v>0</v>
      </c>
      <c r="BQ264" s="12"/>
      <c r="BR264" s="12"/>
      <c r="BS264" s="12"/>
      <c r="BT264" s="12">
        <f>BS264-BR264</f>
        <v>0</v>
      </c>
      <c r="BU264" s="12"/>
      <c r="BV264" s="12"/>
      <c r="BW264" s="12"/>
      <c r="BX264" s="12">
        <f>BW264-BV264</f>
        <v>0</v>
      </c>
      <c r="BY264" s="12"/>
      <c r="BZ264" s="12"/>
      <c r="CA264" s="12"/>
      <c r="CB264" s="12">
        <f>CA264-BZ264</f>
        <v>0</v>
      </c>
      <c r="CC264" s="12"/>
      <c r="CD264" s="12"/>
      <c r="CE264" s="12"/>
      <c r="CF264" s="12">
        <f>CE264-CD264</f>
        <v>0</v>
      </c>
      <c r="CG264" s="12"/>
      <c r="CH264" s="12"/>
      <c r="CI264" s="12"/>
      <c r="CJ264" s="12">
        <f>CI264-CH264</f>
        <v>0</v>
      </c>
      <c r="CK264" s="12"/>
      <c r="CL264" s="12"/>
      <c r="CM264" s="12"/>
      <c r="CN264" s="12">
        <f>CM264-CL264</f>
        <v>0</v>
      </c>
      <c r="CO264" s="12"/>
      <c r="CP264" s="12"/>
      <c r="CQ264" s="12"/>
      <c r="CR264" s="12">
        <f>CQ264-CP264</f>
        <v>0</v>
      </c>
      <c r="CS264" s="12"/>
      <c r="CT264" s="12"/>
      <c r="CU264" s="12"/>
      <c r="CV264" s="12">
        <f>CU264-CT264</f>
        <v>0</v>
      </c>
      <c r="CW264" s="12"/>
      <c r="CX264" s="12"/>
      <c r="CY264" s="12"/>
      <c r="CZ264" s="12">
        <f>CY264-CX264</f>
        <v>0</v>
      </c>
      <c r="DA264" s="12"/>
      <c r="DB264" s="12"/>
      <c r="DC264" s="12"/>
      <c r="DD264" s="12">
        <f>DC264-DB264</f>
        <v>0</v>
      </c>
      <c r="DE264" s="13" t="s">
        <v>54</v>
      </c>
      <c r="DF264" s="14" t="s">
        <v>55</v>
      </c>
    </row>
    <row r="265" spans="1:110" ht="51" hidden="1" x14ac:dyDescent="0.25">
      <c r="A265" s="13" t="s">
        <v>97</v>
      </c>
      <c r="B265" s="48" t="s">
        <v>805</v>
      </c>
      <c r="C265" s="49">
        <v>1911</v>
      </c>
      <c r="D265" s="49" t="s">
        <v>51</v>
      </c>
      <c r="E265" s="48" t="s">
        <v>56</v>
      </c>
      <c r="F265" s="50">
        <v>780.2</v>
      </c>
      <c r="G265" s="50">
        <v>665</v>
      </c>
      <c r="H265" s="51">
        <v>33998</v>
      </c>
      <c r="I265" s="12">
        <f t="shared" si="334"/>
        <v>572600.9</v>
      </c>
      <c r="J265" s="12">
        <f t="shared" si="335"/>
        <v>286300.45</v>
      </c>
      <c r="K265" s="12">
        <f t="shared" si="336"/>
        <v>286300.45</v>
      </c>
      <c r="L265" s="12">
        <f t="shared" si="337"/>
        <v>286300.45</v>
      </c>
      <c r="M265" s="12">
        <f t="shared" si="306"/>
        <v>0</v>
      </c>
      <c r="N265" s="12"/>
      <c r="O265" s="12"/>
      <c r="P265" s="12">
        <v>0</v>
      </c>
      <c r="Q265" s="12"/>
      <c r="R265" s="12"/>
      <c r="S265" s="12">
        <v>0</v>
      </c>
      <c r="T265" s="12"/>
      <c r="U265" s="12"/>
      <c r="V265" s="12">
        <v>0</v>
      </c>
      <c r="W265" s="12"/>
      <c r="X265" s="12"/>
      <c r="Y265" s="12">
        <v>0</v>
      </c>
      <c r="Z265" s="12"/>
      <c r="AA265" s="12"/>
      <c r="AB265" s="12">
        <v>0</v>
      </c>
      <c r="AC265" s="12">
        <v>572600.9</v>
      </c>
      <c r="AD265" s="12">
        <v>572600.9</v>
      </c>
      <c r="AE265" s="12">
        <v>0</v>
      </c>
      <c r="AF265" s="12"/>
      <c r="AG265" s="12"/>
      <c r="AH265" s="12">
        <v>0</v>
      </c>
      <c r="AI265" s="12"/>
      <c r="AJ265" s="12"/>
      <c r="AK265" s="12">
        <v>0</v>
      </c>
      <c r="AL265" s="12"/>
      <c r="AM265" s="12"/>
      <c r="AN265" s="12">
        <v>0</v>
      </c>
      <c r="AO265" s="32"/>
      <c r="AP265" s="39" t="s">
        <v>53</v>
      </c>
      <c r="AQ265" s="32"/>
      <c r="AR265" s="32">
        <v>0</v>
      </c>
      <c r="AS265" s="12"/>
      <c r="AT265" s="12"/>
      <c r="AU265" s="12">
        <v>0</v>
      </c>
      <c r="AV265" s="12"/>
      <c r="AW265" s="12"/>
      <c r="AX265" s="12">
        <v>0</v>
      </c>
      <c r="AY265" s="45"/>
      <c r="AZ265" s="32"/>
      <c r="BA265" s="12">
        <v>0</v>
      </c>
      <c r="BB265" s="12">
        <f>BF265+BJ265+BN265+BR265+BV265+BZ265+CD265+CH265+CL265+CP265+CT265+CX265+DB265</f>
        <v>0</v>
      </c>
      <c r="BC265" s="12">
        <f t="shared" si="338"/>
        <v>0</v>
      </c>
      <c r="BD265" s="12">
        <f t="shared" si="339"/>
        <v>0</v>
      </c>
      <c r="BE265" s="12"/>
      <c r="BF265" s="12"/>
      <c r="BG265" s="12"/>
      <c r="BH265" s="12">
        <f>BG265-BF265</f>
        <v>0</v>
      </c>
      <c r="BI265" s="12"/>
      <c r="BJ265" s="12"/>
      <c r="BK265" s="12"/>
      <c r="BL265" s="12">
        <f>BK265-BJ265</f>
        <v>0</v>
      </c>
      <c r="BM265" s="12"/>
      <c r="BN265" s="12"/>
      <c r="BO265" s="12"/>
      <c r="BP265" s="12">
        <f>BO265-BN265</f>
        <v>0</v>
      </c>
      <c r="BQ265" s="12"/>
      <c r="BR265" s="12"/>
      <c r="BS265" s="12"/>
      <c r="BT265" s="12">
        <f>BS265-BR265</f>
        <v>0</v>
      </c>
      <c r="BU265" s="12"/>
      <c r="BV265" s="12"/>
      <c r="BW265" s="12"/>
      <c r="BX265" s="12">
        <f>BW265-BV265</f>
        <v>0</v>
      </c>
      <c r="BY265" s="12"/>
      <c r="BZ265" s="12"/>
      <c r="CA265" s="12"/>
      <c r="CB265" s="12">
        <f>CA265-BZ265</f>
        <v>0</v>
      </c>
      <c r="CC265" s="12"/>
      <c r="CD265" s="12"/>
      <c r="CE265" s="12"/>
      <c r="CF265" s="12">
        <f>CE265-CD265</f>
        <v>0</v>
      </c>
      <c r="CG265" s="12"/>
      <c r="CH265" s="12"/>
      <c r="CI265" s="12"/>
      <c r="CJ265" s="12">
        <f>CI265-CH265</f>
        <v>0</v>
      </c>
      <c r="CK265" s="12"/>
      <c r="CL265" s="12"/>
      <c r="CM265" s="12"/>
      <c r="CN265" s="12">
        <f>CM265-CL265</f>
        <v>0</v>
      </c>
      <c r="CO265" s="12"/>
      <c r="CP265" s="12"/>
      <c r="CQ265" s="12"/>
      <c r="CR265" s="12">
        <f>CQ265-CP265</f>
        <v>0</v>
      </c>
      <c r="CS265" s="12"/>
      <c r="CT265" s="12"/>
      <c r="CU265" s="12"/>
      <c r="CV265" s="12">
        <f>CU265-CT265</f>
        <v>0</v>
      </c>
      <c r="CW265" s="12"/>
      <c r="CX265" s="12"/>
      <c r="CY265" s="12"/>
      <c r="CZ265" s="12">
        <f>CY265-CX265</f>
        <v>0</v>
      </c>
      <c r="DA265" s="12"/>
      <c r="DB265" s="12"/>
      <c r="DC265" s="12"/>
      <c r="DD265" s="12">
        <f>DC265-DB265</f>
        <v>0</v>
      </c>
      <c r="DE265" s="13" t="s">
        <v>54</v>
      </c>
      <c r="DF265" s="14" t="s">
        <v>55</v>
      </c>
    </row>
    <row r="266" spans="1:110" ht="51" hidden="1" x14ac:dyDescent="0.25">
      <c r="A266" s="13" t="s">
        <v>98</v>
      </c>
      <c r="B266" s="48" t="s">
        <v>2059</v>
      </c>
      <c r="C266" s="49">
        <v>1910</v>
      </c>
      <c r="D266" s="49" t="s">
        <v>51</v>
      </c>
      <c r="E266" s="48" t="s">
        <v>56</v>
      </c>
      <c r="F266" s="50">
        <v>4059.2</v>
      </c>
      <c r="G266" s="50">
        <v>3532.2</v>
      </c>
      <c r="H266" s="51">
        <v>36354</v>
      </c>
      <c r="I266" s="12">
        <f t="shared" si="334"/>
        <v>137008.21</v>
      </c>
      <c r="J266" s="12">
        <f t="shared" si="335"/>
        <v>68504.104999999996</v>
      </c>
      <c r="K266" s="12">
        <f t="shared" si="336"/>
        <v>68504.104999999996</v>
      </c>
      <c r="L266" s="12">
        <f t="shared" si="337"/>
        <v>68504.104999999996</v>
      </c>
      <c r="M266" s="12">
        <f t="shared" si="306"/>
        <v>0</v>
      </c>
      <c r="N266" s="12"/>
      <c r="O266" s="12"/>
      <c r="P266" s="12">
        <v>0</v>
      </c>
      <c r="Q266" s="12"/>
      <c r="R266" s="12"/>
      <c r="S266" s="12">
        <v>0</v>
      </c>
      <c r="T266" s="12"/>
      <c r="U266" s="12"/>
      <c r="V266" s="12">
        <v>0</v>
      </c>
      <c r="W266" s="12"/>
      <c r="X266" s="12"/>
      <c r="Y266" s="12">
        <v>0</v>
      </c>
      <c r="Z266" s="12"/>
      <c r="AA266" s="12"/>
      <c r="AB266" s="12">
        <v>0</v>
      </c>
      <c r="AC266" s="12"/>
      <c r="AD266" s="12"/>
      <c r="AE266" s="12">
        <v>0</v>
      </c>
      <c r="AF266" s="12"/>
      <c r="AG266" s="12"/>
      <c r="AH266" s="12">
        <v>0</v>
      </c>
      <c r="AI266" s="12"/>
      <c r="AJ266" s="12"/>
      <c r="AK266" s="12">
        <v>0</v>
      </c>
      <c r="AL266" s="12"/>
      <c r="AM266" s="12"/>
      <c r="AN266" s="12">
        <v>0</v>
      </c>
      <c r="AO266" s="32"/>
      <c r="AP266" s="39"/>
      <c r="AQ266" s="32"/>
      <c r="AR266" s="32">
        <v>0</v>
      </c>
      <c r="AS266" s="12"/>
      <c r="AT266" s="12"/>
      <c r="AU266" s="12">
        <v>0</v>
      </c>
      <c r="AV266" s="12"/>
      <c r="AW266" s="12"/>
      <c r="AX266" s="12">
        <v>0</v>
      </c>
      <c r="AY266" s="45"/>
      <c r="AZ266" s="32">
        <v>137008.21</v>
      </c>
      <c r="BA266" s="12">
        <v>137008.21</v>
      </c>
      <c r="BB266" s="12"/>
      <c r="BC266" s="12">
        <f t="shared" si="338"/>
        <v>0</v>
      </c>
      <c r="BD266" s="12">
        <f t="shared" si="339"/>
        <v>0</v>
      </c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3" t="s">
        <v>54</v>
      </c>
      <c r="DF266" s="14" t="s">
        <v>55</v>
      </c>
    </row>
    <row r="267" spans="1:110" ht="51" hidden="1" x14ac:dyDescent="0.25">
      <c r="A267" s="13" t="s">
        <v>100</v>
      </c>
      <c r="B267" s="48" t="s">
        <v>2399</v>
      </c>
      <c r="C267" s="49" t="s">
        <v>2174</v>
      </c>
      <c r="D267" s="49" t="s">
        <v>51</v>
      </c>
      <c r="E267" s="48" t="s">
        <v>56</v>
      </c>
      <c r="F267" s="50">
        <v>12366.82</v>
      </c>
      <c r="G267" s="50">
        <v>10575.82</v>
      </c>
      <c r="H267" s="51">
        <v>33847</v>
      </c>
      <c r="I267" s="12">
        <f t="shared" si="334"/>
        <v>8029688.75</v>
      </c>
      <c r="J267" s="12">
        <f t="shared" si="335"/>
        <v>3950597.56</v>
      </c>
      <c r="K267" s="12">
        <f t="shared" si="336"/>
        <v>4079091.19</v>
      </c>
      <c r="L267" s="12">
        <f t="shared" si="337"/>
        <v>4079091.19</v>
      </c>
      <c r="M267" s="12">
        <f t="shared" si="306"/>
        <v>0</v>
      </c>
      <c r="N267" s="12"/>
      <c r="O267" s="12"/>
      <c r="P267" s="12">
        <v>0</v>
      </c>
      <c r="Q267" s="12"/>
      <c r="R267" s="12"/>
      <c r="S267" s="12">
        <v>0</v>
      </c>
      <c r="T267" s="12"/>
      <c r="U267" s="12"/>
      <c r="V267" s="12">
        <v>0</v>
      </c>
      <c r="W267" s="12"/>
      <c r="X267" s="12"/>
      <c r="Y267" s="12">
        <v>0</v>
      </c>
      <c r="Z267" s="12"/>
      <c r="AA267" s="12"/>
      <c r="AB267" s="12">
        <v>0</v>
      </c>
      <c r="AC267" s="12"/>
      <c r="AD267" s="12">
        <v>7901195.1200000001</v>
      </c>
      <c r="AE267" s="12">
        <v>7901195.1200000001</v>
      </c>
      <c r="AF267" s="12"/>
      <c r="AG267" s="12"/>
      <c r="AH267" s="12">
        <v>0</v>
      </c>
      <c r="AI267" s="12"/>
      <c r="AJ267" s="12"/>
      <c r="AK267" s="12">
        <v>0</v>
      </c>
      <c r="AL267" s="12"/>
      <c r="AM267" s="12"/>
      <c r="AN267" s="12">
        <v>0</v>
      </c>
      <c r="AO267" s="32"/>
      <c r="AP267" s="39"/>
      <c r="AQ267" s="32"/>
      <c r="AR267" s="32">
        <v>0</v>
      </c>
      <c r="AS267" s="12"/>
      <c r="AT267" s="12"/>
      <c r="AU267" s="12">
        <v>0</v>
      </c>
      <c r="AV267" s="12"/>
      <c r="AW267" s="12"/>
      <c r="AX267" s="12">
        <v>0</v>
      </c>
      <c r="AY267" s="45"/>
      <c r="AZ267" s="32"/>
      <c r="BA267" s="12"/>
      <c r="BB267" s="12">
        <f t="shared" ref="BB267:BB274" si="382">BF267+BJ267+BN267+BR267+BV267+BZ267+CD267+CH267+CL267+CP267+CT267+CX267+DB267</f>
        <v>0</v>
      </c>
      <c r="BC267" s="12">
        <f t="shared" si="338"/>
        <v>128493.63</v>
      </c>
      <c r="BD267" s="12">
        <f t="shared" si="339"/>
        <v>128493.63</v>
      </c>
      <c r="BE267" s="12"/>
      <c r="BF267" s="12"/>
      <c r="BG267" s="12"/>
      <c r="BH267" s="12">
        <f t="shared" ref="BH267:BH274" si="383">BG267-BF267</f>
        <v>0</v>
      </c>
      <c r="BI267" s="12"/>
      <c r="BJ267" s="12"/>
      <c r="BK267" s="12"/>
      <c r="BL267" s="12">
        <f t="shared" ref="BL267:BL274" si="384">BK267-BJ267</f>
        <v>0</v>
      </c>
      <c r="BM267" s="12"/>
      <c r="BN267" s="12"/>
      <c r="BO267" s="12"/>
      <c r="BP267" s="12">
        <f t="shared" ref="BP267:BP274" si="385">BO267-BN267</f>
        <v>0</v>
      </c>
      <c r="BQ267" s="12"/>
      <c r="BR267" s="12"/>
      <c r="BS267" s="12"/>
      <c r="BT267" s="12">
        <f t="shared" ref="BT267:BT274" si="386">BS267-BR267</f>
        <v>0</v>
      </c>
      <c r="BU267" s="12"/>
      <c r="BV267" s="12"/>
      <c r="BW267" s="12"/>
      <c r="BX267" s="12">
        <f t="shared" ref="BX267:BX274" si="387">BW267-BV267</f>
        <v>0</v>
      </c>
      <c r="BY267" s="12"/>
      <c r="BZ267" s="12"/>
      <c r="CA267" s="12"/>
      <c r="CB267" s="12">
        <f t="shared" ref="CB267:CB274" si="388">CA267-BZ267</f>
        <v>0</v>
      </c>
      <c r="CC267" s="12"/>
      <c r="CD267" s="12"/>
      <c r="CE267" s="12"/>
      <c r="CF267" s="12">
        <f t="shared" ref="CF267:CF274" si="389">CE267-CD267</f>
        <v>0</v>
      </c>
      <c r="CG267" s="12"/>
      <c r="CH267" s="12"/>
      <c r="CI267" s="12"/>
      <c r="CJ267" s="12">
        <f t="shared" ref="CJ267:CJ274" si="390">CI267-CH267</f>
        <v>0</v>
      </c>
      <c r="CK267" s="12"/>
      <c r="CL267" s="12"/>
      <c r="CM267" s="12"/>
      <c r="CN267" s="12">
        <f t="shared" ref="CN267:CN274" si="391">CM267-CL267</f>
        <v>0</v>
      </c>
      <c r="CO267" s="12"/>
      <c r="CP267" s="12"/>
      <c r="CQ267" s="12"/>
      <c r="CR267" s="12">
        <f t="shared" ref="CR267:CR274" si="392">CQ267-CP267</f>
        <v>0</v>
      </c>
      <c r="CS267" s="12"/>
      <c r="CT267" s="12"/>
      <c r="CU267" s="12"/>
      <c r="CV267" s="12">
        <f t="shared" ref="CV267:CV274" si="393">CU267-CT267</f>
        <v>0</v>
      </c>
      <c r="CW267" s="12"/>
      <c r="CX267" s="12"/>
      <c r="CY267" s="12">
        <v>128493.63</v>
      </c>
      <c r="CZ267" s="12">
        <f t="shared" ref="CZ267:CZ274" si="394">CY267-CX267</f>
        <v>128493.63</v>
      </c>
      <c r="DA267" s="12"/>
      <c r="DB267" s="12"/>
      <c r="DC267" s="12"/>
      <c r="DD267" s="12">
        <f t="shared" ref="DD267:DD274" si="395">DC267-DB267</f>
        <v>0</v>
      </c>
      <c r="DE267" s="13" t="s">
        <v>54</v>
      </c>
      <c r="DF267" s="14" t="s">
        <v>55</v>
      </c>
    </row>
    <row r="268" spans="1:110" ht="51" hidden="1" x14ac:dyDescent="0.25">
      <c r="A268" s="13" t="s">
        <v>101</v>
      </c>
      <c r="B268" s="48" t="s">
        <v>806</v>
      </c>
      <c r="C268" s="49">
        <v>1901</v>
      </c>
      <c r="D268" s="49" t="s">
        <v>51</v>
      </c>
      <c r="E268" s="48" t="s">
        <v>56</v>
      </c>
      <c r="F268" s="50">
        <v>611.39</v>
      </c>
      <c r="G268" s="50">
        <v>520.39</v>
      </c>
      <c r="H268" s="51">
        <v>36146</v>
      </c>
      <c r="I268" s="12">
        <f t="shared" si="334"/>
        <v>1025032.5749600001</v>
      </c>
      <c r="J268" s="12">
        <f t="shared" si="335"/>
        <v>512516.28748000006</v>
      </c>
      <c r="K268" s="12">
        <f t="shared" si="336"/>
        <v>512516.28748000006</v>
      </c>
      <c r="L268" s="12">
        <f t="shared" si="337"/>
        <v>512516.28748000006</v>
      </c>
      <c r="M268" s="12">
        <f t="shared" si="306"/>
        <v>0</v>
      </c>
      <c r="N268" s="12"/>
      <c r="O268" s="12"/>
      <c r="P268" s="12">
        <v>0</v>
      </c>
      <c r="Q268" s="12"/>
      <c r="R268" s="12"/>
      <c r="S268" s="12">
        <v>0</v>
      </c>
      <c r="T268" s="12"/>
      <c r="U268" s="12"/>
      <c r="V268" s="12">
        <v>0</v>
      </c>
      <c r="W268" s="12">
        <v>282254.348</v>
      </c>
      <c r="X268" s="12">
        <v>340838.40000000002</v>
      </c>
      <c r="Y268" s="12">
        <v>58584.052000000025</v>
      </c>
      <c r="Z268" s="12">
        <v>351518.24599999998</v>
      </c>
      <c r="AA268" s="12">
        <v>283345.49400000001</v>
      </c>
      <c r="AB268" s="12">
        <v>-68172.751999999979</v>
      </c>
      <c r="AC268" s="12"/>
      <c r="AD268" s="12">
        <v>400848.68095999997</v>
      </c>
      <c r="AE268" s="12">
        <v>400848.68095999997</v>
      </c>
      <c r="AF268" s="12"/>
      <c r="AG268" s="12"/>
      <c r="AH268" s="12">
        <v>0</v>
      </c>
      <c r="AI268" s="12"/>
      <c r="AJ268" s="12"/>
      <c r="AK268" s="12">
        <v>0</v>
      </c>
      <c r="AL268" s="12"/>
      <c r="AM268" s="12"/>
      <c r="AN268" s="12">
        <v>0</v>
      </c>
      <c r="AO268" s="32"/>
      <c r="AP268" s="39" t="s">
        <v>53</v>
      </c>
      <c r="AQ268" s="32"/>
      <c r="AR268" s="32">
        <v>0</v>
      </c>
      <c r="AS268" s="12"/>
      <c r="AT268" s="12"/>
      <c r="AU268" s="12">
        <v>0</v>
      </c>
      <c r="AV268" s="12"/>
      <c r="AW268" s="12"/>
      <c r="AX268" s="12">
        <v>0</v>
      </c>
      <c r="AY268" s="45"/>
      <c r="AZ268" s="32"/>
      <c r="BA268" s="12">
        <v>0</v>
      </c>
      <c r="BB268" s="12">
        <f t="shared" si="382"/>
        <v>0</v>
      </c>
      <c r="BC268" s="12">
        <f t="shared" si="338"/>
        <v>0</v>
      </c>
      <c r="BD268" s="12">
        <f t="shared" si="339"/>
        <v>0</v>
      </c>
      <c r="BE268" s="12"/>
      <c r="BF268" s="12"/>
      <c r="BG268" s="12"/>
      <c r="BH268" s="12">
        <f t="shared" si="383"/>
        <v>0</v>
      </c>
      <c r="BI268" s="12"/>
      <c r="BJ268" s="12"/>
      <c r="BK268" s="12"/>
      <c r="BL268" s="12">
        <f t="shared" si="384"/>
        <v>0</v>
      </c>
      <c r="BM268" s="12"/>
      <c r="BN268" s="12"/>
      <c r="BO268" s="12"/>
      <c r="BP268" s="12">
        <f t="shared" si="385"/>
        <v>0</v>
      </c>
      <c r="BQ268" s="12"/>
      <c r="BR268" s="12"/>
      <c r="BS268" s="12"/>
      <c r="BT268" s="12">
        <f t="shared" si="386"/>
        <v>0</v>
      </c>
      <c r="BU268" s="12"/>
      <c r="BV268" s="12"/>
      <c r="BW268" s="12"/>
      <c r="BX268" s="12">
        <f t="shared" si="387"/>
        <v>0</v>
      </c>
      <c r="BY268" s="12"/>
      <c r="BZ268" s="12"/>
      <c r="CA268" s="12"/>
      <c r="CB268" s="12">
        <f t="shared" si="388"/>
        <v>0</v>
      </c>
      <c r="CC268" s="12"/>
      <c r="CD268" s="12"/>
      <c r="CE268" s="12"/>
      <c r="CF268" s="12">
        <f t="shared" si="389"/>
        <v>0</v>
      </c>
      <c r="CG268" s="12"/>
      <c r="CH268" s="12"/>
      <c r="CI268" s="12"/>
      <c r="CJ268" s="12">
        <f t="shared" si="390"/>
        <v>0</v>
      </c>
      <c r="CK268" s="12"/>
      <c r="CL268" s="12"/>
      <c r="CM268" s="12"/>
      <c r="CN268" s="12">
        <f t="shared" si="391"/>
        <v>0</v>
      </c>
      <c r="CO268" s="12"/>
      <c r="CP268" s="12"/>
      <c r="CQ268" s="12"/>
      <c r="CR268" s="12">
        <f t="shared" si="392"/>
        <v>0</v>
      </c>
      <c r="CS268" s="12"/>
      <c r="CT268" s="12"/>
      <c r="CU268" s="12"/>
      <c r="CV268" s="12">
        <f t="shared" si="393"/>
        <v>0</v>
      </c>
      <c r="CW268" s="12"/>
      <c r="CX268" s="12"/>
      <c r="CY268" s="12"/>
      <c r="CZ268" s="12">
        <f t="shared" si="394"/>
        <v>0</v>
      </c>
      <c r="DA268" s="12"/>
      <c r="DB268" s="12"/>
      <c r="DC268" s="12"/>
      <c r="DD268" s="12">
        <f t="shared" si="395"/>
        <v>0</v>
      </c>
      <c r="DE268" s="13" t="s">
        <v>54</v>
      </c>
      <c r="DF268" s="14" t="s">
        <v>55</v>
      </c>
    </row>
    <row r="269" spans="1:110" ht="51" hidden="1" x14ac:dyDescent="0.25">
      <c r="A269" s="13" t="s">
        <v>102</v>
      </c>
      <c r="B269" s="48" t="s">
        <v>807</v>
      </c>
      <c r="C269" s="49">
        <v>1904</v>
      </c>
      <c r="D269" s="49" t="s">
        <v>51</v>
      </c>
      <c r="E269" s="48" t="s">
        <v>56</v>
      </c>
      <c r="F269" s="50">
        <v>3527.9</v>
      </c>
      <c r="G269" s="50">
        <v>2697.93</v>
      </c>
      <c r="H269" s="51">
        <v>34235</v>
      </c>
      <c r="I269" s="12">
        <f t="shared" si="334"/>
        <v>3004245</v>
      </c>
      <c r="J269" s="12">
        <f t="shared" si="335"/>
        <v>1502122.5</v>
      </c>
      <c r="K269" s="12">
        <f t="shared" si="336"/>
        <v>1502122.5</v>
      </c>
      <c r="L269" s="12">
        <f t="shared" si="337"/>
        <v>1502122.5</v>
      </c>
      <c r="M269" s="12">
        <f t="shared" si="306"/>
        <v>0</v>
      </c>
      <c r="N269" s="12"/>
      <c r="O269" s="12"/>
      <c r="P269" s="12">
        <v>0</v>
      </c>
      <c r="Q269" s="12"/>
      <c r="R269" s="12"/>
      <c r="S269" s="12">
        <v>0</v>
      </c>
      <c r="T269" s="12"/>
      <c r="U269" s="12"/>
      <c r="V269" s="12">
        <v>0</v>
      </c>
      <c r="W269" s="12"/>
      <c r="X269" s="12"/>
      <c r="Y269" s="12">
        <v>0</v>
      </c>
      <c r="Z269" s="12"/>
      <c r="AA269" s="12"/>
      <c r="AB269" s="12">
        <v>0</v>
      </c>
      <c r="AC269" s="12"/>
      <c r="AD269" s="12"/>
      <c r="AE269" s="12">
        <v>0</v>
      </c>
      <c r="AF269" s="12"/>
      <c r="AG269" s="12"/>
      <c r="AH269" s="12">
        <v>0</v>
      </c>
      <c r="AI269" s="12"/>
      <c r="AJ269" s="12"/>
      <c r="AK269" s="12">
        <v>0</v>
      </c>
      <c r="AL269" s="12"/>
      <c r="AM269" s="12"/>
      <c r="AN269" s="12">
        <v>0</v>
      </c>
      <c r="AO269" s="32"/>
      <c r="AP269" s="39" t="s">
        <v>53</v>
      </c>
      <c r="AQ269" s="32"/>
      <c r="AR269" s="32">
        <v>0</v>
      </c>
      <c r="AS269" s="12">
        <v>4724000</v>
      </c>
      <c r="AT269" s="12"/>
      <c r="AU269" s="12">
        <v>-4724000</v>
      </c>
      <c r="AV269" s="12"/>
      <c r="AW269" s="12"/>
      <c r="AX269" s="12">
        <v>0</v>
      </c>
      <c r="AY269" s="45"/>
      <c r="AZ269" s="32">
        <v>3004245</v>
      </c>
      <c r="BA269" s="12">
        <v>3004245</v>
      </c>
      <c r="BB269" s="12">
        <f t="shared" si="382"/>
        <v>0</v>
      </c>
      <c r="BC269" s="12">
        <f t="shared" si="338"/>
        <v>0</v>
      </c>
      <c r="BD269" s="12">
        <f t="shared" si="339"/>
        <v>0</v>
      </c>
      <c r="BE269" s="12"/>
      <c r="BF269" s="12"/>
      <c r="BG269" s="12"/>
      <c r="BH269" s="12">
        <f t="shared" si="383"/>
        <v>0</v>
      </c>
      <c r="BI269" s="12"/>
      <c r="BJ269" s="12"/>
      <c r="BK269" s="12"/>
      <c r="BL269" s="12">
        <f t="shared" si="384"/>
        <v>0</v>
      </c>
      <c r="BM269" s="12"/>
      <c r="BN269" s="12"/>
      <c r="BO269" s="12"/>
      <c r="BP269" s="12">
        <f t="shared" si="385"/>
        <v>0</v>
      </c>
      <c r="BQ269" s="12"/>
      <c r="BR269" s="12"/>
      <c r="BS269" s="12"/>
      <c r="BT269" s="12">
        <f t="shared" si="386"/>
        <v>0</v>
      </c>
      <c r="BU269" s="12"/>
      <c r="BV269" s="12"/>
      <c r="BW269" s="12"/>
      <c r="BX269" s="12">
        <f t="shared" si="387"/>
        <v>0</v>
      </c>
      <c r="BY269" s="12"/>
      <c r="BZ269" s="12"/>
      <c r="CA269" s="12"/>
      <c r="CB269" s="12">
        <f t="shared" si="388"/>
        <v>0</v>
      </c>
      <c r="CC269" s="12"/>
      <c r="CD269" s="12"/>
      <c r="CE269" s="12"/>
      <c r="CF269" s="12">
        <f t="shared" si="389"/>
        <v>0</v>
      </c>
      <c r="CG269" s="12"/>
      <c r="CH269" s="12"/>
      <c r="CI269" s="12"/>
      <c r="CJ269" s="12">
        <f t="shared" si="390"/>
        <v>0</v>
      </c>
      <c r="CK269" s="12"/>
      <c r="CL269" s="12"/>
      <c r="CM269" s="12"/>
      <c r="CN269" s="12">
        <f t="shared" si="391"/>
        <v>0</v>
      </c>
      <c r="CO269" s="12"/>
      <c r="CP269" s="12"/>
      <c r="CQ269" s="12"/>
      <c r="CR269" s="12">
        <f t="shared" si="392"/>
        <v>0</v>
      </c>
      <c r="CS269" s="12"/>
      <c r="CT269" s="12"/>
      <c r="CU269" s="12"/>
      <c r="CV269" s="12">
        <f t="shared" si="393"/>
        <v>0</v>
      </c>
      <c r="CW269" s="12"/>
      <c r="CX269" s="12"/>
      <c r="CY269" s="12"/>
      <c r="CZ269" s="12">
        <f t="shared" si="394"/>
        <v>0</v>
      </c>
      <c r="DA269" s="12"/>
      <c r="DB269" s="12"/>
      <c r="DC269" s="12"/>
      <c r="DD269" s="12">
        <f t="shared" si="395"/>
        <v>0</v>
      </c>
      <c r="DE269" s="13" t="s">
        <v>54</v>
      </c>
      <c r="DF269" s="14" t="s">
        <v>55</v>
      </c>
    </row>
    <row r="270" spans="1:110" ht="51" hidden="1" x14ac:dyDescent="0.25">
      <c r="A270" s="13" t="s">
        <v>103</v>
      </c>
      <c r="B270" s="48" t="s">
        <v>808</v>
      </c>
      <c r="C270" s="49">
        <v>1904</v>
      </c>
      <c r="D270" s="49" t="s">
        <v>51</v>
      </c>
      <c r="E270" s="48" t="s">
        <v>56</v>
      </c>
      <c r="F270" s="50">
        <v>218.61</v>
      </c>
      <c r="G270" s="50">
        <v>155.61000000000001</v>
      </c>
      <c r="H270" s="51">
        <v>37246</v>
      </c>
      <c r="I270" s="12">
        <f t="shared" si="334"/>
        <v>1387932.2563999998</v>
      </c>
      <c r="J270" s="12">
        <f t="shared" si="335"/>
        <v>693966.12819999992</v>
      </c>
      <c r="K270" s="12">
        <f t="shared" si="336"/>
        <v>693966.12819999992</v>
      </c>
      <c r="L270" s="12">
        <f t="shared" si="337"/>
        <v>693966.12819999992</v>
      </c>
      <c r="M270" s="12">
        <f t="shared" si="306"/>
        <v>0</v>
      </c>
      <c r="N270" s="12"/>
      <c r="O270" s="12"/>
      <c r="P270" s="12">
        <v>0</v>
      </c>
      <c r="Q270" s="12">
        <v>388180.05</v>
      </c>
      <c r="R270" s="12">
        <v>547146.79</v>
      </c>
      <c r="S270" s="12">
        <v>158966.74000000005</v>
      </c>
      <c r="T270" s="12"/>
      <c r="U270" s="12"/>
      <c r="V270" s="12">
        <v>0</v>
      </c>
      <c r="W270" s="12">
        <v>84401.311000000002</v>
      </c>
      <c r="X270" s="12">
        <v>57561.599999999999</v>
      </c>
      <c r="Y270" s="12">
        <v>-26839.711000000003</v>
      </c>
      <c r="Z270" s="12">
        <v>105112.99800000001</v>
      </c>
      <c r="AA270" s="12">
        <v>109797.20640000001</v>
      </c>
      <c r="AB270" s="12">
        <v>4684.2084000000032</v>
      </c>
      <c r="AC270" s="12">
        <v>144157.06</v>
      </c>
      <c r="AD270" s="12">
        <v>144157.06</v>
      </c>
      <c r="AE270" s="12">
        <v>0</v>
      </c>
      <c r="AF270" s="12"/>
      <c r="AG270" s="12"/>
      <c r="AH270" s="12">
        <v>0</v>
      </c>
      <c r="AI270" s="12"/>
      <c r="AJ270" s="12"/>
      <c r="AK270" s="12">
        <v>0</v>
      </c>
      <c r="AL270" s="12"/>
      <c r="AM270" s="12"/>
      <c r="AN270" s="12">
        <v>0</v>
      </c>
      <c r="AO270" s="32"/>
      <c r="AP270" s="39" t="s">
        <v>53</v>
      </c>
      <c r="AQ270" s="32"/>
      <c r="AR270" s="32">
        <v>0</v>
      </c>
      <c r="AS270" s="12">
        <v>611251.005</v>
      </c>
      <c r="AT270" s="12">
        <v>529269.6</v>
      </c>
      <c r="AU270" s="12">
        <v>-81981.405000000028</v>
      </c>
      <c r="AV270" s="12"/>
      <c r="AW270" s="12"/>
      <c r="AX270" s="12">
        <v>0</v>
      </c>
      <c r="AY270" s="45"/>
      <c r="AZ270" s="32"/>
      <c r="BA270" s="12">
        <v>0</v>
      </c>
      <c r="BB270" s="12">
        <f t="shared" si="382"/>
        <v>0</v>
      </c>
      <c r="BC270" s="12">
        <f t="shared" si="338"/>
        <v>0</v>
      </c>
      <c r="BD270" s="12">
        <f t="shared" si="339"/>
        <v>0</v>
      </c>
      <c r="BE270" s="12"/>
      <c r="BF270" s="12"/>
      <c r="BG270" s="12"/>
      <c r="BH270" s="12">
        <f t="shared" si="383"/>
        <v>0</v>
      </c>
      <c r="BI270" s="12"/>
      <c r="BJ270" s="12"/>
      <c r="BK270" s="12"/>
      <c r="BL270" s="12">
        <f t="shared" si="384"/>
        <v>0</v>
      </c>
      <c r="BM270" s="12"/>
      <c r="BN270" s="12"/>
      <c r="BO270" s="12"/>
      <c r="BP270" s="12">
        <f t="shared" si="385"/>
        <v>0</v>
      </c>
      <c r="BQ270" s="12"/>
      <c r="BR270" s="12"/>
      <c r="BS270" s="12"/>
      <c r="BT270" s="12">
        <f t="shared" si="386"/>
        <v>0</v>
      </c>
      <c r="BU270" s="12"/>
      <c r="BV270" s="12"/>
      <c r="BW270" s="12"/>
      <c r="BX270" s="12">
        <f t="shared" si="387"/>
        <v>0</v>
      </c>
      <c r="BY270" s="12"/>
      <c r="BZ270" s="12"/>
      <c r="CA270" s="12"/>
      <c r="CB270" s="12">
        <f t="shared" si="388"/>
        <v>0</v>
      </c>
      <c r="CC270" s="12"/>
      <c r="CD270" s="12"/>
      <c r="CE270" s="12"/>
      <c r="CF270" s="12">
        <f t="shared" si="389"/>
        <v>0</v>
      </c>
      <c r="CG270" s="12"/>
      <c r="CH270" s="12"/>
      <c r="CI270" s="12"/>
      <c r="CJ270" s="12">
        <f t="shared" si="390"/>
        <v>0</v>
      </c>
      <c r="CK270" s="12"/>
      <c r="CL270" s="12"/>
      <c r="CM270" s="12"/>
      <c r="CN270" s="12">
        <f t="shared" si="391"/>
        <v>0</v>
      </c>
      <c r="CO270" s="12"/>
      <c r="CP270" s="12"/>
      <c r="CQ270" s="12"/>
      <c r="CR270" s="12">
        <f t="shared" si="392"/>
        <v>0</v>
      </c>
      <c r="CS270" s="12"/>
      <c r="CT270" s="12"/>
      <c r="CU270" s="12"/>
      <c r="CV270" s="12">
        <f t="shared" si="393"/>
        <v>0</v>
      </c>
      <c r="CW270" s="12"/>
      <c r="CX270" s="12"/>
      <c r="CY270" s="12"/>
      <c r="CZ270" s="12">
        <f t="shared" si="394"/>
        <v>0</v>
      </c>
      <c r="DA270" s="12"/>
      <c r="DB270" s="12"/>
      <c r="DC270" s="12"/>
      <c r="DD270" s="12">
        <f t="shared" si="395"/>
        <v>0</v>
      </c>
      <c r="DE270" s="13" t="s">
        <v>54</v>
      </c>
      <c r="DF270" s="14" t="s">
        <v>55</v>
      </c>
    </row>
    <row r="271" spans="1:110" ht="38.25" hidden="1" x14ac:dyDescent="0.25">
      <c r="A271" s="13" t="s">
        <v>104</v>
      </c>
      <c r="B271" s="48" t="s">
        <v>809</v>
      </c>
      <c r="C271" s="49">
        <v>1991</v>
      </c>
      <c r="D271" s="49" t="s">
        <v>51</v>
      </c>
      <c r="E271" s="48" t="s">
        <v>99</v>
      </c>
      <c r="F271" s="50">
        <v>1775.9</v>
      </c>
      <c r="G271" s="50">
        <v>1279.4000000000001</v>
      </c>
      <c r="H271" s="51">
        <v>34101</v>
      </c>
      <c r="I271" s="12">
        <f t="shared" si="334"/>
        <v>1339699.4772000001</v>
      </c>
      <c r="J271" s="12">
        <f t="shared" si="335"/>
        <v>669849.73860000004</v>
      </c>
      <c r="K271" s="12">
        <f t="shared" si="336"/>
        <v>669849.73860000004</v>
      </c>
      <c r="L271" s="12">
        <f t="shared" si="337"/>
        <v>669849.73860000004</v>
      </c>
      <c r="M271" s="12">
        <f t="shared" ref="M271:M334" si="396">K271-L271</f>
        <v>0</v>
      </c>
      <c r="N271" s="12"/>
      <c r="O271" s="12"/>
      <c r="P271" s="12">
        <v>0</v>
      </c>
      <c r="Q271" s="12"/>
      <c r="R271" s="12"/>
      <c r="S271" s="12">
        <v>0</v>
      </c>
      <c r="T271" s="12"/>
      <c r="U271" s="12"/>
      <c r="V271" s="12">
        <v>0</v>
      </c>
      <c r="W271" s="12"/>
      <c r="X271" s="12"/>
      <c r="Y271" s="12">
        <v>0</v>
      </c>
      <c r="Z271" s="12">
        <v>324379.07400000002</v>
      </c>
      <c r="AA271" s="12">
        <v>1339699.4772000001</v>
      </c>
      <c r="AB271" s="12">
        <v>1015320.4032000001</v>
      </c>
      <c r="AC271" s="12"/>
      <c r="AD271" s="12"/>
      <c r="AE271" s="12">
        <v>0</v>
      </c>
      <c r="AF271" s="12"/>
      <c r="AG271" s="12"/>
      <c r="AH271" s="12">
        <v>0</v>
      </c>
      <c r="AI271" s="12"/>
      <c r="AJ271" s="12"/>
      <c r="AK271" s="12">
        <v>0</v>
      </c>
      <c r="AL271" s="12"/>
      <c r="AM271" s="12"/>
      <c r="AN271" s="12">
        <v>0</v>
      </c>
      <c r="AO271" s="32"/>
      <c r="AP271" s="39" t="s">
        <v>53</v>
      </c>
      <c r="AQ271" s="32"/>
      <c r="AR271" s="32">
        <v>0</v>
      </c>
      <c r="AS271" s="12"/>
      <c r="AT271" s="12"/>
      <c r="AU271" s="12">
        <v>0</v>
      </c>
      <c r="AV271" s="12"/>
      <c r="AW271" s="12"/>
      <c r="AX271" s="12">
        <v>0</v>
      </c>
      <c r="AY271" s="45"/>
      <c r="AZ271" s="32"/>
      <c r="BA271" s="12">
        <v>0</v>
      </c>
      <c r="BB271" s="12">
        <f t="shared" si="382"/>
        <v>0</v>
      </c>
      <c r="BC271" s="12">
        <f t="shared" si="338"/>
        <v>0</v>
      </c>
      <c r="BD271" s="12">
        <f t="shared" si="339"/>
        <v>0</v>
      </c>
      <c r="BE271" s="12"/>
      <c r="BF271" s="12"/>
      <c r="BG271" s="12"/>
      <c r="BH271" s="12">
        <f t="shared" si="383"/>
        <v>0</v>
      </c>
      <c r="BI271" s="12"/>
      <c r="BJ271" s="12"/>
      <c r="BK271" s="12"/>
      <c r="BL271" s="12">
        <f t="shared" si="384"/>
        <v>0</v>
      </c>
      <c r="BM271" s="12"/>
      <c r="BN271" s="12"/>
      <c r="BO271" s="12"/>
      <c r="BP271" s="12">
        <f t="shared" si="385"/>
        <v>0</v>
      </c>
      <c r="BQ271" s="12"/>
      <c r="BR271" s="12"/>
      <c r="BS271" s="12"/>
      <c r="BT271" s="12">
        <f t="shared" si="386"/>
        <v>0</v>
      </c>
      <c r="BU271" s="12"/>
      <c r="BV271" s="12"/>
      <c r="BW271" s="12"/>
      <c r="BX271" s="12">
        <f t="shared" si="387"/>
        <v>0</v>
      </c>
      <c r="BY271" s="12"/>
      <c r="BZ271" s="12"/>
      <c r="CA271" s="12"/>
      <c r="CB271" s="12">
        <f t="shared" si="388"/>
        <v>0</v>
      </c>
      <c r="CC271" s="12"/>
      <c r="CD271" s="12"/>
      <c r="CE271" s="12"/>
      <c r="CF271" s="12">
        <f t="shared" si="389"/>
        <v>0</v>
      </c>
      <c r="CG271" s="12"/>
      <c r="CH271" s="12"/>
      <c r="CI271" s="12"/>
      <c r="CJ271" s="12">
        <f t="shared" si="390"/>
        <v>0</v>
      </c>
      <c r="CK271" s="12"/>
      <c r="CL271" s="12"/>
      <c r="CM271" s="12"/>
      <c r="CN271" s="12">
        <f t="shared" si="391"/>
        <v>0</v>
      </c>
      <c r="CO271" s="12"/>
      <c r="CP271" s="12"/>
      <c r="CQ271" s="12"/>
      <c r="CR271" s="12">
        <f t="shared" si="392"/>
        <v>0</v>
      </c>
      <c r="CS271" s="12"/>
      <c r="CT271" s="12"/>
      <c r="CU271" s="12"/>
      <c r="CV271" s="12">
        <f t="shared" si="393"/>
        <v>0</v>
      </c>
      <c r="CW271" s="12"/>
      <c r="CX271" s="12"/>
      <c r="CY271" s="12"/>
      <c r="CZ271" s="12">
        <f t="shared" si="394"/>
        <v>0</v>
      </c>
      <c r="DA271" s="12"/>
      <c r="DB271" s="12"/>
      <c r="DC271" s="12"/>
      <c r="DD271" s="12">
        <f t="shared" si="395"/>
        <v>0</v>
      </c>
      <c r="DE271" s="13" t="s">
        <v>54</v>
      </c>
      <c r="DF271" s="14" t="s">
        <v>55</v>
      </c>
    </row>
    <row r="272" spans="1:110" ht="51" hidden="1" x14ac:dyDescent="0.25">
      <c r="A272" s="13" t="s">
        <v>105</v>
      </c>
      <c r="B272" s="48" t="s">
        <v>810</v>
      </c>
      <c r="C272" s="49">
        <v>1874</v>
      </c>
      <c r="D272" s="49" t="s">
        <v>51</v>
      </c>
      <c r="E272" s="48" t="s">
        <v>56</v>
      </c>
      <c r="F272" s="50">
        <v>703.63</v>
      </c>
      <c r="G272" s="50">
        <v>602.63</v>
      </c>
      <c r="H272" s="51">
        <v>34214</v>
      </c>
      <c r="I272" s="12">
        <f t="shared" si="334"/>
        <v>3289004.9676000001</v>
      </c>
      <c r="J272" s="12">
        <f t="shared" si="335"/>
        <v>1644502.4838</v>
      </c>
      <c r="K272" s="12">
        <f t="shared" si="336"/>
        <v>1644502.4838</v>
      </c>
      <c r="L272" s="12">
        <f t="shared" si="337"/>
        <v>1644502.4838</v>
      </c>
      <c r="M272" s="12">
        <f t="shared" si="396"/>
        <v>0</v>
      </c>
      <c r="N272" s="12"/>
      <c r="O272" s="12"/>
      <c r="P272" s="12">
        <v>0</v>
      </c>
      <c r="Q272" s="12">
        <v>1503302.7720000001</v>
      </c>
      <c r="R272" s="12">
        <v>2535993.59</v>
      </c>
      <c r="S272" s="12">
        <v>1032690.8179999997</v>
      </c>
      <c r="T272" s="12"/>
      <c r="U272" s="12"/>
      <c r="V272" s="12">
        <v>0</v>
      </c>
      <c r="W272" s="12">
        <v>326860.49699999997</v>
      </c>
      <c r="X272" s="12">
        <v>255412.08000000002</v>
      </c>
      <c r="Y272" s="12">
        <v>-71448.416999999958</v>
      </c>
      <c r="Z272" s="12">
        <v>407070.53600000002</v>
      </c>
      <c r="AA272" s="12">
        <v>203107.5</v>
      </c>
      <c r="AB272" s="12">
        <v>-203963.03600000002</v>
      </c>
      <c r="AC272" s="12"/>
      <c r="AD272" s="12">
        <v>294491.79759999999</v>
      </c>
      <c r="AE272" s="12">
        <v>294491.79759999999</v>
      </c>
      <c r="AF272" s="12"/>
      <c r="AG272" s="12"/>
      <c r="AH272" s="12">
        <v>0</v>
      </c>
      <c r="AI272" s="12"/>
      <c r="AJ272" s="12"/>
      <c r="AK272" s="12">
        <v>0</v>
      </c>
      <c r="AL272" s="12"/>
      <c r="AM272" s="12"/>
      <c r="AN272" s="12">
        <v>0</v>
      </c>
      <c r="AO272" s="32"/>
      <c r="AP272" s="39" t="s">
        <v>53</v>
      </c>
      <c r="AQ272" s="32"/>
      <c r="AR272" s="32">
        <v>0</v>
      </c>
      <c r="AS272" s="12"/>
      <c r="AT272" s="12"/>
      <c r="AU272" s="12">
        <v>0</v>
      </c>
      <c r="AV272" s="12"/>
      <c r="AW272" s="12"/>
      <c r="AX272" s="12">
        <v>0</v>
      </c>
      <c r="AY272" s="45"/>
      <c r="AZ272" s="32"/>
      <c r="BA272" s="12">
        <v>0</v>
      </c>
      <c r="BB272" s="12">
        <f t="shared" si="382"/>
        <v>0</v>
      </c>
      <c r="BC272" s="12">
        <f t="shared" si="338"/>
        <v>0</v>
      </c>
      <c r="BD272" s="12">
        <f t="shared" si="339"/>
        <v>0</v>
      </c>
      <c r="BE272" s="12"/>
      <c r="BF272" s="12"/>
      <c r="BG272" s="12"/>
      <c r="BH272" s="12">
        <f t="shared" si="383"/>
        <v>0</v>
      </c>
      <c r="BI272" s="12"/>
      <c r="BJ272" s="12"/>
      <c r="BK272" s="12"/>
      <c r="BL272" s="12">
        <f t="shared" si="384"/>
        <v>0</v>
      </c>
      <c r="BM272" s="12"/>
      <c r="BN272" s="12"/>
      <c r="BO272" s="12"/>
      <c r="BP272" s="12">
        <f t="shared" si="385"/>
        <v>0</v>
      </c>
      <c r="BQ272" s="12"/>
      <c r="BR272" s="12"/>
      <c r="BS272" s="12"/>
      <c r="BT272" s="12">
        <f t="shared" si="386"/>
        <v>0</v>
      </c>
      <c r="BU272" s="12"/>
      <c r="BV272" s="12"/>
      <c r="BW272" s="12"/>
      <c r="BX272" s="12">
        <f t="shared" si="387"/>
        <v>0</v>
      </c>
      <c r="BY272" s="12"/>
      <c r="BZ272" s="12"/>
      <c r="CA272" s="12"/>
      <c r="CB272" s="12">
        <f t="shared" si="388"/>
        <v>0</v>
      </c>
      <c r="CC272" s="12"/>
      <c r="CD272" s="12"/>
      <c r="CE272" s="12"/>
      <c r="CF272" s="12">
        <f t="shared" si="389"/>
        <v>0</v>
      </c>
      <c r="CG272" s="12"/>
      <c r="CH272" s="12"/>
      <c r="CI272" s="12"/>
      <c r="CJ272" s="12">
        <f t="shared" si="390"/>
        <v>0</v>
      </c>
      <c r="CK272" s="12"/>
      <c r="CL272" s="12"/>
      <c r="CM272" s="12"/>
      <c r="CN272" s="12">
        <f t="shared" si="391"/>
        <v>0</v>
      </c>
      <c r="CO272" s="12"/>
      <c r="CP272" s="12"/>
      <c r="CQ272" s="12"/>
      <c r="CR272" s="12">
        <f t="shared" si="392"/>
        <v>0</v>
      </c>
      <c r="CS272" s="12"/>
      <c r="CT272" s="12"/>
      <c r="CU272" s="12"/>
      <c r="CV272" s="12">
        <f t="shared" si="393"/>
        <v>0</v>
      </c>
      <c r="CW272" s="12"/>
      <c r="CX272" s="12"/>
      <c r="CY272" s="12"/>
      <c r="CZ272" s="12">
        <f t="shared" si="394"/>
        <v>0</v>
      </c>
      <c r="DA272" s="12"/>
      <c r="DB272" s="12"/>
      <c r="DC272" s="12"/>
      <c r="DD272" s="12">
        <f t="shared" si="395"/>
        <v>0</v>
      </c>
      <c r="DE272" s="13" t="s">
        <v>54</v>
      </c>
      <c r="DF272" s="14" t="s">
        <v>55</v>
      </c>
    </row>
    <row r="273" spans="1:110" ht="51" hidden="1" x14ac:dyDescent="0.25">
      <c r="A273" s="13" t="s">
        <v>106</v>
      </c>
      <c r="B273" s="48" t="s">
        <v>811</v>
      </c>
      <c r="C273" s="49">
        <v>1911</v>
      </c>
      <c r="D273" s="49" t="s">
        <v>51</v>
      </c>
      <c r="E273" s="48" t="s">
        <v>56</v>
      </c>
      <c r="F273" s="50">
        <v>1997.9</v>
      </c>
      <c r="G273" s="50">
        <v>1789.83</v>
      </c>
      <c r="H273" s="51">
        <v>34039</v>
      </c>
      <c r="I273" s="12">
        <f t="shared" si="334"/>
        <v>581779.19999999995</v>
      </c>
      <c r="J273" s="12">
        <f t="shared" si="335"/>
        <v>290889.59999999998</v>
      </c>
      <c r="K273" s="12">
        <f t="shared" si="336"/>
        <v>290889.59999999998</v>
      </c>
      <c r="L273" s="12">
        <f t="shared" si="337"/>
        <v>290889.59999999998</v>
      </c>
      <c r="M273" s="12">
        <f t="shared" si="396"/>
        <v>0</v>
      </c>
      <c r="N273" s="12"/>
      <c r="O273" s="12"/>
      <c r="P273" s="12">
        <v>0</v>
      </c>
      <c r="Q273" s="12"/>
      <c r="R273" s="12"/>
      <c r="S273" s="12">
        <v>0</v>
      </c>
      <c r="T273" s="12"/>
      <c r="U273" s="12"/>
      <c r="V273" s="12">
        <v>0</v>
      </c>
      <c r="W273" s="12">
        <v>970785.89599999995</v>
      </c>
      <c r="X273" s="12">
        <v>581779.19999999995</v>
      </c>
      <c r="Y273" s="12">
        <v>-389006.696</v>
      </c>
      <c r="Z273" s="12"/>
      <c r="AA273" s="12"/>
      <c r="AB273" s="12">
        <v>0</v>
      </c>
      <c r="AC273" s="12"/>
      <c r="AD273" s="12"/>
      <c r="AE273" s="12">
        <v>0</v>
      </c>
      <c r="AF273" s="12"/>
      <c r="AG273" s="12"/>
      <c r="AH273" s="12">
        <v>0</v>
      </c>
      <c r="AI273" s="12"/>
      <c r="AJ273" s="12"/>
      <c r="AK273" s="12">
        <v>0</v>
      </c>
      <c r="AL273" s="12"/>
      <c r="AM273" s="12"/>
      <c r="AN273" s="12">
        <v>0</v>
      </c>
      <c r="AO273" s="32"/>
      <c r="AP273" s="39" t="s">
        <v>53</v>
      </c>
      <c r="AQ273" s="32"/>
      <c r="AR273" s="32">
        <v>0</v>
      </c>
      <c r="AS273" s="12"/>
      <c r="AT273" s="12"/>
      <c r="AU273" s="12">
        <v>0</v>
      </c>
      <c r="AV273" s="12"/>
      <c r="AW273" s="12"/>
      <c r="AX273" s="12">
        <v>0</v>
      </c>
      <c r="AY273" s="45"/>
      <c r="AZ273" s="32"/>
      <c r="BA273" s="12">
        <v>0</v>
      </c>
      <c r="BB273" s="12">
        <f t="shared" si="382"/>
        <v>0</v>
      </c>
      <c r="BC273" s="12">
        <f t="shared" si="338"/>
        <v>0</v>
      </c>
      <c r="BD273" s="12">
        <f t="shared" si="339"/>
        <v>0</v>
      </c>
      <c r="BE273" s="12"/>
      <c r="BF273" s="12"/>
      <c r="BG273" s="12"/>
      <c r="BH273" s="12">
        <f t="shared" si="383"/>
        <v>0</v>
      </c>
      <c r="BI273" s="12"/>
      <c r="BJ273" s="12"/>
      <c r="BK273" s="12"/>
      <c r="BL273" s="12">
        <f t="shared" si="384"/>
        <v>0</v>
      </c>
      <c r="BM273" s="12"/>
      <c r="BN273" s="12"/>
      <c r="BO273" s="12"/>
      <c r="BP273" s="12">
        <f t="shared" si="385"/>
        <v>0</v>
      </c>
      <c r="BQ273" s="12"/>
      <c r="BR273" s="12"/>
      <c r="BS273" s="12"/>
      <c r="BT273" s="12">
        <f t="shared" si="386"/>
        <v>0</v>
      </c>
      <c r="BU273" s="12"/>
      <c r="BV273" s="12"/>
      <c r="BW273" s="12"/>
      <c r="BX273" s="12">
        <f t="shared" si="387"/>
        <v>0</v>
      </c>
      <c r="BY273" s="12"/>
      <c r="BZ273" s="12"/>
      <c r="CA273" s="12"/>
      <c r="CB273" s="12">
        <f t="shared" si="388"/>
        <v>0</v>
      </c>
      <c r="CC273" s="12"/>
      <c r="CD273" s="12"/>
      <c r="CE273" s="12"/>
      <c r="CF273" s="12">
        <f t="shared" si="389"/>
        <v>0</v>
      </c>
      <c r="CG273" s="12"/>
      <c r="CH273" s="12"/>
      <c r="CI273" s="12"/>
      <c r="CJ273" s="12">
        <f t="shared" si="390"/>
        <v>0</v>
      </c>
      <c r="CK273" s="12"/>
      <c r="CL273" s="12"/>
      <c r="CM273" s="12"/>
      <c r="CN273" s="12">
        <f t="shared" si="391"/>
        <v>0</v>
      </c>
      <c r="CO273" s="12"/>
      <c r="CP273" s="12"/>
      <c r="CQ273" s="12"/>
      <c r="CR273" s="12">
        <f t="shared" si="392"/>
        <v>0</v>
      </c>
      <c r="CS273" s="12"/>
      <c r="CT273" s="12"/>
      <c r="CU273" s="12"/>
      <c r="CV273" s="12">
        <f t="shared" si="393"/>
        <v>0</v>
      </c>
      <c r="CW273" s="12"/>
      <c r="CX273" s="12"/>
      <c r="CY273" s="12"/>
      <c r="CZ273" s="12">
        <f t="shared" si="394"/>
        <v>0</v>
      </c>
      <c r="DA273" s="12"/>
      <c r="DB273" s="12"/>
      <c r="DC273" s="12"/>
      <c r="DD273" s="12">
        <f t="shared" si="395"/>
        <v>0</v>
      </c>
      <c r="DE273" s="13" t="s">
        <v>54</v>
      </c>
      <c r="DF273" s="14" t="s">
        <v>55</v>
      </c>
    </row>
    <row r="274" spans="1:110" ht="51" hidden="1" x14ac:dyDescent="0.25">
      <c r="A274" s="13" t="s">
        <v>107</v>
      </c>
      <c r="B274" s="48" t="s">
        <v>812</v>
      </c>
      <c r="C274" s="49">
        <v>1874</v>
      </c>
      <c r="D274" s="49" t="s">
        <v>51</v>
      </c>
      <c r="E274" s="48" t="s">
        <v>56</v>
      </c>
      <c r="F274" s="50">
        <v>4079.14</v>
      </c>
      <c r="G274" s="50">
        <v>3561.14</v>
      </c>
      <c r="H274" s="51">
        <v>33963</v>
      </c>
      <c r="I274" s="12">
        <f t="shared" si="334"/>
        <v>2867353.2</v>
      </c>
      <c r="J274" s="12">
        <f t="shared" si="335"/>
        <v>1433676.6</v>
      </c>
      <c r="K274" s="12">
        <f t="shared" si="336"/>
        <v>1433676.6</v>
      </c>
      <c r="L274" s="12">
        <f t="shared" si="337"/>
        <v>1433676.6</v>
      </c>
      <c r="M274" s="12">
        <f t="shared" si="396"/>
        <v>0</v>
      </c>
      <c r="N274" s="12">
        <v>1791253.3659999999</v>
      </c>
      <c r="O274" s="12">
        <v>2867353.2</v>
      </c>
      <c r="P274" s="12">
        <v>1076099.8340000003</v>
      </c>
      <c r="Q274" s="12"/>
      <c r="R274" s="12"/>
      <c r="S274" s="12">
        <v>0</v>
      </c>
      <c r="T274" s="12"/>
      <c r="U274" s="12"/>
      <c r="V274" s="12">
        <v>0</v>
      </c>
      <c r="W274" s="12"/>
      <c r="X274" s="12"/>
      <c r="Y274" s="12">
        <v>0</v>
      </c>
      <c r="Z274" s="12"/>
      <c r="AA274" s="12"/>
      <c r="AB274" s="12">
        <v>0</v>
      </c>
      <c r="AC274" s="12"/>
      <c r="AD274" s="12"/>
      <c r="AE274" s="12">
        <v>0</v>
      </c>
      <c r="AF274" s="12"/>
      <c r="AG274" s="12"/>
      <c r="AH274" s="12">
        <v>0</v>
      </c>
      <c r="AI274" s="12"/>
      <c r="AJ274" s="12"/>
      <c r="AK274" s="12">
        <v>0</v>
      </c>
      <c r="AL274" s="12"/>
      <c r="AM274" s="12"/>
      <c r="AN274" s="12">
        <v>0</v>
      </c>
      <c r="AO274" s="32"/>
      <c r="AP274" s="39" t="s">
        <v>53</v>
      </c>
      <c r="AQ274" s="32"/>
      <c r="AR274" s="32">
        <v>0</v>
      </c>
      <c r="AS274" s="12"/>
      <c r="AT274" s="12"/>
      <c r="AU274" s="12">
        <v>0</v>
      </c>
      <c r="AV274" s="12"/>
      <c r="AW274" s="12"/>
      <c r="AX274" s="12">
        <v>0</v>
      </c>
      <c r="AY274" s="45"/>
      <c r="AZ274" s="32"/>
      <c r="BA274" s="12">
        <v>0</v>
      </c>
      <c r="BB274" s="12">
        <f t="shared" si="382"/>
        <v>0</v>
      </c>
      <c r="BC274" s="12">
        <f t="shared" si="338"/>
        <v>0</v>
      </c>
      <c r="BD274" s="12">
        <f t="shared" si="339"/>
        <v>0</v>
      </c>
      <c r="BE274" s="12"/>
      <c r="BF274" s="12"/>
      <c r="BG274" s="12"/>
      <c r="BH274" s="12">
        <f t="shared" si="383"/>
        <v>0</v>
      </c>
      <c r="BI274" s="12"/>
      <c r="BJ274" s="12"/>
      <c r="BK274" s="12"/>
      <c r="BL274" s="12">
        <f t="shared" si="384"/>
        <v>0</v>
      </c>
      <c r="BM274" s="12"/>
      <c r="BN274" s="12"/>
      <c r="BO274" s="12"/>
      <c r="BP274" s="12">
        <f t="shared" si="385"/>
        <v>0</v>
      </c>
      <c r="BQ274" s="12"/>
      <c r="BR274" s="12"/>
      <c r="BS274" s="12"/>
      <c r="BT274" s="12">
        <f t="shared" si="386"/>
        <v>0</v>
      </c>
      <c r="BU274" s="12"/>
      <c r="BV274" s="12"/>
      <c r="BW274" s="12"/>
      <c r="BX274" s="12">
        <f t="shared" si="387"/>
        <v>0</v>
      </c>
      <c r="BY274" s="12"/>
      <c r="BZ274" s="12"/>
      <c r="CA274" s="12"/>
      <c r="CB274" s="12">
        <f t="shared" si="388"/>
        <v>0</v>
      </c>
      <c r="CC274" s="12"/>
      <c r="CD274" s="12"/>
      <c r="CE274" s="12"/>
      <c r="CF274" s="12">
        <f t="shared" si="389"/>
        <v>0</v>
      </c>
      <c r="CG274" s="12"/>
      <c r="CH274" s="12"/>
      <c r="CI274" s="12"/>
      <c r="CJ274" s="12">
        <f t="shared" si="390"/>
        <v>0</v>
      </c>
      <c r="CK274" s="12"/>
      <c r="CL274" s="12"/>
      <c r="CM274" s="12"/>
      <c r="CN274" s="12">
        <f t="shared" si="391"/>
        <v>0</v>
      </c>
      <c r="CO274" s="12"/>
      <c r="CP274" s="12"/>
      <c r="CQ274" s="12"/>
      <c r="CR274" s="12">
        <f t="shared" si="392"/>
        <v>0</v>
      </c>
      <c r="CS274" s="12"/>
      <c r="CT274" s="12"/>
      <c r="CU274" s="12"/>
      <c r="CV274" s="12">
        <f t="shared" si="393"/>
        <v>0</v>
      </c>
      <c r="CW274" s="12"/>
      <c r="CX274" s="12"/>
      <c r="CY274" s="12"/>
      <c r="CZ274" s="12">
        <f t="shared" si="394"/>
        <v>0</v>
      </c>
      <c r="DA274" s="12"/>
      <c r="DB274" s="12"/>
      <c r="DC274" s="12"/>
      <c r="DD274" s="12">
        <f t="shared" si="395"/>
        <v>0</v>
      </c>
      <c r="DE274" s="13" t="s">
        <v>54</v>
      </c>
      <c r="DF274" s="14" t="s">
        <v>55</v>
      </c>
    </row>
    <row r="275" spans="1:110" ht="38.25" hidden="1" x14ac:dyDescent="0.25">
      <c r="A275" s="13" t="s">
        <v>108</v>
      </c>
      <c r="B275" s="48" t="s">
        <v>2067</v>
      </c>
      <c r="C275" s="49">
        <v>1980</v>
      </c>
      <c r="D275" s="49" t="s">
        <v>51</v>
      </c>
      <c r="E275" s="48" t="s">
        <v>99</v>
      </c>
      <c r="F275" s="50">
        <v>2859.3</v>
      </c>
      <c r="G275" s="50">
        <v>2631.3</v>
      </c>
      <c r="H275" s="51">
        <v>33923</v>
      </c>
      <c r="I275" s="12">
        <f t="shared" si="334"/>
        <v>102914.88</v>
      </c>
      <c r="J275" s="12">
        <f t="shared" si="335"/>
        <v>51457.440000000002</v>
      </c>
      <c r="K275" s="12">
        <f t="shared" si="336"/>
        <v>51457.440000000002</v>
      </c>
      <c r="L275" s="12">
        <f t="shared" si="337"/>
        <v>51457.440000000002</v>
      </c>
      <c r="M275" s="12">
        <f t="shared" si="396"/>
        <v>0</v>
      </c>
      <c r="N275" s="12"/>
      <c r="O275" s="12"/>
      <c r="P275" s="12">
        <v>0</v>
      </c>
      <c r="Q275" s="12"/>
      <c r="R275" s="12"/>
      <c r="S275" s="12">
        <v>0</v>
      </c>
      <c r="T275" s="12"/>
      <c r="U275" s="12"/>
      <c r="V275" s="12">
        <v>0</v>
      </c>
      <c r="W275" s="12"/>
      <c r="X275" s="12"/>
      <c r="Y275" s="12">
        <v>0</v>
      </c>
      <c r="Z275" s="12"/>
      <c r="AA275" s="12"/>
      <c r="AB275" s="12">
        <v>0</v>
      </c>
      <c r="AC275" s="12"/>
      <c r="AD275" s="12"/>
      <c r="AE275" s="12">
        <v>0</v>
      </c>
      <c r="AF275" s="12"/>
      <c r="AG275" s="12"/>
      <c r="AH275" s="12">
        <v>0</v>
      </c>
      <c r="AI275" s="12"/>
      <c r="AJ275" s="12"/>
      <c r="AK275" s="12">
        <v>0</v>
      </c>
      <c r="AL275" s="12"/>
      <c r="AM275" s="12"/>
      <c r="AN275" s="12">
        <v>0</v>
      </c>
      <c r="AO275" s="32"/>
      <c r="AP275" s="39"/>
      <c r="AQ275" s="32"/>
      <c r="AR275" s="32">
        <v>0</v>
      </c>
      <c r="AS275" s="12"/>
      <c r="AT275" s="12"/>
      <c r="AU275" s="12">
        <v>0</v>
      </c>
      <c r="AV275" s="12"/>
      <c r="AW275" s="12"/>
      <c r="AX275" s="12">
        <v>0</v>
      </c>
      <c r="AY275" s="45"/>
      <c r="AZ275" s="32">
        <v>102914.88</v>
      </c>
      <c r="BA275" s="12">
        <v>102914.88</v>
      </c>
      <c r="BB275" s="12"/>
      <c r="BC275" s="12">
        <f t="shared" si="338"/>
        <v>0</v>
      </c>
      <c r="BD275" s="12">
        <f t="shared" si="339"/>
        <v>0</v>
      </c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3" t="s">
        <v>54</v>
      </c>
      <c r="DF275" s="14" t="s">
        <v>55</v>
      </c>
    </row>
    <row r="276" spans="1:110" ht="51" hidden="1" x14ac:dyDescent="0.25">
      <c r="A276" s="13" t="s">
        <v>109</v>
      </c>
      <c r="B276" s="48" t="s">
        <v>813</v>
      </c>
      <c r="C276" s="49">
        <v>1917</v>
      </c>
      <c r="D276" s="49" t="s">
        <v>51</v>
      </c>
      <c r="E276" s="48" t="s">
        <v>56</v>
      </c>
      <c r="F276" s="50">
        <v>1598.95</v>
      </c>
      <c r="G276" s="50">
        <v>1438.95</v>
      </c>
      <c r="H276" s="51">
        <v>34106</v>
      </c>
      <c r="I276" s="12">
        <f t="shared" si="334"/>
        <v>5135265.1343</v>
      </c>
      <c r="J276" s="12">
        <f t="shared" si="335"/>
        <v>2567632.56715</v>
      </c>
      <c r="K276" s="12">
        <f t="shared" si="336"/>
        <v>2567632.56715</v>
      </c>
      <c r="L276" s="12">
        <f t="shared" si="337"/>
        <v>2567632.56715</v>
      </c>
      <c r="M276" s="12">
        <f t="shared" si="396"/>
        <v>0</v>
      </c>
      <c r="N276" s="12"/>
      <c r="O276" s="12"/>
      <c r="P276" s="12">
        <v>0</v>
      </c>
      <c r="Q276" s="12">
        <v>3589561.4780000001</v>
      </c>
      <c r="R276" s="12">
        <v>3386267.6651999997</v>
      </c>
      <c r="S276" s="12">
        <v>-203293.81280000042</v>
      </c>
      <c r="T276" s="12"/>
      <c r="U276" s="12"/>
      <c r="V276" s="12">
        <v>0</v>
      </c>
      <c r="W276" s="12"/>
      <c r="X276" s="12">
        <v>515443.04519999999</v>
      </c>
      <c r="Y276" s="12">
        <v>515443.04519999999</v>
      </c>
      <c r="Z276" s="12">
        <v>971996.28799999994</v>
      </c>
      <c r="AA276" s="12">
        <v>617079.70199999993</v>
      </c>
      <c r="AB276" s="12">
        <v>-354916.58600000001</v>
      </c>
      <c r="AC276" s="12"/>
      <c r="AD276" s="12">
        <v>616474.72189999989</v>
      </c>
      <c r="AE276" s="12">
        <v>616474.72189999989</v>
      </c>
      <c r="AF276" s="12"/>
      <c r="AG276" s="12"/>
      <c r="AH276" s="12">
        <v>0</v>
      </c>
      <c r="AI276" s="12"/>
      <c r="AJ276" s="12"/>
      <c r="AK276" s="12">
        <v>0</v>
      </c>
      <c r="AL276" s="12"/>
      <c r="AM276" s="12"/>
      <c r="AN276" s="12">
        <v>0</v>
      </c>
      <c r="AO276" s="32"/>
      <c r="AP276" s="39" t="s">
        <v>53</v>
      </c>
      <c r="AQ276" s="32"/>
      <c r="AR276" s="32">
        <v>0</v>
      </c>
      <c r="AS276" s="12"/>
      <c r="AT276" s="12"/>
      <c r="AU276" s="12">
        <v>0</v>
      </c>
      <c r="AV276" s="12"/>
      <c r="AW276" s="12"/>
      <c r="AX276" s="12">
        <v>0</v>
      </c>
      <c r="AY276" s="45"/>
      <c r="AZ276" s="32"/>
      <c r="BA276" s="12">
        <v>0</v>
      </c>
      <c r="BB276" s="12">
        <f t="shared" ref="BB276:BB281" si="397">BF276+BJ276+BN276+BR276+BV276+BZ276+CD276+CH276+CL276+CP276+CT276+CX276+DB276</f>
        <v>0</v>
      </c>
      <c r="BC276" s="12">
        <f t="shared" si="338"/>
        <v>0</v>
      </c>
      <c r="BD276" s="12">
        <f t="shared" si="339"/>
        <v>0</v>
      </c>
      <c r="BE276" s="12"/>
      <c r="BF276" s="12"/>
      <c r="BG276" s="12"/>
      <c r="BH276" s="12">
        <f t="shared" ref="BH276:BH281" si="398">BG276-BF276</f>
        <v>0</v>
      </c>
      <c r="BI276" s="12"/>
      <c r="BJ276" s="12"/>
      <c r="BK276" s="12"/>
      <c r="BL276" s="12">
        <f t="shared" ref="BL276:BL281" si="399">BK276-BJ276</f>
        <v>0</v>
      </c>
      <c r="BM276" s="12"/>
      <c r="BN276" s="12"/>
      <c r="BO276" s="12"/>
      <c r="BP276" s="12">
        <f t="shared" ref="BP276:BP281" si="400">BO276-BN276</f>
        <v>0</v>
      </c>
      <c r="BQ276" s="12"/>
      <c r="BR276" s="12"/>
      <c r="BS276" s="12"/>
      <c r="BT276" s="12">
        <f t="shared" ref="BT276:BT281" si="401">BS276-BR276</f>
        <v>0</v>
      </c>
      <c r="BU276" s="12"/>
      <c r="BV276" s="12"/>
      <c r="BW276" s="12"/>
      <c r="BX276" s="12">
        <f t="shared" ref="BX276:BX281" si="402">BW276-BV276</f>
        <v>0</v>
      </c>
      <c r="BY276" s="12"/>
      <c r="BZ276" s="12"/>
      <c r="CA276" s="12"/>
      <c r="CB276" s="12">
        <f t="shared" ref="CB276:CB281" si="403">CA276-BZ276</f>
        <v>0</v>
      </c>
      <c r="CC276" s="12"/>
      <c r="CD276" s="12"/>
      <c r="CE276" s="12"/>
      <c r="CF276" s="12">
        <f t="shared" ref="CF276:CF281" si="404">CE276-CD276</f>
        <v>0</v>
      </c>
      <c r="CG276" s="12"/>
      <c r="CH276" s="12"/>
      <c r="CI276" s="12"/>
      <c r="CJ276" s="12">
        <f t="shared" ref="CJ276:CJ281" si="405">CI276-CH276</f>
        <v>0</v>
      </c>
      <c r="CK276" s="12"/>
      <c r="CL276" s="12"/>
      <c r="CM276" s="12"/>
      <c r="CN276" s="12">
        <f t="shared" ref="CN276:CN281" si="406">CM276-CL276</f>
        <v>0</v>
      </c>
      <c r="CO276" s="12"/>
      <c r="CP276" s="12"/>
      <c r="CQ276" s="12"/>
      <c r="CR276" s="12">
        <f t="shared" ref="CR276:CR281" si="407">CQ276-CP276</f>
        <v>0</v>
      </c>
      <c r="CS276" s="12"/>
      <c r="CT276" s="12"/>
      <c r="CU276" s="12"/>
      <c r="CV276" s="12">
        <f t="shared" ref="CV276:CV281" si="408">CU276-CT276</f>
        <v>0</v>
      </c>
      <c r="CW276" s="12"/>
      <c r="CX276" s="12"/>
      <c r="CY276" s="12"/>
      <c r="CZ276" s="12">
        <f t="shared" ref="CZ276:CZ281" si="409">CY276-CX276</f>
        <v>0</v>
      </c>
      <c r="DA276" s="12"/>
      <c r="DB276" s="12"/>
      <c r="DC276" s="12"/>
      <c r="DD276" s="12">
        <f t="shared" ref="DD276:DD281" si="410">DC276-DB276</f>
        <v>0</v>
      </c>
      <c r="DE276" s="13" t="s">
        <v>54</v>
      </c>
      <c r="DF276" s="14" t="s">
        <v>55</v>
      </c>
    </row>
    <row r="277" spans="1:110" ht="51" hidden="1" x14ac:dyDescent="0.25">
      <c r="A277" s="13" t="s">
        <v>110</v>
      </c>
      <c r="B277" s="48" t="s">
        <v>814</v>
      </c>
      <c r="C277" s="49">
        <v>1917</v>
      </c>
      <c r="D277" s="49" t="s">
        <v>51</v>
      </c>
      <c r="E277" s="48" t="s">
        <v>56</v>
      </c>
      <c r="F277" s="50">
        <v>1662.7</v>
      </c>
      <c r="G277" s="50">
        <v>1499.7</v>
      </c>
      <c r="H277" s="51">
        <v>34354</v>
      </c>
      <c r="I277" s="12">
        <f t="shared" si="334"/>
        <v>3531387.8183999998</v>
      </c>
      <c r="J277" s="12">
        <f t="shared" si="335"/>
        <v>1765693.9091999999</v>
      </c>
      <c r="K277" s="12">
        <f t="shared" si="336"/>
        <v>1765693.9091999999</v>
      </c>
      <c r="L277" s="12">
        <f t="shared" si="337"/>
        <v>1765693.9091999999</v>
      </c>
      <c r="M277" s="12">
        <f t="shared" si="396"/>
        <v>0</v>
      </c>
      <c r="N277" s="12"/>
      <c r="O277" s="12"/>
      <c r="P277" s="12">
        <v>0</v>
      </c>
      <c r="Q277" s="12">
        <v>3741106.61</v>
      </c>
      <c r="R277" s="12">
        <v>3531387.8183999998</v>
      </c>
      <c r="S277" s="12">
        <v>-209718.79160000011</v>
      </c>
      <c r="T277" s="12"/>
      <c r="U277" s="12"/>
      <c r="V277" s="12">
        <v>0</v>
      </c>
      <c r="W277" s="12"/>
      <c r="X277" s="12"/>
      <c r="Y277" s="12">
        <v>0</v>
      </c>
      <c r="Z277" s="12"/>
      <c r="AA277" s="12"/>
      <c r="AB277" s="12">
        <v>0</v>
      </c>
      <c r="AC277" s="12"/>
      <c r="AD277" s="12"/>
      <c r="AE277" s="12">
        <v>0</v>
      </c>
      <c r="AF277" s="12"/>
      <c r="AG277" s="12"/>
      <c r="AH277" s="12">
        <v>0</v>
      </c>
      <c r="AI277" s="12"/>
      <c r="AJ277" s="12"/>
      <c r="AK277" s="12">
        <v>0</v>
      </c>
      <c r="AL277" s="12"/>
      <c r="AM277" s="12"/>
      <c r="AN277" s="12">
        <v>0</v>
      </c>
      <c r="AO277" s="32"/>
      <c r="AP277" s="39" t="s">
        <v>53</v>
      </c>
      <c r="AQ277" s="32"/>
      <c r="AR277" s="32">
        <v>0</v>
      </c>
      <c r="AS277" s="12"/>
      <c r="AT277" s="12"/>
      <c r="AU277" s="12">
        <v>0</v>
      </c>
      <c r="AV277" s="12"/>
      <c r="AW277" s="12"/>
      <c r="AX277" s="12">
        <v>0</v>
      </c>
      <c r="AY277" s="45"/>
      <c r="AZ277" s="32"/>
      <c r="BA277" s="12">
        <v>0</v>
      </c>
      <c r="BB277" s="12">
        <f t="shared" si="397"/>
        <v>0</v>
      </c>
      <c r="BC277" s="12">
        <f t="shared" si="338"/>
        <v>0</v>
      </c>
      <c r="BD277" s="12">
        <f t="shared" si="339"/>
        <v>0</v>
      </c>
      <c r="BE277" s="12"/>
      <c r="BF277" s="12"/>
      <c r="BG277" s="12"/>
      <c r="BH277" s="12">
        <f t="shared" si="398"/>
        <v>0</v>
      </c>
      <c r="BI277" s="12"/>
      <c r="BJ277" s="12"/>
      <c r="BK277" s="12"/>
      <c r="BL277" s="12">
        <f t="shared" si="399"/>
        <v>0</v>
      </c>
      <c r="BM277" s="12"/>
      <c r="BN277" s="12"/>
      <c r="BO277" s="12"/>
      <c r="BP277" s="12">
        <f t="shared" si="400"/>
        <v>0</v>
      </c>
      <c r="BQ277" s="12"/>
      <c r="BR277" s="12"/>
      <c r="BS277" s="12"/>
      <c r="BT277" s="12">
        <f t="shared" si="401"/>
        <v>0</v>
      </c>
      <c r="BU277" s="12"/>
      <c r="BV277" s="12"/>
      <c r="BW277" s="12"/>
      <c r="BX277" s="12">
        <f t="shared" si="402"/>
        <v>0</v>
      </c>
      <c r="BY277" s="12"/>
      <c r="BZ277" s="12"/>
      <c r="CA277" s="12"/>
      <c r="CB277" s="12">
        <f t="shared" si="403"/>
        <v>0</v>
      </c>
      <c r="CC277" s="12"/>
      <c r="CD277" s="12"/>
      <c r="CE277" s="12"/>
      <c r="CF277" s="12">
        <f t="shared" si="404"/>
        <v>0</v>
      </c>
      <c r="CG277" s="12"/>
      <c r="CH277" s="12"/>
      <c r="CI277" s="12"/>
      <c r="CJ277" s="12">
        <f t="shared" si="405"/>
        <v>0</v>
      </c>
      <c r="CK277" s="12"/>
      <c r="CL277" s="12"/>
      <c r="CM277" s="12"/>
      <c r="CN277" s="12">
        <f t="shared" si="406"/>
        <v>0</v>
      </c>
      <c r="CO277" s="12"/>
      <c r="CP277" s="12"/>
      <c r="CQ277" s="12"/>
      <c r="CR277" s="12">
        <f t="shared" si="407"/>
        <v>0</v>
      </c>
      <c r="CS277" s="12"/>
      <c r="CT277" s="12"/>
      <c r="CU277" s="12"/>
      <c r="CV277" s="12">
        <f t="shared" si="408"/>
        <v>0</v>
      </c>
      <c r="CW277" s="12"/>
      <c r="CX277" s="12"/>
      <c r="CY277" s="12"/>
      <c r="CZ277" s="12">
        <f t="shared" si="409"/>
        <v>0</v>
      </c>
      <c r="DA277" s="12"/>
      <c r="DB277" s="12"/>
      <c r="DC277" s="12"/>
      <c r="DD277" s="12">
        <f t="shared" si="410"/>
        <v>0</v>
      </c>
      <c r="DE277" s="13" t="s">
        <v>54</v>
      </c>
      <c r="DF277" s="14" t="s">
        <v>55</v>
      </c>
    </row>
    <row r="278" spans="1:110" ht="51" hidden="1" x14ac:dyDescent="0.25">
      <c r="A278" s="13" t="s">
        <v>111</v>
      </c>
      <c r="B278" s="48" t="s">
        <v>815</v>
      </c>
      <c r="C278" s="49">
        <v>1910</v>
      </c>
      <c r="D278" s="49" t="s">
        <v>51</v>
      </c>
      <c r="E278" s="48" t="s">
        <v>56</v>
      </c>
      <c r="F278" s="50">
        <v>1494.46</v>
      </c>
      <c r="G278" s="50">
        <v>1201.46</v>
      </c>
      <c r="H278" s="51">
        <v>33849</v>
      </c>
      <c r="I278" s="12">
        <f t="shared" si="334"/>
        <v>665487.29040000006</v>
      </c>
      <c r="J278" s="12">
        <f t="shared" si="335"/>
        <v>332743.64520000003</v>
      </c>
      <c r="K278" s="12">
        <f t="shared" si="336"/>
        <v>332743.64520000003</v>
      </c>
      <c r="L278" s="12">
        <f t="shared" si="337"/>
        <v>332743.64520000003</v>
      </c>
      <c r="M278" s="12">
        <f t="shared" si="396"/>
        <v>0</v>
      </c>
      <c r="N278" s="12"/>
      <c r="O278" s="12"/>
      <c r="P278" s="12">
        <v>0</v>
      </c>
      <c r="Q278" s="12"/>
      <c r="R278" s="12"/>
      <c r="S278" s="12">
        <v>0</v>
      </c>
      <c r="T278" s="12"/>
      <c r="U278" s="12"/>
      <c r="V278" s="12">
        <v>0</v>
      </c>
      <c r="W278" s="12"/>
      <c r="X278" s="12"/>
      <c r="Y278" s="12">
        <v>0</v>
      </c>
      <c r="Z278" s="12">
        <v>811574.17700000003</v>
      </c>
      <c r="AA278" s="12">
        <v>665487.29040000006</v>
      </c>
      <c r="AB278" s="12">
        <v>-146086.88659999997</v>
      </c>
      <c r="AC278" s="12"/>
      <c r="AD278" s="12"/>
      <c r="AE278" s="12">
        <v>0</v>
      </c>
      <c r="AF278" s="12"/>
      <c r="AG278" s="12"/>
      <c r="AH278" s="12">
        <v>0</v>
      </c>
      <c r="AI278" s="12"/>
      <c r="AJ278" s="12"/>
      <c r="AK278" s="12">
        <v>0</v>
      </c>
      <c r="AL278" s="12"/>
      <c r="AM278" s="12"/>
      <c r="AN278" s="12">
        <v>0</v>
      </c>
      <c r="AO278" s="32"/>
      <c r="AP278" s="39" t="s">
        <v>53</v>
      </c>
      <c r="AQ278" s="32"/>
      <c r="AR278" s="32">
        <v>0</v>
      </c>
      <c r="AS278" s="12"/>
      <c r="AT278" s="12"/>
      <c r="AU278" s="12">
        <v>0</v>
      </c>
      <c r="AV278" s="12"/>
      <c r="AW278" s="12"/>
      <c r="AX278" s="12">
        <v>0</v>
      </c>
      <c r="AY278" s="45"/>
      <c r="AZ278" s="32"/>
      <c r="BA278" s="12">
        <v>0</v>
      </c>
      <c r="BB278" s="12">
        <f t="shared" si="397"/>
        <v>0</v>
      </c>
      <c r="BC278" s="12">
        <f t="shared" si="338"/>
        <v>0</v>
      </c>
      <c r="BD278" s="12">
        <f t="shared" si="339"/>
        <v>0</v>
      </c>
      <c r="BE278" s="12"/>
      <c r="BF278" s="12"/>
      <c r="BG278" s="12"/>
      <c r="BH278" s="12">
        <f t="shared" si="398"/>
        <v>0</v>
      </c>
      <c r="BI278" s="12"/>
      <c r="BJ278" s="12"/>
      <c r="BK278" s="12"/>
      <c r="BL278" s="12">
        <f t="shared" si="399"/>
        <v>0</v>
      </c>
      <c r="BM278" s="12"/>
      <c r="BN278" s="12"/>
      <c r="BO278" s="12"/>
      <c r="BP278" s="12">
        <f t="shared" si="400"/>
        <v>0</v>
      </c>
      <c r="BQ278" s="12"/>
      <c r="BR278" s="12"/>
      <c r="BS278" s="12"/>
      <c r="BT278" s="12">
        <f t="shared" si="401"/>
        <v>0</v>
      </c>
      <c r="BU278" s="12"/>
      <c r="BV278" s="12"/>
      <c r="BW278" s="12"/>
      <c r="BX278" s="12">
        <f t="shared" si="402"/>
        <v>0</v>
      </c>
      <c r="BY278" s="12"/>
      <c r="BZ278" s="12"/>
      <c r="CA278" s="12"/>
      <c r="CB278" s="12">
        <f t="shared" si="403"/>
        <v>0</v>
      </c>
      <c r="CC278" s="12"/>
      <c r="CD278" s="12"/>
      <c r="CE278" s="12"/>
      <c r="CF278" s="12">
        <f t="shared" si="404"/>
        <v>0</v>
      </c>
      <c r="CG278" s="12"/>
      <c r="CH278" s="12"/>
      <c r="CI278" s="12"/>
      <c r="CJ278" s="12">
        <f t="shared" si="405"/>
        <v>0</v>
      </c>
      <c r="CK278" s="12"/>
      <c r="CL278" s="12"/>
      <c r="CM278" s="12"/>
      <c r="CN278" s="12">
        <f t="shared" si="406"/>
        <v>0</v>
      </c>
      <c r="CO278" s="12"/>
      <c r="CP278" s="12"/>
      <c r="CQ278" s="12"/>
      <c r="CR278" s="12">
        <f t="shared" si="407"/>
        <v>0</v>
      </c>
      <c r="CS278" s="12"/>
      <c r="CT278" s="12"/>
      <c r="CU278" s="12"/>
      <c r="CV278" s="12">
        <f t="shared" si="408"/>
        <v>0</v>
      </c>
      <c r="CW278" s="12"/>
      <c r="CX278" s="12"/>
      <c r="CY278" s="12"/>
      <c r="CZ278" s="12">
        <f t="shared" si="409"/>
        <v>0</v>
      </c>
      <c r="DA278" s="12"/>
      <c r="DB278" s="12"/>
      <c r="DC278" s="12"/>
      <c r="DD278" s="12">
        <f t="shared" si="410"/>
        <v>0</v>
      </c>
      <c r="DE278" s="13" t="s">
        <v>54</v>
      </c>
      <c r="DF278" s="14" t="s">
        <v>55</v>
      </c>
    </row>
    <row r="279" spans="1:110" ht="51" hidden="1" x14ac:dyDescent="0.25">
      <c r="A279" s="13" t="s">
        <v>112</v>
      </c>
      <c r="B279" s="48" t="s">
        <v>816</v>
      </c>
      <c r="C279" s="49">
        <v>1910</v>
      </c>
      <c r="D279" s="49" t="s">
        <v>51</v>
      </c>
      <c r="E279" s="48" t="s">
        <v>56</v>
      </c>
      <c r="F279" s="50">
        <v>1232.46</v>
      </c>
      <c r="G279" s="50">
        <v>1051.46</v>
      </c>
      <c r="H279" s="51">
        <v>33904</v>
      </c>
      <c r="I279" s="12">
        <f t="shared" si="334"/>
        <v>657845.94999999995</v>
      </c>
      <c r="J279" s="12">
        <f t="shared" si="335"/>
        <v>328922.97499999998</v>
      </c>
      <c r="K279" s="12">
        <f t="shared" si="336"/>
        <v>328922.97499999998</v>
      </c>
      <c r="L279" s="12">
        <f t="shared" si="337"/>
        <v>328922.97499999998</v>
      </c>
      <c r="M279" s="12">
        <f t="shared" si="396"/>
        <v>0</v>
      </c>
      <c r="N279" s="12"/>
      <c r="O279" s="12"/>
      <c r="P279" s="12">
        <v>0</v>
      </c>
      <c r="Q279" s="12"/>
      <c r="R279" s="12"/>
      <c r="S279" s="12">
        <v>0</v>
      </c>
      <c r="T279" s="12">
        <v>657845.94999999995</v>
      </c>
      <c r="U279" s="12">
        <v>657845.94999999995</v>
      </c>
      <c r="V279" s="12">
        <v>0</v>
      </c>
      <c r="W279" s="12"/>
      <c r="X279" s="12"/>
      <c r="Y279" s="12">
        <v>0</v>
      </c>
      <c r="Z279" s="12"/>
      <c r="AA279" s="12"/>
      <c r="AB279" s="12">
        <v>0</v>
      </c>
      <c r="AC279" s="12"/>
      <c r="AD279" s="12"/>
      <c r="AE279" s="12">
        <v>0</v>
      </c>
      <c r="AF279" s="12"/>
      <c r="AG279" s="12"/>
      <c r="AH279" s="12">
        <v>0</v>
      </c>
      <c r="AI279" s="12"/>
      <c r="AJ279" s="12"/>
      <c r="AK279" s="12">
        <v>0</v>
      </c>
      <c r="AL279" s="12"/>
      <c r="AM279" s="12"/>
      <c r="AN279" s="12">
        <v>0</v>
      </c>
      <c r="AO279" s="32"/>
      <c r="AP279" s="39" t="s">
        <v>53</v>
      </c>
      <c r="AQ279" s="32"/>
      <c r="AR279" s="32">
        <v>0</v>
      </c>
      <c r="AS279" s="12"/>
      <c r="AT279" s="12"/>
      <c r="AU279" s="12">
        <v>0</v>
      </c>
      <c r="AV279" s="12"/>
      <c r="AW279" s="12"/>
      <c r="AX279" s="12">
        <v>0</v>
      </c>
      <c r="AY279" s="45"/>
      <c r="AZ279" s="32"/>
      <c r="BA279" s="12">
        <v>0</v>
      </c>
      <c r="BB279" s="12">
        <f t="shared" si="397"/>
        <v>0</v>
      </c>
      <c r="BC279" s="12">
        <f t="shared" si="338"/>
        <v>0</v>
      </c>
      <c r="BD279" s="12">
        <f t="shared" si="339"/>
        <v>0</v>
      </c>
      <c r="BE279" s="12"/>
      <c r="BF279" s="12"/>
      <c r="BG279" s="12"/>
      <c r="BH279" s="12">
        <f t="shared" si="398"/>
        <v>0</v>
      </c>
      <c r="BI279" s="12"/>
      <c r="BJ279" s="12"/>
      <c r="BK279" s="12"/>
      <c r="BL279" s="12">
        <f t="shared" si="399"/>
        <v>0</v>
      </c>
      <c r="BM279" s="12"/>
      <c r="BN279" s="12"/>
      <c r="BO279" s="12"/>
      <c r="BP279" s="12">
        <f t="shared" si="400"/>
        <v>0</v>
      </c>
      <c r="BQ279" s="12"/>
      <c r="BR279" s="12"/>
      <c r="BS279" s="12"/>
      <c r="BT279" s="12">
        <f t="shared" si="401"/>
        <v>0</v>
      </c>
      <c r="BU279" s="12"/>
      <c r="BV279" s="12"/>
      <c r="BW279" s="12"/>
      <c r="BX279" s="12">
        <f t="shared" si="402"/>
        <v>0</v>
      </c>
      <c r="BY279" s="12"/>
      <c r="BZ279" s="12"/>
      <c r="CA279" s="12"/>
      <c r="CB279" s="12">
        <f t="shared" si="403"/>
        <v>0</v>
      </c>
      <c r="CC279" s="12"/>
      <c r="CD279" s="12"/>
      <c r="CE279" s="12"/>
      <c r="CF279" s="12">
        <f t="shared" si="404"/>
        <v>0</v>
      </c>
      <c r="CG279" s="12"/>
      <c r="CH279" s="12"/>
      <c r="CI279" s="12"/>
      <c r="CJ279" s="12">
        <f t="shared" si="405"/>
        <v>0</v>
      </c>
      <c r="CK279" s="12"/>
      <c r="CL279" s="12"/>
      <c r="CM279" s="12"/>
      <c r="CN279" s="12">
        <f t="shared" si="406"/>
        <v>0</v>
      </c>
      <c r="CO279" s="12"/>
      <c r="CP279" s="12"/>
      <c r="CQ279" s="12"/>
      <c r="CR279" s="12">
        <f t="shared" si="407"/>
        <v>0</v>
      </c>
      <c r="CS279" s="12"/>
      <c r="CT279" s="12"/>
      <c r="CU279" s="12"/>
      <c r="CV279" s="12">
        <f t="shared" si="408"/>
        <v>0</v>
      </c>
      <c r="CW279" s="12"/>
      <c r="CX279" s="12"/>
      <c r="CY279" s="12"/>
      <c r="CZ279" s="12">
        <f t="shared" si="409"/>
        <v>0</v>
      </c>
      <c r="DA279" s="12"/>
      <c r="DB279" s="12"/>
      <c r="DC279" s="12"/>
      <c r="DD279" s="12">
        <f t="shared" si="410"/>
        <v>0</v>
      </c>
      <c r="DE279" s="13" t="s">
        <v>54</v>
      </c>
      <c r="DF279" s="14" t="s">
        <v>55</v>
      </c>
    </row>
    <row r="280" spans="1:110" ht="51" hidden="1" x14ac:dyDescent="0.25">
      <c r="A280" s="13" t="s">
        <v>113</v>
      </c>
      <c r="B280" s="48" t="s">
        <v>817</v>
      </c>
      <c r="C280" s="49">
        <v>1917</v>
      </c>
      <c r="D280" s="49" t="s">
        <v>51</v>
      </c>
      <c r="E280" s="48" t="s">
        <v>56</v>
      </c>
      <c r="F280" s="50">
        <v>1152.93</v>
      </c>
      <c r="G280" s="50">
        <v>541.92999999999995</v>
      </c>
      <c r="H280" s="51">
        <v>36228</v>
      </c>
      <c r="I280" s="12">
        <f t="shared" si="334"/>
        <v>3575415.0082400003</v>
      </c>
      <c r="J280" s="12">
        <f t="shared" si="335"/>
        <v>1787707.5041200002</v>
      </c>
      <c r="K280" s="12">
        <f t="shared" si="336"/>
        <v>1787707.5041200002</v>
      </c>
      <c r="L280" s="12">
        <f t="shared" si="337"/>
        <v>1787707.5041200002</v>
      </c>
      <c r="M280" s="12">
        <f t="shared" si="396"/>
        <v>0</v>
      </c>
      <c r="N280" s="12"/>
      <c r="O280" s="12"/>
      <c r="P280" s="12">
        <v>0</v>
      </c>
      <c r="Q280" s="12">
        <v>1351882.3389999999</v>
      </c>
      <c r="R280" s="12">
        <v>1885810.26</v>
      </c>
      <c r="S280" s="12">
        <v>533927.92100000009</v>
      </c>
      <c r="T280" s="12"/>
      <c r="U280" s="12"/>
      <c r="V280" s="12">
        <v>0</v>
      </c>
      <c r="W280" s="12"/>
      <c r="X280" s="12">
        <v>83392.601280000003</v>
      </c>
      <c r="Y280" s="12">
        <v>83392.601280000003</v>
      </c>
      <c r="Z280" s="12">
        <v>366068.28499999997</v>
      </c>
      <c r="AA280" s="12">
        <v>99836.212799999994</v>
      </c>
      <c r="AB280" s="12">
        <v>-266232.0722</v>
      </c>
      <c r="AC280" s="12"/>
      <c r="AD280" s="12">
        <v>99738.334159999984</v>
      </c>
      <c r="AE280" s="12">
        <v>99738.334159999984</v>
      </c>
      <c r="AF280" s="12"/>
      <c r="AG280" s="12"/>
      <c r="AH280" s="12">
        <v>0</v>
      </c>
      <c r="AI280" s="12"/>
      <c r="AJ280" s="12"/>
      <c r="AK280" s="12">
        <v>0</v>
      </c>
      <c r="AL280" s="12"/>
      <c r="AM280" s="12"/>
      <c r="AN280" s="12">
        <v>0</v>
      </c>
      <c r="AO280" s="32"/>
      <c r="AP280" s="39" t="s">
        <v>53</v>
      </c>
      <c r="AQ280" s="32"/>
      <c r="AR280" s="32">
        <v>0</v>
      </c>
      <c r="AS280" s="12">
        <v>1274624.1880000001</v>
      </c>
      <c r="AT280" s="12">
        <v>1406637.6</v>
      </c>
      <c r="AU280" s="12">
        <v>132013.41200000001</v>
      </c>
      <c r="AV280" s="12"/>
      <c r="AW280" s="12"/>
      <c r="AX280" s="12">
        <v>0</v>
      </c>
      <c r="AY280" s="45"/>
      <c r="AZ280" s="32"/>
      <c r="BA280" s="12">
        <v>0</v>
      </c>
      <c r="BB280" s="12">
        <f t="shared" si="397"/>
        <v>0</v>
      </c>
      <c r="BC280" s="12">
        <f t="shared" si="338"/>
        <v>0</v>
      </c>
      <c r="BD280" s="12">
        <f t="shared" si="339"/>
        <v>0</v>
      </c>
      <c r="BE280" s="12"/>
      <c r="BF280" s="12"/>
      <c r="BG280" s="12"/>
      <c r="BH280" s="12">
        <f t="shared" si="398"/>
        <v>0</v>
      </c>
      <c r="BI280" s="12"/>
      <c r="BJ280" s="12"/>
      <c r="BK280" s="12"/>
      <c r="BL280" s="12">
        <f t="shared" si="399"/>
        <v>0</v>
      </c>
      <c r="BM280" s="12"/>
      <c r="BN280" s="12"/>
      <c r="BO280" s="12"/>
      <c r="BP280" s="12">
        <f t="shared" si="400"/>
        <v>0</v>
      </c>
      <c r="BQ280" s="12"/>
      <c r="BR280" s="12"/>
      <c r="BS280" s="12"/>
      <c r="BT280" s="12">
        <f t="shared" si="401"/>
        <v>0</v>
      </c>
      <c r="BU280" s="12"/>
      <c r="BV280" s="12"/>
      <c r="BW280" s="12"/>
      <c r="BX280" s="12">
        <f t="shared" si="402"/>
        <v>0</v>
      </c>
      <c r="BY280" s="12"/>
      <c r="BZ280" s="12"/>
      <c r="CA280" s="12"/>
      <c r="CB280" s="12">
        <f t="shared" si="403"/>
        <v>0</v>
      </c>
      <c r="CC280" s="12"/>
      <c r="CD280" s="12"/>
      <c r="CE280" s="12"/>
      <c r="CF280" s="12">
        <f t="shared" si="404"/>
        <v>0</v>
      </c>
      <c r="CG280" s="12"/>
      <c r="CH280" s="12"/>
      <c r="CI280" s="12"/>
      <c r="CJ280" s="12">
        <f t="shared" si="405"/>
        <v>0</v>
      </c>
      <c r="CK280" s="12"/>
      <c r="CL280" s="12"/>
      <c r="CM280" s="12"/>
      <c r="CN280" s="12">
        <f t="shared" si="406"/>
        <v>0</v>
      </c>
      <c r="CO280" s="12"/>
      <c r="CP280" s="12"/>
      <c r="CQ280" s="12"/>
      <c r="CR280" s="12">
        <f t="shared" si="407"/>
        <v>0</v>
      </c>
      <c r="CS280" s="12"/>
      <c r="CT280" s="12"/>
      <c r="CU280" s="12"/>
      <c r="CV280" s="12">
        <f t="shared" si="408"/>
        <v>0</v>
      </c>
      <c r="CW280" s="12"/>
      <c r="CX280" s="12"/>
      <c r="CY280" s="12"/>
      <c r="CZ280" s="12">
        <f t="shared" si="409"/>
        <v>0</v>
      </c>
      <c r="DA280" s="12"/>
      <c r="DB280" s="12"/>
      <c r="DC280" s="12"/>
      <c r="DD280" s="12">
        <f t="shared" si="410"/>
        <v>0</v>
      </c>
      <c r="DE280" s="13" t="s">
        <v>54</v>
      </c>
      <c r="DF280" s="14" t="s">
        <v>55</v>
      </c>
    </row>
    <row r="281" spans="1:110" ht="51" hidden="1" x14ac:dyDescent="0.25">
      <c r="A281" s="13" t="s">
        <v>114</v>
      </c>
      <c r="B281" s="48" t="s">
        <v>818</v>
      </c>
      <c r="C281" s="49">
        <v>1899</v>
      </c>
      <c r="D281" s="49" t="s">
        <v>51</v>
      </c>
      <c r="E281" s="48" t="s">
        <v>56</v>
      </c>
      <c r="F281" s="50">
        <v>195.35</v>
      </c>
      <c r="G281" s="50">
        <v>149.35</v>
      </c>
      <c r="H281" s="51">
        <v>33875</v>
      </c>
      <c r="I281" s="12">
        <f t="shared" si="334"/>
        <v>763465.2</v>
      </c>
      <c r="J281" s="12">
        <f t="shared" si="335"/>
        <v>381732.6</v>
      </c>
      <c r="K281" s="12">
        <f t="shared" si="336"/>
        <v>381732.6</v>
      </c>
      <c r="L281" s="12">
        <f t="shared" si="337"/>
        <v>381732.6</v>
      </c>
      <c r="M281" s="12">
        <f t="shared" si="396"/>
        <v>0</v>
      </c>
      <c r="N281" s="12"/>
      <c r="O281" s="12"/>
      <c r="P281" s="12">
        <v>0</v>
      </c>
      <c r="Q281" s="12"/>
      <c r="R281" s="12"/>
      <c r="S281" s="12">
        <v>0</v>
      </c>
      <c r="T281" s="12"/>
      <c r="U281" s="12"/>
      <c r="V281" s="12">
        <v>0</v>
      </c>
      <c r="W281" s="12"/>
      <c r="X281" s="12"/>
      <c r="Y281" s="12">
        <v>0</v>
      </c>
      <c r="Z281" s="12"/>
      <c r="AA281" s="12"/>
      <c r="AB281" s="12">
        <v>0</v>
      </c>
      <c r="AC281" s="12"/>
      <c r="AD281" s="12"/>
      <c r="AE281" s="12">
        <v>0</v>
      </c>
      <c r="AF281" s="12"/>
      <c r="AG281" s="12"/>
      <c r="AH281" s="12">
        <v>0</v>
      </c>
      <c r="AI281" s="12"/>
      <c r="AJ281" s="12"/>
      <c r="AK281" s="12">
        <v>0</v>
      </c>
      <c r="AL281" s="12"/>
      <c r="AM281" s="12"/>
      <c r="AN281" s="12">
        <v>0</v>
      </c>
      <c r="AO281" s="32"/>
      <c r="AP281" s="39" t="s">
        <v>53</v>
      </c>
      <c r="AQ281" s="32"/>
      <c r="AR281" s="32">
        <v>0</v>
      </c>
      <c r="AS281" s="12">
        <v>331686.592</v>
      </c>
      <c r="AT281" s="12">
        <v>763465.2</v>
      </c>
      <c r="AU281" s="12">
        <v>431778.60799999995</v>
      </c>
      <c r="AV281" s="12"/>
      <c r="AW281" s="12"/>
      <c r="AX281" s="12">
        <v>0</v>
      </c>
      <c r="AY281" s="45"/>
      <c r="AZ281" s="32"/>
      <c r="BA281" s="12">
        <v>0</v>
      </c>
      <c r="BB281" s="12">
        <f t="shared" si="397"/>
        <v>0</v>
      </c>
      <c r="BC281" s="12">
        <f t="shared" si="338"/>
        <v>0</v>
      </c>
      <c r="BD281" s="12">
        <f t="shared" si="339"/>
        <v>0</v>
      </c>
      <c r="BE281" s="12"/>
      <c r="BF281" s="12"/>
      <c r="BG281" s="12"/>
      <c r="BH281" s="12">
        <f t="shared" si="398"/>
        <v>0</v>
      </c>
      <c r="BI281" s="12"/>
      <c r="BJ281" s="12"/>
      <c r="BK281" s="12"/>
      <c r="BL281" s="12">
        <f t="shared" si="399"/>
        <v>0</v>
      </c>
      <c r="BM281" s="12"/>
      <c r="BN281" s="12"/>
      <c r="BO281" s="12"/>
      <c r="BP281" s="12">
        <f t="shared" si="400"/>
        <v>0</v>
      </c>
      <c r="BQ281" s="12"/>
      <c r="BR281" s="12"/>
      <c r="BS281" s="12"/>
      <c r="BT281" s="12">
        <f t="shared" si="401"/>
        <v>0</v>
      </c>
      <c r="BU281" s="12"/>
      <c r="BV281" s="12"/>
      <c r="BW281" s="12"/>
      <c r="BX281" s="12">
        <f t="shared" si="402"/>
        <v>0</v>
      </c>
      <c r="BY281" s="12"/>
      <c r="BZ281" s="12"/>
      <c r="CA281" s="12"/>
      <c r="CB281" s="12">
        <f t="shared" si="403"/>
        <v>0</v>
      </c>
      <c r="CC281" s="12"/>
      <c r="CD281" s="12"/>
      <c r="CE281" s="12"/>
      <c r="CF281" s="12">
        <f t="shared" si="404"/>
        <v>0</v>
      </c>
      <c r="CG281" s="12"/>
      <c r="CH281" s="12"/>
      <c r="CI281" s="12"/>
      <c r="CJ281" s="12">
        <f t="shared" si="405"/>
        <v>0</v>
      </c>
      <c r="CK281" s="12"/>
      <c r="CL281" s="12"/>
      <c r="CM281" s="12"/>
      <c r="CN281" s="12">
        <f t="shared" si="406"/>
        <v>0</v>
      </c>
      <c r="CO281" s="12"/>
      <c r="CP281" s="12"/>
      <c r="CQ281" s="12"/>
      <c r="CR281" s="12">
        <f t="shared" si="407"/>
        <v>0</v>
      </c>
      <c r="CS281" s="12"/>
      <c r="CT281" s="12"/>
      <c r="CU281" s="12"/>
      <c r="CV281" s="12">
        <f t="shared" si="408"/>
        <v>0</v>
      </c>
      <c r="CW281" s="12"/>
      <c r="CX281" s="12"/>
      <c r="CY281" s="12"/>
      <c r="CZ281" s="12">
        <f t="shared" si="409"/>
        <v>0</v>
      </c>
      <c r="DA281" s="12"/>
      <c r="DB281" s="12"/>
      <c r="DC281" s="12"/>
      <c r="DD281" s="12">
        <f t="shared" si="410"/>
        <v>0</v>
      </c>
      <c r="DE281" s="13" t="s">
        <v>54</v>
      </c>
      <c r="DF281" s="14" t="s">
        <v>55</v>
      </c>
    </row>
    <row r="282" spans="1:110" ht="51" hidden="1" x14ac:dyDescent="0.25">
      <c r="A282" s="13" t="s">
        <v>115</v>
      </c>
      <c r="B282" s="48" t="s">
        <v>2075</v>
      </c>
      <c r="C282" s="49">
        <v>1912</v>
      </c>
      <c r="D282" s="49" t="s">
        <v>51</v>
      </c>
      <c r="E282" s="48" t="s">
        <v>56</v>
      </c>
      <c r="F282" s="50">
        <v>8319</v>
      </c>
      <c r="G282" s="50">
        <v>7165</v>
      </c>
      <c r="H282" s="51">
        <v>34004</v>
      </c>
      <c r="I282" s="12">
        <f t="shared" si="334"/>
        <v>2434131.2400000002</v>
      </c>
      <c r="J282" s="12">
        <f t="shared" si="335"/>
        <v>1217065.6200000001</v>
      </c>
      <c r="K282" s="12">
        <f t="shared" si="336"/>
        <v>1217065.6200000001</v>
      </c>
      <c r="L282" s="12">
        <f t="shared" si="337"/>
        <v>1217065.6200000001</v>
      </c>
      <c r="M282" s="12">
        <f t="shared" si="396"/>
        <v>0</v>
      </c>
      <c r="N282" s="12"/>
      <c r="O282" s="12"/>
      <c r="P282" s="12">
        <v>0</v>
      </c>
      <c r="Q282" s="12"/>
      <c r="R282" s="12"/>
      <c r="S282" s="12">
        <v>0</v>
      </c>
      <c r="T282" s="12"/>
      <c r="U282" s="12"/>
      <c r="V282" s="12">
        <v>0</v>
      </c>
      <c r="W282" s="12"/>
      <c r="X282" s="12"/>
      <c r="Y282" s="12">
        <v>0</v>
      </c>
      <c r="Z282" s="12"/>
      <c r="AA282" s="12"/>
      <c r="AB282" s="12">
        <v>0</v>
      </c>
      <c r="AC282" s="12"/>
      <c r="AD282" s="12"/>
      <c r="AE282" s="12">
        <v>0</v>
      </c>
      <c r="AF282" s="12"/>
      <c r="AG282" s="12"/>
      <c r="AH282" s="12">
        <v>0</v>
      </c>
      <c r="AI282" s="12"/>
      <c r="AJ282" s="12"/>
      <c r="AK282" s="12">
        <v>0</v>
      </c>
      <c r="AL282" s="12"/>
      <c r="AM282" s="12"/>
      <c r="AN282" s="12">
        <v>0</v>
      </c>
      <c r="AO282" s="32"/>
      <c r="AP282" s="39"/>
      <c r="AQ282" s="32"/>
      <c r="AR282" s="32">
        <v>0</v>
      </c>
      <c r="AS282" s="12"/>
      <c r="AT282" s="12"/>
      <c r="AU282" s="12">
        <v>0</v>
      </c>
      <c r="AV282" s="12"/>
      <c r="AW282" s="12"/>
      <c r="AX282" s="12">
        <v>0</v>
      </c>
      <c r="AY282" s="45"/>
      <c r="AZ282" s="32">
        <v>2434131.2400000002</v>
      </c>
      <c r="BA282" s="12">
        <v>2434131.2400000002</v>
      </c>
      <c r="BB282" s="12"/>
      <c r="BC282" s="12">
        <f t="shared" si="338"/>
        <v>0</v>
      </c>
      <c r="BD282" s="12">
        <f t="shared" si="339"/>
        <v>0</v>
      </c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3" t="s">
        <v>54</v>
      </c>
      <c r="DF282" s="14" t="s">
        <v>55</v>
      </c>
    </row>
    <row r="283" spans="1:110" ht="51" hidden="1" x14ac:dyDescent="0.25">
      <c r="A283" s="13" t="s">
        <v>116</v>
      </c>
      <c r="B283" s="48" t="s">
        <v>819</v>
      </c>
      <c r="C283" s="49">
        <v>1911</v>
      </c>
      <c r="D283" s="49" t="s">
        <v>51</v>
      </c>
      <c r="E283" s="48" t="s">
        <v>56</v>
      </c>
      <c r="F283" s="50">
        <v>7373.1</v>
      </c>
      <c r="G283" s="50">
        <v>6387.1</v>
      </c>
      <c r="H283" s="51">
        <v>34011</v>
      </c>
      <c r="I283" s="12">
        <f t="shared" si="334"/>
        <v>7979058</v>
      </c>
      <c r="J283" s="12">
        <f t="shared" si="335"/>
        <v>3989529</v>
      </c>
      <c r="K283" s="12">
        <f t="shared" si="336"/>
        <v>3989529</v>
      </c>
      <c r="L283" s="12">
        <f t="shared" si="337"/>
        <v>3989529</v>
      </c>
      <c r="M283" s="12">
        <f t="shared" si="396"/>
        <v>0</v>
      </c>
      <c r="N283" s="12"/>
      <c r="O283" s="12"/>
      <c r="P283" s="12">
        <v>0</v>
      </c>
      <c r="Q283" s="12"/>
      <c r="R283" s="12"/>
      <c r="S283" s="12">
        <v>0</v>
      </c>
      <c r="T283" s="12"/>
      <c r="U283" s="12"/>
      <c r="V283" s="12">
        <v>0</v>
      </c>
      <c r="W283" s="12"/>
      <c r="X283" s="12"/>
      <c r="Y283" s="12">
        <v>0</v>
      </c>
      <c r="Z283" s="12"/>
      <c r="AA283" s="12"/>
      <c r="AB283" s="12">
        <v>0</v>
      </c>
      <c r="AC283" s="12"/>
      <c r="AD283" s="12"/>
      <c r="AE283" s="12">
        <v>0</v>
      </c>
      <c r="AF283" s="12"/>
      <c r="AG283" s="12"/>
      <c r="AH283" s="12">
        <v>0</v>
      </c>
      <c r="AI283" s="12"/>
      <c r="AJ283" s="12"/>
      <c r="AK283" s="12">
        <v>0</v>
      </c>
      <c r="AL283" s="12"/>
      <c r="AM283" s="12"/>
      <c r="AN283" s="12">
        <v>0</v>
      </c>
      <c r="AO283" s="32"/>
      <c r="AP283" s="39" t="s">
        <v>53</v>
      </c>
      <c r="AQ283" s="32"/>
      <c r="AR283" s="32">
        <v>0</v>
      </c>
      <c r="AS283" s="12">
        <v>10353158.198999999</v>
      </c>
      <c r="AT283" s="12">
        <v>7979058</v>
      </c>
      <c r="AU283" s="12">
        <v>-2374100.1989999991</v>
      </c>
      <c r="AV283" s="12"/>
      <c r="AW283" s="12"/>
      <c r="AX283" s="12">
        <v>0</v>
      </c>
      <c r="AY283" s="45"/>
      <c r="AZ283" s="32"/>
      <c r="BA283" s="12">
        <v>0</v>
      </c>
      <c r="BB283" s="12">
        <f>BF283+BJ283+BN283+BR283+BV283+BZ283+CD283+CH283+CL283+CP283+CT283+CX283+DB283</f>
        <v>0</v>
      </c>
      <c r="BC283" s="12">
        <f t="shared" si="338"/>
        <v>0</v>
      </c>
      <c r="BD283" s="12">
        <f t="shared" si="339"/>
        <v>0</v>
      </c>
      <c r="BE283" s="12"/>
      <c r="BF283" s="12"/>
      <c r="BG283" s="12"/>
      <c r="BH283" s="12">
        <f>BG283-BF283</f>
        <v>0</v>
      </c>
      <c r="BI283" s="12"/>
      <c r="BJ283" s="12"/>
      <c r="BK283" s="12"/>
      <c r="BL283" s="12">
        <f>BK283-BJ283</f>
        <v>0</v>
      </c>
      <c r="BM283" s="12"/>
      <c r="BN283" s="12"/>
      <c r="BO283" s="12"/>
      <c r="BP283" s="12">
        <f>BO283-BN283</f>
        <v>0</v>
      </c>
      <c r="BQ283" s="12"/>
      <c r="BR283" s="12"/>
      <c r="BS283" s="12"/>
      <c r="BT283" s="12">
        <f>BS283-BR283</f>
        <v>0</v>
      </c>
      <c r="BU283" s="12"/>
      <c r="BV283" s="12"/>
      <c r="BW283" s="12"/>
      <c r="BX283" s="12">
        <f>BW283-BV283</f>
        <v>0</v>
      </c>
      <c r="BY283" s="12"/>
      <c r="BZ283" s="12"/>
      <c r="CA283" s="12"/>
      <c r="CB283" s="12">
        <f>CA283-BZ283</f>
        <v>0</v>
      </c>
      <c r="CC283" s="12"/>
      <c r="CD283" s="12"/>
      <c r="CE283" s="12"/>
      <c r="CF283" s="12">
        <f>CE283-CD283</f>
        <v>0</v>
      </c>
      <c r="CG283" s="12"/>
      <c r="CH283" s="12"/>
      <c r="CI283" s="12"/>
      <c r="CJ283" s="12">
        <f>CI283-CH283</f>
        <v>0</v>
      </c>
      <c r="CK283" s="12"/>
      <c r="CL283" s="12"/>
      <c r="CM283" s="12"/>
      <c r="CN283" s="12">
        <f>CM283-CL283</f>
        <v>0</v>
      </c>
      <c r="CO283" s="12"/>
      <c r="CP283" s="12"/>
      <c r="CQ283" s="12"/>
      <c r="CR283" s="12">
        <f>CQ283-CP283</f>
        <v>0</v>
      </c>
      <c r="CS283" s="12"/>
      <c r="CT283" s="12"/>
      <c r="CU283" s="12"/>
      <c r="CV283" s="12">
        <f>CU283-CT283</f>
        <v>0</v>
      </c>
      <c r="CW283" s="12"/>
      <c r="CX283" s="12"/>
      <c r="CY283" s="12"/>
      <c r="CZ283" s="12">
        <f>CY283-CX283</f>
        <v>0</v>
      </c>
      <c r="DA283" s="12"/>
      <c r="DB283" s="12"/>
      <c r="DC283" s="12"/>
      <c r="DD283" s="12">
        <f>DC283-DB283</f>
        <v>0</v>
      </c>
      <c r="DE283" s="13" t="s">
        <v>54</v>
      </c>
      <c r="DF283" s="14" t="s">
        <v>55</v>
      </c>
    </row>
    <row r="284" spans="1:110" ht="51" hidden="1" x14ac:dyDescent="0.25">
      <c r="A284" s="13" t="s">
        <v>117</v>
      </c>
      <c r="B284" s="48" t="s">
        <v>820</v>
      </c>
      <c r="C284" s="49">
        <v>1861</v>
      </c>
      <c r="D284" s="49" t="s">
        <v>51</v>
      </c>
      <c r="E284" s="48" t="s">
        <v>56</v>
      </c>
      <c r="F284" s="50">
        <v>3377.3</v>
      </c>
      <c r="G284" s="50">
        <v>2820.3</v>
      </c>
      <c r="H284" s="51">
        <v>33848</v>
      </c>
      <c r="I284" s="12">
        <f t="shared" si="334"/>
        <v>2781295.3370000003</v>
      </c>
      <c r="J284" s="12">
        <f t="shared" si="335"/>
        <v>1390647.6685000001</v>
      </c>
      <c r="K284" s="12">
        <f t="shared" si="336"/>
        <v>1390647.6685000001</v>
      </c>
      <c r="L284" s="12">
        <f t="shared" si="337"/>
        <v>1390647.6685000001</v>
      </c>
      <c r="M284" s="12">
        <f t="shared" si="396"/>
        <v>0</v>
      </c>
      <c r="N284" s="12"/>
      <c r="O284" s="12"/>
      <c r="P284" s="12">
        <v>0</v>
      </c>
      <c r="Q284" s="12"/>
      <c r="R284" s="12"/>
      <c r="S284" s="12">
        <v>0</v>
      </c>
      <c r="T284" s="12"/>
      <c r="U284" s="12"/>
      <c r="V284" s="12">
        <v>0</v>
      </c>
      <c r="W284" s="12">
        <v>860191.51500000001</v>
      </c>
      <c r="X284" s="12">
        <v>860191.51500000001</v>
      </c>
      <c r="Y284" s="12">
        <v>0</v>
      </c>
      <c r="Z284" s="12">
        <v>888394.51500000001</v>
      </c>
      <c r="AA284" s="12">
        <v>888394.51500000001</v>
      </c>
      <c r="AB284" s="12">
        <v>0</v>
      </c>
      <c r="AC284" s="12">
        <v>1032709.307</v>
      </c>
      <c r="AD284" s="12">
        <v>1032709.307</v>
      </c>
      <c r="AE284" s="12">
        <v>0</v>
      </c>
      <c r="AF284" s="12"/>
      <c r="AG284" s="12"/>
      <c r="AH284" s="12">
        <v>0</v>
      </c>
      <c r="AI284" s="12"/>
      <c r="AJ284" s="12"/>
      <c r="AK284" s="12">
        <v>0</v>
      </c>
      <c r="AL284" s="12"/>
      <c r="AM284" s="12"/>
      <c r="AN284" s="12">
        <v>0</v>
      </c>
      <c r="AO284" s="32"/>
      <c r="AP284" s="39" t="s">
        <v>53</v>
      </c>
      <c r="AQ284" s="32"/>
      <c r="AR284" s="32">
        <v>0</v>
      </c>
      <c r="AS284" s="12"/>
      <c r="AT284" s="12"/>
      <c r="AU284" s="12">
        <v>0</v>
      </c>
      <c r="AV284" s="12"/>
      <c r="AW284" s="12"/>
      <c r="AX284" s="12">
        <v>0</v>
      </c>
      <c r="AY284" s="45"/>
      <c r="AZ284" s="32"/>
      <c r="BA284" s="12">
        <v>0</v>
      </c>
      <c r="BB284" s="12">
        <f>BF284+BJ284+BN284+BR284+BV284+BZ284+CD284+CH284+CL284+CP284+CT284+CX284+DB284</f>
        <v>0</v>
      </c>
      <c r="BC284" s="12">
        <f t="shared" si="338"/>
        <v>0</v>
      </c>
      <c r="BD284" s="12">
        <f t="shared" si="339"/>
        <v>0</v>
      </c>
      <c r="BE284" s="12"/>
      <c r="BF284" s="12"/>
      <c r="BG284" s="12"/>
      <c r="BH284" s="12">
        <f>BG284-BF284</f>
        <v>0</v>
      </c>
      <c r="BI284" s="12"/>
      <c r="BJ284" s="12"/>
      <c r="BK284" s="12"/>
      <c r="BL284" s="12">
        <f>BK284-BJ284</f>
        <v>0</v>
      </c>
      <c r="BM284" s="12"/>
      <c r="BN284" s="12"/>
      <c r="BO284" s="12"/>
      <c r="BP284" s="12">
        <f>BO284-BN284</f>
        <v>0</v>
      </c>
      <c r="BQ284" s="12"/>
      <c r="BR284" s="12"/>
      <c r="BS284" s="12"/>
      <c r="BT284" s="12">
        <f>BS284-BR284</f>
        <v>0</v>
      </c>
      <c r="BU284" s="12"/>
      <c r="BV284" s="12"/>
      <c r="BW284" s="12"/>
      <c r="BX284" s="12">
        <f>BW284-BV284</f>
        <v>0</v>
      </c>
      <c r="BY284" s="12"/>
      <c r="BZ284" s="12"/>
      <c r="CA284" s="12"/>
      <c r="CB284" s="12">
        <f>CA284-BZ284</f>
        <v>0</v>
      </c>
      <c r="CC284" s="12"/>
      <c r="CD284" s="12"/>
      <c r="CE284" s="12"/>
      <c r="CF284" s="12">
        <f>CE284-CD284</f>
        <v>0</v>
      </c>
      <c r="CG284" s="12"/>
      <c r="CH284" s="12"/>
      <c r="CI284" s="12"/>
      <c r="CJ284" s="12">
        <f>CI284-CH284</f>
        <v>0</v>
      </c>
      <c r="CK284" s="12"/>
      <c r="CL284" s="12"/>
      <c r="CM284" s="12"/>
      <c r="CN284" s="12">
        <f>CM284-CL284</f>
        <v>0</v>
      </c>
      <c r="CO284" s="12"/>
      <c r="CP284" s="12"/>
      <c r="CQ284" s="12"/>
      <c r="CR284" s="12">
        <f>CQ284-CP284</f>
        <v>0</v>
      </c>
      <c r="CS284" s="12"/>
      <c r="CT284" s="12"/>
      <c r="CU284" s="12"/>
      <c r="CV284" s="12">
        <f>CU284-CT284</f>
        <v>0</v>
      </c>
      <c r="CW284" s="12"/>
      <c r="CX284" s="12"/>
      <c r="CY284" s="12"/>
      <c r="CZ284" s="12">
        <f>CY284-CX284</f>
        <v>0</v>
      </c>
      <c r="DA284" s="12"/>
      <c r="DB284" s="12"/>
      <c r="DC284" s="12"/>
      <c r="DD284" s="12">
        <f>DC284-DB284</f>
        <v>0</v>
      </c>
      <c r="DE284" s="13" t="s">
        <v>54</v>
      </c>
      <c r="DF284" s="14" t="s">
        <v>55</v>
      </c>
    </row>
    <row r="285" spans="1:110" ht="51" hidden="1" x14ac:dyDescent="0.25">
      <c r="A285" s="13" t="s">
        <v>118</v>
      </c>
      <c r="B285" s="48" t="s">
        <v>821</v>
      </c>
      <c r="C285" s="49">
        <v>1911</v>
      </c>
      <c r="D285" s="49" t="s">
        <v>51</v>
      </c>
      <c r="E285" s="48" t="s">
        <v>56</v>
      </c>
      <c r="F285" s="50">
        <v>4729.18</v>
      </c>
      <c r="G285" s="50">
        <v>4108.18</v>
      </c>
      <c r="H285" s="51">
        <v>33882</v>
      </c>
      <c r="I285" s="12">
        <f t="shared" si="334"/>
        <v>4051364.0989999995</v>
      </c>
      <c r="J285" s="12">
        <f t="shared" si="335"/>
        <v>2025682.0494999997</v>
      </c>
      <c r="K285" s="12">
        <f t="shared" si="336"/>
        <v>2025682.0494999997</v>
      </c>
      <c r="L285" s="12">
        <f t="shared" si="337"/>
        <v>2025682.0494999997</v>
      </c>
      <c r="M285" s="12">
        <f t="shared" si="396"/>
        <v>0</v>
      </c>
      <c r="N285" s="12"/>
      <c r="O285" s="12"/>
      <c r="P285" s="12">
        <v>0</v>
      </c>
      <c r="Q285" s="12"/>
      <c r="R285" s="12"/>
      <c r="S285" s="12">
        <v>0</v>
      </c>
      <c r="T285" s="12"/>
      <c r="U285" s="12"/>
      <c r="V285" s="12">
        <v>0</v>
      </c>
      <c r="W285" s="12">
        <v>1252994.9539999999</v>
      </c>
      <c r="X285" s="12">
        <v>1252994.9539999999</v>
      </c>
      <c r="Y285" s="12">
        <v>0</v>
      </c>
      <c r="Z285" s="12">
        <v>1294076.7549999999</v>
      </c>
      <c r="AA285" s="12">
        <v>1294076.7549999999</v>
      </c>
      <c r="AB285" s="12">
        <v>0</v>
      </c>
      <c r="AC285" s="12">
        <v>1504292.39</v>
      </c>
      <c r="AD285" s="12">
        <v>1504292.39</v>
      </c>
      <c r="AE285" s="12">
        <v>0</v>
      </c>
      <c r="AF285" s="12"/>
      <c r="AG285" s="12"/>
      <c r="AH285" s="12">
        <v>0</v>
      </c>
      <c r="AI285" s="12"/>
      <c r="AJ285" s="12"/>
      <c r="AK285" s="12">
        <v>0</v>
      </c>
      <c r="AL285" s="12"/>
      <c r="AM285" s="12"/>
      <c r="AN285" s="12">
        <v>0</v>
      </c>
      <c r="AO285" s="32"/>
      <c r="AP285" s="39" t="s">
        <v>53</v>
      </c>
      <c r="AQ285" s="32"/>
      <c r="AR285" s="32">
        <v>0</v>
      </c>
      <c r="AS285" s="12">
        <v>5896000</v>
      </c>
      <c r="AT285" s="12"/>
      <c r="AU285" s="12">
        <v>-5896000</v>
      </c>
      <c r="AV285" s="12"/>
      <c r="AW285" s="12"/>
      <c r="AX285" s="12">
        <v>0</v>
      </c>
      <c r="AY285" s="45"/>
      <c r="AZ285" s="32"/>
      <c r="BA285" s="12">
        <v>0</v>
      </c>
      <c r="BB285" s="12">
        <f>BF285+BJ285+BN285+BR285+BV285+BZ285+CD285+CH285+CL285+CP285+CT285+CX285+DB285</f>
        <v>0</v>
      </c>
      <c r="BC285" s="12">
        <f t="shared" si="338"/>
        <v>0</v>
      </c>
      <c r="BD285" s="12">
        <f t="shared" si="339"/>
        <v>0</v>
      </c>
      <c r="BE285" s="12"/>
      <c r="BF285" s="12"/>
      <c r="BG285" s="12"/>
      <c r="BH285" s="12">
        <f>BG285-BF285</f>
        <v>0</v>
      </c>
      <c r="BI285" s="12"/>
      <c r="BJ285" s="12"/>
      <c r="BK285" s="12"/>
      <c r="BL285" s="12">
        <f>BK285-BJ285</f>
        <v>0</v>
      </c>
      <c r="BM285" s="12"/>
      <c r="BN285" s="12"/>
      <c r="BO285" s="12"/>
      <c r="BP285" s="12">
        <f>BO285-BN285</f>
        <v>0</v>
      </c>
      <c r="BQ285" s="12"/>
      <c r="BR285" s="12"/>
      <c r="BS285" s="12"/>
      <c r="BT285" s="12">
        <f>BS285-BR285</f>
        <v>0</v>
      </c>
      <c r="BU285" s="12"/>
      <c r="BV285" s="12"/>
      <c r="BW285" s="12"/>
      <c r="BX285" s="12">
        <f>BW285-BV285</f>
        <v>0</v>
      </c>
      <c r="BY285" s="12"/>
      <c r="BZ285" s="12"/>
      <c r="CA285" s="12"/>
      <c r="CB285" s="12">
        <f>CA285-BZ285</f>
        <v>0</v>
      </c>
      <c r="CC285" s="12"/>
      <c r="CD285" s="12"/>
      <c r="CE285" s="12"/>
      <c r="CF285" s="12">
        <f>CE285-CD285</f>
        <v>0</v>
      </c>
      <c r="CG285" s="12"/>
      <c r="CH285" s="12"/>
      <c r="CI285" s="12"/>
      <c r="CJ285" s="12">
        <f>CI285-CH285</f>
        <v>0</v>
      </c>
      <c r="CK285" s="12"/>
      <c r="CL285" s="12"/>
      <c r="CM285" s="12"/>
      <c r="CN285" s="12">
        <f>CM285-CL285</f>
        <v>0</v>
      </c>
      <c r="CO285" s="12"/>
      <c r="CP285" s="12"/>
      <c r="CQ285" s="12"/>
      <c r="CR285" s="12">
        <f>CQ285-CP285</f>
        <v>0</v>
      </c>
      <c r="CS285" s="12"/>
      <c r="CT285" s="12"/>
      <c r="CU285" s="12"/>
      <c r="CV285" s="12">
        <f>CU285-CT285</f>
        <v>0</v>
      </c>
      <c r="CW285" s="12"/>
      <c r="CX285" s="12"/>
      <c r="CY285" s="12"/>
      <c r="CZ285" s="12">
        <f>CY285-CX285</f>
        <v>0</v>
      </c>
      <c r="DA285" s="12"/>
      <c r="DB285" s="12"/>
      <c r="DC285" s="12"/>
      <c r="DD285" s="12">
        <f>DC285-DB285</f>
        <v>0</v>
      </c>
      <c r="DE285" s="13" t="s">
        <v>54</v>
      </c>
      <c r="DF285" s="14" t="s">
        <v>55</v>
      </c>
    </row>
    <row r="286" spans="1:110" ht="38.25" hidden="1" x14ac:dyDescent="0.25">
      <c r="A286" s="13" t="s">
        <v>119</v>
      </c>
      <c r="B286" s="48" t="s">
        <v>2063</v>
      </c>
      <c r="C286" s="49">
        <v>1917</v>
      </c>
      <c r="D286" s="49" t="s">
        <v>51</v>
      </c>
      <c r="E286" s="48" t="s">
        <v>52</v>
      </c>
      <c r="F286" s="50">
        <v>14725.2</v>
      </c>
      <c r="G286" s="50">
        <v>12354.2</v>
      </c>
      <c r="H286" s="51">
        <v>34053</v>
      </c>
      <c r="I286" s="12">
        <f t="shared" si="334"/>
        <v>6038430</v>
      </c>
      <c r="J286" s="12">
        <f t="shared" si="335"/>
        <v>3019215</v>
      </c>
      <c r="K286" s="12">
        <f t="shared" si="336"/>
        <v>3019215</v>
      </c>
      <c r="L286" s="12">
        <f t="shared" si="337"/>
        <v>3019215</v>
      </c>
      <c r="M286" s="12">
        <f t="shared" si="396"/>
        <v>0</v>
      </c>
      <c r="N286" s="12"/>
      <c r="O286" s="12"/>
      <c r="P286" s="12">
        <v>0</v>
      </c>
      <c r="Q286" s="12"/>
      <c r="R286" s="12"/>
      <c r="S286" s="12">
        <v>0</v>
      </c>
      <c r="T286" s="12"/>
      <c r="U286" s="12"/>
      <c r="V286" s="12">
        <v>0</v>
      </c>
      <c r="W286" s="12"/>
      <c r="X286" s="12"/>
      <c r="Y286" s="12">
        <v>0</v>
      </c>
      <c r="Z286" s="12"/>
      <c r="AA286" s="12"/>
      <c r="AB286" s="12">
        <v>0</v>
      </c>
      <c r="AC286" s="12"/>
      <c r="AD286" s="12"/>
      <c r="AE286" s="12">
        <v>0</v>
      </c>
      <c r="AF286" s="12"/>
      <c r="AG286" s="12"/>
      <c r="AH286" s="12">
        <v>0</v>
      </c>
      <c r="AI286" s="12"/>
      <c r="AJ286" s="12"/>
      <c r="AK286" s="12">
        <v>0</v>
      </c>
      <c r="AL286" s="12"/>
      <c r="AM286" s="12"/>
      <c r="AN286" s="12">
        <v>0</v>
      </c>
      <c r="AO286" s="32"/>
      <c r="AP286" s="39"/>
      <c r="AQ286" s="32"/>
      <c r="AR286" s="32">
        <v>0</v>
      </c>
      <c r="AS286" s="12"/>
      <c r="AT286" s="12"/>
      <c r="AU286" s="12">
        <v>0</v>
      </c>
      <c r="AV286" s="12"/>
      <c r="AW286" s="12"/>
      <c r="AX286" s="12">
        <v>0</v>
      </c>
      <c r="AY286" s="45"/>
      <c r="AZ286" s="32">
        <v>6038430</v>
      </c>
      <c r="BA286" s="12">
        <v>6038430</v>
      </c>
      <c r="BB286" s="12"/>
      <c r="BC286" s="12">
        <f t="shared" si="338"/>
        <v>0</v>
      </c>
      <c r="BD286" s="12">
        <f t="shared" si="339"/>
        <v>0</v>
      </c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3" t="s">
        <v>54</v>
      </c>
      <c r="DF286" s="14" t="s">
        <v>55</v>
      </c>
    </row>
    <row r="287" spans="1:110" ht="51" hidden="1" x14ac:dyDescent="0.25">
      <c r="A287" s="13" t="s">
        <v>120</v>
      </c>
      <c r="B287" s="48" t="s">
        <v>822</v>
      </c>
      <c r="C287" s="49">
        <v>1910</v>
      </c>
      <c r="D287" s="49" t="s">
        <v>51</v>
      </c>
      <c r="E287" s="48" t="s">
        <v>56</v>
      </c>
      <c r="F287" s="50">
        <v>5224.1000000000004</v>
      </c>
      <c r="G287" s="50">
        <v>4744.92</v>
      </c>
      <c r="H287" s="51">
        <v>33982</v>
      </c>
      <c r="I287" s="12">
        <f t="shared" si="334"/>
        <v>2968659.2650000001</v>
      </c>
      <c r="J287" s="12">
        <f t="shared" si="335"/>
        <v>1484329.6325000001</v>
      </c>
      <c r="K287" s="12">
        <f t="shared" si="336"/>
        <v>1484329.6325000001</v>
      </c>
      <c r="L287" s="12">
        <f t="shared" si="337"/>
        <v>1484329.6325000001</v>
      </c>
      <c r="M287" s="12">
        <f t="shared" si="396"/>
        <v>0</v>
      </c>
      <c r="N287" s="12"/>
      <c r="O287" s="12"/>
      <c r="P287" s="12">
        <v>0</v>
      </c>
      <c r="Q287" s="12"/>
      <c r="R287" s="12"/>
      <c r="S287" s="12">
        <v>0</v>
      </c>
      <c r="T287" s="12">
        <v>2968659.2650000001</v>
      </c>
      <c r="U287" s="12">
        <v>2968659.2650000001</v>
      </c>
      <c r="V287" s="12">
        <v>0</v>
      </c>
      <c r="W287" s="12"/>
      <c r="X287" s="12"/>
      <c r="Y287" s="12">
        <v>0</v>
      </c>
      <c r="Z287" s="12"/>
      <c r="AA287" s="12"/>
      <c r="AB287" s="12">
        <v>0</v>
      </c>
      <c r="AC287" s="12"/>
      <c r="AD287" s="12"/>
      <c r="AE287" s="12">
        <v>0</v>
      </c>
      <c r="AF287" s="12"/>
      <c r="AG287" s="12"/>
      <c r="AH287" s="12">
        <v>0</v>
      </c>
      <c r="AI287" s="12"/>
      <c r="AJ287" s="12"/>
      <c r="AK287" s="12">
        <v>0</v>
      </c>
      <c r="AL287" s="12"/>
      <c r="AM287" s="12"/>
      <c r="AN287" s="12">
        <v>0</v>
      </c>
      <c r="AO287" s="32"/>
      <c r="AP287" s="39" t="s">
        <v>53</v>
      </c>
      <c r="AQ287" s="32"/>
      <c r="AR287" s="32">
        <v>0</v>
      </c>
      <c r="AS287" s="12"/>
      <c r="AT287" s="12"/>
      <c r="AU287" s="12">
        <v>0</v>
      </c>
      <c r="AV287" s="12"/>
      <c r="AW287" s="12"/>
      <c r="AX287" s="12">
        <v>0</v>
      </c>
      <c r="AY287" s="45"/>
      <c r="AZ287" s="32"/>
      <c r="BA287" s="12">
        <v>0</v>
      </c>
      <c r="BB287" s="12">
        <f t="shared" ref="BB287" si="411">BF287+BJ287+BN287+BR287+BV287+BZ287+CD287+CH287+CL287+CP287+CT287+CX287+DB287</f>
        <v>0</v>
      </c>
      <c r="BC287" s="12">
        <f t="shared" si="338"/>
        <v>0</v>
      </c>
      <c r="BD287" s="12">
        <f t="shared" si="339"/>
        <v>0</v>
      </c>
      <c r="BE287" s="12"/>
      <c r="BF287" s="12"/>
      <c r="BG287" s="12"/>
      <c r="BH287" s="12">
        <f t="shared" ref="BH287" si="412">BG287-BF287</f>
        <v>0</v>
      </c>
      <c r="BI287" s="12"/>
      <c r="BJ287" s="12"/>
      <c r="BK287" s="12"/>
      <c r="BL287" s="12">
        <f t="shared" ref="BL287" si="413">BK287-BJ287</f>
        <v>0</v>
      </c>
      <c r="BM287" s="12"/>
      <c r="BN287" s="12"/>
      <c r="BO287" s="12"/>
      <c r="BP287" s="12">
        <f t="shared" ref="BP287" si="414">BO287-BN287</f>
        <v>0</v>
      </c>
      <c r="BQ287" s="12"/>
      <c r="BR287" s="12"/>
      <c r="BS287" s="12"/>
      <c r="BT287" s="12">
        <f t="shared" ref="BT287" si="415">BS287-BR287</f>
        <v>0</v>
      </c>
      <c r="BU287" s="12"/>
      <c r="BV287" s="12"/>
      <c r="BW287" s="12"/>
      <c r="BX287" s="12">
        <f t="shared" ref="BX287" si="416">BW287-BV287</f>
        <v>0</v>
      </c>
      <c r="BY287" s="12"/>
      <c r="BZ287" s="12"/>
      <c r="CA287" s="12"/>
      <c r="CB287" s="12">
        <f t="shared" ref="CB287" si="417">CA287-BZ287</f>
        <v>0</v>
      </c>
      <c r="CC287" s="12"/>
      <c r="CD287" s="12"/>
      <c r="CE287" s="12"/>
      <c r="CF287" s="12">
        <f t="shared" ref="CF287" si="418">CE287-CD287</f>
        <v>0</v>
      </c>
      <c r="CG287" s="12"/>
      <c r="CH287" s="12"/>
      <c r="CI287" s="12"/>
      <c r="CJ287" s="12">
        <f t="shared" ref="CJ287" si="419">CI287-CH287</f>
        <v>0</v>
      </c>
      <c r="CK287" s="12"/>
      <c r="CL287" s="12"/>
      <c r="CM287" s="12"/>
      <c r="CN287" s="12">
        <f t="shared" ref="CN287" si="420">CM287-CL287</f>
        <v>0</v>
      </c>
      <c r="CO287" s="12"/>
      <c r="CP287" s="12"/>
      <c r="CQ287" s="12"/>
      <c r="CR287" s="12">
        <f t="shared" ref="CR287" si="421">CQ287-CP287</f>
        <v>0</v>
      </c>
      <c r="CS287" s="12"/>
      <c r="CT287" s="12"/>
      <c r="CU287" s="12"/>
      <c r="CV287" s="12">
        <f t="shared" ref="CV287" si="422">CU287-CT287</f>
        <v>0</v>
      </c>
      <c r="CW287" s="12"/>
      <c r="CX287" s="12"/>
      <c r="CY287" s="12"/>
      <c r="CZ287" s="12">
        <f t="shared" ref="CZ287" si="423">CY287-CX287</f>
        <v>0</v>
      </c>
      <c r="DA287" s="12"/>
      <c r="DB287" s="12"/>
      <c r="DC287" s="12"/>
      <c r="DD287" s="12">
        <f t="shared" ref="DD287" si="424">DC287-DB287</f>
        <v>0</v>
      </c>
      <c r="DE287" s="13" t="s">
        <v>54</v>
      </c>
      <c r="DF287" s="14" t="s">
        <v>55</v>
      </c>
    </row>
    <row r="288" spans="1:110" ht="51" hidden="1" x14ac:dyDescent="0.25">
      <c r="A288" s="13" t="s">
        <v>121</v>
      </c>
      <c r="B288" s="48" t="s">
        <v>823</v>
      </c>
      <c r="C288" s="49">
        <v>1903</v>
      </c>
      <c r="D288" s="49" t="s">
        <v>51</v>
      </c>
      <c r="E288" s="48" t="s">
        <v>56</v>
      </c>
      <c r="F288" s="50">
        <v>2306.9299999999998</v>
      </c>
      <c r="G288" s="50">
        <v>2022.93</v>
      </c>
      <c r="H288" s="51">
        <v>34606</v>
      </c>
      <c r="I288" s="12">
        <f t="shared" si="334"/>
        <v>2489268.35256</v>
      </c>
      <c r="J288" s="12">
        <f t="shared" si="335"/>
        <v>1244634.17628</v>
      </c>
      <c r="K288" s="12">
        <f t="shared" si="336"/>
        <v>1244634.17628</v>
      </c>
      <c r="L288" s="12">
        <f t="shared" si="337"/>
        <v>1244634.17628</v>
      </c>
      <c r="M288" s="12">
        <f t="shared" si="396"/>
        <v>0</v>
      </c>
      <c r="N288" s="12"/>
      <c r="O288" s="12"/>
      <c r="P288" s="12">
        <v>0</v>
      </c>
      <c r="Q288" s="12"/>
      <c r="R288" s="12"/>
      <c r="S288" s="12">
        <v>0</v>
      </c>
      <c r="T288" s="12"/>
      <c r="U288" s="12"/>
      <c r="V288" s="12">
        <v>0</v>
      </c>
      <c r="W288" s="12">
        <v>1097217.061</v>
      </c>
      <c r="X288" s="12">
        <v>778910.4</v>
      </c>
      <c r="Y288" s="12">
        <v>-318306.66099999996</v>
      </c>
      <c r="Z288" s="12">
        <v>1366469.0020000001</v>
      </c>
      <c r="AA288" s="12">
        <v>794307.39480000001</v>
      </c>
      <c r="AB288" s="12">
        <v>-572161.60720000009</v>
      </c>
      <c r="AC288" s="12"/>
      <c r="AD288" s="12">
        <v>916050.55776</v>
      </c>
      <c r="AE288" s="12">
        <v>916050.55776</v>
      </c>
      <c r="AF288" s="12"/>
      <c r="AG288" s="12"/>
      <c r="AH288" s="12">
        <v>0</v>
      </c>
      <c r="AI288" s="12"/>
      <c r="AJ288" s="12"/>
      <c r="AK288" s="12">
        <v>0</v>
      </c>
      <c r="AL288" s="12"/>
      <c r="AM288" s="12"/>
      <c r="AN288" s="12">
        <v>0</v>
      </c>
      <c r="AO288" s="32"/>
      <c r="AP288" s="39" t="s">
        <v>53</v>
      </c>
      <c r="AQ288" s="32"/>
      <c r="AR288" s="32">
        <v>0</v>
      </c>
      <c r="AS288" s="12"/>
      <c r="AT288" s="12"/>
      <c r="AU288" s="12">
        <v>0</v>
      </c>
      <c r="AV288" s="12"/>
      <c r="AW288" s="12"/>
      <c r="AX288" s="12">
        <v>0</v>
      </c>
      <c r="AY288" s="45"/>
      <c r="AZ288" s="32"/>
      <c r="BA288" s="12">
        <v>0</v>
      </c>
      <c r="BB288" s="12">
        <f t="shared" ref="BB288:BB291" si="425">BF288+BJ288+BN288+BR288+BV288+BZ288+CD288+CH288+CL288+CP288+CT288+CX288+DB288</f>
        <v>0</v>
      </c>
      <c r="BC288" s="12">
        <f t="shared" si="338"/>
        <v>0</v>
      </c>
      <c r="BD288" s="12">
        <f t="shared" si="339"/>
        <v>0</v>
      </c>
      <c r="BE288" s="12"/>
      <c r="BF288" s="12"/>
      <c r="BG288" s="12"/>
      <c r="BH288" s="12">
        <f t="shared" ref="BH288:BH293" si="426">BG288-BF288</f>
        <v>0</v>
      </c>
      <c r="BI288" s="12"/>
      <c r="BJ288" s="12"/>
      <c r="BK288" s="12"/>
      <c r="BL288" s="12">
        <f t="shared" ref="BL288:BL293" si="427">BK288-BJ288</f>
        <v>0</v>
      </c>
      <c r="BM288" s="12"/>
      <c r="BN288" s="12"/>
      <c r="BO288" s="12"/>
      <c r="BP288" s="12">
        <f t="shared" ref="BP288:BP293" si="428">BO288-BN288</f>
        <v>0</v>
      </c>
      <c r="BQ288" s="12"/>
      <c r="BR288" s="12"/>
      <c r="BS288" s="12"/>
      <c r="BT288" s="12">
        <f t="shared" ref="BT288:BT293" si="429">BS288-BR288</f>
        <v>0</v>
      </c>
      <c r="BU288" s="12"/>
      <c r="BV288" s="12"/>
      <c r="BW288" s="12"/>
      <c r="BX288" s="12">
        <f t="shared" ref="BX288:BX293" si="430">BW288-BV288</f>
        <v>0</v>
      </c>
      <c r="BY288" s="12"/>
      <c r="BZ288" s="12"/>
      <c r="CA288" s="12"/>
      <c r="CB288" s="12">
        <f t="shared" ref="CB288:CB293" si="431">CA288-BZ288</f>
        <v>0</v>
      </c>
      <c r="CC288" s="12"/>
      <c r="CD288" s="12"/>
      <c r="CE288" s="12"/>
      <c r="CF288" s="12">
        <f t="shared" ref="CF288:CF293" si="432">CE288-CD288</f>
        <v>0</v>
      </c>
      <c r="CG288" s="12"/>
      <c r="CH288" s="12"/>
      <c r="CI288" s="12"/>
      <c r="CJ288" s="12">
        <f t="shared" ref="CJ288:CJ293" si="433">CI288-CH288</f>
        <v>0</v>
      </c>
      <c r="CK288" s="12"/>
      <c r="CL288" s="12"/>
      <c r="CM288" s="12"/>
      <c r="CN288" s="12">
        <f t="shared" ref="CN288:CN293" si="434">CM288-CL288</f>
        <v>0</v>
      </c>
      <c r="CO288" s="12"/>
      <c r="CP288" s="12"/>
      <c r="CQ288" s="12"/>
      <c r="CR288" s="12">
        <f t="shared" ref="CR288:CR293" si="435">CQ288-CP288</f>
        <v>0</v>
      </c>
      <c r="CS288" s="12"/>
      <c r="CT288" s="12"/>
      <c r="CU288" s="12"/>
      <c r="CV288" s="12">
        <f t="shared" ref="CV288:CV293" si="436">CU288-CT288</f>
        <v>0</v>
      </c>
      <c r="CW288" s="12"/>
      <c r="CX288" s="12"/>
      <c r="CY288" s="12"/>
      <c r="CZ288" s="12">
        <f t="shared" ref="CZ288:CZ293" si="437">CY288-CX288</f>
        <v>0</v>
      </c>
      <c r="DA288" s="12"/>
      <c r="DB288" s="12"/>
      <c r="DC288" s="12"/>
      <c r="DD288" s="12">
        <f t="shared" ref="DD288:DD293" si="438">DC288-DB288</f>
        <v>0</v>
      </c>
      <c r="DE288" s="13" t="s">
        <v>54</v>
      </c>
      <c r="DF288" s="14" t="s">
        <v>55</v>
      </c>
    </row>
    <row r="289" spans="1:110" ht="51" hidden="1" x14ac:dyDescent="0.25">
      <c r="A289" s="13" t="s">
        <v>122</v>
      </c>
      <c r="B289" s="48" t="s">
        <v>824</v>
      </c>
      <c r="C289" s="49">
        <v>1904</v>
      </c>
      <c r="D289" s="49" t="s">
        <v>51</v>
      </c>
      <c r="E289" s="48" t="s">
        <v>56</v>
      </c>
      <c r="F289" s="50">
        <v>468.4</v>
      </c>
      <c r="G289" s="50">
        <v>437</v>
      </c>
      <c r="H289" s="51">
        <v>33855</v>
      </c>
      <c r="I289" s="12">
        <f t="shared" si="334"/>
        <v>421887.6</v>
      </c>
      <c r="J289" s="12">
        <f t="shared" si="335"/>
        <v>210943.8</v>
      </c>
      <c r="K289" s="12">
        <f t="shared" si="336"/>
        <v>210943.8</v>
      </c>
      <c r="L289" s="12">
        <f t="shared" si="337"/>
        <v>210943.8</v>
      </c>
      <c r="M289" s="12">
        <f t="shared" si="396"/>
        <v>0</v>
      </c>
      <c r="N289" s="12">
        <v>46512.411</v>
      </c>
      <c r="O289" s="12">
        <v>421887.6</v>
      </c>
      <c r="P289" s="12">
        <v>375375.18899999995</v>
      </c>
      <c r="Q289" s="12"/>
      <c r="R289" s="12"/>
      <c r="S289" s="12">
        <v>0</v>
      </c>
      <c r="T289" s="12"/>
      <c r="U289" s="12"/>
      <c r="V289" s="12">
        <v>0</v>
      </c>
      <c r="W289" s="12"/>
      <c r="X289" s="12"/>
      <c r="Y289" s="12">
        <v>0</v>
      </c>
      <c r="Z289" s="12"/>
      <c r="AA289" s="12"/>
      <c r="AB289" s="12">
        <v>0</v>
      </c>
      <c r="AC289" s="12"/>
      <c r="AD289" s="12"/>
      <c r="AE289" s="12">
        <v>0</v>
      </c>
      <c r="AF289" s="12"/>
      <c r="AG289" s="12"/>
      <c r="AH289" s="12">
        <v>0</v>
      </c>
      <c r="AI289" s="12"/>
      <c r="AJ289" s="12"/>
      <c r="AK289" s="12">
        <v>0</v>
      </c>
      <c r="AL289" s="12"/>
      <c r="AM289" s="12"/>
      <c r="AN289" s="12">
        <v>0</v>
      </c>
      <c r="AO289" s="32"/>
      <c r="AP289" s="39" t="s">
        <v>53</v>
      </c>
      <c r="AQ289" s="32"/>
      <c r="AR289" s="32">
        <v>0</v>
      </c>
      <c r="AS289" s="12"/>
      <c r="AT289" s="12"/>
      <c r="AU289" s="12">
        <v>0</v>
      </c>
      <c r="AV289" s="12"/>
      <c r="AW289" s="12"/>
      <c r="AX289" s="12">
        <v>0</v>
      </c>
      <c r="AY289" s="45"/>
      <c r="AZ289" s="32"/>
      <c r="BA289" s="12">
        <v>0</v>
      </c>
      <c r="BB289" s="12">
        <f t="shared" si="425"/>
        <v>0</v>
      </c>
      <c r="BC289" s="12">
        <f t="shared" si="338"/>
        <v>0</v>
      </c>
      <c r="BD289" s="12">
        <f t="shared" si="339"/>
        <v>0</v>
      </c>
      <c r="BE289" s="12"/>
      <c r="BF289" s="12"/>
      <c r="BG289" s="12"/>
      <c r="BH289" s="12">
        <f t="shared" si="426"/>
        <v>0</v>
      </c>
      <c r="BI289" s="12"/>
      <c r="BJ289" s="12"/>
      <c r="BK289" s="12"/>
      <c r="BL289" s="12">
        <f t="shared" si="427"/>
        <v>0</v>
      </c>
      <c r="BM289" s="12"/>
      <c r="BN289" s="12"/>
      <c r="BO289" s="12"/>
      <c r="BP289" s="12">
        <f t="shared" si="428"/>
        <v>0</v>
      </c>
      <c r="BQ289" s="12"/>
      <c r="BR289" s="12"/>
      <c r="BS289" s="12"/>
      <c r="BT289" s="12">
        <f t="shared" si="429"/>
        <v>0</v>
      </c>
      <c r="BU289" s="12"/>
      <c r="BV289" s="12"/>
      <c r="BW289" s="12"/>
      <c r="BX289" s="12">
        <f t="shared" si="430"/>
        <v>0</v>
      </c>
      <c r="BY289" s="12"/>
      <c r="BZ289" s="12"/>
      <c r="CA289" s="12"/>
      <c r="CB289" s="12">
        <f t="shared" si="431"/>
        <v>0</v>
      </c>
      <c r="CC289" s="12"/>
      <c r="CD289" s="12"/>
      <c r="CE289" s="12"/>
      <c r="CF289" s="12">
        <f t="shared" si="432"/>
        <v>0</v>
      </c>
      <c r="CG289" s="12"/>
      <c r="CH289" s="12"/>
      <c r="CI289" s="12"/>
      <c r="CJ289" s="12">
        <f t="shared" si="433"/>
        <v>0</v>
      </c>
      <c r="CK289" s="12"/>
      <c r="CL289" s="12"/>
      <c r="CM289" s="12"/>
      <c r="CN289" s="12">
        <f t="shared" si="434"/>
        <v>0</v>
      </c>
      <c r="CO289" s="12"/>
      <c r="CP289" s="12"/>
      <c r="CQ289" s="12"/>
      <c r="CR289" s="12">
        <f t="shared" si="435"/>
        <v>0</v>
      </c>
      <c r="CS289" s="12"/>
      <c r="CT289" s="12"/>
      <c r="CU289" s="12"/>
      <c r="CV289" s="12">
        <f t="shared" si="436"/>
        <v>0</v>
      </c>
      <c r="CW289" s="12"/>
      <c r="CX289" s="12"/>
      <c r="CY289" s="12"/>
      <c r="CZ289" s="12">
        <f t="shared" si="437"/>
        <v>0</v>
      </c>
      <c r="DA289" s="12"/>
      <c r="DB289" s="12"/>
      <c r="DC289" s="12"/>
      <c r="DD289" s="12">
        <f t="shared" si="438"/>
        <v>0</v>
      </c>
      <c r="DE289" s="13" t="s">
        <v>54</v>
      </c>
      <c r="DF289" s="14" t="s">
        <v>55</v>
      </c>
    </row>
    <row r="290" spans="1:110" ht="38.25" hidden="1" x14ac:dyDescent="0.25">
      <c r="A290" s="13" t="s">
        <v>123</v>
      </c>
      <c r="B290" s="48" t="s">
        <v>825</v>
      </c>
      <c r="C290" s="49">
        <v>1958</v>
      </c>
      <c r="D290" s="49" t="s">
        <v>51</v>
      </c>
      <c r="E290" s="48" t="s">
        <v>67</v>
      </c>
      <c r="F290" s="50">
        <v>2670.1</v>
      </c>
      <c r="G290" s="50">
        <v>2427.1999999999998</v>
      </c>
      <c r="H290" s="51">
        <v>34005</v>
      </c>
      <c r="I290" s="12">
        <f t="shared" si="334"/>
        <v>3217477.2</v>
      </c>
      <c r="J290" s="12">
        <f t="shared" si="335"/>
        <v>1608738.6</v>
      </c>
      <c r="K290" s="12">
        <f t="shared" si="336"/>
        <v>1608738.6</v>
      </c>
      <c r="L290" s="12">
        <f t="shared" si="337"/>
        <v>1608738.6</v>
      </c>
      <c r="M290" s="12">
        <f t="shared" si="396"/>
        <v>0</v>
      </c>
      <c r="N290" s="12"/>
      <c r="O290" s="12"/>
      <c r="P290" s="12">
        <v>0</v>
      </c>
      <c r="Q290" s="12"/>
      <c r="R290" s="12"/>
      <c r="S290" s="12">
        <v>0</v>
      </c>
      <c r="T290" s="12"/>
      <c r="U290" s="12"/>
      <c r="V290" s="12">
        <v>0</v>
      </c>
      <c r="W290" s="12"/>
      <c r="X290" s="12"/>
      <c r="Y290" s="12">
        <v>0</v>
      </c>
      <c r="Z290" s="12"/>
      <c r="AA290" s="12"/>
      <c r="AB290" s="12">
        <v>0</v>
      </c>
      <c r="AC290" s="12"/>
      <c r="AD290" s="12"/>
      <c r="AE290" s="12">
        <v>0</v>
      </c>
      <c r="AF290" s="12"/>
      <c r="AG290" s="12"/>
      <c r="AH290" s="12">
        <v>0</v>
      </c>
      <c r="AI290" s="12"/>
      <c r="AJ290" s="12"/>
      <c r="AK290" s="12">
        <v>0</v>
      </c>
      <c r="AL290" s="12"/>
      <c r="AM290" s="12"/>
      <c r="AN290" s="12">
        <v>0</v>
      </c>
      <c r="AO290" s="32"/>
      <c r="AP290" s="39" t="s">
        <v>53</v>
      </c>
      <c r="AQ290" s="32"/>
      <c r="AR290" s="32">
        <v>0</v>
      </c>
      <c r="AS290" s="12">
        <v>3397200</v>
      </c>
      <c r="AT290" s="12">
        <v>3217477.2</v>
      </c>
      <c r="AU290" s="12">
        <v>-179722.79999999981</v>
      </c>
      <c r="AV290" s="12"/>
      <c r="AW290" s="12"/>
      <c r="AX290" s="12">
        <v>0</v>
      </c>
      <c r="AY290" s="45"/>
      <c r="AZ290" s="32"/>
      <c r="BA290" s="12">
        <v>0</v>
      </c>
      <c r="BB290" s="12">
        <f t="shared" si="425"/>
        <v>0</v>
      </c>
      <c r="BC290" s="12">
        <f t="shared" si="338"/>
        <v>0</v>
      </c>
      <c r="BD290" s="12">
        <f t="shared" si="339"/>
        <v>0</v>
      </c>
      <c r="BE290" s="12"/>
      <c r="BF290" s="12"/>
      <c r="BG290" s="12"/>
      <c r="BH290" s="12">
        <f t="shared" si="426"/>
        <v>0</v>
      </c>
      <c r="BI290" s="12"/>
      <c r="BJ290" s="12"/>
      <c r="BK290" s="12"/>
      <c r="BL290" s="12">
        <f t="shared" si="427"/>
        <v>0</v>
      </c>
      <c r="BM290" s="12"/>
      <c r="BN290" s="12"/>
      <c r="BO290" s="12"/>
      <c r="BP290" s="12">
        <f t="shared" si="428"/>
        <v>0</v>
      </c>
      <c r="BQ290" s="12"/>
      <c r="BR290" s="12"/>
      <c r="BS290" s="12"/>
      <c r="BT290" s="12">
        <f t="shared" si="429"/>
        <v>0</v>
      </c>
      <c r="BU290" s="12"/>
      <c r="BV290" s="12"/>
      <c r="BW290" s="12"/>
      <c r="BX290" s="12">
        <f t="shared" si="430"/>
        <v>0</v>
      </c>
      <c r="BY290" s="12"/>
      <c r="BZ290" s="12"/>
      <c r="CA290" s="12"/>
      <c r="CB290" s="12">
        <f t="shared" si="431"/>
        <v>0</v>
      </c>
      <c r="CC290" s="12"/>
      <c r="CD290" s="12"/>
      <c r="CE290" s="12"/>
      <c r="CF290" s="12">
        <f t="shared" si="432"/>
        <v>0</v>
      </c>
      <c r="CG290" s="12"/>
      <c r="CH290" s="12"/>
      <c r="CI290" s="12"/>
      <c r="CJ290" s="12">
        <f t="shared" si="433"/>
        <v>0</v>
      </c>
      <c r="CK290" s="12"/>
      <c r="CL290" s="12"/>
      <c r="CM290" s="12"/>
      <c r="CN290" s="12">
        <f t="shared" si="434"/>
        <v>0</v>
      </c>
      <c r="CO290" s="12"/>
      <c r="CP290" s="12"/>
      <c r="CQ290" s="12"/>
      <c r="CR290" s="12">
        <f t="shared" si="435"/>
        <v>0</v>
      </c>
      <c r="CS290" s="12"/>
      <c r="CT290" s="12"/>
      <c r="CU290" s="12"/>
      <c r="CV290" s="12">
        <f t="shared" si="436"/>
        <v>0</v>
      </c>
      <c r="CW290" s="12"/>
      <c r="CX290" s="12"/>
      <c r="CY290" s="12"/>
      <c r="CZ290" s="12">
        <f t="shared" si="437"/>
        <v>0</v>
      </c>
      <c r="DA290" s="12"/>
      <c r="DB290" s="12"/>
      <c r="DC290" s="12"/>
      <c r="DD290" s="12">
        <f t="shared" si="438"/>
        <v>0</v>
      </c>
      <c r="DE290" s="13" t="s">
        <v>54</v>
      </c>
      <c r="DF290" s="14" t="s">
        <v>55</v>
      </c>
    </row>
    <row r="291" spans="1:110" ht="38.25" hidden="1" x14ac:dyDescent="0.25">
      <c r="A291" s="13" t="s">
        <v>124</v>
      </c>
      <c r="B291" s="48" t="s">
        <v>826</v>
      </c>
      <c r="C291" s="49">
        <v>1953</v>
      </c>
      <c r="D291" s="49" t="s">
        <v>51</v>
      </c>
      <c r="E291" s="48" t="s">
        <v>67</v>
      </c>
      <c r="F291" s="50">
        <v>2501.7800000000002</v>
      </c>
      <c r="G291" s="50">
        <v>2180.7800000000002</v>
      </c>
      <c r="H291" s="51">
        <v>33891</v>
      </c>
      <c r="I291" s="12">
        <f t="shared" si="334"/>
        <v>3171694.8</v>
      </c>
      <c r="J291" s="12">
        <f t="shared" si="335"/>
        <v>1585847.4</v>
      </c>
      <c r="K291" s="12">
        <f t="shared" si="336"/>
        <v>1585847.4</v>
      </c>
      <c r="L291" s="12">
        <f t="shared" si="337"/>
        <v>1585847.4</v>
      </c>
      <c r="M291" s="12">
        <f t="shared" si="396"/>
        <v>0</v>
      </c>
      <c r="N291" s="12"/>
      <c r="O291" s="12"/>
      <c r="P291" s="12">
        <v>0</v>
      </c>
      <c r="Q291" s="12"/>
      <c r="R291" s="12"/>
      <c r="S291" s="12">
        <v>0</v>
      </c>
      <c r="T291" s="12"/>
      <c r="U291" s="12"/>
      <c r="V291" s="12">
        <v>0</v>
      </c>
      <c r="W291" s="12"/>
      <c r="X291" s="12"/>
      <c r="Y291" s="12">
        <v>0</v>
      </c>
      <c r="Z291" s="12"/>
      <c r="AA291" s="12"/>
      <c r="AB291" s="12">
        <v>0</v>
      </c>
      <c r="AC291" s="12"/>
      <c r="AD291" s="12"/>
      <c r="AE291" s="12">
        <v>0</v>
      </c>
      <c r="AF291" s="12"/>
      <c r="AG291" s="12"/>
      <c r="AH291" s="12">
        <v>0</v>
      </c>
      <c r="AI291" s="12"/>
      <c r="AJ291" s="12"/>
      <c r="AK291" s="12">
        <v>0</v>
      </c>
      <c r="AL291" s="12"/>
      <c r="AM291" s="12"/>
      <c r="AN291" s="12">
        <v>0</v>
      </c>
      <c r="AO291" s="32"/>
      <c r="AP291" s="39" t="s">
        <v>53</v>
      </c>
      <c r="AQ291" s="32"/>
      <c r="AR291" s="32">
        <v>0</v>
      </c>
      <c r="AS291" s="12">
        <v>2796800</v>
      </c>
      <c r="AT291" s="12">
        <v>3171694.8</v>
      </c>
      <c r="AU291" s="12">
        <v>374894.79999999981</v>
      </c>
      <c r="AV291" s="12"/>
      <c r="AW291" s="12"/>
      <c r="AX291" s="12">
        <v>0</v>
      </c>
      <c r="AY291" s="45"/>
      <c r="AZ291" s="32"/>
      <c r="BA291" s="12">
        <v>0</v>
      </c>
      <c r="BB291" s="12">
        <f t="shared" si="425"/>
        <v>0</v>
      </c>
      <c r="BC291" s="12">
        <f t="shared" si="338"/>
        <v>0</v>
      </c>
      <c r="BD291" s="12">
        <f t="shared" si="339"/>
        <v>0</v>
      </c>
      <c r="BE291" s="12"/>
      <c r="BF291" s="12"/>
      <c r="BG291" s="12"/>
      <c r="BH291" s="12">
        <f t="shared" si="426"/>
        <v>0</v>
      </c>
      <c r="BI291" s="12"/>
      <c r="BJ291" s="12"/>
      <c r="BK291" s="12"/>
      <c r="BL291" s="12">
        <f t="shared" si="427"/>
        <v>0</v>
      </c>
      <c r="BM291" s="12"/>
      <c r="BN291" s="12"/>
      <c r="BO291" s="12"/>
      <c r="BP291" s="12">
        <f t="shared" si="428"/>
        <v>0</v>
      </c>
      <c r="BQ291" s="12"/>
      <c r="BR291" s="12"/>
      <c r="BS291" s="12"/>
      <c r="BT291" s="12">
        <f t="shared" si="429"/>
        <v>0</v>
      </c>
      <c r="BU291" s="12"/>
      <c r="BV291" s="12"/>
      <c r="BW291" s="12"/>
      <c r="BX291" s="12">
        <f t="shared" si="430"/>
        <v>0</v>
      </c>
      <c r="BY291" s="12"/>
      <c r="BZ291" s="12"/>
      <c r="CA291" s="12"/>
      <c r="CB291" s="12">
        <f t="shared" si="431"/>
        <v>0</v>
      </c>
      <c r="CC291" s="12"/>
      <c r="CD291" s="12"/>
      <c r="CE291" s="12"/>
      <c r="CF291" s="12">
        <f t="shared" si="432"/>
        <v>0</v>
      </c>
      <c r="CG291" s="12"/>
      <c r="CH291" s="12"/>
      <c r="CI291" s="12"/>
      <c r="CJ291" s="12">
        <f t="shared" si="433"/>
        <v>0</v>
      </c>
      <c r="CK291" s="12"/>
      <c r="CL291" s="12"/>
      <c r="CM291" s="12"/>
      <c r="CN291" s="12">
        <f t="shared" si="434"/>
        <v>0</v>
      </c>
      <c r="CO291" s="12"/>
      <c r="CP291" s="12"/>
      <c r="CQ291" s="12"/>
      <c r="CR291" s="12">
        <f t="shared" si="435"/>
        <v>0</v>
      </c>
      <c r="CS291" s="12"/>
      <c r="CT291" s="12"/>
      <c r="CU291" s="12"/>
      <c r="CV291" s="12">
        <f t="shared" si="436"/>
        <v>0</v>
      </c>
      <c r="CW291" s="12"/>
      <c r="CX291" s="12"/>
      <c r="CY291" s="12"/>
      <c r="CZ291" s="12">
        <f t="shared" si="437"/>
        <v>0</v>
      </c>
      <c r="DA291" s="12"/>
      <c r="DB291" s="12"/>
      <c r="DC291" s="12"/>
      <c r="DD291" s="12">
        <f t="shared" si="438"/>
        <v>0</v>
      </c>
      <c r="DE291" s="13" t="s">
        <v>54</v>
      </c>
      <c r="DF291" s="14" t="s">
        <v>55</v>
      </c>
    </row>
    <row r="292" spans="1:110" ht="38.25" hidden="1" x14ac:dyDescent="0.25">
      <c r="A292" s="13" t="s">
        <v>125</v>
      </c>
      <c r="B292" s="48" t="s">
        <v>827</v>
      </c>
      <c r="C292" s="49">
        <v>1917</v>
      </c>
      <c r="D292" s="49">
        <v>1970</v>
      </c>
      <c r="E292" s="48" t="s">
        <v>52</v>
      </c>
      <c r="F292" s="50">
        <v>2219</v>
      </c>
      <c r="G292" s="50">
        <v>1311.95</v>
      </c>
      <c r="H292" s="51">
        <v>33423</v>
      </c>
      <c r="I292" s="12">
        <f t="shared" si="334"/>
        <v>820821.51899999997</v>
      </c>
      <c r="J292" s="12">
        <f t="shared" si="335"/>
        <v>410410.75949999999</v>
      </c>
      <c r="K292" s="12">
        <f t="shared" si="336"/>
        <v>410410.75949999999</v>
      </c>
      <c r="L292" s="12">
        <f t="shared" si="337"/>
        <v>410410.75949999999</v>
      </c>
      <c r="M292" s="12">
        <f t="shared" si="396"/>
        <v>0</v>
      </c>
      <c r="N292" s="12"/>
      <c r="O292" s="12"/>
      <c r="P292" s="12">
        <v>0</v>
      </c>
      <c r="Q292" s="12"/>
      <c r="R292" s="12"/>
      <c r="S292" s="12">
        <v>0</v>
      </c>
      <c r="T292" s="12">
        <v>820821.51899999997</v>
      </c>
      <c r="U292" s="12">
        <v>820821.51899999997</v>
      </c>
      <c r="V292" s="12">
        <v>0</v>
      </c>
      <c r="W292" s="12"/>
      <c r="X292" s="12"/>
      <c r="Y292" s="12">
        <v>0</v>
      </c>
      <c r="Z292" s="12"/>
      <c r="AA292" s="12"/>
      <c r="AB292" s="12">
        <v>0</v>
      </c>
      <c r="AC292" s="12"/>
      <c r="AD292" s="12"/>
      <c r="AE292" s="12">
        <v>0</v>
      </c>
      <c r="AF292" s="12"/>
      <c r="AG292" s="12"/>
      <c r="AH292" s="12">
        <v>0</v>
      </c>
      <c r="AI292" s="12"/>
      <c r="AJ292" s="12"/>
      <c r="AK292" s="12">
        <v>0</v>
      </c>
      <c r="AL292" s="12"/>
      <c r="AM292" s="12"/>
      <c r="AN292" s="12">
        <v>0</v>
      </c>
      <c r="AO292" s="32"/>
      <c r="AP292" s="39" t="s">
        <v>53</v>
      </c>
      <c r="AQ292" s="32"/>
      <c r="AR292" s="32">
        <v>0</v>
      </c>
      <c r="AS292" s="12"/>
      <c r="AT292" s="12"/>
      <c r="AU292" s="12">
        <v>0</v>
      </c>
      <c r="AV292" s="12"/>
      <c r="AW292" s="12"/>
      <c r="AX292" s="12">
        <v>0</v>
      </c>
      <c r="AY292" s="45"/>
      <c r="AZ292" s="32"/>
      <c r="BA292" s="12">
        <v>0</v>
      </c>
      <c r="BB292" s="12">
        <f>BF292+BJ292+BN292+BR292+BV292+BZ292+CD292+CH292+CL292+CP292+CT292+CX292+DB292</f>
        <v>0</v>
      </c>
      <c r="BC292" s="12">
        <f t="shared" si="338"/>
        <v>0</v>
      </c>
      <c r="BD292" s="12">
        <f t="shared" si="339"/>
        <v>0</v>
      </c>
      <c r="BE292" s="12"/>
      <c r="BF292" s="12"/>
      <c r="BG292" s="12"/>
      <c r="BH292" s="12">
        <f t="shared" si="426"/>
        <v>0</v>
      </c>
      <c r="BI292" s="12"/>
      <c r="BJ292" s="12"/>
      <c r="BK292" s="12"/>
      <c r="BL292" s="12">
        <f t="shared" si="427"/>
        <v>0</v>
      </c>
      <c r="BM292" s="12"/>
      <c r="BN292" s="12"/>
      <c r="BO292" s="12"/>
      <c r="BP292" s="12">
        <f t="shared" si="428"/>
        <v>0</v>
      </c>
      <c r="BQ292" s="12"/>
      <c r="BR292" s="12"/>
      <c r="BS292" s="12"/>
      <c r="BT292" s="12">
        <f t="shared" si="429"/>
        <v>0</v>
      </c>
      <c r="BU292" s="12"/>
      <c r="BV292" s="12"/>
      <c r="BW292" s="12"/>
      <c r="BX292" s="12">
        <f t="shared" si="430"/>
        <v>0</v>
      </c>
      <c r="BY292" s="12"/>
      <c r="BZ292" s="12"/>
      <c r="CA292" s="12"/>
      <c r="CB292" s="12">
        <f t="shared" si="431"/>
        <v>0</v>
      </c>
      <c r="CC292" s="12"/>
      <c r="CD292" s="12"/>
      <c r="CE292" s="12"/>
      <c r="CF292" s="12">
        <f t="shared" si="432"/>
        <v>0</v>
      </c>
      <c r="CG292" s="12"/>
      <c r="CH292" s="12"/>
      <c r="CI292" s="12"/>
      <c r="CJ292" s="12">
        <f t="shared" si="433"/>
        <v>0</v>
      </c>
      <c r="CK292" s="12"/>
      <c r="CL292" s="12"/>
      <c r="CM292" s="12"/>
      <c r="CN292" s="12">
        <f t="shared" si="434"/>
        <v>0</v>
      </c>
      <c r="CO292" s="12"/>
      <c r="CP292" s="12"/>
      <c r="CQ292" s="12"/>
      <c r="CR292" s="12">
        <f t="shared" si="435"/>
        <v>0</v>
      </c>
      <c r="CS292" s="12"/>
      <c r="CT292" s="12"/>
      <c r="CU292" s="12"/>
      <c r="CV292" s="12">
        <f t="shared" si="436"/>
        <v>0</v>
      </c>
      <c r="CW292" s="12"/>
      <c r="CX292" s="12"/>
      <c r="CY292" s="12"/>
      <c r="CZ292" s="12">
        <f t="shared" si="437"/>
        <v>0</v>
      </c>
      <c r="DA292" s="12"/>
      <c r="DB292" s="12"/>
      <c r="DC292" s="12"/>
      <c r="DD292" s="12">
        <f t="shared" si="438"/>
        <v>0</v>
      </c>
      <c r="DE292" s="13" t="s">
        <v>54</v>
      </c>
      <c r="DF292" s="14" t="s">
        <v>55</v>
      </c>
    </row>
    <row r="293" spans="1:110" ht="51" hidden="1" x14ac:dyDescent="0.25">
      <c r="A293" s="13" t="s">
        <v>126</v>
      </c>
      <c r="B293" s="48" t="s">
        <v>828</v>
      </c>
      <c r="C293" s="49">
        <v>1917</v>
      </c>
      <c r="D293" s="49" t="s">
        <v>51</v>
      </c>
      <c r="E293" s="48" t="s">
        <v>56</v>
      </c>
      <c r="F293" s="50">
        <v>626.1</v>
      </c>
      <c r="G293" s="50">
        <v>562.1</v>
      </c>
      <c r="H293" s="51">
        <v>34183</v>
      </c>
      <c r="I293" s="12">
        <f t="shared" si="334"/>
        <v>1915588.8885319999</v>
      </c>
      <c r="J293" s="12">
        <f t="shared" si="335"/>
        <v>774114.249266</v>
      </c>
      <c r="K293" s="12">
        <f t="shared" si="336"/>
        <v>1141474.6392659999</v>
      </c>
      <c r="L293" s="12">
        <f t="shared" si="337"/>
        <v>1141474.6392659999</v>
      </c>
      <c r="M293" s="12">
        <f t="shared" si="396"/>
        <v>0</v>
      </c>
      <c r="N293" s="12"/>
      <c r="O293" s="12"/>
      <c r="P293" s="12">
        <v>0</v>
      </c>
      <c r="Q293" s="12">
        <v>1039884.955</v>
      </c>
      <c r="R293" s="12">
        <v>1039884.955</v>
      </c>
      <c r="S293" s="12">
        <v>0</v>
      </c>
      <c r="T293" s="12"/>
      <c r="U293" s="12"/>
      <c r="V293" s="12">
        <v>0</v>
      </c>
      <c r="W293" s="12"/>
      <c r="X293" s="12">
        <v>150856.39118400001</v>
      </c>
      <c r="Y293" s="12">
        <v>150856.39118400001</v>
      </c>
      <c r="Z293" s="12">
        <v>177061.492</v>
      </c>
      <c r="AA293" s="12">
        <v>177061.492</v>
      </c>
      <c r="AB293" s="12">
        <v>0</v>
      </c>
      <c r="AC293" s="12"/>
      <c r="AD293" s="12">
        <v>180425.66034799998</v>
      </c>
      <c r="AE293" s="12">
        <v>180425.66034799998</v>
      </c>
      <c r="AF293" s="12"/>
      <c r="AG293" s="12"/>
      <c r="AH293" s="12">
        <v>0</v>
      </c>
      <c r="AI293" s="12"/>
      <c r="AJ293" s="12"/>
      <c r="AK293" s="12">
        <v>0</v>
      </c>
      <c r="AL293" s="12"/>
      <c r="AM293" s="12"/>
      <c r="AN293" s="12">
        <v>0</v>
      </c>
      <c r="AO293" s="32"/>
      <c r="AP293" s="39" t="s">
        <v>53</v>
      </c>
      <c r="AQ293" s="32"/>
      <c r="AR293" s="32">
        <v>0</v>
      </c>
      <c r="AS293" s="12"/>
      <c r="AT293" s="12"/>
      <c r="AU293" s="12">
        <v>0</v>
      </c>
      <c r="AV293" s="12"/>
      <c r="AW293" s="12"/>
      <c r="AX293" s="12">
        <v>0</v>
      </c>
      <c r="AY293" s="45"/>
      <c r="AZ293" s="32"/>
      <c r="BA293" s="12">
        <v>0</v>
      </c>
      <c r="BB293" s="12">
        <f>BF293+BJ293+BN293+BR293+BV293+BZ293+CD293+CH293+CL293+CP293+CT293+CX293+DB293</f>
        <v>0</v>
      </c>
      <c r="BC293" s="12">
        <f t="shared" si="338"/>
        <v>367360.38999999996</v>
      </c>
      <c r="BD293" s="12">
        <f t="shared" si="339"/>
        <v>367360.38999999996</v>
      </c>
      <c r="BE293" s="12"/>
      <c r="BF293" s="12"/>
      <c r="BG293" s="12"/>
      <c r="BH293" s="12">
        <f t="shared" si="426"/>
        <v>0</v>
      </c>
      <c r="BI293" s="12"/>
      <c r="BJ293" s="12"/>
      <c r="BK293" s="12"/>
      <c r="BL293" s="12">
        <f t="shared" si="427"/>
        <v>0</v>
      </c>
      <c r="BM293" s="12"/>
      <c r="BN293" s="12"/>
      <c r="BO293" s="12"/>
      <c r="BP293" s="12">
        <f t="shared" si="428"/>
        <v>0</v>
      </c>
      <c r="BQ293" s="12"/>
      <c r="BR293" s="12"/>
      <c r="BS293" s="12"/>
      <c r="BT293" s="12">
        <f t="shared" si="429"/>
        <v>0</v>
      </c>
      <c r="BU293" s="12"/>
      <c r="BV293" s="12"/>
      <c r="BW293" s="12"/>
      <c r="BX293" s="12">
        <f t="shared" si="430"/>
        <v>0</v>
      </c>
      <c r="BY293" s="12"/>
      <c r="BZ293" s="12"/>
      <c r="CA293" s="12"/>
      <c r="CB293" s="12">
        <f t="shared" si="431"/>
        <v>0</v>
      </c>
      <c r="CC293" s="12"/>
      <c r="CD293" s="12"/>
      <c r="CE293" s="12">
        <v>49388.91</v>
      </c>
      <c r="CF293" s="12">
        <f t="shared" si="432"/>
        <v>49388.91</v>
      </c>
      <c r="CG293" s="12"/>
      <c r="CH293" s="12"/>
      <c r="CI293" s="12">
        <v>93941.51</v>
      </c>
      <c r="CJ293" s="12">
        <f t="shared" si="433"/>
        <v>93941.51</v>
      </c>
      <c r="CK293" s="12"/>
      <c r="CL293" s="12"/>
      <c r="CM293" s="12">
        <v>151255.49</v>
      </c>
      <c r="CN293" s="12">
        <f t="shared" si="434"/>
        <v>151255.49</v>
      </c>
      <c r="CO293" s="12"/>
      <c r="CP293" s="12"/>
      <c r="CQ293" s="12">
        <v>72774.48</v>
      </c>
      <c r="CR293" s="12">
        <f t="shared" si="435"/>
        <v>72774.48</v>
      </c>
      <c r="CS293" s="12"/>
      <c r="CT293" s="12"/>
      <c r="CU293" s="12"/>
      <c r="CV293" s="12">
        <f t="shared" si="436"/>
        <v>0</v>
      </c>
      <c r="CW293" s="12"/>
      <c r="CX293" s="12"/>
      <c r="CY293" s="12"/>
      <c r="CZ293" s="12">
        <f t="shared" si="437"/>
        <v>0</v>
      </c>
      <c r="DA293" s="12"/>
      <c r="DB293" s="12"/>
      <c r="DC293" s="12"/>
      <c r="DD293" s="12">
        <f t="shared" si="438"/>
        <v>0</v>
      </c>
      <c r="DE293" s="13" t="s">
        <v>54</v>
      </c>
      <c r="DF293" s="14" t="s">
        <v>55</v>
      </c>
    </row>
    <row r="294" spans="1:110" ht="38.25" hidden="1" x14ac:dyDescent="0.25">
      <c r="A294" s="13" t="s">
        <v>127</v>
      </c>
      <c r="B294" s="48" t="s">
        <v>2080</v>
      </c>
      <c r="C294" s="49">
        <v>1908</v>
      </c>
      <c r="D294" s="49" t="s">
        <v>51</v>
      </c>
      <c r="E294" s="48" t="s">
        <v>52</v>
      </c>
      <c r="F294" s="50">
        <v>964.7</v>
      </c>
      <c r="G294" s="50">
        <v>861.5</v>
      </c>
      <c r="H294" s="51">
        <v>33968</v>
      </c>
      <c r="I294" s="12">
        <f t="shared" si="334"/>
        <v>56452.38</v>
      </c>
      <c r="J294" s="12">
        <f t="shared" si="335"/>
        <v>28226.19</v>
      </c>
      <c r="K294" s="12">
        <f t="shared" si="336"/>
        <v>28226.19</v>
      </c>
      <c r="L294" s="12">
        <f t="shared" si="337"/>
        <v>28226.19</v>
      </c>
      <c r="M294" s="12">
        <f t="shared" si="396"/>
        <v>0</v>
      </c>
      <c r="N294" s="12"/>
      <c r="O294" s="12"/>
      <c r="P294" s="12">
        <v>0</v>
      </c>
      <c r="Q294" s="12"/>
      <c r="R294" s="12"/>
      <c r="S294" s="12">
        <v>0</v>
      </c>
      <c r="T294" s="12"/>
      <c r="U294" s="12"/>
      <c r="V294" s="12">
        <v>0</v>
      </c>
      <c r="W294" s="12"/>
      <c r="X294" s="12"/>
      <c r="Y294" s="12">
        <v>0</v>
      </c>
      <c r="Z294" s="12"/>
      <c r="AA294" s="12"/>
      <c r="AB294" s="12">
        <v>0</v>
      </c>
      <c r="AC294" s="12"/>
      <c r="AD294" s="12"/>
      <c r="AE294" s="12">
        <v>0</v>
      </c>
      <c r="AF294" s="12"/>
      <c r="AG294" s="12"/>
      <c r="AH294" s="12">
        <v>0</v>
      </c>
      <c r="AI294" s="12"/>
      <c r="AJ294" s="12"/>
      <c r="AK294" s="12">
        <v>0</v>
      </c>
      <c r="AL294" s="12"/>
      <c r="AM294" s="12"/>
      <c r="AN294" s="12">
        <v>0</v>
      </c>
      <c r="AO294" s="32"/>
      <c r="AP294" s="39"/>
      <c r="AQ294" s="32"/>
      <c r="AR294" s="32">
        <v>0</v>
      </c>
      <c r="AS294" s="12"/>
      <c r="AT294" s="12"/>
      <c r="AU294" s="12">
        <v>0</v>
      </c>
      <c r="AV294" s="12"/>
      <c r="AW294" s="12"/>
      <c r="AX294" s="12">
        <v>0</v>
      </c>
      <c r="AY294" s="45"/>
      <c r="AZ294" s="32">
        <v>56452.38</v>
      </c>
      <c r="BA294" s="12">
        <v>56452.38</v>
      </c>
      <c r="BB294" s="12"/>
      <c r="BC294" s="12">
        <f t="shared" si="338"/>
        <v>0</v>
      </c>
      <c r="BD294" s="12">
        <f t="shared" si="339"/>
        <v>0</v>
      </c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3" t="s">
        <v>54</v>
      </c>
      <c r="DF294" s="14" t="s">
        <v>55</v>
      </c>
    </row>
    <row r="295" spans="1:110" ht="38.25" hidden="1" x14ac:dyDescent="0.25">
      <c r="A295" s="13" t="s">
        <v>128</v>
      </c>
      <c r="B295" s="48" t="s">
        <v>2044</v>
      </c>
      <c r="C295" s="49">
        <v>1912</v>
      </c>
      <c r="D295" s="49" t="s">
        <v>51</v>
      </c>
      <c r="E295" s="48" t="s">
        <v>52</v>
      </c>
      <c r="F295" s="50">
        <v>6105.1</v>
      </c>
      <c r="G295" s="50">
        <v>5612.4</v>
      </c>
      <c r="H295" s="51">
        <v>33870</v>
      </c>
      <c r="I295" s="12">
        <f t="shared" si="334"/>
        <v>429032.26</v>
      </c>
      <c r="J295" s="12">
        <f t="shared" si="335"/>
        <v>214516.13</v>
      </c>
      <c r="K295" s="12">
        <f t="shared" si="336"/>
        <v>214516.13</v>
      </c>
      <c r="L295" s="12">
        <f t="shared" si="337"/>
        <v>214516.13</v>
      </c>
      <c r="M295" s="12">
        <f t="shared" si="396"/>
        <v>0</v>
      </c>
      <c r="N295" s="12"/>
      <c r="O295" s="12"/>
      <c r="P295" s="12">
        <v>0</v>
      </c>
      <c r="Q295" s="12"/>
      <c r="R295" s="12"/>
      <c r="S295" s="12">
        <v>0</v>
      </c>
      <c r="T295" s="12"/>
      <c r="U295" s="12"/>
      <c r="V295" s="12">
        <v>0</v>
      </c>
      <c r="W295" s="12"/>
      <c r="X295" s="12"/>
      <c r="Y295" s="12">
        <v>0</v>
      </c>
      <c r="Z295" s="12"/>
      <c r="AA295" s="12"/>
      <c r="AB295" s="12">
        <v>0</v>
      </c>
      <c r="AC295" s="12"/>
      <c r="AD295" s="12"/>
      <c r="AE295" s="12">
        <v>0</v>
      </c>
      <c r="AF295" s="12"/>
      <c r="AG295" s="12"/>
      <c r="AH295" s="12">
        <v>0</v>
      </c>
      <c r="AI295" s="12"/>
      <c r="AJ295" s="12"/>
      <c r="AK295" s="12">
        <v>0</v>
      </c>
      <c r="AL295" s="12"/>
      <c r="AM295" s="12"/>
      <c r="AN295" s="12">
        <v>0</v>
      </c>
      <c r="AO295" s="32"/>
      <c r="AP295" s="39"/>
      <c r="AQ295" s="32"/>
      <c r="AR295" s="32">
        <v>0</v>
      </c>
      <c r="AS295" s="12"/>
      <c r="AT295" s="12"/>
      <c r="AU295" s="12">
        <v>0</v>
      </c>
      <c r="AV295" s="12"/>
      <c r="AW295" s="12"/>
      <c r="AX295" s="12">
        <v>0</v>
      </c>
      <c r="AY295" s="45"/>
      <c r="AZ295" s="32">
        <v>429032.26</v>
      </c>
      <c r="BA295" s="12">
        <v>429032.26</v>
      </c>
      <c r="BB295" s="12"/>
      <c r="BC295" s="12">
        <f t="shared" si="338"/>
        <v>0</v>
      </c>
      <c r="BD295" s="12">
        <f t="shared" si="339"/>
        <v>0</v>
      </c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3" t="s">
        <v>54</v>
      </c>
      <c r="DF295" s="14" t="s">
        <v>55</v>
      </c>
    </row>
    <row r="296" spans="1:110" ht="51" hidden="1" x14ac:dyDescent="0.25">
      <c r="A296" s="13" t="s">
        <v>129</v>
      </c>
      <c r="B296" s="48" t="s">
        <v>829</v>
      </c>
      <c r="C296" s="49">
        <v>1917</v>
      </c>
      <c r="D296" s="49" t="s">
        <v>51</v>
      </c>
      <c r="E296" s="48" t="s">
        <v>56</v>
      </c>
      <c r="F296" s="50">
        <v>645.03</v>
      </c>
      <c r="G296" s="50">
        <v>535.23</v>
      </c>
      <c r="H296" s="51">
        <v>34929</v>
      </c>
      <c r="I296" s="12">
        <f t="shared" ref="I296:I359" si="439">O296+R296+U296+X296+AA296+AD296+AG296+AJ296+AM296+AQ296+AT296+BC296+AW296+AZ296</f>
        <v>952742.40000000002</v>
      </c>
      <c r="J296" s="12">
        <f t="shared" ref="J296:J359" si="440">(I296-BC296)*0.5</f>
        <v>476371.20000000001</v>
      </c>
      <c r="K296" s="12">
        <f t="shared" ref="K296:K359" si="441">I296-J296</f>
        <v>476371.20000000001</v>
      </c>
      <c r="L296" s="12">
        <f t="shared" ref="L296:L359" si="442">K296</f>
        <v>476371.20000000001</v>
      </c>
      <c r="M296" s="12">
        <f t="shared" si="396"/>
        <v>0</v>
      </c>
      <c r="N296" s="12"/>
      <c r="O296" s="12"/>
      <c r="P296" s="12">
        <v>0</v>
      </c>
      <c r="Q296" s="12"/>
      <c r="R296" s="12"/>
      <c r="S296" s="12">
        <v>0</v>
      </c>
      <c r="T296" s="12"/>
      <c r="U296" s="12"/>
      <c r="V296" s="12">
        <v>0</v>
      </c>
      <c r="W296" s="12"/>
      <c r="X296" s="12"/>
      <c r="Y296" s="12">
        <v>0</v>
      </c>
      <c r="Z296" s="12">
        <v>361542.49400000001</v>
      </c>
      <c r="AA296" s="12"/>
      <c r="AB296" s="12">
        <v>-361542.49400000001</v>
      </c>
      <c r="AC296" s="12"/>
      <c r="AD296" s="12"/>
      <c r="AE296" s="12">
        <v>0</v>
      </c>
      <c r="AF296" s="12"/>
      <c r="AG296" s="12"/>
      <c r="AH296" s="12">
        <v>0</v>
      </c>
      <c r="AI296" s="12"/>
      <c r="AJ296" s="12"/>
      <c r="AK296" s="12">
        <v>0</v>
      </c>
      <c r="AL296" s="12"/>
      <c r="AM296" s="12"/>
      <c r="AN296" s="12">
        <v>0</v>
      </c>
      <c r="AO296" s="32"/>
      <c r="AP296" s="39" t="s">
        <v>53</v>
      </c>
      <c r="AQ296" s="32"/>
      <c r="AR296" s="32">
        <v>0</v>
      </c>
      <c r="AS296" s="12">
        <v>4378263.0120000001</v>
      </c>
      <c r="AT296" s="12">
        <v>952742.40000000002</v>
      </c>
      <c r="AU296" s="12">
        <v>-3425520.6120000002</v>
      </c>
      <c r="AV296" s="12"/>
      <c r="AW296" s="12"/>
      <c r="AX296" s="12">
        <v>0</v>
      </c>
      <c r="AY296" s="45"/>
      <c r="AZ296" s="32"/>
      <c r="BA296" s="12">
        <v>0</v>
      </c>
      <c r="BB296" s="12">
        <f>BF296+BJ296+BN296+BR296+BV296+BZ296+CD296+CH296+CL296+CP296+CT296+CX296+DB296</f>
        <v>0</v>
      </c>
      <c r="BC296" s="12">
        <f t="shared" si="338"/>
        <v>0</v>
      </c>
      <c r="BD296" s="12">
        <f t="shared" si="339"/>
        <v>0</v>
      </c>
      <c r="BE296" s="12"/>
      <c r="BF296" s="12"/>
      <c r="BG296" s="12"/>
      <c r="BH296" s="12">
        <f>BG296-BF296</f>
        <v>0</v>
      </c>
      <c r="BI296" s="12"/>
      <c r="BJ296" s="12"/>
      <c r="BK296" s="12"/>
      <c r="BL296" s="12">
        <f>BK296-BJ296</f>
        <v>0</v>
      </c>
      <c r="BM296" s="12"/>
      <c r="BN296" s="12"/>
      <c r="BO296" s="12"/>
      <c r="BP296" s="12">
        <f>BO296-BN296</f>
        <v>0</v>
      </c>
      <c r="BQ296" s="12"/>
      <c r="BR296" s="12"/>
      <c r="BS296" s="12"/>
      <c r="BT296" s="12">
        <f>BS296-BR296</f>
        <v>0</v>
      </c>
      <c r="BU296" s="12"/>
      <c r="BV296" s="12"/>
      <c r="BW296" s="12"/>
      <c r="BX296" s="12">
        <f>BW296-BV296</f>
        <v>0</v>
      </c>
      <c r="BY296" s="12"/>
      <c r="BZ296" s="12"/>
      <c r="CA296" s="12"/>
      <c r="CB296" s="12">
        <f>CA296-BZ296</f>
        <v>0</v>
      </c>
      <c r="CC296" s="12"/>
      <c r="CD296" s="12"/>
      <c r="CE296" s="12"/>
      <c r="CF296" s="12">
        <f>CE296-CD296</f>
        <v>0</v>
      </c>
      <c r="CG296" s="12"/>
      <c r="CH296" s="12"/>
      <c r="CI296" s="12"/>
      <c r="CJ296" s="12">
        <f>CI296-CH296</f>
        <v>0</v>
      </c>
      <c r="CK296" s="12"/>
      <c r="CL296" s="12"/>
      <c r="CM296" s="12"/>
      <c r="CN296" s="12">
        <f>CM296-CL296</f>
        <v>0</v>
      </c>
      <c r="CO296" s="12"/>
      <c r="CP296" s="12"/>
      <c r="CQ296" s="12"/>
      <c r="CR296" s="12">
        <f>CQ296-CP296</f>
        <v>0</v>
      </c>
      <c r="CS296" s="12"/>
      <c r="CT296" s="12"/>
      <c r="CU296" s="12"/>
      <c r="CV296" s="12">
        <f>CU296-CT296</f>
        <v>0</v>
      </c>
      <c r="CW296" s="12"/>
      <c r="CX296" s="12"/>
      <c r="CY296" s="12"/>
      <c r="CZ296" s="12">
        <f>CY296-CX296</f>
        <v>0</v>
      </c>
      <c r="DA296" s="12"/>
      <c r="DB296" s="12"/>
      <c r="DC296" s="12"/>
      <c r="DD296" s="12">
        <f>DC296-DB296</f>
        <v>0</v>
      </c>
      <c r="DE296" s="13" t="s">
        <v>54</v>
      </c>
      <c r="DF296" s="14" t="s">
        <v>55</v>
      </c>
    </row>
    <row r="297" spans="1:110" ht="51" hidden="1" x14ac:dyDescent="0.25">
      <c r="A297" s="13" t="s">
        <v>130</v>
      </c>
      <c r="B297" s="48" t="s">
        <v>830</v>
      </c>
      <c r="C297" s="49">
        <v>1917</v>
      </c>
      <c r="D297" s="49" t="s">
        <v>51</v>
      </c>
      <c r="E297" s="48" t="s">
        <v>56</v>
      </c>
      <c r="F297" s="50">
        <v>1107.3900000000001</v>
      </c>
      <c r="G297" s="50">
        <v>964.39</v>
      </c>
      <c r="H297" s="51">
        <v>34470</v>
      </c>
      <c r="I297" s="12">
        <f t="shared" si="439"/>
        <v>4492689.4862599997</v>
      </c>
      <c r="J297" s="12">
        <f t="shared" si="440"/>
        <v>2246344.7431299998</v>
      </c>
      <c r="K297" s="12">
        <f t="shared" si="441"/>
        <v>2246344.7431299998</v>
      </c>
      <c r="L297" s="12">
        <f t="shared" si="442"/>
        <v>2246344.7431299998</v>
      </c>
      <c r="M297" s="12">
        <f t="shared" si="396"/>
        <v>0</v>
      </c>
      <c r="N297" s="12"/>
      <c r="O297" s="12"/>
      <c r="P297" s="12">
        <v>0</v>
      </c>
      <c r="Q297" s="12">
        <v>2405738.4649999999</v>
      </c>
      <c r="R297" s="12">
        <v>3071587.04</v>
      </c>
      <c r="S297" s="12">
        <v>665848.57500000019</v>
      </c>
      <c r="T297" s="12"/>
      <c r="U297" s="12"/>
      <c r="V297" s="12">
        <v>0</v>
      </c>
      <c r="W297" s="12"/>
      <c r="X297" s="12">
        <v>418809.85271999997</v>
      </c>
      <c r="Y297" s="12">
        <v>418809.85271999997</v>
      </c>
      <c r="Z297" s="12">
        <v>651435.80200000003</v>
      </c>
      <c r="AA297" s="12">
        <v>501392.0772</v>
      </c>
      <c r="AB297" s="12">
        <v>-150043.72480000003</v>
      </c>
      <c r="AC297" s="12"/>
      <c r="AD297" s="12">
        <v>500900.51633999991</v>
      </c>
      <c r="AE297" s="12">
        <v>500900.51633999991</v>
      </c>
      <c r="AF297" s="12"/>
      <c r="AG297" s="12"/>
      <c r="AH297" s="12">
        <v>0</v>
      </c>
      <c r="AI297" s="12"/>
      <c r="AJ297" s="12"/>
      <c r="AK297" s="12">
        <v>0</v>
      </c>
      <c r="AL297" s="12"/>
      <c r="AM297" s="12"/>
      <c r="AN297" s="12">
        <v>0</v>
      </c>
      <c r="AO297" s="32"/>
      <c r="AP297" s="39" t="s">
        <v>53</v>
      </c>
      <c r="AQ297" s="32"/>
      <c r="AR297" s="32">
        <v>0</v>
      </c>
      <c r="AS297" s="12"/>
      <c r="AT297" s="12"/>
      <c r="AU297" s="12">
        <v>0</v>
      </c>
      <c r="AV297" s="12"/>
      <c r="AW297" s="12"/>
      <c r="AX297" s="12">
        <v>0</v>
      </c>
      <c r="AY297" s="45"/>
      <c r="AZ297" s="32"/>
      <c r="BA297" s="12">
        <v>0</v>
      </c>
      <c r="BB297" s="12">
        <f>BF297+BJ297+BN297+BR297+BV297+BZ297+CD297+CH297+CL297+CP297+CT297+CX297+DB297</f>
        <v>0</v>
      </c>
      <c r="BC297" s="12">
        <f t="shared" ref="BC297:BC360" si="443">BG297+BK297+BO297+BS297+BW297+CA297+CE297+CI297+CM297+CQ297+CU297+CY297+DC297</f>
        <v>0</v>
      </c>
      <c r="BD297" s="12">
        <f t="shared" ref="BD297:BD360" si="444">BC297-BB297</f>
        <v>0</v>
      </c>
      <c r="BE297" s="12"/>
      <c r="BF297" s="12"/>
      <c r="BG297" s="12"/>
      <c r="BH297" s="12">
        <f>BG297-BF297</f>
        <v>0</v>
      </c>
      <c r="BI297" s="12"/>
      <c r="BJ297" s="12"/>
      <c r="BK297" s="12"/>
      <c r="BL297" s="12">
        <f>BK297-BJ297</f>
        <v>0</v>
      </c>
      <c r="BM297" s="12"/>
      <c r="BN297" s="12"/>
      <c r="BO297" s="12"/>
      <c r="BP297" s="12">
        <f>BO297-BN297</f>
        <v>0</v>
      </c>
      <c r="BQ297" s="12"/>
      <c r="BR297" s="12"/>
      <c r="BS297" s="12"/>
      <c r="BT297" s="12">
        <f>BS297-BR297</f>
        <v>0</v>
      </c>
      <c r="BU297" s="12"/>
      <c r="BV297" s="12"/>
      <c r="BW297" s="12"/>
      <c r="BX297" s="12">
        <f>BW297-BV297</f>
        <v>0</v>
      </c>
      <c r="BY297" s="12"/>
      <c r="BZ297" s="12"/>
      <c r="CA297" s="12"/>
      <c r="CB297" s="12">
        <f>CA297-BZ297</f>
        <v>0</v>
      </c>
      <c r="CC297" s="12"/>
      <c r="CD297" s="12"/>
      <c r="CE297" s="12"/>
      <c r="CF297" s="12">
        <f>CE297-CD297</f>
        <v>0</v>
      </c>
      <c r="CG297" s="12"/>
      <c r="CH297" s="12"/>
      <c r="CI297" s="12"/>
      <c r="CJ297" s="12">
        <f>CI297-CH297</f>
        <v>0</v>
      </c>
      <c r="CK297" s="12"/>
      <c r="CL297" s="12"/>
      <c r="CM297" s="12"/>
      <c r="CN297" s="12">
        <f>CM297-CL297</f>
        <v>0</v>
      </c>
      <c r="CO297" s="12"/>
      <c r="CP297" s="12"/>
      <c r="CQ297" s="12"/>
      <c r="CR297" s="12">
        <f>CQ297-CP297</f>
        <v>0</v>
      </c>
      <c r="CS297" s="12"/>
      <c r="CT297" s="12"/>
      <c r="CU297" s="12"/>
      <c r="CV297" s="12">
        <f>CU297-CT297</f>
        <v>0</v>
      </c>
      <c r="CW297" s="12"/>
      <c r="CX297" s="12"/>
      <c r="CY297" s="12"/>
      <c r="CZ297" s="12">
        <f>CY297-CX297</f>
        <v>0</v>
      </c>
      <c r="DA297" s="12"/>
      <c r="DB297" s="12"/>
      <c r="DC297" s="12"/>
      <c r="DD297" s="12">
        <f>DC297-DB297</f>
        <v>0</v>
      </c>
      <c r="DE297" s="13" t="s">
        <v>54</v>
      </c>
      <c r="DF297" s="14" t="s">
        <v>55</v>
      </c>
    </row>
    <row r="298" spans="1:110" ht="51" hidden="1" x14ac:dyDescent="0.25">
      <c r="A298" s="13" t="s">
        <v>131</v>
      </c>
      <c r="B298" s="48" t="s">
        <v>831</v>
      </c>
      <c r="C298" s="49">
        <v>1917</v>
      </c>
      <c r="D298" s="49" t="s">
        <v>51</v>
      </c>
      <c r="E298" s="48" t="s">
        <v>56</v>
      </c>
      <c r="F298" s="50">
        <v>570.79999999999995</v>
      </c>
      <c r="G298" s="50">
        <v>462.8</v>
      </c>
      <c r="H298" s="51">
        <v>34288</v>
      </c>
      <c r="I298" s="12">
        <f t="shared" si="439"/>
        <v>2711079.6072399998</v>
      </c>
      <c r="J298" s="12">
        <f t="shared" si="440"/>
        <v>1355539.8036199999</v>
      </c>
      <c r="K298" s="12">
        <f t="shared" si="441"/>
        <v>1355539.8036199999</v>
      </c>
      <c r="L298" s="12">
        <f t="shared" si="442"/>
        <v>1355539.8036199999</v>
      </c>
      <c r="M298" s="12">
        <f t="shared" si="396"/>
        <v>0</v>
      </c>
      <c r="N298" s="12"/>
      <c r="O298" s="12"/>
      <c r="P298" s="12">
        <v>0</v>
      </c>
      <c r="Q298" s="12">
        <v>1154486.997</v>
      </c>
      <c r="R298" s="12">
        <v>1931586.1</v>
      </c>
      <c r="S298" s="12">
        <v>777099.10300000012</v>
      </c>
      <c r="T298" s="12"/>
      <c r="U298" s="12"/>
      <c r="V298" s="12">
        <v>0</v>
      </c>
      <c r="W298" s="12"/>
      <c r="X298" s="12">
        <v>229722.74928000002</v>
      </c>
      <c r="Y298" s="12">
        <v>229722.74928000002</v>
      </c>
      <c r="Z298" s="12">
        <v>312616.75900000002</v>
      </c>
      <c r="AA298" s="12">
        <v>275020.19280000002</v>
      </c>
      <c r="AB298" s="12">
        <v>-37596.566200000001</v>
      </c>
      <c r="AC298" s="12"/>
      <c r="AD298" s="12">
        <v>274750.56516</v>
      </c>
      <c r="AE298" s="12">
        <v>274750.56516</v>
      </c>
      <c r="AF298" s="12"/>
      <c r="AG298" s="12"/>
      <c r="AH298" s="12">
        <v>0</v>
      </c>
      <c r="AI298" s="12"/>
      <c r="AJ298" s="12"/>
      <c r="AK298" s="12">
        <v>0</v>
      </c>
      <c r="AL298" s="12"/>
      <c r="AM298" s="12"/>
      <c r="AN298" s="12">
        <v>0</v>
      </c>
      <c r="AO298" s="32"/>
      <c r="AP298" s="39" t="s">
        <v>53</v>
      </c>
      <c r="AQ298" s="32"/>
      <c r="AR298" s="32">
        <v>0</v>
      </c>
      <c r="AS298" s="12"/>
      <c r="AT298" s="12"/>
      <c r="AU298" s="12">
        <v>0</v>
      </c>
      <c r="AV298" s="12"/>
      <c r="AW298" s="12"/>
      <c r="AX298" s="12">
        <v>0</v>
      </c>
      <c r="AY298" s="45"/>
      <c r="AZ298" s="32"/>
      <c r="BA298" s="12">
        <v>0</v>
      </c>
      <c r="BB298" s="12">
        <f>BF298+BJ298+BN298+BR298+BV298+BZ298+CD298+CH298+CL298+CP298+CT298+CX298+DB298</f>
        <v>0</v>
      </c>
      <c r="BC298" s="12">
        <f t="shared" si="443"/>
        <v>0</v>
      </c>
      <c r="BD298" s="12">
        <f t="shared" si="444"/>
        <v>0</v>
      </c>
      <c r="BE298" s="12"/>
      <c r="BF298" s="12"/>
      <c r="BG298" s="12"/>
      <c r="BH298" s="12">
        <f>BG298-BF298</f>
        <v>0</v>
      </c>
      <c r="BI298" s="12"/>
      <c r="BJ298" s="12"/>
      <c r="BK298" s="12"/>
      <c r="BL298" s="12">
        <f>BK298-BJ298</f>
        <v>0</v>
      </c>
      <c r="BM298" s="12"/>
      <c r="BN298" s="12"/>
      <c r="BO298" s="12"/>
      <c r="BP298" s="12">
        <f>BO298-BN298</f>
        <v>0</v>
      </c>
      <c r="BQ298" s="12"/>
      <c r="BR298" s="12"/>
      <c r="BS298" s="12"/>
      <c r="BT298" s="12">
        <f>BS298-BR298</f>
        <v>0</v>
      </c>
      <c r="BU298" s="12"/>
      <c r="BV298" s="12"/>
      <c r="BW298" s="12"/>
      <c r="BX298" s="12">
        <f>BW298-BV298</f>
        <v>0</v>
      </c>
      <c r="BY298" s="12"/>
      <c r="BZ298" s="12"/>
      <c r="CA298" s="12"/>
      <c r="CB298" s="12">
        <f>CA298-BZ298</f>
        <v>0</v>
      </c>
      <c r="CC298" s="12"/>
      <c r="CD298" s="12"/>
      <c r="CE298" s="12"/>
      <c r="CF298" s="12">
        <f>CE298-CD298</f>
        <v>0</v>
      </c>
      <c r="CG298" s="12"/>
      <c r="CH298" s="12"/>
      <c r="CI298" s="12"/>
      <c r="CJ298" s="12">
        <f>CI298-CH298</f>
        <v>0</v>
      </c>
      <c r="CK298" s="12"/>
      <c r="CL298" s="12"/>
      <c r="CM298" s="12"/>
      <c r="CN298" s="12">
        <f>CM298-CL298</f>
        <v>0</v>
      </c>
      <c r="CO298" s="12"/>
      <c r="CP298" s="12"/>
      <c r="CQ298" s="12"/>
      <c r="CR298" s="12">
        <f>CQ298-CP298</f>
        <v>0</v>
      </c>
      <c r="CS298" s="12"/>
      <c r="CT298" s="12"/>
      <c r="CU298" s="12"/>
      <c r="CV298" s="12">
        <f>CU298-CT298</f>
        <v>0</v>
      </c>
      <c r="CW298" s="12"/>
      <c r="CX298" s="12"/>
      <c r="CY298" s="12"/>
      <c r="CZ298" s="12">
        <f>CY298-CX298</f>
        <v>0</v>
      </c>
      <c r="DA298" s="12"/>
      <c r="DB298" s="12"/>
      <c r="DC298" s="12"/>
      <c r="DD298" s="12">
        <f>DC298-DB298</f>
        <v>0</v>
      </c>
      <c r="DE298" s="13" t="s">
        <v>54</v>
      </c>
      <c r="DF298" s="14" t="s">
        <v>55</v>
      </c>
    </row>
    <row r="299" spans="1:110" ht="51" hidden="1" x14ac:dyDescent="0.25">
      <c r="A299" s="13" t="s">
        <v>132</v>
      </c>
      <c r="B299" s="48" t="s">
        <v>2685</v>
      </c>
      <c r="C299" s="49">
        <v>1917</v>
      </c>
      <c r="D299" s="49" t="s">
        <v>51</v>
      </c>
      <c r="E299" s="48" t="s">
        <v>56</v>
      </c>
      <c r="F299" s="50">
        <v>2997.1</v>
      </c>
      <c r="G299" s="50">
        <v>2630.1</v>
      </c>
      <c r="H299" s="51">
        <v>34197</v>
      </c>
      <c r="I299" s="12">
        <f t="shared" si="439"/>
        <v>138290.51999999999</v>
      </c>
      <c r="J299" s="12">
        <f t="shared" si="440"/>
        <v>0</v>
      </c>
      <c r="K299" s="12">
        <f t="shared" si="441"/>
        <v>138290.51999999999</v>
      </c>
      <c r="L299" s="12">
        <f t="shared" si="442"/>
        <v>138290.51999999999</v>
      </c>
      <c r="M299" s="12">
        <f t="shared" si="396"/>
        <v>0</v>
      </c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32"/>
      <c r="AP299" s="39"/>
      <c r="AQ299" s="32"/>
      <c r="AR299" s="32"/>
      <c r="AS299" s="12"/>
      <c r="AT299" s="12"/>
      <c r="AU299" s="12"/>
      <c r="AV299" s="12"/>
      <c r="AW299" s="12"/>
      <c r="AX299" s="12"/>
      <c r="AY299" s="45"/>
      <c r="AZ299" s="32"/>
      <c r="BA299" s="12"/>
      <c r="BB299" s="12"/>
      <c r="BC299" s="12">
        <f t="shared" si="443"/>
        <v>138290.51999999999</v>
      </c>
      <c r="BD299" s="12">
        <f t="shared" si="444"/>
        <v>138290.51999999999</v>
      </c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>
        <v>138290.51999999999</v>
      </c>
      <c r="CJ299" s="12">
        <f>CI299-CH299</f>
        <v>138290.51999999999</v>
      </c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3" t="s">
        <v>54</v>
      </c>
      <c r="DF299" s="14" t="s">
        <v>55</v>
      </c>
    </row>
    <row r="300" spans="1:110" ht="51" hidden="1" x14ac:dyDescent="0.25">
      <c r="A300" s="13" t="s">
        <v>133</v>
      </c>
      <c r="B300" s="48" t="s">
        <v>2072</v>
      </c>
      <c r="C300" s="49">
        <v>1917</v>
      </c>
      <c r="D300" s="49" t="s">
        <v>51</v>
      </c>
      <c r="E300" s="48" t="s">
        <v>56</v>
      </c>
      <c r="F300" s="50">
        <v>9185.9500000000007</v>
      </c>
      <c r="G300" s="50">
        <v>7957.45</v>
      </c>
      <c r="H300" s="51">
        <v>34177</v>
      </c>
      <c r="I300" s="12">
        <f t="shared" si="439"/>
        <v>147713.75</v>
      </c>
      <c r="J300" s="12">
        <f t="shared" si="440"/>
        <v>73856.875</v>
      </c>
      <c r="K300" s="12">
        <f t="shared" si="441"/>
        <v>73856.875</v>
      </c>
      <c r="L300" s="12">
        <f t="shared" si="442"/>
        <v>73856.875</v>
      </c>
      <c r="M300" s="12">
        <f t="shared" si="396"/>
        <v>0</v>
      </c>
      <c r="N300" s="12"/>
      <c r="O300" s="12"/>
      <c r="P300" s="12">
        <v>0</v>
      </c>
      <c r="Q300" s="12"/>
      <c r="R300" s="12"/>
      <c r="S300" s="12">
        <v>0</v>
      </c>
      <c r="T300" s="12"/>
      <c r="U300" s="12"/>
      <c r="V300" s="12">
        <v>0</v>
      </c>
      <c r="W300" s="12"/>
      <c r="X300" s="12"/>
      <c r="Y300" s="12">
        <v>0</v>
      </c>
      <c r="Z300" s="12"/>
      <c r="AA300" s="12"/>
      <c r="AB300" s="12">
        <v>0</v>
      </c>
      <c r="AC300" s="12"/>
      <c r="AD300" s="12"/>
      <c r="AE300" s="12">
        <v>0</v>
      </c>
      <c r="AF300" s="12"/>
      <c r="AG300" s="12"/>
      <c r="AH300" s="12">
        <v>0</v>
      </c>
      <c r="AI300" s="12"/>
      <c r="AJ300" s="12"/>
      <c r="AK300" s="12">
        <v>0</v>
      </c>
      <c r="AL300" s="12"/>
      <c r="AM300" s="12"/>
      <c r="AN300" s="12">
        <v>0</v>
      </c>
      <c r="AO300" s="32"/>
      <c r="AP300" s="39"/>
      <c r="AQ300" s="32"/>
      <c r="AR300" s="32">
        <v>0</v>
      </c>
      <c r="AS300" s="12"/>
      <c r="AT300" s="12"/>
      <c r="AU300" s="12">
        <v>0</v>
      </c>
      <c r="AV300" s="12"/>
      <c r="AW300" s="12"/>
      <c r="AX300" s="12">
        <v>0</v>
      </c>
      <c r="AY300" s="45"/>
      <c r="AZ300" s="32">
        <v>147713.75</v>
      </c>
      <c r="BA300" s="12">
        <v>147713.75</v>
      </c>
      <c r="BB300" s="12"/>
      <c r="BC300" s="12">
        <f t="shared" si="443"/>
        <v>0</v>
      </c>
      <c r="BD300" s="12">
        <f t="shared" si="444"/>
        <v>0</v>
      </c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3" t="s">
        <v>54</v>
      </c>
      <c r="DF300" s="14" t="s">
        <v>55</v>
      </c>
    </row>
    <row r="301" spans="1:110" ht="38.25" hidden="1" x14ac:dyDescent="0.25">
      <c r="A301" s="13" t="s">
        <v>134</v>
      </c>
      <c r="B301" s="48" t="s">
        <v>2061</v>
      </c>
      <c r="C301" s="49">
        <v>1913</v>
      </c>
      <c r="D301" s="49" t="s">
        <v>51</v>
      </c>
      <c r="E301" s="48" t="s">
        <v>52</v>
      </c>
      <c r="F301" s="50">
        <v>4414.63</v>
      </c>
      <c r="G301" s="50">
        <v>3646.13</v>
      </c>
      <c r="H301" s="51">
        <v>33850</v>
      </c>
      <c r="I301" s="12">
        <f t="shared" si="439"/>
        <v>1886507.3</v>
      </c>
      <c r="J301" s="12">
        <f t="shared" si="440"/>
        <v>943253.65</v>
      </c>
      <c r="K301" s="12">
        <f t="shared" si="441"/>
        <v>943253.65</v>
      </c>
      <c r="L301" s="12">
        <f t="shared" si="442"/>
        <v>943253.65</v>
      </c>
      <c r="M301" s="12">
        <f t="shared" si="396"/>
        <v>0</v>
      </c>
      <c r="N301" s="12"/>
      <c r="O301" s="12"/>
      <c r="P301" s="12">
        <v>0</v>
      </c>
      <c r="Q301" s="12"/>
      <c r="R301" s="12"/>
      <c r="S301" s="12">
        <v>0</v>
      </c>
      <c r="T301" s="12"/>
      <c r="U301" s="12"/>
      <c r="V301" s="12">
        <v>0</v>
      </c>
      <c r="W301" s="12"/>
      <c r="X301" s="12"/>
      <c r="Y301" s="12">
        <v>0</v>
      </c>
      <c r="Z301" s="12"/>
      <c r="AA301" s="12"/>
      <c r="AB301" s="12">
        <v>0</v>
      </c>
      <c r="AC301" s="12"/>
      <c r="AD301" s="12"/>
      <c r="AE301" s="12">
        <v>0</v>
      </c>
      <c r="AF301" s="12"/>
      <c r="AG301" s="12"/>
      <c r="AH301" s="12">
        <v>0</v>
      </c>
      <c r="AI301" s="12"/>
      <c r="AJ301" s="12"/>
      <c r="AK301" s="12">
        <v>0</v>
      </c>
      <c r="AL301" s="12"/>
      <c r="AM301" s="12"/>
      <c r="AN301" s="12">
        <v>0</v>
      </c>
      <c r="AO301" s="32"/>
      <c r="AP301" s="39"/>
      <c r="AQ301" s="32"/>
      <c r="AR301" s="32">
        <v>0</v>
      </c>
      <c r="AS301" s="12"/>
      <c r="AT301" s="12"/>
      <c r="AU301" s="12">
        <v>0</v>
      </c>
      <c r="AV301" s="12"/>
      <c r="AW301" s="12"/>
      <c r="AX301" s="12">
        <v>0</v>
      </c>
      <c r="AY301" s="45"/>
      <c r="AZ301" s="32">
        <v>1886507.3</v>
      </c>
      <c r="BA301" s="12">
        <v>1886507.3</v>
      </c>
      <c r="BB301" s="12"/>
      <c r="BC301" s="12">
        <f t="shared" si="443"/>
        <v>0</v>
      </c>
      <c r="BD301" s="12">
        <f t="shared" si="444"/>
        <v>0</v>
      </c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3" t="s">
        <v>54</v>
      </c>
      <c r="DF301" s="14" t="s">
        <v>55</v>
      </c>
    </row>
    <row r="302" spans="1:110" ht="51" hidden="1" x14ac:dyDescent="0.25">
      <c r="A302" s="13" t="s">
        <v>135</v>
      </c>
      <c r="B302" s="48" t="s">
        <v>2081</v>
      </c>
      <c r="C302" s="49">
        <v>1917</v>
      </c>
      <c r="D302" s="49" t="s">
        <v>51</v>
      </c>
      <c r="E302" s="48" t="s">
        <v>56</v>
      </c>
      <c r="F302" s="50">
        <v>3148.01</v>
      </c>
      <c r="G302" s="50">
        <v>2733.01</v>
      </c>
      <c r="H302" s="51">
        <v>33891</v>
      </c>
      <c r="I302" s="12">
        <f t="shared" si="439"/>
        <v>1801510</v>
      </c>
      <c r="J302" s="12">
        <f t="shared" si="440"/>
        <v>900755</v>
      </c>
      <c r="K302" s="12">
        <f t="shared" si="441"/>
        <v>900755</v>
      </c>
      <c r="L302" s="12">
        <f t="shared" si="442"/>
        <v>900755</v>
      </c>
      <c r="M302" s="12">
        <f t="shared" si="396"/>
        <v>0</v>
      </c>
      <c r="N302" s="12"/>
      <c r="O302" s="12"/>
      <c r="P302" s="12">
        <v>0</v>
      </c>
      <c r="Q302" s="12"/>
      <c r="R302" s="12"/>
      <c r="S302" s="12">
        <v>0</v>
      </c>
      <c r="T302" s="12"/>
      <c r="U302" s="12"/>
      <c r="V302" s="12">
        <v>0</v>
      </c>
      <c r="W302" s="12"/>
      <c r="X302" s="12"/>
      <c r="Y302" s="12">
        <v>0</v>
      </c>
      <c r="Z302" s="12"/>
      <c r="AA302" s="12"/>
      <c r="AB302" s="12">
        <v>0</v>
      </c>
      <c r="AC302" s="12"/>
      <c r="AD302" s="12"/>
      <c r="AE302" s="12">
        <v>0</v>
      </c>
      <c r="AF302" s="12"/>
      <c r="AG302" s="12"/>
      <c r="AH302" s="12">
        <v>0</v>
      </c>
      <c r="AI302" s="12"/>
      <c r="AJ302" s="12"/>
      <c r="AK302" s="12">
        <v>0</v>
      </c>
      <c r="AL302" s="12"/>
      <c r="AM302" s="12"/>
      <c r="AN302" s="12">
        <v>0</v>
      </c>
      <c r="AO302" s="32"/>
      <c r="AP302" s="39"/>
      <c r="AQ302" s="32"/>
      <c r="AR302" s="32">
        <v>0</v>
      </c>
      <c r="AS302" s="12"/>
      <c r="AT302" s="12"/>
      <c r="AU302" s="12">
        <v>0</v>
      </c>
      <c r="AV302" s="12"/>
      <c r="AW302" s="12"/>
      <c r="AX302" s="12">
        <v>0</v>
      </c>
      <c r="AY302" s="45"/>
      <c r="AZ302" s="32">
        <v>1801510</v>
      </c>
      <c r="BA302" s="12">
        <v>1801510</v>
      </c>
      <c r="BB302" s="12"/>
      <c r="BC302" s="12">
        <f t="shared" si="443"/>
        <v>0</v>
      </c>
      <c r="BD302" s="12">
        <f t="shared" si="444"/>
        <v>0</v>
      </c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3" t="s">
        <v>54</v>
      </c>
      <c r="DF302" s="14" t="s">
        <v>55</v>
      </c>
    </row>
    <row r="303" spans="1:110" ht="38.25" hidden="1" x14ac:dyDescent="0.25">
      <c r="A303" s="13" t="s">
        <v>136</v>
      </c>
      <c r="B303" s="48" t="s">
        <v>1896</v>
      </c>
      <c r="C303" s="49">
        <v>1917</v>
      </c>
      <c r="D303" s="49" t="s">
        <v>51</v>
      </c>
      <c r="E303" s="48" t="s">
        <v>52</v>
      </c>
      <c r="F303" s="50">
        <v>4709.8900000000003</v>
      </c>
      <c r="G303" s="50">
        <v>4197.49</v>
      </c>
      <c r="H303" s="51">
        <v>33854</v>
      </c>
      <c r="I303" s="12">
        <f t="shared" si="439"/>
        <v>15593882.4</v>
      </c>
      <c r="J303" s="12">
        <f t="shared" si="440"/>
        <v>7796941.2000000002</v>
      </c>
      <c r="K303" s="12">
        <f t="shared" si="441"/>
        <v>7796941.2000000002</v>
      </c>
      <c r="L303" s="12">
        <f t="shared" si="442"/>
        <v>7796941.2000000002</v>
      </c>
      <c r="M303" s="12">
        <f t="shared" si="396"/>
        <v>0</v>
      </c>
      <c r="N303" s="12"/>
      <c r="O303" s="12"/>
      <c r="P303" s="12">
        <v>0</v>
      </c>
      <c r="Q303" s="12"/>
      <c r="R303" s="12"/>
      <c r="S303" s="12">
        <v>0</v>
      </c>
      <c r="T303" s="12"/>
      <c r="U303" s="12"/>
      <c r="V303" s="12">
        <v>0</v>
      </c>
      <c r="W303" s="12"/>
      <c r="X303" s="12"/>
      <c r="Y303" s="12">
        <v>0</v>
      </c>
      <c r="Z303" s="12"/>
      <c r="AA303" s="12"/>
      <c r="AB303" s="12">
        <v>0</v>
      </c>
      <c r="AC303" s="12"/>
      <c r="AD303" s="12"/>
      <c r="AE303" s="12">
        <v>0</v>
      </c>
      <c r="AF303" s="12"/>
      <c r="AG303" s="12"/>
      <c r="AH303" s="12">
        <v>0</v>
      </c>
      <c r="AI303" s="12"/>
      <c r="AJ303" s="12"/>
      <c r="AK303" s="12">
        <v>0</v>
      </c>
      <c r="AL303" s="12"/>
      <c r="AM303" s="12"/>
      <c r="AN303" s="12">
        <v>0</v>
      </c>
      <c r="AO303" s="32"/>
      <c r="AP303" s="39"/>
      <c r="AQ303" s="32"/>
      <c r="AR303" s="32">
        <v>0</v>
      </c>
      <c r="AS303" s="12"/>
      <c r="AT303" s="12"/>
      <c r="AU303" s="12">
        <v>0</v>
      </c>
      <c r="AV303" s="12">
        <v>18629635.917199999</v>
      </c>
      <c r="AW303" s="12">
        <v>15593882.4</v>
      </c>
      <c r="AX303" s="12">
        <v>-3035753.5171999987</v>
      </c>
      <c r="AY303" s="45"/>
      <c r="AZ303" s="32"/>
      <c r="BA303" s="12">
        <v>0</v>
      </c>
      <c r="BB303" s="12">
        <f>BF303+BJ303+BN303+BR303+BV303+BZ303+CD303+CH303+CL303+CP303+CT303+CX303+DB303</f>
        <v>0</v>
      </c>
      <c r="BC303" s="12">
        <f t="shared" si="443"/>
        <v>0</v>
      </c>
      <c r="BD303" s="12">
        <f t="shared" si="444"/>
        <v>0</v>
      </c>
      <c r="BE303" s="12"/>
      <c r="BF303" s="12"/>
      <c r="BG303" s="12"/>
      <c r="BH303" s="12">
        <f>BG303-BF303</f>
        <v>0</v>
      </c>
      <c r="BI303" s="12"/>
      <c r="BJ303" s="12"/>
      <c r="BK303" s="12"/>
      <c r="BL303" s="12">
        <f>BK303-BJ303</f>
        <v>0</v>
      </c>
      <c r="BM303" s="12"/>
      <c r="BN303" s="12"/>
      <c r="BO303" s="12"/>
      <c r="BP303" s="12">
        <f>BO303-BN303</f>
        <v>0</v>
      </c>
      <c r="BQ303" s="12"/>
      <c r="BR303" s="12"/>
      <c r="BS303" s="12"/>
      <c r="BT303" s="12">
        <f>BS303-BR303</f>
        <v>0</v>
      </c>
      <c r="BU303" s="12"/>
      <c r="BV303" s="12"/>
      <c r="BW303" s="12"/>
      <c r="BX303" s="12">
        <f>BW303-BV303</f>
        <v>0</v>
      </c>
      <c r="BY303" s="12"/>
      <c r="BZ303" s="12"/>
      <c r="CA303" s="12"/>
      <c r="CB303" s="12">
        <f>CA303-BZ303</f>
        <v>0</v>
      </c>
      <c r="CC303" s="12"/>
      <c r="CD303" s="12"/>
      <c r="CE303" s="12"/>
      <c r="CF303" s="12">
        <f>CE303-CD303</f>
        <v>0</v>
      </c>
      <c r="CG303" s="12"/>
      <c r="CH303" s="12"/>
      <c r="CI303" s="12"/>
      <c r="CJ303" s="12">
        <f>CI303-CH303</f>
        <v>0</v>
      </c>
      <c r="CK303" s="12"/>
      <c r="CL303" s="12"/>
      <c r="CM303" s="12"/>
      <c r="CN303" s="12">
        <f>CM303-CL303</f>
        <v>0</v>
      </c>
      <c r="CO303" s="12"/>
      <c r="CP303" s="12"/>
      <c r="CQ303" s="12"/>
      <c r="CR303" s="12">
        <f>CQ303-CP303</f>
        <v>0</v>
      </c>
      <c r="CS303" s="12"/>
      <c r="CT303" s="12"/>
      <c r="CU303" s="12"/>
      <c r="CV303" s="12">
        <f>CU303-CT303</f>
        <v>0</v>
      </c>
      <c r="CW303" s="12"/>
      <c r="CX303" s="12"/>
      <c r="CY303" s="12"/>
      <c r="CZ303" s="12">
        <f>CY303-CX303</f>
        <v>0</v>
      </c>
      <c r="DA303" s="12"/>
      <c r="DB303" s="12"/>
      <c r="DC303" s="12"/>
      <c r="DD303" s="12">
        <f>DC303-DB303</f>
        <v>0</v>
      </c>
      <c r="DE303" s="13" t="s">
        <v>54</v>
      </c>
      <c r="DF303" s="14" t="s">
        <v>55</v>
      </c>
    </row>
    <row r="304" spans="1:110" ht="51" hidden="1" x14ac:dyDescent="0.25">
      <c r="A304" s="13" t="s">
        <v>137</v>
      </c>
      <c r="B304" s="48" t="s">
        <v>832</v>
      </c>
      <c r="C304" s="49">
        <v>1917</v>
      </c>
      <c r="D304" s="49" t="s">
        <v>51</v>
      </c>
      <c r="E304" s="48" t="s">
        <v>56</v>
      </c>
      <c r="F304" s="50">
        <v>12531.21</v>
      </c>
      <c r="G304" s="50">
        <v>10999.21</v>
      </c>
      <c r="H304" s="51">
        <v>34197</v>
      </c>
      <c r="I304" s="12">
        <f t="shared" si="439"/>
        <v>7452504.6100000003</v>
      </c>
      <c r="J304" s="12">
        <f t="shared" si="440"/>
        <v>3620928.3450000002</v>
      </c>
      <c r="K304" s="12">
        <f t="shared" si="441"/>
        <v>3831576.2650000001</v>
      </c>
      <c r="L304" s="12">
        <f t="shared" si="442"/>
        <v>3831576.2650000001</v>
      </c>
      <c r="M304" s="12">
        <f t="shared" si="396"/>
        <v>0</v>
      </c>
      <c r="N304" s="12"/>
      <c r="O304" s="12"/>
      <c r="P304" s="12">
        <v>0</v>
      </c>
      <c r="Q304" s="12"/>
      <c r="R304" s="12"/>
      <c r="S304" s="12">
        <v>0</v>
      </c>
      <c r="T304" s="12"/>
      <c r="U304" s="12"/>
      <c r="V304" s="12">
        <v>0</v>
      </c>
      <c r="W304" s="12"/>
      <c r="X304" s="12"/>
      <c r="Y304" s="12">
        <v>0</v>
      </c>
      <c r="Z304" s="12">
        <v>3464751.1379999998</v>
      </c>
      <c r="AA304" s="12"/>
      <c r="AB304" s="12">
        <v>-3464751.1379999998</v>
      </c>
      <c r="AC304" s="12"/>
      <c r="AD304" s="12"/>
      <c r="AE304" s="12">
        <v>0</v>
      </c>
      <c r="AF304" s="12"/>
      <c r="AG304" s="12"/>
      <c r="AH304" s="12">
        <v>0</v>
      </c>
      <c r="AI304" s="12"/>
      <c r="AJ304" s="12"/>
      <c r="AK304" s="12">
        <v>0</v>
      </c>
      <c r="AL304" s="12"/>
      <c r="AM304" s="12"/>
      <c r="AN304" s="12">
        <v>0</v>
      </c>
      <c r="AO304" s="32"/>
      <c r="AP304" s="39" t="s">
        <v>53</v>
      </c>
      <c r="AQ304" s="32"/>
      <c r="AR304" s="32">
        <v>0</v>
      </c>
      <c r="AS304" s="12"/>
      <c r="AT304" s="12"/>
      <c r="AU304" s="12">
        <v>0</v>
      </c>
      <c r="AV304" s="12"/>
      <c r="AW304" s="12"/>
      <c r="AX304" s="12">
        <v>0</v>
      </c>
      <c r="AY304" s="45"/>
      <c r="AZ304" s="32">
        <v>7241856.6900000004</v>
      </c>
      <c r="BA304" s="12">
        <v>7241856.6900000004</v>
      </c>
      <c r="BB304" s="12">
        <f>BF304+BJ304+BN304+BR304+BV304+BZ304+CD304+CH304+CL304+CP304+CT304+CX304+DB304</f>
        <v>0</v>
      </c>
      <c r="BC304" s="12">
        <f t="shared" si="443"/>
        <v>210647.92</v>
      </c>
      <c r="BD304" s="12">
        <f t="shared" si="444"/>
        <v>210647.92</v>
      </c>
      <c r="BE304" s="12"/>
      <c r="BF304" s="12"/>
      <c r="BG304" s="12"/>
      <c r="BH304" s="12">
        <f>BG304-BF304</f>
        <v>0</v>
      </c>
      <c r="BI304" s="12"/>
      <c r="BJ304" s="12"/>
      <c r="BK304" s="12"/>
      <c r="BL304" s="12">
        <f>BK304-BJ304</f>
        <v>0</v>
      </c>
      <c r="BM304" s="12"/>
      <c r="BN304" s="12"/>
      <c r="BO304" s="12"/>
      <c r="BP304" s="12">
        <f>BO304-BN304</f>
        <v>0</v>
      </c>
      <c r="BQ304" s="12"/>
      <c r="BR304" s="12"/>
      <c r="BS304" s="12"/>
      <c r="BT304" s="12">
        <f>BS304-BR304</f>
        <v>0</v>
      </c>
      <c r="BU304" s="12"/>
      <c r="BV304" s="12"/>
      <c r="BW304" s="12"/>
      <c r="BX304" s="12">
        <f>BW304-BV304</f>
        <v>0</v>
      </c>
      <c r="BY304" s="12"/>
      <c r="BZ304" s="12"/>
      <c r="CA304" s="12"/>
      <c r="CB304" s="12">
        <f>CA304-BZ304</f>
        <v>0</v>
      </c>
      <c r="CC304" s="12"/>
      <c r="CD304" s="12"/>
      <c r="CE304" s="12"/>
      <c r="CF304" s="12">
        <f>CE304-CD304</f>
        <v>0</v>
      </c>
      <c r="CG304" s="12"/>
      <c r="CH304" s="12"/>
      <c r="CI304" s="12">
        <v>210647.92</v>
      </c>
      <c r="CJ304" s="12">
        <f>CI304-CH304</f>
        <v>210647.92</v>
      </c>
      <c r="CK304" s="12"/>
      <c r="CL304" s="12"/>
      <c r="CM304" s="12"/>
      <c r="CN304" s="12">
        <f>CM304-CL304</f>
        <v>0</v>
      </c>
      <c r="CO304" s="12"/>
      <c r="CP304" s="12"/>
      <c r="CQ304" s="12"/>
      <c r="CR304" s="12">
        <f>CQ304-CP304</f>
        <v>0</v>
      </c>
      <c r="CS304" s="12"/>
      <c r="CT304" s="12"/>
      <c r="CU304" s="12"/>
      <c r="CV304" s="12">
        <f>CU304-CT304</f>
        <v>0</v>
      </c>
      <c r="CW304" s="12"/>
      <c r="CX304" s="12"/>
      <c r="CY304" s="12"/>
      <c r="CZ304" s="12">
        <f>CY304-CX304</f>
        <v>0</v>
      </c>
      <c r="DA304" s="12"/>
      <c r="DB304" s="12"/>
      <c r="DC304" s="12"/>
      <c r="DD304" s="12">
        <f>DC304-DB304</f>
        <v>0</v>
      </c>
      <c r="DE304" s="13" t="s">
        <v>54</v>
      </c>
      <c r="DF304" s="14" t="s">
        <v>55</v>
      </c>
    </row>
    <row r="305" spans="1:110" ht="38.25" hidden="1" x14ac:dyDescent="0.25">
      <c r="A305" s="13" t="s">
        <v>138</v>
      </c>
      <c r="B305" s="48" t="s">
        <v>2065</v>
      </c>
      <c r="C305" s="49">
        <v>1917</v>
      </c>
      <c r="D305" s="49" t="s">
        <v>51</v>
      </c>
      <c r="E305" s="48" t="s">
        <v>52</v>
      </c>
      <c r="F305" s="50">
        <v>1967.6</v>
      </c>
      <c r="G305" s="50">
        <v>1793</v>
      </c>
      <c r="H305" s="51">
        <v>33896</v>
      </c>
      <c r="I305" s="12">
        <f t="shared" si="439"/>
        <v>314051.09999999998</v>
      </c>
      <c r="J305" s="12">
        <f t="shared" si="440"/>
        <v>157025.54999999999</v>
      </c>
      <c r="K305" s="12">
        <f t="shared" si="441"/>
        <v>157025.54999999999</v>
      </c>
      <c r="L305" s="12">
        <f t="shared" si="442"/>
        <v>157025.54999999999</v>
      </c>
      <c r="M305" s="12">
        <f t="shared" si="396"/>
        <v>0</v>
      </c>
      <c r="N305" s="12"/>
      <c r="O305" s="12"/>
      <c r="P305" s="12">
        <v>0</v>
      </c>
      <c r="Q305" s="12"/>
      <c r="R305" s="12"/>
      <c r="S305" s="12">
        <v>0</v>
      </c>
      <c r="T305" s="12"/>
      <c r="U305" s="12"/>
      <c r="V305" s="12">
        <v>0</v>
      </c>
      <c r="W305" s="12"/>
      <c r="X305" s="12"/>
      <c r="Y305" s="12">
        <v>0</v>
      </c>
      <c r="Z305" s="12"/>
      <c r="AA305" s="12"/>
      <c r="AB305" s="12">
        <v>0</v>
      </c>
      <c r="AC305" s="12"/>
      <c r="AD305" s="12"/>
      <c r="AE305" s="12">
        <v>0</v>
      </c>
      <c r="AF305" s="12"/>
      <c r="AG305" s="12"/>
      <c r="AH305" s="12">
        <v>0</v>
      </c>
      <c r="AI305" s="12"/>
      <c r="AJ305" s="12"/>
      <c r="AK305" s="12">
        <v>0</v>
      </c>
      <c r="AL305" s="12"/>
      <c r="AM305" s="12"/>
      <c r="AN305" s="12">
        <v>0</v>
      </c>
      <c r="AO305" s="32"/>
      <c r="AP305" s="39"/>
      <c r="AQ305" s="32"/>
      <c r="AR305" s="32">
        <v>0</v>
      </c>
      <c r="AS305" s="12"/>
      <c r="AT305" s="12"/>
      <c r="AU305" s="12">
        <v>0</v>
      </c>
      <c r="AV305" s="12"/>
      <c r="AW305" s="12"/>
      <c r="AX305" s="12">
        <v>0</v>
      </c>
      <c r="AY305" s="45"/>
      <c r="AZ305" s="32">
        <v>314051.09999999998</v>
      </c>
      <c r="BA305" s="12">
        <v>314051.09999999998</v>
      </c>
      <c r="BB305" s="12"/>
      <c r="BC305" s="12">
        <f t="shared" si="443"/>
        <v>0</v>
      </c>
      <c r="BD305" s="12">
        <f t="shared" si="444"/>
        <v>0</v>
      </c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3" t="s">
        <v>54</v>
      </c>
      <c r="DF305" s="14" t="s">
        <v>55</v>
      </c>
    </row>
    <row r="306" spans="1:110" ht="38.25" hidden="1" x14ac:dyDescent="0.25">
      <c r="A306" s="13" t="s">
        <v>139</v>
      </c>
      <c r="B306" s="48" t="s">
        <v>2073</v>
      </c>
      <c r="C306" s="49">
        <v>1917</v>
      </c>
      <c r="D306" s="49" t="s">
        <v>51</v>
      </c>
      <c r="E306" s="48" t="s">
        <v>52</v>
      </c>
      <c r="F306" s="50">
        <v>2116.38</v>
      </c>
      <c r="G306" s="50">
        <v>1894.98</v>
      </c>
      <c r="H306" s="51">
        <v>33787</v>
      </c>
      <c r="I306" s="12">
        <f t="shared" si="439"/>
        <v>138936.74</v>
      </c>
      <c r="J306" s="12">
        <f t="shared" si="440"/>
        <v>69468.37</v>
      </c>
      <c r="K306" s="12">
        <f t="shared" si="441"/>
        <v>69468.37</v>
      </c>
      <c r="L306" s="12">
        <f t="shared" si="442"/>
        <v>69468.37</v>
      </c>
      <c r="M306" s="12">
        <f t="shared" si="396"/>
        <v>0</v>
      </c>
      <c r="N306" s="12"/>
      <c r="O306" s="12"/>
      <c r="P306" s="12">
        <v>0</v>
      </c>
      <c r="Q306" s="12"/>
      <c r="R306" s="12"/>
      <c r="S306" s="12">
        <v>0</v>
      </c>
      <c r="T306" s="12"/>
      <c r="U306" s="12"/>
      <c r="V306" s="12">
        <v>0</v>
      </c>
      <c r="W306" s="12"/>
      <c r="X306" s="12"/>
      <c r="Y306" s="12">
        <v>0</v>
      </c>
      <c r="Z306" s="12"/>
      <c r="AA306" s="12"/>
      <c r="AB306" s="12">
        <v>0</v>
      </c>
      <c r="AC306" s="12"/>
      <c r="AD306" s="12"/>
      <c r="AE306" s="12">
        <v>0</v>
      </c>
      <c r="AF306" s="12"/>
      <c r="AG306" s="12"/>
      <c r="AH306" s="12">
        <v>0</v>
      </c>
      <c r="AI306" s="12"/>
      <c r="AJ306" s="12"/>
      <c r="AK306" s="12">
        <v>0</v>
      </c>
      <c r="AL306" s="12"/>
      <c r="AM306" s="12"/>
      <c r="AN306" s="12">
        <v>0</v>
      </c>
      <c r="AO306" s="32"/>
      <c r="AP306" s="39"/>
      <c r="AQ306" s="32"/>
      <c r="AR306" s="32">
        <v>0</v>
      </c>
      <c r="AS306" s="12"/>
      <c r="AT306" s="12"/>
      <c r="AU306" s="12">
        <v>0</v>
      </c>
      <c r="AV306" s="12"/>
      <c r="AW306" s="12"/>
      <c r="AX306" s="12">
        <v>0</v>
      </c>
      <c r="AY306" s="45"/>
      <c r="AZ306" s="32">
        <v>138936.74</v>
      </c>
      <c r="BA306" s="12">
        <v>138936.74</v>
      </c>
      <c r="BB306" s="12"/>
      <c r="BC306" s="12">
        <f t="shared" si="443"/>
        <v>0</v>
      </c>
      <c r="BD306" s="12">
        <f t="shared" si="444"/>
        <v>0</v>
      </c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3" t="s">
        <v>54</v>
      </c>
      <c r="DF306" s="14" t="s">
        <v>55</v>
      </c>
    </row>
    <row r="307" spans="1:110" ht="51" hidden="1" x14ac:dyDescent="0.25">
      <c r="A307" s="13" t="s">
        <v>140</v>
      </c>
      <c r="B307" s="48" t="s">
        <v>2055</v>
      </c>
      <c r="C307" s="49">
        <v>1890</v>
      </c>
      <c r="D307" s="49" t="s">
        <v>51</v>
      </c>
      <c r="E307" s="48" t="s">
        <v>56</v>
      </c>
      <c r="F307" s="50">
        <v>2493.1</v>
      </c>
      <c r="G307" s="50">
        <v>2085</v>
      </c>
      <c r="H307" s="51">
        <v>34162</v>
      </c>
      <c r="I307" s="12">
        <f t="shared" si="439"/>
        <v>1741800</v>
      </c>
      <c r="J307" s="12">
        <f t="shared" si="440"/>
        <v>870900</v>
      </c>
      <c r="K307" s="12">
        <f t="shared" si="441"/>
        <v>870900</v>
      </c>
      <c r="L307" s="12">
        <f t="shared" si="442"/>
        <v>870900</v>
      </c>
      <c r="M307" s="12">
        <f t="shared" si="396"/>
        <v>0</v>
      </c>
      <c r="N307" s="12"/>
      <c r="O307" s="12"/>
      <c r="P307" s="12">
        <v>0</v>
      </c>
      <c r="Q307" s="12"/>
      <c r="R307" s="12"/>
      <c r="S307" s="12">
        <v>0</v>
      </c>
      <c r="T307" s="12"/>
      <c r="U307" s="12"/>
      <c r="V307" s="12">
        <v>0</v>
      </c>
      <c r="W307" s="12"/>
      <c r="X307" s="12"/>
      <c r="Y307" s="12">
        <v>0</v>
      </c>
      <c r="Z307" s="12"/>
      <c r="AA307" s="12"/>
      <c r="AB307" s="12">
        <v>0</v>
      </c>
      <c r="AC307" s="12"/>
      <c r="AD307" s="12"/>
      <c r="AE307" s="12">
        <v>0</v>
      </c>
      <c r="AF307" s="12"/>
      <c r="AG307" s="12"/>
      <c r="AH307" s="12">
        <v>0</v>
      </c>
      <c r="AI307" s="12"/>
      <c r="AJ307" s="12"/>
      <c r="AK307" s="12">
        <v>0</v>
      </c>
      <c r="AL307" s="12"/>
      <c r="AM307" s="12"/>
      <c r="AN307" s="12">
        <v>0</v>
      </c>
      <c r="AO307" s="32"/>
      <c r="AP307" s="39"/>
      <c r="AQ307" s="32"/>
      <c r="AR307" s="32">
        <v>0</v>
      </c>
      <c r="AS307" s="12"/>
      <c r="AT307" s="12"/>
      <c r="AU307" s="12">
        <v>0</v>
      </c>
      <c r="AV307" s="12"/>
      <c r="AW307" s="12"/>
      <c r="AX307" s="12">
        <v>0</v>
      </c>
      <c r="AY307" s="45"/>
      <c r="AZ307" s="32">
        <v>1741800</v>
      </c>
      <c r="BA307" s="12">
        <v>1741800</v>
      </c>
      <c r="BB307" s="12"/>
      <c r="BC307" s="12">
        <f t="shared" si="443"/>
        <v>0</v>
      </c>
      <c r="BD307" s="12">
        <f t="shared" si="444"/>
        <v>0</v>
      </c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3" t="s">
        <v>54</v>
      </c>
      <c r="DF307" s="14" t="s">
        <v>55</v>
      </c>
    </row>
    <row r="308" spans="1:110" ht="51" hidden="1" x14ac:dyDescent="0.25">
      <c r="A308" s="13" t="s">
        <v>141</v>
      </c>
      <c r="B308" s="48" t="s">
        <v>833</v>
      </c>
      <c r="C308" s="49">
        <v>1877</v>
      </c>
      <c r="D308" s="49" t="s">
        <v>51</v>
      </c>
      <c r="E308" s="48" t="s">
        <v>56</v>
      </c>
      <c r="F308" s="50">
        <v>2250.0100000000002</v>
      </c>
      <c r="G308" s="50">
        <v>2006.01</v>
      </c>
      <c r="H308" s="51">
        <v>33903</v>
      </c>
      <c r="I308" s="12">
        <f t="shared" si="439"/>
        <v>1031391.6</v>
      </c>
      <c r="J308" s="12">
        <f t="shared" si="440"/>
        <v>515695.8</v>
      </c>
      <c r="K308" s="12">
        <f t="shared" si="441"/>
        <v>515695.8</v>
      </c>
      <c r="L308" s="12">
        <f t="shared" si="442"/>
        <v>515695.8</v>
      </c>
      <c r="M308" s="12">
        <f t="shared" si="396"/>
        <v>0</v>
      </c>
      <c r="N308" s="12">
        <v>1009023.035</v>
      </c>
      <c r="O308" s="12">
        <v>1031391.6</v>
      </c>
      <c r="P308" s="12">
        <v>22368.564999999944</v>
      </c>
      <c r="Q308" s="12"/>
      <c r="R308" s="12"/>
      <c r="S308" s="12">
        <v>0</v>
      </c>
      <c r="T308" s="12"/>
      <c r="U308" s="12"/>
      <c r="V308" s="12">
        <v>0</v>
      </c>
      <c r="W308" s="12"/>
      <c r="X308" s="12"/>
      <c r="Y308" s="12">
        <v>0</v>
      </c>
      <c r="Z308" s="12"/>
      <c r="AA308" s="12"/>
      <c r="AB308" s="12">
        <v>0</v>
      </c>
      <c r="AC308" s="12"/>
      <c r="AD308" s="12"/>
      <c r="AE308" s="12">
        <v>0</v>
      </c>
      <c r="AF308" s="12"/>
      <c r="AG308" s="12"/>
      <c r="AH308" s="12">
        <v>0</v>
      </c>
      <c r="AI308" s="12"/>
      <c r="AJ308" s="12"/>
      <c r="AK308" s="12">
        <v>0</v>
      </c>
      <c r="AL308" s="12"/>
      <c r="AM308" s="12"/>
      <c r="AN308" s="12">
        <v>0</v>
      </c>
      <c r="AO308" s="32"/>
      <c r="AP308" s="39" t="s">
        <v>53</v>
      </c>
      <c r="AQ308" s="32"/>
      <c r="AR308" s="32">
        <v>0</v>
      </c>
      <c r="AS308" s="12"/>
      <c r="AT308" s="12"/>
      <c r="AU308" s="12">
        <v>0</v>
      </c>
      <c r="AV308" s="12"/>
      <c r="AW308" s="12"/>
      <c r="AX308" s="12">
        <v>0</v>
      </c>
      <c r="AY308" s="45"/>
      <c r="AZ308" s="32"/>
      <c r="BA308" s="12">
        <v>0</v>
      </c>
      <c r="BB308" s="12">
        <f>BF308+BJ308+BN308+BR308+BV308+BZ308+CD308+CH308+CL308+CP308+CT308+CX308+DB308</f>
        <v>0</v>
      </c>
      <c r="BC308" s="12">
        <f t="shared" si="443"/>
        <v>0</v>
      </c>
      <c r="BD308" s="12">
        <f t="shared" si="444"/>
        <v>0</v>
      </c>
      <c r="BE308" s="12"/>
      <c r="BF308" s="12"/>
      <c r="BG308" s="12"/>
      <c r="BH308" s="12">
        <f>BG308-BF308</f>
        <v>0</v>
      </c>
      <c r="BI308" s="12"/>
      <c r="BJ308" s="12"/>
      <c r="BK308" s="12"/>
      <c r="BL308" s="12">
        <f>BK308-BJ308</f>
        <v>0</v>
      </c>
      <c r="BM308" s="12"/>
      <c r="BN308" s="12"/>
      <c r="BO308" s="12"/>
      <c r="BP308" s="12">
        <f>BO308-BN308</f>
        <v>0</v>
      </c>
      <c r="BQ308" s="12"/>
      <c r="BR308" s="12"/>
      <c r="BS308" s="12"/>
      <c r="BT308" s="12">
        <f>BS308-BR308</f>
        <v>0</v>
      </c>
      <c r="BU308" s="12"/>
      <c r="BV308" s="12"/>
      <c r="BW308" s="12"/>
      <c r="BX308" s="12">
        <f>BW308-BV308</f>
        <v>0</v>
      </c>
      <c r="BY308" s="12"/>
      <c r="BZ308" s="12"/>
      <c r="CA308" s="12"/>
      <c r="CB308" s="12">
        <f>CA308-BZ308</f>
        <v>0</v>
      </c>
      <c r="CC308" s="12"/>
      <c r="CD308" s="12"/>
      <c r="CE308" s="12"/>
      <c r="CF308" s="12">
        <f>CE308-CD308</f>
        <v>0</v>
      </c>
      <c r="CG308" s="12"/>
      <c r="CH308" s="12"/>
      <c r="CI308" s="12"/>
      <c r="CJ308" s="12">
        <f>CI308-CH308</f>
        <v>0</v>
      </c>
      <c r="CK308" s="12"/>
      <c r="CL308" s="12"/>
      <c r="CM308" s="12"/>
      <c r="CN308" s="12">
        <f>CM308-CL308</f>
        <v>0</v>
      </c>
      <c r="CO308" s="12"/>
      <c r="CP308" s="12"/>
      <c r="CQ308" s="12"/>
      <c r="CR308" s="12">
        <f>CQ308-CP308</f>
        <v>0</v>
      </c>
      <c r="CS308" s="12"/>
      <c r="CT308" s="12"/>
      <c r="CU308" s="12"/>
      <c r="CV308" s="12">
        <f>CU308-CT308</f>
        <v>0</v>
      </c>
      <c r="CW308" s="12"/>
      <c r="CX308" s="12"/>
      <c r="CY308" s="12"/>
      <c r="CZ308" s="12">
        <f>CY308-CX308</f>
        <v>0</v>
      </c>
      <c r="DA308" s="12"/>
      <c r="DB308" s="12"/>
      <c r="DC308" s="12"/>
      <c r="DD308" s="12">
        <f>DC308-DB308</f>
        <v>0</v>
      </c>
      <c r="DE308" s="13" t="s">
        <v>54</v>
      </c>
      <c r="DF308" s="14" t="s">
        <v>55</v>
      </c>
    </row>
    <row r="309" spans="1:110" ht="51" hidden="1" x14ac:dyDescent="0.25">
      <c r="A309" s="13" t="s">
        <v>142</v>
      </c>
      <c r="B309" s="48" t="s">
        <v>2049</v>
      </c>
      <c r="C309" s="49">
        <v>1913</v>
      </c>
      <c r="D309" s="49" t="s">
        <v>51</v>
      </c>
      <c r="E309" s="48" t="s">
        <v>56</v>
      </c>
      <c r="F309" s="50">
        <v>9154.91</v>
      </c>
      <c r="G309" s="50">
        <v>8038.11</v>
      </c>
      <c r="H309" s="51">
        <v>33879</v>
      </c>
      <c r="I309" s="12">
        <f t="shared" si="439"/>
        <v>3698520</v>
      </c>
      <c r="J309" s="12">
        <f t="shared" si="440"/>
        <v>1849260</v>
      </c>
      <c r="K309" s="12">
        <f t="shared" si="441"/>
        <v>1849260</v>
      </c>
      <c r="L309" s="12">
        <f t="shared" si="442"/>
        <v>1849260</v>
      </c>
      <c r="M309" s="12">
        <f t="shared" si="396"/>
        <v>0</v>
      </c>
      <c r="N309" s="12"/>
      <c r="O309" s="12"/>
      <c r="P309" s="12">
        <v>0</v>
      </c>
      <c r="Q309" s="12"/>
      <c r="R309" s="12"/>
      <c r="S309" s="12">
        <v>0</v>
      </c>
      <c r="T309" s="12"/>
      <c r="U309" s="12"/>
      <c r="V309" s="12">
        <v>0</v>
      </c>
      <c r="W309" s="12"/>
      <c r="X309" s="12"/>
      <c r="Y309" s="12">
        <v>0</v>
      </c>
      <c r="Z309" s="12"/>
      <c r="AA309" s="12"/>
      <c r="AB309" s="12">
        <v>0</v>
      </c>
      <c r="AC309" s="12"/>
      <c r="AD309" s="12"/>
      <c r="AE309" s="12">
        <v>0</v>
      </c>
      <c r="AF309" s="12"/>
      <c r="AG309" s="12"/>
      <c r="AH309" s="12">
        <v>0</v>
      </c>
      <c r="AI309" s="12"/>
      <c r="AJ309" s="12"/>
      <c r="AK309" s="12">
        <v>0</v>
      </c>
      <c r="AL309" s="12"/>
      <c r="AM309" s="12"/>
      <c r="AN309" s="12">
        <v>0</v>
      </c>
      <c r="AO309" s="32"/>
      <c r="AP309" s="39"/>
      <c r="AQ309" s="32"/>
      <c r="AR309" s="32">
        <v>0</v>
      </c>
      <c r="AS309" s="12"/>
      <c r="AT309" s="12"/>
      <c r="AU309" s="12">
        <v>0</v>
      </c>
      <c r="AV309" s="12"/>
      <c r="AW309" s="12"/>
      <c r="AX309" s="12">
        <v>0</v>
      </c>
      <c r="AY309" s="45"/>
      <c r="AZ309" s="32">
        <v>3698520</v>
      </c>
      <c r="BA309" s="12">
        <v>3698520</v>
      </c>
      <c r="BB309" s="12"/>
      <c r="BC309" s="12">
        <f t="shared" si="443"/>
        <v>0</v>
      </c>
      <c r="BD309" s="12">
        <f t="shared" si="444"/>
        <v>0</v>
      </c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3" t="s">
        <v>54</v>
      </c>
      <c r="DF309" s="14" t="s">
        <v>55</v>
      </c>
    </row>
    <row r="310" spans="1:110" ht="38.25" hidden="1" x14ac:dyDescent="0.25">
      <c r="A310" s="13" t="s">
        <v>143</v>
      </c>
      <c r="B310" s="48" t="s">
        <v>2719</v>
      </c>
      <c r="C310" s="49">
        <v>1917</v>
      </c>
      <c r="D310" s="49" t="s">
        <v>51</v>
      </c>
      <c r="E310" s="48" t="s">
        <v>52</v>
      </c>
      <c r="F310" s="50">
        <v>3210.6</v>
      </c>
      <c r="G310" s="50">
        <v>2906.6</v>
      </c>
      <c r="H310" s="51">
        <v>33995</v>
      </c>
      <c r="I310" s="12">
        <f t="shared" si="439"/>
        <v>127352.79</v>
      </c>
      <c r="J310" s="12">
        <f t="shared" si="440"/>
        <v>0</v>
      </c>
      <c r="K310" s="12">
        <f t="shared" si="441"/>
        <v>127352.79</v>
      </c>
      <c r="L310" s="12">
        <f t="shared" si="442"/>
        <v>127352.79</v>
      </c>
      <c r="M310" s="12">
        <f t="shared" si="396"/>
        <v>0</v>
      </c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32"/>
      <c r="AP310" s="39"/>
      <c r="AQ310" s="32"/>
      <c r="AR310" s="32"/>
      <c r="AS310" s="12"/>
      <c r="AT310" s="12"/>
      <c r="AU310" s="12"/>
      <c r="AV310" s="12"/>
      <c r="AW310" s="12"/>
      <c r="AX310" s="12"/>
      <c r="AY310" s="45"/>
      <c r="AZ310" s="32"/>
      <c r="BA310" s="12"/>
      <c r="BB310" s="12"/>
      <c r="BC310" s="12">
        <f t="shared" si="443"/>
        <v>127352.79</v>
      </c>
      <c r="BD310" s="12">
        <f t="shared" si="444"/>
        <v>127352.79</v>
      </c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>
        <v>127352.79</v>
      </c>
      <c r="CZ310" s="12">
        <f>CY310-CX310</f>
        <v>127352.79</v>
      </c>
      <c r="DA310" s="12"/>
      <c r="DB310" s="12"/>
      <c r="DC310" s="12"/>
      <c r="DD310" s="12"/>
      <c r="DE310" s="13" t="s">
        <v>54</v>
      </c>
      <c r="DF310" s="14" t="s">
        <v>55</v>
      </c>
    </row>
    <row r="311" spans="1:110" ht="51" hidden="1" x14ac:dyDescent="0.25">
      <c r="A311" s="13" t="s">
        <v>144</v>
      </c>
      <c r="B311" s="48" t="s">
        <v>834</v>
      </c>
      <c r="C311" s="49">
        <v>1846</v>
      </c>
      <c r="D311" s="49" t="s">
        <v>51</v>
      </c>
      <c r="E311" s="48" t="s">
        <v>56</v>
      </c>
      <c r="F311" s="50">
        <v>1638.22</v>
      </c>
      <c r="G311" s="50">
        <v>1500.22</v>
      </c>
      <c r="H311" s="51">
        <v>34452</v>
      </c>
      <c r="I311" s="12">
        <f t="shared" si="439"/>
        <v>1158319.2779999999</v>
      </c>
      <c r="J311" s="12">
        <f t="shared" si="440"/>
        <v>503451.32899999997</v>
      </c>
      <c r="K311" s="12">
        <f t="shared" si="441"/>
        <v>654867.94900000002</v>
      </c>
      <c r="L311" s="12">
        <f t="shared" si="442"/>
        <v>654867.94900000002</v>
      </c>
      <c r="M311" s="12">
        <f t="shared" si="396"/>
        <v>0</v>
      </c>
      <c r="N311" s="12"/>
      <c r="O311" s="12"/>
      <c r="P311" s="12">
        <v>0</v>
      </c>
      <c r="Q311" s="12"/>
      <c r="R311" s="12"/>
      <c r="S311" s="12">
        <v>0</v>
      </c>
      <c r="T311" s="12"/>
      <c r="U311" s="12"/>
      <c r="V311" s="12">
        <v>0</v>
      </c>
      <c r="W311" s="12">
        <v>457567.09100000001</v>
      </c>
      <c r="X311" s="12">
        <v>457567.09100000001</v>
      </c>
      <c r="Y311" s="12">
        <v>0</v>
      </c>
      <c r="Z311" s="12"/>
      <c r="AA311" s="12"/>
      <c r="AB311" s="12">
        <v>0</v>
      </c>
      <c r="AC311" s="12">
        <v>549335.56700000004</v>
      </c>
      <c r="AD311" s="12">
        <v>549335.56700000004</v>
      </c>
      <c r="AE311" s="12">
        <v>0</v>
      </c>
      <c r="AF311" s="12"/>
      <c r="AG311" s="12"/>
      <c r="AH311" s="12">
        <v>0</v>
      </c>
      <c r="AI311" s="12"/>
      <c r="AJ311" s="12"/>
      <c r="AK311" s="12">
        <v>0</v>
      </c>
      <c r="AL311" s="12"/>
      <c r="AM311" s="12"/>
      <c r="AN311" s="12">
        <v>0</v>
      </c>
      <c r="AO311" s="32"/>
      <c r="AP311" s="39" t="s">
        <v>53</v>
      </c>
      <c r="AQ311" s="32"/>
      <c r="AR311" s="32">
        <v>0</v>
      </c>
      <c r="AS311" s="12"/>
      <c r="AT311" s="12"/>
      <c r="AU311" s="12">
        <v>0</v>
      </c>
      <c r="AV311" s="12"/>
      <c r="AW311" s="12"/>
      <c r="AX311" s="12">
        <v>0</v>
      </c>
      <c r="AY311" s="45"/>
      <c r="AZ311" s="32"/>
      <c r="BA311" s="12">
        <v>0</v>
      </c>
      <c r="BB311" s="12">
        <f>BF311+BJ311+BN311+BR311+BV311+BZ311+CD311+CH311+CL311+CP311+CT311+CX311+DB311</f>
        <v>0</v>
      </c>
      <c r="BC311" s="12">
        <f t="shared" si="443"/>
        <v>151416.62</v>
      </c>
      <c r="BD311" s="12">
        <f t="shared" si="444"/>
        <v>151416.62</v>
      </c>
      <c r="BE311" s="12"/>
      <c r="BF311" s="12"/>
      <c r="BG311" s="12"/>
      <c r="BH311" s="12">
        <f>BG311-BF311</f>
        <v>0</v>
      </c>
      <c r="BI311" s="12"/>
      <c r="BJ311" s="12"/>
      <c r="BK311" s="12"/>
      <c r="BL311" s="12">
        <f>BK311-BJ311</f>
        <v>0</v>
      </c>
      <c r="BM311" s="12"/>
      <c r="BN311" s="12"/>
      <c r="BO311" s="12"/>
      <c r="BP311" s="12">
        <f>BO311-BN311</f>
        <v>0</v>
      </c>
      <c r="BQ311" s="12"/>
      <c r="BR311" s="12"/>
      <c r="BS311" s="12"/>
      <c r="BT311" s="12">
        <f>BS311-BR311</f>
        <v>0</v>
      </c>
      <c r="BU311" s="12"/>
      <c r="BV311" s="12"/>
      <c r="BW311" s="12"/>
      <c r="BX311" s="12">
        <f>BW311-BV311</f>
        <v>0</v>
      </c>
      <c r="BY311" s="12"/>
      <c r="BZ311" s="12"/>
      <c r="CA311" s="12"/>
      <c r="CB311" s="12">
        <f>CA311-BZ311</f>
        <v>0</v>
      </c>
      <c r="CC311" s="12"/>
      <c r="CD311" s="12"/>
      <c r="CE311" s="12">
        <v>66268.13</v>
      </c>
      <c r="CF311" s="12">
        <f>CE311-CD311</f>
        <v>66268.13</v>
      </c>
      <c r="CG311" s="12"/>
      <c r="CH311" s="12"/>
      <c r="CI311" s="12"/>
      <c r="CJ311" s="12">
        <f>CI311-CH311</f>
        <v>0</v>
      </c>
      <c r="CK311" s="12"/>
      <c r="CL311" s="12"/>
      <c r="CM311" s="12"/>
      <c r="CN311" s="12">
        <f>CM311-CL311</f>
        <v>0</v>
      </c>
      <c r="CO311" s="12"/>
      <c r="CP311" s="12"/>
      <c r="CQ311" s="12">
        <v>85148.49</v>
      </c>
      <c r="CR311" s="12">
        <f>CQ311-CP311</f>
        <v>85148.49</v>
      </c>
      <c r="CS311" s="12"/>
      <c r="CT311" s="12"/>
      <c r="CU311" s="12"/>
      <c r="CV311" s="12">
        <f>CU311-CT311</f>
        <v>0</v>
      </c>
      <c r="CW311" s="12"/>
      <c r="CX311" s="12"/>
      <c r="CY311" s="12"/>
      <c r="CZ311" s="12">
        <f>CY311-CX311</f>
        <v>0</v>
      </c>
      <c r="DA311" s="12"/>
      <c r="DB311" s="12"/>
      <c r="DC311" s="12"/>
      <c r="DD311" s="12">
        <f>DC311-DB311</f>
        <v>0</v>
      </c>
      <c r="DE311" s="13" t="s">
        <v>54</v>
      </c>
      <c r="DF311" s="14" t="s">
        <v>55</v>
      </c>
    </row>
    <row r="312" spans="1:110" ht="51" hidden="1" x14ac:dyDescent="0.25">
      <c r="A312" s="13" t="s">
        <v>145</v>
      </c>
      <c r="B312" s="48" t="s">
        <v>2047</v>
      </c>
      <c r="C312" s="49">
        <v>1848</v>
      </c>
      <c r="D312" s="49" t="s">
        <v>51</v>
      </c>
      <c r="E312" s="48" t="s">
        <v>56</v>
      </c>
      <c r="F312" s="50">
        <v>4655.8</v>
      </c>
      <c r="G312" s="50">
        <v>3991.8</v>
      </c>
      <c r="H312" s="51">
        <v>34018</v>
      </c>
      <c r="I312" s="12">
        <f t="shared" si="439"/>
        <v>3490688.15</v>
      </c>
      <c r="J312" s="12">
        <f t="shared" si="440"/>
        <v>1745344.075</v>
      </c>
      <c r="K312" s="12">
        <f t="shared" si="441"/>
        <v>1745344.075</v>
      </c>
      <c r="L312" s="12">
        <f t="shared" si="442"/>
        <v>1745344.075</v>
      </c>
      <c r="M312" s="12">
        <f t="shared" si="396"/>
        <v>0</v>
      </c>
      <c r="N312" s="12"/>
      <c r="O312" s="12"/>
      <c r="P312" s="12">
        <v>0</v>
      </c>
      <c r="Q312" s="12"/>
      <c r="R312" s="12"/>
      <c r="S312" s="12">
        <v>0</v>
      </c>
      <c r="T312" s="12"/>
      <c r="U312" s="12"/>
      <c r="V312" s="12">
        <v>0</v>
      </c>
      <c r="W312" s="12"/>
      <c r="X312" s="12"/>
      <c r="Y312" s="12">
        <v>0</v>
      </c>
      <c r="Z312" s="12"/>
      <c r="AA312" s="12"/>
      <c r="AB312" s="12">
        <v>0</v>
      </c>
      <c r="AC312" s="12"/>
      <c r="AD312" s="12"/>
      <c r="AE312" s="12">
        <v>0</v>
      </c>
      <c r="AF312" s="12"/>
      <c r="AG312" s="12"/>
      <c r="AH312" s="12">
        <v>0</v>
      </c>
      <c r="AI312" s="12"/>
      <c r="AJ312" s="12"/>
      <c r="AK312" s="12">
        <v>0</v>
      </c>
      <c r="AL312" s="12"/>
      <c r="AM312" s="12"/>
      <c r="AN312" s="12">
        <v>0</v>
      </c>
      <c r="AO312" s="32"/>
      <c r="AP312" s="39"/>
      <c r="AQ312" s="32"/>
      <c r="AR312" s="32">
        <v>0</v>
      </c>
      <c r="AS312" s="12"/>
      <c r="AT312" s="12"/>
      <c r="AU312" s="12">
        <v>0</v>
      </c>
      <c r="AV312" s="12"/>
      <c r="AW312" s="12"/>
      <c r="AX312" s="12">
        <v>0</v>
      </c>
      <c r="AY312" s="45"/>
      <c r="AZ312" s="32">
        <v>3490688.15</v>
      </c>
      <c r="BA312" s="12">
        <v>3490688.15</v>
      </c>
      <c r="BB312" s="12"/>
      <c r="BC312" s="12">
        <f t="shared" si="443"/>
        <v>0</v>
      </c>
      <c r="BD312" s="12">
        <f t="shared" si="444"/>
        <v>0</v>
      </c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3" t="s">
        <v>54</v>
      </c>
      <c r="DF312" s="14" t="s">
        <v>55</v>
      </c>
    </row>
    <row r="313" spans="1:110" ht="38.25" hidden="1" x14ac:dyDescent="0.25">
      <c r="A313" s="13" t="s">
        <v>147</v>
      </c>
      <c r="B313" s="48" t="s">
        <v>2074</v>
      </c>
      <c r="C313" s="49">
        <v>1915</v>
      </c>
      <c r="D313" s="49" t="s">
        <v>51</v>
      </c>
      <c r="E313" s="48" t="s">
        <v>52</v>
      </c>
      <c r="F313" s="50">
        <v>7805.13</v>
      </c>
      <c r="G313" s="50">
        <v>6746.83</v>
      </c>
      <c r="H313" s="51">
        <v>33742</v>
      </c>
      <c r="I313" s="12">
        <f t="shared" si="439"/>
        <v>369252.68</v>
      </c>
      <c r="J313" s="12">
        <f t="shared" si="440"/>
        <v>184626.34</v>
      </c>
      <c r="K313" s="12">
        <f t="shared" si="441"/>
        <v>184626.34</v>
      </c>
      <c r="L313" s="12">
        <f t="shared" si="442"/>
        <v>184626.34</v>
      </c>
      <c r="M313" s="12">
        <f t="shared" si="396"/>
        <v>0</v>
      </c>
      <c r="N313" s="12"/>
      <c r="O313" s="12"/>
      <c r="P313" s="12">
        <v>0</v>
      </c>
      <c r="Q313" s="12"/>
      <c r="R313" s="12"/>
      <c r="S313" s="12">
        <v>0</v>
      </c>
      <c r="T313" s="12"/>
      <c r="U313" s="12"/>
      <c r="V313" s="12">
        <v>0</v>
      </c>
      <c r="W313" s="12"/>
      <c r="X313" s="12"/>
      <c r="Y313" s="12">
        <v>0</v>
      </c>
      <c r="Z313" s="12"/>
      <c r="AA313" s="12"/>
      <c r="AB313" s="12">
        <v>0</v>
      </c>
      <c r="AC313" s="12"/>
      <c r="AD313" s="12"/>
      <c r="AE313" s="12">
        <v>0</v>
      </c>
      <c r="AF313" s="12"/>
      <c r="AG313" s="12"/>
      <c r="AH313" s="12">
        <v>0</v>
      </c>
      <c r="AI313" s="12"/>
      <c r="AJ313" s="12"/>
      <c r="AK313" s="12">
        <v>0</v>
      </c>
      <c r="AL313" s="12"/>
      <c r="AM313" s="12"/>
      <c r="AN313" s="12">
        <v>0</v>
      </c>
      <c r="AO313" s="32"/>
      <c r="AP313" s="39"/>
      <c r="AQ313" s="32"/>
      <c r="AR313" s="32">
        <v>0</v>
      </c>
      <c r="AS313" s="12"/>
      <c r="AT313" s="12"/>
      <c r="AU313" s="12">
        <v>0</v>
      </c>
      <c r="AV313" s="12"/>
      <c r="AW313" s="12"/>
      <c r="AX313" s="12">
        <v>0</v>
      </c>
      <c r="AY313" s="45"/>
      <c r="AZ313" s="32">
        <v>369252.68</v>
      </c>
      <c r="BA313" s="12">
        <v>369252.68</v>
      </c>
      <c r="BB313" s="12"/>
      <c r="BC313" s="12">
        <f t="shared" si="443"/>
        <v>0</v>
      </c>
      <c r="BD313" s="12">
        <f t="shared" si="444"/>
        <v>0</v>
      </c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3" t="s">
        <v>54</v>
      </c>
      <c r="DF313" s="14" t="s">
        <v>55</v>
      </c>
    </row>
    <row r="314" spans="1:110" ht="51" hidden="1" x14ac:dyDescent="0.25">
      <c r="A314" s="13" t="s">
        <v>148</v>
      </c>
      <c r="B314" s="48" t="s">
        <v>835</v>
      </c>
      <c r="C314" s="49">
        <v>1828</v>
      </c>
      <c r="D314" s="49" t="s">
        <v>51</v>
      </c>
      <c r="E314" s="48" t="s">
        <v>56</v>
      </c>
      <c r="F314" s="50">
        <v>2383.1</v>
      </c>
      <c r="G314" s="50">
        <v>2025</v>
      </c>
      <c r="H314" s="51">
        <v>36210</v>
      </c>
      <c r="I314" s="12">
        <f t="shared" si="439"/>
        <v>8955929</v>
      </c>
      <c r="J314" s="12">
        <f t="shared" si="440"/>
        <v>4477964.5</v>
      </c>
      <c r="K314" s="12">
        <f t="shared" si="441"/>
        <v>4477964.5</v>
      </c>
      <c r="L314" s="12">
        <f t="shared" si="442"/>
        <v>4477964.5</v>
      </c>
      <c r="M314" s="12">
        <f t="shared" si="396"/>
        <v>0</v>
      </c>
      <c r="N314" s="12"/>
      <c r="O314" s="12"/>
      <c r="P314" s="12">
        <v>0</v>
      </c>
      <c r="Q314" s="12"/>
      <c r="R314" s="12"/>
      <c r="S314" s="12">
        <v>0</v>
      </c>
      <c r="T314" s="12"/>
      <c r="U314" s="12"/>
      <c r="V314" s="12">
        <v>0</v>
      </c>
      <c r="W314" s="12"/>
      <c r="X314" s="12"/>
      <c r="Y314" s="12">
        <v>0</v>
      </c>
      <c r="Z314" s="12"/>
      <c r="AA314" s="12"/>
      <c r="AB314" s="12">
        <v>0</v>
      </c>
      <c r="AC314" s="12"/>
      <c r="AD314" s="12"/>
      <c r="AE314" s="12">
        <v>0</v>
      </c>
      <c r="AF314" s="12"/>
      <c r="AG314" s="12"/>
      <c r="AH314" s="12">
        <v>0</v>
      </c>
      <c r="AI314" s="12"/>
      <c r="AJ314" s="12"/>
      <c r="AK314" s="12">
        <v>0</v>
      </c>
      <c r="AL314" s="12">
        <v>5771250</v>
      </c>
      <c r="AM314" s="12">
        <v>5771250</v>
      </c>
      <c r="AN314" s="12">
        <v>0</v>
      </c>
      <c r="AO314" s="32"/>
      <c r="AP314" s="39" t="s">
        <v>53</v>
      </c>
      <c r="AQ314" s="32"/>
      <c r="AR314" s="32">
        <v>0</v>
      </c>
      <c r="AS314" s="12"/>
      <c r="AT314" s="12"/>
      <c r="AU314" s="12">
        <v>0</v>
      </c>
      <c r="AV314" s="12"/>
      <c r="AW314" s="12"/>
      <c r="AX314" s="12">
        <v>0</v>
      </c>
      <c r="AY314" s="45"/>
      <c r="AZ314" s="32">
        <v>3184679</v>
      </c>
      <c r="BA314" s="12">
        <v>3184679</v>
      </c>
      <c r="BB314" s="12">
        <f>BF314+BJ314+BN314+BR314+BV314+BZ314+CD314+CH314+CL314+CP314+CT314+CX314+DB314</f>
        <v>0</v>
      </c>
      <c r="BC314" s="12">
        <f t="shared" si="443"/>
        <v>0</v>
      </c>
      <c r="BD314" s="12">
        <f t="shared" si="444"/>
        <v>0</v>
      </c>
      <c r="BE314" s="12"/>
      <c r="BF314" s="12"/>
      <c r="BG314" s="12"/>
      <c r="BH314" s="12">
        <f>BG314-BF314</f>
        <v>0</v>
      </c>
      <c r="BI314" s="12"/>
      <c r="BJ314" s="12"/>
      <c r="BK314" s="12"/>
      <c r="BL314" s="12">
        <f>BK314-BJ314</f>
        <v>0</v>
      </c>
      <c r="BM314" s="12"/>
      <c r="BN314" s="12"/>
      <c r="BO314" s="12"/>
      <c r="BP314" s="12">
        <f>BO314-BN314</f>
        <v>0</v>
      </c>
      <c r="BQ314" s="12"/>
      <c r="BR314" s="12"/>
      <c r="BS314" s="12"/>
      <c r="BT314" s="12">
        <f>BS314-BR314</f>
        <v>0</v>
      </c>
      <c r="BU314" s="12"/>
      <c r="BV314" s="12"/>
      <c r="BW314" s="12"/>
      <c r="BX314" s="12">
        <f>BW314-BV314</f>
        <v>0</v>
      </c>
      <c r="BY314" s="12"/>
      <c r="BZ314" s="12"/>
      <c r="CA314" s="12"/>
      <c r="CB314" s="12">
        <f>CA314-BZ314</f>
        <v>0</v>
      </c>
      <c r="CC314" s="12"/>
      <c r="CD314" s="12"/>
      <c r="CE314" s="12"/>
      <c r="CF314" s="12">
        <f>CE314-CD314</f>
        <v>0</v>
      </c>
      <c r="CG314" s="12"/>
      <c r="CH314" s="12"/>
      <c r="CI314" s="12"/>
      <c r="CJ314" s="12">
        <f>CI314-CH314</f>
        <v>0</v>
      </c>
      <c r="CK314" s="12"/>
      <c r="CL314" s="12"/>
      <c r="CM314" s="12"/>
      <c r="CN314" s="12">
        <f>CM314-CL314</f>
        <v>0</v>
      </c>
      <c r="CO314" s="12"/>
      <c r="CP314" s="12"/>
      <c r="CQ314" s="12"/>
      <c r="CR314" s="12">
        <f>CQ314-CP314</f>
        <v>0</v>
      </c>
      <c r="CS314" s="12"/>
      <c r="CT314" s="12"/>
      <c r="CU314" s="12"/>
      <c r="CV314" s="12">
        <f>CU314-CT314</f>
        <v>0</v>
      </c>
      <c r="CW314" s="12"/>
      <c r="CX314" s="12"/>
      <c r="CY314" s="12"/>
      <c r="CZ314" s="12">
        <f>CY314-CX314</f>
        <v>0</v>
      </c>
      <c r="DA314" s="12"/>
      <c r="DB314" s="12"/>
      <c r="DC314" s="12"/>
      <c r="DD314" s="12">
        <f>DC314-DB314</f>
        <v>0</v>
      </c>
      <c r="DE314" s="13" t="s">
        <v>54</v>
      </c>
      <c r="DF314" s="14" t="s">
        <v>55</v>
      </c>
    </row>
    <row r="315" spans="1:110" ht="51" hidden="1" x14ac:dyDescent="0.25">
      <c r="A315" s="13" t="s">
        <v>150</v>
      </c>
      <c r="B315" s="48" t="s">
        <v>836</v>
      </c>
      <c r="C315" s="49">
        <v>1829</v>
      </c>
      <c r="D315" s="49" t="s">
        <v>51</v>
      </c>
      <c r="E315" s="48" t="s">
        <v>56</v>
      </c>
      <c r="F315" s="50">
        <v>834</v>
      </c>
      <c r="G315" s="50">
        <v>716</v>
      </c>
      <c r="H315" s="51">
        <v>36543</v>
      </c>
      <c r="I315" s="12">
        <f t="shared" si="439"/>
        <v>8847642.6699999999</v>
      </c>
      <c r="J315" s="12">
        <f t="shared" si="440"/>
        <v>4397225.7649999997</v>
      </c>
      <c r="K315" s="12">
        <f t="shared" si="441"/>
        <v>4450416.9050000003</v>
      </c>
      <c r="L315" s="12">
        <f t="shared" si="442"/>
        <v>4450416.9050000003</v>
      </c>
      <c r="M315" s="12">
        <f t="shared" si="396"/>
        <v>0</v>
      </c>
      <c r="N315" s="12"/>
      <c r="O315" s="12"/>
      <c r="P315" s="12">
        <v>0</v>
      </c>
      <c r="Q315" s="12"/>
      <c r="R315" s="12"/>
      <c r="S315" s="12">
        <v>0</v>
      </c>
      <c r="T315" s="12"/>
      <c r="U315" s="12"/>
      <c r="V315" s="12">
        <v>0</v>
      </c>
      <c r="W315" s="12">
        <v>218380</v>
      </c>
      <c r="X315" s="12"/>
      <c r="Y315" s="12">
        <v>-218380</v>
      </c>
      <c r="Z315" s="12"/>
      <c r="AA315" s="12"/>
      <c r="AB315" s="12">
        <v>0</v>
      </c>
      <c r="AC315" s="12"/>
      <c r="AD315" s="12"/>
      <c r="AE315" s="12">
        <v>0</v>
      </c>
      <c r="AF315" s="12"/>
      <c r="AG315" s="12"/>
      <c r="AH315" s="12">
        <v>0</v>
      </c>
      <c r="AI315" s="12"/>
      <c r="AJ315" s="12"/>
      <c r="AK315" s="12">
        <v>0</v>
      </c>
      <c r="AL315" s="12"/>
      <c r="AM315" s="12"/>
      <c r="AN315" s="12">
        <v>0</v>
      </c>
      <c r="AO315" s="32"/>
      <c r="AP315" s="39" t="s">
        <v>53</v>
      </c>
      <c r="AQ315" s="32"/>
      <c r="AR315" s="32">
        <v>0</v>
      </c>
      <c r="AS315" s="12">
        <v>1352000</v>
      </c>
      <c r="AT315" s="12"/>
      <c r="AU315" s="12">
        <v>-1352000</v>
      </c>
      <c r="AV315" s="12"/>
      <c r="AW315" s="12"/>
      <c r="AX315" s="12">
        <v>0</v>
      </c>
      <c r="AY315" s="45"/>
      <c r="AZ315" s="32">
        <v>8794451.5299999993</v>
      </c>
      <c r="BA315" s="12">
        <v>8794451.5299999993</v>
      </c>
      <c r="BB315" s="12">
        <f>BF315+BJ315+BN315+BR315+BV315+BZ315+CD315+CH315+CL315+CP315+CT315+CX315+DB315</f>
        <v>0</v>
      </c>
      <c r="BC315" s="12">
        <f t="shared" si="443"/>
        <v>53191.14</v>
      </c>
      <c r="BD315" s="12">
        <f t="shared" si="444"/>
        <v>53191.14</v>
      </c>
      <c r="BE315" s="12"/>
      <c r="BF315" s="12"/>
      <c r="BG315" s="12"/>
      <c r="BH315" s="12">
        <f>BG315-BF315</f>
        <v>0</v>
      </c>
      <c r="BI315" s="12"/>
      <c r="BJ315" s="12"/>
      <c r="BK315" s="12"/>
      <c r="BL315" s="12">
        <f>BK315-BJ315</f>
        <v>0</v>
      </c>
      <c r="BM315" s="12"/>
      <c r="BN315" s="12"/>
      <c r="BO315" s="12"/>
      <c r="BP315" s="12">
        <f>BO315-BN315</f>
        <v>0</v>
      </c>
      <c r="BQ315" s="12"/>
      <c r="BR315" s="12"/>
      <c r="BS315" s="12"/>
      <c r="BT315" s="12">
        <f>BS315-BR315</f>
        <v>0</v>
      </c>
      <c r="BU315" s="12"/>
      <c r="BV315" s="12"/>
      <c r="BW315" s="12"/>
      <c r="BX315" s="12">
        <f>BW315-BV315</f>
        <v>0</v>
      </c>
      <c r="BY315" s="12"/>
      <c r="BZ315" s="12"/>
      <c r="CA315" s="12"/>
      <c r="CB315" s="12">
        <f>CA315-BZ315</f>
        <v>0</v>
      </c>
      <c r="CC315" s="12"/>
      <c r="CD315" s="12"/>
      <c r="CE315" s="12">
        <v>53191.14</v>
      </c>
      <c r="CF315" s="12">
        <f>CE315-CD315</f>
        <v>53191.14</v>
      </c>
      <c r="CG315" s="12"/>
      <c r="CH315" s="12"/>
      <c r="CI315" s="12"/>
      <c r="CJ315" s="12">
        <f>CI315-CH315</f>
        <v>0</v>
      </c>
      <c r="CK315" s="12"/>
      <c r="CL315" s="12"/>
      <c r="CM315" s="12"/>
      <c r="CN315" s="12">
        <f>CM315-CL315</f>
        <v>0</v>
      </c>
      <c r="CO315" s="12"/>
      <c r="CP315" s="12"/>
      <c r="CQ315" s="12"/>
      <c r="CR315" s="12">
        <f>CQ315-CP315</f>
        <v>0</v>
      </c>
      <c r="CS315" s="12"/>
      <c r="CT315" s="12"/>
      <c r="CU315" s="12"/>
      <c r="CV315" s="12">
        <f>CU315-CT315</f>
        <v>0</v>
      </c>
      <c r="CW315" s="12"/>
      <c r="CX315" s="12"/>
      <c r="CY315" s="12"/>
      <c r="CZ315" s="12">
        <f>CY315-CX315</f>
        <v>0</v>
      </c>
      <c r="DA315" s="12"/>
      <c r="DB315" s="12"/>
      <c r="DC315" s="12"/>
      <c r="DD315" s="12">
        <f>DC315-DB315</f>
        <v>0</v>
      </c>
      <c r="DE315" s="13" t="s">
        <v>54</v>
      </c>
      <c r="DF315" s="14" t="s">
        <v>55</v>
      </c>
    </row>
    <row r="316" spans="1:110" ht="51" hidden="1" x14ac:dyDescent="0.25">
      <c r="A316" s="13" t="s">
        <v>151</v>
      </c>
      <c r="B316" s="48" t="s">
        <v>837</v>
      </c>
      <c r="C316" s="49">
        <v>1917</v>
      </c>
      <c r="D316" s="49" t="s">
        <v>51</v>
      </c>
      <c r="E316" s="48" t="s">
        <v>56</v>
      </c>
      <c r="F316" s="50">
        <v>783.6</v>
      </c>
      <c r="G316" s="50">
        <v>705.6</v>
      </c>
      <c r="H316" s="51">
        <v>34073</v>
      </c>
      <c r="I316" s="12">
        <f t="shared" si="439"/>
        <v>5350113.4339680001</v>
      </c>
      <c r="J316" s="12">
        <f t="shared" si="440"/>
        <v>2501514.3269839999</v>
      </c>
      <c r="K316" s="12">
        <f t="shared" si="441"/>
        <v>2848599.1069840002</v>
      </c>
      <c r="L316" s="12">
        <f t="shared" si="442"/>
        <v>2848599.1069840002</v>
      </c>
      <c r="M316" s="12">
        <f t="shared" si="396"/>
        <v>0</v>
      </c>
      <c r="N316" s="12"/>
      <c r="O316" s="12"/>
      <c r="P316" s="12">
        <v>0</v>
      </c>
      <c r="Q316" s="12">
        <v>3360340.0449999999</v>
      </c>
      <c r="R316" s="12">
        <v>3360340.0449999999</v>
      </c>
      <c r="S316" s="12">
        <v>0</v>
      </c>
      <c r="T316" s="12"/>
      <c r="U316" s="12"/>
      <c r="V316" s="12">
        <v>0</v>
      </c>
      <c r="W316" s="12"/>
      <c r="X316" s="12">
        <v>487485.43881600001</v>
      </c>
      <c r="Y316" s="12">
        <v>487485.43881600001</v>
      </c>
      <c r="Z316" s="12">
        <v>572166.00800000003</v>
      </c>
      <c r="AA316" s="12">
        <v>572166.00800000003</v>
      </c>
      <c r="AB316" s="12">
        <v>0</v>
      </c>
      <c r="AC316" s="12"/>
      <c r="AD316" s="12">
        <v>583037.162152</v>
      </c>
      <c r="AE316" s="12">
        <v>583037.162152</v>
      </c>
      <c r="AF316" s="12"/>
      <c r="AG316" s="12"/>
      <c r="AH316" s="12">
        <v>0</v>
      </c>
      <c r="AI316" s="12"/>
      <c r="AJ316" s="12"/>
      <c r="AK316" s="12">
        <v>0</v>
      </c>
      <c r="AL316" s="12"/>
      <c r="AM316" s="12"/>
      <c r="AN316" s="12">
        <v>0</v>
      </c>
      <c r="AO316" s="32"/>
      <c r="AP316" s="39" t="s">
        <v>53</v>
      </c>
      <c r="AQ316" s="32"/>
      <c r="AR316" s="32">
        <v>0</v>
      </c>
      <c r="AS316" s="12">
        <v>1320000</v>
      </c>
      <c r="AT316" s="12"/>
      <c r="AU316" s="12">
        <v>-1320000</v>
      </c>
      <c r="AV316" s="12"/>
      <c r="AW316" s="12"/>
      <c r="AX316" s="12">
        <v>0</v>
      </c>
      <c r="AY316" s="45"/>
      <c r="AZ316" s="32"/>
      <c r="BA316" s="12">
        <v>0</v>
      </c>
      <c r="BB316" s="12">
        <f>BF316+BJ316+BN316+BR316+BV316+BZ316+CD316+CH316+CL316+CP316+CT316+CX316+DB316</f>
        <v>0</v>
      </c>
      <c r="BC316" s="12">
        <f t="shared" si="443"/>
        <v>347084.78</v>
      </c>
      <c r="BD316" s="12">
        <f t="shared" si="444"/>
        <v>347084.78</v>
      </c>
      <c r="BE316" s="12"/>
      <c r="BF316" s="12"/>
      <c r="BG316" s="12"/>
      <c r="BH316" s="12">
        <f>BG316-BF316</f>
        <v>0</v>
      </c>
      <c r="BI316" s="12"/>
      <c r="BJ316" s="12"/>
      <c r="BK316" s="12"/>
      <c r="BL316" s="12">
        <f>BK316-BJ316</f>
        <v>0</v>
      </c>
      <c r="BM316" s="12"/>
      <c r="BN316" s="12"/>
      <c r="BO316" s="12"/>
      <c r="BP316" s="12">
        <f>BO316-BN316</f>
        <v>0</v>
      </c>
      <c r="BQ316" s="12"/>
      <c r="BR316" s="12"/>
      <c r="BS316" s="12"/>
      <c r="BT316" s="12">
        <f>BS316-BR316</f>
        <v>0</v>
      </c>
      <c r="BU316" s="12"/>
      <c r="BV316" s="12"/>
      <c r="BW316" s="12"/>
      <c r="BX316" s="12">
        <f>BW316-BV316</f>
        <v>0</v>
      </c>
      <c r="BY316" s="12"/>
      <c r="BZ316" s="12"/>
      <c r="CA316" s="12"/>
      <c r="CB316" s="12">
        <f>CA316-BZ316</f>
        <v>0</v>
      </c>
      <c r="CC316" s="12"/>
      <c r="CD316" s="12"/>
      <c r="CE316" s="12">
        <v>45476.7</v>
      </c>
      <c r="CF316" s="12">
        <f>CE316-CD316</f>
        <v>45476.7</v>
      </c>
      <c r="CG316" s="12"/>
      <c r="CH316" s="12"/>
      <c r="CI316" s="12">
        <v>90981.19</v>
      </c>
      <c r="CJ316" s="12">
        <f>CI316-CH316</f>
        <v>90981.19</v>
      </c>
      <c r="CK316" s="12"/>
      <c r="CL316" s="12"/>
      <c r="CM316" s="12">
        <v>141764.63</v>
      </c>
      <c r="CN316" s="12">
        <f>CM316-CL316</f>
        <v>141764.63</v>
      </c>
      <c r="CO316" s="12"/>
      <c r="CP316" s="12"/>
      <c r="CQ316" s="12">
        <v>68862.259999999995</v>
      </c>
      <c r="CR316" s="12">
        <f>CQ316-CP316</f>
        <v>68862.259999999995</v>
      </c>
      <c r="CS316" s="12"/>
      <c r="CT316" s="12"/>
      <c r="CU316" s="12"/>
      <c r="CV316" s="12">
        <f>CU316-CT316</f>
        <v>0</v>
      </c>
      <c r="CW316" s="12"/>
      <c r="CX316" s="12"/>
      <c r="CY316" s="12"/>
      <c r="CZ316" s="12">
        <f>CY316-CX316</f>
        <v>0</v>
      </c>
      <c r="DA316" s="12"/>
      <c r="DB316" s="12"/>
      <c r="DC316" s="12"/>
      <c r="DD316" s="12">
        <f>DC316-DB316</f>
        <v>0</v>
      </c>
      <c r="DE316" s="13" t="s">
        <v>54</v>
      </c>
      <c r="DF316" s="14" t="s">
        <v>55</v>
      </c>
    </row>
    <row r="317" spans="1:110" ht="38.25" hidden="1" x14ac:dyDescent="0.25">
      <c r="A317" s="13" t="s">
        <v>152</v>
      </c>
      <c r="B317" s="48" t="s">
        <v>2071</v>
      </c>
      <c r="C317" s="49">
        <v>1901</v>
      </c>
      <c r="D317" s="49" t="s">
        <v>51</v>
      </c>
      <c r="E317" s="48" t="s">
        <v>52</v>
      </c>
      <c r="F317" s="50">
        <v>6204.06</v>
      </c>
      <c r="G317" s="50">
        <v>5434.36</v>
      </c>
      <c r="H317" s="51">
        <v>33891</v>
      </c>
      <c r="I317" s="12">
        <f t="shared" si="439"/>
        <v>174400.46</v>
      </c>
      <c r="J317" s="12">
        <f t="shared" si="440"/>
        <v>87200.23</v>
      </c>
      <c r="K317" s="12">
        <f t="shared" si="441"/>
        <v>87200.23</v>
      </c>
      <c r="L317" s="12">
        <f t="shared" si="442"/>
        <v>87200.23</v>
      </c>
      <c r="M317" s="12">
        <f t="shared" si="396"/>
        <v>0</v>
      </c>
      <c r="N317" s="12"/>
      <c r="O317" s="12"/>
      <c r="P317" s="12">
        <v>0</v>
      </c>
      <c r="Q317" s="12"/>
      <c r="R317" s="12"/>
      <c r="S317" s="12">
        <v>0</v>
      </c>
      <c r="T317" s="12"/>
      <c r="U317" s="12"/>
      <c r="V317" s="12">
        <v>0</v>
      </c>
      <c r="W317" s="12"/>
      <c r="X317" s="12"/>
      <c r="Y317" s="12">
        <v>0</v>
      </c>
      <c r="Z317" s="12"/>
      <c r="AA317" s="12"/>
      <c r="AB317" s="12">
        <v>0</v>
      </c>
      <c r="AC317" s="12"/>
      <c r="AD317" s="12"/>
      <c r="AE317" s="12">
        <v>0</v>
      </c>
      <c r="AF317" s="12"/>
      <c r="AG317" s="12"/>
      <c r="AH317" s="12">
        <v>0</v>
      </c>
      <c r="AI317" s="12"/>
      <c r="AJ317" s="12"/>
      <c r="AK317" s="12">
        <v>0</v>
      </c>
      <c r="AL317" s="12"/>
      <c r="AM317" s="12"/>
      <c r="AN317" s="12">
        <v>0</v>
      </c>
      <c r="AO317" s="32"/>
      <c r="AP317" s="39"/>
      <c r="AQ317" s="32"/>
      <c r="AR317" s="32">
        <v>0</v>
      </c>
      <c r="AS317" s="12"/>
      <c r="AT317" s="12"/>
      <c r="AU317" s="12">
        <v>0</v>
      </c>
      <c r="AV317" s="12"/>
      <c r="AW317" s="12"/>
      <c r="AX317" s="12">
        <v>0</v>
      </c>
      <c r="AY317" s="45"/>
      <c r="AZ317" s="32">
        <v>174400.46</v>
      </c>
      <c r="BA317" s="12">
        <v>174400.46</v>
      </c>
      <c r="BB317" s="12"/>
      <c r="BC317" s="12">
        <f t="shared" si="443"/>
        <v>0</v>
      </c>
      <c r="BD317" s="12">
        <f t="shared" si="444"/>
        <v>0</v>
      </c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3" t="s">
        <v>54</v>
      </c>
      <c r="DF317" s="14" t="s">
        <v>55</v>
      </c>
    </row>
    <row r="318" spans="1:110" ht="51" hidden="1" x14ac:dyDescent="0.25">
      <c r="A318" s="13" t="s">
        <v>154</v>
      </c>
      <c r="B318" s="48" t="s">
        <v>838</v>
      </c>
      <c r="C318" s="49">
        <v>1917</v>
      </c>
      <c r="D318" s="49" t="s">
        <v>51</v>
      </c>
      <c r="E318" s="48" t="s">
        <v>56</v>
      </c>
      <c r="F318" s="50">
        <v>546.5</v>
      </c>
      <c r="G318" s="50">
        <v>471.5</v>
      </c>
      <c r="H318" s="51">
        <v>34355</v>
      </c>
      <c r="I318" s="12">
        <f t="shared" si="439"/>
        <v>1677734.5374999999</v>
      </c>
      <c r="J318" s="12">
        <f t="shared" si="440"/>
        <v>649341.54874999996</v>
      </c>
      <c r="K318" s="12">
        <f t="shared" si="441"/>
        <v>1028392.9887499999</v>
      </c>
      <c r="L318" s="12">
        <f t="shared" si="442"/>
        <v>1028392.9887499999</v>
      </c>
      <c r="M318" s="12">
        <f t="shared" si="396"/>
        <v>0</v>
      </c>
      <c r="N318" s="12"/>
      <c r="O318" s="12"/>
      <c r="P318" s="12">
        <v>0</v>
      </c>
      <c r="Q318" s="12">
        <v>872275</v>
      </c>
      <c r="R318" s="12">
        <v>872275</v>
      </c>
      <c r="S318" s="12">
        <v>0</v>
      </c>
      <c r="T318" s="12"/>
      <c r="U318" s="12"/>
      <c r="V318" s="12">
        <v>0</v>
      </c>
      <c r="W318" s="12"/>
      <c r="X318" s="12">
        <v>126541.17</v>
      </c>
      <c r="Y318" s="12">
        <v>126541.17</v>
      </c>
      <c r="Z318" s="12">
        <v>148522.5</v>
      </c>
      <c r="AA318" s="12">
        <v>148522.5</v>
      </c>
      <c r="AB318" s="12">
        <v>0</v>
      </c>
      <c r="AC318" s="12"/>
      <c r="AD318" s="12">
        <v>151344.42749999999</v>
      </c>
      <c r="AE318" s="12">
        <v>151344.42749999999</v>
      </c>
      <c r="AF318" s="12"/>
      <c r="AG318" s="12"/>
      <c r="AH318" s="12">
        <v>0</v>
      </c>
      <c r="AI318" s="12"/>
      <c r="AJ318" s="12"/>
      <c r="AK318" s="12">
        <v>0</v>
      </c>
      <c r="AL318" s="12"/>
      <c r="AM318" s="12"/>
      <c r="AN318" s="12">
        <v>0</v>
      </c>
      <c r="AO318" s="32"/>
      <c r="AP318" s="39" t="s">
        <v>53</v>
      </c>
      <c r="AQ318" s="32"/>
      <c r="AR318" s="32">
        <v>0</v>
      </c>
      <c r="AS318" s="12"/>
      <c r="AT318" s="12"/>
      <c r="AU318" s="12">
        <v>0</v>
      </c>
      <c r="AV318" s="12"/>
      <c r="AW318" s="12"/>
      <c r="AX318" s="12">
        <v>0</v>
      </c>
      <c r="AY318" s="45"/>
      <c r="AZ318" s="32"/>
      <c r="BA318" s="12">
        <v>0</v>
      </c>
      <c r="BB318" s="12">
        <f>BF318+BJ318+BN318+BR318+BV318+BZ318+CD318+CH318+CL318+CP318+CT318+CX318+DB318</f>
        <v>0</v>
      </c>
      <c r="BC318" s="12">
        <f t="shared" si="443"/>
        <v>379051.43999999994</v>
      </c>
      <c r="BD318" s="12">
        <f t="shared" si="444"/>
        <v>379051.43999999994</v>
      </c>
      <c r="BE318" s="12"/>
      <c r="BF318" s="12"/>
      <c r="BG318" s="12"/>
      <c r="BH318" s="12">
        <f>BG318-BF318</f>
        <v>0</v>
      </c>
      <c r="BI318" s="12"/>
      <c r="BJ318" s="12"/>
      <c r="BK318" s="12"/>
      <c r="BL318" s="12">
        <f>BK318-BJ318</f>
        <v>0</v>
      </c>
      <c r="BM318" s="12"/>
      <c r="BN318" s="12"/>
      <c r="BO318" s="12"/>
      <c r="BP318" s="12">
        <f>BO318-BN318</f>
        <v>0</v>
      </c>
      <c r="BQ318" s="12"/>
      <c r="BR318" s="12"/>
      <c r="BS318" s="12"/>
      <c r="BT318" s="12">
        <f>BS318-BR318</f>
        <v>0</v>
      </c>
      <c r="BU318" s="12"/>
      <c r="BV318" s="12"/>
      <c r="BW318" s="12"/>
      <c r="BX318" s="12">
        <f>BW318-BV318</f>
        <v>0</v>
      </c>
      <c r="BY318" s="12"/>
      <c r="BZ318" s="12"/>
      <c r="CA318" s="12"/>
      <c r="CB318" s="12">
        <f>CA318-BZ318</f>
        <v>0</v>
      </c>
      <c r="CC318" s="12"/>
      <c r="CD318" s="12"/>
      <c r="CE318" s="12">
        <v>50605.94</v>
      </c>
      <c r="CF318" s="12">
        <f>CE318-CD318</f>
        <v>50605.94</v>
      </c>
      <c r="CG318" s="12"/>
      <c r="CH318" s="12"/>
      <c r="CI318" s="12">
        <v>97008.23</v>
      </c>
      <c r="CJ318" s="12">
        <f>CI318-CH318</f>
        <v>97008.23</v>
      </c>
      <c r="CK318" s="12"/>
      <c r="CL318" s="12"/>
      <c r="CM318" s="12">
        <v>158293.54999999999</v>
      </c>
      <c r="CN318" s="12">
        <f>CM318-CL318</f>
        <v>158293.54999999999</v>
      </c>
      <c r="CO318" s="12"/>
      <c r="CP318" s="12"/>
      <c r="CQ318" s="12">
        <v>73143.72</v>
      </c>
      <c r="CR318" s="12">
        <f>CQ318-CP318</f>
        <v>73143.72</v>
      </c>
      <c r="CS318" s="12"/>
      <c r="CT318" s="12"/>
      <c r="CU318" s="12"/>
      <c r="CV318" s="12">
        <f>CU318-CT318</f>
        <v>0</v>
      </c>
      <c r="CW318" s="12"/>
      <c r="CX318" s="12"/>
      <c r="CY318" s="12"/>
      <c r="CZ318" s="12">
        <f>CY318-CX318</f>
        <v>0</v>
      </c>
      <c r="DA318" s="12"/>
      <c r="DB318" s="12"/>
      <c r="DC318" s="12"/>
      <c r="DD318" s="12">
        <f>DC318-DB318</f>
        <v>0</v>
      </c>
      <c r="DE318" s="13" t="s">
        <v>54</v>
      </c>
      <c r="DF318" s="14" t="s">
        <v>55</v>
      </c>
    </row>
    <row r="319" spans="1:110" ht="51" hidden="1" x14ac:dyDescent="0.25">
      <c r="A319" s="13" t="s">
        <v>155</v>
      </c>
      <c r="B319" s="48" t="s">
        <v>839</v>
      </c>
      <c r="C319" s="49">
        <v>1917</v>
      </c>
      <c r="D319" s="49" t="s">
        <v>51</v>
      </c>
      <c r="E319" s="48" t="s">
        <v>56</v>
      </c>
      <c r="F319" s="50">
        <v>552.6</v>
      </c>
      <c r="G319" s="50">
        <v>489.6</v>
      </c>
      <c r="H319" s="51">
        <v>35257</v>
      </c>
      <c r="I319" s="12">
        <f t="shared" si="439"/>
        <v>1700435.7907420001</v>
      </c>
      <c r="J319" s="12">
        <f t="shared" si="440"/>
        <v>674268.56037100009</v>
      </c>
      <c r="K319" s="12">
        <f t="shared" si="441"/>
        <v>1026167.230371</v>
      </c>
      <c r="L319" s="12">
        <f t="shared" si="442"/>
        <v>1026167.230371</v>
      </c>
      <c r="M319" s="12">
        <f t="shared" si="396"/>
        <v>0</v>
      </c>
      <c r="N319" s="12"/>
      <c r="O319" s="12"/>
      <c r="P319" s="12">
        <v>0</v>
      </c>
      <c r="Q319" s="12">
        <v>905760.01100000006</v>
      </c>
      <c r="R319" s="12">
        <v>905760.01100000006</v>
      </c>
      <c r="S319" s="12">
        <v>0</v>
      </c>
      <c r="T319" s="12"/>
      <c r="U319" s="12"/>
      <c r="V319" s="12">
        <v>0</v>
      </c>
      <c r="W319" s="12"/>
      <c r="X319" s="12">
        <v>131398.84970399999</v>
      </c>
      <c r="Y319" s="12">
        <v>131398.84970399999</v>
      </c>
      <c r="Z319" s="12">
        <v>154224.00200000001</v>
      </c>
      <c r="AA319" s="12">
        <v>154224.00200000001</v>
      </c>
      <c r="AB319" s="12">
        <v>0</v>
      </c>
      <c r="AC319" s="12"/>
      <c r="AD319" s="12">
        <v>157154.258038</v>
      </c>
      <c r="AE319" s="12">
        <v>157154.258038</v>
      </c>
      <c r="AF319" s="12"/>
      <c r="AG319" s="12"/>
      <c r="AH319" s="12">
        <v>0</v>
      </c>
      <c r="AI319" s="12"/>
      <c r="AJ319" s="12"/>
      <c r="AK319" s="12">
        <v>0</v>
      </c>
      <c r="AL319" s="12"/>
      <c r="AM319" s="12"/>
      <c r="AN319" s="12">
        <v>0</v>
      </c>
      <c r="AO319" s="32"/>
      <c r="AP319" s="39" t="s">
        <v>53</v>
      </c>
      <c r="AQ319" s="32"/>
      <c r="AR319" s="32">
        <v>0</v>
      </c>
      <c r="AS319" s="12"/>
      <c r="AT319" s="12"/>
      <c r="AU319" s="12">
        <v>0</v>
      </c>
      <c r="AV319" s="12"/>
      <c r="AW319" s="12"/>
      <c r="AX319" s="12">
        <v>0</v>
      </c>
      <c r="AY319" s="45"/>
      <c r="AZ319" s="32"/>
      <c r="BA319" s="12">
        <v>0</v>
      </c>
      <c r="BB319" s="12">
        <f>BF319+BJ319+BN319+BR319+BV319+BZ319+CD319+CH319+CL319+CP319+CT319+CX319+DB319</f>
        <v>0</v>
      </c>
      <c r="BC319" s="12">
        <f t="shared" si="443"/>
        <v>351898.67000000004</v>
      </c>
      <c r="BD319" s="12">
        <f t="shared" si="444"/>
        <v>351898.67000000004</v>
      </c>
      <c r="BE319" s="12"/>
      <c r="BF319" s="12"/>
      <c r="BG319" s="12"/>
      <c r="BH319" s="12">
        <f>BG319-BF319</f>
        <v>0</v>
      </c>
      <c r="BI319" s="12"/>
      <c r="BJ319" s="12"/>
      <c r="BK319" s="12"/>
      <c r="BL319" s="12">
        <f>BK319-BJ319</f>
        <v>0</v>
      </c>
      <c r="BM319" s="12"/>
      <c r="BN319" s="12"/>
      <c r="BO319" s="12"/>
      <c r="BP319" s="12">
        <f>BO319-BN319</f>
        <v>0</v>
      </c>
      <c r="BQ319" s="12"/>
      <c r="BR319" s="12"/>
      <c r="BS319" s="12"/>
      <c r="BT319" s="12">
        <f>BS319-BR319</f>
        <v>0</v>
      </c>
      <c r="BU319" s="12"/>
      <c r="BV319" s="12"/>
      <c r="BW319" s="12"/>
      <c r="BX319" s="12">
        <f>BW319-BV319</f>
        <v>0</v>
      </c>
      <c r="BY319" s="12"/>
      <c r="BZ319" s="12"/>
      <c r="CA319" s="12"/>
      <c r="CB319" s="12">
        <f>CA319-BZ319</f>
        <v>0</v>
      </c>
      <c r="CC319" s="12"/>
      <c r="CD319" s="12"/>
      <c r="CE319" s="12">
        <v>46221.39</v>
      </c>
      <c r="CF319" s="12">
        <f>CE319-CD319</f>
        <v>46221.39</v>
      </c>
      <c r="CG319" s="12"/>
      <c r="CH319" s="12"/>
      <c r="CI319" s="12">
        <v>91851.72</v>
      </c>
      <c r="CJ319" s="12">
        <f>CI319-CH319</f>
        <v>91851.72</v>
      </c>
      <c r="CK319" s="12"/>
      <c r="CL319" s="12"/>
      <c r="CM319" s="12">
        <v>145914.16</v>
      </c>
      <c r="CN319" s="12">
        <f>CM319-CL319</f>
        <v>145914.16</v>
      </c>
      <c r="CO319" s="12"/>
      <c r="CP319" s="12"/>
      <c r="CQ319" s="12">
        <v>67911.399999999994</v>
      </c>
      <c r="CR319" s="12">
        <f>CQ319-CP319</f>
        <v>67911.399999999994</v>
      </c>
      <c r="CS319" s="12"/>
      <c r="CT319" s="12"/>
      <c r="CU319" s="12"/>
      <c r="CV319" s="12">
        <f>CU319-CT319</f>
        <v>0</v>
      </c>
      <c r="CW319" s="12"/>
      <c r="CX319" s="12"/>
      <c r="CY319" s="12"/>
      <c r="CZ319" s="12">
        <f>CY319-CX319</f>
        <v>0</v>
      </c>
      <c r="DA319" s="12"/>
      <c r="DB319" s="12"/>
      <c r="DC319" s="12"/>
      <c r="DD319" s="12">
        <f>DC319-DB319</f>
        <v>0</v>
      </c>
      <c r="DE319" s="13" t="s">
        <v>54</v>
      </c>
      <c r="DF319" s="14" t="s">
        <v>55</v>
      </c>
    </row>
    <row r="320" spans="1:110" ht="51" hidden="1" x14ac:dyDescent="0.25">
      <c r="A320" s="13" t="s">
        <v>156</v>
      </c>
      <c r="B320" s="48" t="s">
        <v>840</v>
      </c>
      <c r="C320" s="49">
        <v>1917</v>
      </c>
      <c r="D320" s="49" t="s">
        <v>51</v>
      </c>
      <c r="E320" s="48" t="s">
        <v>56</v>
      </c>
      <c r="F320" s="50">
        <v>1618.75</v>
      </c>
      <c r="G320" s="50">
        <v>1524.75</v>
      </c>
      <c r="H320" s="51">
        <v>34011</v>
      </c>
      <c r="I320" s="12">
        <f t="shared" si="439"/>
        <v>6168417.0337499995</v>
      </c>
      <c r="J320" s="12">
        <f t="shared" si="440"/>
        <v>2837094.0168749997</v>
      </c>
      <c r="K320" s="12">
        <f t="shared" si="441"/>
        <v>3331323.0168749997</v>
      </c>
      <c r="L320" s="12">
        <f t="shared" si="442"/>
        <v>3331323.0168749997</v>
      </c>
      <c r="M320" s="12">
        <f t="shared" si="396"/>
        <v>0</v>
      </c>
      <c r="N320" s="12"/>
      <c r="O320" s="12"/>
      <c r="P320" s="12">
        <v>0</v>
      </c>
      <c r="Q320" s="12">
        <v>2820787.5</v>
      </c>
      <c r="R320" s="12">
        <v>2820787.5</v>
      </c>
      <c r="S320" s="12">
        <v>0</v>
      </c>
      <c r="T320" s="12"/>
      <c r="U320" s="12"/>
      <c r="V320" s="12">
        <v>0</v>
      </c>
      <c r="W320" s="12"/>
      <c r="X320" s="12">
        <v>409212.40499999997</v>
      </c>
      <c r="Y320" s="12">
        <v>409212.40499999997</v>
      </c>
      <c r="Z320" s="12">
        <v>480296.25</v>
      </c>
      <c r="AA320" s="12">
        <v>480296.25</v>
      </c>
      <c r="AB320" s="12">
        <v>0</v>
      </c>
      <c r="AC320" s="12"/>
      <c r="AD320" s="12">
        <v>489421.87874999997</v>
      </c>
      <c r="AE320" s="12">
        <v>489421.87874999997</v>
      </c>
      <c r="AF320" s="12"/>
      <c r="AG320" s="12"/>
      <c r="AH320" s="12">
        <v>0</v>
      </c>
      <c r="AI320" s="12"/>
      <c r="AJ320" s="12"/>
      <c r="AK320" s="12">
        <v>0</v>
      </c>
      <c r="AL320" s="12"/>
      <c r="AM320" s="12"/>
      <c r="AN320" s="12">
        <v>0</v>
      </c>
      <c r="AO320" s="32"/>
      <c r="AP320" s="39" t="s">
        <v>53</v>
      </c>
      <c r="AQ320" s="32"/>
      <c r="AR320" s="32">
        <v>0</v>
      </c>
      <c r="AS320" s="12"/>
      <c r="AT320" s="12"/>
      <c r="AU320" s="12">
        <v>0</v>
      </c>
      <c r="AV320" s="12"/>
      <c r="AW320" s="12"/>
      <c r="AX320" s="12">
        <v>0</v>
      </c>
      <c r="AY320" s="45"/>
      <c r="AZ320" s="32">
        <v>1474470</v>
      </c>
      <c r="BA320" s="12">
        <v>1474470</v>
      </c>
      <c r="BB320" s="12">
        <f>BF320+BJ320+BN320+BR320+BV320+BZ320+CD320+CH320+CL320+CP320+CT320+CX320+DB320</f>
        <v>0</v>
      </c>
      <c r="BC320" s="12">
        <f t="shared" si="443"/>
        <v>494229</v>
      </c>
      <c r="BD320" s="12">
        <f t="shared" si="444"/>
        <v>494229</v>
      </c>
      <c r="BE320" s="12"/>
      <c r="BF320" s="12"/>
      <c r="BG320" s="12"/>
      <c r="BH320" s="12">
        <f>BG320-BF320</f>
        <v>0</v>
      </c>
      <c r="BI320" s="12"/>
      <c r="BJ320" s="12"/>
      <c r="BK320" s="12"/>
      <c r="BL320" s="12">
        <f>BK320-BJ320</f>
        <v>0</v>
      </c>
      <c r="BM320" s="12"/>
      <c r="BN320" s="12"/>
      <c r="BO320" s="12"/>
      <c r="BP320" s="12">
        <f>BO320-BN320</f>
        <v>0</v>
      </c>
      <c r="BQ320" s="12"/>
      <c r="BR320" s="12"/>
      <c r="BS320" s="12"/>
      <c r="BT320" s="12">
        <f>BS320-BR320</f>
        <v>0</v>
      </c>
      <c r="BU320" s="12"/>
      <c r="BV320" s="12"/>
      <c r="BW320" s="12"/>
      <c r="BX320" s="12">
        <f>BW320-BV320</f>
        <v>0</v>
      </c>
      <c r="BY320" s="12"/>
      <c r="BZ320" s="12"/>
      <c r="CA320" s="12"/>
      <c r="CB320" s="12">
        <f>CA320-BZ320</f>
        <v>0</v>
      </c>
      <c r="CC320" s="12"/>
      <c r="CD320" s="12"/>
      <c r="CE320" s="12">
        <v>49810.75</v>
      </c>
      <c r="CF320" s="12">
        <f>CE320-CD320</f>
        <v>49810.75</v>
      </c>
      <c r="CG320" s="12"/>
      <c r="CH320" s="12"/>
      <c r="CI320" s="12">
        <v>111671.43</v>
      </c>
      <c r="CJ320" s="12">
        <f>CI320-CH320</f>
        <v>111671.43</v>
      </c>
      <c r="CK320" s="12"/>
      <c r="CL320" s="12"/>
      <c r="CM320" s="12">
        <v>259550.5</v>
      </c>
      <c r="CN320" s="12">
        <f>CM320-CL320</f>
        <v>259550.5</v>
      </c>
      <c r="CO320" s="12"/>
      <c r="CP320" s="12"/>
      <c r="CQ320" s="12">
        <v>73196.320000000007</v>
      </c>
      <c r="CR320" s="12">
        <f>CQ320-CP320</f>
        <v>73196.320000000007</v>
      </c>
      <c r="CS320" s="12"/>
      <c r="CT320" s="12"/>
      <c r="CU320" s="12"/>
      <c r="CV320" s="12">
        <f>CU320-CT320</f>
        <v>0</v>
      </c>
      <c r="CW320" s="12"/>
      <c r="CX320" s="12"/>
      <c r="CY320" s="12"/>
      <c r="CZ320" s="12">
        <f>CY320-CX320</f>
        <v>0</v>
      </c>
      <c r="DA320" s="12"/>
      <c r="DB320" s="12"/>
      <c r="DC320" s="12"/>
      <c r="DD320" s="12">
        <f>DC320-DB320</f>
        <v>0</v>
      </c>
      <c r="DE320" s="13" t="s">
        <v>54</v>
      </c>
      <c r="DF320" s="14" t="s">
        <v>55</v>
      </c>
    </row>
    <row r="321" spans="1:110" ht="51" hidden="1" x14ac:dyDescent="0.25">
      <c r="A321" s="13" t="s">
        <v>157</v>
      </c>
      <c r="B321" s="48" t="s">
        <v>841</v>
      </c>
      <c r="C321" s="49">
        <v>1882</v>
      </c>
      <c r="D321" s="49" t="s">
        <v>51</v>
      </c>
      <c r="E321" s="48" t="s">
        <v>56</v>
      </c>
      <c r="F321" s="50">
        <v>4228.6000000000004</v>
      </c>
      <c r="G321" s="50">
        <v>2571.5</v>
      </c>
      <c r="H321" s="51">
        <v>34200</v>
      </c>
      <c r="I321" s="12">
        <f t="shared" si="439"/>
        <v>1816046.43</v>
      </c>
      <c r="J321" s="12">
        <f t="shared" si="440"/>
        <v>797165</v>
      </c>
      <c r="K321" s="12">
        <f t="shared" si="441"/>
        <v>1018881.4299999999</v>
      </c>
      <c r="L321" s="12">
        <f t="shared" si="442"/>
        <v>1018881.4299999999</v>
      </c>
      <c r="M321" s="12">
        <f t="shared" si="396"/>
        <v>0</v>
      </c>
      <c r="N321" s="12"/>
      <c r="O321" s="12"/>
      <c r="P321" s="12">
        <v>0</v>
      </c>
      <c r="Q321" s="12"/>
      <c r="R321" s="12"/>
      <c r="S321" s="12">
        <v>0</v>
      </c>
      <c r="T321" s="12"/>
      <c r="U321" s="12"/>
      <c r="V321" s="12">
        <v>0</v>
      </c>
      <c r="W321" s="12">
        <v>784307.5</v>
      </c>
      <c r="X321" s="12">
        <v>784307.5</v>
      </c>
      <c r="Y321" s="12">
        <v>0</v>
      </c>
      <c r="Z321" s="12">
        <v>810022.5</v>
      </c>
      <c r="AA321" s="12">
        <v>810022.5</v>
      </c>
      <c r="AB321" s="12">
        <v>0</v>
      </c>
      <c r="AC321" s="12"/>
      <c r="AD321" s="12"/>
      <c r="AE321" s="12">
        <v>0</v>
      </c>
      <c r="AF321" s="12"/>
      <c r="AG321" s="12"/>
      <c r="AH321" s="12">
        <v>0</v>
      </c>
      <c r="AI321" s="12"/>
      <c r="AJ321" s="12"/>
      <c r="AK321" s="12">
        <v>0</v>
      </c>
      <c r="AL321" s="12"/>
      <c r="AM321" s="12"/>
      <c r="AN321" s="12">
        <v>0</v>
      </c>
      <c r="AO321" s="32"/>
      <c r="AP321" s="39" t="s">
        <v>53</v>
      </c>
      <c r="AQ321" s="32"/>
      <c r="AR321" s="32">
        <v>0</v>
      </c>
      <c r="AS321" s="12"/>
      <c r="AT321" s="12"/>
      <c r="AU321" s="12">
        <v>0</v>
      </c>
      <c r="AV321" s="12"/>
      <c r="AW321" s="12"/>
      <c r="AX321" s="12">
        <v>0</v>
      </c>
      <c r="AY321" s="45"/>
      <c r="AZ321" s="32"/>
      <c r="BA321" s="12">
        <v>0</v>
      </c>
      <c r="BB321" s="12">
        <f>BF321+BJ321+BN321+BR321+BV321+BZ321+CD321+CH321+CL321+CP321+CT321+CX321+DB321</f>
        <v>0</v>
      </c>
      <c r="BC321" s="12">
        <f t="shared" si="443"/>
        <v>221716.43</v>
      </c>
      <c r="BD321" s="12">
        <f t="shared" si="444"/>
        <v>221716.43</v>
      </c>
      <c r="BE321" s="12"/>
      <c r="BF321" s="12"/>
      <c r="BG321" s="12"/>
      <c r="BH321" s="12">
        <f>BG321-BF321</f>
        <v>0</v>
      </c>
      <c r="BI321" s="12"/>
      <c r="BJ321" s="12"/>
      <c r="BK321" s="12"/>
      <c r="BL321" s="12">
        <f>BK321-BJ321</f>
        <v>0</v>
      </c>
      <c r="BM321" s="12"/>
      <c r="BN321" s="12"/>
      <c r="BO321" s="12"/>
      <c r="BP321" s="12">
        <f>BO321-BN321</f>
        <v>0</v>
      </c>
      <c r="BQ321" s="12"/>
      <c r="BR321" s="12"/>
      <c r="BS321" s="12"/>
      <c r="BT321" s="12">
        <f>BS321-BR321</f>
        <v>0</v>
      </c>
      <c r="BU321" s="12"/>
      <c r="BV321" s="12"/>
      <c r="BW321" s="12"/>
      <c r="BX321" s="12">
        <f>BW321-BV321</f>
        <v>0</v>
      </c>
      <c r="BY321" s="12"/>
      <c r="BZ321" s="12"/>
      <c r="CA321" s="12"/>
      <c r="CB321" s="12">
        <f>CA321-BZ321</f>
        <v>0</v>
      </c>
      <c r="CC321" s="12"/>
      <c r="CD321" s="12"/>
      <c r="CE321" s="12">
        <v>83813.67</v>
      </c>
      <c r="CF321" s="12">
        <f>CE321-CD321</f>
        <v>83813.67</v>
      </c>
      <c r="CG321" s="12"/>
      <c r="CH321" s="12"/>
      <c r="CI321" s="12">
        <v>137902.76</v>
      </c>
      <c r="CJ321" s="12">
        <f>CI321-CH321</f>
        <v>137902.76</v>
      </c>
      <c r="CK321" s="12"/>
      <c r="CL321" s="12"/>
      <c r="CM321" s="12"/>
      <c r="CN321" s="12">
        <f>CM321-CL321</f>
        <v>0</v>
      </c>
      <c r="CO321" s="12"/>
      <c r="CP321" s="12"/>
      <c r="CQ321" s="12"/>
      <c r="CR321" s="12">
        <f>CQ321-CP321</f>
        <v>0</v>
      </c>
      <c r="CS321" s="12"/>
      <c r="CT321" s="12"/>
      <c r="CU321" s="12"/>
      <c r="CV321" s="12">
        <f>CU321-CT321</f>
        <v>0</v>
      </c>
      <c r="CW321" s="12"/>
      <c r="CX321" s="12"/>
      <c r="CY321" s="12"/>
      <c r="CZ321" s="12">
        <f>CY321-CX321</f>
        <v>0</v>
      </c>
      <c r="DA321" s="12"/>
      <c r="DB321" s="12"/>
      <c r="DC321" s="12"/>
      <c r="DD321" s="12">
        <f>DC321-DB321</f>
        <v>0</v>
      </c>
      <c r="DE321" s="13" t="s">
        <v>54</v>
      </c>
      <c r="DF321" s="14" t="s">
        <v>55</v>
      </c>
    </row>
    <row r="322" spans="1:110" ht="51" hidden="1" x14ac:dyDescent="0.25">
      <c r="A322" s="13" t="s">
        <v>158</v>
      </c>
      <c r="B322" s="48" t="s">
        <v>842</v>
      </c>
      <c r="C322" s="49">
        <v>1917</v>
      </c>
      <c r="D322" s="49" t="s">
        <v>51</v>
      </c>
      <c r="E322" s="48" t="s">
        <v>56</v>
      </c>
      <c r="F322" s="50">
        <v>3706.2</v>
      </c>
      <c r="G322" s="50">
        <v>3170</v>
      </c>
      <c r="H322" s="51">
        <v>38649</v>
      </c>
      <c r="I322" s="12">
        <f t="shared" si="439"/>
        <v>3500018.4</v>
      </c>
      <c r="J322" s="12">
        <f t="shared" si="440"/>
        <v>1750009.2</v>
      </c>
      <c r="K322" s="12">
        <f t="shared" si="441"/>
        <v>1750009.2</v>
      </c>
      <c r="L322" s="12">
        <f t="shared" si="442"/>
        <v>1750009.2</v>
      </c>
      <c r="M322" s="12">
        <f t="shared" si="396"/>
        <v>0</v>
      </c>
      <c r="N322" s="12"/>
      <c r="O322" s="12"/>
      <c r="P322" s="12">
        <v>0</v>
      </c>
      <c r="Q322" s="12"/>
      <c r="R322" s="12"/>
      <c r="S322" s="12">
        <v>0</v>
      </c>
      <c r="T322" s="12"/>
      <c r="U322" s="12"/>
      <c r="V322" s="12">
        <v>0</v>
      </c>
      <c r="W322" s="12"/>
      <c r="X322" s="12"/>
      <c r="Y322" s="12">
        <v>0</v>
      </c>
      <c r="Z322" s="12"/>
      <c r="AA322" s="12"/>
      <c r="AB322" s="12">
        <v>0</v>
      </c>
      <c r="AC322" s="12"/>
      <c r="AD322" s="12"/>
      <c r="AE322" s="12">
        <v>0</v>
      </c>
      <c r="AF322" s="12"/>
      <c r="AG322" s="12"/>
      <c r="AH322" s="12">
        <v>0</v>
      </c>
      <c r="AI322" s="12"/>
      <c r="AJ322" s="12"/>
      <c r="AK322" s="12">
        <v>0</v>
      </c>
      <c r="AL322" s="12"/>
      <c r="AM322" s="12"/>
      <c r="AN322" s="12">
        <v>0</v>
      </c>
      <c r="AO322" s="32"/>
      <c r="AP322" s="39" t="s">
        <v>53</v>
      </c>
      <c r="AQ322" s="32"/>
      <c r="AR322" s="32">
        <v>0</v>
      </c>
      <c r="AS322" s="12">
        <v>5212217.8710000003</v>
      </c>
      <c r="AT322" s="12">
        <v>3500018.4</v>
      </c>
      <c r="AU322" s="12">
        <v>-1712199.4710000004</v>
      </c>
      <c r="AV322" s="12"/>
      <c r="AW322" s="12"/>
      <c r="AX322" s="12">
        <v>0</v>
      </c>
      <c r="AY322" s="45"/>
      <c r="AZ322" s="32"/>
      <c r="BA322" s="12">
        <v>0</v>
      </c>
      <c r="BB322" s="12">
        <f>BF322+BJ322+BN322+BR322+BV322+BZ322+CD322+CH322+CL322+CP322+CT322+CX322+DB322</f>
        <v>0</v>
      </c>
      <c r="BC322" s="12">
        <f t="shared" si="443"/>
        <v>0</v>
      </c>
      <c r="BD322" s="12">
        <f t="shared" si="444"/>
        <v>0</v>
      </c>
      <c r="BE322" s="12"/>
      <c r="BF322" s="12"/>
      <c r="BG322" s="12"/>
      <c r="BH322" s="12">
        <f>BG322-BF322</f>
        <v>0</v>
      </c>
      <c r="BI322" s="12"/>
      <c r="BJ322" s="12"/>
      <c r="BK322" s="12"/>
      <c r="BL322" s="12">
        <f>BK322-BJ322</f>
        <v>0</v>
      </c>
      <c r="BM322" s="12"/>
      <c r="BN322" s="12"/>
      <c r="BO322" s="12"/>
      <c r="BP322" s="12">
        <f>BO322-BN322</f>
        <v>0</v>
      </c>
      <c r="BQ322" s="12"/>
      <c r="BR322" s="12"/>
      <c r="BS322" s="12"/>
      <c r="BT322" s="12">
        <f>BS322-BR322</f>
        <v>0</v>
      </c>
      <c r="BU322" s="12"/>
      <c r="BV322" s="12"/>
      <c r="BW322" s="12"/>
      <c r="BX322" s="12">
        <f>BW322-BV322</f>
        <v>0</v>
      </c>
      <c r="BY322" s="12"/>
      <c r="BZ322" s="12"/>
      <c r="CA322" s="12"/>
      <c r="CB322" s="12">
        <f>CA322-BZ322</f>
        <v>0</v>
      </c>
      <c r="CC322" s="12"/>
      <c r="CD322" s="12"/>
      <c r="CE322" s="12"/>
      <c r="CF322" s="12">
        <f>CE322-CD322</f>
        <v>0</v>
      </c>
      <c r="CG322" s="12"/>
      <c r="CH322" s="12"/>
      <c r="CI322" s="12"/>
      <c r="CJ322" s="12">
        <f>CI322-CH322</f>
        <v>0</v>
      </c>
      <c r="CK322" s="12"/>
      <c r="CL322" s="12"/>
      <c r="CM322" s="12"/>
      <c r="CN322" s="12">
        <f>CM322-CL322</f>
        <v>0</v>
      </c>
      <c r="CO322" s="12"/>
      <c r="CP322" s="12"/>
      <c r="CQ322" s="12"/>
      <c r="CR322" s="12">
        <f>CQ322-CP322</f>
        <v>0</v>
      </c>
      <c r="CS322" s="12"/>
      <c r="CT322" s="12"/>
      <c r="CU322" s="12"/>
      <c r="CV322" s="12">
        <f>CU322-CT322</f>
        <v>0</v>
      </c>
      <c r="CW322" s="12"/>
      <c r="CX322" s="12"/>
      <c r="CY322" s="12"/>
      <c r="CZ322" s="12">
        <f>CY322-CX322</f>
        <v>0</v>
      </c>
      <c r="DA322" s="12"/>
      <c r="DB322" s="12"/>
      <c r="DC322" s="12"/>
      <c r="DD322" s="12">
        <f>DC322-DB322</f>
        <v>0</v>
      </c>
      <c r="DE322" s="13" t="s">
        <v>54</v>
      </c>
      <c r="DF322" s="14" t="s">
        <v>55</v>
      </c>
    </row>
    <row r="323" spans="1:110" ht="51" hidden="1" x14ac:dyDescent="0.25">
      <c r="A323" s="13" t="s">
        <v>159</v>
      </c>
      <c r="B323" s="48" t="s">
        <v>2064</v>
      </c>
      <c r="C323" s="49">
        <v>1870</v>
      </c>
      <c r="D323" s="49" t="s">
        <v>51</v>
      </c>
      <c r="E323" s="48" t="s">
        <v>56</v>
      </c>
      <c r="F323" s="50">
        <v>2160.3000000000002</v>
      </c>
      <c r="G323" s="50">
        <v>1952.1</v>
      </c>
      <c r="H323" s="51">
        <v>34984</v>
      </c>
      <c r="I323" s="12">
        <f t="shared" si="439"/>
        <v>5758416.4400000004</v>
      </c>
      <c r="J323" s="12">
        <f t="shared" si="440"/>
        <v>2879208.22</v>
      </c>
      <c r="K323" s="12">
        <f t="shared" si="441"/>
        <v>2879208.22</v>
      </c>
      <c r="L323" s="12">
        <f t="shared" si="442"/>
        <v>2879208.22</v>
      </c>
      <c r="M323" s="12">
        <f t="shared" si="396"/>
        <v>0</v>
      </c>
      <c r="N323" s="12"/>
      <c r="O323" s="12"/>
      <c r="P323" s="12">
        <v>0</v>
      </c>
      <c r="Q323" s="12"/>
      <c r="R323" s="12"/>
      <c r="S323" s="12">
        <v>0</v>
      </c>
      <c r="T323" s="12"/>
      <c r="U323" s="12"/>
      <c r="V323" s="12">
        <v>0</v>
      </c>
      <c r="W323" s="12"/>
      <c r="X323" s="12"/>
      <c r="Y323" s="12">
        <v>0</v>
      </c>
      <c r="Z323" s="12"/>
      <c r="AA323" s="12"/>
      <c r="AB323" s="12">
        <v>0</v>
      </c>
      <c r="AC323" s="12"/>
      <c r="AD323" s="12"/>
      <c r="AE323" s="12">
        <v>0</v>
      </c>
      <c r="AF323" s="12"/>
      <c r="AG323" s="12"/>
      <c r="AH323" s="12">
        <v>0</v>
      </c>
      <c r="AI323" s="12"/>
      <c r="AJ323" s="12"/>
      <c r="AK323" s="12">
        <v>0</v>
      </c>
      <c r="AL323" s="12"/>
      <c r="AM323" s="12"/>
      <c r="AN323" s="12">
        <v>0</v>
      </c>
      <c r="AO323" s="32"/>
      <c r="AP323" s="39"/>
      <c r="AQ323" s="32"/>
      <c r="AR323" s="32">
        <v>0</v>
      </c>
      <c r="AS323" s="12"/>
      <c r="AT323" s="12"/>
      <c r="AU323" s="12">
        <v>0</v>
      </c>
      <c r="AV323" s="12"/>
      <c r="AW323" s="12"/>
      <c r="AX323" s="12">
        <v>0</v>
      </c>
      <c r="AY323" s="45"/>
      <c r="AZ323" s="32">
        <v>5758416.4400000004</v>
      </c>
      <c r="BA323" s="12">
        <v>5758416.4400000004</v>
      </c>
      <c r="BB323" s="12"/>
      <c r="BC323" s="12">
        <f t="shared" si="443"/>
        <v>0</v>
      </c>
      <c r="BD323" s="12">
        <f t="shared" si="444"/>
        <v>0</v>
      </c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3" t="s">
        <v>54</v>
      </c>
      <c r="DF323" s="14" t="s">
        <v>55</v>
      </c>
    </row>
    <row r="324" spans="1:110" ht="51" hidden="1" x14ac:dyDescent="0.25">
      <c r="A324" s="13" t="s">
        <v>160</v>
      </c>
      <c r="B324" s="48" t="s">
        <v>843</v>
      </c>
      <c r="C324" s="49">
        <v>1917</v>
      </c>
      <c r="D324" s="49" t="s">
        <v>51</v>
      </c>
      <c r="E324" s="48" t="s">
        <v>56</v>
      </c>
      <c r="F324" s="50">
        <v>1814</v>
      </c>
      <c r="G324" s="50">
        <v>1537</v>
      </c>
      <c r="H324" s="51">
        <v>34038</v>
      </c>
      <c r="I324" s="12">
        <f t="shared" si="439"/>
        <v>9873152.5033</v>
      </c>
      <c r="J324" s="12">
        <f t="shared" si="440"/>
        <v>4936576.25165</v>
      </c>
      <c r="K324" s="12">
        <f t="shared" si="441"/>
        <v>4936576.25165</v>
      </c>
      <c r="L324" s="12">
        <f t="shared" si="442"/>
        <v>4936576.25165</v>
      </c>
      <c r="M324" s="12">
        <f t="shared" si="396"/>
        <v>0</v>
      </c>
      <c r="N324" s="12"/>
      <c r="O324" s="12"/>
      <c r="P324" s="12">
        <v>0</v>
      </c>
      <c r="Q324" s="12">
        <v>3834154.1949999998</v>
      </c>
      <c r="R324" s="12">
        <v>4882977.16</v>
      </c>
      <c r="S324" s="12">
        <v>1048822.9650000003</v>
      </c>
      <c r="T324" s="12"/>
      <c r="U324" s="12"/>
      <c r="V324" s="12">
        <v>0</v>
      </c>
      <c r="W324" s="12"/>
      <c r="X324" s="12">
        <v>720124.28760000004</v>
      </c>
      <c r="Y324" s="12">
        <v>720124.28760000004</v>
      </c>
      <c r="Z324" s="12">
        <v>1038228.115</v>
      </c>
      <c r="AA324" s="12">
        <v>862120.62600000005</v>
      </c>
      <c r="AB324" s="12">
        <v>-176107.48899999994</v>
      </c>
      <c r="AC324" s="12"/>
      <c r="AD324" s="12">
        <v>861275.40969999996</v>
      </c>
      <c r="AE324" s="12">
        <v>861275.40969999996</v>
      </c>
      <c r="AF324" s="12"/>
      <c r="AG324" s="12"/>
      <c r="AH324" s="12">
        <v>0</v>
      </c>
      <c r="AI324" s="12"/>
      <c r="AJ324" s="12"/>
      <c r="AK324" s="12">
        <v>0</v>
      </c>
      <c r="AL324" s="12"/>
      <c r="AM324" s="12"/>
      <c r="AN324" s="12">
        <v>0</v>
      </c>
      <c r="AO324" s="32"/>
      <c r="AP324" s="39" t="s">
        <v>53</v>
      </c>
      <c r="AQ324" s="32"/>
      <c r="AR324" s="32">
        <v>0</v>
      </c>
      <c r="AS324" s="12">
        <v>2871458.2089999998</v>
      </c>
      <c r="AT324" s="12">
        <v>2299458</v>
      </c>
      <c r="AU324" s="12">
        <v>-572000.2089999998</v>
      </c>
      <c r="AV324" s="12"/>
      <c r="AW324" s="12"/>
      <c r="AX324" s="12">
        <v>0</v>
      </c>
      <c r="AY324" s="45"/>
      <c r="AZ324" s="32">
        <v>247197.02</v>
      </c>
      <c r="BA324" s="12">
        <v>247197.02</v>
      </c>
      <c r="BB324" s="12">
        <f>BF324+BJ324+BN324+BR324+BV324+BZ324+CD324+CH324+CL324+CP324+CT324+CX324+DB324</f>
        <v>0</v>
      </c>
      <c r="BC324" s="12">
        <f t="shared" si="443"/>
        <v>0</v>
      </c>
      <c r="BD324" s="12">
        <f t="shared" si="444"/>
        <v>0</v>
      </c>
      <c r="BE324" s="12"/>
      <c r="BF324" s="12"/>
      <c r="BG324" s="12"/>
      <c r="BH324" s="12">
        <f>BG324-BF324</f>
        <v>0</v>
      </c>
      <c r="BI324" s="12"/>
      <c r="BJ324" s="12"/>
      <c r="BK324" s="12"/>
      <c r="BL324" s="12">
        <f>BK324-BJ324</f>
        <v>0</v>
      </c>
      <c r="BM324" s="12"/>
      <c r="BN324" s="12"/>
      <c r="BO324" s="12"/>
      <c r="BP324" s="12">
        <f>BO324-BN324</f>
        <v>0</v>
      </c>
      <c r="BQ324" s="12"/>
      <c r="BR324" s="12"/>
      <c r="BS324" s="12"/>
      <c r="BT324" s="12">
        <f>BS324-BR324</f>
        <v>0</v>
      </c>
      <c r="BU324" s="12"/>
      <c r="BV324" s="12"/>
      <c r="BW324" s="12"/>
      <c r="BX324" s="12">
        <f>BW324-BV324</f>
        <v>0</v>
      </c>
      <c r="BY324" s="12"/>
      <c r="BZ324" s="12"/>
      <c r="CA324" s="12"/>
      <c r="CB324" s="12">
        <f>CA324-BZ324</f>
        <v>0</v>
      </c>
      <c r="CC324" s="12"/>
      <c r="CD324" s="12"/>
      <c r="CE324" s="12"/>
      <c r="CF324" s="12">
        <f>CE324-CD324</f>
        <v>0</v>
      </c>
      <c r="CG324" s="12"/>
      <c r="CH324" s="12"/>
      <c r="CI324" s="12"/>
      <c r="CJ324" s="12">
        <f>CI324-CH324</f>
        <v>0</v>
      </c>
      <c r="CK324" s="12"/>
      <c r="CL324" s="12"/>
      <c r="CM324" s="12"/>
      <c r="CN324" s="12">
        <f>CM324-CL324</f>
        <v>0</v>
      </c>
      <c r="CO324" s="12"/>
      <c r="CP324" s="12"/>
      <c r="CQ324" s="12"/>
      <c r="CR324" s="12">
        <f>CQ324-CP324</f>
        <v>0</v>
      </c>
      <c r="CS324" s="12"/>
      <c r="CT324" s="12"/>
      <c r="CU324" s="12"/>
      <c r="CV324" s="12">
        <f>CU324-CT324</f>
        <v>0</v>
      </c>
      <c r="CW324" s="12"/>
      <c r="CX324" s="12"/>
      <c r="CY324" s="12"/>
      <c r="CZ324" s="12">
        <f>CY324-CX324</f>
        <v>0</v>
      </c>
      <c r="DA324" s="12"/>
      <c r="DB324" s="12"/>
      <c r="DC324" s="12"/>
      <c r="DD324" s="12">
        <f>DC324-DB324</f>
        <v>0</v>
      </c>
      <c r="DE324" s="13" t="s">
        <v>54</v>
      </c>
      <c r="DF324" s="14" t="s">
        <v>55</v>
      </c>
    </row>
    <row r="325" spans="1:110" ht="51" hidden="1" x14ac:dyDescent="0.25">
      <c r="A325" s="13" t="s">
        <v>161</v>
      </c>
      <c r="B325" s="48" t="s">
        <v>844</v>
      </c>
      <c r="C325" s="49">
        <v>1913</v>
      </c>
      <c r="D325" s="49" t="s">
        <v>51</v>
      </c>
      <c r="E325" s="48" t="s">
        <v>56</v>
      </c>
      <c r="F325" s="50">
        <v>4371.58</v>
      </c>
      <c r="G325" s="50">
        <v>3471.08</v>
      </c>
      <c r="H325" s="51">
        <v>33792</v>
      </c>
      <c r="I325" s="12">
        <f t="shared" si="439"/>
        <v>4462532.66</v>
      </c>
      <c r="J325" s="12">
        <f t="shared" si="440"/>
        <v>2231266.33</v>
      </c>
      <c r="K325" s="12">
        <f t="shared" si="441"/>
        <v>2231266.33</v>
      </c>
      <c r="L325" s="12">
        <f t="shared" si="442"/>
        <v>2231266.33</v>
      </c>
      <c r="M325" s="12">
        <f t="shared" si="396"/>
        <v>0</v>
      </c>
      <c r="N325" s="12">
        <v>1700829.2379999999</v>
      </c>
      <c r="O325" s="12">
        <v>1793512.66</v>
      </c>
      <c r="P325" s="12">
        <v>92683.42200000002</v>
      </c>
      <c r="Q325" s="12"/>
      <c r="R325" s="12"/>
      <c r="S325" s="12">
        <v>0</v>
      </c>
      <c r="T325" s="12"/>
      <c r="U325" s="12"/>
      <c r="V325" s="12">
        <v>0</v>
      </c>
      <c r="W325" s="12"/>
      <c r="X325" s="12"/>
      <c r="Y325" s="12">
        <v>0</v>
      </c>
      <c r="Z325" s="12"/>
      <c r="AA325" s="12"/>
      <c r="AB325" s="12">
        <v>0</v>
      </c>
      <c r="AC325" s="12"/>
      <c r="AD325" s="12"/>
      <c r="AE325" s="12">
        <v>0</v>
      </c>
      <c r="AF325" s="12"/>
      <c r="AG325" s="12"/>
      <c r="AH325" s="12">
        <v>0</v>
      </c>
      <c r="AI325" s="12"/>
      <c r="AJ325" s="12"/>
      <c r="AK325" s="12">
        <v>0</v>
      </c>
      <c r="AL325" s="12"/>
      <c r="AM325" s="12"/>
      <c r="AN325" s="12">
        <v>0</v>
      </c>
      <c r="AO325" s="32"/>
      <c r="AP325" s="39" t="s">
        <v>53</v>
      </c>
      <c r="AQ325" s="32"/>
      <c r="AR325" s="32">
        <v>0</v>
      </c>
      <c r="AS325" s="12"/>
      <c r="AT325" s="12"/>
      <c r="AU325" s="12">
        <v>0</v>
      </c>
      <c r="AV325" s="12"/>
      <c r="AW325" s="12"/>
      <c r="AX325" s="12">
        <v>0</v>
      </c>
      <c r="AY325" s="45"/>
      <c r="AZ325" s="32">
        <v>2669020</v>
      </c>
      <c r="BA325" s="12">
        <v>2669020</v>
      </c>
      <c r="BB325" s="12">
        <f>BF325+BJ325+BN325+BR325+BV325+BZ325+CD325+CH325+CL325+CP325+CT325+CX325+DB325</f>
        <v>0</v>
      </c>
      <c r="BC325" s="12">
        <f t="shared" si="443"/>
        <v>0</v>
      </c>
      <c r="BD325" s="12">
        <f t="shared" si="444"/>
        <v>0</v>
      </c>
      <c r="BE325" s="12"/>
      <c r="BF325" s="12"/>
      <c r="BG325" s="12"/>
      <c r="BH325" s="12">
        <f>BG325-BF325</f>
        <v>0</v>
      </c>
      <c r="BI325" s="12"/>
      <c r="BJ325" s="12"/>
      <c r="BK325" s="12"/>
      <c r="BL325" s="12">
        <f>BK325-BJ325</f>
        <v>0</v>
      </c>
      <c r="BM325" s="12"/>
      <c r="BN325" s="12"/>
      <c r="BO325" s="12"/>
      <c r="BP325" s="12">
        <f>BO325-BN325</f>
        <v>0</v>
      </c>
      <c r="BQ325" s="12"/>
      <c r="BR325" s="12"/>
      <c r="BS325" s="12"/>
      <c r="BT325" s="12">
        <f>BS325-BR325</f>
        <v>0</v>
      </c>
      <c r="BU325" s="12"/>
      <c r="BV325" s="12"/>
      <c r="BW325" s="12"/>
      <c r="BX325" s="12">
        <f>BW325-BV325</f>
        <v>0</v>
      </c>
      <c r="BY325" s="12"/>
      <c r="BZ325" s="12"/>
      <c r="CA325" s="12"/>
      <c r="CB325" s="12">
        <f>CA325-BZ325</f>
        <v>0</v>
      </c>
      <c r="CC325" s="12"/>
      <c r="CD325" s="12"/>
      <c r="CE325" s="12"/>
      <c r="CF325" s="12">
        <f>CE325-CD325</f>
        <v>0</v>
      </c>
      <c r="CG325" s="12"/>
      <c r="CH325" s="12"/>
      <c r="CI325" s="12"/>
      <c r="CJ325" s="12">
        <f>CI325-CH325</f>
        <v>0</v>
      </c>
      <c r="CK325" s="12"/>
      <c r="CL325" s="12"/>
      <c r="CM325" s="12"/>
      <c r="CN325" s="12">
        <f>CM325-CL325</f>
        <v>0</v>
      </c>
      <c r="CO325" s="12"/>
      <c r="CP325" s="12"/>
      <c r="CQ325" s="12"/>
      <c r="CR325" s="12">
        <f>CQ325-CP325</f>
        <v>0</v>
      </c>
      <c r="CS325" s="12"/>
      <c r="CT325" s="12"/>
      <c r="CU325" s="12"/>
      <c r="CV325" s="12">
        <f>CU325-CT325</f>
        <v>0</v>
      </c>
      <c r="CW325" s="12"/>
      <c r="CX325" s="12"/>
      <c r="CY325" s="12"/>
      <c r="CZ325" s="12">
        <f>CY325-CX325</f>
        <v>0</v>
      </c>
      <c r="DA325" s="12"/>
      <c r="DB325" s="12"/>
      <c r="DC325" s="12"/>
      <c r="DD325" s="12">
        <f>DC325-DB325</f>
        <v>0</v>
      </c>
      <c r="DE325" s="13" t="s">
        <v>54</v>
      </c>
      <c r="DF325" s="14" t="s">
        <v>55</v>
      </c>
    </row>
    <row r="326" spans="1:110" ht="51" hidden="1" x14ac:dyDescent="0.25">
      <c r="A326" s="13" t="s">
        <v>162</v>
      </c>
      <c r="B326" s="48" t="s">
        <v>2076</v>
      </c>
      <c r="C326" s="49">
        <v>1903</v>
      </c>
      <c r="D326" s="49" t="s">
        <v>51</v>
      </c>
      <c r="E326" s="48" t="s">
        <v>56</v>
      </c>
      <c r="F326" s="50">
        <v>2879.4</v>
      </c>
      <c r="G326" s="50">
        <v>2607.5</v>
      </c>
      <c r="H326" s="51">
        <v>33785</v>
      </c>
      <c r="I326" s="12">
        <f t="shared" si="439"/>
        <v>367714.7</v>
      </c>
      <c r="J326" s="12">
        <f t="shared" si="440"/>
        <v>183857.35</v>
      </c>
      <c r="K326" s="12">
        <f t="shared" si="441"/>
        <v>183857.35</v>
      </c>
      <c r="L326" s="12">
        <f t="shared" si="442"/>
        <v>183857.35</v>
      </c>
      <c r="M326" s="12">
        <f t="shared" si="396"/>
        <v>0</v>
      </c>
      <c r="N326" s="12"/>
      <c r="O326" s="12"/>
      <c r="P326" s="12">
        <v>0</v>
      </c>
      <c r="Q326" s="12"/>
      <c r="R326" s="12"/>
      <c r="S326" s="12">
        <v>0</v>
      </c>
      <c r="T326" s="12"/>
      <c r="U326" s="12"/>
      <c r="V326" s="12">
        <v>0</v>
      </c>
      <c r="W326" s="12"/>
      <c r="X326" s="12"/>
      <c r="Y326" s="12">
        <v>0</v>
      </c>
      <c r="Z326" s="12"/>
      <c r="AA326" s="12"/>
      <c r="AB326" s="12">
        <v>0</v>
      </c>
      <c r="AC326" s="12"/>
      <c r="AD326" s="12"/>
      <c r="AE326" s="12">
        <v>0</v>
      </c>
      <c r="AF326" s="12"/>
      <c r="AG326" s="12"/>
      <c r="AH326" s="12">
        <v>0</v>
      </c>
      <c r="AI326" s="12"/>
      <c r="AJ326" s="12"/>
      <c r="AK326" s="12">
        <v>0</v>
      </c>
      <c r="AL326" s="12"/>
      <c r="AM326" s="12"/>
      <c r="AN326" s="12">
        <v>0</v>
      </c>
      <c r="AO326" s="32"/>
      <c r="AP326" s="39"/>
      <c r="AQ326" s="32"/>
      <c r="AR326" s="32">
        <v>0</v>
      </c>
      <c r="AS326" s="12"/>
      <c r="AT326" s="12"/>
      <c r="AU326" s="12">
        <v>0</v>
      </c>
      <c r="AV326" s="12"/>
      <c r="AW326" s="12"/>
      <c r="AX326" s="12">
        <v>0</v>
      </c>
      <c r="AY326" s="45"/>
      <c r="AZ326" s="32">
        <v>367714.7</v>
      </c>
      <c r="BA326" s="12">
        <v>367714.7</v>
      </c>
      <c r="BB326" s="12"/>
      <c r="BC326" s="12">
        <f t="shared" si="443"/>
        <v>0</v>
      </c>
      <c r="BD326" s="12">
        <f t="shared" si="444"/>
        <v>0</v>
      </c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3" t="s">
        <v>54</v>
      </c>
      <c r="DF326" s="14" t="s">
        <v>55</v>
      </c>
    </row>
    <row r="327" spans="1:110" ht="51" hidden="1" x14ac:dyDescent="0.25">
      <c r="A327" s="13" t="s">
        <v>163</v>
      </c>
      <c r="B327" s="48" t="s">
        <v>845</v>
      </c>
      <c r="C327" s="49">
        <v>1899</v>
      </c>
      <c r="D327" s="49" t="s">
        <v>51</v>
      </c>
      <c r="E327" s="48" t="s">
        <v>56</v>
      </c>
      <c r="F327" s="50">
        <v>758</v>
      </c>
      <c r="G327" s="50">
        <v>647</v>
      </c>
      <c r="H327" s="51">
        <v>34127</v>
      </c>
      <c r="I327" s="12">
        <f t="shared" si="439"/>
        <v>2216831.88</v>
      </c>
      <c r="J327" s="12">
        <f t="shared" si="440"/>
        <v>917051.33</v>
      </c>
      <c r="K327" s="12">
        <f t="shared" si="441"/>
        <v>1299780.5499999998</v>
      </c>
      <c r="L327" s="12">
        <f t="shared" si="442"/>
        <v>1299780.5499999998</v>
      </c>
      <c r="M327" s="12">
        <f t="shared" si="396"/>
        <v>0</v>
      </c>
      <c r="N327" s="12"/>
      <c r="O327" s="12"/>
      <c r="P327" s="12">
        <v>0</v>
      </c>
      <c r="Q327" s="12">
        <v>1196950</v>
      </c>
      <c r="R327" s="12">
        <v>1196950</v>
      </c>
      <c r="S327" s="12">
        <v>0</v>
      </c>
      <c r="T327" s="12"/>
      <c r="U327" s="12"/>
      <c r="V327" s="12">
        <v>0</v>
      </c>
      <c r="W327" s="12">
        <v>197335</v>
      </c>
      <c r="X327" s="12">
        <v>197335</v>
      </c>
      <c r="Y327" s="12">
        <v>0</v>
      </c>
      <c r="Z327" s="12">
        <v>203805</v>
      </c>
      <c r="AA327" s="12">
        <v>203805</v>
      </c>
      <c r="AB327" s="12">
        <v>0</v>
      </c>
      <c r="AC327" s="12"/>
      <c r="AD327" s="12">
        <v>236012.66</v>
      </c>
      <c r="AE327" s="12">
        <v>236012.66</v>
      </c>
      <c r="AF327" s="12"/>
      <c r="AG327" s="12"/>
      <c r="AH327" s="12">
        <v>0</v>
      </c>
      <c r="AI327" s="12"/>
      <c r="AJ327" s="12"/>
      <c r="AK327" s="12">
        <v>0</v>
      </c>
      <c r="AL327" s="12"/>
      <c r="AM327" s="12"/>
      <c r="AN327" s="12">
        <v>0</v>
      </c>
      <c r="AO327" s="32"/>
      <c r="AP327" s="39" t="s">
        <v>53</v>
      </c>
      <c r="AQ327" s="32"/>
      <c r="AR327" s="32">
        <v>0</v>
      </c>
      <c r="AS327" s="12">
        <v>2568000</v>
      </c>
      <c r="AT327" s="12"/>
      <c r="AU327" s="12">
        <v>-2568000</v>
      </c>
      <c r="AV327" s="12"/>
      <c r="AW327" s="12"/>
      <c r="AX327" s="12">
        <v>0</v>
      </c>
      <c r="AY327" s="45"/>
      <c r="AZ327" s="32"/>
      <c r="BA327" s="12">
        <v>0</v>
      </c>
      <c r="BB327" s="12">
        <f t="shared" ref="BB327" si="445">BF327+BJ327+BN327+BR327+BV327+BZ327+CD327+CH327+CL327+CP327+CT327+CX327+DB327</f>
        <v>0</v>
      </c>
      <c r="BC327" s="12">
        <f t="shared" si="443"/>
        <v>382729.22</v>
      </c>
      <c r="BD327" s="12">
        <f t="shared" si="444"/>
        <v>382729.22</v>
      </c>
      <c r="BE327" s="12"/>
      <c r="BF327" s="12"/>
      <c r="BG327" s="12"/>
      <c r="BH327" s="12">
        <f t="shared" ref="BH327" si="446">BG327-BF327</f>
        <v>0</v>
      </c>
      <c r="BI327" s="12"/>
      <c r="BJ327" s="12"/>
      <c r="BK327" s="12"/>
      <c r="BL327" s="12">
        <f t="shared" ref="BL327" si="447">BK327-BJ327</f>
        <v>0</v>
      </c>
      <c r="BM327" s="12"/>
      <c r="BN327" s="12"/>
      <c r="BO327" s="12"/>
      <c r="BP327" s="12">
        <f t="shared" ref="BP327" si="448">BO327-BN327</f>
        <v>0</v>
      </c>
      <c r="BQ327" s="12"/>
      <c r="BR327" s="12"/>
      <c r="BS327" s="12"/>
      <c r="BT327" s="12">
        <f t="shared" ref="BT327" si="449">BS327-BR327</f>
        <v>0</v>
      </c>
      <c r="BU327" s="12"/>
      <c r="BV327" s="12"/>
      <c r="BW327" s="12"/>
      <c r="BX327" s="12">
        <f t="shared" ref="BX327" si="450">BW327-BV327</f>
        <v>0</v>
      </c>
      <c r="BY327" s="12"/>
      <c r="BZ327" s="12"/>
      <c r="CA327" s="12"/>
      <c r="CB327" s="12">
        <f t="shared" ref="CB327" si="451">CA327-BZ327</f>
        <v>0</v>
      </c>
      <c r="CC327" s="12"/>
      <c r="CD327" s="12"/>
      <c r="CE327" s="12">
        <v>50881.25</v>
      </c>
      <c r="CF327" s="12">
        <f t="shared" ref="CF327" si="452">CE327-CD327</f>
        <v>50881.25</v>
      </c>
      <c r="CG327" s="12"/>
      <c r="CH327" s="12"/>
      <c r="CI327" s="12">
        <v>98239.38</v>
      </c>
      <c r="CJ327" s="12">
        <f t="shared" ref="CJ327" si="453">CI327-CH327</f>
        <v>98239.38</v>
      </c>
      <c r="CK327" s="12"/>
      <c r="CL327" s="12"/>
      <c r="CM327" s="12">
        <v>149685.35999999999</v>
      </c>
      <c r="CN327" s="12">
        <f t="shared" ref="CN327" si="454">CM327-CL327</f>
        <v>149685.35999999999</v>
      </c>
      <c r="CO327" s="12"/>
      <c r="CP327" s="12"/>
      <c r="CQ327" s="12">
        <v>83923.23</v>
      </c>
      <c r="CR327" s="12">
        <f t="shared" ref="CR327" si="455">CQ327-CP327</f>
        <v>83923.23</v>
      </c>
      <c r="CS327" s="12"/>
      <c r="CT327" s="12"/>
      <c r="CU327" s="12"/>
      <c r="CV327" s="12">
        <f t="shared" ref="CV327" si="456">CU327-CT327</f>
        <v>0</v>
      </c>
      <c r="CW327" s="12"/>
      <c r="CX327" s="12"/>
      <c r="CY327" s="12"/>
      <c r="CZ327" s="12">
        <f t="shared" ref="CZ327" si="457">CY327-CX327</f>
        <v>0</v>
      </c>
      <c r="DA327" s="12"/>
      <c r="DB327" s="12"/>
      <c r="DC327" s="12"/>
      <c r="DD327" s="12">
        <f t="shared" ref="DD327" si="458">DC327-DB327</f>
        <v>0</v>
      </c>
      <c r="DE327" s="13" t="s">
        <v>54</v>
      </c>
      <c r="DF327" s="14" t="s">
        <v>55</v>
      </c>
    </row>
    <row r="328" spans="1:110" ht="51" hidden="1" x14ac:dyDescent="0.25">
      <c r="A328" s="13" t="s">
        <v>164</v>
      </c>
      <c r="B328" s="48" t="s">
        <v>846</v>
      </c>
      <c r="C328" s="49">
        <v>1907</v>
      </c>
      <c r="D328" s="49" t="s">
        <v>51</v>
      </c>
      <c r="E328" s="48" t="s">
        <v>56</v>
      </c>
      <c r="F328" s="50">
        <v>6760.1</v>
      </c>
      <c r="G328" s="50">
        <v>5699</v>
      </c>
      <c r="H328" s="51">
        <v>34197</v>
      </c>
      <c r="I328" s="12">
        <f t="shared" si="439"/>
        <v>2410196.17</v>
      </c>
      <c r="J328" s="12">
        <f t="shared" si="440"/>
        <v>1205098.085</v>
      </c>
      <c r="K328" s="12">
        <f t="shared" si="441"/>
        <v>1205098.085</v>
      </c>
      <c r="L328" s="12">
        <f t="shared" si="442"/>
        <v>1205098.085</v>
      </c>
      <c r="M328" s="12">
        <f t="shared" si="396"/>
        <v>0</v>
      </c>
      <c r="N328" s="12">
        <v>2792510</v>
      </c>
      <c r="O328" s="12">
        <v>2410196.17</v>
      </c>
      <c r="P328" s="12">
        <v>-382313.83000000007</v>
      </c>
      <c r="Q328" s="12"/>
      <c r="R328" s="12"/>
      <c r="S328" s="12">
        <v>0</v>
      </c>
      <c r="T328" s="12"/>
      <c r="U328" s="12"/>
      <c r="V328" s="12">
        <v>0</v>
      </c>
      <c r="W328" s="12"/>
      <c r="X328" s="12"/>
      <c r="Y328" s="12">
        <v>0</v>
      </c>
      <c r="Z328" s="12"/>
      <c r="AA328" s="12"/>
      <c r="AB328" s="12">
        <v>0</v>
      </c>
      <c r="AC328" s="12"/>
      <c r="AD328" s="12"/>
      <c r="AE328" s="12">
        <v>0</v>
      </c>
      <c r="AF328" s="12"/>
      <c r="AG328" s="12"/>
      <c r="AH328" s="12">
        <v>0</v>
      </c>
      <c r="AI328" s="12"/>
      <c r="AJ328" s="12"/>
      <c r="AK328" s="12">
        <v>0</v>
      </c>
      <c r="AL328" s="12"/>
      <c r="AM328" s="12"/>
      <c r="AN328" s="12">
        <v>0</v>
      </c>
      <c r="AO328" s="32"/>
      <c r="AP328" s="39" t="s">
        <v>53</v>
      </c>
      <c r="AQ328" s="32"/>
      <c r="AR328" s="32">
        <v>0</v>
      </c>
      <c r="AS328" s="12"/>
      <c r="AT328" s="12"/>
      <c r="AU328" s="12">
        <v>0</v>
      </c>
      <c r="AV328" s="12"/>
      <c r="AW328" s="12"/>
      <c r="AX328" s="12">
        <v>0</v>
      </c>
      <c r="AY328" s="45"/>
      <c r="AZ328" s="32"/>
      <c r="BA328" s="12">
        <v>0</v>
      </c>
      <c r="BB328" s="12">
        <f t="shared" ref="BB328:BB338" si="459">BF328+BJ328+BN328+BR328+BV328+BZ328+CD328+CH328+CL328+CP328+CT328+CX328+DB328</f>
        <v>0</v>
      </c>
      <c r="BC328" s="12">
        <f t="shared" si="443"/>
        <v>0</v>
      </c>
      <c r="BD328" s="12">
        <f t="shared" si="444"/>
        <v>0</v>
      </c>
      <c r="BE328" s="12"/>
      <c r="BF328" s="12"/>
      <c r="BG328" s="12"/>
      <c r="BH328" s="12">
        <f t="shared" ref="BH328:BH339" si="460">BG328-BF328</f>
        <v>0</v>
      </c>
      <c r="BI328" s="12"/>
      <c r="BJ328" s="12"/>
      <c r="BK328" s="12"/>
      <c r="BL328" s="12">
        <f t="shared" ref="BL328:BL339" si="461">BK328-BJ328</f>
        <v>0</v>
      </c>
      <c r="BM328" s="12"/>
      <c r="BN328" s="12"/>
      <c r="BO328" s="12"/>
      <c r="BP328" s="12">
        <f t="shared" ref="BP328:BP339" si="462">BO328-BN328</f>
        <v>0</v>
      </c>
      <c r="BQ328" s="12"/>
      <c r="BR328" s="12"/>
      <c r="BS328" s="12"/>
      <c r="BT328" s="12">
        <f t="shared" ref="BT328:BT339" si="463">BS328-BR328</f>
        <v>0</v>
      </c>
      <c r="BU328" s="12"/>
      <c r="BV328" s="12"/>
      <c r="BW328" s="12"/>
      <c r="BX328" s="12">
        <f t="shared" ref="BX328:BX339" si="464">BW328-BV328</f>
        <v>0</v>
      </c>
      <c r="BY328" s="12"/>
      <c r="BZ328" s="12"/>
      <c r="CA328" s="12"/>
      <c r="CB328" s="12">
        <f t="shared" ref="CB328:CB339" si="465">CA328-BZ328</f>
        <v>0</v>
      </c>
      <c r="CC328" s="12"/>
      <c r="CD328" s="12"/>
      <c r="CE328" s="12"/>
      <c r="CF328" s="12">
        <f t="shared" ref="CF328:CF339" si="466">CE328-CD328</f>
        <v>0</v>
      </c>
      <c r="CG328" s="12"/>
      <c r="CH328" s="12"/>
      <c r="CI328" s="12"/>
      <c r="CJ328" s="12">
        <f t="shared" ref="CJ328:CJ339" si="467">CI328-CH328</f>
        <v>0</v>
      </c>
      <c r="CK328" s="12"/>
      <c r="CL328" s="12"/>
      <c r="CM328" s="12"/>
      <c r="CN328" s="12">
        <f t="shared" ref="CN328:CN339" si="468">CM328-CL328</f>
        <v>0</v>
      </c>
      <c r="CO328" s="12"/>
      <c r="CP328" s="12"/>
      <c r="CQ328" s="12"/>
      <c r="CR328" s="12">
        <f t="shared" ref="CR328:CR339" si="469">CQ328-CP328</f>
        <v>0</v>
      </c>
      <c r="CS328" s="12"/>
      <c r="CT328" s="12"/>
      <c r="CU328" s="12"/>
      <c r="CV328" s="12">
        <f t="shared" ref="CV328:CV339" si="470">CU328-CT328</f>
        <v>0</v>
      </c>
      <c r="CW328" s="12"/>
      <c r="CX328" s="12"/>
      <c r="CY328" s="12"/>
      <c r="CZ328" s="12">
        <f t="shared" ref="CZ328:CZ339" si="471">CY328-CX328</f>
        <v>0</v>
      </c>
      <c r="DA328" s="12"/>
      <c r="DB328" s="12"/>
      <c r="DC328" s="12"/>
      <c r="DD328" s="12">
        <f t="shared" ref="DD328:DD339" si="472">DC328-DB328</f>
        <v>0</v>
      </c>
      <c r="DE328" s="13" t="s">
        <v>54</v>
      </c>
      <c r="DF328" s="14" t="s">
        <v>55</v>
      </c>
    </row>
    <row r="329" spans="1:110" ht="51" hidden="1" x14ac:dyDescent="0.25">
      <c r="A329" s="13" t="s">
        <v>165</v>
      </c>
      <c r="B329" s="48" t="s">
        <v>847</v>
      </c>
      <c r="C329" s="49">
        <v>1900</v>
      </c>
      <c r="D329" s="49" t="s">
        <v>51</v>
      </c>
      <c r="E329" s="48" t="s">
        <v>56</v>
      </c>
      <c r="F329" s="50">
        <v>2907.72</v>
      </c>
      <c r="G329" s="50">
        <v>2346.7199999999998</v>
      </c>
      <c r="H329" s="51">
        <v>33770</v>
      </c>
      <c r="I329" s="12">
        <f t="shared" si="439"/>
        <v>4460077.9800000004</v>
      </c>
      <c r="J329" s="12">
        <f t="shared" si="440"/>
        <v>2230038.9900000002</v>
      </c>
      <c r="K329" s="12">
        <f t="shared" si="441"/>
        <v>2230038.9900000002</v>
      </c>
      <c r="L329" s="12">
        <f t="shared" si="442"/>
        <v>2230038.9900000002</v>
      </c>
      <c r="M329" s="12">
        <f t="shared" si="396"/>
        <v>0</v>
      </c>
      <c r="N329" s="12">
        <v>1180400.145</v>
      </c>
      <c r="O329" s="12">
        <v>1158594</v>
      </c>
      <c r="P329" s="12">
        <v>-21806.145000000019</v>
      </c>
      <c r="Q329" s="12"/>
      <c r="R329" s="12"/>
      <c r="S329" s="12">
        <v>0</v>
      </c>
      <c r="T329" s="12"/>
      <c r="U329" s="12"/>
      <c r="V329" s="12">
        <v>0</v>
      </c>
      <c r="W329" s="12"/>
      <c r="X329" s="12"/>
      <c r="Y329" s="12">
        <v>0</v>
      </c>
      <c r="Z329" s="12"/>
      <c r="AA329" s="12"/>
      <c r="AB329" s="12">
        <v>0</v>
      </c>
      <c r="AC329" s="12"/>
      <c r="AD329" s="12"/>
      <c r="AE329" s="12">
        <v>0</v>
      </c>
      <c r="AF329" s="12"/>
      <c r="AG329" s="12"/>
      <c r="AH329" s="12">
        <v>0</v>
      </c>
      <c r="AI329" s="12"/>
      <c r="AJ329" s="12"/>
      <c r="AK329" s="12">
        <v>0</v>
      </c>
      <c r="AL329" s="12"/>
      <c r="AM329" s="12"/>
      <c r="AN329" s="12">
        <v>0</v>
      </c>
      <c r="AO329" s="32">
        <v>4500000</v>
      </c>
      <c r="AP329" s="39" t="s">
        <v>146</v>
      </c>
      <c r="AQ329" s="32">
        <v>3301483.98</v>
      </c>
      <c r="AR329" s="32">
        <v>-1198516.02</v>
      </c>
      <c r="AS329" s="12"/>
      <c r="AT329" s="12"/>
      <c r="AU329" s="12">
        <v>0</v>
      </c>
      <c r="AV329" s="12"/>
      <c r="AW329" s="12"/>
      <c r="AX329" s="12">
        <v>0</v>
      </c>
      <c r="AY329" s="45"/>
      <c r="AZ329" s="32"/>
      <c r="BA329" s="12">
        <v>0</v>
      </c>
      <c r="BB329" s="12">
        <f t="shared" si="459"/>
        <v>0</v>
      </c>
      <c r="BC329" s="12">
        <f t="shared" si="443"/>
        <v>0</v>
      </c>
      <c r="BD329" s="12">
        <f t="shared" si="444"/>
        <v>0</v>
      </c>
      <c r="BE329" s="12"/>
      <c r="BF329" s="12"/>
      <c r="BG329" s="12"/>
      <c r="BH329" s="12">
        <f t="shared" si="460"/>
        <v>0</v>
      </c>
      <c r="BI329" s="12"/>
      <c r="BJ329" s="12"/>
      <c r="BK329" s="12"/>
      <c r="BL329" s="12">
        <f t="shared" si="461"/>
        <v>0</v>
      </c>
      <c r="BM329" s="12"/>
      <c r="BN329" s="12"/>
      <c r="BO329" s="12"/>
      <c r="BP329" s="12">
        <f t="shared" si="462"/>
        <v>0</v>
      </c>
      <c r="BQ329" s="12"/>
      <c r="BR329" s="12"/>
      <c r="BS329" s="12"/>
      <c r="BT329" s="12">
        <f t="shared" si="463"/>
        <v>0</v>
      </c>
      <c r="BU329" s="12"/>
      <c r="BV329" s="12"/>
      <c r="BW329" s="12"/>
      <c r="BX329" s="12">
        <f t="shared" si="464"/>
        <v>0</v>
      </c>
      <c r="BY329" s="12"/>
      <c r="BZ329" s="12"/>
      <c r="CA329" s="12"/>
      <c r="CB329" s="12">
        <f t="shared" si="465"/>
        <v>0</v>
      </c>
      <c r="CC329" s="12"/>
      <c r="CD329" s="12"/>
      <c r="CE329" s="12"/>
      <c r="CF329" s="12">
        <f t="shared" si="466"/>
        <v>0</v>
      </c>
      <c r="CG329" s="12"/>
      <c r="CH329" s="12"/>
      <c r="CI329" s="12"/>
      <c r="CJ329" s="12">
        <f t="shared" si="467"/>
        <v>0</v>
      </c>
      <c r="CK329" s="12"/>
      <c r="CL329" s="12"/>
      <c r="CM329" s="12"/>
      <c r="CN329" s="12">
        <f t="shared" si="468"/>
        <v>0</v>
      </c>
      <c r="CO329" s="12"/>
      <c r="CP329" s="12"/>
      <c r="CQ329" s="12"/>
      <c r="CR329" s="12">
        <f t="shared" si="469"/>
        <v>0</v>
      </c>
      <c r="CS329" s="12"/>
      <c r="CT329" s="12"/>
      <c r="CU329" s="12"/>
      <c r="CV329" s="12">
        <f t="shared" si="470"/>
        <v>0</v>
      </c>
      <c r="CW329" s="12"/>
      <c r="CX329" s="12"/>
      <c r="CY329" s="12"/>
      <c r="CZ329" s="12">
        <f t="shared" si="471"/>
        <v>0</v>
      </c>
      <c r="DA329" s="12"/>
      <c r="DB329" s="12"/>
      <c r="DC329" s="12"/>
      <c r="DD329" s="12">
        <f t="shared" si="472"/>
        <v>0</v>
      </c>
      <c r="DE329" s="13" t="s">
        <v>54</v>
      </c>
      <c r="DF329" s="14" t="s">
        <v>55</v>
      </c>
    </row>
    <row r="330" spans="1:110" ht="51" hidden="1" x14ac:dyDescent="0.25">
      <c r="A330" s="13" t="s">
        <v>166</v>
      </c>
      <c r="B330" s="48" t="s">
        <v>848</v>
      </c>
      <c r="C330" s="49">
        <v>1917</v>
      </c>
      <c r="D330" s="49" t="s">
        <v>51</v>
      </c>
      <c r="E330" s="48" t="s">
        <v>56</v>
      </c>
      <c r="F330" s="50">
        <v>1665.2</v>
      </c>
      <c r="G330" s="50">
        <v>1297.2</v>
      </c>
      <c r="H330" s="51">
        <v>36413</v>
      </c>
      <c r="I330" s="12">
        <f t="shared" si="439"/>
        <v>4262744.0349349994</v>
      </c>
      <c r="J330" s="12">
        <f t="shared" si="440"/>
        <v>1786481.0724674996</v>
      </c>
      <c r="K330" s="12">
        <f t="shared" si="441"/>
        <v>2476262.9624675</v>
      </c>
      <c r="L330" s="12">
        <f t="shared" si="442"/>
        <v>2476262.9624675</v>
      </c>
      <c r="M330" s="12">
        <f t="shared" si="396"/>
        <v>0</v>
      </c>
      <c r="N330" s="12"/>
      <c r="O330" s="12"/>
      <c r="P330" s="12">
        <v>0</v>
      </c>
      <c r="Q330" s="12">
        <v>2399819.91</v>
      </c>
      <c r="R330" s="12">
        <v>2399819.91</v>
      </c>
      <c r="S330" s="12">
        <v>0</v>
      </c>
      <c r="T330" s="12"/>
      <c r="U330" s="12"/>
      <c r="V330" s="12">
        <v>0</v>
      </c>
      <c r="W330" s="12"/>
      <c r="X330" s="12">
        <v>348142.52321999997</v>
      </c>
      <c r="Y330" s="12">
        <v>348142.52321999997</v>
      </c>
      <c r="Z330" s="12">
        <v>408617.98499999999</v>
      </c>
      <c r="AA330" s="12">
        <v>408617.98499999999</v>
      </c>
      <c r="AB330" s="12">
        <v>0</v>
      </c>
      <c r="AC330" s="12"/>
      <c r="AD330" s="12">
        <v>416381.72671499994</v>
      </c>
      <c r="AE330" s="12">
        <v>416381.72671499994</v>
      </c>
      <c r="AF330" s="12"/>
      <c r="AG330" s="12"/>
      <c r="AH330" s="12">
        <v>0</v>
      </c>
      <c r="AI330" s="12"/>
      <c r="AJ330" s="12"/>
      <c r="AK330" s="12">
        <v>0</v>
      </c>
      <c r="AL330" s="12"/>
      <c r="AM330" s="12"/>
      <c r="AN330" s="12">
        <v>0</v>
      </c>
      <c r="AO330" s="32"/>
      <c r="AP330" s="39" t="s">
        <v>53</v>
      </c>
      <c r="AQ330" s="32"/>
      <c r="AR330" s="32">
        <v>0</v>
      </c>
      <c r="AS330" s="12">
        <v>1448000</v>
      </c>
      <c r="AT330" s="12"/>
      <c r="AU330" s="12">
        <v>-1448000</v>
      </c>
      <c r="AV330" s="12"/>
      <c r="AW330" s="12"/>
      <c r="AX330" s="12">
        <v>0</v>
      </c>
      <c r="AY330" s="45"/>
      <c r="AZ330" s="32"/>
      <c r="BA330" s="12">
        <v>0</v>
      </c>
      <c r="BB330" s="12">
        <f t="shared" si="459"/>
        <v>0</v>
      </c>
      <c r="BC330" s="12">
        <f t="shared" si="443"/>
        <v>689781.89</v>
      </c>
      <c r="BD330" s="12">
        <f t="shared" si="444"/>
        <v>689781.89</v>
      </c>
      <c r="BE330" s="12"/>
      <c r="BF330" s="12"/>
      <c r="BG330" s="12"/>
      <c r="BH330" s="12">
        <f t="shared" si="460"/>
        <v>0</v>
      </c>
      <c r="BI330" s="12"/>
      <c r="BJ330" s="12"/>
      <c r="BK330" s="12"/>
      <c r="BL330" s="12">
        <f t="shared" si="461"/>
        <v>0</v>
      </c>
      <c r="BM330" s="12"/>
      <c r="BN330" s="12"/>
      <c r="BO330" s="12"/>
      <c r="BP330" s="12">
        <f t="shared" si="462"/>
        <v>0</v>
      </c>
      <c r="BQ330" s="12"/>
      <c r="BR330" s="12"/>
      <c r="BS330" s="12"/>
      <c r="BT330" s="12">
        <f t="shared" si="463"/>
        <v>0</v>
      </c>
      <c r="BU330" s="12"/>
      <c r="BV330" s="12"/>
      <c r="BW330" s="12"/>
      <c r="BX330" s="12">
        <f t="shared" si="464"/>
        <v>0</v>
      </c>
      <c r="BY330" s="12"/>
      <c r="BZ330" s="12"/>
      <c r="CA330" s="12"/>
      <c r="CB330" s="12">
        <f t="shared" si="465"/>
        <v>0</v>
      </c>
      <c r="CC330" s="12"/>
      <c r="CD330" s="12"/>
      <c r="CE330" s="12">
        <v>89939.61</v>
      </c>
      <c r="CF330" s="12">
        <f t="shared" si="466"/>
        <v>89939.61</v>
      </c>
      <c r="CG330" s="12"/>
      <c r="CH330" s="12"/>
      <c r="CI330" s="12">
        <v>142986.9</v>
      </c>
      <c r="CJ330" s="12">
        <f t="shared" si="467"/>
        <v>142986.9</v>
      </c>
      <c r="CK330" s="12"/>
      <c r="CL330" s="12"/>
      <c r="CM330" s="12">
        <v>347345.23</v>
      </c>
      <c r="CN330" s="12">
        <f t="shared" si="468"/>
        <v>347345.23</v>
      </c>
      <c r="CO330" s="12"/>
      <c r="CP330" s="12"/>
      <c r="CQ330" s="12">
        <v>109510.15</v>
      </c>
      <c r="CR330" s="12">
        <f t="shared" si="469"/>
        <v>109510.15</v>
      </c>
      <c r="CS330" s="12"/>
      <c r="CT330" s="12"/>
      <c r="CU330" s="12"/>
      <c r="CV330" s="12">
        <f t="shared" si="470"/>
        <v>0</v>
      </c>
      <c r="CW330" s="12"/>
      <c r="CX330" s="12"/>
      <c r="CY330" s="12"/>
      <c r="CZ330" s="12">
        <f t="shared" si="471"/>
        <v>0</v>
      </c>
      <c r="DA330" s="12"/>
      <c r="DB330" s="12"/>
      <c r="DC330" s="12"/>
      <c r="DD330" s="12">
        <f t="shared" si="472"/>
        <v>0</v>
      </c>
      <c r="DE330" s="13" t="s">
        <v>54</v>
      </c>
      <c r="DF330" s="14" t="s">
        <v>55</v>
      </c>
    </row>
    <row r="331" spans="1:110" ht="38.25" hidden="1" x14ac:dyDescent="0.25">
      <c r="A331" s="13" t="s">
        <v>167</v>
      </c>
      <c r="B331" s="48" t="s">
        <v>849</v>
      </c>
      <c r="C331" s="49">
        <v>1913</v>
      </c>
      <c r="D331" s="49">
        <v>1976</v>
      </c>
      <c r="E331" s="48" t="s">
        <v>52</v>
      </c>
      <c r="F331" s="50">
        <v>7148.2</v>
      </c>
      <c r="G331" s="50">
        <v>6550.8</v>
      </c>
      <c r="H331" s="51">
        <v>34500</v>
      </c>
      <c r="I331" s="12">
        <f t="shared" si="439"/>
        <v>7003603.5600000005</v>
      </c>
      <c r="J331" s="12">
        <f t="shared" si="440"/>
        <v>3501801.7800000003</v>
      </c>
      <c r="K331" s="12">
        <f t="shared" si="441"/>
        <v>3501801.7800000003</v>
      </c>
      <c r="L331" s="12">
        <f t="shared" si="442"/>
        <v>3501801.7800000003</v>
      </c>
      <c r="M331" s="12">
        <f t="shared" si="396"/>
        <v>0</v>
      </c>
      <c r="N331" s="12"/>
      <c r="O331" s="12"/>
      <c r="P331" s="12">
        <v>0</v>
      </c>
      <c r="Q331" s="12"/>
      <c r="R331" s="12"/>
      <c r="S331" s="12">
        <v>0</v>
      </c>
      <c r="T331" s="12"/>
      <c r="U331" s="12"/>
      <c r="V331" s="12">
        <v>0</v>
      </c>
      <c r="W331" s="12"/>
      <c r="X331" s="12"/>
      <c r="Y331" s="12">
        <v>0</v>
      </c>
      <c r="Z331" s="12"/>
      <c r="AA331" s="12"/>
      <c r="AB331" s="12">
        <v>0</v>
      </c>
      <c r="AC331" s="12"/>
      <c r="AD331" s="12"/>
      <c r="AE331" s="12">
        <v>0</v>
      </c>
      <c r="AF331" s="12"/>
      <c r="AG331" s="12"/>
      <c r="AH331" s="12">
        <v>0</v>
      </c>
      <c r="AI331" s="12"/>
      <c r="AJ331" s="12"/>
      <c r="AK331" s="12">
        <v>0</v>
      </c>
      <c r="AL331" s="12"/>
      <c r="AM331" s="12"/>
      <c r="AN331" s="12">
        <v>0</v>
      </c>
      <c r="AO331" s="32">
        <v>9000000</v>
      </c>
      <c r="AP331" s="39" t="s">
        <v>149</v>
      </c>
      <c r="AQ331" s="32">
        <v>7003603.5600000005</v>
      </c>
      <c r="AR331" s="32">
        <v>-1996396.4399999995</v>
      </c>
      <c r="AS331" s="12"/>
      <c r="AT331" s="12"/>
      <c r="AU331" s="12">
        <v>0</v>
      </c>
      <c r="AV331" s="12"/>
      <c r="AW331" s="12"/>
      <c r="AX331" s="12">
        <v>0</v>
      </c>
      <c r="AY331" s="45"/>
      <c r="AZ331" s="32"/>
      <c r="BA331" s="12">
        <v>0</v>
      </c>
      <c r="BB331" s="12">
        <f t="shared" si="459"/>
        <v>0</v>
      </c>
      <c r="BC331" s="12">
        <f t="shared" si="443"/>
        <v>0</v>
      </c>
      <c r="BD331" s="12">
        <f t="shared" si="444"/>
        <v>0</v>
      </c>
      <c r="BE331" s="12"/>
      <c r="BF331" s="12"/>
      <c r="BG331" s="12"/>
      <c r="BH331" s="12">
        <f t="shared" si="460"/>
        <v>0</v>
      </c>
      <c r="BI331" s="12"/>
      <c r="BJ331" s="12"/>
      <c r="BK331" s="12"/>
      <c r="BL331" s="12">
        <f t="shared" si="461"/>
        <v>0</v>
      </c>
      <c r="BM331" s="12"/>
      <c r="BN331" s="12"/>
      <c r="BO331" s="12"/>
      <c r="BP331" s="12">
        <f t="shared" si="462"/>
        <v>0</v>
      </c>
      <c r="BQ331" s="12"/>
      <c r="BR331" s="12"/>
      <c r="BS331" s="12"/>
      <c r="BT331" s="12">
        <f t="shared" si="463"/>
        <v>0</v>
      </c>
      <c r="BU331" s="12"/>
      <c r="BV331" s="12"/>
      <c r="BW331" s="12"/>
      <c r="BX331" s="12">
        <f t="shared" si="464"/>
        <v>0</v>
      </c>
      <c r="BY331" s="12"/>
      <c r="BZ331" s="12"/>
      <c r="CA331" s="12"/>
      <c r="CB331" s="12">
        <f t="shared" si="465"/>
        <v>0</v>
      </c>
      <c r="CC331" s="12"/>
      <c r="CD331" s="12"/>
      <c r="CE331" s="12"/>
      <c r="CF331" s="12">
        <f t="shared" si="466"/>
        <v>0</v>
      </c>
      <c r="CG331" s="12"/>
      <c r="CH331" s="12"/>
      <c r="CI331" s="12"/>
      <c r="CJ331" s="12">
        <f t="shared" si="467"/>
        <v>0</v>
      </c>
      <c r="CK331" s="12"/>
      <c r="CL331" s="12"/>
      <c r="CM331" s="12"/>
      <c r="CN331" s="12">
        <f t="shared" si="468"/>
        <v>0</v>
      </c>
      <c r="CO331" s="12"/>
      <c r="CP331" s="12"/>
      <c r="CQ331" s="12"/>
      <c r="CR331" s="12">
        <f t="shared" si="469"/>
        <v>0</v>
      </c>
      <c r="CS331" s="12"/>
      <c r="CT331" s="12"/>
      <c r="CU331" s="12"/>
      <c r="CV331" s="12">
        <f t="shared" si="470"/>
        <v>0</v>
      </c>
      <c r="CW331" s="12"/>
      <c r="CX331" s="12"/>
      <c r="CY331" s="12"/>
      <c r="CZ331" s="12">
        <f t="shared" si="471"/>
        <v>0</v>
      </c>
      <c r="DA331" s="12"/>
      <c r="DB331" s="12"/>
      <c r="DC331" s="12"/>
      <c r="DD331" s="12">
        <f t="shared" si="472"/>
        <v>0</v>
      </c>
      <c r="DE331" s="13" t="s">
        <v>54</v>
      </c>
      <c r="DF331" s="14" t="s">
        <v>55</v>
      </c>
    </row>
    <row r="332" spans="1:110" ht="51" hidden="1" x14ac:dyDescent="0.25">
      <c r="A332" s="13" t="s">
        <v>168</v>
      </c>
      <c r="B332" s="48" t="s">
        <v>850</v>
      </c>
      <c r="C332" s="49">
        <v>1917</v>
      </c>
      <c r="D332" s="49" t="s">
        <v>51</v>
      </c>
      <c r="E332" s="48" t="s">
        <v>56</v>
      </c>
      <c r="F332" s="50">
        <v>7965.91</v>
      </c>
      <c r="G332" s="50">
        <v>7196.21</v>
      </c>
      <c r="H332" s="51">
        <v>33855</v>
      </c>
      <c r="I332" s="12">
        <f t="shared" si="439"/>
        <v>9113071.5</v>
      </c>
      <c r="J332" s="12">
        <f t="shared" si="440"/>
        <v>4556535.75</v>
      </c>
      <c r="K332" s="12">
        <f t="shared" si="441"/>
        <v>4556535.75</v>
      </c>
      <c r="L332" s="12">
        <f t="shared" si="442"/>
        <v>4556535.75</v>
      </c>
      <c r="M332" s="12">
        <f t="shared" si="396"/>
        <v>0</v>
      </c>
      <c r="N332" s="12"/>
      <c r="O332" s="12"/>
      <c r="P332" s="12">
        <v>0</v>
      </c>
      <c r="Q332" s="12"/>
      <c r="R332" s="12"/>
      <c r="S332" s="12">
        <v>0</v>
      </c>
      <c r="T332" s="12"/>
      <c r="U332" s="12"/>
      <c r="V332" s="12">
        <v>0</v>
      </c>
      <c r="W332" s="12"/>
      <c r="X332" s="12"/>
      <c r="Y332" s="12">
        <v>0</v>
      </c>
      <c r="Z332" s="12"/>
      <c r="AA332" s="12"/>
      <c r="AB332" s="12">
        <v>0</v>
      </c>
      <c r="AC332" s="12"/>
      <c r="AD332" s="12"/>
      <c r="AE332" s="12">
        <v>0</v>
      </c>
      <c r="AF332" s="12"/>
      <c r="AG332" s="12"/>
      <c r="AH332" s="12">
        <v>0</v>
      </c>
      <c r="AI332" s="12"/>
      <c r="AJ332" s="12"/>
      <c r="AK332" s="12">
        <v>0</v>
      </c>
      <c r="AL332" s="12"/>
      <c r="AM332" s="12"/>
      <c r="AN332" s="12">
        <v>0</v>
      </c>
      <c r="AO332" s="32"/>
      <c r="AP332" s="39" t="s">
        <v>53</v>
      </c>
      <c r="AQ332" s="32"/>
      <c r="AR332" s="32">
        <v>0</v>
      </c>
      <c r="AS332" s="12">
        <v>9571527.3629999999</v>
      </c>
      <c r="AT332" s="12">
        <v>9060484.8000000007</v>
      </c>
      <c r="AU332" s="12">
        <v>-511042.56299999915</v>
      </c>
      <c r="AV332" s="12"/>
      <c r="AW332" s="12"/>
      <c r="AX332" s="12">
        <v>0</v>
      </c>
      <c r="AY332" s="45"/>
      <c r="AZ332" s="32">
        <v>52586.7</v>
      </c>
      <c r="BA332" s="12">
        <v>52586.7</v>
      </c>
      <c r="BB332" s="12">
        <f t="shared" si="459"/>
        <v>0</v>
      </c>
      <c r="BC332" s="12">
        <f t="shared" si="443"/>
        <v>0</v>
      </c>
      <c r="BD332" s="12">
        <f t="shared" si="444"/>
        <v>0</v>
      </c>
      <c r="BE332" s="12"/>
      <c r="BF332" s="12"/>
      <c r="BG332" s="12"/>
      <c r="BH332" s="12">
        <f t="shared" si="460"/>
        <v>0</v>
      </c>
      <c r="BI332" s="12"/>
      <c r="BJ332" s="12"/>
      <c r="BK332" s="12"/>
      <c r="BL332" s="12">
        <f t="shared" si="461"/>
        <v>0</v>
      </c>
      <c r="BM332" s="12"/>
      <c r="BN332" s="12"/>
      <c r="BO332" s="12"/>
      <c r="BP332" s="12">
        <f t="shared" si="462"/>
        <v>0</v>
      </c>
      <c r="BQ332" s="12"/>
      <c r="BR332" s="12"/>
      <c r="BS332" s="12"/>
      <c r="BT332" s="12">
        <f t="shared" si="463"/>
        <v>0</v>
      </c>
      <c r="BU332" s="12"/>
      <c r="BV332" s="12"/>
      <c r="BW332" s="12"/>
      <c r="BX332" s="12">
        <f t="shared" si="464"/>
        <v>0</v>
      </c>
      <c r="BY332" s="12"/>
      <c r="BZ332" s="12"/>
      <c r="CA332" s="12"/>
      <c r="CB332" s="12">
        <f t="shared" si="465"/>
        <v>0</v>
      </c>
      <c r="CC332" s="12"/>
      <c r="CD332" s="12"/>
      <c r="CE332" s="12"/>
      <c r="CF332" s="12">
        <f t="shared" si="466"/>
        <v>0</v>
      </c>
      <c r="CG332" s="12"/>
      <c r="CH332" s="12"/>
      <c r="CI332" s="12"/>
      <c r="CJ332" s="12">
        <f t="shared" si="467"/>
        <v>0</v>
      </c>
      <c r="CK332" s="12"/>
      <c r="CL332" s="12"/>
      <c r="CM332" s="12"/>
      <c r="CN332" s="12">
        <f t="shared" si="468"/>
        <v>0</v>
      </c>
      <c r="CO332" s="12"/>
      <c r="CP332" s="12"/>
      <c r="CQ332" s="12"/>
      <c r="CR332" s="12">
        <f t="shared" si="469"/>
        <v>0</v>
      </c>
      <c r="CS332" s="12"/>
      <c r="CT332" s="12"/>
      <c r="CU332" s="12"/>
      <c r="CV332" s="12">
        <f t="shared" si="470"/>
        <v>0</v>
      </c>
      <c r="CW332" s="12"/>
      <c r="CX332" s="12"/>
      <c r="CY332" s="12"/>
      <c r="CZ332" s="12">
        <f t="shared" si="471"/>
        <v>0</v>
      </c>
      <c r="DA332" s="12"/>
      <c r="DB332" s="12"/>
      <c r="DC332" s="12"/>
      <c r="DD332" s="12">
        <f t="shared" si="472"/>
        <v>0</v>
      </c>
      <c r="DE332" s="13" t="s">
        <v>54</v>
      </c>
      <c r="DF332" s="14" t="s">
        <v>55</v>
      </c>
    </row>
    <row r="333" spans="1:110" ht="51" hidden="1" x14ac:dyDescent="0.25">
      <c r="A333" s="13" t="s">
        <v>169</v>
      </c>
      <c r="B333" s="48" t="s">
        <v>2400</v>
      </c>
      <c r="C333" s="49" t="s">
        <v>2139</v>
      </c>
      <c r="D333" s="49" t="s">
        <v>51</v>
      </c>
      <c r="E333" s="48" t="s">
        <v>56</v>
      </c>
      <c r="F333" s="50">
        <v>9270.07</v>
      </c>
      <c r="G333" s="50">
        <v>8663.9699999999993</v>
      </c>
      <c r="H333" s="51">
        <v>34323</v>
      </c>
      <c r="I333" s="12">
        <f t="shared" si="439"/>
        <v>11100365</v>
      </c>
      <c r="J333" s="12">
        <f t="shared" si="440"/>
        <v>5550182.5</v>
      </c>
      <c r="K333" s="12">
        <f t="shared" si="441"/>
        <v>5550182.5</v>
      </c>
      <c r="L333" s="12">
        <f t="shared" si="442"/>
        <v>5550182.5</v>
      </c>
      <c r="M333" s="12">
        <f t="shared" si="396"/>
        <v>0</v>
      </c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>
        <v>4943574.6399999997</v>
      </c>
      <c r="Y333" s="12">
        <v>4943574.6399999997</v>
      </c>
      <c r="Z333" s="12"/>
      <c r="AA333" s="12">
        <v>6156790.3600000003</v>
      </c>
      <c r="AB333" s="12">
        <v>6156790.3600000003</v>
      </c>
      <c r="AC333" s="12"/>
      <c r="AD333" s="12"/>
      <c r="AE333" s="12">
        <v>0</v>
      </c>
      <c r="AF333" s="12"/>
      <c r="AG333" s="12"/>
      <c r="AH333" s="12"/>
      <c r="AI333" s="12"/>
      <c r="AJ333" s="12"/>
      <c r="AK333" s="12"/>
      <c r="AL333" s="12"/>
      <c r="AM333" s="12"/>
      <c r="AN333" s="12"/>
      <c r="AO333" s="32"/>
      <c r="AP333" s="39"/>
      <c r="AQ333" s="32"/>
      <c r="AR333" s="32"/>
      <c r="AS333" s="12"/>
      <c r="AT333" s="12"/>
      <c r="AU333" s="12"/>
      <c r="AV333" s="12"/>
      <c r="AW333" s="12"/>
      <c r="AX333" s="12"/>
      <c r="AY333" s="45"/>
      <c r="AZ333" s="32"/>
      <c r="BA333" s="12"/>
      <c r="BB333" s="12">
        <f t="shared" si="459"/>
        <v>0</v>
      </c>
      <c r="BC333" s="12">
        <f t="shared" si="443"/>
        <v>0</v>
      </c>
      <c r="BD333" s="12">
        <f t="shared" si="444"/>
        <v>0</v>
      </c>
      <c r="BE333" s="12"/>
      <c r="BF333" s="12"/>
      <c r="BG333" s="12"/>
      <c r="BH333" s="12">
        <f t="shared" si="460"/>
        <v>0</v>
      </c>
      <c r="BI333" s="12"/>
      <c r="BJ333" s="12"/>
      <c r="BK333" s="12"/>
      <c r="BL333" s="12">
        <f t="shared" si="461"/>
        <v>0</v>
      </c>
      <c r="BM333" s="12"/>
      <c r="BN333" s="12"/>
      <c r="BO333" s="12"/>
      <c r="BP333" s="12">
        <f t="shared" si="462"/>
        <v>0</v>
      </c>
      <c r="BQ333" s="12"/>
      <c r="BR333" s="12"/>
      <c r="BS333" s="12"/>
      <c r="BT333" s="12">
        <f t="shared" si="463"/>
        <v>0</v>
      </c>
      <c r="BU333" s="12"/>
      <c r="BV333" s="12"/>
      <c r="BW333" s="12"/>
      <c r="BX333" s="12">
        <f t="shared" si="464"/>
        <v>0</v>
      </c>
      <c r="BY333" s="12"/>
      <c r="BZ333" s="12"/>
      <c r="CA333" s="12"/>
      <c r="CB333" s="12">
        <f t="shared" si="465"/>
        <v>0</v>
      </c>
      <c r="CC333" s="12"/>
      <c r="CD333" s="12"/>
      <c r="CE333" s="12"/>
      <c r="CF333" s="12">
        <f t="shared" si="466"/>
        <v>0</v>
      </c>
      <c r="CG333" s="12"/>
      <c r="CH333" s="12"/>
      <c r="CI333" s="12"/>
      <c r="CJ333" s="12">
        <f t="shared" si="467"/>
        <v>0</v>
      </c>
      <c r="CK333" s="12"/>
      <c r="CL333" s="12"/>
      <c r="CM333" s="12"/>
      <c r="CN333" s="12">
        <f t="shared" si="468"/>
        <v>0</v>
      </c>
      <c r="CO333" s="12"/>
      <c r="CP333" s="12"/>
      <c r="CQ333" s="12"/>
      <c r="CR333" s="12">
        <f t="shared" si="469"/>
        <v>0</v>
      </c>
      <c r="CS333" s="12"/>
      <c r="CT333" s="12"/>
      <c r="CU333" s="12"/>
      <c r="CV333" s="12">
        <f t="shared" si="470"/>
        <v>0</v>
      </c>
      <c r="CW333" s="12"/>
      <c r="CX333" s="12"/>
      <c r="CY333" s="12"/>
      <c r="CZ333" s="12">
        <f t="shared" si="471"/>
        <v>0</v>
      </c>
      <c r="DA333" s="12"/>
      <c r="DB333" s="12"/>
      <c r="DC333" s="12"/>
      <c r="DD333" s="12">
        <f t="shared" si="472"/>
        <v>0</v>
      </c>
      <c r="DE333" s="13" t="s">
        <v>54</v>
      </c>
      <c r="DF333" s="14" t="s">
        <v>55</v>
      </c>
    </row>
    <row r="334" spans="1:110" ht="51" hidden="1" x14ac:dyDescent="0.25">
      <c r="A334" s="13" t="s">
        <v>170</v>
      </c>
      <c r="B334" s="48" t="s">
        <v>2405</v>
      </c>
      <c r="C334" s="49">
        <v>1917</v>
      </c>
      <c r="D334" s="49" t="s">
        <v>51</v>
      </c>
      <c r="E334" s="48" t="s">
        <v>56</v>
      </c>
      <c r="F334" s="50">
        <v>1086.79</v>
      </c>
      <c r="G334" s="50">
        <v>963.79</v>
      </c>
      <c r="H334" s="51">
        <v>34108</v>
      </c>
      <c r="I334" s="12">
        <f t="shared" si="439"/>
        <v>3921183.8471088982</v>
      </c>
      <c r="J334" s="12">
        <f t="shared" si="440"/>
        <v>1960591.9235544491</v>
      </c>
      <c r="K334" s="12">
        <f t="shared" si="441"/>
        <v>1960591.9235544491</v>
      </c>
      <c r="L334" s="12">
        <f t="shared" si="442"/>
        <v>1960591.9235544491</v>
      </c>
      <c r="M334" s="12">
        <f t="shared" si="396"/>
        <v>0</v>
      </c>
      <c r="N334" s="12"/>
      <c r="O334" s="12"/>
      <c r="P334" s="12">
        <v>0</v>
      </c>
      <c r="Q334" s="12"/>
      <c r="R334" s="12"/>
      <c r="S334" s="12">
        <v>0</v>
      </c>
      <c r="T334" s="12"/>
      <c r="U334" s="12"/>
      <c r="V334" s="12">
        <v>0</v>
      </c>
      <c r="W334" s="12"/>
      <c r="X334" s="12"/>
      <c r="Y334" s="12">
        <v>0</v>
      </c>
      <c r="Z334" s="12"/>
      <c r="AA334" s="12"/>
      <c r="AB334" s="12">
        <v>0</v>
      </c>
      <c r="AC334" s="12"/>
      <c r="AD334" s="12"/>
      <c r="AE334" s="12">
        <v>0</v>
      </c>
      <c r="AF334" s="12"/>
      <c r="AG334" s="12"/>
      <c r="AH334" s="12">
        <v>0</v>
      </c>
      <c r="AI334" s="12"/>
      <c r="AJ334" s="12"/>
      <c r="AK334" s="12">
        <v>0</v>
      </c>
      <c r="AL334" s="12"/>
      <c r="AM334" s="12"/>
      <c r="AN334" s="12">
        <v>0</v>
      </c>
      <c r="AO334" s="32"/>
      <c r="AP334" s="39"/>
      <c r="AQ334" s="32"/>
      <c r="AR334" s="32">
        <v>0</v>
      </c>
      <c r="AS334" s="12"/>
      <c r="AT334" s="12"/>
      <c r="AU334" s="12">
        <v>0</v>
      </c>
      <c r="AV334" s="12"/>
      <c r="AW334" s="12">
        <v>3921183.8471088982</v>
      </c>
      <c r="AX334" s="12">
        <v>4491444.5199999996</v>
      </c>
      <c r="AY334" s="45"/>
      <c r="AZ334" s="32"/>
      <c r="BA334" s="12">
        <v>0</v>
      </c>
      <c r="BB334" s="12">
        <f t="shared" si="459"/>
        <v>0</v>
      </c>
      <c r="BC334" s="12">
        <f t="shared" si="443"/>
        <v>0</v>
      </c>
      <c r="BD334" s="12">
        <f t="shared" si="444"/>
        <v>0</v>
      </c>
      <c r="BE334" s="12"/>
      <c r="BF334" s="12"/>
      <c r="BG334" s="12"/>
      <c r="BH334" s="12">
        <f t="shared" si="460"/>
        <v>0</v>
      </c>
      <c r="BI334" s="12"/>
      <c r="BJ334" s="12"/>
      <c r="BK334" s="12"/>
      <c r="BL334" s="12">
        <f t="shared" si="461"/>
        <v>0</v>
      </c>
      <c r="BM334" s="12"/>
      <c r="BN334" s="12"/>
      <c r="BO334" s="12"/>
      <c r="BP334" s="12">
        <f t="shared" si="462"/>
        <v>0</v>
      </c>
      <c r="BQ334" s="12"/>
      <c r="BR334" s="12"/>
      <c r="BS334" s="12"/>
      <c r="BT334" s="12">
        <f t="shared" si="463"/>
        <v>0</v>
      </c>
      <c r="BU334" s="12"/>
      <c r="BV334" s="12"/>
      <c r="BW334" s="12"/>
      <c r="BX334" s="12">
        <f t="shared" si="464"/>
        <v>0</v>
      </c>
      <c r="BY334" s="12"/>
      <c r="BZ334" s="12"/>
      <c r="CA334" s="12"/>
      <c r="CB334" s="12">
        <f t="shared" si="465"/>
        <v>0</v>
      </c>
      <c r="CC334" s="12"/>
      <c r="CD334" s="12"/>
      <c r="CE334" s="12"/>
      <c r="CF334" s="12">
        <f t="shared" si="466"/>
        <v>0</v>
      </c>
      <c r="CG334" s="12"/>
      <c r="CH334" s="12"/>
      <c r="CI334" s="12"/>
      <c r="CJ334" s="12">
        <f t="shared" si="467"/>
        <v>0</v>
      </c>
      <c r="CK334" s="12"/>
      <c r="CL334" s="12"/>
      <c r="CM334" s="12"/>
      <c r="CN334" s="12">
        <f t="shared" si="468"/>
        <v>0</v>
      </c>
      <c r="CO334" s="12"/>
      <c r="CP334" s="12"/>
      <c r="CQ334" s="12"/>
      <c r="CR334" s="12">
        <f t="shared" si="469"/>
        <v>0</v>
      </c>
      <c r="CS334" s="12"/>
      <c r="CT334" s="12"/>
      <c r="CU334" s="12"/>
      <c r="CV334" s="12">
        <f t="shared" si="470"/>
        <v>0</v>
      </c>
      <c r="CW334" s="12"/>
      <c r="CX334" s="12"/>
      <c r="CY334" s="12"/>
      <c r="CZ334" s="12">
        <f t="shared" si="471"/>
        <v>0</v>
      </c>
      <c r="DA334" s="12"/>
      <c r="DB334" s="12"/>
      <c r="DC334" s="12"/>
      <c r="DD334" s="12">
        <f t="shared" si="472"/>
        <v>0</v>
      </c>
      <c r="DE334" s="13" t="s">
        <v>54</v>
      </c>
      <c r="DF334" s="14" t="s">
        <v>55</v>
      </c>
    </row>
    <row r="335" spans="1:110" ht="51" hidden="1" x14ac:dyDescent="0.25">
      <c r="A335" s="13" t="s">
        <v>171</v>
      </c>
      <c r="B335" s="48" t="s">
        <v>851</v>
      </c>
      <c r="C335" s="49">
        <v>1917</v>
      </c>
      <c r="D335" s="49" t="s">
        <v>51</v>
      </c>
      <c r="E335" s="48" t="s">
        <v>56</v>
      </c>
      <c r="F335" s="50">
        <v>1055</v>
      </c>
      <c r="G335" s="50">
        <v>954.4</v>
      </c>
      <c r="H335" s="51">
        <v>34313</v>
      </c>
      <c r="I335" s="12">
        <f t="shared" si="439"/>
        <v>5408366.9918999998</v>
      </c>
      <c r="J335" s="12">
        <f t="shared" si="440"/>
        <v>2704183.4959499999</v>
      </c>
      <c r="K335" s="12">
        <f t="shared" si="441"/>
        <v>2704183.4959499999</v>
      </c>
      <c r="L335" s="12">
        <f t="shared" si="442"/>
        <v>2704183.4959499999</v>
      </c>
      <c r="M335" s="12">
        <f t="shared" ref="M335:M398" si="473">K335-L335</f>
        <v>0</v>
      </c>
      <c r="N335" s="12"/>
      <c r="O335" s="12"/>
      <c r="P335" s="12">
        <v>0</v>
      </c>
      <c r="Q335" s="12">
        <v>2380817.7340000002</v>
      </c>
      <c r="R335" s="12">
        <v>3127511.21</v>
      </c>
      <c r="S335" s="12">
        <v>746693.47599999979</v>
      </c>
      <c r="T335" s="12"/>
      <c r="U335" s="12"/>
      <c r="V335" s="12">
        <v>0</v>
      </c>
      <c r="W335" s="12"/>
      <c r="X335" s="12">
        <v>367273.08840000001</v>
      </c>
      <c r="Y335" s="12">
        <v>367273.08840000001</v>
      </c>
      <c r="Z335" s="12">
        <v>644687.66299999994</v>
      </c>
      <c r="AA335" s="12">
        <v>451159.83120000002</v>
      </c>
      <c r="AB335" s="12">
        <v>-193527.83179999993</v>
      </c>
      <c r="AC335" s="12"/>
      <c r="AD335" s="12">
        <v>439262.06229999999</v>
      </c>
      <c r="AE335" s="12">
        <v>439262.06229999999</v>
      </c>
      <c r="AF335" s="12"/>
      <c r="AG335" s="12"/>
      <c r="AH335" s="12">
        <v>0</v>
      </c>
      <c r="AI335" s="12"/>
      <c r="AJ335" s="12"/>
      <c r="AK335" s="12">
        <v>0</v>
      </c>
      <c r="AL335" s="12"/>
      <c r="AM335" s="12"/>
      <c r="AN335" s="12">
        <v>0</v>
      </c>
      <c r="AO335" s="32"/>
      <c r="AP335" s="39" t="s">
        <v>53</v>
      </c>
      <c r="AQ335" s="32"/>
      <c r="AR335" s="32">
        <v>0</v>
      </c>
      <c r="AS335" s="12">
        <v>1478374.523</v>
      </c>
      <c r="AT335" s="12">
        <v>1023160.8</v>
      </c>
      <c r="AU335" s="12">
        <v>-455213.723</v>
      </c>
      <c r="AV335" s="12"/>
      <c r="AW335" s="12"/>
      <c r="AX335" s="12">
        <v>0</v>
      </c>
      <c r="AY335" s="45"/>
      <c r="AZ335" s="32"/>
      <c r="BA335" s="12">
        <v>0</v>
      </c>
      <c r="BB335" s="12">
        <f t="shared" si="459"/>
        <v>0</v>
      </c>
      <c r="BC335" s="12">
        <f t="shared" si="443"/>
        <v>0</v>
      </c>
      <c r="BD335" s="12">
        <f t="shared" si="444"/>
        <v>0</v>
      </c>
      <c r="BE335" s="12"/>
      <c r="BF335" s="12"/>
      <c r="BG335" s="12"/>
      <c r="BH335" s="12">
        <f t="shared" si="460"/>
        <v>0</v>
      </c>
      <c r="BI335" s="12"/>
      <c r="BJ335" s="12"/>
      <c r="BK335" s="12"/>
      <c r="BL335" s="12">
        <f t="shared" si="461"/>
        <v>0</v>
      </c>
      <c r="BM335" s="12"/>
      <c r="BN335" s="12"/>
      <c r="BO335" s="12"/>
      <c r="BP335" s="12">
        <f t="shared" si="462"/>
        <v>0</v>
      </c>
      <c r="BQ335" s="12"/>
      <c r="BR335" s="12"/>
      <c r="BS335" s="12"/>
      <c r="BT335" s="12">
        <f t="shared" si="463"/>
        <v>0</v>
      </c>
      <c r="BU335" s="12"/>
      <c r="BV335" s="12"/>
      <c r="BW335" s="12"/>
      <c r="BX335" s="12">
        <f t="shared" si="464"/>
        <v>0</v>
      </c>
      <c r="BY335" s="12"/>
      <c r="BZ335" s="12"/>
      <c r="CA335" s="12"/>
      <c r="CB335" s="12">
        <f t="shared" si="465"/>
        <v>0</v>
      </c>
      <c r="CC335" s="12"/>
      <c r="CD335" s="12"/>
      <c r="CE335" s="12"/>
      <c r="CF335" s="12">
        <f t="shared" si="466"/>
        <v>0</v>
      </c>
      <c r="CG335" s="12"/>
      <c r="CH335" s="12"/>
      <c r="CI335" s="12"/>
      <c r="CJ335" s="12">
        <f t="shared" si="467"/>
        <v>0</v>
      </c>
      <c r="CK335" s="12"/>
      <c r="CL335" s="12"/>
      <c r="CM335" s="12"/>
      <c r="CN335" s="12">
        <f t="shared" si="468"/>
        <v>0</v>
      </c>
      <c r="CO335" s="12"/>
      <c r="CP335" s="12"/>
      <c r="CQ335" s="12"/>
      <c r="CR335" s="12">
        <f t="shared" si="469"/>
        <v>0</v>
      </c>
      <c r="CS335" s="12"/>
      <c r="CT335" s="12"/>
      <c r="CU335" s="12"/>
      <c r="CV335" s="12">
        <f t="shared" si="470"/>
        <v>0</v>
      </c>
      <c r="CW335" s="12"/>
      <c r="CX335" s="12"/>
      <c r="CY335" s="12"/>
      <c r="CZ335" s="12">
        <f t="shared" si="471"/>
        <v>0</v>
      </c>
      <c r="DA335" s="12"/>
      <c r="DB335" s="12"/>
      <c r="DC335" s="12"/>
      <c r="DD335" s="12">
        <f t="shared" si="472"/>
        <v>0</v>
      </c>
      <c r="DE335" s="13" t="s">
        <v>54</v>
      </c>
      <c r="DF335" s="14" t="s">
        <v>55</v>
      </c>
    </row>
    <row r="336" spans="1:110" ht="38.25" hidden="1" x14ac:dyDescent="0.25">
      <c r="A336" s="13" t="s">
        <v>172</v>
      </c>
      <c r="B336" s="48" t="s">
        <v>852</v>
      </c>
      <c r="C336" s="49">
        <v>1961</v>
      </c>
      <c r="D336" s="49" t="s">
        <v>51</v>
      </c>
      <c r="E336" s="48" t="s">
        <v>153</v>
      </c>
      <c r="F336" s="50">
        <v>4582</v>
      </c>
      <c r="G336" s="50">
        <v>4161</v>
      </c>
      <c r="H336" s="51">
        <v>33722</v>
      </c>
      <c r="I336" s="12">
        <f t="shared" si="439"/>
        <v>5576002.7999999998</v>
      </c>
      <c r="J336" s="12">
        <f t="shared" si="440"/>
        <v>2788001.4</v>
      </c>
      <c r="K336" s="12">
        <f t="shared" si="441"/>
        <v>2788001.4</v>
      </c>
      <c r="L336" s="12">
        <f t="shared" si="442"/>
        <v>2788001.4</v>
      </c>
      <c r="M336" s="12">
        <f t="shared" si="473"/>
        <v>0</v>
      </c>
      <c r="N336" s="12"/>
      <c r="O336" s="12"/>
      <c r="P336" s="12">
        <v>0</v>
      </c>
      <c r="Q336" s="12"/>
      <c r="R336" s="12"/>
      <c r="S336" s="12">
        <v>0</v>
      </c>
      <c r="T336" s="12"/>
      <c r="U336" s="12"/>
      <c r="V336" s="12">
        <v>0</v>
      </c>
      <c r="W336" s="12"/>
      <c r="X336" s="12"/>
      <c r="Y336" s="12">
        <v>0</v>
      </c>
      <c r="Z336" s="12"/>
      <c r="AA336" s="12"/>
      <c r="AB336" s="12">
        <v>0</v>
      </c>
      <c r="AC336" s="12"/>
      <c r="AD336" s="12"/>
      <c r="AE336" s="12">
        <v>0</v>
      </c>
      <c r="AF336" s="12"/>
      <c r="AG336" s="12"/>
      <c r="AH336" s="12">
        <v>0</v>
      </c>
      <c r="AI336" s="12"/>
      <c r="AJ336" s="12"/>
      <c r="AK336" s="12">
        <v>0</v>
      </c>
      <c r="AL336" s="12"/>
      <c r="AM336" s="12"/>
      <c r="AN336" s="12">
        <v>0</v>
      </c>
      <c r="AO336" s="32"/>
      <c r="AP336" s="39" t="s">
        <v>53</v>
      </c>
      <c r="AQ336" s="32"/>
      <c r="AR336" s="32">
        <v>0</v>
      </c>
      <c r="AS336" s="12">
        <v>6916358.6569999997</v>
      </c>
      <c r="AT336" s="12">
        <v>5576002.7999999998</v>
      </c>
      <c r="AU336" s="12">
        <v>-1340355.8569999998</v>
      </c>
      <c r="AV336" s="12"/>
      <c r="AW336" s="12"/>
      <c r="AX336" s="12">
        <v>0</v>
      </c>
      <c r="AY336" s="45"/>
      <c r="AZ336" s="32"/>
      <c r="BA336" s="12">
        <v>0</v>
      </c>
      <c r="BB336" s="12">
        <f t="shared" si="459"/>
        <v>0</v>
      </c>
      <c r="BC336" s="12">
        <f t="shared" si="443"/>
        <v>0</v>
      </c>
      <c r="BD336" s="12">
        <f t="shared" si="444"/>
        <v>0</v>
      </c>
      <c r="BE336" s="12"/>
      <c r="BF336" s="12"/>
      <c r="BG336" s="12"/>
      <c r="BH336" s="12">
        <f t="shared" si="460"/>
        <v>0</v>
      </c>
      <c r="BI336" s="12"/>
      <c r="BJ336" s="12"/>
      <c r="BK336" s="12"/>
      <c r="BL336" s="12">
        <f t="shared" si="461"/>
        <v>0</v>
      </c>
      <c r="BM336" s="12"/>
      <c r="BN336" s="12"/>
      <c r="BO336" s="12"/>
      <c r="BP336" s="12">
        <f t="shared" si="462"/>
        <v>0</v>
      </c>
      <c r="BQ336" s="12"/>
      <c r="BR336" s="12"/>
      <c r="BS336" s="12"/>
      <c r="BT336" s="12">
        <f t="shared" si="463"/>
        <v>0</v>
      </c>
      <c r="BU336" s="12"/>
      <c r="BV336" s="12"/>
      <c r="BW336" s="12"/>
      <c r="BX336" s="12">
        <f t="shared" si="464"/>
        <v>0</v>
      </c>
      <c r="BY336" s="12"/>
      <c r="BZ336" s="12"/>
      <c r="CA336" s="12"/>
      <c r="CB336" s="12">
        <f t="shared" si="465"/>
        <v>0</v>
      </c>
      <c r="CC336" s="12"/>
      <c r="CD336" s="12"/>
      <c r="CE336" s="12"/>
      <c r="CF336" s="12">
        <f t="shared" si="466"/>
        <v>0</v>
      </c>
      <c r="CG336" s="12"/>
      <c r="CH336" s="12"/>
      <c r="CI336" s="12"/>
      <c r="CJ336" s="12">
        <f t="shared" si="467"/>
        <v>0</v>
      </c>
      <c r="CK336" s="12"/>
      <c r="CL336" s="12"/>
      <c r="CM336" s="12"/>
      <c r="CN336" s="12">
        <f t="shared" si="468"/>
        <v>0</v>
      </c>
      <c r="CO336" s="12"/>
      <c r="CP336" s="12"/>
      <c r="CQ336" s="12"/>
      <c r="CR336" s="12">
        <f t="shared" si="469"/>
        <v>0</v>
      </c>
      <c r="CS336" s="12"/>
      <c r="CT336" s="12"/>
      <c r="CU336" s="12"/>
      <c r="CV336" s="12">
        <f t="shared" si="470"/>
        <v>0</v>
      </c>
      <c r="CW336" s="12"/>
      <c r="CX336" s="12"/>
      <c r="CY336" s="12"/>
      <c r="CZ336" s="12">
        <f t="shared" si="471"/>
        <v>0</v>
      </c>
      <c r="DA336" s="12"/>
      <c r="DB336" s="12"/>
      <c r="DC336" s="12"/>
      <c r="DD336" s="12">
        <f t="shared" si="472"/>
        <v>0</v>
      </c>
      <c r="DE336" s="13" t="s">
        <v>54</v>
      </c>
      <c r="DF336" s="14" t="s">
        <v>55</v>
      </c>
    </row>
    <row r="337" spans="1:110" ht="38.25" hidden="1" x14ac:dyDescent="0.25">
      <c r="A337" s="13" t="s">
        <v>173</v>
      </c>
      <c r="B337" s="48" t="s">
        <v>853</v>
      </c>
      <c r="C337" s="49">
        <v>1959</v>
      </c>
      <c r="D337" s="49" t="s">
        <v>51</v>
      </c>
      <c r="E337" s="48" t="s">
        <v>67</v>
      </c>
      <c r="F337" s="50">
        <v>2689.8</v>
      </c>
      <c r="G337" s="50">
        <v>2362.8000000000002</v>
      </c>
      <c r="H337" s="51">
        <v>33872</v>
      </c>
      <c r="I337" s="12">
        <f t="shared" si="439"/>
        <v>3092566.8</v>
      </c>
      <c r="J337" s="12">
        <f t="shared" si="440"/>
        <v>1546283.4</v>
      </c>
      <c r="K337" s="12">
        <f t="shared" si="441"/>
        <v>1546283.4</v>
      </c>
      <c r="L337" s="12">
        <f t="shared" si="442"/>
        <v>1546283.4</v>
      </c>
      <c r="M337" s="12">
        <f t="shared" si="473"/>
        <v>0</v>
      </c>
      <c r="N337" s="12"/>
      <c r="O337" s="12"/>
      <c r="P337" s="12">
        <v>0</v>
      </c>
      <c r="Q337" s="12"/>
      <c r="R337" s="12"/>
      <c r="S337" s="12">
        <v>0</v>
      </c>
      <c r="T337" s="12"/>
      <c r="U337" s="12"/>
      <c r="V337" s="12">
        <v>0</v>
      </c>
      <c r="W337" s="12"/>
      <c r="X337" s="12"/>
      <c r="Y337" s="12">
        <v>0</v>
      </c>
      <c r="Z337" s="12"/>
      <c r="AA337" s="12"/>
      <c r="AB337" s="12">
        <v>0</v>
      </c>
      <c r="AC337" s="12"/>
      <c r="AD337" s="12"/>
      <c r="AE337" s="12">
        <v>0</v>
      </c>
      <c r="AF337" s="12"/>
      <c r="AG337" s="12"/>
      <c r="AH337" s="12">
        <v>0</v>
      </c>
      <c r="AI337" s="12"/>
      <c r="AJ337" s="12"/>
      <c r="AK337" s="12">
        <v>0</v>
      </c>
      <c r="AL337" s="12"/>
      <c r="AM337" s="12"/>
      <c r="AN337" s="12">
        <v>0</v>
      </c>
      <c r="AO337" s="32"/>
      <c r="AP337" s="39" t="s">
        <v>53</v>
      </c>
      <c r="AQ337" s="32"/>
      <c r="AR337" s="32">
        <v>0</v>
      </c>
      <c r="AS337" s="12">
        <v>3116000</v>
      </c>
      <c r="AT337" s="12">
        <v>3092566.8</v>
      </c>
      <c r="AU337" s="12">
        <v>-23433.200000000186</v>
      </c>
      <c r="AV337" s="12"/>
      <c r="AW337" s="12"/>
      <c r="AX337" s="12">
        <v>0</v>
      </c>
      <c r="AY337" s="45"/>
      <c r="AZ337" s="32"/>
      <c r="BA337" s="12">
        <v>0</v>
      </c>
      <c r="BB337" s="12">
        <f t="shared" si="459"/>
        <v>0</v>
      </c>
      <c r="BC337" s="12">
        <f t="shared" si="443"/>
        <v>0</v>
      </c>
      <c r="BD337" s="12">
        <f t="shared" si="444"/>
        <v>0</v>
      </c>
      <c r="BE337" s="12"/>
      <c r="BF337" s="12"/>
      <c r="BG337" s="12"/>
      <c r="BH337" s="12">
        <f t="shared" si="460"/>
        <v>0</v>
      </c>
      <c r="BI337" s="12"/>
      <c r="BJ337" s="12"/>
      <c r="BK337" s="12"/>
      <c r="BL337" s="12">
        <f t="shared" si="461"/>
        <v>0</v>
      </c>
      <c r="BM337" s="12"/>
      <c r="BN337" s="12"/>
      <c r="BO337" s="12"/>
      <c r="BP337" s="12">
        <f t="shared" si="462"/>
        <v>0</v>
      </c>
      <c r="BQ337" s="12"/>
      <c r="BR337" s="12"/>
      <c r="BS337" s="12"/>
      <c r="BT337" s="12">
        <f t="shared" si="463"/>
        <v>0</v>
      </c>
      <c r="BU337" s="12"/>
      <c r="BV337" s="12"/>
      <c r="BW337" s="12"/>
      <c r="BX337" s="12">
        <f t="shared" si="464"/>
        <v>0</v>
      </c>
      <c r="BY337" s="12"/>
      <c r="BZ337" s="12"/>
      <c r="CA337" s="12"/>
      <c r="CB337" s="12">
        <f t="shared" si="465"/>
        <v>0</v>
      </c>
      <c r="CC337" s="12"/>
      <c r="CD337" s="12"/>
      <c r="CE337" s="12"/>
      <c r="CF337" s="12">
        <f t="shared" si="466"/>
        <v>0</v>
      </c>
      <c r="CG337" s="12"/>
      <c r="CH337" s="12"/>
      <c r="CI337" s="12"/>
      <c r="CJ337" s="12">
        <f t="shared" si="467"/>
        <v>0</v>
      </c>
      <c r="CK337" s="12"/>
      <c r="CL337" s="12"/>
      <c r="CM337" s="12"/>
      <c r="CN337" s="12">
        <f t="shared" si="468"/>
        <v>0</v>
      </c>
      <c r="CO337" s="12"/>
      <c r="CP337" s="12"/>
      <c r="CQ337" s="12"/>
      <c r="CR337" s="12">
        <f t="shared" si="469"/>
        <v>0</v>
      </c>
      <c r="CS337" s="12"/>
      <c r="CT337" s="12"/>
      <c r="CU337" s="12"/>
      <c r="CV337" s="12">
        <f t="shared" si="470"/>
        <v>0</v>
      </c>
      <c r="CW337" s="12"/>
      <c r="CX337" s="12"/>
      <c r="CY337" s="12"/>
      <c r="CZ337" s="12">
        <f t="shared" si="471"/>
        <v>0</v>
      </c>
      <c r="DA337" s="12"/>
      <c r="DB337" s="12"/>
      <c r="DC337" s="12"/>
      <c r="DD337" s="12">
        <f t="shared" si="472"/>
        <v>0</v>
      </c>
      <c r="DE337" s="13" t="s">
        <v>54</v>
      </c>
      <c r="DF337" s="14" t="s">
        <v>55</v>
      </c>
    </row>
    <row r="338" spans="1:110" ht="38.25" hidden="1" x14ac:dyDescent="0.25">
      <c r="A338" s="13" t="s">
        <v>174</v>
      </c>
      <c r="B338" s="48" t="s">
        <v>854</v>
      </c>
      <c r="C338" s="49">
        <v>1960</v>
      </c>
      <c r="D338" s="49" t="s">
        <v>51</v>
      </c>
      <c r="E338" s="48" t="s">
        <v>67</v>
      </c>
      <c r="F338" s="50">
        <v>6514.8</v>
      </c>
      <c r="G338" s="50">
        <v>5857.8</v>
      </c>
      <c r="H338" s="51">
        <v>33854</v>
      </c>
      <c r="I338" s="12">
        <f t="shared" si="439"/>
        <v>7326151.2000000002</v>
      </c>
      <c r="J338" s="12">
        <f t="shared" si="440"/>
        <v>3663075.6</v>
      </c>
      <c r="K338" s="12">
        <f t="shared" si="441"/>
        <v>3663075.6</v>
      </c>
      <c r="L338" s="12">
        <f t="shared" si="442"/>
        <v>3663075.6</v>
      </c>
      <c r="M338" s="12">
        <f t="shared" si="473"/>
        <v>0</v>
      </c>
      <c r="N338" s="12"/>
      <c r="O338" s="12"/>
      <c r="P338" s="12">
        <v>0</v>
      </c>
      <c r="Q338" s="12"/>
      <c r="R338" s="12"/>
      <c r="S338" s="12">
        <v>0</v>
      </c>
      <c r="T338" s="12"/>
      <c r="U338" s="12"/>
      <c r="V338" s="12">
        <v>0</v>
      </c>
      <c r="W338" s="12"/>
      <c r="X338" s="12"/>
      <c r="Y338" s="12">
        <v>0</v>
      </c>
      <c r="Z338" s="12"/>
      <c r="AA338" s="12"/>
      <c r="AB338" s="12">
        <v>0</v>
      </c>
      <c r="AC338" s="12"/>
      <c r="AD338" s="12"/>
      <c r="AE338" s="12">
        <v>0</v>
      </c>
      <c r="AF338" s="12"/>
      <c r="AG338" s="12"/>
      <c r="AH338" s="12">
        <v>0</v>
      </c>
      <c r="AI338" s="12"/>
      <c r="AJ338" s="12"/>
      <c r="AK338" s="12">
        <v>0</v>
      </c>
      <c r="AL338" s="12"/>
      <c r="AM338" s="12"/>
      <c r="AN338" s="12">
        <v>0</v>
      </c>
      <c r="AO338" s="32"/>
      <c r="AP338" s="39" t="s">
        <v>53</v>
      </c>
      <c r="AQ338" s="32"/>
      <c r="AR338" s="32">
        <v>0</v>
      </c>
      <c r="AS338" s="12">
        <v>7520200</v>
      </c>
      <c r="AT338" s="12">
        <v>7326151.2000000002</v>
      </c>
      <c r="AU338" s="12">
        <v>-194048.79999999981</v>
      </c>
      <c r="AV338" s="12"/>
      <c r="AW338" s="12"/>
      <c r="AX338" s="12">
        <v>0</v>
      </c>
      <c r="AY338" s="45"/>
      <c r="AZ338" s="32"/>
      <c r="BA338" s="12">
        <v>0</v>
      </c>
      <c r="BB338" s="12">
        <f t="shared" si="459"/>
        <v>0</v>
      </c>
      <c r="BC338" s="12">
        <f t="shared" si="443"/>
        <v>0</v>
      </c>
      <c r="BD338" s="12">
        <f t="shared" si="444"/>
        <v>0</v>
      </c>
      <c r="BE338" s="12"/>
      <c r="BF338" s="12"/>
      <c r="BG338" s="12"/>
      <c r="BH338" s="12">
        <f t="shared" si="460"/>
        <v>0</v>
      </c>
      <c r="BI338" s="12"/>
      <c r="BJ338" s="12"/>
      <c r="BK338" s="12"/>
      <c r="BL338" s="12">
        <f t="shared" si="461"/>
        <v>0</v>
      </c>
      <c r="BM338" s="12"/>
      <c r="BN338" s="12"/>
      <c r="BO338" s="12"/>
      <c r="BP338" s="12">
        <f t="shared" si="462"/>
        <v>0</v>
      </c>
      <c r="BQ338" s="12"/>
      <c r="BR338" s="12"/>
      <c r="BS338" s="12"/>
      <c r="BT338" s="12">
        <f t="shared" si="463"/>
        <v>0</v>
      </c>
      <c r="BU338" s="12"/>
      <c r="BV338" s="12"/>
      <c r="BW338" s="12"/>
      <c r="BX338" s="12">
        <f t="shared" si="464"/>
        <v>0</v>
      </c>
      <c r="BY338" s="12"/>
      <c r="BZ338" s="12"/>
      <c r="CA338" s="12"/>
      <c r="CB338" s="12">
        <f t="shared" si="465"/>
        <v>0</v>
      </c>
      <c r="CC338" s="12"/>
      <c r="CD338" s="12"/>
      <c r="CE338" s="12"/>
      <c r="CF338" s="12">
        <f t="shared" si="466"/>
        <v>0</v>
      </c>
      <c r="CG338" s="12"/>
      <c r="CH338" s="12"/>
      <c r="CI338" s="12"/>
      <c r="CJ338" s="12">
        <f t="shared" si="467"/>
        <v>0</v>
      </c>
      <c r="CK338" s="12"/>
      <c r="CL338" s="12"/>
      <c r="CM338" s="12"/>
      <c r="CN338" s="12">
        <f t="shared" si="468"/>
        <v>0</v>
      </c>
      <c r="CO338" s="12"/>
      <c r="CP338" s="12"/>
      <c r="CQ338" s="12"/>
      <c r="CR338" s="12">
        <f t="shared" si="469"/>
        <v>0</v>
      </c>
      <c r="CS338" s="12"/>
      <c r="CT338" s="12"/>
      <c r="CU338" s="12"/>
      <c r="CV338" s="12">
        <f t="shared" si="470"/>
        <v>0</v>
      </c>
      <c r="CW338" s="12"/>
      <c r="CX338" s="12"/>
      <c r="CY338" s="12"/>
      <c r="CZ338" s="12">
        <f t="shared" si="471"/>
        <v>0</v>
      </c>
      <c r="DA338" s="12"/>
      <c r="DB338" s="12"/>
      <c r="DC338" s="12"/>
      <c r="DD338" s="12">
        <f t="shared" si="472"/>
        <v>0</v>
      </c>
      <c r="DE338" s="13" t="s">
        <v>54</v>
      </c>
      <c r="DF338" s="14" t="s">
        <v>55</v>
      </c>
    </row>
    <row r="339" spans="1:110" ht="38.25" hidden="1" x14ac:dyDescent="0.25">
      <c r="A339" s="13" t="s">
        <v>175</v>
      </c>
      <c r="B339" s="48" t="s">
        <v>855</v>
      </c>
      <c r="C339" s="49">
        <v>1962</v>
      </c>
      <c r="D339" s="49" t="s">
        <v>51</v>
      </c>
      <c r="E339" s="48" t="s">
        <v>153</v>
      </c>
      <c r="F339" s="50">
        <v>4587.1000000000004</v>
      </c>
      <c r="G339" s="50">
        <v>4186.8999999999996</v>
      </c>
      <c r="H339" s="51">
        <v>33870</v>
      </c>
      <c r="I339" s="12">
        <f t="shared" si="439"/>
        <v>3077145.4248000002</v>
      </c>
      <c r="J339" s="12">
        <f t="shared" si="440"/>
        <v>1538572.7124000001</v>
      </c>
      <c r="K339" s="12">
        <f t="shared" si="441"/>
        <v>1538572.7124000001</v>
      </c>
      <c r="L339" s="12">
        <f t="shared" si="442"/>
        <v>1538572.7124000001</v>
      </c>
      <c r="M339" s="12">
        <f t="shared" si="473"/>
        <v>0</v>
      </c>
      <c r="N339" s="12"/>
      <c r="O339" s="12"/>
      <c r="P339" s="12">
        <v>0</v>
      </c>
      <c r="Q339" s="12"/>
      <c r="R339" s="12"/>
      <c r="S339" s="12">
        <v>0</v>
      </c>
      <c r="T339" s="12"/>
      <c r="U339" s="12"/>
      <c r="V339" s="12">
        <v>0</v>
      </c>
      <c r="W339" s="12"/>
      <c r="X339" s="12"/>
      <c r="Y339" s="12">
        <v>0</v>
      </c>
      <c r="Z339" s="12"/>
      <c r="AA339" s="12"/>
      <c r="AB339" s="12">
        <v>0</v>
      </c>
      <c r="AC339" s="12"/>
      <c r="AD339" s="12"/>
      <c r="AE339" s="12">
        <v>0</v>
      </c>
      <c r="AF339" s="12"/>
      <c r="AG339" s="12"/>
      <c r="AH339" s="12">
        <v>0</v>
      </c>
      <c r="AI339" s="12"/>
      <c r="AJ339" s="12"/>
      <c r="AK339" s="12">
        <v>0</v>
      </c>
      <c r="AL339" s="12"/>
      <c r="AM339" s="12"/>
      <c r="AN339" s="12">
        <v>0</v>
      </c>
      <c r="AO339" s="32"/>
      <c r="AP339" s="39" t="s">
        <v>53</v>
      </c>
      <c r="AQ339" s="32"/>
      <c r="AR339" s="32">
        <v>0</v>
      </c>
      <c r="AS339" s="12">
        <v>6094760.977</v>
      </c>
      <c r="AT339" s="12">
        <v>3077145.4248000002</v>
      </c>
      <c r="AU339" s="12">
        <v>-3017615.5521999998</v>
      </c>
      <c r="AV339" s="12"/>
      <c r="AW339" s="12"/>
      <c r="AX339" s="12">
        <v>0</v>
      </c>
      <c r="AY339" s="45"/>
      <c r="AZ339" s="32"/>
      <c r="BA339" s="12">
        <v>0</v>
      </c>
      <c r="BB339" s="12">
        <f>BF339+BJ339+BN339+BR339+BV339+BZ339+CD339+CH339+CL339+CP339+CT339+CX339+DB339</f>
        <v>0</v>
      </c>
      <c r="BC339" s="12">
        <f t="shared" si="443"/>
        <v>0</v>
      </c>
      <c r="BD339" s="12">
        <f t="shared" si="444"/>
        <v>0</v>
      </c>
      <c r="BE339" s="12"/>
      <c r="BF339" s="12"/>
      <c r="BG339" s="12"/>
      <c r="BH339" s="12">
        <f t="shared" si="460"/>
        <v>0</v>
      </c>
      <c r="BI339" s="12"/>
      <c r="BJ339" s="12"/>
      <c r="BK339" s="12"/>
      <c r="BL339" s="12">
        <f t="shared" si="461"/>
        <v>0</v>
      </c>
      <c r="BM339" s="12"/>
      <c r="BN339" s="12"/>
      <c r="BO339" s="12"/>
      <c r="BP339" s="12">
        <f t="shared" si="462"/>
        <v>0</v>
      </c>
      <c r="BQ339" s="12"/>
      <c r="BR339" s="12"/>
      <c r="BS339" s="12"/>
      <c r="BT339" s="12">
        <f t="shared" si="463"/>
        <v>0</v>
      </c>
      <c r="BU339" s="12"/>
      <c r="BV339" s="12"/>
      <c r="BW339" s="12"/>
      <c r="BX339" s="12">
        <f t="shared" si="464"/>
        <v>0</v>
      </c>
      <c r="BY339" s="12"/>
      <c r="BZ339" s="12"/>
      <c r="CA339" s="12"/>
      <c r="CB339" s="12">
        <f t="shared" si="465"/>
        <v>0</v>
      </c>
      <c r="CC339" s="12"/>
      <c r="CD339" s="12"/>
      <c r="CE339" s="12"/>
      <c r="CF339" s="12">
        <f t="shared" si="466"/>
        <v>0</v>
      </c>
      <c r="CG339" s="12"/>
      <c r="CH339" s="12"/>
      <c r="CI339" s="12"/>
      <c r="CJ339" s="12">
        <f t="shared" si="467"/>
        <v>0</v>
      </c>
      <c r="CK339" s="12"/>
      <c r="CL339" s="12"/>
      <c r="CM339" s="12"/>
      <c r="CN339" s="12">
        <f t="shared" si="468"/>
        <v>0</v>
      </c>
      <c r="CO339" s="12"/>
      <c r="CP339" s="12"/>
      <c r="CQ339" s="12"/>
      <c r="CR339" s="12">
        <f t="shared" si="469"/>
        <v>0</v>
      </c>
      <c r="CS339" s="12"/>
      <c r="CT339" s="12"/>
      <c r="CU339" s="12"/>
      <c r="CV339" s="12">
        <f t="shared" si="470"/>
        <v>0</v>
      </c>
      <c r="CW339" s="12"/>
      <c r="CX339" s="12"/>
      <c r="CY339" s="12"/>
      <c r="CZ339" s="12">
        <f t="shared" si="471"/>
        <v>0</v>
      </c>
      <c r="DA339" s="12"/>
      <c r="DB339" s="12"/>
      <c r="DC339" s="12"/>
      <c r="DD339" s="12">
        <f t="shared" si="472"/>
        <v>0</v>
      </c>
      <c r="DE339" s="13" t="s">
        <v>54</v>
      </c>
      <c r="DF339" s="14" t="s">
        <v>55</v>
      </c>
    </row>
    <row r="340" spans="1:110" ht="51" hidden="1" x14ac:dyDescent="0.25">
      <c r="A340" s="13" t="s">
        <v>176</v>
      </c>
      <c r="B340" s="48" t="s">
        <v>2070</v>
      </c>
      <c r="C340" s="49">
        <v>1912</v>
      </c>
      <c r="D340" s="49" t="s">
        <v>51</v>
      </c>
      <c r="E340" s="48" t="s">
        <v>56</v>
      </c>
      <c r="F340" s="50">
        <v>5094.5</v>
      </c>
      <c r="G340" s="50">
        <v>4424.6000000000004</v>
      </c>
      <c r="H340" s="51">
        <v>33781</v>
      </c>
      <c r="I340" s="12">
        <f t="shared" si="439"/>
        <v>2153951.94</v>
      </c>
      <c r="J340" s="12">
        <f t="shared" si="440"/>
        <v>1076975.97</v>
      </c>
      <c r="K340" s="12">
        <f t="shared" si="441"/>
        <v>1076975.97</v>
      </c>
      <c r="L340" s="12">
        <f t="shared" si="442"/>
        <v>1076975.97</v>
      </c>
      <c r="M340" s="12">
        <f t="shared" si="473"/>
        <v>0</v>
      </c>
      <c r="N340" s="12"/>
      <c r="O340" s="12"/>
      <c r="P340" s="12">
        <v>0</v>
      </c>
      <c r="Q340" s="12"/>
      <c r="R340" s="12"/>
      <c r="S340" s="12">
        <v>0</v>
      </c>
      <c r="T340" s="12"/>
      <c r="U340" s="12"/>
      <c r="V340" s="12">
        <v>0</v>
      </c>
      <c r="W340" s="12"/>
      <c r="X340" s="12"/>
      <c r="Y340" s="12">
        <v>0</v>
      </c>
      <c r="Z340" s="12"/>
      <c r="AA340" s="12"/>
      <c r="AB340" s="12">
        <v>0</v>
      </c>
      <c r="AC340" s="12"/>
      <c r="AD340" s="12"/>
      <c r="AE340" s="12">
        <v>0</v>
      </c>
      <c r="AF340" s="12"/>
      <c r="AG340" s="12"/>
      <c r="AH340" s="12">
        <v>0</v>
      </c>
      <c r="AI340" s="12"/>
      <c r="AJ340" s="12"/>
      <c r="AK340" s="12">
        <v>0</v>
      </c>
      <c r="AL340" s="12"/>
      <c r="AM340" s="12"/>
      <c r="AN340" s="12">
        <v>0</v>
      </c>
      <c r="AO340" s="32"/>
      <c r="AP340" s="39"/>
      <c r="AQ340" s="32"/>
      <c r="AR340" s="32">
        <v>0</v>
      </c>
      <c r="AS340" s="12"/>
      <c r="AT340" s="12"/>
      <c r="AU340" s="12">
        <v>0</v>
      </c>
      <c r="AV340" s="12"/>
      <c r="AW340" s="12"/>
      <c r="AX340" s="12">
        <v>0</v>
      </c>
      <c r="AY340" s="45"/>
      <c r="AZ340" s="32">
        <v>2153951.94</v>
      </c>
      <c r="BA340" s="12">
        <v>2153951.94</v>
      </c>
      <c r="BB340" s="12"/>
      <c r="BC340" s="12">
        <f t="shared" si="443"/>
        <v>0</v>
      </c>
      <c r="BD340" s="12">
        <f t="shared" si="444"/>
        <v>0</v>
      </c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3" t="s">
        <v>54</v>
      </c>
      <c r="DF340" s="14" t="s">
        <v>55</v>
      </c>
    </row>
    <row r="341" spans="1:110" ht="51" hidden="1" x14ac:dyDescent="0.25">
      <c r="A341" s="13" t="s">
        <v>177</v>
      </c>
      <c r="B341" s="48" t="s">
        <v>856</v>
      </c>
      <c r="C341" s="49">
        <v>1917</v>
      </c>
      <c r="D341" s="49" t="s">
        <v>51</v>
      </c>
      <c r="E341" s="48" t="s">
        <v>56</v>
      </c>
      <c r="F341" s="50">
        <v>2115.9299999999998</v>
      </c>
      <c r="G341" s="50">
        <v>1822.93</v>
      </c>
      <c r="H341" s="51">
        <v>34235</v>
      </c>
      <c r="I341" s="12">
        <f t="shared" si="439"/>
        <v>9697230.6672569998</v>
      </c>
      <c r="J341" s="12">
        <f t="shared" si="440"/>
        <v>4567714.1086285003</v>
      </c>
      <c r="K341" s="12">
        <f t="shared" si="441"/>
        <v>5129516.5586284995</v>
      </c>
      <c r="L341" s="12">
        <f t="shared" si="442"/>
        <v>5129516.5586284995</v>
      </c>
      <c r="M341" s="12">
        <f t="shared" si="473"/>
        <v>0</v>
      </c>
      <c r="N341" s="12"/>
      <c r="O341" s="12"/>
      <c r="P341" s="12">
        <v>0</v>
      </c>
      <c r="Q341" s="12">
        <v>3372420.5989999999</v>
      </c>
      <c r="R341" s="12">
        <v>3372420.5989999999</v>
      </c>
      <c r="S341" s="12">
        <v>0</v>
      </c>
      <c r="T341" s="12"/>
      <c r="U341" s="12"/>
      <c r="V341" s="12">
        <v>0</v>
      </c>
      <c r="W341" s="12"/>
      <c r="X341" s="12">
        <v>489237.96788399993</v>
      </c>
      <c r="Y341" s="12">
        <v>489237.96788399993</v>
      </c>
      <c r="Z341" s="12">
        <v>574222.96699999995</v>
      </c>
      <c r="AA341" s="12">
        <v>574222.96699999995</v>
      </c>
      <c r="AB341" s="12">
        <v>0</v>
      </c>
      <c r="AC341" s="12"/>
      <c r="AD341" s="12">
        <v>585133.20337299991</v>
      </c>
      <c r="AE341" s="12">
        <v>585133.20337299991</v>
      </c>
      <c r="AF341" s="12"/>
      <c r="AG341" s="12"/>
      <c r="AH341" s="12">
        <v>0</v>
      </c>
      <c r="AI341" s="12"/>
      <c r="AJ341" s="12"/>
      <c r="AK341" s="12">
        <v>0</v>
      </c>
      <c r="AL341" s="12"/>
      <c r="AM341" s="12"/>
      <c r="AN341" s="12">
        <v>0</v>
      </c>
      <c r="AO341" s="32"/>
      <c r="AP341" s="39" t="s">
        <v>53</v>
      </c>
      <c r="AQ341" s="32"/>
      <c r="AR341" s="32">
        <v>0</v>
      </c>
      <c r="AS341" s="12"/>
      <c r="AT341" s="12"/>
      <c r="AU341" s="12">
        <v>0</v>
      </c>
      <c r="AV341" s="12"/>
      <c r="AW341" s="12"/>
      <c r="AX341" s="12">
        <v>0</v>
      </c>
      <c r="AY341" s="45"/>
      <c r="AZ341" s="32">
        <v>4114413.48</v>
      </c>
      <c r="BA341" s="12">
        <v>4114413.48</v>
      </c>
      <c r="BB341" s="12">
        <f>BF341+BJ341+BN341+BR341+BV341+BZ341+CD341+CH341+CL341+CP341+CT341+CX341+DB341</f>
        <v>0</v>
      </c>
      <c r="BC341" s="12">
        <f t="shared" si="443"/>
        <v>561802.44999999995</v>
      </c>
      <c r="BD341" s="12">
        <f t="shared" si="444"/>
        <v>561802.44999999995</v>
      </c>
      <c r="BE341" s="12"/>
      <c r="BF341" s="12"/>
      <c r="BG341" s="12"/>
      <c r="BH341" s="12">
        <f>BG341-BF341</f>
        <v>0</v>
      </c>
      <c r="BI341" s="12"/>
      <c r="BJ341" s="12"/>
      <c r="BK341" s="12"/>
      <c r="BL341" s="12">
        <f>BK341-BJ341</f>
        <v>0</v>
      </c>
      <c r="BM341" s="12"/>
      <c r="BN341" s="12"/>
      <c r="BO341" s="12"/>
      <c r="BP341" s="12">
        <f>BO341-BN341</f>
        <v>0</v>
      </c>
      <c r="BQ341" s="12"/>
      <c r="BR341" s="12"/>
      <c r="BS341" s="12"/>
      <c r="BT341" s="12">
        <f>BS341-BR341</f>
        <v>0</v>
      </c>
      <c r="BU341" s="12"/>
      <c r="BV341" s="12"/>
      <c r="BW341" s="12"/>
      <c r="BX341" s="12">
        <f>BW341-BV341</f>
        <v>0</v>
      </c>
      <c r="BY341" s="12"/>
      <c r="BZ341" s="12"/>
      <c r="CA341" s="12"/>
      <c r="CB341" s="12">
        <f>CA341-BZ341</f>
        <v>0</v>
      </c>
      <c r="CC341" s="12"/>
      <c r="CD341" s="12"/>
      <c r="CE341" s="12">
        <v>69044.22</v>
      </c>
      <c r="CF341" s="12">
        <f>CE341-CD341</f>
        <v>69044.22</v>
      </c>
      <c r="CG341" s="12"/>
      <c r="CH341" s="12"/>
      <c r="CI341" s="12">
        <v>121786.93</v>
      </c>
      <c r="CJ341" s="12">
        <f>CI341-CH341</f>
        <v>121786.93</v>
      </c>
      <c r="CK341" s="12"/>
      <c r="CL341" s="12"/>
      <c r="CM341" s="12">
        <v>281084.86</v>
      </c>
      <c r="CN341" s="12">
        <f>CM341-CL341</f>
        <v>281084.86</v>
      </c>
      <c r="CO341" s="12"/>
      <c r="CP341" s="12"/>
      <c r="CQ341" s="12">
        <v>89886.44</v>
      </c>
      <c r="CR341" s="12">
        <f>CQ341-CP341</f>
        <v>89886.44</v>
      </c>
      <c r="CS341" s="12"/>
      <c r="CT341" s="12"/>
      <c r="CU341" s="12"/>
      <c r="CV341" s="12">
        <f>CU341-CT341</f>
        <v>0</v>
      </c>
      <c r="CW341" s="12"/>
      <c r="CX341" s="12"/>
      <c r="CY341" s="12"/>
      <c r="CZ341" s="12">
        <f>CY341-CX341</f>
        <v>0</v>
      </c>
      <c r="DA341" s="12"/>
      <c r="DB341" s="12"/>
      <c r="DC341" s="12"/>
      <c r="DD341" s="12">
        <f>DC341-DB341</f>
        <v>0</v>
      </c>
      <c r="DE341" s="13" t="s">
        <v>54</v>
      </c>
      <c r="DF341" s="14" t="s">
        <v>55</v>
      </c>
    </row>
    <row r="342" spans="1:110" ht="51" hidden="1" x14ac:dyDescent="0.25">
      <c r="A342" s="13" t="s">
        <v>178</v>
      </c>
      <c r="B342" s="48" t="s">
        <v>857</v>
      </c>
      <c r="C342" s="49">
        <v>1917</v>
      </c>
      <c r="D342" s="49" t="s">
        <v>51</v>
      </c>
      <c r="E342" s="48" t="s">
        <v>56</v>
      </c>
      <c r="F342" s="50">
        <v>439.9</v>
      </c>
      <c r="G342" s="50">
        <v>371.9</v>
      </c>
      <c r="H342" s="51">
        <v>34354</v>
      </c>
      <c r="I342" s="12">
        <f t="shared" si="439"/>
        <v>1939200.87176</v>
      </c>
      <c r="J342" s="12">
        <f t="shared" si="440"/>
        <v>969600.43588</v>
      </c>
      <c r="K342" s="12">
        <f t="shared" si="441"/>
        <v>969600.43588</v>
      </c>
      <c r="L342" s="12">
        <f t="shared" si="442"/>
        <v>969600.43588</v>
      </c>
      <c r="M342" s="12">
        <f t="shared" si="473"/>
        <v>0</v>
      </c>
      <c r="N342" s="12"/>
      <c r="O342" s="12"/>
      <c r="P342" s="12">
        <v>0</v>
      </c>
      <c r="Q342" s="12">
        <v>927730.59299999999</v>
      </c>
      <c r="R342" s="12">
        <v>1591062.72</v>
      </c>
      <c r="S342" s="12">
        <v>663332.12699999998</v>
      </c>
      <c r="T342" s="12"/>
      <c r="U342" s="12"/>
      <c r="V342" s="12">
        <v>0</v>
      </c>
      <c r="W342" s="12"/>
      <c r="X342" s="12">
        <v>102598.99872</v>
      </c>
      <c r="Y342" s="12">
        <v>102598.99872</v>
      </c>
      <c r="Z342" s="12">
        <v>251214.723</v>
      </c>
      <c r="AA342" s="12">
        <v>122829.78720000001</v>
      </c>
      <c r="AB342" s="12">
        <v>-128384.93579999999</v>
      </c>
      <c r="AC342" s="12"/>
      <c r="AD342" s="12">
        <v>122709.36583999998</v>
      </c>
      <c r="AE342" s="12">
        <v>122709.36583999998</v>
      </c>
      <c r="AF342" s="12"/>
      <c r="AG342" s="12"/>
      <c r="AH342" s="12">
        <v>0</v>
      </c>
      <c r="AI342" s="12"/>
      <c r="AJ342" s="12"/>
      <c r="AK342" s="12">
        <v>0</v>
      </c>
      <c r="AL342" s="12"/>
      <c r="AM342" s="12"/>
      <c r="AN342" s="12">
        <v>0</v>
      </c>
      <c r="AO342" s="32"/>
      <c r="AP342" s="39" t="s">
        <v>53</v>
      </c>
      <c r="AQ342" s="32"/>
      <c r="AR342" s="32">
        <v>0</v>
      </c>
      <c r="AS342" s="12"/>
      <c r="AT342" s="12"/>
      <c r="AU342" s="12">
        <v>0</v>
      </c>
      <c r="AV342" s="12"/>
      <c r="AW342" s="12"/>
      <c r="AX342" s="12">
        <v>0</v>
      </c>
      <c r="AY342" s="45"/>
      <c r="AZ342" s="32"/>
      <c r="BA342" s="12">
        <v>0</v>
      </c>
      <c r="BB342" s="12">
        <f>BF342+BJ342+BN342+BR342+BV342+BZ342+CD342+CH342+CL342+CP342+CT342+CX342+DB342</f>
        <v>0</v>
      </c>
      <c r="BC342" s="12">
        <f t="shared" si="443"/>
        <v>0</v>
      </c>
      <c r="BD342" s="12">
        <f t="shared" si="444"/>
        <v>0</v>
      </c>
      <c r="BE342" s="12"/>
      <c r="BF342" s="12"/>
      <c r="BG342" s="12"/>
      <c r="BH342" s="12">
        <f>BG342-BF342</f>
        <v>0</v>
      </c>
      <c r="BI342" s="12"/>
      <c r="BJ342" s="12"/>
      <c r="BK342" s="12"/>
      <c r="BL342" s="12">
        <f>BK342-BJ342</f>
        <v>0</v>
      </c>
      <c r="BM342" s="12"/>
      <c r="BN342" s="12"/>
      <c r="BO342" s="12"/>
      <c r="BP342" s="12">
        <f>BO342-BN342</f>
        <v>0</v>
      </c>
      <c r="BQ342" s="12"/>
      <c r="BR342" s="12"/>
      <c r="BS342" s="12"/>
      <c r="BT342" s="12">
        <f>BS342-BR342</f>
        <v>0</v>
      </c>
      <c r="BU342" s="12"/>
      <c r="BV342" s="12"/>
      <c r="BW342" s="12"/>
      <c r="BX342" s="12">
        <f>BW342-BV342</f>
        <v>0</v>
      </c>
      <c r="BY342" s="12"/>
      <c r="BZ342" s="12"/>
      <c r="CA342" s="12"/>
      <c r="CB342" s="12">
        <f>CA342-BZ342</f>
        <v>0</v>
      </c>
      <c r="CC342" s="12"/>
      <c r="CD342" s="12"/>
      <c r="CE342" s="12"/>
      <c r="CF342" s="12">
        <f>CE342-CD342</f>
        <v>0</v>
      </c>
      <c r="CG342" s="12"/>
      <c r="CH342" s="12"/>
      <c r="CI342" s="12"/>
      <c r="CJ342" s="12">
        <f>CI342-CH342</f>
        <v>0</v>
      </c>
      <c r="CK342" s="12"/>
      <c r="CL342" s="12"/>
      <c r="CM342" s="12"/>
      <c r="CN342" s="12">
        <f>CM342-CL342</f>
        <v>0</v>
      </c>
      <c r="CO342" s="12"/>
      <c r="CP342" s="12"/>
      <c r="CQ342" s="12"/>
      <c r="CR342" s="12">
        <f>CQ342-CP342</f>
        <v>0</v>
      </c>
      <c r="CS342" s="12"/>
      <c r="CT342" s="12"/>
      <c r="CU342" s="12"/>
      <c r="CV342" s="12">
        <f>CU342-CT342</f>
        <v>0</v>
      </c>
      <c r="CW342" s="12"/>
      <c r="CX342" s="12"/>
      <c r="CY342" s="12"/>
      <c r="CZ342" s="12">
        <f>CY342-CX342</f>
        <v>0</v>
      </c>
      <c r="DA342" s="12"/>
      <c r="DB342" s="12"/>
      <c r="DC342" s="12"/>
      <c r="DD342" s="12">
        <f>DC342-DB342</f>
        <v>0</v>
      </c>
      <c r="DE342" s="13" t="s">
        <v>54</v>
      </c>
      <c r="DF342" s="14" t="s">
        <v>55</v>
      </c>
    </row>
    <row r="343" spans="1:110" ht="38.25" hidden="1" x14ac:dyDescent="0.25">
      <c r="A343" s="13" t="s">
        <v>179</v>
      </c>
      <c r="B343" s="48" t="s">
        <v>2058</v>
      </c>
      <c r="C343" s="49">
        <v>1972</v>
      </c>
      <c r="D343" s="49" t="s">
        <v>51</v>
      </c>
      <c r="E343" s="48" t="s">
        <v>186</v>
      </c>
      <c r="F343" s="50">
        <v>4110</v>
      </c>
      <c r="G343" s="50">
        <v>3653</v>
      </c>
      <c r="H343" s="51">
        <v>34381</v>
      </c>
      <c r="I343" s="12">
        <f t="shared" si="439"/>
        <v>980193</v>
      </c>
      <c r="J343" s="12">
        <f t="shared" si="440"/>
        <v>490096.5</v>
      </c>
      <c r="K343" s="12">
        <f t="shared" si="441"/>
        <v>490096.5</v>
      </c>
      <c r="L343" s="12">
        <f t="shared" si="442"/>
        <v>490096.5</v>
      </c>
      <c r="M343" s="12">
        <f t="shared" si="473"/>
        <v>0</v>
      </c>
      <c r="N343" s="12"/>
      <c r="O343" s="12"/>
      <c r="P343" s="12">
        <v>0</v>
      </c>
      <c r="Q343" s="12"/>
      <c r="R343" s="12"/>
      <c r="S343" s="12">
        <v>0</v>
      </c>
      <c r="T343" s="12"/>
      <c r="U343" s="12"/>
      <c r="V343" s="12">
        <v>0</v>
      </c>
      <c r="W343" s="12"/>
      <c r="X343" s="12"/>
      <c r="Y343" s="12">
        <v>0</v>
      </c>
      <c r="Z343" s="12"/>
      <c r="AA343" s="12"/>
      <c r="AB343" s="12">
        <v>0</v>
      </c>
      <c r="AC343" s="12"/>
      <c r="AD343" s="12"/>
      <c r="AE343" s="12">
        <v>0</v>
      </c>
      <c r="AF343" s="12"/>
      <c r="AG343" s="12"/>
      <c r="AH343" s="12">
        <v>0</v>
      </c>
      <c r="AI343" s="12"/>
      <c r="AJ343" s="12"/>
      <c r="AK343" s="12">
        <v>0</v>
      </c>
      <c r="AL343" s="12"/>
      <c r="AM343" s="12"/>
      <c r="AN343" s="12">
        <v>0</v>
      </c>
      <c r="AO343" s="32"/>
      <c r="AP343" s="39"/>
      <c r="AQ343" s="32"/>
      <c r="AR343" s="32">
        <v>0</v>
      </c>
      <c r="AS343" s="12"/>
      <c r="AT343" s="12"/>
      <c r="AU343" s="12">
        <v>0</v>
      </c>
      <c r="AV343" s="12"/>
      <c r="AW343" s="12"/>
      <c r="AX343" s="12">
        <v>0</v>
      </c>
      <c r="AY343" s="45"/>
      <c r="AZ343" s="32">
        <v>980193</v>
      </c>
      <c r="BA343" s="12">
        <v>980193</v>
      </c>
      <c r="BB343" s="12"/>
      <c r="BC343" s="12">
        <f t="shared" si="443"/>
        <v>0</v>
      </c>
      <c r="BD343" s="12">
        <f t="shared" si="444"/>
        <v>0</v>
      </c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3" t="s">
        <v>54</v>
      </c>
      <c r="DF343" s="14" t="s">
        <v>55</v>
      </c>
    </row>
    <row r="344" spans="1:110" ht="38.25" hidden="1" x14ac:dyDescent="0.25">
      <c r="A344" s="13" t="s">
        <v>180</v>
      </c>
      <c r="B344" s="48" t="s">
        <v>858</v>
      </c>
      <c r="C344" s="49">
        <v>1953</v>
      </c>
      <c r="D344" s="49" t="s">
        <v>51</v>
      </c>
      <c r="E344" s="48" t="s">
        <v>67</v>
      </c>
      <c r="F344" s="50">
        <v>1997.99</v>
      </c>
      <c r="G344" s="50">
        <v>1765.99</v>
      </c>
      <c r="H344" s="51">
        <v>33882</v>
      </c>
      <c r="I344" s="12">
        <f t="shared" si="439"/>
        <v>2068806.6564000002</v>
      </c>
      <c r="J344" s="12">
        <f t="shared" si="440"/>
        <v>1034403.3282000001</v>
      </c>
      <c r="K344" s="12">
        <f t="shared" si="441"/>
        <v>1034403.3282000001</v>
      </c>
      <c r="L344" s="12">
        <f t="shared" si="442"/>
        <v>1034403.3282000001</v>
      </c>
      <c r="M344" s="12">
        <f t="shared" si="473"/>
        <v>0</v>
      </c>
      <c r="N344" s="12"/>
      <c r="O344" s="12"/>
      <c r="P344" s="12">
        <v>0</v>
      </c>
      <c r="Q344" s="12"/>
      <c r="R344" s="12"/>
      <c r="S344" s="12">
        <v>0</v>
      </c>
      <c r="T344" s="12"/>
      <c r="U344" s="12"/>
      <c r="V344" s="12">
        <v>0</v>
      </c>
      <c r="W344" s="12"/>
      <c r="X344" s="12"/>
      <c r="Y344" s="12">
        <v>0</v>
      </c>
      <c r="Z344" s="12"/>
      <c r="AA344" s="12"/>
      <c r="AB344" s="12">
        <v>0</v>
      </c>
      <c r="AC344" s="12"/>
      <c r="AD344" s="12"/>
      <c r="AE344" s="12">
        <v>0</v>
      </c>
      <c r="AF344" s="12"/>
      <c r="AG344" s="12"/>
      <c r="AH344" s="12">
        <v>0</v>
      </c>
      <c r="AI344" s="12"/>
      <c r="AJ344" s="12"/>
      <c r="AK344" s="12">
        <v>0</v>
      </c>
      <c r="AL344" s="12"/>
      <c r="AM344" s="12"/>
      <c r="AN344" s="12">
        <v>0</v>
      </c>
      <c r="AO344" s="32"/>
      <c r="AP344" s="39" t="s">
        <v>53</v>
      </c>
      <c r="AQ344" s="32"/>
      <c r="AR344" s="32">
        <v>0</v>
      </c>
      <c r="AS344" s="12">
        <v>3040000</v>
      </c>
      <c r="AT344" s="12">
        <v>2068806.6564000002</v>
      </c>
      <c r="AU344" s="12">
        <v>-971193.34359999979</v>
      </c>
      <c r="AV344" s="12"/>
      <c r="AW344" s="12"/>
      <c r="AX344" s="12">
        <v>0</v>
      </c>
      <c r="AY344" s="45"/>
      <c r="AZ344" s="32"/>
      <c r="BA344" s="12">
        <v>0</v>
      </c>
      <c r="BB344" s="12">
        <f>BF344+BJ344+BN344+BR344+BV344+BZ344+CD344+CH344+CL344+CP344+CT344+CX344+DB344</f>
        <v>0</v>
      </c>
      <c r="BC344" s="12">
        <f t="shared" si="443"/>
        <v>0</v>
      </c>
      <c r="BD344" s="12">
        <f t="shared" si="444"/>
        <v>0</v>
      </c>
      <c r="BE344" s="12"/>
      <c r="BF344" s="12"/>
      <c r="BG344" s="12"/>
      <c r="BH344" s="12">
        <f>BG344-BF344</f>
        <v>0</v>
      </c>
      <c r="BI344" s="12"/>
      <c r="BJ344" s="12"/>
      <c r="BK344" s="12"/>
      <c r="BL344" s="12">
        <f>BK344-BJ344</f>
        <v>0</v>
      </c>
      <c r="BM344" s="12"/>
      <c r="BN344" s="12"/>
      <c r="BO344" s="12"/>
      <c r="BP344" s="12">
        <f>BO344-BN344</f>
        <v>0</v>
      </c>
      <c r="BQ344" s="12"/>
      <c r="BR344" s="12"/>
      <c r="BS344" s="12"/>
      <c r="BT344" s="12">
        <f>BS344-BR344</f>
        <v>0</v>
      </c>
      <c r="BU344" s="12"/>
      <c r="BV344" s="12"/>
      <c r="BW344" s="12"/>
      <c r="BX344" s="12">
        <f>BW344-BV344</f>
        <v>0</v>
      </c>
      <c r="BY344" s="12"/>
      <c r="BZ344" s="12"/>
      <c r="CA344" s="12"/>
      <c r="CB344" s="12">
        <f>CA344-BZ344</f>
        <v>0</v>
      </c>
      <c r="CC344" s="12"/>
      <c r="CD344" s="12"/>
      <c r="CE344" s="12"/>
      <c r="CF344" s="12">
        <f>CE344-CD344</f>
        <v>0</v>
      </c>
      <c r="CG344" s="12"/>
      <c r="CH344" s="12"/>
      <c r="CI344" s="12"/>
      <c r="CJ344" s="12">
        <f>CI344-CH344</f>
        <v>0</v>
      </c>
      <c r="CK344" s="12"/>
      <c r="CL344" s="12"/>
      <c r="CM344" s="12"/>
      <c r="CN344" s="12">
        <f>CM344-CL344</f>
        <v>0</v>
      </c>
      <c r="CO344" s="12"/>
      <c r="CP344" s="12"/>
      <c r="CQ344" s="12"/>
      <c r="CR344" s="12">
        <f>CQ344-CP344</f>
        <v>0</v>
      </c>
      <c r="CS344" s="12"/>
      <c r="CT344" s="12"/>
      <c r="CU344" s="12"/>
      <c r="CV344" s="12">
        <f>CU344-CT344</f>
        <v>0</v>
      </c>
      <c r="CW344" s="12"/>
      <c r="CX344" s="12"/>
      <c r="CY344" s="12"/>
      <c r="CZ344" s="12">
        <f>CY344-CX344</f>
        <v>0</v>
      </c>
      <c r="DA344" s="12"/>
      <c r="DB344" s="12"/>
      <c r="DC344" s="12"/>
      <c r="DD344" s="12">
        <f>DC344-DB344</f>
        <v>0</v>
      </c>
      <c r="DE344" s="13" t="s">
        <v>54</v>
      </c>
      <c r="DF344" s="14" t="s">
        <v>55</v>
      </c>
    </row>
    <row r="345" spans="1:110" ht="51" hidden="1" x14ac:dyDescent="0.25">
      <c r="A345" s="13" t="s">
        <v>181</v>
      </c>
      <c r="B345" s="48" t="s">
        <v>859</v>
      </c>
      <c r="C345" s="49">
        <v>1911</v>
      </c>
      <c r="D345" s="49" t="s">
        <v>51</v>
      </c>
      <c r="E345" s="48" t="s">
        <v>56</v>
      </c>
      <c r="F345" s="50">
        <v>14393.34</v>
      </c>
      <c r="G345" s="50">
        <v>12088.94</v>
      </c>
      <c r="H345" s="51">
        <v>34141</v>
      </c>
      <c r="I345" s="12">
        <f t="shared" si="439"/>
        <v>9969567.2359999996</v>
      </c>
      <c r="J345" s="12">
        <f t="shared" si="440"/>
        <v>4984783.6179999998</v>
      </c>
      <c r="K345" s="12">
        <f t="shared" si="441"/>
        <v>4984783.6179999998</v>
      </c>
      <c r="L345" s="12">
        <f t="shared" si="442"/>
        <v>4984783.6179999998</v>
      </c>
      <c r="M345" s="12">
        <f t="shared" si="473"/>
        <v>0</v>
      </c>
      <c r="N345" s="12"/>
      <c r="O345" s="12"/>
      <c r="P345" s="12">
        <v>0</v>
      </c>
      <c r="Q345" s="12"/>
      <c r="R345" s="12"/>
      <c r="S345" s="12">
        <v>0</v>
      </c>
      <c r="T345" s="12">
        <v>6648917.2359999996</v>
      </c>
      <c r="U345" s="12">
        <v>6648917.2359999996</v>
      </c>
      <c r="V345" s="12">
        <v>0</v>
      </c>
      <c r="W345" s="12"/>
      <c r="X345" s="12"/>
      <c r="Y345" s="12">
        <v>0</v>
      </c>
      <c r="Z345" s="12"/>
      <c r="AA345" s="12"/>
      <c r="AB345" s="12">
        <v>0</v>
      </c>
      <c r="AC345" s="12"/>
      <c r="AD345" s="12"/>
      <c r="AE345" s="12">
        <v>0</v>
      </c>
      <c r="AF345" s="12"/>
      <c r="AG345" s="12"/>
      <c r="AH345" s="12">
        <v>0</v>
      </c>
      <c r="AI345" s="12"/>
      <c r="AJ345" s="12"/>
      <c r="AK345" s="12">
        <v>0</v>
      </c>
      <c r="AL345" s="12"/>
      <c r="AM345" s="12"/>
      <c r="AN345" s="12">
        <v>0</v>
      </c>
      <c r="AO345" s="32"/>
      <c r="AP345" s="39" t="s">
        <v>53</v>
      </c>
      <c r="AQ345" s="32"/>
      <c r="AR345" s="32">
        <v>0</v>
      </c>
      <c r="AS345" s="12"/>
      <c r="AT345" s="12"/>
      <c r="AU345" s="12">
        <v>0</v>
      </c>
      <c r="AV345" s="12"/>
      <c r="AW345" s="12"/>
      <c r="AX345" s="12">
        <v>0</v>
      </c>
      <c r="AY345" s="45"/>
      <c r="AZ345" s="32">
        <v>3320650</v>
      </c>
      <c r="BA345" s="12">
        <v>3320650</v>
      </c>
      <c r="BB345" s="12">
        <f>BF345+BJ345+BN345+BR345+BV345+BZ345+CD345+CH345+CL345+CP345+CT345+CX345+DB345</f>
        <v>0</v>
      </c>
      <c r="BC345" s="12">
        <f t="shared" si="443"/>
        <v>0</v>
      </c>
      <c r="BD345" s="12">
        <f t="shared" si="444"/>
        <v>0</v>
      </c>
      <c r="BE345" s="12"/>
      <c r="BF345" s="12"/>
      <c r="BG345" s="12"/>
      <c r="BH345" s="12">
        <f>BG345-BF345</f>
        <v>0</v>
      </c>
      <c r="BI345" s="12"/>
      <c r="BJ345" s="12"/>
      <c r="BK345" s="12"/>
      <c r="BL345" s="12">
        <f>BK345-BJ345</f>
        <v>0</v>
      </c>
      <c r="BM345" s="12"/>
      <c r="BN345" s="12"/>
      <c r="BO345" s="12"/>
      <c r="BP345" s="12">
        <f>BO345-BN345</f>
        <v>0</v>
      </c>
      <c r="BQ345" s="12"/>
      <c r="BR345" s="12"/>
      <c r="BS345" s="12"/>
      <c r="BT345" s="12">
        <f>BS345-BR345</f>
        <v>0</v>
      </c>
      <c r="BU345" s="12"/>
      <c r="BV345" s="12"/>
      <c r="BW345" s="12"/>
      <c r="BX345" s="12">
        <f>BW345-BV345</f>
        <v>0</v>
      </c>
      <c r="BY345" s="12"/>
      <c r="BZ345" s="12"/>
      <c r="CA345" s="12"/>
      <c r="CB345" s="12">
        <f>CA345-BZ345</f>
        <v>0</v>
      </c>
      <c r="CC345" s="12"/>
      <c r="CD345" s="12"/>
      <c r="CE345" s="12"/>
      <c r="CF345" s="12">
        <f>CE345-CD345</f>
        <v>0</v>
      </c>
      <c r="CG345" s="12"/>
      <c r="CH345" s="12"/>
      <c r="CI345" s="12"/>
      <c r="CJ345" s="12">
        <f>CI345-CH345</f>
        <v>0</v>
      </c>
      <c r="CK345" s="12"/>
      <c r="CL345" s="12"/>
      <c r="CM345" s="12"/>
      <c r="CN345" s="12">
        <f>CM345-CL345</f>
        <v>0</v>
      </c>
      <c r="CO345" s="12"/>
      <c r="CP345" s="12"/>
      <c r="CQ345" s="12"/>
      <c r="CR345" s="12">
        <f>CQ345-CP345</f>
        <v>0</v>
      </c>
      <c r="CS345" s="12"/>
      <c r="CT345" s="12"/>
      <c r="CU345" s="12"/>
      <c r="CV345" s="12">
        <f>CU345-CT345</f>
        <v>0</v>
      </c>
      <c r="CW345" s="12"/>
      <c r="CX345" s="12"/>
      <c r="CY345" s="12"/>
      <c r="CZ345" s="12">
        <f>CY345-CX345</f>
        <v>0</v>
      </c>
      <c r="DA345" s="12"/>
      <c r="DB345" s="12"/>
      <c r="DC345" s="12"/>
      <c r="DD345" s="12">
        <f>DC345-DB345</f>
        <v>0</v>
      </c>
      <c r="DE345" s="13" t="s">
        <v>54</v>
      </c>
      <c r="DF345" s="14" t="s">
        <v>55</v>
      </c>
    </row>
    <row r="346" spans="1:110" ht="51" hidden="1" x14ac:dyDescent="0.25">
      <c r="A346" s="13" t="s">
        <v>182</v>
      </c>
      <c r="B346" s="48" t="s">
        <v>2079</v>
      </c>
      <c r="C346" s="49">
        <v>1912</v>
      </c>
      <c r="D346" s="49" t="s">
        <v>51</v>
      </c>
      <c r="E346" s="48" t="s">
        <v>56</v>
      </c>
      <c r="F346" s="50">
        <v>18014.3</v>
      </c>
      <c r="G346" s="50">
        <v>16041.6</v>
      </c>
      <c r="H346" s="51">
        <v>34031</v>
      </c>
      <c r="I346" s="12">
        <f t="shared" si="439"/>
        <v>2094148.36</v>
      </c>
      <c r="J346" s="12">
        <f t="shared" si="440"/>
        <v>1047074.18</v>
      </c>
      <c r="K346" s="12">
        <f t="shared" si="441"/>
        <v>1047074.18</v>
      </c>
      <c r="L346" s="12">
        <f t="shared" si="442"/>
        <v>1047074.18</v>
      </c>
      <c r="M346" s="12">
        <f t="shared" si="473"/>
        <v>0</v>
      </c>
      <c r="N346" s="12"/>
      <c r="O346" s="12"/>
      <c r="P346" s="12">
        <v>0</v>
      </c>
      <c r="Q346" s="12"/>
      <c r="R346" s="12"/>
      <c r="S346" s="12">
        <v>0</v>
      </c>
      <c r="T346" s="12"/>
      <c r="U346" s="12"/>
      <c r="V346" s="12">
        <v>0</v>
      </c>
      <c r="W346" s="12"/>
      <c r="X346" s="12"/>
      <c r="Y346" s="12">
        <v>0</v>
      </c>
      <c r="Z346" s="12"/>
      <c r="AA346" s="12"/>
      <c r="AB346" s="12">
        <v>0</v>
      </c>
      <c r="AC346" s="12"/>
      <c r="AD346" s="12"/>
      <c r="AE346" s="12">
        <v>0</v>
      </c>
      <c r="AF346" s="12"/>
      <c r="AG346" s="12"/>
      <c r="AH346" s="12">
        <v>0</v>
      </c>
      <c r="AI346" s="12"/>
      <c r="AJ346" s="12"/>
      <c r="AK346" s="12">
        <v>0</v>
      </c>
      <c r="AL346" s="12"/>
      <c r="AM346" s="12"/>
      <c r="AN346" s="12">
        <v>0</v>
      </c>
      <c r="AO346" s="32"/>
      <c r="AP346" s="39"/>
      <c r="AQ346" s="32"/>
      <c r="AR346" s="32">
        <v>0</v>
      </c>
      <c r="AS346" s="12"/>
      <c r="AT346" s="12"/>
      <c r="AU346" s="12">
        <v>0</v>
      </c>
      <c r="AV346" s="12"/>
      <c r="AW346" s="12"/>
      <c r="AX346" s="12">
        <v>0</v>
      </c>
      <c r="AY346" s="45"/>
      <c r="AZ346" s="32">
        <v>2094148.36</v>
      </c>
      <c r="BA346" s="12">
        <v>2094148.36</v>
      </c>
      <c r="BB346" s="12"/>
      <c r="BC346" s="12">
        <f t="shared" si="443"/>
        <v>0</v>
      </c>
      <c r="BD346" s="12">
        <f t="shared" si="444"/>
        <v>0</v>
      </c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3" t="s">
        <v>54</v>
      </c>
      <c r="DF346" s="14" t="s">
        <v>55</v>
      </c>
    </row>
    <row r="347" spans="1:110" ht="51" hidden="1" x14ac:dyDescent="0.25">
      <c r="A347" s="13" t="s">
        <v>183</v>
      </c>
      <c r="B347" s="48" t="s">
        <v>2051</v>
      </c>
      <c r="C347" s="49">
        <v>1870</v>
      </c>
      <c r="D347" s="49" t="s">
        <v>51</v>
      </c>
      <c r="E347" s="48" t="s">
        <v>56</v>
      </c>
      <c r="F347" s="50">
        <v>7971.5</v>
      </c>
      <c r="G347" s="50">
        <v>6642.4</v>
      </c>
      <c r="H347" s="51">
        <v>35619</v>
      </c>
      <c r="I347" s="12">
        <f t="shared" si="439"/>
        <v>85460</v>
      </c>
      <c r="J347" s="12">
        <f t="shared" si="440"/>
        <v>42730</v>
      </c>
      <c r="K347" s="12">
        <f t="shared" si="441"/>
        <v>42730</v>
      </c>
      <c r="L347" s="12">
        <f t="shared" si="442"/>
        <v>42730</v>
      </c>
      <c r="M347" s="12">
        <f t="shared" si="473"/>
        <v>0</v>
      </c>
      <c r="N347" s="12"/>
      <c r="O347" s="12"/>
      <c r="P347" s="12">
        <v>0</v>
      </c>
      <c r="Q347" s="12"/>
      <c r="R347" s="12"/>
      <c r="S347" s="12">
        <v>0</v>
      </c>
      <c r="T347" s="12"/>
      <c r="U347" s="12"/>
      <c r="V347" s="12">
        <v>0</v>
      </c>
      <c r="W347" s="12"/>
      <c r="X347" s="12"/>
      <c r="Y347" s="12">
        <v>0</v>
      </c>
      <c r="Z347" s="12"/>
      <c r="AA347" s="12"/>
      <c r="AB347" s="12">
        <v>0</v>
      </c>
      <c r="AC347" s="12"/>
      <c r="AD347" s="12"/>
      <c r="AE347" s="12">
        <v>0</v>
      </c>
      <c r="AF347" s="12"/>
      <c r="AG347" s="12"/>
      <c r="AH347" s="12">
        <v>0</v>
      </c>
      <c r="AI347" s="12"/>
      <c r="AJ347" s="12"/>
      <c r="AK347" s="12">
        <v>0</v>
      </c>
      <c r="AL347" s="12"/>
      <c r="AM347" s="12"/>
      <c r="AN347" s="12">
        <v>0</v>
      </c>
      <c r="AO347" s="32"/>
      <c r="AP347" s="39"/>
      <c r="AQ347" s="32"/>
      <c r="AR347" s="32">
        <v>0</v>
      </c>
      <c r="AS347" s="12"/>
      <c r="AT347" s="12"/>
      <c r="AU347" s="12">
        <v>0</v>
      </c>
      <c r="AV347" s="12"/>
      <c r="AW347" s="12"/>
      <c r="AX347" s="12">
        <v>0</v>
      </c>
      <c r="AY347" s="45"/>
      <c r="AZ347" s="32">
        <v>85460</v>
      </c>
      <c r="BA347" s="12">
        <v>85460</v>
      </c>
      <c r="BB347" s="12"/>
      <c r="BC347" s="12">
        <f t="shared" si="443"/>
        <v>0</v>
      </c>
      <c r="BD347" s="12">
        <f t="shared" si="444"/>
        <v>0</v>
      </c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3" t="s">
        <v>54</v>
      </c>
      <c r="DF347" s="14" t="s">
        <v>55</v>
      </c>
    </row>
    <row r="348" spans="1:110" ht="51" hidden="1" x14ac:dyDescent="0.25">
      <c r="A348" s="13" t="s">
        <v>184</v>
      </c>
      <c r="B348" s="48" t="s">
        <v>860</v>
      </c>
      <c r="C348" s="49">
        <v>1917</v>
      </c>
      <c r="D348" s="49" t="s">
        <v>51</v>
      </c>
      <c r="E348" s="48" t="s">
        <v>56</v>
      </c>
      <c r="F348" s="50">
        <v>985.7</v>
      </c>
      <c r="G348" s="50">
        <v>870.2</v>
      </c>
      <c r="H348" s="51">
        <v>33997</v>
      </c>
      <c r="I348" s="12">
        <f t="shared" si="439"/>
        <v>2170774.9040000001</v>
      </c>
      <c r="J348" s="12">
        <f t="shared" si="440"/>
        <v>1085387.452</v>
      </c>
      <c r="K348" s="12">
        <f t="shared" si="441"/>
        <v>1085387.452</v>
      </c>
      <c r="L348" s="12">
        <f t="shared" si="442"/>
        <v>1085387.452</v>
      </c>
      <c r="M348" s="12">
        <f t="shared" si="473"/>
        <v>0</v>
      </c>
      <c r="N348" s="12"/>
      <c r="O348" s="12"/>
      <c r="P348" s="12">
        <v>0</v>
      </c>
      <c r="Q348" s="12">
        <v>2170774.9040000001</v>
      </c>
      <c r="R348" s="12">
        <v>2170774.9040000001</v>
      </c>
      <c r="S348" s="12">
        <v>0</v>
      </c>
      <c r="T348" s="12"/>
      <c r="U348" s="12"/>
      <c r="V348" s="12">
        <v>0</v>
      </c>
      <c r="W348" s="12"/>
      <c r="X348" s="12"/>
      <c r="Y348" s="12">
        <v>0</v>
      </c>
      <c r="Z348" s="12"/>
      <c r="AA348" s="12"/>
      <c r="AB348" s="12">
        <v>0</v>
      </c>
      <c r="AC348" s="12"/>
      <c r="AD348" s="12"/>
      <c r="AE348" s="12">
        <v>0</v>
      </c>
      <c r="AF348" s="12"/>
      <c r="AG348" s="12"/>
      <c r="AH348" s="12">
        <v>0</v>
      </c>
      <c r="AI348" s="12"/>
      <c r="AJ348" s="12"/>
      <c r="AK348" s="12">
        <v>0</v>
      </c>
      <c r="AL348" s="12"/>
      <c r="AM348" s="12"/>
      <c r="AN348" s="12">
        <v>0</v>
      </c>
      <c r="AO348" s="32"/>
      <c r="AP348" s="39" t="s">
        <v>53</v>
      </c>
      <c r="AQ348" s="32"/>
      <c r="AR348" s="32">
        <v>0</v>
      </c>
      <c r="AS348" s="12"/>
      <c r="AT348" s="12"/>
      <c r="AU348" s="12">
        <v>0</v>
      </c>
      <c r="AV348" s="12"/>
      <c r="AW348" s="12"/>
      <c r="AX348" s="12">
        <v>0</v>
      </c>
      <c r="AY348" s="45"/>
      <c r="AZ348" s="32"/>
      <c r="BA348" s="12">
        <v>0</v>
      </c>
      <c r="BB348" s="12">
        <f>BF348+BJ348+BN348+BR348+BV348+BZ348+CD348+CH348+CL348+CP348+CT348+CX348+DB348</f>
        <v>0</v>
      </c>
      <c r="BC348" s="12">
        <f t="shared" si="443"/>
        <v>0</v>
      </c>
      <c r="BD348" s="12">
        <f t="shared" si="444"/>
        <v>0</v>
      </c>
      <c r="BE348" s="12"/>
      <c r="BF348" s="12"/>
      <c r="BG348" s="12"/>
      <c r="BH348" s="12">
        <f>BG348-BF348</f>
        <v>0</v>
      </c>
      <c r="BI348" s="12"/>
      <c r="BJ348" s="12"/>
      <c r="BK348" s="12"/>
      <c r="BL348" s="12">
        <f>BK348-BJ348</f>
        <v>0</v>
      </c>
      <c r="BM348" s="12"/>
      <c r="BN348" s="12"/>
      <c r="BO348" s="12"/>
      <c r="BP348" s="12">
        <f>BO348-BN348</f>
        <v>0</v>
      </c>
      <c r="BQ348" s="12"/>
      <c r="BR348" s="12"/>
      <c r="BS348" s="12"/>
      <c r="BT348" s="12">
        <f>BS348-BR348</f>
        <v>0</v>
      </c>
      <c r="BU348" s="12"/>
      <c r="BV348" s="12"/>
      <c r="BW348" s="12"/>
      <c r="BX348" s="12">
        <f>BW348-BV348</f>
        <v>0</v>
      </c>
      <c r="BY348" s="12"/>
      <c r="BZ348" s="12"/>
      <c r="CA348" s="12"/>
      <c r="CB348" s="12">
        <f>CA348-BZ348</f>
        <v>0</v>
      </c>
      <c r="CC348" s="12"/>
      <c r="CD348" s="12"/>
      <c r="CE348" s="12"/>
      <c r="CF348" s="12">
        <f>CE348-CD348</f>
        <v>0</v>
      </c>
      <c r="CG348" s="12"/>
      <c r="CH348" s="12"/>
      <c r="CI348" s="12"/>
      <c r="CJ348" s="12">
        <f>CI348-CH348</f>
        <v>0</v>
      </c>
      <c r="CK348" s="12"/>
      <c r="CL348" s="12"/>
      <c r="CM348" s="12"/>
      <c r="CN348" s="12">
        <f>CM348-CL348</f>
        <v>0</v>
      </c>
      <c r="CO348" s="12"/>
      <c r="CP348" s="12"/>
      <c r="CQ348" s="12"/>
      <c r="CR348" s="12">
        <f>CQ348-CP348</f>
        <v>0</v>
      </c>
      <c r="CS348" s="12"/>
      <c r="CT348" s="12"/>
      <c r="CU348" s="12"/>
      <c r="CV348" s="12">
        <f>CU348-CT348</f>
        <v>0</v>
      </c>
      <c r="CW348" s="12"/>
      <c r="CX348" s="12"/>
      <c r="CY348" s="12"/>
      <c r="CZ348" s="12">
        <f>CY348-CX348</f>
        <v>0</v>
      </c>
      <c r="DA348" s="12"/>
      <c r="DB348" s="12"/>
      <c r="DC348" s="12"/>
      <c r="DD348" s="12">
        <f>DC348-DB348</f>
        <v>0</v>
      </c>
      <c r="DE348" s="13" t="s">
        <v>54</v>
      </c>
      <c r="DF348" s="14" t="s">
        <v>55</v>
      </c>
    </row>
    <row r="349" spans="1:110" ht="51" hidden="1" x14ac:dyDescent="0.25">
      <c r="A349" s="13" t="s">
        <v>185</v>
      </c>
      <c r="B349" s="48" t="s">
        <v>2046</v>
      </c>
      <c r="C349" s="49">
        <v>1909</v>
      </c>
      <c r="D349" s="49" t="s">
        <v>51</v>
      </c>
      <c r="E349" s="48" t="s">
        <v>56</v>
      </c>
      <c r="F349" s="50">
        <v>3239.5</v>
      </c>
      <c r="G349" s="50">
        <v>3273.76</v>
      </c>
      <c r="H349" s="51">
        <v>34162</v>
      </c>
      <c r="I349" s="12">
        <f t="shared" si="439"/>
        <v>1175070</v>
      </c>
      <c r="J349" s="12">
        <f t="shared" si="440"/>
        <v>587535</v>
      </c>
      <c r="K349" s="12">
        <f t="shared" si="441"/>
        <v>587535</v>
      </c>
      <c r="L349" s="12">
        <f t="shared" si="442"/>
        <v>587535</v>
      </c>
      <c r="M349" s="12">
        <f t="shared" si="473"/>
        <v>0</v>
      </c>
      <c r="N349" s="12"/>
      <c r="O349" s="12"/>
      <c r="P349" s="12">
        <v>0</v>
      </c>
      <c r="Q349" s="12"/>
      <c r="R349" s="12"/>
      <c r="S349" s="12">
        <v>0</v>
      </c>
      <c r="T349" s="12"/>
      <c r="U349" s="12"/>
      <c r="V349" s="12">
        <v>0</v>
      </c>
      <c r="W349" s="12"/>
      <c r="X349" s="12"/>
      <c r="Y349" s="12">
        <v>0</v>
      </c>
      <c r="Z349" s="12"/>
      <c r="AA349" s="12"/>
      <c r="AB349" s="12">
        <v>0</v>
      </c>
      <c r="AC349" s="12"/>
      <c r="AD349" s="12"/>
      <c r="AE349" s="12">
        <v>0</v>
      </c>
      <c r="AF349" s="12"/>
      <c r="AG349" s="12"/>
      <c r="AH349" s="12">
        <v>0</v>
      </c>
      <c r="AI349" s="12"/>
      <c r="AJ349" s="12"/>
      <c r="AK349" s="12">
        <v>0</v>
      </c>
      <c r="AL349" s="12"/>
      <c r="AM349" s="12"/>
      <c r="AN349" s="12">
        <v>0</v>
      </c>
      <c r="AO349" s="32"/>
      <c r="AP349" s="39"/>
      <c r="AQ349" s="32"/>
      <c r="AR349" s="32">
        <v>0</v>
      </c>
      <c r="AS349" s="12"/>
      <c r="AT349" s="12"/>
      <c r="AU349" s="12">
        <v>0</v>
      </c>
      <c r="AV349" s="12"/>
      <c r="AW349" s="12"/>
      <c r="AX349" s="12">
        <v>0</v>
      </c>
      <c r="AY349" s="45"/>
      <c r="AZ349" s="32">
        <v>1175070</v>
      </c>
      <c r="BA349" s="12">
        <v>1175070</v>
      </c>
      <c r="BB349" s="12"/>
      <c r="BC349" s="12">
        <f t="shared" si="443"/>
        <v>0</v>
      </c>
      <c r="BD349" s="12">
        <f t="shared" si="444"/>
        <v>0</v>
      </c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3" t="s">
        <v>54</v>
      </c>
      <c r="DF349" s="14" t="s">
        <v>55</v>
      </c>
    </row>
    <row r="350" spans="1:110" ht="38.25" hidden="1" x14ac:dyDescent="0.25">
      <c r="A350" s="13" t="s">
        <v>187</v>
      </c>
      <c r="B350" s="48" t="s">
        <v>861</v>
      </c>
      <c r="C350" s="49">
        <v>1955</v>
      </c>
      <c r="D350" s="49" t="s">
        <v>51</v>
      </c>
      <c r="E350" s="48" t="s">
        <v>67</v>
      </c>
      <c r="F350" s="50">
        <v>7381</v>
      </c>
      <c r="G350" s="50">
        <v>6475.9</v>
      </c>
      <c r="H350" s="51">
        <v>33843</v>
      </c>
      <c r="I350" s="12">
        <f t="shared" si="439"/>
        <v>8593761.7728000004</v>
      </c>
      <c r="J350" s="12">
        <f t="shared" si="440"/>
        <v>4296880.8864000002</v>
      </c>
      <c r="K350" s="12">
        <f t="shared" si="441"/>
        <v>4296880.8864000002</v>
      </c>
      <c r="L350" s="12">
        <f t="shared" si="442"/>
        <v>4296880.8864000002</v>
      </c>
      <c r="M350" s="12">
        <f t="shared" si="473"/>
        <v>0</v>
      </c>
      <c r="N350" s="12"/>
      <c r="O350" s="12"/>
      <c r="P350" s="12">
        <v>0</v>
      </c>
      <c r="Q350" s="12"/>
      <c r="R350" s="12"/>
      <c r="S350" s="12">
        <v>0</v>
      </c>
      <c r="T350" s="12"/>
      <c r="U350" s="12"/>
      <c r="V350" s="12">
        <v>0</v>
      </c>
      <c r="W350" s="12"/>
      <c r="X350" s="12"/>
      <c r="Y350" s="12">
        <v>0</v>
      </c>
      <c r="Z350" s="12"/>
      <c r="AA350" s="12"/>
      <c r="AB350" s="12">
        <v>0</v>
      </c>
      <c r="AC350" s="12"/>
      <c r="AD350" s="12"/>
      <c r="AE350" s="12">
        <v>0</v>
      </c>
      <c r="AF350" s="12"/>
      <c r="AG350" s="12"/>
      <c r="AH350" s="12">
        <v>0</v>
      </c>
      <c r="AI350" s="12"/>
      <c r="AJ350" s="12"/>
      <c r="AK350" s="12">
        <v>0</v>
      </c>
      <c r="AL350" s="12"/>
      <c r="AM350" s="12"/>
      <c r="AN350" s="12">
        <v>0</v>
      </c>
      <c r="AO350" s="32"/>
      <c r="AP350" s="39" t="s">
        <v>53</v>
      </c>
      <c r="AQ350" s="32"/>
      <c r="AR350" s="32">
        <v>0</v>
      </c>
      <c r="AS350" s="12">
        <v>8211800</v>
      </c>
      <c r="AT350" s="12">
        <v>8593761.7728000004</v>
      </c>
      <c r="AU350" s="12">
        <v>381961.77280000038</v>
      </c>
      <c r="AV350" s="12"/>
      <c r="AW350" s="12"/>
      <c r="AX350" s="12">
        <v>0</v>
      </c>
      <c r="AY350" s="45"/>
      <c r="AZ350" s="32"/>
      <c r="BA350" s="12">
        <v>0</v>
      </c>
      <c r="BB350" s="12">
        <f t="shared" ref="BB350:BB356" si="474">BF350+BJ350+BN350+BR350+BV350+BZ350+CD350+CH350+CL350+CP350+CT350+CX350+DB350</f>
        <v>0</v>
      </c>
      <c r="BC350" s="12">
        <f t="shared" si="443"/>
        <v>0</v>
      </c>
      <c r="BD350" s="12">
        <f t="shared" si="444"/>
        <v>0</v>
      </c>
      <c r="BE350" s="12"/>
      <c r="BF350" s="12"/>
      <c r="BG350" s="12"/>
      <c r="BH350" s="12">
        <f t="shared" ref="BH350:BH356" si="475">BG350-BF350</f>
        <v>0</v>
      </c>
      <c r="BI350" s="12"/>
      <c r="BJ350" s="12"/>
      <c r="BK350" s="12"/>
      <c r="BL350" s="12">
        <f t="shared" ref="BL350:BL356" si="476">BK350-BJ350</f>
        <v>0</v>
      </c>
      <c r="BM350" s="12"/>
      <c r="BN350" s="12"/>
      <c r="BO350" s="12"/>
      <c r="BP350" s="12">
        <f t="shared" ref="BP350:BP356" si="477">BO350-BN350</f>
        <v>0</v>
      </c>
      <c r="BQ350" s="12"/>
      <c r="BR350" s="12"/>
      <c r="BS350" s="12"/>
      <c r="BT350" s="12">
        <f t="shared" ref="BT350:BT356" si="478">BS350-BR350</f>
        <v>0</v>
      </c>
      <c r="BU350" s="12"/>
      <c r="BV350" s="12"/>
      <c r="BW350" s="12"/>
      <c r="BX350" s="12">
        <f t="shared" ref="BX350:BX356" si="479">BW350-BV350</f>
        <v>0</v>
      </c>
      <c r="BY350" s="12"/>
      <c r="BZ350" s="12"/>
      <c r="CA350" s="12"/>
      <c r="CB350" s="12">
        <f t="shared" ref="CB350:CB356" si="480">CA350-BZ350</f>
        <v>0</v>
      </c>
      <c r="CC350" s="12"/>
      <c r="CD350" s="12"/>
      <c r="CE350" s="12"/>
      <c r="CF350" s="12">
        <f t="shared" ref="CF350:CF356" si="481">CE350-CD350</f>
        <v>0</v>
      </c>
      <c r="CG350" s="12"/>
      <c r="CH350" s="12"/>
      <c r="CI350" s="12"/>
      <c r="CJ350" s="12">
        <f t="shared" ref="CJ350:CJ356" si="482">CI350-CH350</f>
        <v>0</v>
      </c>
      <c r="CK350" s="12"/>
      <c r="CL350" s="12"/>
      <c r="CM350" s="12"/>
      <c r="CN350" s="12">
        <f t="shared" ref="CN350:CN356" si="483">CM350-CL350</f>
        <v>0</v>
      </c>
      <c r="CO350" s="12"/>
      <c r="CP350" s="12"/>
      <c r="CQ350" s="12"/>
      <c r="CR350" s="12">
        <f t="shared" ref="CR350:CR356" si="484">CQ350-CP350</f>
        <v>0</v>
      </c>
      <c r="CS350" s="12"/>
      <c r="CT350" s="12"/>
      <c r="CU350" s="12"/>
      <c r="CV350" s="12">
        <f t="shared" ref="CV350:CV356" si="485">CU350-CT350</f>
        <v>0</v>
      </c>
      <c r="CW350" s="12"/>
      <c r="CX350" s="12"/>
      <c r="CY350" s="12"/>
      <c r="CZ350" s="12">
        <f t="shared" ref="CZ350:CZ356" si="486">CY350-CX350</f>
        <v>0</v>
      </c>
      <c r="DA350" s="12"/>
      <c r="DB350" s="12"/>
      <c r="DC350" s="12"/>
      <c r="DD350" s="12">
        <f t="shared" ref="DD350:DD356" si="487">DC350-DB350</f>
        <v>0</v>
      </c>
      <c r="DE350" s="13" t="s">
        <v>54</v>
      </c>
      <c r="DF350" s="14" t="s">
        <v>55</v>
      </c>
    </row>
    <row r="351" spans="1:110" ht="51" hidden="1" x14ac:dyDescent="0.25">
      <c r="A351" s="13" t="s">
        <v>188</v>
      </c>
      <c r="B351" s="48" t="s">
        <v>862</v>
      </c>
      <c r="C351" s="49">
        <v>1911</v>
      </c>
      <c r="D351" s="49" t="s">
        <v>51</v>
      </c>
      <c r="E351" s="48" t="s">
        <v>56</v>
      </c>
      <c r="F351" s="50">
        <v>962.2</v>
      </c>
      <c r="G351" s="50">
        <v>871.2</v>
      </c>
      <c r="H351" s="51">
        <v>34108</v>
      </c>
      <c r="I351" s="12">
        <f t="shared" si="439"/>
        <v>1163268</v>
      </c>
      <c r="J351" s="12">
        <f t="shared" si="440"/>
        <v>581634</v>
      </c>
      <c r="K351" s="12">
        <f t="shared" si="441"/>
        <v>581634</v>
      </c>
      <c r="L351" s="12">
        <f t="shared" si="442"/>
        <v>581634</v>
      </c>
      <c r="M351" s="12">
        <f t="shared" si="473"/>
        <v>0</v>
      </c>
      <c r="N351" s="12"/>
      <c r="O351" s="12"/>
      <c r="P351" s="12">
        <v>0</v>
      </c>
      <c r="Q351" s="12"/>
      <c r="R351" s="12"/>
      <c r="S351" s="12">
        <v>0</v>
      </c>
      <c r="T351" s="12"/>
      <c r="U351" s="12"/>
      <c r="V351" s="12">
        <v>0</v>
      </c>
      <c r="W351" s="12">
        <v>472530.18699999998</v>
      </c>
      <c r="X351" s="12">
        <v>551990.4</v>
      </c>
      <c r="Y351" s="12">
        <v>79460.213000000047</v>
      </c>
      <c r="Z351" s="12"/>
      <c r="AA351" s="12"/>
      <c r="AB351" s="12">
        <v>0</v>
      </c>
      <c r="AC351" s="12">
        <v>515645.86700000003</v>
      </c>
      <c r="AD351" s="12">
        <v>611277.6</v>
      </c>
      <c r="AE351" s="12">
        <v>95631.732999999949</v>
      </c>
      <c r="AF351" s="12"/>
      <c r="AG351" s="12"/>
      <c r="AH351" s="12">
        <v>0</v>
      </c>
      <c r="AI351" s="12"/>
      <c r="AJ351" s="12"/>
      <c r="AK351" s="12">
        <v>0</v>
      </c>
      <c r="AL351" s="12"/>
      <c r="AM351" s="12"/>
      <c r="AN351" s="12">
        <v>0</v>
      </c>
      <c r="AO351" s="32"/>
      <c r="AP351" s="39" t="s">
        <v>53</v>
      </c>
      <c r="AQ351" s="32"/>
      <c r="AR351" s="32">
        <v>0</v>
      </c>
      <c r="AS351" s="12"/>
      <c r="AT351" s="12"/>
      <c r="AU351" s="12">
        <v>0</v>
      </c>
      <c r="AV351" s="12"/>
      <c r="AW351" s="12"/>
      <c r="AX351" s="12">
        <v>0</v>
      </c>
      <c r="AY351" s="45"/>
      <c r="AZ351" s="32"/>
      <c r="BA351" s="12">
        <v>0</v>
      </c>
      <c r="BB351" s="12">
        <f t="shared" si="474"/>
        <v>0</v>
      </c>
      <c r="BC351" s="12">
        <f t="shared" si="443"/>
        <v>0</v>
      </c>
      <c r="BD351" s="12">
        <f t="shared" si="444"/>
        <v>0</v>
      </c>
      <c r="BE351" s="12"/>
      <c r="BF351" s="12"/>
      <c r="BG351" s="12"/>
      <c r="BH351" s="12">
        <f t="shared" si="475"/>
        <v>0</v>
      </c>
      <c r="BI351" s="12"/>
      <c r="BJ351" s="12"/>
      <c r="BK351" s="12"/>
      <c r="BL351" s="12">
        <f t="shared" si="476"/>
        <v>0</v>
      </c>
      <c r="BM351" s="12"/>
      <c r="BN351" s="12"/>
      <c r="BO351" s="12"/>
      <c r="BP351" s="12">
        <f t="shared" si="477"/>
        <v>0</v>
      </c>
      <c r="BQ351" s="12"/>
      <c r="BR351" s="12"/>
      <c r="BS351" s="12"/>
      <c r="BT351" s="12">
        <f t="shared" si="478"/>
        <v>0</v>
      </c>
      <c r="BU351" s="12"/>
      <c r="BV351" s="12"/>
      <c r="BW351" s="12"/>
      <c r="BX351" s="12">
        <f t="shared" si="479"/>
        <v>0</v>
      </c>
      <c r="BY351" s="12"/>
      <c r="BZ351" s="12"/>
      <c r="CA351" s="12"/>
      <c r="CB351" s="12">
        <f t="shared" si="480"/>
        <v>0</v>
      </c>
      <c r="CC351" s="12"/>
      <c r="CD351" s="12"/>
      <c r="CE351" s="12"/>
      <c r="CF351" s="12">
        <f t="shared" si="481"/>
        <v>0</v>
      </c>
      <c r="CG351" s="12"/>
      <c r="CH351" s="12"/>
      <c r="CI351" s="12"/>
      <c r="CJ351" s="12">
        <f t="shared" si="482"/>
        <v>0</v>
      </c>
      <c r="CK351" s="12"/>
      <c r="CL351" s="12"/>
      <c r="CM351" s="12"/>
      <c r="CN351" s="12">
        <f t="shared" si="483"/>
        <v>0</v>
      </c>
      <c r="CO351" s="12"/>
      <c r="CP351" s="12"/>
      <c r="CQ351" s="12"/>
      <c r="CR351" s="12">
        <f t="shared" si="484"/>
        <v>0</v>
      </c>
      <c r="CS351" s="12"/>
      <c r="CT351" s="12"/>
      <c r="CU351" s="12"/>
      <c r="CV351" s="12">
        <f t="shared" si="485"/>
        <v>0</v>
      </c>
      <c r="CW351" s="12"/>
      <c r="CX351" s="12"/>
      <c r="CY351" s="12"/>
      <c r="CZ351" s="12">
        <f t="shared" si="486"/>
        <v>0</v>
      </c>
      <c r="DA351" s="12"/>
      <c r="DB351" s="12"/>
      <c r="DC351" s="12"/>
      <c r="DD351" s="12">
        <f t="shared" si="487"/>
        <v>0</v>
      </c>
      <c r="DE351" s="13" t="s">
        <v>54</v>
      </c>
      <c r="DF351" s="14" t="s">
        <v>55</v>
      </c>
    </row>
    <row r="352" spans="1:110" ht="51" hidden="1" x14ac:dyDescent="0.25">
      <c r="A352" s="13" t="s">
        <v>189</v>
      </c>
      <c r="B352" s="48" t="s">
        <v>863</v>
      </c>
      <c r="C352" s="49">
        <v>1903</v>
      </c>
      <c r="D352" s="49" t="s">
        <v>51</v>
      </c>
      <c r="E352" s="48" t="s">
        <v>56</v>
      </c>
      <c r="F352" s="50">
        <v>986</v>
      </c>
      <c r="G352" s="50">
        <v>873.2</v>
      </c>
      <c r="H352" s="51">
        <v>34067</v>
      </c>
      <c r="I352" s="12">
        <f t="shared" si="439"/>
        <v>1635028.0127999999</v>
      </c>
      <c r="J352" s="12">
        <f t="shared" si="440"/>
        <v>817514.00639999995</v>
      </c>
      <c r="K352" s="12">
        <f t="shared" si="441"/>
        <v>817514.00639999995</v>
      </c>
      <c r="L352" s="12">
        <f t="shared" si="442"/>
        <v>817514.00639999995</v>
      </c>
      <c r="M352" s="12">
        <f t="shared" si="473"/>
        <v>0</v>
      </c>
      <c r="N352" s="12"/>
      <c r="O352" s="12"/>
      <c r="P352" s="12">
        <v>0</v>
      </c>
      <c r="Q352" s="12"/>
      <c r="R352" s="12"/>
      <c r="S352" s="12">
        <v>0</v>
      </c>
      <c r="T352" s="12"/>
      <c r="U352" s="12"/>
      <c r="V352" s="12">
        <v>0</v>
      </c>
      <c r="W352" s="12"/>
      <c r="X352" s="12"/>
      <c r="Y352" s="12">
        <v>0</v>
      </c>
      <c r="Z352" s="12"/>
      <c r="AA352" s="12"/>
      <c r="AB352" s="12">
        <v>0</v>
      </c>
      <c r="AC352" s="12"/>
      <c r="AD352" s="12"/>
      <c r="AE352" s="12">
        <v>0</v>
      </c>
      <c r="AF352" s="12"/>
      <c r="AG352" s="12"/>
      <c r="AH352" s="12">
        <v>0</v>
      </c>
      <c r="AI352" s="12"/>
      <c r="AJ352" s="12"/>
      <c r="AK352" s="12">
        <v>0</v>
      </c>
      <c r="AL352" s="12"/>
      <c r="AM352" s="12"/>
      <c r="AN352" s="12">
        <v>0</v>
      </c>
      <c r="AO352" s="32"/>
      <c r="AP352" s="39" t="s">
        <v>53</v>
      </c>
      <c r="AQ352" s="32"/>
      <c r="AR352" s="32">
        <v>0</v>
      </c>
      <c r="AS352" s="12">
        <v>2895150.108</v>
      </c>
      <c r="AT352" s="12">
        <v>1635028.0127999999</v>
      </c>
      <c r="AU352" s="12">
        <v>-1260122.0952000001</v>
      </c>
      <c r="AV352" s="12"/>
      <c r="AW352" s="12"/>
      <c r="AX352" s="12">
        <v>0</v>
      </c>
      <c r="AY352" s="45"/>
      <c r="AZ352" s="32"/>
      <c r="BA352" s="12">
        <v>0</v>
      </c>
      <c r="BB352" s="12">
        <f t="shared" si="474"/>
        <v>0</v>
      </c>
      <c r="BC352" s="12">
        <f t="shared" si="443"/>
        <v>0</v>
      </c>
      <c r="BD352" s="12">
        <f t="shared" si="444"/>
        <v>0</v>
      </c>
      <c r="BE352" s="12"/>
      <c r="BF352" s="12"/>
      <c r="BG352" s="12"/>
      <c r="BH352" s="12">
        <f t="shared" si="475"/>
        <v>0</v>
      </c>
      <c r="BI352" s="12"/>
      <c r="BJ352" s="12"/>
      <c r="BK352" s="12"/>
      <c r="BL352" s="12">
        <f t="shared" si="476"/>
        <v>0</v>
      </c>
      <c r="BM352" s="12"/>
      <c r="BN352" s="12"/>
      <c r="BO352" s="12"/>
      <c r="BP352" s="12">
        <f t="shared" si="477"/>
        <v>0</v>
      </c>
      <c r="BQ352" s="12"/>
      <c r="BR352" s="12"/>
      <c r="BS352" s="12"/>
      <c r="BT352" s="12">
        <f t="shared" si="478"/>
        <v>0</v>
      </c>
      <c r="BU352" s="12"/>
      <c r="BV352" s="12"/>
      <c r="BW352" s="12"/>
      <c r="BX352" s="12">
        <f t="shared" si="479"/>
        <v>0</v>
      </c>
      <c r="BY352" s="12"/>
      <c r="BZ352" s="12"/>
      <c r="CA352" s="12"/>
      <c r="CB352" s="12">
        <f t="shared" si="480"/>
        <v>0</v>
      </c>
      <c r="CC352" s="12"/>
      <c r="CD352" s="12"/>
      <c r="CE352" s="12"/>
      <c r="CF352" s="12">
        <f t="shared" si="481"/>
        <v>0</v>
      </c>
      <c r="CG352" s="12"/>
      <c r="CH352" s="12"/>
      <c r="CI352" s="12"/>
      <c r="CJ352" s="12">
        <f t="shared" si="482"/>
        <v>0</v>
      </c>
      <c r="CK352" s="12"/>
      <c r="CL352" s="12"/>
      <c r="CM352" s="12"/>
      <c r="CN352" s="12">
        <f t="shared" si="483"/>
        <v>0</v>
      </c>
      <c r="CO352" s="12"/>
      <c r="CP352" s="12"/>
      <c r="CQ352" s="12"/>
      <c r="CR352" s="12">
        <f t="shared" si="484"/>
        <v>0</v>
      </c>
      <c r="CS352" s="12"/>
      <c r="CT352" s="12"/>
      <c r="CU352" s="12"/>
      <c r="CV352" s="12">
        <f t="shared" si="485"/>
        <v>0</v>
      </c>
      <c r="CW352" s="12"/>
      <c r="CX352" s="12"/>
      <c r="CY352" s="12"/>
      <c r="CZ352" s="12">
        <f t="shared" si="486"/>
        <v>0</v>
      </c>
      <c r="DA352" s="12"/>
      <c r="DB352" s="12"/>
      <c r="DC352" s="12"/>
      <c r="DD352" s="12">
        <f t="shared" si="487"/>
        <v>0</v>
      </c>
      <c r="DE352" s="13" t="s">
        <v>54</v>
      </c>
      <c r="DF352" s="14" t="s">
        <v>55</v>
      </c>
    </row>
    <row r="353" spans="1:110" ht="51" hidden="1" x14ac:dyDescent="0.25">
      <c r="A353" s="13" t="s">
        <v>190</v>
      </c>
      <c r="B353" s="48" t="s">
        <v>864</v>
      </c>
      <c r="C353" s="49">
        <v>1917</v>
      </c>
      <c r="D353" s="49" t="s">
        <v>51</v>
      </c>
      <c r="E353" s="48" t="s">
        <v>56</v>
      </c>
      <c r="F353" s="50">
        <v>3573.1</v>
      </c>
      <c r="G353" s="50">
        <v>3230.1</v>
      </c>
      <c r="H353" s="51">
        <v>34134</v>
      </c>
      <c r="I353" s="12">
        <f t="shared" si="439"/>
        <v>1177368.9010000001</v>
      </c>
      <c r="J353" s="12">
        <f t="shared" si="440"/>
        <v>508740.76550000004</v>
      </c>
      <c r="K353" s="12">
        <f t="shared" si="441"/>
        <v>668628.13550000009</v>
      </c>
      <c r="L353" s="12">
        <f t="shared" si="442"/>
        <v>668628.13550000009</v>
      </c>
      <c r="M353" s="12">
        <f t="shared" si="473"/>
        <v>0</v>
      </c>
      <c r="N353" s="12"/>
      <c r="O353" s="12"/>
      <c r="P353" s="12">
        <v>0</v>
      </c>
      <c r="Q353" s="12"/>
      <c r="R353" s="12"/>
      <c r="S353" s="12">
        <v>0</v>
      </c>
      <c r="T353" s="12"/>
      <c r="U353" s="12"/>
      <c r="V353" s="12">
        <v>0</v>
      </c>
      <c r="W353" s="12"/>
      <c r="X353" s="12"/>
      <c r="Y353" s="12">
        <v>0</v>
      </c>
      <c r="Z353" s="12">
        <v>1017481.531</v>
      </c>
      <c r="AA353" s="12">
        <v>1017481.531</v>
      </c>
      <c r="AB353" s="12">
        <v>0</v>
      </c>
      <c r="AC353" s="12"/>
      <c r="AD353" s="12"/>
      <c r="AE353" s="12">
        <v>0</v>
      </c>
      <c r="AF353" s="12"/>
      <c r="AG353" s="12"/>
      <c r="AH353" s="12">
        <v>0</v>
      </c>
      <c r="AI353" s="12"/>
      <c r="AJ353" s="12"/>
      <c r="AK353" s="12">
        <v>0</v>
      </c>
      <c r="AL353" s="12"/>
      <c r="AM353" s="12"/>
      <c r="AN353" s="12">
        <v>0</v>
      </c>
      <c r="AO353" s="32"/>
      <c r="AP353" s="39" t="s">
        <v>53</v>
      </c>
      <c r="AQ353" s="32"/>
      <c r="AR353" s="32">
        <v>0</v>
      </c>
      <c r="AS353" s="12"/>
      <c r="AT353" s="12"/>
      <c r="AU353" s="12">
        <v>0</v>
      </c>
      <c r="AV353" s="12"/>
      <c r="AW353" s="12"/>
      <c r="AX353" s="12">
        <v>0</v>
      </c>
      <c r="AY353" s="45"/>
      <c r="AZ353" s="32"/>
      <c r="BA353" s="12">
        <v>0</v>
      </c>
      <c r="BB353" s="12">
        <f t="shared" si="474"/>
        <v>0</v>
      </c>
      <c r="BC353" s="12">
        <f t="shared" si="443"/>
        <v>159887.37</v>
      </c>
      <c r="BD353" s="12">
        <f t="shared" si="444"/>
        <v>159887.37</v>
      </c>
      <c r="BE353" s="12"/>
      <c r="BF353" s="12"/>
      <c r="BG353" s="12"/>
      <c r="BH353" s="12">
        <f t="shared" si="475"/>
        <v>0</v>
      </c>
      <c r="BI353" s="12"/>
      <c r="BJ353" s="12"/>
      <c r="BK353" s="12"/>
      <c r="BL353" s="12">
        <f t="shared" si="476"/>
        <v>0</v>
      </c>
      <c r="BM353" s="12"/>
      <c r="BN353" s="12"/>
      <c r="BO353" s="12"/>
      <c r="BP353" s="12">
        <f t="shared" si="477"/>
        <v>0</v>
      </c>
      <c r="BQ353" s="12"/>
      <c r="BR353" s="12"/>
      <c r="BS353" s="12"/>
      <c r="BT353" s="12">
        <f t="shared" si="478"/>
        <v>0</v>
      </c>
      <c r="BU353" s="12"/>
      <c r="BV353" s="12"/>
      <c r="BW353" s="12"/>
      <c r="BX353" s="12">
        <f t="shared" si="479"/>
        <v>0</v>
      </c>
      <c r="BY353" s="12"/>
      <c r="BZ353" s="12"/>
      <c r="CA353" s="12"/>
      <c r="CB353" s="12">
        <f t="shared" si="480"/>
        <v>0</v>
      </c>
      <c r="CC353" s="12"/>
      <c r="CD353" s="12"/>
      <c r="CE353" s="12"/>
      <c r="CF353" s="12">
        <f t="shared" si="481"/>
        <v>0</v>
      </c>
      <c r="CG353" s="12"/>
      <c r="CH353" s="12"/>
      <c r="CI353" s="12">
        <v>159887.37</v>
      </c>
      <c r="CJ353" s="12">
        <f t="shared" si="482"/>
        <v>159887.37</v>
      </c>
      <c r="CK353" s="12"/>
      <c r="CL353" s="12"/>
      <c r="CM353" s="12"/>
      <c r="CN353" s="12">
        <f t="shared" si="483"/>
        <v>0</v>
      </c>
      <c r="CO353" s="12"/>
      <c r="CP353" s="12"/>
      <c r="CQ353" s="12"/>
      <c r="CR353" s="12">
        <f t="shared" si="484"/>
        <v>0</v>
      </c>
      <c r="CS353" s="12"/>
      <c r="CT353" s="12"/>
      <c r="CU353" s="12"/>
      <c r="CV353" s="12">
        <f t="shared" si="485"/>
        <v>0</v>
      </c>
      <c r="CW353" s="12"/>
      <c r="CX353" s="12"/>
      <c r="CY353" s="12"/>
      <c r="CZ353" s="12">
        <f t="shared" si="486"/>
        <v>0</v>
      </c>
      <c r="DA353" s="12"/>
      <c r="DB353" s="12"/>
      <c r="DC353" s="12"/>
      <c r="DD353" s="12">
        <f t="shared" si="487"/>
        <v>0</v>
      </c>
      <c r="DE353" s="13" t="s">
        <v>54</v>
      </c>
      <c r="DF353" s="14" t="s">
        <v>55</v>
      </c>
    </row>
    <row r="354" spans="1:110" ht="51" hidden="1" x14ac:dyDescent="0.25">
      <c r="A354" s="13" t="s">
        <v>191</v>
      </c>
      <c r="B354" s="48" t="s">
        <v>865</v>
      </c>
      <c r="C354" s="49">
        <v>1911</v>
      </c>
      <c r="D354" s="49" t="s">
        <v>51</v>
      </c>
      <c r="E354" s="48" t="s">
        <v>56</v>
      </c>
      <c r="F354" s="50">
        <v>1348.8</v>
      </c>
      <c r="G354" s="50">
        <v>1150.8</v>
      </c>
      <c r="H354" s="51">
        <v>33914</v>
      </c>
      <c r="I354" s="12">
        <f t="shared" si="439"/>
        <v>719998.07900000003</v>
      </c>
      <c r="J354" s="12">
        <f t="shared" si="440"/>
        <v>359999.03950000001</v>
      </c>
      <c r="K354" s="12">
        <f t="shared" si="441"/>
        <v>359999.03950000001</v>
      </c>
      <c r="L354" s="12">
        <f t="shared" si="442"/>
        <v>359999.03950000001</v>
      </c>
      <c r="M354" s="12">
        <f t="shared" si="473"/>
        <v>0</v>
      </c>
      <c r="N354" s="12"/>
      <c r="O354" s="12"/>
      <c r="P354" s="12">
        <v>0</v>
      </c>
      <c r="Q354" s="12"/>
      <c r="R354" s="12"/>
      <c r="S354" s="12">
        <v>0</v>
      </c>
      <c r="T354" s="12">
        <v>719998.07900000003</v>
      </c>
      <c r="U354" s="12">
        <v>719998.07900000003</v>
      </c>
      <c r="V354" s="12">
        <v>0</v>
      </c>
      <c r="W354" s="12"/>
      <c r="X354" s="12"/>
      <c r="Y354" s="12">
        <v>0</v>
      </c>
      <c r="Z354" s="12"/>
      <c r="AA354" s="12"/>
      <c r="AB354" s="12">
        <v>0</v>
      </c>
      <c r="AC354" s="12"/>
      <c r="AD354" s="12"/>
      <c r="AE354" s="12">
        <v>0</v>
      </c>
      <c r="AF354" s="12"/>
      <c r="AG354" s="12"/>
      <c r="AH354" s="12">
        <v>0</v>
      </c>
      <c r="AI354" s="12"/>
      <c r="AJ354" s="12"/>
      <c r="AK354" s="12">
        <v>0</v>
      </c>
      <c r="AL354" s="12"/>
      <c r="AM354" s="12"/>
      <c r="AN354" s="12">
        <v>0</v>
      </c>
      <c r="AO354" s="32"/>
      <c r="AP354" s="39" t="s">
        <v>53</v>
      </c>
      <c r="AQ354" s="32"/>
      <c r="AR354" s="32">
        <v>0</v>
      </c>
      <c r="AS354" s="12"/>
      <c r="AT354" s="12"/>
      <c r="AU354" s="12">
        <v>0</v>
      </c>
      <c r="AV354" s="12"/>
      <c r="AW354" s="12"/>
      <c r="AX354" s="12">
        <v>0</v>
      </c>
      <c r="AY354" s="45"/>
      <c r="AZ354" s="32"/>
      <c r="BA354" s="12">
        <v>0</v>
      </c>
      <c r="BB354" s="12">
        <f t="shared" si="474"/>
        <v>0</v>
      </c>
      <c r="BC354" s="12">
        <f t="shared" si="443"/>
        <v>0</v>
      </c>
      <c r="BD354" s="12">
        <f t="shared" si="444"/>
        <v>0</v>
      </c>
      <c r="BE354" s="12"/>
      <c r="BF354" s="12"/>
      <c r="BG354" s="12"/>
      <c r="BH354" s="12">
        <f t="shared" si="475"/>
        <v>0</v>
      </c>
      <c r="BI354" s="12"/>
      <c r="BJ354" s="12"/>
      <c r="BK354" s="12"/>
      <c r="BL354" s="12">
        <f t="shared" si="476"/>
        <v>0</v>
      </c>
      <c r="BM354" s="12"/>
      <c r="BN354" s="12"/>
      <c r="BO354" s="12"/>
      <c r="BP354" s="12">
        <f t="shared" si="477"/>
        <v>0</v>
      </c>
      <c r="BQ354" s="12"/>
      <c r="BR354" s="12"/>
      <c r="BS354" s="12"/>
      <c r="BT354" s="12">
        <f t="shared" si="478"/>
        <v>0</v>
      </c>
      <c r="BU354" s="12"/>
      <c r="BV354" s="12"/>
      <c r="BW354" s="12"/>
      <c r="BX354" s="12">
        <f t="shared" si="479"/>
        <v>0</v>
      </c>
      <c r="BY354" s="12"/>
      <c r="BZ354" s="12"/>
      <c r="CA354" s="12"/>
      <c r="CB354" s="12">
        <f t="shared" si="480"/>
        <v>0</v>
      </c>
      <c r="CC354" s="12"/>
      <c r="CD354" s="12"/>
      <c r="CE354" s="12"/>
      <c r="CF354" s="12">
        <f t="shared" si="481"/>
        <v>0</v>
      </c>
      <c r="CG354" s="12"/>
      <c r="CH354" s="12"/>
      <c r="CI354" s="12"/>
      <c r="CJ354" s="12">
        <f t="shared" si="482"/>
        <v>0</v>
      </c>
      <c r="CK354" s="12"/>
      <c r="CL354" s="12"/>
      <c r="CM354" s="12"/>
      <c r="CN354" s="12">
        <f t="shared" si="483"/>
        <v>0</v>
      </c>
      <c r="CO354" s="12"/>
      <c r="CP354" s="12"/>
      <c r="CQ354" s="12"/>
      <c r="CR354" s="12">
        <f t="shared" si="484"/>
        <v>0</v>
      </c>
      <c r="CS354" s="12"/>
      <c r="CT354" s="12"/>
      <c r="CU354" s="12"/>
      <c r="CV354" s="12">
        <f t="shared" si="485"/>
        <v>0</v>
      </c>
      <c r="CW354" s="12"/>
      <c r="CX354" s="12"/>
      <c r="CY354" s="12"/>
      <c r="CZ354" s="12">
        <f t="shared" si="486"/>
        <v>0</v>
      </c>
      <c r="DA354" s="12"/>
      <c r="DB354" s="12"/>
      <c r="DC354" s="12"/>
      <c r="DD354" s="12">
        <f t="shared" si="487"/>
        <v>0</v>
      </c>
      <c r="DE354" s="13" t="s">
        <v>54</v>
      </c>
      <c r="DF354" s="14" t="s">
        <v>55</v>
      </c>
    </row>
    <row r="355" spans="1:110" ht="51" hidden="1" x14ac:dyDescent="0.25">
      <c r="A355" s="13" t="s">
        <v>192</v>
      </c>
      <c r="B355" s="48" t="s">
        <v>866</v>
      </c>
      <c r="C355" s="49">
        <v>1910</v>
      </c>
      <c r="D355" s="49" t="s">
        <v>51</v>
      </c>
      <c r="E355" s="48" t="s">
        <v>56</v>
      </c>
      <c r="F355" s="50">
        <v>333.1</v>
      </c>
      <c r="G355" s="50">
        <v>295.60000000000002</v>
      </c>
      <c r="H355" s="51">
        <v>34055</v>
      </c>
      <c r="I355" s="12">
        <f t="shared" si="439"/>
        <v>184942.15100000001</v>
      </c>
      <c r="J355" s="12">
        <f t="shared" si="440"/>
        <v>92471.075500000006</v>
      </c>
      <c r="K355" s="12">
        <f t="shared" si="441"/>
        <v>92471.075500000006</v>
      </c>
      <c r="L355" s="12">
        <f t="shared" si="442"/>
        <v>92471.075500000006</v>
      </c>
      <c r="M355" s="12">
        <f t="shared" si="473"/>
        <v>0</v>
      </c>
      <c r="N355" s="12"/>
      <c r="O355" s="12"/>
      <c r="P355" s="12">
        <v>0</v>
      </c>
      <c r="Q355" s="12"/>
      <c r="R355" s="12"/>
      <c r="S355" s="12">
        <v>0</v>
      </c>
      <c r="T355" s="12">
        <v>184942.15100000001</v>
      </c>
      <c r="U355" s="12">
        <v>184942.15100000001</v>
      </c>
      <c r="V355" s="12">
        <v>0</v>
      </c>
      <c r="W355" s="12"/>
      <c r="X355" s="12"/>
      <c r="Y355" s="12">
        <v>0</v>
      </c>
      <c r="Z355" s="12"/>
      <c r="AA355" s="12"/>
      <c r="AB355" s="12">
        <v>0</v>
      </c>
      <c r="AC355" s="12"/>
      <c r="AD355" s="12"/>
      <c r="AE355" s="12">
        <v>0</v>
      </c>
      <c r="AF355" s="12"/>
      <c r="AG355" s="12"/>
      <c r="AH355" s="12">
        <v>0</v>
      </c>
      <c r="AI355" s="12"/>
      <c r="AJ355" s="12"/>
      <c r="AK355" s="12">
        <v>0</v>
      </c>
      <c r="AL355" s="12"/>
      <c r="AM355" s="12"/>
      <c r="AN355" s="12">
        <v>0</v>
      </c>
      <c r="AO355" s="32"/>
      <c r="AP355" s="39" t="s">
        <v>53</v>
      </c>
      <c r="AQ355" s="32"/>
      <c r="AR355" s="32">
        <v>0</v>
      </c>
      <c r="AS355" s="12"/>
      <c r="AT355" s="12"/>
      <c r="AU355" s="12">
        <v>0</v>
      </c>
      <c r="AV355" s="12"/>
      <c r="AW355" s="12"/>
      <c r="AX355" s="12">
        <v>0</v>
      </c>
      <c r="AY355" s="45"/>
      <c r="AZ355" s="32"/>
      <c r="BA355" s="12">
        <v>0</v>
      </c>
      <c r="BB355" s="12">
        <f t="shared" si="474"/>
        <v>0</v>
      </c>
      <c r="BC355" s="12">
        <f t="shared" si="443"/>
        <v>0</v>
      </c>
      <c r="BD355" s="12">
        <f t="shared" si="444"/>
        <v>0</v>
      </c>
      <c r="BE355" s="12"/>
      <c r="BF355" s="12"/>
      <c r="BG355" s="12"/>
      <c r="BH355" s="12">
        <f t="shared" si="475"/>
        <v>0</v>
      </c>
      <c r="BI355" s="12"/>
      <c r="BJ355" s="12"/>
      <c r="BK355" s="12"/>
      <c r="BL355" s="12">
        <f t="shared" si="476"/>
        <v>0</v>
      </c>
      <c r="BM355" s="12"/>
      <c r="BN355" s="12"/>
      <c r="BO355" s="12"/>
      <c r="BP355" s="12">
        <f t="shared" si="477"/>
        <v>0</v>
      </c>
      <c r="BQ355" s="12"/>
      <c r="BR355" s="12"/>
      <c r="BS355" s="12"/>
      <c r="BT355" s="12">
        <f t="shared" si="478"/>
        <v>0</v>
      </c>
      <c r="BU355" s="12"/>
      <c r="BV355" s="12"/>
      <c r="BW355" s="12"/>
      <c r="BX355" s="12">
        <f t="shared" si="479"/>
        <v>0</v>
      </c>
      <c r="BY355" s="12"/>
      <c r="BZ355" s="12"/>
      <c r="CA355" s="12"/>
      <c r="CB355" s="12">
        <f t="shared" si="480"/>
        <v>0</v>
      </c>
      <c r="CC355" s="12"/>
      <c r="CD355" s="12"/>
      <c r="CE355" s="12"/>
      <c r="CF355" s="12">
        <f t="shared" si="481"/>
        <v>0</v>
      </c>
      <c r="CG355" s="12"/>
      <c r="CH355" s="12"/>
      <c r="CI355" s="12"/>
      <c r="CJ355" s="12">
        <f t="shared" si="482"/>
        <v>0</v>
      </c>
      <c r="CK355" s="12"/>
      <c r="CL355" s="12"/>
      <c r="CM355" s="12"/>
      <c r="CN355" s="12">
        <f t="shared" si="483"/>
        <v>0</v>
      </c>
      <c r="CO355" s="12"/>
      <c r="CP355" s="12"/>
      <c r="CQ355" s="12"/>
      <c r="CR355" s="12">
        <f t="shared" si="484"/>
        <v>0</v>
      </c>
      <c r="CS355" s="12"/>
      <c r="CT355" s="12"/>
      <c r="CU355" s="12"/>
      <c r="CV355" s="12">
        <f t="shared" si="485"/>
        <v>0</v>
      </c>
      <c r="CW355" s="12"/>
      <c r="CX355" s="12"/>
      <c r="CY355" s="12"/>
      <c r="CZ355" s="12">
        <f t="shared" si="486"/>
        <v>0</v>
      </c>
      <c r="DA355" s="12"/>
      <c r="DB355" s="12"/>
      <c r="DC355" s="12"/>
      <c r="DD355" s="12">
        <f t="shared" si="487"/>
        <v>0</v>
      </c>
      <c r="DE355" s="13" t="s">
        <v>54</v>
      </c>
      <c r="DF355" s="14" t="s">
        <v>55</v>
      </c>
    </row>
    <row r="356" spans="1:110" ht="51" hidden="1" x14ac:dyDescent="0.25">
      <c r="A356" s="13" t="s">
        <v>193</v>
      </c>
      <c r="B356" s="48" t="s">
        <v>867</v>
      </c>
      <c r="C356" s="49">
        <v>1917</v>
      </c>
      <c r="D356" s="49" t="s">
        <v>51</v>
      </c>
      <c r="E356" s="48" t="s">
        <v>56</v>
      </c>
      <c r="F356" s="50">
        <v>3754.8</v>
      </c>
      <c r="G356" s="50">
        <v>3323.5</v>
      </c>
      <c r="H356" s="51">
        <v>33896</v>
      </c>
      <c r="I356" s="12">
        <f t="shared" si="439"/>
        <v>8290703.6220000004</v>
      </c>
      <c r="J356" s="12">
        <f t="shared" si="440"/>
        <v>4145351.8110000002</v>
      </c>
      <c r="K356" s="12">
        <f t="shared" si="441"/>
        <v>4145351.8110000002</v>
      </c>
      <c r="L356" s="12">
        <f t="shared" si="442"/>
        <v>4145351.8110000002</v>
      </c>
      <c r="M356" s="12">
        <f t="shared" si="473"/>
        <v>0</v>
      </c>
      <c r="N356" s="12"/>
      <c r="O356" s="12"/>
      <c r="P356" s="12">
        <v>0</v>
      </c>
      <c r="Q356" s="12">
        <v>8290703.6220000004</v>
      </c>
      <c r="R356" s="12">
        <v>8290703.6220000004</v>
      </c>
      <c r="S356" s="12">
        <v>0</v>
      </c>
      <c r="T356" s="12"/>
      <c r="U356" s="12"/>
      <c r="V356" s="12">
        <v>0</v>
      </c>
      <c r="W356" s="12"/>
      <c r="X356" s="12"/>
      <c r="Y356" s="12">
        <v>0</v>
      </c>
      <c r="Z356" s="12"/>
      <c r="AA356" s="12"/>
      <c r="AB356" s="12">
        <v>0</v>
      </c>
      <c r="AC356" s="12"/>
      <c r="AD356" s="12"/>
      <c r="AE356" s="12">
        <v>0</v>
      </c>
      <c r="AF356" s="12"/>
      <c r="AG356" s="12"/>
      <c r="AH356" s="12">
        <v>0</v>
      </c>
      <c r="AI356" s="12"/>
      <c r="AJ356" s="12"/>
      <c r="AK356" s="12">
        <v>0</v>
      </c>
      <c r="AL356" s="12"/>
      <c r="AM356" s="12"/>
      <c r="AN356" s="12">
        <v>0</v>
      </c>
      <c r="AO356" s="32"/>
      <c r="AP356" s="39" t="s">
        <v>53</v>
      </c>
      <c r="AQ356" s="32"/>
      <c r="AR356" s="32">
        <v>0</v>
      </c>
      <c r="AS356" s="12"/>
      <c r="AT356" s="12"/>
      <c r="AU356" s="12">
        <v>0</v>
      </c>
      <c r="AV356" s="12"/>
      <c r="AW356" s="12"/>
      <c r="AX356" s="12">
        <v>0</v>
      </c>
      <c r="AY356" s="45"/>
      <c r="AZ356" s="32"/>
      <c r="BA356" s="12">
        <v>0</v>
      </c>
      <c r="BB356" s="12">
        <f t="shared" si="474"/>
        <v>0</v>
      </c>
      <c r="BC356" s="12">
        <f t="shared" si="443"/>
        <v>0</v>
      </c>
      <c r="BD356" s="12">
        <f t="shared" si="444"/>
        <v>0</v>
      </c>
      <c r="BE356" s="12"/>
      <c r="BF356" s="12"/>
      <c r="BG356" s="12"/>
      <c r="BH356" s="12">
        <f t="shared" si="475"/>
        <v>0</v>
      </c>
      <c r="BI356" s="12"/>
      <c r="BJ356" s="12"/>
      <c r="BK356" s="12"/>
      <c r="BL356" s="12">
        <f t="shared" si="476"/>
        <v>0</v>
      </c>
      <c r="BM356" s="12"/>
      <c r="BN356" s="12"/>
      <c r="BO356" s="12"/>
      <c r="BP356" s="12">
        <f t="shared" si="477"/>
        <v>0</v>
      </c>
      <c r="BQ356" s="12"/>
      <c r="BR356" s="12"/>
      <c r="BS356" s="12"/>
      <c r="BT356" s="12">
        <f t="shared" si="478"/>
        <v>0</v>
      </c>
      <c r="BU356" s="12"/>
      <c r="BV356" s="12"/>
      <c r="BW356" s="12"/>
      <c r="BX356" s="12">
        <f t="shared" si="479"/>
        <v>0</v>
      </c>
      <c r="BY356" s="12"/>
      <c r="BZ356" s="12"/>
      <c r="CA356" s="12"/>
      <c r="CB356" s="12">
        <f t="shared" si="480"/>
        <v>0</v>
      </c>
      <c r="CC356" s="12"/>
      <c r="CD356" s="12"/>
      <c r="CE356" s="12"/>
      <c r="CF356" s="12">
        <f t="shared" si="481"/>
        <v>0</v>
      </c>
      <c r="CG356" s="12"/>
      <c r="CH356" s="12"/>
      <c r="CI356" s="12"/>
      <c r="CJ356" s="12">
        <f t="shared" si="482"/>
        <v>0</v>
      </c>
      <c r="CK356" s="12"/>
      <c r="CL356" s="12"/>
      <c r="CM356" s="12"/>
      <c r="CN356" s="12">
        <f t="shared" si="483"/>
        <v>0</v>
      </c>
      <c r="CO356" s="12"/>
      <c r="CP356" s="12"/>
      <c r="CQ356" s="12"/>
      <c r="CR356" s="12">
        <f t="shared" si="484"/>
        <v>0</v>
      </c>
      <c r="CS356" s="12"/>
      <c r="CT356" s="12"/>
      <c r="CU356" s="12"/>
      <c r="CV356" s="12">
        <f t="shared" si="485"/>
        <v>0</v>
      </c>
      <c r="CW356" s="12"/>
      <c r="CX356" s="12"/>
      <c r="CY356" s="12"/>
      <c r="CZ356" s="12">
        <f t="shared" si="486"/>
        <v>0</v>
      </c>
      <c r="DA356" s="12"/>
      <c r="DB356" s="12"/>
      <c r="DC356" s="12"/>
      <c r="DD356" s="12">
        <f t="shared" si="487"/>
        <v>0</v>
      </c>
      <c r="DE356" s="13" t="s">
        <v>54</v>
      </c>
      <c r="DF356" s="14" t="s">
        <v>55</v>
      </c>
    </row>
    <row r="357" spans="1:110" ht="38.25" hidden="1" x14ac:dyDescent="0.25">
      <c r="A357" s="13" t="s">
        <v>194</v>
      </c>
      <c r="B357" s="48" t="s">
        <v>2056</v>
      </c>
      <c r="C357" s="49">
        <v>1956</v>
      </c>
      <c r="D357" s="49" t="s">
        <v>51</v>
      </c>
      <c r="E357" s="48" t="s">
        <v>67</v>
      </c>
      <c r="F357" s="50">
        <v>3024.8</v>
      </c>
      <c r="G357" s="50">
        <v>2694.1</v>
      </c>
      <c r="H357" s="51">
        <v>33737</v>
      </c>
      <c r="I357" s="12">
        <f t="shared" si="439"/>
        <v>77806</v>
      </c>
      <c r="J357" s="12">
        <f t="shared" si="440"/>
        <v>38903</v>
      </c>
      <c r="K357" s="12">
        <f t="shared" si="441"/>
        <v>38903</v>
      </c>
      <c r="L357" s="12">
        <f t="shared" si="442"/>
        <v>38903</v>
      </c>
      <c r="M357" s="12">
        <f t="shared" si="473"/>
        <v>0</v>
      </c>
      <c r="N357" s="12"/>
      <c r="O357" s="12"/>
      <c r="P357" s="12">
        <v>0</v>
      </c>
      <c r="Q357" s="12"/>
      <c r="R357" s="12"/>
      <c r="S357" s="12">
        <v>0</v>
      </c>
      <c r="T357" s="12"/>
      <c r="U357" s="12"/>
      <c r="V357" s="12">
        <v>0</v>
      </c>
      <c r="W357" s="12"/>
      <c r="X357" s="12"/>
      <c r="Y357" s="12">
        <v>0</v>
      </c>
      <c r="Z357" s="12"/>
      <c r="AA357" s="12"/>
      <c r="AB357" s="12">
        <v>0</v>
      </c>
      <c r="AC357" s="12"/>
      <c r="AD357" s="12"/>
      <c r="AE357" s="12">
        <v>0</v>
      </c>
      <c r="AF357" s="12"/>
      <c r="AG357" s="12"/>
      <c r="AH357" s="12">
        <v>0</v>
      </c>
      <c r="AI357" s="12"/>
      <c r="AJ357" s="12"/>
      <c r="AK357" s="12">
        <v>0</v>
      </c>
      <c r="AL357" s="12"/>
      <c r="AM357" s="12"/>
      <c r="AN357" s="12">
        <v>0</v>
      </c>
      <c r="AO357" s="32"/>
      <c r="AP357" s="39"/>
      <c r="AQ357" s="32"/>
      <c r="AR357" s="32">
        <v>0</v>
      </c>
      <c r="AS357" s="12"/>
      <c r="AT357" s="12"/>
      <c r="AU357" s="12">
        <v>0</v>
      </c>
      <c r="AV357" s="12"/>
      <c r="AW357" s="12"/>
      <c r="AX357" s="12">
        <v>0</v>
      </c>
      <c r="AY357" s="45"/>
      <c r="AZ357" s="32">
        <v>77806</v>
      </c>
      <c r="BA357" s="12">
        <v>77806</v>
      </c>
      <c r="BB357" s="12"/>
      <c r="BC357" s="12">
        <f t="shared" si="443"/>
        <v>0</v>
      </c>
      <c r="BD357" s="12">
        <f t="shared" si="444"/>
        <v>0</v>
      </c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3" t="s">
        <v>54</v>
      </c>
      <c r="DF357" s="14" t="s">
        <v>55</v>
      </c>
    </row>
    <row r="358" spans="1:110" ht="51" hidden="1" x14ac:dyDescent="0.25">
      <c r="A358" s="13" t="s">
        <v>195</v>
      </c>
      <c r="B358" s="48" t="s">
        <v>868</v>
      </c>
      <c r="C358" s="49">
        <v>1903</v>
      </c>
      <c r="D358" s="49" t="s">
        <v>51</v>
      </c>
      <c r="E358" s="48" t="s">
        <v>56</v>
      </c>
      <c r="F358" s="50">
        <v>606.89</v>
      </c>
      <c r="G358" s="50">
        <v>538.89</v>
      </c>
      <c r="H358" s="51">
        <v>33995</v>
      </c>
      <c r="I358" s="12">
        <f t="shared" si="439"/>
        <v>2329836.6755999997</v>
      </c>
      <c r="J358" s="12">
        <f t="shared" si="440"/>
        <v>1164918.3377999999</v>
      </c>
      <c r="K358" s="12">
        <f t="shared" si="441"/>
        <v>1164918.3377999999</v>
      </c>
      <c r="L358" s="12">
        <f t="shared" si="442"/>
        <v>1164918.3377999999</v>
      </c>
      <c r="M358" s="12">
        <f t="shared" si="473"/>
        <v>0</v>
      </c>
      <c r="N358" s="12"/>
      <c r="O358" s="12"/>
      <c r="P358" s="12">
        <v>0</v>
      </c>
      <c r="Q358" s="12">
        <v>1344298.9010000001</v>
      </c>
      <c r="R358" s="12">
        <v>1380486</v>
      </c>
      <c r="S358" s="12">
        <v>36187.098999999929</v>
      </c>
      <c r="T358" s="12"/>
      <c r="U358" s="12"/>
      <c r="V358" s="12">
        <v>0</v>
      </c>
      <c r="W358" s="12">
        <v>292288.56300000002</v>
      </c>
      <c r="X358" s="12">
        <v>308660.40000000002</v>
      </c>
      <c r="Y358" s="12">
        <v>16371.837</v>
      </c>
      <c r="Z358" s="12">
        <v>364014.81099999999</v>
      </c>
      <c r="AA358" s="12">
        <v>390593.47560000006</v>
      </c>
      <c r="AB358" s="12">
        <v>26578.664600000076</v>
      </c>
      <c r="AC358" s="12">
        <v>318958.22499999998</v>
      </c>
      <c r="AD358" s="12">
        <v>250096.8</v>
      </c>
      <c r="AE358" s="12">
        <v>-68861.424999999988</v>
      </c>
      <c r="AF358" s="12"/>
      <c r="AG358" s="12"/>
      <c r="AH358" s="12">
        <v>0</v>
      </c>
      <c r="AI358" s="12"/>
      <c r="AJ358" s="12"/>
      <c r="AK358" s="12">
        <v>0</v>
      </c>
      <c r="AL358" s="12"/>
      <c r="AM358" s="12"/>
      <c r="AN358" s="12">
        <v>0</v>
      </c>
      <c r="AO358" s="32"/>
      <c r="AP358" s="39" t="s">
        <v>53</v>
      </c>
      <c r="AQ358" s="32"/>
      <c r="AR358" s="32">
        <v>0</v>
      </c>
      <c r="AS358" s="12"/>
      <c r="AT358" s="12"/>
      <c r="AU358" s="12">
        <v>0</v>
      </c>
      <c r="AV358" s="12"/>
      <c r="AW358" s="12"/>
      <c r="AX358" s="12">
        <v>0</v>
      </c>
      <c r="AY358" s="45"/>
      <c r="AZ358" s="32"/>
      <c r="BA358" s="12">
        <v>0</v>
      </c>
      <c r="BB358" s="12">
        <f t="shared" ref="BB358:BB365" si="488">BF358+BJ358+BN358+BR358+BV358+BZ358+CD358+CH358+CL358+CP358+CT358+CX358+DB358</f>
        <v>0</v>
      </c>
      <c r="BC358" s="12">
        <f t="shared" si="443"/>
        <v>0</v>
      </c>
      <c r="BD358" s="12">
        <f t="shared" si="444"/>
        <v>0</v>
      </c>
      <c r="BE358" s="12"/>
      <c r="BF358" s="12"/>
      <c r="BG358" s="12"/>
      <c r="BH358" s="12">
        <f t="shared" ref="BH358:BH365" si="489">BG358-BF358</f>
        <v>0</v>
      </c>
      <c r="BI358" s="12"/>
      <c r="BJ358" s="12"/>
      <c r="BK358" s="12"/>
      <c r="BL358" s="12">
        <f t="shared" ref="BL358:BL365" si="490">BK358-BJ358</f>
        <v>0</v>
      </c>
      <c r="BM358" s="12"/>
      <c r="BN358" s="12"/>
      <c r="BO358" s="12"/>
      <c r="BP358" s="12">
        <f t="shared" ref="BP358:BP365" si="491">BO358-BN358</f>
        <v>0</v>
      </c>
      <c r="BQ358" s="12"/>
      <c r="BR358" s="12"/>
      <c r="BS358" s="12"/>
      <c r="BT358" s="12">
        <f t="shared" ref="BT358:BT365" si="492">BS358-BR358</f>
        <v>0</v>
      </c>
      <c r="BU358" s="12"/>
      <c r="BV358" s="12"/>
      <c r="BW358" s="12"/>
      <c r="BX358" s="12">
        <f t="shared" ref="BX358:BX365" si="493">BW358-BV358</f>
        <v>0</v>
      </c>
      <c r="BY358" s="12"/>
      <c r="BZ358" s="12"/>
      <c r="CA358" s="12"/>
      <c r="CB358" s="12">
        <f t="shared" ref="CB358:CB365" si="494">CA358-BZ358</f>
        <v>0</v>
      </c>
      <c r="CC358" s="12"/>
      <c r="CD358" s="12"/>
      <c r="CE358" s="12"/>
      <c r="CF358" s="12">
        <f t="shared" ref="CF358:CF365" si="495">CE358-CD358</f>
        <v>0</v>
      </c>
      <c r="CG358" s="12"/>
      <c r="CH358" s="12"/>
      <c r="CI358" s="12"/>
      <c r="CJ358" s="12">
        <f t="shared" ref="CJ358:CJ365" si="496">CI358-CH358</f>
        <v>0</v>
      </c>
      <c r="CK358" s="12"/>
      <c r="CL358" s="12"/>
      <c r="CM358" s="12"/>
      <c r="CN358" s="12">
        <f t="shared" ref="CN358:CN365" si="497">CM358-CL358</f>
        <v>0</v>
      </c>
      <c r="CO358" s="12"/>
      <c r="CP358" s="12"/>
      <c r="CQ358" s="12"/>
      <c r="CR358" s="12">
        <f t="shared" ref="CR358:CR365" si="498">CQ358-CP358</f>
        <v>0</v>
      </c>
      <c r="CS358" s="12"/>
      <c r="CT358" s="12"/>
      <c r="CU358" s="12"/>
      <c r="CV358" s="12">
        <f t="shared" ref="CV358:CV365" si="499">CU358-CT358</f>
        <v>0</v>
      </c>
      <c r="CW358" s="12"/>
      <c r="CX358" s="12"/>
      <c r="CY358" s="12"/>
      <c r="CZ358" s="12">
        <f t="shared" ref="CZ358:CZ365" si="500">CY358-CX358</f>
        <v>0</v>
      </c>
      <c r="DA358" s="12"/>
      <c r="DB358" s="12"/>
      <c r="DC358" s="12"/>
      <c r="DD358" s="12">
        <f t="shared" ref="DD358:DD365" si="501">DC358-DB358</f>
        <v>0</v>
      </c>
      <c r="DE358" s="13" t="s">
        <v>54</v>
      </c>
      <c r="DF358" s="14" t="s">
        <v>55</v>
      </c>
    </row>
    <row r="359" spans="1:110" ht="51" hidden="1" x14ac:dyDescent="0.25">
      <c r="A359" s="13" t="s">
        <v>196</v>
      </c>
      <c r="B359" s="48" t="s">
        <v>869</v>
      </c>
      <c r="C359" s="49">
        <v>1876</v>
      </c>
      <c r="D359" s="49" t="s">
        <v>51</v>
      </c>
      <c r="E359" s="48" t="s">
        <v>56</v>
      </c>
      <c r="F359" s="50">
        <v>853.55</v>
      </c>
      <c r="G359" s="50">
        <v>748.55</v>
      </c>
      <c r="H359" s="51">
        <v>34012</v>
      </c>
      <c r="I359" s="12">
        <f t="shared" si="439"/>
        <v>4651716.1547999997</v>
      </c>
      <c r="J359" s="12">
        <f t="shared" si="440"/>
        <v>2325858.0773999998</v>
      </c>
      <c r="K359" s="12">
        <f t="shared" si="441"/>
        <v>2325858.0773999998</v>
      </c>
      <c r="L359" s="12">
        <f t="shared" si="442"/>
        <v>2325858.0773999998</v>
      </c>
      <c r="M359" s="12">
        <f t="shared" si="473"/>
        <v>0</v>
      </c>
      <c r="N359" s="12"/>
      <c r="O359" s="12"/>
      <c r="P359" s="12">
        <v>0</v>
      </c>
      <c r="Q359" s="12">
        <v>1867310.3940000001</v>
      </c>
      <c r="R359" s="12">
        <v>3241140</v>
      </c>
      <c r="S359" s="12">
        <v>1373829.6059999999</v>
      </c>
      <c r="T359" s="12"/>
      <c r="U359" s="12"/>
      <c r="V359" s="12">
        <v>0</v>
      </c>
      <c r="W359" s="12">
        <v>406006.03899999999</v>
      </c>
      <c r="X359" s="12">
        <v>387762</v>
      </c>
      <c r="Y359" s="12">
        <v>-18244.03899999999</v>
      </c>
      <c r="Z359" s="12">
        <v>505638.02399999998</v>
      </c>
      <c r="AA359" s="12">
        <v>347892.15480000002</v>
      </c>
      <c r="AB359" s="12">
        <v>-157745.86919999996</v>
      </c>
      <c r="AC359" s="12">
        <v>443051.77</v>
      </c>
      <c r="AD359" s="12">
        <v>674922</v>
      </c>
      <c r="AE359" s="12">
        <v>231870.22999999998</v>
      </c>
      <c r="AF359" s="12"/>
      <c r="AG359" s="12"/>
      <c r="AH359" s="12">
        <v>0</v>
      </c>
      <c r="AI359" s="12"/>
      <c r="AJ359" s="12"/>
      <c r="AK359" s="12">
        <v>0</v>
      </c>
      <c r="AL359" s="12"/>
      <c r="AM359" s="12"/>
      <c r="AN359" s="12">
        <v>0</v>
      </c>
      <c r="AO359" s="32"/>
      <c r="AP359" s="39" t="s">
        <v>53</v>
      </c>
      <c r="AQ359" s="32"/>
      <c r="AR359" s="32">
        <v>0</v>
      </c>
      <c r="AS359" s="12"/>
      <c r="AT359" s="12"/>
      <c r="AU359" s="12">
        <v>0</v>
      </c>
      <c r="AV359" s="12"/>
      <c r="AW359" s="12"/>
      <c r="AX359" s="12">
        <v>0</v>
      </c>
      <c r="AY359" s="45"/>
      <c r="AZ359" s="32"/>
      <c r="BA359" s="12">
        <v>0</v>
      </c>
      <c r="BB359" s="12">
        <f t="shared" si="488"/>
        <v>0</v>
      </c>
      <c r="BC359" s="12">
        <f t="shared" si="443"/>
        <v>0</v>
      </c>
      <c r="BD359" s="12">
        <f t="shared" si="444"/>
        <v>0</v>
      </c>
      <c r="BE359" s="12"/>
      <c r="BF359" s="12"/>
      <c r="BG359" s="12"/>
      <c r="BH359" s="12">
        <f t="shared" si="489"/>
        <v>0</v>
      </c>
      <c r="BI359" s="12"/>
      <c r="BJ359" s="12"/>
      <c r="BK359" s="12"/>
      <c r="BL359" s="12">
        <f t="shared" si="490"/>
        <v>0</v>
      </c>
      <c r="BM359" s="12"/>
      <c r="BN359" s="12"/>
      <c r="BO359" s="12"/>
      <c r="BP359" s="12">
        <f t="shared" si="491"/>
        <v>0</v>
      </c>
      <c r="BQ359" s="12"/>
      <c r="BR359" s="12"/>
      <c r="BS359" s="12"/>
      <c r="BT359" s="12">
        <f t="shared" si="492"/>
        <v>0</v>
      </c>
      <c r="BU359" s="12"/>
      <c r="BV359" s="12"/>
      <c r="BW359" s="12"/>
      <c r="BX359" s="12">
        <f t="shared" si="493"/>
        <v>0</v>
      </c>
      <c r="BY359" s="12"/>
      <c r="BZ359" s="12"/>
      <c r="CA359" s="12"/>
      <c r="CB359" s="12">
        <f t="shared" si="494"/>
        <v>0</v>
      </c>
      <c r="CC359" s="12"/>
      <c r="CD359" s="12"/>
      <c r="CE359" s="12"/>
      <c r="CF359" s="12">
        <f t="shared" si="495"/>
        <v>0</v>
      </c>
      <c r="CG359" s="12"/>
      <c r="CH359" s="12"/>
      <c r="CI359" s="12"/>
      <c r="CJ359" s="12">
        <f t="shared" si="496"/>
        <v>0</v>
      </c>
      <c r="CK359" s="12"/>
      <c r="CL359" s="12"/>
      <c r="CM359" s="12"/>
      <c r="CN359" s="12">
        <f t="shared" si="497"/>
        <v>0</v>
      </c>
      <c r="CO359" s="12"/>
      <c r="CP359" s="12"/>
      <c r="CQ359" s="12"/>
      <c r="CR359" s="12">
        <f t="shared" si="498"/>
        <v>0</v>
      </c>
      <c r="CS359" s="12"/>
      <c r="CT359" s="12"/>
      <c r="CU359" s="12"/>
      <c r="CV359" s="12">
        <f t="shared" si="499"/>
        <v>0</v>
      </c>
      <c r="CW359" s="12"/>
      <c r="CX359" s="12"/>
      <c r="CY359" s="12"/>
      <c r="CZ359" s="12">
        <f t="shared" si="500"/>
        <v>0</v>
      </c>
      <c r="DA359" s="12"/>
      <c r="DB359" s="12"/>
      <c r="DC359" s="12"/>
      <c r="DD359" s="12">
        <f t="shared" si="501"/>
        <v>0</v>
      </c>
      <c r="DE359" s="13" t="s">
        <v>54</v>
      </c>
      <c r="DF359" s="14" t="s">
        <v>55</v>
      </c>
    </row>
    <row r="360" spans="1:110" ht="51" hidden="1" x14ac:dyDescent="0.25">
      <c r="A360" s="13" t="s">
        <v>197</v>
      </c>
      <c r="B360" s="48" t="s">
        <v>870</v>
      </c>
      <c r="C360" s="49">
        <v>1902</v>
      </c>
      <c r="D360" s="49" t="s">
        <v>51</v>
      </c>
      <c r="E360" s="48" t="s">
        <v>56</v>
      </c>
      <c r="F360" s="50">
        <v>2269.1999999999998</v>
      </c>
      <c r="G360" s="50">
        <v>1825.2</v>
      </c>
      <c r="H360" s="51">
        <v>33883</v>
      </c>
      <c r="I360" s="12">
        <f t="shared" ref="I360:I406" si="502">O360+R360+U360+X360+AA360+AD360+AG360+AJ360+AM360+AQ360+AT360+BC360+AW360+AZ360</f>
        <v>2763561.6</v>
      </c>
      <c r="J360" s="12">
        <f t="shared" ref="J360:J406" si="503">(I360-BC360)*0.5</f>
        <v>1381780.8</v>
      </c>
      <c r="K360" s="12">
        <f t="shared" ref="K360:K406" si="504">I360-J360</f>
        <v>1381780.8</v>
      </c>
      <c r="L360" s="12">
        <f t="shared" ref="L360:L387" si="505">K360</f>
        <v>1381780.8</v>
      </c>
      <c r="M360" s="12">
        <f t="shared" si="473"/>
        <v>0</v>
      </c>
      <c r="N360" s="12"/>
      <c r="O360" s="12"/>
      <c r="P360" s="12">
        <v>0</v>
      </c>
      <c r="Q360" s="12"/>
      <c r="R360" s="12"/>
      <c r="S360" s="12">
        <v>0</v>
      </c>
      <c r="T360" s="12"/>
      <c r="U360" s="12"/>
      <c r="V360" s="12">
        <v>0</v>
      </c>
      <c r="W360" s="12"/>
      <c r="X360" s="12"/>
      <c r="Y360" s="12">
        <v>0</v>
      </c>
      <c r="Z360" s="12"/>
      <c r="AA360" s="12"/>
      <c r="AB360" s="12">
        <v>0</v>
      </c>
      <c r="AC360" s="12"/>
      <c r="AD360" s="12"/>
      <c r="AE360" s="12">
        <v>0</v>
      </c>
      <c r="AF360" s="12"/>
      <c r="AG360" s="12"/>
      <c r="AH360" s="12">
        <v>0</v>
      </c>
      <c r="AI360" s="12"/>
      <c r="AJ360" s="12"/>
      <c r="AK360" s="12">
        <v>0</v>
      </c>
      <c r="AL360" s="12"/>
      <c r="AM360" s="12"/>
      <c r="AN360" s="12">
        <v>0</v>
      </c>
      <c r="AO360" s="32"/>
      <c r="AP360" s="39" t="s">
        <v>53</v>
      </c>
      <c r="AQ360" s="32"/>
      <c r="AR360" s="32">
        <v>0</v>
      </c>
      <c r="AS360" s="12">
        <v>3672244.409</v>
      </c>
      <c r="AT360" s="12">
        <v>2763561.6</v>
      </c>
      <c r="AU360" s="12">
        <v>-908682.80899999989</v>
      </c>
      <c r="AV360" s="12"/>
      <c r="AW360" s="12"/>
      <c r="AX360" s="12">
        <v>0</v>
      </c>
      <c r="AY360" s="45"/>
      <c r="AZ360" s="32"/>
      <c r="BA360" s="12">
        <v>0</v>
      </c>
      <c r="BB360" s="12">
        <f t="shared" si="488"/>
        <v>0</v>
      </c>
      <c r="BC360" s="12">
        <f t="shared" si="443"/>
        <v>0</v>
      </c>
      <c r="BD360" s="12">
        <f t="shared" si="444"/>
        <v>0</v>
      </c>
      <c r="BE360" s="12"/>
      <c r="BF360" s="12"/>
      <c r="BG360" s="12"/>
      <c r="BH360" s="12">
        <f t="shared" si="489"/>
        <v>0</v>
      </c>
      <c r="BI360" s="12"/>
      <c r="BJ360" s="12"/>
      <c r="BK360" s="12"/>
      <c r="BL360" s="12">
        <f t="shared" si="490"/>
        <v>0</v>
      </c>
      <c r="BM360" s="12"/>
      <c r="BN360" s="12"/>
      <c r="BO360" s="12"/>
      <c r="BP360" s="12">
        <f t="shared" si="491"/>
        <v>0</v>
      </c>
      <c r="BQ360" s="12"/>
      <c r="BR360" s="12"/>
      <c r="BS360" s="12"/>
      <c r="BT360" s="12">
        <f t="shared" si="492"/>
        <v>0</v>
      </c>
      <c r="BU360" s="12"/>
      <c r="BV360" s="12"/>
      <c r="BW360" s="12"/>
      <c r="BX360" s="12">
        <f t="shared" si="493"/>
        <v>0</v>
      </c>
      <c r="BY360" s="12"/>
      <c r="BZ360" s="12"/>
      <c r="CA360" s="12"/>
      <c r="CB360" s="12">
        <f t="shared" si="494"/>
        <v>0</v>
      </c>
      <c r="CC360" s="12"/>
      <c r="CD360" s="12"/>
      <c r="CE360" s="12"/>
      <c r="CF360" s="12">
        <f t="shared" si="495"/>
        <v>0</v>
      </c>
      <c r="CG360" s="12"/>
      <c r="CH360" s="12"/>
      <c r="CI360" s="12"/>
      <c r="CJ360" s="12">
        <f t="shared" si="496"/>
        <v>0</v>
      </c>
      <c r="CK360" s="12"/>
      <c r="CL360" s="12"/>
      <c r="CM360" s="12"/>
      <c r="CN360" s="12">
        <f t="shared" si="497"/>
        <v>0</v>
      </c>
      <c r="CO360" s="12"/>
      <c r="CP360" s="12"/>
      <c r="CQ360" s="12"/>
      <c r="CR360" s="12">
        <f t="shared" si="498"/>
        <v>0</v>
      </c>
      <c r="CS360" s="12"/>
      <c r="CT360" s="12"/>
      <c r="CU360" s="12"/>
      <c r="CV360" s="12">
        <f t="shared" si="499"/>
        <v>0</v>
      </c>
      <c r="CW360" s="12"/>
      <c r="CX360" s="12"/>
      <c r="CY360" s="12"/>
      <c r="CZ360" s="12">
        <f t="shared" si="500"/>
        <v>0</v>
      </c>
      <c r="DA360" s="12"/>
      <c r="DB360" s="12"/>
      <c r="DC360" s="12"/>
      <c r="DD360" s="12">
        <f t="shared" si="501"/>
        <v>0</v>
      </c>
      <c r="DE360" s="13" t="s">
        <v>54</v>
      </c>
      <c r="DF360" s="14" t="s">
        <v>55</v>
      </c>
    </row>
    <row r="361" spans="1:110" ht="51" hidden="1" x14ac:dyDescent="0.25">
      <c r="A361" s="13" t="s">
        <v>198</v>
      </c>
      <c r="B361" s="48" t="s">
        <v>871</v>
      </c>
      <c r="C361" s="49">
        <v>1909</v>
      </c>
      <c r="D361" s="49" t="s">
        <v>51</v>
      </c>
      <c r="E361" s="48" t="s">
        <v>56</v>
      </c>
      <c r="F361" s="50">
        <v>1581.2</v>
      </c>
      <c r="G361" s="50">
        <v>1388.4</v>
      </c>
      <c r="H361" s="51">
        <v>34003</v>
      </c>
      <c r="I361" s="12">
        <f t="shared" si="502"/>
        <v>4807382.5088</v>
      </c>
      <c r="J361" s="12">
        <f t="shared" si="503"/>
        <v>2403691.2544</v>
      </c>
      <c r="K361" s="12">
        <f t="shared" si="504"/>
        <v>2403691.2544</v>
      </c>
      <c r="L361" s="12">
        <f t="shared" si="505"/>
        <v>2403691.2544</v>
      </c>
      <c r="M361" s="12">
        <f t="shared" si="473"/>
        <v>0</v>
      </c>
      <c r="N361" s="12"/>
      <c r="O361" s="12"/>
      <c r="P361" s="12">
        <v>0</v>
      </c>
      <c r="Q361" s="12">
        <v>3463461.1439999999</v>
      </c>
      <c r="R361" s="12">
        <v>3463461.1439999999</v>
      </c>
      <c r="S361" s="12">
        <v>0</v>
      </c>
      <c r="T361" s="12"/>
      <c r="U361" s="12"/>
      <c r="V361" s="12">
        <v>0</v>
      </c>
      <c r="W361" s="12">
        <v>753054.31</v>
      </c>
      <c r="X361" s="12">
        <v>617592</v>
      </c>
      <c r="Y361" s="12">
        <v>-135462.31000000006</v>
      </c>
      <c r="Z361" s="12"/>
      <c r="AA361" s="12"/>
      <c r="AB361" s="12">
        <v>0</v>
      </c>
      <c r="AC361" s="12"/>
      <c r="AD361" s="12">
        <v>726329.36479999998</v>
      </c>
      <c r="AE361" s="12">
        <v>726329.36479999998</v>
      </c>
      <c r="AF361" s="12"/>
      <c r="AG361" s="12"/>
      <c r="AH361" s="12">
        <v>0</v>
      </c>
      <c r="AI361" s="12"/>
      <c r="AJ361" s="12"/>
      <c r="AK361" s="12">
        <v>0</v>
      </c>
      <c r="AL361" s="12"/>
      <c r="AM361" s="12"/>
      <c r="AN361" s="12">
        <v>0</v>
      </c>
      <c r="AO361" s="32"/>
      <c r="AP361" s="39" t="s">
        <v>53</v>
      </c>
      <c r="AQ361" s="32"/>
      <c r="AR361" s="32">
        <v>0</v>
      </c>
      <c r="AS361" s="12"/>
      <c r="AT361" s="12"/>
      <c r="AU361" s="12">
        <v>0</v>
      </c>
      <c r="AV361" s="12"/>
      <c r="AW361" s="12"/>
      <c r="AX361" s="12">
        <v>0</v>
      </c>
      <c r="AY361" s="45"/>
      <c r="AZ361" s="32"/>
      <c r="BA361" s="12">
        <v>0</v>
      </c>
      <c r="BB361" s="12">
        <f t="shared" si="488"/>
        <v>0</v>
      </c>
      <c r="BC361" s="12">
        <f t="shared" ref="BC361:BC406" si="506">BG361+BK361+BO361+BS361+BW361+CA361+CE361+CI361+CM361+CQ361+CU361+CY361+DC361</f>
        <v>0</v>
      </c>
      <c r="BD361" s="12">
        <f t="shared" ref="BD361:BD406" si="507">BC361-BB361</f>
        <v>0</v>
      </c>
      <c r="BE361" s="12"/>
      <c r="BF361" s="12"/>
      <c r="BG361" s="12"/>
      <c r="BH361" s="12">
        <f t="shared" si="489"/>
        <v>0</v>
      </c>
      <c r="BI361" s="12"/>
      <c r="BJ361" s="12"/>
      <c r="BK361" s="12"/>
      <c r="BL361" s="12">
        <f t="shared" si="490"/>
        <v>0</v>
      </c>
      <c r="BM361" s="12"/>
      <c r="BN361" s="12"/>
      <c r="BO361" s="12"/>
      <c r="BP361" s="12">
        <f t="shared" si="491"/>
        <v>0</v>
      </c>
      <c r="BQ361" s="12"/>
      <c r="BR361" s="12"/>
      <c r="BS361" s="12"/>
      <c r="BT361" s="12">
        <f t="shared" si="492"/>
        <v>0</v>
      </c>
      <c r="BU361" s="12"/>
      <c r="BV361" s="12"/>
      <c r="BW361" s="12"/>
      <c r="BX361" s="12">
        <f t="shared" si="493"/>
        <v>0</v>
      </c>
      <c r="BY361" s="12"/>
      <c r="BZ361" s="12"/>
      <c r="CA361" s="12"/>
      <c r="CB361" s="12">
        <f t="shared" si="494"/>
        <v>0</v>
      </c>
      <c r="CC361" s="12"/>
      <c r="CD361" s="12"/>
      <c r="CE361" s="12"/>
      <c r="CF361" s="12">
        <f t="shared" si="495"/>
        <v>0</v>
      </c>
      <c r="CG361" s="12"/>
      <c r="CH361" s="12"/>
      <c r="CI361" s="12"/>
      <c r="CJ361" s="12">
        <f t="shared" si="496"/>
        <v>0</v>
      </c>
      <c r="CK361" s="12"/>
      <c r="CL361" s="12"/>
      <c r="CM361" s="12"/>
      <c r="CN361" s="12">
        <f t="shared" si="497"/>
        <v>0</v>
      </c>
      <c r="CO361" s="12"/>
      <c r="CP361" s="12"/>
      <c r="CQ361" s="12"/>
      <c r="CR361" s="12">
        <f t="shared" si="498"/>
        <v>0</v>
      </c>
      <c r="CS361" s="12"/>
      <c r="CT361" s="12"/>
      <c r="CU361" s="12"/>
      <c r="CV361" s="12">
        <f t="shared" si="499"/>
        <v>0</v>
      </c>
      <c r="CW361" s="12"/>
      <c r="CX361" s="12"/>
      <c r="CY361" s="12"/>
      <c r="CZ361" s="12">
        <f t="shared" si="500"/>
        <v>0</v>
      </c>
      <c r="DA361" s="12"/>
      <c r="DB361" s="12"/>
      <c r="DC361" s="12"/>
      <c r="DD361" s="12">
        <f t="shared" si="501"/>
        <v>0</v>
      </c>
      <c r="DE361" s="13" t="s">
        <v>54</v>
      </c>
      <c r="DF361" s="14" t="s">
        <v>55</v>
      </c>
    </row>
    <row r="362" spans="1:110" s="4" customFormat="1" ht="38.25" hidden="1" x14ac:dyDescent="0.25">
      <c r="A362" s="13" t="s">
        <v>199</v>
      </c>
      <c r="B362" s="48" t="s">
        <v>872</v>
      </c>
      <c r="C362" s="49">
        <v>1958</v>
      </c>
      <c r="D362" s="49" t="s">
        <v>51</v>
      </c>
      <c r="E362" s="48" t="s">
        <v>67</v>
      </c>
      <c r="F362" s="50">
        <v>3509.8</v>
      </c>
      <c r="G362" s="50">
        <v>3332.7</v>
      </c>
      <c r="H362" s="51">
        <v>40141</v>
      </c>
      <c r="I362" s="12">
        <f t="shared" si="502"/>
        <v>4883559.5999999996</v>
      </c>
      <c r="J362" s="12">
        <f t="shared" si="503"/>
        <v>2441779.7999999998</v>
      </c>
      <c r="K362" s="12">
        <f t="shared" si="504"/>
        <v>2441779.7999999998</v>
      </c>
      <c r="L362" s="12">
        <f t="shared" si="505"/>
        <v>2441779.7999999998</v>
      </c>
      <c r="M362" s="12">
        <f t="shared" si="473"/>
        <v>0</v>
      </c>
      <c r="N362" s="12"/>
      <c r="O362" s="12"/>
      <c r="P362" s="12">
        <v>0</v>
      </c>
      <c r="Q362" s="12"/>
      <c r="R362" s="12"/>
      <c r="S362" s="12">
        <v>0</v>
      </c>
      <c r="T362" s="12"/>
      <c r="U362" s="12"/>
      <c r="V362" s="12">
        <v>0</v>
      </c>
      <c r="W362" s="12"/>
      <c r="X362" s="12"/>
      <c r="Y362" s="12">
        <v>0</v>
      </c>
      <c r="Z362" s="12"/>
      <c r="AA362" s="12"/>
      <c r="AB362" s="12">
        <v>0</v>
      </c>
      <c r="AC362" s="12"/>
      <c r="AD362" s="12"/>
      <c r="AE362" s="12">
        <v>0</v>
      </c>
      <c r="AF362" s="12"/>
      <c r="AG362" s="12"/>
      <c r="AH362" s="12">
        <v>0</v>
      </c>
      <c r="AI362" s="12"/>
      <c r="AJ362" s="12"/>
      <c r="AK362" s="12">
        <v>0</v>
      </c>
      <c r="AL362" s="12"/>
      <c r="AM362" s="12"/>
      <c r="AN362" s="12">
        <v>0</v>
      </c>
      <c r="AO362" s="32"/>
      <c r="AP362" s="39" t="s">
        <v>53</v>
      </c>
      <c r="AQ362" s="32"/>
      <c r="AR362" s="32">
        <v>0</v>
      </c>
      <c r="AS362" s="12">
        <v>5240200</v>
      </c>
      <c r="AT362" s="12">
        <v>4883559.5999999996</v>
      </c>
      <c r="AU362" s="12">
        <v>-356640.40000000037</v>
      </c>
      <c r="AV362" s="12"/>
      <c r="AW362" s="12"/>
      <c r="AX362" s="12">
        <v>0</v>
      </c>
      <c r="AY362" s="45"/>
      <c r="AZ362" s="32"/>
      <c r="BA362" s="12">
        <v>0</v>
      </c>
      <c r="BB362" s="12">
        <f t="shared" si="488"/>
        <v>0</v>
      </c>
      <c r="BC362" s="12">
        <f t="shared" si="506"/>
        <v>0</v>
      </c>
      <c r="BD362" s="12">
        <f t="shared" si="507"/>
        <v>0</v>
      </c>
      <c r="BE362" s="12"/>
      <c r="BF362" s="12"/>
      <c r="BG362" s="12"/>
      <c r="BH362" s="12">
        <f t="shared" si="489"/>
        <v>0</v>
      </c>
      <c r="BI362" s="12"/>
      <c r="BJ362" s="12"/>
      <c r="BK362" s="12"/>
      <c r="BL362" s="12">
        <f t="shared" si="490"/>
        <v>0</v>
      </c>
      <c r="BM362" s="12"/>
      <c r="BN362" s="12"/>
      <c r="BO362" s="12"/>
      <c r="BP362" s="12">
        <f t="shared" si="491"/>
        <v>0</v>
      </c>
      <c r="BQ362" s="12"/>
      <c r="BR362" s="12"/>
      <c r="BS362" s="12"/>
      <c r="BT362" s="12">
        <f t="shared" si="492"/>
        <v>0</v>
      </c>
      <c r="BU362" s="12"/>
      <c r="BV362" s="12"/>
      <c r="BW362" s="12"/>
      <c r="BX362" s="12">
        <f t="shared" si="493"/>
        <v>0</v>
      </c>
      <c r="BY362" s="12"/>
      <c r="BZ362" s="12"/>
      <c r="CA362" s="12"/>
      <c r="CB362" s="12">
        <f t="shared" si="494"/>
        <v>0</v>
      </c>
      <c r="CC362" s="12"/>
      <c r="CD362" s="12"/>
      <c r="CE362" s="12"/>
      <c r="CF362" s="12">
        <f t="shared" si="495"/>
        <v>0</v>
      </c>
      <c r="CG362" s="12"/>
      <c r="CH362" s="12"/>
      <c r="CI362" s="12"/>
      <c r="CJ362" s="12">
        <f t="shared" si="496"/>
        <v>0</v>
      </c>
      <c r="CK362" s="12"/>
      <c r="CL362" s="12"/>
      <c r="CM362" s="12"/>
      <c r="CN362" s="12">
        <f t="shared" si="497"/>
        <v>0</v>
      </c>
      <c r="CO362" s="12"/>
      <c r="CP362" s="12"/>
      <c r="CQ362" s="12"/>
      <c r="CR362" s="12">
        <f t="shared" si="498"/>
        <v>0</v>
      </c>
      <c r="CS362" s="12"/>
      <c r="CT362" s="12"/>
      <c r="CU362" s="12"/>
      <c r="CV362" s="12">
        <f t="shared" si="499"/>
        <v>0</v>
      </c>
      <c r="CW362" s="12"/>
      <c r="CX362" s="12"/>
      <c r="CY362" s="12"/>
      <c r="CZ362" s="12">
        <f t="shared" si="500"/>
        <v>0</v>
      </c>
      <c r="DA362" s="12"/>
      <c r="DB362" s="12"/>
      <c r="DC362" s="12"/>
      <c r="DD362" s="12">
        <f t="shared" si="501"/>
        <v>0</v>
      </c>
      <c r="DE362" s="13" t="s">
        <v>54</v>
      </c>
      <c r="DF362" s="14" t="s">
        <v>55</v>
      </c>
    </row>
    <row r="363" spans="1:110" ht="51" hidden="1" x14ac:dyDescent="0.25">
      <c r="A363" s="13" t="s">
        <v>200</v>
      </c>
      <c r="B363" s="48" t="s">
        <v>873</v>
      </c>
      <c r="C363" s="49">
        <v>1908</v>
      </c>
      <c r="D363" s="49" t="s">
        <v>51</v>
      </c>
      <c r="E363" s="48" t="s">
        <v>56</v>
      </c>
      <c r="F363" s="50">
        <v>1239.82</v>
      </c>
      <c r="G363" s="50">
        <v>1104.6199999999999</v>
      </c>
      <c r="H363" s="51">
        <v>34075</v>
      </c>
      <c r="I363" s="12">
        <f t="shared" si="502"/>
        <v>3543073.6472800002</v>
      </c>
      <c r="J363" s="12">
        <f t="shared" si="503"/>
        <v>1771536.8236400001</v>
      </c>
      <c r="K363" s="12">
        <f t="shared" si="504"/>
        <v>1771536.8236400001</v>
      </c>
      <c r="L363" s="12">
        <f t="shared" si="505"/>
        <v>1771536.8236400001</v>
      </c>
      <c r="M363" s="12">
        <f t="shared" si="473"/>
        <v>0</v>
      </c>
      <c r="N363" s="12"/>
      <c r="O363" s="12"/>
      <c r="P363" s="12">
        <v>0</v>
      </c>
      <c r="Q363" s="12">
        <v>2755551.977</v>
      </c>
      <c r="R363" s="12">
        <v>2720648.4</v>
      </c>
      <c r="S363" s="12">
        <v>-34903.577000000048</v>
      </c>
      <c r="T363" s="12"/>
      <c r="U363" s="12"/>
      <c r="V363" s="12">
        <v>0</v>
      </c>
      <c r="W363" s="12">
        <v>599134.85499999998</v>
      </c>
      <c r="X363" s="12">
        <v>377941.2</v>
      </c>
      <c r="Y363" s="12">
        <v>-221193.65499999997</v>
      </c>
      <c r="Z363" s="12"/>
      <c r="AA363" s="12"/>
      <c r="AB363" s="12">
        <v>0</v>
      </c>
      <c r="AC363" s="12"/>
      <c r="AD363" s="12">
        <v>444484.04728</v>
      </c>
      <c r="AE363" s="12">
        <v>444484.04728</v>
      </c>
      <c r="AF363" s="12"/>
      <c r="AG363" s="12"/>
      <c r="AH363" s="12">
        <v>0</v>
      </c>
      <c r="AI363" s="12"/>
      <c r="AJ363" s="12"/>
      <c r="AK363" s="12">
        <v>0</v>
      </c>
      <c r="AL363" s="12"/>
      <c r="AM363" s="12"/>
      <c r="AN363" s="12">
        <v>0</v>
      </c>
      <c r="AO363" s="32"/>
      <c r="AP363" s="39" t="s">
        <v>53</v>
      </c>
      <c r="AQ363" s="32"/>
      <c r="AR363" s="32">
        <v>0</v>
      </c>
      <c r="AS363" s="12"/>
      <c r="AT363" s="12"/>
      <c r="AU363" s="12">
        <v>0</v>
      </c>
      <c r="AV363" s="12"/>
      <c r="AW363" s="12"/>
      <c r="AX363" s="12">
        <v>0</v>
      </c>
      <c r="AY363" s="45"/>
      <c r="AZ363" s="32"/>
      <c r="BA363" s="12">
        <v>0</v>
      </c>
      <c r="BB363" s="12">
        <f t="shared" si="488"/>
        <v>0</v>
      </c>
      <c r="BC363" s="12">
        <f t="shared" si="506"/>
        <v>0</v>
      </c>
      <c r="BD363" s="12">
        <f t="shared" si="507"/>
        <v>0</v>
      </c>
      <c r="BE363" s="12"/>
      <c r="BF363" s="12"/>
      <c r="BG363" s="12"/>
      <c r="BH363" s="12">
        <f t="shared" si="489"/>
        <v>0</v>
      </c>
      <c r="BI363" s="12"/>
      <c r="BJ363" s="12"/>
      <c r="BK363" s="12"/>
      <c r="BL363" s="12">
        <f t="shared" si="490"/>
        <v>0</v>
      </c>
      <c r="BM363" s="12"/>
      <c r="BN363" s="12"/>
      <c r="BO363" s="12"/>
      <c r="BP363" s="12">
        <f t="shared" si="491"/>
        <v>0</v>
      </c>
      <c r="BQ363" s="12"/>
      <c r="BR363" s="12"/>
      <c r="BS363" s="12"/>
      <c r="BT363" s="12">
        <f t="shared" si="492"/>
        <v>0</v>
      </c>
      <c r="BU363" s="12"/>
      <c r="BV363" s="12"/>
      <c r="BW363" s="12"/>
      <c r="BX363" s="12">
        <f t="shared" si="493"/>
        <v>0</v>
      </c>
      <c r="BY363" s="12"/>
      <c r="BZ363" s="12"/>
      <c r="CA363" s="12"/>
      <c r="CB363" s="12">
        <f t="shared" si="494"/>
        <v>0</v>
      </c>
      <c r="CC363" s="12"/>
      <c r="CD363" s="12"/>
      <c r="CE363" s="12"/>
      <c r="CF363" s="12">
        <f t="shared" si="495"/>
        <v>0</v>
      </c>
      <c r="CG363" s="12"/>
      <c r="CH363" s="12"/>
      <c r="CI363" s="12"/>
      <c r="CJ363" s="12">
        <f t="shared" si="496"/>
        <v>0</v>
      </c>
      <c r="CK363" s="12"/>
      <c r="CL363" s="12"/>
      <c r="CM363" s="12"/>
      <c r="CN363" s="12">
        <f t="shared" si="497"/>
        <v>0</v>
      </c>
      <c r="CO363" s="12"/>
      <c r="CP363" s="12"/>
      <c r="CQ363" s="12"/>
      <c r="CR363" s="12">
        <f t="shared" si="498"/>
        <v>0</v>
      </c>
      <c r="CS363" s="12"/>
      <c r="CT363" s="12"/>
      <c r="CU363" s="12"/>
      <c r="CV363" s="12">
        <f t="shared" si="499"/>
        <v>0</v>
      </c>
      <c r="CW363" s="12"/>
      <c r="CX363" s="12"/>
      <c r="CY363" s="12"/>
      <c r="CZ363" s="12">
        <f t="shared" si="500"/>
        <v>0</v>
      </c>
      <c r="DA363" s="12"/>
      <c r="DB363" s="12"/>
      <c r="DC363" s="12"/>
      <c r="DD363" s="12">
        <f t="shared" si="501"/>
        <v>0</v>
      </c>
      <c r="DE363" s="13" t="s">
        <v>54</v>
      </c>
      <c r="DF363" s="14" t="s">
        <v>55</v>
      </c>
    </row>
    <row r="364" spans="1:110" ht="63.75" hidden="1" x14ac:dyDescent="0.25">
      <c r="A364" s="13" t="s">
        <v>201</v>
      </c>
      <c r="B364" s="48" t="s">
        <v>874</v>
      </c>
      <c r="C364" s="49">
        <v>2006</v>
      </c>
      <c r="D364" s="49" t="s">
        <v>51</v>
      </c>
      <c r="E364" s="48" t="s">
        <v>565</v>
      </c>
      <c r="F364" s="50">
        <v>2389.6</v>
      </c>
      <c r="G364" s="50">
        <v>1597.3</v>
      </c>
      <c r="H364" s="49" t="s">
        <v>51</v>
      </c>
      <c r="I364" s="12">
        <f t="shared" si="502"/>
        <v>8364878.0813599993</v>
      </c>
      <c r="J364" s="12">
        <f t="shared" si="503"/>
        <v>4182439.0406799996</v>
      </c>
      <c r="K364" s="12">
        <f t="shared" si="504"/>
        <v>4182439.0406799996</v>
      </c>
      <c r="L364" s="12">
        <f t="shared" si="505"/>
        <v>4182439.0406799996</v>
      </c>
      <c r="M364" s="12">
        <f t="shared" si="473"/>
        <v>0</v>
      </c>
      <c r="N364" s="12"/>
      <c r="O364" s="12"/>
      <c r="P364" s="12">
        <v>0</v>
      </c>
      <c r="Q364" s="12">
        <v>3271578.7050000001</v>
      </c>
      <c r="R364" s="12">
        <v>4407772.8</v>
      </c>
      <c r="S364" s="12">
        <v>1136194.0949999997</v>
      </c>
      <c r="T364" s="12"/>
      <c r="U364" s="12"/>
      <c r="V364" s="12">
        <v>0</v>
      </c>
      <c r="W364" s="12"/>
      <c r="X364" s="12">
        <v>1166189.44992</v>
      </c>
      <c r="Y364" s="12">
        <v>1166189.44992</v>
      </c>
      <c r="Z364" s="12">
        <v>885891.59900000005</v>
      </c>
      <c r="AA364" s="12">
        <v>1396142.2992</v>
      </c>
      <c r="AB364" s="12">
        <v>510250.70019999996</v>
      </c>
      <c r="AC364" s="12"/>
      <c r="AD364" s="12">
        <v>1394773.5322399999</v>
      </c>
      <c r="AE364" s="12">
        <v>1394773.5322399999</v>
      </c>
      <c r="AF364" s="12"/>
      <c r="AG364" s="12"/>
      <c r="AH364" s="12">
        <v>0</v>
      </c>
      <c r="AI364" s="12"/>
      <c r="AJ364" s="12"/>
      <c r="AK364" s="12">
        <v>0</v>
      </c>
      <c r="AL364" s="12"/>
      <c r="AM364" s="12"/>
      <c r="AN364" s="12">
        <v>0</v>
      </c>
      <c r="AO364" s="32"/>
      <c r="AP364" s="39" t="s">
        <v>53</v>
      </c>
      <c r="AQ364" s="32"/>
      <c r="AR364" s="32">
        <v>0</v>
      </c>
      <c r="AS364" s="12"/>
      <c r="AT364" s="12"/>
      <c r="AU364" s="12">
        <v>0</v>
      </c>
      <c r="AV364" s="12"/>
      <c r="AW364" s="12"/>
      <c r="AX364" s="12">
        <v>0</v>
      </c>
      <c r="AY364" s="45"/>
      <c r="AZ364" s="32"/>
      <c r="BA364" s="12">
        <v>0</v>
      </c>
      <c r="BB364" s="12">
        <f t="shared" si="488"/>
        <v>0</v>
      </c>
      <c r="BC364" s="12">
        <f t="shared" si="506"/>
        <v>0</v>
      </c>
      <c r="BD364" s="12">
        <f t="shared" si="507"/>
        <v>0</v>
      </c>
      <c r="BE364" s="12"/>
      <c r="BF364" s="12"/>
      <c r="BG364" s="12"/>
      <c r="BH364" s="12">
        <f t="shared" si="489"/>
        <v>0</v>
      </c>
      <c r="BI364" s="12"/>
      <c r="BJ364" s="12"/>
      <c r="BK364" s="12"/>
      <c r="BL364" s="12">
        <f t="shared" si="490"/>
        <v>0</v>
      </c>
      <c r="BM364" s="12"/>
      <c r="BN364" s="12"/>
      <c r="BO364" s="12"/>
      <c r="BP364" s="12">
        <f t="shared" si="491"/>
        <v>0</v>
      </c>
      <c r="BQ364" s="12"/>
      <c r="BR364" s="12"/>
      <c r="BS364" s="12"/>
      <c r="BT364" s="12">
        <f t="shared" si="492"/>
        <v>0</v>
      </c>
      <c r="BU364" s="12"/>
      <c r="BV364" s="12"/>
      <c r="BW364" s="12"/>
      <c r="BX364" s="12">
        <f t="shared" si="493"/>
        <v>0</v>
      </c>
      <c r="BY364" s="12"/>
      <c r="BZ364" s="12"/>
      <c r="CA364" s="12"/>
      <c r="CB364" s="12">
        <f t="shared" si="494"/>
        <v>0</v>
      </c>
      <c r="CC364" s="12"/>
      <c r="CD364" s="12"/>
      <c r="CE364" s="12"/>
      <c r="CF364" s="12">
        <f t="shared" si="495"/>
        <v>0</v>
      </c>
      <c r="CG364" s="12"/>
      <c r="CH364" s="12"/>
      <c r="CI364" s="12"/>
      <c r="CJ364" s="12">
        <f t="shared" si="496"/>
        <v>0</v>
      </c>
      <c r="CK364" s="12"/>
      <c r="CL364" s="12"/>
      <c r="CM364" s="12"/>
      <c r="CN364" s="12">
        <f t="shared" si="497"/>
        <v>0</v>
      </c>
      <c r="CO364" s="12"/>
      <c r="CP364" s="12"/>
      <c r="CQ364" s="12"/>
      <c r="CR364" s="12">
        <f t="shared" si="498"/>
        <v>0</v>
      </c>
      <c r="CS364" s="12"/>
      <c r="CT364" s="12"/>
      <c r="CU364" s="12"/>
      <c r="CV364" s="12">
        <f t="shared" si="499"/>
        <v>0</v>
      </c>
      <c r="CW364" s="12"/>
      <c r="CX364" s="12"/>
      <c r="CY364" s="12"/>
      <c r="CZ364" s="12">
        <f t="shared" si="500"/>
        <v>0</v>
      </c>
      <c r="DA364" s="12"/>
      <c r="DB364" s="12"/>
      <c r="DC364" s="12"/>
      <c r="DD364" s="12">
        <f t="shared" si="501"/>
        <v>0</v>
      </c>
      <c r="DE364" s="13" t="s">
        <v>54</v>
      </c>
      <c r="DF364" s="14" t="s">
        <v>55</v>
      </c>
    </row>
    <row r="365" spans="1:110" ht="51" hidden="1" x14ac:dyDescent="0.25">
      <c r="A365" s="13" t="s">
        <v>203</v>
      </c>
      <c r="B365" s="48" t="s">
        <v>875</v>
      </c>
      <c r="C365" s="49">
        <v>1917</v>
      </c>
      <c r="D365" s="49" t="s">
        <v>51</v>
      </c>
      <c r="E365" s="48" t="s">
        <v>56</v>
      </c>
      <c r="F365" s="50">
        <v>237.97</v>
      </c>
      <c r="G365" s="50">
        <v>161.37</v>
      </c>
      <c r="H365" s="51">
        <v>34304</v>
      </c>
      <c r="I365" s="12">
        <f t="shared" si="502"/>
        <v>2025200.7210599999</v>
      </c>
      <c r="J365" s="12">
        <f t="shared" si="503"/>
        <v>1012600.3605299999</v>
      </c>
      <c r="K365" s="12">
        <f t="shared" si="504"/>
        <v>1012600.3605299999</v>
      </c>
      <c r="L365" s="12">
        <f t="shared" si="505"/>
        <v>1012600.3605299999</v>
      </c>
      <c r="M365" s="12">
        <f t="shared" si="473"/>
        <v>0</v>
      </c>
      <c r="N365" s="12"/>
      <c r="O365" s="12"/>
      <c r="P365" s="12">
        <v>0</v>
      </c>
      <c r="Q365" s="12">
        <v>402548.76</v>
      </c>
      <c r="R365" s="12">
        <v>402548.76</v>
      </c>
      <c r="S365" s="12">
        <v>0</v>
      </c>
      <c r="T365" s="12"/>
      <c r="U365" s="12"/>
      <c r="V365" s="12">
        <v>0</v>
      </c>
      <c r="W365" s="12"/>
      <c r="X365" s="12">
        <v>264446.87831999996</v>
      </c>
      <c r="Y365" s="12">
        <v>264446.87831999996</v>
      </c>
      <c r="Z365" s="12">
        <v>109003.81600000001</v>
      </c>
      <c r="AA365" s="12">
        <v>316591.33319999999</v>
      </c>
      <c r="AB365" s="12">
        <v>207587.5172</v>
      </c>
      <c r="AC365" s="12"/>
      <c r="AD365" s="12">
        <v>316280.94953999994</v>
      </c>
      <c r="AE365" s="12">
        <v>316280.94953999994</v>
      </c>
      <c r="AF365" s="12"/>
      <c r="AG365" s="12"/>
      <c r="AH365" s="12">
        <v>0</v>
      </c>
      <c r="AI365" s="12"/>
      <c r="AJ365" s="12"/>
      <c r="AK365" s="12">
        <v>0</v>
      </c>
      <c r="AL365" s="12"/>
      <c r="AM365" s="12"/>
      <c r="AN365" s="12">
        <v>0</v>
      </c>
      <c r="AO365" s="32"/>
      <c r="AP365" s="39" t="s">
        <v>53</v>
      </c>
      <c r="AQ365" s="32"/>
      <c r="AR365" s="32">
        <v>0</v>
      </c>
      <c r="AS365" s="12">
        <v>767617.54099999997</v>
      </c>
      <c r="AT365" s="12">
        <v>725332.8</v>
      </c>
      <c r="AU365" s="12">
        <v>-42284.740999999922</v>
      </c>
      <c r="AV365" s="12"/>
      <c r="AW365" s="12"/>
      <c r="AX365" s="12">
        <v>0</v>
      </c>
      <c r="AY365" s="45"/>
      <c r="AZ365" s="32"/>
      <c r="BA365" s="12">
        <v>0</v>
      </c>
      <c r="BB365" s="12">
        <f t="shared" si="488"/>
        <v>0</v>
      </c>
      <c r="BC365" s="12">
        <f t="shared" si="506"/>
        <v>0</v>
      </c>
      <c r="BD365" s="12">
        <f t="shared" si="507"/>
        <v>0</v>
      </c>
      <c r="BE365" s="12"/>
      <c r="BF365" s="12"/>
      <c r="BG365" s="12"/>
      <c r="BH365" s="12">
        <f t="shared" si="489"/>
        <v>0</v>
      </c>
      <c r="BI365" s="12"/>
      <c r="BJ365" s="12"/>
      <c r="BK365" s="12"/>
      <c r="BL365" s="12">
        <f t="shared" si="490"/>
        <v>0</v>
      </c>
      <c r="BM365" s="12"/>
      <c r="BN365" s="12"/>
      <c r="BO365" s="12"/>
      <c r="BP365" s="12">
        <f t="shared" si="491"/>
        <v>0</v>
      </c>
      <c r="BQ365" s="12"/>
      <c r="BR365" s="12"/>
      <c r="BS365" s="12"/>
      <c r="BT365" s="12">
        <f t="shared" si="492"/>
        <v>0</v>
      </c>
      <c r="BU365" s="12"/>
      <c r="BV365" s="12"/>
      <c r="BW365" s="12"/>
      <c r="BX365" s="12">
        <f t="shared" si="493"/>
        <v>0</v>
      </c>
      <c r="BY365" s="12"/>
      <c r="BZ365" s="12"/>
      <c r="CA365" s="12"/>
      <c r="CB365" s="12">
        <f t="shared" si="494"/>
        <v>0</v>
      </c>
      <c r="CC365" s="12"/>
      <c r="CD365" s="12"/>
      <c r="CE365" s="12"/>
      <c r="CF365" s="12">
        <f t="shared" si="495"/>
        <v>0</v>
      </c>
      <c r="CG365" s="12"/>
      <c r="CH365" s="12"/>
      <c r="CI365" s="12"/>
      <c r="CJ365" s="12">
        <f t="shared" si="496"/>
        <v>0</v>
      </c>
      <c r="CK365" s="12"/>
      <c r="CL365" s="12"/>
      <c r="CM365" s="12"/>
      <c r="CN365" s="12">
        <f t="shared" si="497"/>
        <v>0</v>
      </c>
      <c r="CO365" s="12"/>
      <c r="CP365" s="12"/>
      <c r="CQ365" s="12"/>
      <c r="CR365" s="12">
        <f t="shared" si="498"/>
        <v>0</v>
      </c>
      <c r="CS365" s="12"/>
      <c r="CT365" s="12"/>
      <c r="CU365" s="12"/>
      <c r="CV365" s="12">
        <f t="shared" si="499"/>
        <v>0</v>
      </c>
      <c r="CW365" s="12"/>
      <c r="CX365" s="12"/>
      <c r="CY365" s="12"/>
      <c r="CZ365" s="12">
        <f t="shared" si="500"/>
        <v>0</v>
      </c>
      <c r="DA365" s="12"/>
      <c r="DB365" s="12"/>
      <c r="DC365" s="12"/>
      <c r="DD365" s="12">
        <f t="shared" si="501"/>
        <v>0</v>
      </c>
      <c r="DE365" s="13" t="s">
        <v>54</v>
      </c>
      <c r="DF365" s="14" t="s">
        <v>55</v>
      </c>
    </row>
    <row r="366" spans="1:110" ht="51" hidden="1" x14ac:dyDescent="0.25">
      <c r="A366" s="13" t="s">
        <v>204</v>
      </c>
      <c r="B366" s="48" t="s">
        <v>2052</v>
      </c>
      <c r="C366" s="49">
        <v>1917</v>
      </c>
      <c r="D366" s="49" t="s">
        <v>51</v>
      </c>
      <c r="E366" s="48" t="s">
        <v>56</v>
      </c>
      <c r="F366" s="50">
        <v>7608.78</v>
      </c>
      <c r="G366" s="50">
        <v>6897.88</v>
      </c>
      <c r="H366" s="51">
        <v>33698</v>
      </c>
      <c r="I366" s="12">
        <f t="shared" si="502"/>
        <v>933500</v>
      </c>
      <c r="J366" s="12">
        <f t="shared" si="503"/>
        <v>466750</v>
      </c>
      <c r="K366" s="12">
        <f t="shared" si="504"/>
        <v>466750</v>
      </c>
      <c r="L366" s="12">
        <f t="shared" si="505"/>
        <v>466750</v>
      </c>
      <c r="M366" s="12">
        <f t="shared" si="473"/>
        <v>0</v>
      </c>
      <c r="N366" s="12"/>
      <c r="O366" s="12"/>
      <c r="P366" s="12">
        <v>0</v>
      </c>
      <c r="Q366" s="12"/>
      <c r="R366" s="12"/>
      <c r="S366" s="12">
        <v>0</v>
      </c>
      <c r="T366" s="12"/>
      <c r="U366" s="12"/>
      <c r="V366" s="12">
        <v>0</v>
      </c>
      <c r="W366" s="12"/>
      <c r="X366" s="12"/>
      <c r="Y366" s="12">
        <v>0</v>
      </c>
      <c r="Z366" s="12"/>
      <c r="AA366" s="12"/>
      <c r="AB366" s="12">
        <v>0</v>
      </c>
      <c r="AC366" s="12"/>
      <c r="AD366" s="12"/>
      <c r="AE366" s="12">
        <v>0</v>
      </c>
      <c r="AF366" s="12"/>
      <c r="AG366" s="12"/>
      <c r="AH366" s="12">
        <v>0</v>
      </c>
      <c r="AI366" s="12"/>
      <c r="AJ366" s="12"/>
      <c r="AK366" s="12">
        <v>0</v>
      </c>
      <c r="AL366" s="12"/>
      <c r="AM366" s="12"/>
      <c r="AN366" s="12">
        <v>0</v>
      </c>
      <c r="AO366" s="32"/>
      <c r="AP366" s="39"/>
      <c r="AQ366" s="32"/>
      <c r="AR366" s="32">
        <v>0</v>
      </c>
      <c r="AS366" s="12"/>
      <c r="AT366" s="12"/>
      <c r="AU366" s="12">
        <v>0</v>
      </c>
      <c r="AV366" s="12"/>
      <c r="AW366" s="12"/>
      <c r="AX366" s="12">
        <v>0</v>
      </c>
      <c r="AY366" s="45"/>
      <c r="AZ366" s="32">
        <v>933500</v>
      </c>
      <c r="BA366" s="12">
        <v>933500</v>
      </c>
      <c r="BB366" s="12"/>
      <c r="BC366" s="12">
        <f t="shared" si="506"/>
        <v>0</v>
      </c>
      <c r="BD366" s="12">
        <f t="shared" si="507"/>
        <v>0</v>
      </c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3" t="s">
        <v>54</v>
      </c>
      <c r="DF366" s="14" t="s">
        <v>55</v>
      </c>
    </row>
    <row r="367" spans="1:110" ht="38.25" hidden="1" x14ac:dyDescent="0.25">
      <c r="A367" s="13" t="s">
        <v>205</v>
      </c>
      <c r="B367" s="48" t="s">
        <v>876</v>
      </c>
      <c r="C367" s="49">
        <v>1964</v>
      </c>
      <c r="D367" s="49" t="s">
        <v>51</v>
      </c>
      <c r="E367" s="48" t="s">
        <v>153</v>
      </c>
      <c r="F367" s="50">
        <v>4639.8999999999996</v>
      </c>
      <c r="G367" s="50">
        <v>4145.1000000000004</v>
      </c>
      <c r="H367" s="51">
        <v>33793</v>
      </c>
      <c r="I367" s="12">
        <f t="shared" si="502"/>
        <v>3094956.2976000002</v>
      </c>
      <c r="J367" s="12">
        <f t="shared" si="503"/>
        <v>1547478.1488000001</v>
      </c>
      <c r="K367" s="12">
        <f t="shared" si="504"/>
        <v>1547478.1488000001</v>
      </c>
      <c r="L367" s="12">
        <f t="shared" si="505"/>
        <v>1547478.1488000001</v>
      </c>
      <c r="M367" s="12">
        <f t="shared" si="473"/>
        <v>0</v>
      </c>
      <c r="N367" s="12"/>
      <c r="O367" s="12"/>
      <c r="P367" s="12">
        <v>0</v>
      </c>
      <c r="Q367" s="12"/>
      <c r="R367" s="12"/>
      <c r="S367" s="12">
        <v>0</v>
      </c>
      <c r="T367" s="12"/>
      <c r="U367" s="12"/>
      <c r="V367" s="12">
        <v>0</v>
      </c>
      <c r="W367" s="12"/>
      <c r="X367" s="12"/>
      <c r="Y367" s="12">
        <v>0</v>
      </c>
      <c r="Z367" s="12"/>
      <c r="AA367" s="12"/>
      <c r="AB367" s="12">
        <v>0</v>
      </c>
      <c r="AC367" s="12"/>
      <c r="AD367" s="12"/>
      <c r="AE367" s="12">
        <v>0</v>
      </c>
      <c r="AF367" s="12"/>
      <c r="AG367" s="12"/>
      <c r="AH367" s="12">
        <v>0</v>
      </c>
      <c r="AI367" s="12"/>
      <c r="AJ367" s="12"/>
      <c r="AK367" s="12">
        <v>0</v>
      </c>
      <c r="AL367" s="12"/>
      <c r="AM367" s="12"/>
      <c r="AN367" s="12">
        <v>0</v>
      </c>
      <c r="AO367" s="32"/>
      <c r="AP367" s="39" t="s">
        <v>53</v>
      </c>
      <c r="AQ367" s="32"/>
      <c r="AR367" s="32">
        <v>0</v>
      </c>
      <c r="AS367" s="12">
        <v>6468214.4680000003</v>
      </c>
      <c r="AT367" s="12">
        <v>3094956.2976000002</v>
      </c>
      <c r="AU367" s="12">
        <v>-3373258.1704000002</v>
      </c>
      <c r="AV367" s="12"/>
      <c r="AW367" s="12"/>
      <c r="AX367" s="12">
        <v>0</v>
      </c>
      <c r="AY367" s="45"/>
      <c r="AZ367" s="32"/>
      <c r="BA367" s="12">
        <v>0</v>
      </c>
      <c r="BB367" s="12">
        <f>BF367+BJ367+BN367+BR367+BV367+BZ367+CD367+CH367+CL367+CP367+CT367+CX367+DB367</f>
        <v>0</v>
      </c>
      <c r="BC367" s="12">
        <f t="shared" si="506"/>
        <v>0</v>
      </c>
      <c r="BD367" s="12">
        <f t="shared" si="507"/>
        <v>0</v>
      </c>
      <c r="BE367" s="12"/>
      <c r="BF367" s="12"/>
      <c r="BG367" s="12"/>
      <c r="BH367" s="12">
        <f>BG367-BF367</f>
        <v>0</v>
      </c>
      <c r="BI367" s="12"/>
      <c r="BJ367" s="12"/>
      <c r="BK367" s="12"/>
      <c r="BL367" s="12">
        <f>BK367-BJ367</f>
        <v>0</v>
      </c>
      <c r="BM367" s="12"/>
      <c r="BN367" s="12"/>
      <c r="BO367" s="12"/>
      <c r="BP367" s="12">
        <f>BO367-BN367</f>
        <v>0</v>
      </c>
      <c r="BQ367" s="12"/>
      <c r="BR367" s="12"/>
      <c r="BS367" s="12"/>
      <c r="BT367" s="12">
        <f>BS367-BR367</f>
        <v>0</v>
      </c>
      <c r="BU367" s="12"/>
      <c r="BV367" s="12"/>
      <c r="BW367" s="12"/>
      <c r="BX367" s="12">
        <f>BW367-BV367</f>
        <v>0</v>
      </c>
      <c r="BY367" s="12"/>
      <c r="BZ367" s="12"/>
      <c r="CA367" s="12"/>
      <c r="CB367" s="12">
        <f>CA367-BZ367</f>
        <v>0</v>
      </c>
      <c r="CC367" s="12"/>
      <c r="CD367" s="12"/>
      <c r="CE367" s="12"/>
      <c r="CF367" s="12">
        <f>CE367-CD367</f>
        <v>0</v>
      </c>
      <c r="CG367" s="12"/>
      <c r="CH367" s="12"/>
      <c r="CI367" s="12"/>
      <c r="CJ367" s="12">
        <f>CI367-CH367</f>
        <v>0</v>
      </c>
      <c r="CK367" s="12"/>
      <c r="CL367" s="12"/>
      <c r="CM367" s="12"/>
      <c r="CN367" s="12">
        <f>CM367-CL367</f>
        <v>0</v>
      </c>
      <c r="CO367" s="12"/>
      <c r="CP367" s="12"/>
      <c r="CQ367" s="12"/>
      <c r="CR367" s="12">
        <f>CQ367-CP367</f>
        <v>0</v>
      </c>
      <c r="CS367" s="12"/>
      <c r="CT367" s="12"/>
      <c r="CU367" s="12"/>
      <c r="CV367" s="12">
        <f>CU367-CT367</f>
        <v>0</v>
      </c>
      <c r="CW367" s="12"/>
      <c r="CX367" s="12"/>
      <c r="CY367" s="12"/>
      <c r="CZ367" s="12">
        <f>CY367-CX367</f>
        <v>0</v>
      </c>
      <c r="DA367" s="12"/>
      <c r="DB367" s="12"/>
      <c r="DC367" s="12"/>
      <c r="DD367" s="12">
        <f>DC367-DB367</f>
        <v>0</v>
      </c>
      <c r="DE367" s="13" t="s">
        <v>54</v>
      </c>
      <c r="DF367" s="14" t="s">
        <v>55</v>
      </c>
    </row>
    <row r="368" spans="1:110" ht="38.25" hidden="1" x14ac:dyDescent="0.25">
      <c r="A368" s="13" t="s">
        <v>206</v>
      </c>
      <c r="B368" s="48" t="s">
        <v>877</v>
      </c>
      <c r="C368" s="49">
        <v>1964</v>
      </c>
      <c r="D368" s="49" t="s">
        <v>51</v>
      </c>
      <c r="E368" s="48" t="s">
        <v>153</v>
      </c>
      <c r="F368" s="50">
        <v>2383.1</v>
      </c>
      <c r="G368" s="50">
        <v>2022.9</v>
      </c>
      <c r="H368" s="51">
        <v>33931</v>
      </c>
      <c r="I368" s="12">
        <f t="shared" si="502"/>
        <v>788734.8</v>
      </c>
      <c r="J368" s="12">
        <f t="shared" si="503"/>
        <v>394367.4</v>
      </c>
      <c r="K368" s="12">
        <f t="shared" si="504"/>
        <v>394367.4</v>
      </c>
      <c r="L368" s="12">
        <f t="shared" si="505"/>
        <v>394367.4</v>
      </c>
      <c r="M368" s="12">
        <f t="shared" si="473"/>
        <v>0</v>
      </c>
      <c r="N368" s="12"/>
      <c r="O368" s="12"/>
      <c r="P368" s="12">
        <v>0</v>
      </c>
      <c r="Q368" s="12">
        <v>5566644.8190000001</v>
      </c>
      <c r="R368" s="12"/>
      <c r="S368" s="12">
        <v>-5566644.8190000001</v>
      </c>
      <c r="T368" s="12"/>
      <c r="U368" s="12"/>
      <c r="V368" s="12">
        <v>0</v>
      </c>
      <c r="W368" s="12">
        <v>787249.07499999995</v>
      </c>
      <c r="X368" s="12">
        <v>788734.8</v>
      </c>
      <c r="Y368" s="12">
        <v>1485.7250000000931</v>
      </c>
      <c r="Z368" s="12"/>
      <c r="AA368" s="12"/>
      <c r="AB368" s="12">
        <v>0</v>
      </c>
      <c r="AC368" s="12"/>
      <c r="AD368" s="12"/>
      <c r="AE368" s="12">
        <v>0</v>
      </c>
      <c r="AF368" s="12"/>
      <c r="AG368" s="12"/>
      <c r="AH368" s="12">
        <v>0</v>
      </c>
      <c r="AI368" s="12"/>
      <c r="AJ368" s="12"/>
      <c r="AK368" s="12">
        <v>0</v>
      </c>
      <c r="AL368" s="12"/>
      <c r="AM368" s="12"/>
      <c r="AN368" s="12">
        <v>0</v>
      </c>
      <c r="AO368" s="32"/>
      <c r="AP368" s="39" t="s">
        <v>53</v>
      </c>
      <c r="AQ368" s="32"/>
      <c r="AR368" s="32">
        <v>0</v>
      </c>
      <c r="AS368" s="12"/>
      <c r="AT368" s="12"/>
      <c r="AU368" s="12">
        <v>0</v>
      </c>
      <c r="AV368" s="12"/>
      <c r="AW368" s="12"/>
      <c r="AX368" s="12">
        <v>0</v>
      </c>
      <c r="AY368" s="45"/>
      <c r="AZ368" s="32"/>
      <c r="BA368" s="12">
        <v>0</v>
      </c>
      <c r="BB368" s="12">
        <f>BF368+BJ368+BN368+BR368+BV368+BZ368+CD368+CH368+CL368+CP368+CT368+CX368+DB368</f>
        <v>0</v>
      </c>
      <c r="BC368" s="12">
        <f t="shared" si="506"/>
        <v>0</v>
      </c>
      <c r="BD368" s="12">
        <f t="shared" si="507"/>
        <v>0</v>
      </c>
      <c r="BE368" s="12"/>
      <c r="BF368" s="12"/>
      <c r="BG368" s="12"/>
      <c r="BH368" s="12">
        <f>BG368-BF368</f>
        <v>0</v>
      </c>
      <c r="BI368" s="12"/>
      <c r="BJ368" s="12"/>
      <c r="BK368" s="12"/>
      <c r="BL368" s="12">
        <f>BK368-BJ368</f>
        <v>0</v>
      </c>
      <c r="BM368" s="12"/>
      <c r="BN368" s="12"/>
      <c r="BO368" s="12"/>
      <c r="BP368" s="12">
        <f>BO368-BN368</f>
        <v>0</v>
      </c>
      <c r="BQ368" s="12"/>
      <c r="BR368" s="12"/>
      <c r="BS368" s="12"/>
      <c r="BT368" s="12">
        <f>BS368-BR368</f>
        <v>0</v>
      </c>
      <c r="BU368" s="12"/>
      <c r="BV368" s="12"/>
      <c r="BW368" s="12"/>
      <c r="BX368" s="12">
        <f>BW368-BV368</f>
        <v>0</v>
      </c>
      <c r="BY368" s="12"/>
      <c r="BZ368" s="12"/>
      <c r="CA368" s="12"/>
      <c r="CB368" s="12">
        <f>CA368-BZ368</f>
        <v>0</v>
      </c>
      <c r="CC368" s="12"/>
      <c r="CD368" s="12"/>
      <c r="CE368" s="12"/>
      <c r="CF368" s="12">
        <f>CE368-CD368</f>
        <v>0</v>
      </c>
      <c r="CG368" s="12"/>
      <c r="CH368" s="12"/>
      <c r="CI368" s="12"/>
      <c r="CJ368" s="12">
        <f>CI368-CH368</f>
        <v>0</v>
      </c>
      <c r="CK368" s="12"/>
      <c r="CL368" s="12"/>
      <c r="CM368" s="12"/>
      <c r="CN368" s="12">
        <f>CM368-CL368</f>
        <v>0</v>
      </c>
      <c r="CO368" s="12"/>
      <c r="CP368" s="12"/>
      <c r="CQ368" s="12"/>
      <c r="CR368" s="12">
        <f>CQ368-CP368</f>
        <v>0</v>
      </c>
      <c r="CS368" s="12"/>
      <c r="CT368" s="12"/>
      <c r="CU368" s="12"/>
      <c r="CV368" s="12">
        <f>CU368-CT368</f>
        <v>0</v>
      </c>
      <c r="CW368" s="12"/>
      <c r="CX368" s="12"/>
      <c r="CY368" s="12"/>
      <c r="CZ368" s="12">
        <f>CY368-CX368</f>
        <v>0</v>
      </c>
      <c r="DA368" s="12"/>
      <c r="DB368" s="12"/>
      <c r="DC368" s="12"/>
      <c r="DD368" s="12">
        <f>DC368-DB368</f>
        <v>0</v>
      </c>
      <c r="DE368" s="13" t="s">
        <v>54</v>
      </c>
      <c r="DF368" s="14" t="s">
        <v>55</v>
      </c>
    </row>
    <row r="369" spans="1:110" ht="51" hidden="1" x14ac:dyDescent="0.25">
      <c r="A369" s="13" t="s">
        <v>207</v>
      </c>
      <c r="B369" s="48" t="s">
        <v>878</v>
      </c>
      <c r="C369" s="49">
        <v>1911</v>
      </c>
      <c r="D369" s="49" t="s">
        <v>51</v>
      </c>
      <c r="E369" s="48" t="s">
        <v>56</v>
      </c>
      <c r="F369" s="50">
        <v>766.6</v>
      </c>
      <c r="G369" s="50">
        <v>671.6</v>
      </c>
      <c r="H369" s="51">
        <v>34067</v>
      </c>
      <c r="I369" s="12">
        <f t="shared" si="502"/>
        <v>278724.87359999999</v>
      </c>
      <c r="J369" s="12">
        <f t="shared" si="503"/>
        <v>139362.4368</v>
      </c>
      <c r="K369" s="12">
        <f t="shared" si="504"/>
        <v>139362.4368</v>
      </c>
      <c r="L369" s="12">
        <f t="shared" si="505"/>
        <v>139362.4368</v>
      </c>
      <c r="M369" s="12">
        <f t="shared" si="473"/>
        <v>0</v>
      </c>
      <c r="N369" s="12"/>
      <c r="O369" s="12"/>
      <c r="P369" s="12">
        <v>0</v>
      </c>
      <c r="Q369" s="12"/>
      <c r="R369" s="12"/>
      <c r="S369" s="12">
        <v>0</v>
      </c>
      <c r="T369" s="12"/>
      <c r="U369" s="12"/>
      <c r="V369" s="12">
        <v>0</v>
      </c>
      <c r="W369" s="12"/>
      <c r="X369" s="12"/>
      <c r="Y369" s="12">
        <v>0</v>
      </c>
      <c r="Z369" s="12">
        <v>453659.06099999999</v>
      </c>
      <c r="AA369" s="12">
        <v>278724.87359999999</v>
      </c>
      <c r="AB369" s="12">
        <v>-174934.1874</v>
      </c>
      <c r="AC369" s="12"/>
      <c r="AD369" s="12"/>
      <c r="AE369" s="12">
        <v>0</v>
      </c>
      <c r="AF369" s="12"/>
      <c r="AG369" s="12"/>
      <c r="AH369" s="12">
        <v>0</v>
      </c>
      <c r="AI369" s="12"/>
      <c r="AJ369" s="12"/>
      <c r="AK369" s="12">
        <v>0</v>
      </c>
      <c r="AL369" s="12"/>
      <c r="AM369" s="12"/>
      <c r="AN369" s="12">
        <v>0</v>
      </c>
      <c r="AO369" s="32"/>
      <c r="AP369" s="39" t="s">
        <v>53</v>
      </c>
      <c r="AQ369" s="32"/>
      <c r="AR369" s="32">
        <v>0</v>
      </c>
      <c r="AS369" s="12"/>
      <c r="AT369" s="12"/>
      <c r="AU369" s="12">
        <v>0</v>
      </c>
      <c r="AV369" s="12"/>
      <c r="AW369" s="12"/>
      <c r="AX369" s="12">
        <v>0</v>
      </c>
      <c r="AY369" s="45"/>
      <c r="AZ369" s="32"/>
      <c r="BA369" s="12">
        <v>0</v>
      </c>
      <c r="BB369" s="12">
        <f>BF369+BJ369+BN369+BR369+BV369+BZ369+CD369+CH369+CL369+CP369+CT369+CX369+DB369</f>
        <v>0</v>
      </c>
      <c r="BC369" s="12">
        <f t="shared" si="506"/>
        <v>0</v>
      </c>
      <c r="BD369" s="12">
        <f t="shared" si="507"/>
        <v>0</v>
      </c>
      <c r="BE369" s="12"/>
      <c r="BF369" s="12"/>
      <c r="BG369" s="12"/>
      <c r="BH369" s="12">
        <f>BG369-BF369</f>
        <v>0</v>
      </c>
      <c r="BI369" s="12"/>
      <c r="BJ369" s="12"/>
      <c r="BK369" s="12"/>
      <c r="BL369" s="12">
        <f>BK369-BJ369</f>
        <v>0</v>
      </c>
      <c r="BM369" s="12"/>
      <c r="BN369" s="12"/>
      <c r="BO369" s="12"/>
      <c r="BP369" s="12">
        <f>BO369-BN369</f>
        <v>0</v>
      </c>
      <c r="BQ369" s="12"/>
      <c r="BR369" s="12"/>
      <c r="BS369" s="12"/>
      <c r="BT369" s="12">
        <f>BS369-BR369</f>
        <v>0</v>
      </c>
      <c r="BU369" s="12"/>
      <c r="BV369" s="12"/>
      <c r="BW369" s="12"/>
      <c r="BX369" s="12">
        <f>BW369-BV369</f>
        <v>0</v>
      </c>
      <c r="BY369" s="12"/>
      <c r="BZ369" s="12"/>
      <c r="CA369" s="12"/>
      <c r="CB369" s="12">
        <f>CA369-BZ369</f>
        <v>0</v>
      </c>
      <c r="CC369" s="12"/>
      <c r="CD369" s="12"/>
      <c r="CE369" s="12"/>
      <c r="CF369" s="12">
        <f>CE369-CD369</f>
        <v>0</v>
      </c>
      <c r="CG369" s="12"/>
      <c r="CH369" s="12"/>
      <c r="CI369" s="12"/>
      <c r="CJ369" s="12">
        <f>CI369-CH369</f>
        <v>0</v>
      </c>
      <c r="CK369" s="12"/>
      <c r="CL369" s="12"/>
      <c r="CM369" s="12"/>
      <c r="CN369" s="12">
        <f>CM369-CL369</f>
        <v>0</v>
      </c>
      <c r="CO369" s="12"/>
      <c r="CP369" s="12"/>
      <c r="CQ369" s="12"/>
      <c r="CR369" s="12">
        <f>CQ369-CP369</f>
        <v>0</v>
      </c>
      <c r="CS369" s="12"/>
      <c r="CT369" s="12"/>
      <c r="CU369" s="12"/>
      <c r="CV369" s="12">
        <f>CU369-CT369</f>
        <v>0</v>
      </c>
      <c r="CW369" s="12"/>
      <c r="CX369" s="12"/>
      <c r="CY369" s="12"/>
      <c r="CZ369" s="12">
        <f>CY369-CX369</f>
        <v>0</v>
      </c>
      <c r="DA369" s="12"/>
      <c r="DB369" s="12"/>
      <c r="DC369" s="12"/>
      <c r="DD369" s="12">
        <f>DC369-DB369</f>
        <v>0</v>
      </c>
      <c r="DE369" s="13" t="s">
        <v>54</v>
      </c>
      <c r="DF369" s="14" t="s">
        <v>55</v>
      </c>
    </row>
    <row r="370" spans="1:110" ht="38.25" hidden="1" x14ac:dyDescent="0.25">
      <c r="A370" s="13" t="s">
        <v>208</v>
      </c>
      <c r="B370" s="48" t="s">
        <v>2057</v>
      </c>
      <c r="C370" s="49">
        <v>1935</v>
      </c>
      <c r="D370" s="49" t="s">
        <v>51</v>
      </c>
      <c r="E370" s="48" t="s">
        <v>67</v>
      </c>
      <c r="F370" s="50">
        <v>4490.03</v>
      </c>
      <c r="G370" s="50">
        <v>3985.03</v>
      </c>
      <c r="H370" s="51">
        <v>33896</v>
      </c>
      <c r="I370" s="12">
        <f t="shared" si="502"/>
        <v>207299.37</v>
      </c>
      <c r="J370" s="12">
        <f t="shared" si="503"/>
        <v>103649.685</v>
      </c>
      <c r="K370" s="12">
        <f t="shared" si="504"/>
        <v>103649.685</v>
      </c>
      <c r="L370" s="12">
        <f t="shared" si="505"/>
        <v>103649.685</v>
      </c>
      <c r="M370" s="12">
        <f t="shared" si="473"/>
        <v>0</v>
      </c>
      <c r="N370" s="12"/>
      <c r="O370" s="12"/>
      <c r="P370" s="12">
        <v>0</v>
      </c>
      <c r="Q370" s="12"/>
      <c r="R370" s="12"/>
      <c r="S370" s="12">
        <v>0</v>
      </c>
      <c r="T370" s="12"/>
      <c r="U370" s="12"/>
      <c r="V370" s="12">
        <v>0</v>
      </c>
      <c r="W370" s="12"/>
      <c r="X370" s="12"/>
      <c r="Y370" s="12">
        <v>0</v>
      </c>
      <c r="Z370" s="12"/>
      <c r="AA370" s="12"/>
      <c r="AB370" s="12">
        <v>0</v>
      </c>
      <c r="AC370" s="12"/>
      <c r="AD370" s="12"/>
      <c r="AE370" s="12">
        <v>0</v>
      </c>
      <c r="AF370" s="12"/>
      <c r="AG370" s="12"/>
      <c r="AH370" s="12">
        <v>0</v>
      </c>
      <c r="AI370" s="12"/>
      <c r="AJ370" s="12"/>
      <c r="AK370" s="12">
        <v>0</v>
      </c>
      <c r="AL370" s="12"/>
      <c r="AM370" s="12"/>
      <c r="AN370" s="12">
        <v>0</v>
      </c>
      <c r="AO370" s="32"/>
      <c r="AP370" s="39"/>
      <c r="AQ370" s="32"/>
      <c r="AR370" s="32">
        <v>0</v>
      </c>
      <c r="AS370" s="12"/>
      <c r="AT370" s="12"/>
      <c r="AU370" s="12">
        <v>0</v>
      </c>
      <c r="AV370" s="12"/>
      <c r="AW370" s="12"/>
      <c r="AX370" s="12">
        <v>0</v>
      </c>
      <c r="AY370" s="45"/>
      <c r="AZ370" s="32">
        <v>207299.37</v>
      </c>
      <c r="BA370" s="12">
        <v>207299.37</v>
      </c>
      <c r="BB370" s="12"/>
      <c r="BC370" s="12">
        <f t="shared" si="506"/>
        <v>0</v>
      </c>
      <c r="BD370" s="12">
        <f t="shared" si="507"/>
        <v>0</v>
      </c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3" t="s">
        <v>54</v>
      </c>
      <c r="DF370" s="14" t="s">
        <v>55</v>
      </c>
    </row>
    <row r="371" spans="1:110" ht="38.25" hidden="1" x14ac:dyDescent="0.25">
      <c r="A371" s="13" t="s">
        <v>209</v>
      </c>
      <c r="B371" s="48" t="s">
        <v>879</v>
      </c>
      <c r="C371" s="49">
        <v>1960</v>
      </c>
      <c r="D371" s="49" t="s">
        <v>51</v>
      </c>
      <c r="E371" s="48" t="s">
        <v>67</v>
      </c>
      <c r="F371" s="50">
        <v>5957.5</v>
      </c>
      <c r="G371" s="50">
        <v>5329.5</v>
      </c>
      <c r="H371" s="51">
        <v>33953</v>
      </c>
      <c r="I371" s="12">
        <f t="shared" si="502"/>
        <v>6686794.7999999998</v>
      </c>
      <c r="J371" s="12">
        <f t="shared" si="503"/>
        <v>3343397.4</v>
      </c>
      <c r="K371" s="12">
        <f t="shared" si="504"/>
        <v>3343397.4</v>
      </c>
      <c r="L371" s="12">
        <f t="shared" si="505"/>
        <v>3343397.4</v>
      </c>
      <c r="M371" s="12">
        <f t="shared" si="473"/>
        <v>0</v>
      </c>
      <c r="N371" s="12"/>
      <c r="O371" s="12"/>
      <c r="P371" s="12">
        <v>0</v>
      </c>
      <c r="Q371" s="12"/>
      <c r="R371" s="12"/>
      <c r="S371" s="12">
        <v>0</v>
      </c>
      <c r="T371" s="12"/>
      <c r="U371" s="12"/>
      <c r="V371" s="12">
        <v>0</v>
      </c>
      <c r="W371" s="12"/>
      <c r="X371" s="12"/>
      <c r="Y371" s="12">
        <v>0</v>
      </c>
      <c r="Z371" s="12"/>
      <c r="AA371" s="12"/>
      <c r="AB371" s="12">
        <v>0</v>
      </c>
      <c r="AC371" s="12"/>
      <c r="AD371" s="12"/>
      <c r="AE371" s="12">
        <v>0</v>
      </c>
      <c r="AF371" s="12"/>
      <c r="AG371" s="12"/>
      <c r="AH371" s="12">
        <v>0</v>
      </c>
      <c r="AI371" s="12"/>
      <c r="AJ371" s="12"/>
      <c r="AK371" s="12">
        <v>0</v>
      </c>
      <c r="AL371" s="12"/>
      <c r="AM371" s="12"/>
      <c r="AN371" s="12">
        <v>0</v>
      </c>
      <c r="AO371" s="32"/>
      <c r="AP371" s="39" t="s">
        <v>53</v>
      </c>
      <c r="AQ371" s="32"/>
      <c r="AR371" s="32">
        <v>0</v>
      </c>
      <c r="AS371" s="12">
        <v>7501200</v>
      </c>
      <c r="AT371" s="12">
        <v>6686794.7999999998</v>
      </c>
      <c r="AU371" s="12">
        <v>-814405.20000000019</v>
      </c>
      <c r="AV371" s="12"/>
      <c r="AW371" s="12"/>
      <c r="AX371" s="12">
        <v>0</v>
      </c>
      <c r="AY371" s="45"/>
      <c r="AZ371" s="32"/>
      <c r="BA371" s="12">
        <v>0</v>
      </c>
      <c r="BB371" s="12">
        <f>BF371+BJ371+BN371+BR371+BV371+BZ371+CD371+CH371+CL371+CP371+CT371+CX371+DB371</f>
        <v>0</v>
      </c>
      <c r="BC371" s="12">
        <f t="shared" si="506"/>
        <v>0</v>
      </c>
      <c r="BD371" s="12">
        <f t="shared" si="507"/>
        <v>0</v>
      </c>
      <c r="BE371" s="12"/>
      <c r="BF371" s="12"/>
      <c r="BG371" s="12"/>
      <c r="BH371" s="12">
        <f>BG371-BF371</f>
        <v>0</v>
      </c>
      <c r="BI371" s="12"/>
      <c r="BJ371" s="12"/>
      <c r="BK371" s="12"/>
      <c r="BL371" s="12">
        <f>BK371-BJ371</f>
        <v>0</v>
      </c>
      <c r="BM371" s="12"/>
      <c r="BN371" s="12"/>
      <c r="BO371" s="12"/>
      <c r="BP371" s="12">
        <f>BO371-BN371</f>
        <v>0</v>
      </c>
      <c r="BQ371" s="12"/>
      <c r="BR371" s="12"/>
      <c r="BS371" s="12"/>
      <c r="BT371" s="12">
        <f>BS371-BR371</f>
        <v>0</v>
      </c>
      <c r="BU371" s="12"/>
      <c r="BV371" s="12"/>
      <c r="BW371" s="12"/>
      <c r="BX371" s="12">
        <f>BW371-BV371</f>
        <v>0</v>
      </c>
      <c r="BY371" s="12"/>
      <c r="BZ371" s="12"/>
      <c r="CA371" s="12"/>
      <c r="CB371" s="12">
        <f>CA371-BZ371</f>
        <v>0</v>
      </c>
      <c r="CC371" s="12"/>
      <c r="CD371" s="12"/>
      <c r="CE371" s="12"/>
      <c r="CF371" s="12">
        <f>CE371-CD371</f>
        <v>0</v>
      </c>
      <c r="CG371" s="12"/>
      <c r="CH371" s="12"/>
      <c r="CI371" s="12"/>
      <c r="CJ371" s="12">
        <f>CI371-CH371</f>
        <v>0</v>
      </c>
      <c r="CK371" s="12"/>
      <c r="CL371" s="12"/>
      <c r="CM371" s="12"/>
      <c r="CN371" s="12">
        <f>CM371-CL371</f>
        <v>0</v>
      </c>
      <c r="CO371" s="12"/>
      <c r="CP371" s="12"/>
      <c r="CQ371" s="12"/>
      <c r="CR371" s="12">
        <f>CQ371-CP371</f>
        <v>0</v>
      </c>
      <c r="CS371" s="12"/>
      <c r="CT371" s="12"/>
      <c r="CU371" s="12"/>
      <c r="CV371" s="12">
        <f>CU371-CT371</f>
        <v>0</v>
      </c>
      <c r="CW371" s="12"/>
      <c r="CX371" s="12"/>
      <c r="CY371" s="12"/>
      <c r="CZ371" s="12">
        <f>CY371-CX371</f>
        <v>0</v>
      </c>
      <c r="DA371" s="12"/>
      <c r="DB371" s="12"/>
      <c r="DC371" s="12"/>
      <c r="DD371" s="12">
        <f>DC371-DB371</f>
        <v>0</v>
      </c>
      <c r="DE371" s="13" t="s">
        <v>54</v>
      </c>
      <c r="DF371" s="14" t="s">
        <v>55</v>
      </c>
    </row>
    <row r="372" spans="1:110" ht="38.25" hidden="1" x14ac:dyDescent="0.25">
      <c r="A372" s="13" t="s">
        <v>210</v>
      </c>
      <c r="B372" s="48" t="s">
        <v>880</v>
      </c>
      <c r="C372" s="49">
        <v>1927</v>
      </c>
      <c r="D372" s="49" t="s">
        <v>51</v>
      </c>
      <c r="E372" s="48" t="s">
        <v>61</v>
      </c>
      <c r="F372" s="50">
        <v>9749.2000000000007</v>
      </c>
      <c r="G372" s="50">
        <v>8538</v>
      </c>
      <c r="H372" s="51">
        <v>33827</v>
      </c>
      <c r="I372" s="12">
        <f t="shared" si="502"/>
        <v>9561887.5399999991</v>
      </c>
      <c r="J372" s="12">
        <f t="shared" si="503"/>
        <v>4780943.7699999996</v>
      </c>
      <c r="K372" s="12">
        <f t="shared" si="504"/>
        <v>4780943.7699999996</v>
      </c>
      <c r="L372" s="12">
        <f t="shared" si="505"/>
        <v>4780943.7699999996</v>
      </c>
      <c r="M372" s="12">
        <f t="shared" si="473"/>
        <v>0</v>
      </c>
      <c r="N372" s="12"/>
      <c r="O372" s="12"/>
      <c r="P372" s="12">
        <v>0</v>
      </c>
      <c r="Q372" s="12"/>
      <c r="R372" s="12"/>
      <c r="S372" s="12">
        <v>0</v>
      </c>
      <c r="T372" s="12">
        <v>0</v>
      </c>
      <c r="U372" s="12">
        <v>1920377.54</v>
      </c>
      <c r="V372" s="12">
        <v>1920377.54</v>
      </c>
      <c r="W372" s="12"/>
      <c r="X372" s="12"/>
      <c r="Y372" s="12">
        <v>0</v>
      </c>
      <c r="Z372" s="12"/>
      <c r="AA372" s="12"/>
      <c r="AB372" s="12">
        <v>0</v>
      </c>
      <c r="AC372" s="12"/>
      <c r="AD372" s="12"/>
      <c r="AE372" s="12">
        <v>0</v>
      </c>
      <c r="AF372" s="12">
        <v>7641510</v>
      </c>
      <c r="AG372" s="12">
        <v>7641510</v>
      </c>
      <c r="AH372" s="12">
        <v>0</v>
      </c>
      <c r="AI372" s="12"/>
      <c r="AJ372" s="12"/>
      <c r="AK372" s="12">
        <v>0</v>
      </c>
      <c r="AL372" s="12"/>
      <c r="AM372" s="12"/>
      <c r="AN372" s="12">
        <v>0</v>
      </c>
      <c r="AO372" s="32"/>
      <c r="AP372" s="39"/>
      <c r="AQ372" s="32"/>
      <c r="AR372" s="32">
        <v>0</v>
      </c>
      <c r="AS372" s="12"/>
      <c r="AT372" s="12"/>
      <c r="AU372" s="12">
        <v>0</v>
      </c>
      <c r="AV372" s="12"/>
      <c r="AW372" s="12"/>
      <c r="AX372" s="12">
        <v>0</v>
      </c>
      <c r="AY372" s="45"/>
      <c r="AZ372" s="32"/>
      <c r="BA372" s="12">
        <v>0</v>
      </c>
      <c r="BB372" s="12">
        <f>BF372+BJ372+BN372+BR372+BV372+BZ372+CD372+CH372+CL372+CP372+CT372+CX372+DB372</f>
        <v>0</v>
      </c>
      <c r="BC372" s="12">
        <f t="shared" si="506"/>
        <v>0</v>
      </c>
      <c r="BD372" s="12">
        <f t="shared" si="507"/>
        <v>0</v>
      </c>
      <c r="BE372" s="12"/>
      <c r="BF372" s="12"/>
      <c r="BG372" s="12"/>
      <c r="BH372" s="12">
        <f>BG372-BF372</f>
        <v>0</v>
      </c>
      <c r="BI372" s="12"/>
      <c r="BJ372" s="12"/>
      <c r="BK372" s="12"/>
      <c r="BL372" s="12">
        <f>BK372-BJ372</f>
        <v>0</v>
      </c>
      <c r="BM372" s="12"/>
      <c r="BN372" s="12"/>
      <c r="BO372" s="12"/>
      <c r="BP372" s="12">
        <f>BO372-BN372</f>
        <v>0</v>
      </c>
      <c r="BQ372" s="12"/>
      <c r="BR372" s="12"/>
      <c r="BS372" s="12"/>
      <c r="BT372" s="12">
        <f>BS372-BR372</f>
        <v>0</v>
      </c>
      <c r="BU372" s="12"/>
      <c r="BV372" s="12"/>
      <c r="BW372" s="12"/>
      <c r="BX372" s="12">
        <f>BW372-BV372</f>
        <v>0</v>
      </c>
      <c r="BY372" s="12"/>
      <c r="BZ372" s="12"/>
      <c r="CA372" s="12"/>
      <c r="CB372" s="12">
        <f>CA372-BZ372</f>
        <v>0</v>
      </c>
      <c r="CC372" s="12"/>
      <c r="CD372" s="12"/>
      <c r="CE372" s="12"/>
      <c r="CF372" s="12">
        <f>CE372-CD372</f>
        <v>0</v>
      </c>
      <c r="CG372" s="12"/>
      <c r="CH372" s="12"/>
      <c r="CI372" s="12"/>
      <c r="CJ372" s="12">
        <f>CI372-CH372</f>
        <v>0</v>
      </c>
      <c r="CK372" s="12"/>
      <c r="CL372" s="12"/>
      <c r="CM372" s="12"/>
      <c r="CN372" s="12">
        <f>CM372-CL372</f>
        <v>0</v>
      </c>
      <c r="CO372" s="12"/>
      <c r="CP372" s="12"/>
      <c r="CQ372" s="12"/>
      <c r="CR372" s="12">
        <f>CQ372-CP372</f>
        <v>0</v>
      </c>
      <c r="CS372" s="12"/>
      <c r="CT372" s="12"/>
      <c r="CU372" s="12"/>
      <c r="CV372" s="12">
        <f>CU372-CT372</f>
        <v>0</v>
      </c>
      <c r="CW372" s="12"/>
      <c r="CX372" s="12"/>
      <c r="CY372" s="12"/>
      <c r="CZ372" s="12">
        <f>CY372-CX372</f>
        <v>0</v>
      </c>
      <c r="DA372" s="12"/>
      <c r="DB372" s="12"/>
      <c r="DC372" s="12"/>
      <c r="DD372" s="12">
        <f>DC372-DB372</f>
        <v>0</v>
      </c>
      <c r="DE372" s="13" t="s">
        <v>54</v>
      </c>
      <c r="DF372" s="14" t="s">
        <v>55</v>
      </c>
    </row>
    <row r="373" spans="1:110" ht="38.25" hidden="1" x14ac:dyDescent="0.25">
      <c r="A373" s="13" t="s">
        <v>2328</v>
      </c>
      <c r="B373" s="48" t="s">
        <v>881</v>
      </c>
      <c r="C373" s="49">
        <v>1925</v>
      </c>
      <c r="D373" s="49" t="s">
        <v>51</v>
      </c>
      <c r="E373" s="48" t="s">
        <v>61</v>
      </c>
      <c r="F373" s="50">
        <v>10274.950000000001</v>
      </c>
      <c r="G373" s="50">
        <v>8577.4599999999991</v>
      </c>
      <c r="H373" s="51">
        <v>33997</v>
      </c>
      <c r="I373" s="12">
        <f t="shared" si="502"/>
        <v>4365405.3600000003</v>
      </c>
      <c r="J373" s="12">
        <f t="shared" si="503"/>
        <v>2115896.645</v>
      </c>
      <c r="K373" s="12">
        <f t="shared" si="504"/>
        <v>2249508.7150000003</v>
      </c>
      <c r="L373" s="12">
        <f t="shared" si="505"/>
        <v>2249508.7150000003</v>
      </c>
      <c r="M373" s="12">
        <f t="shared" si="473"/>
        <v>0</v>
      </c>
      <c r="N373" s="12">
        <v>4142913.1609999998</v>
      </c>
      <c r="O373" s="12">
        <v>4231793.29</v>
      </c>
      <c r="P373" s="12">
        <v>88880.12900000019</v>
      </c>
      <c r="Q373" s="12"/>
      <c r="R373" s="12"/>
      <c r="S373" s="12">
        <v>0</v>
      </c>
      <c r="T373" s="12"/>
      <c r="U373" s="12"/>
      <c r="V373" s="12">
        <v>0</v>
      </c>
      <c r="W373" s="12">
        <v>2161519.91</v>
      </c>
      <c r="X373" s="12"/>
      <c r="Y373" s="12">
        <v>-2161519.91</v>
      </c>
      <c r="Z373" s="12"/>
      <c r="AA373" s="12"/>
      <c r="AB373" s="12">
        <v>0</v>
      </c>
      <c r="AC373" s="12"/>
      <c r="AD373" s="12"/>
      <c r="AE373" s="12">
        <v>0</v>
      </c>
      <c r="AF373" s="12"/>
      <c r="AG373" s="12"/>
      <c r="AH373" s="12">
        <v>0</v>
      </c>
      <c r="AI373" s="12"/>
      <c r="AJ373" s="12"/>
      <c r="AK373" s="12">
        <v>0</v>
      </c>
      <c r="AL373" s="12"/>
      <c r="AM373" s="12"/>
      <c r="AN373" s="12">
        <v>0</v>
      </c>
      <c r="AO373" s="32"/>
      <c r="AP373" s="39" t="s">
        <v>53</v>
      </c>
      <c r="AQ373" s="32"/>
      <c r="AR373" s="32">
        <v>0</v>
      </c>
      <c r="AS373" s="12"/>
      <c r="AT373" s="12"/>
      <c r="AU373" s="12">
        <v>0</v>
      </c>
      <c r="AV373" s="12"/>
      <c r="AW373" s="12"/>
      <c r="AX373" s="12">
        <v>0</v>
      </c>
      <c r="AY373" s="45"/>
      <c r="AZ373" s="32"/>
      <c r="BA373" s="12">
        <v>0</v>
      </c>
      <c r="BB373" s="12">
        <f>BF373+BJ373+BN373+BR373+BV373+BZ373+CD373+CH373+CL373+CP373+CT373+CX373+DB373</f>
        <v>0</v>
      </c>
      <c r="BC373" s="12">
        <f t="shared" si="506"/>
        <v>133612.07</v>
      </c>
      <c r="BD373" s="12">
        <f t="shared" si="507"/>
        <v>133612.07</v>
      </c>
      <c r="BE373" s="12"/>
      <c r="BF373" s="12"/>
      <c r="BG373" s="12"/>
      <c r="BH373" s="12">
        <f>BG373-BF373</f>
        <v>0</v>
      </c>
      <c r="BI373" s="12"/>
      <c r="BJ373" s="12"/>
      <c r="BK373" s="12"/>
      <c r="BL373" s="12">
        <f>BK373-BJ373</f>
        <v>0</v>
      </c>
      <c r="BM373" s="12"/>
      <c r="BN373" s="12"/>
      <c r="BO373" s="12"/>
      <c r="BP373" s="12">
        <f>BO373-BN373</f>
        <v>0</v>
      </c>
      <c r="BQ373" s="12"/>
      <c r="BR373" s="12"/>
      <c r="BS373" s="12"/>
      <c r="BT373" s="12">
        <f>BS373-BR373</f>
        <v>0</v>
      </c>
      <c r="BU373" s="12"/>
      <c r="BV373" s="12"/>
      <c r="BW373" s="12"/>
      <c r="BX373" s="12">
        <f>BW373-BV373</f>
        <v>0</v>
      </c>
      <c r="BY373" s="12"/>
      <c r="BZ373" s="12"/>
      <c r="CA373" s="12"/>
      <c r="CB373" s="12">
        <f>CA373-BZ373</f>
        <v>0</v>
      </c>
      <c r="CC373" s="12"/>
      <c r="CD373" s="12"/>
      <c r="CE373" s="12">
        <v>133612.07</v>
      </c>
      <c r="CF373" s="12">
        <f>CE373-CD373</f>
        <v>133612.07</v>
      </c>
      <c r="CG373" s="12"/>
      <c r="CH373" s="12"/>
      <c r="CI373" s="12"/>
      <c r="CJ373" s="12">
        <f>CI373-CH373</f>
        <v>0</v>
      </c>
      <c r="CK373" s="12"/>
      <c r="CL373" s="12"/>
      <c r="CM373" s="12"/>
      <c r="CN373" s="12">
        <f>CM373-CL373</f>
        <v>0</v>
      </c>
      <c r="CO373" s="12"/>
      <c r="CP373" s="12"/>
      <c r="CQ373" s="12"/>
      <c r="CR373" s="12">
        <f>CQ373-CP373</f>
        <v>0</v>
      </c>
      <c r="CS373" s="12"/>
      <c r="CT373" s="12"/>
      <c r="CU373" s="12"/>
      <c r="CV373" s="12">
        <f>CU373-CT373</f>
        <v>0</v>
      </c>
      <c r="CW373" s="12"/>
      <c r="CX373" s="12"/>
      <c r="CY373" s="12"/>
      <c r="CZ373" s="12">
        <f>CY373-CX373</f>
        <v>0</v>
      </c>
      <c r="DA373" s="12"/>
      <c r="DB373" s="12"/>
      <c r="DC373" s="12"/>
      <c r="DD373" s="12">
        <f>DC373-DB373</f>
        <v>0</v>
      </c>
      <c r="DE373" s="13" t="s">
        <v>54</v>
      </c>
      <c r="DF373" s="14" t="s">
        <v>55</v>
      </c>
    </row>
    <row r="374" spans="1:110" ht="38.25" hidden="1" x14ac:dyDescent="0.25">
      <c r="A374" s="13" t="s">
        <v>211</v>
      </c>
      <c r="B374" s="48" t="s">
        <v>2054</v>
      </c>
      <c r="C374" s="49">
        <v>1856</v>
      </c>
      <c r="D374" s="49" t="s">
        <v>51</v>
      </c>
      <c r="E374" s="48" t="s">
        <v>52</v>
      </c>
      <c r="F374" s="50">
        <v>3120.68</v>
      </c>
      <c r="G374" s="50">
        <v>2655.68</v>
      </c>
      <c r="H374" s="51">
        <v>34060</v>
      </c>
      <c r="I374" s="12">
        <f t="shared" si="502"/>
        <v>78890</v>
      </c>
      <c r="J374" s="12">
        <f t="shared" si="503"/>
        <v>39445</v>
      </c>
      <c r="K374" s="12">
        <f t="shared" si="504"/>
        <v>39445</v>
      </c>
      <c r="L374" s="12">
        <f t="shared" si="505"/>
        <v>39445</v>
      </c>
      <c r="M374" s="12">
        <f t="shared" si="473"/>
        <v>0</v>
      </c>
      <c r="N374" s="12"/>
      <c r="O374" s="12"/>
      <c r="P374" s="12">
        <v>0</v>
      </c>
      <c r="Q374" s="12"/>
      <c r="R374" s="12"/>
      <c r="S374" s="12">
        <v>0</v>
      </c>
      <c r="T374" s="12"/>
      <c r="U374" s="12"/>
      <c r="V374" s="12">
        <v>0</v>
      </c>
      <c r="W374" s="12"/>
      <c r="X374" s="12"/>
      <c r="Y374" s="12">
        <v>0</v>
      </c>
      <c r="Z374" s="12"/>
      <c r="AA374" s="12"/>
      <c r="AB374" s="12">
        <v>0</v>
      </c>
      <c r="AC374" s="12"/>
      <c r="AD374" s="12"/>
      <c r="AE374" s="12">
        <v>0</v>
      </c>
      <c r="AF374" s="12"/>
      <c r="AG374" s="12"/>
      <c r="AH374" s="12">
        <v>0</v>
      </c>
      <c r="AI374" s="12"/>
      <c r="AJ374" s="12"/>
      <c r="AK374" s="12">
        <v>0</v>
      </c>
      <c r="AL374" s="12"/>
      <c r="AM374" s="12"/>
      <c r="AN374" s="12">
        <v>0</v>
      </c>
      <c r="AO374" s="32"/>
      <c r="AP374" s="39"/>
      <c r="AQ374" s="32"/>
      <c r="AR374" s="32">
        <v>0</v>
      </c>
      <c r="AS374" s="12"/>
      <c r="AT374" s="12"/>
      <c r="AU374" s="12">
        <v>0</v>
      </c>
      <c r="AV374" s="12"/>
      <c r="AW374" s="12"/>
      <c r="AX374" s="12">
        <v>0</v>
      </c>
      <c r="AY374" s="45"/>
      <c r="AZ374" s="32">
        <v>78890</v>
      </c>
      <c r="BA374" s="12">
        <v>78890</v>
      </c>
      <c r="BB374" s="12"/>
      <c r="BC374" s="12">
        <f t="shared" si="506"/>
        <v>0</v>
      </c>
      <c r="BD374" s="12">
        <f t="shared" si="507"/>
        <v>0</v>
      </c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3" t="s">
        <v>54</v>
      </c>
      <c r="DF374" s="14" t="s">
        <v>55</v>
      </c>
    </row>
    <row r="375" spans="1:110" ht="51" hidden="1" x14ac:dyDescent="0.25">
      <c r="A375" s="13" t="s">
        <v>212</v>
      </c>
      <c r="B375" s="48" t="s">
        <v>2062</v>
      </c>
      <c r="C375" s="49">
        <v>1884</v>
      </c>
      <c r="D375" s="49" t="s">
        <v>51</v>
      </c>
      <c r="E375" s="48" t="s">
        <v>56</v>
      </c>
      <c r="F375" s="50">
        <v>2480.8200000000002</v>
      </c>
      <c r="G375" s="50">
        <v>2212.2199999999998</v>
      </c>
      <c r="H375" s="51">
        <v>34060</v>
      </c>
      <c r="I375" s="12">
        <f t="shared" si="502"/>
        <v>5549996.6600000001</v>
      </c>
      <c r="J375" s="12">
        <f t="shared" si="503"/>
        <v>2774998.33</v>
      </c>
      <c r="K375" s="12">
        <f t="shared" si="504"/>
        <v>2774998.33</v>
      </c>
      <c r="L375" s="12">
        <f t="shared" si="505"/>
        <v>2774998.33</v>
      </c>
      <c r="M375" s="12">
        <f t="shared" si="473"/>
        <v>0</v>
      </c>
      <c r="N375" s="12"/>
      <c r="O375" s="12"/>
      <c r="P375" s="12">
        <v>0</v>
      </c>
      <c r="Q375" s="12"/>
      <c r="R375" s="12"/>
      <c r="S375" s="12">
        <v>0</v>
      </c>
      <c r="T375" s="12"/>
      <c r="U375" s="12"/>
      <c r="V375" s="12">
        <v>0</v>
      </c>
      <c r="W375" s="12"/>
      <c r="X375" s="12"/>
      <c r="Y375" s="12">
        <v>0</v>
      </c>
      <c r="Z375" s="12"/>
      <c r="AA375" s="12"/>
      <c r="AB375" s="12">
        <v>0</v>
      </c>
      <c r="AC375" s="12"/>
      <c r="AD375" s="12"/>
      <c r="AE375" s="12">
        <v>0</v>
      </c>
      <c r="AF375" s="12"/>
      <c r="AG375" s="12"/>
      <c r="AH375" s="12">
        <v>0</v>
      </c>
      <c r="AI375" s="12"/>
      <c r="AJ375" s="12"/>
      <c r="AK375" s="12">
        <v>0</v>
      </c>
      <c r="AL375" s="12"/>
      <c r="AM375" s="12"/>
      <c r="AN375" s="12">
        <v>0</v>
      </c>
      <c r="AO375" s="32"/>
      <c r="AP375" s="39"/>
      <c r="AQ375" s="32"/>
      <c r="AR375" s="32">
        <v>0</v>
      </c>
      <c r="AS375" s="12"/>
      <c r="AT375" s="12"/>
      <c r="AU375" s="12">
        <v>0</v>
      </c>
      <c r="AV375" s="12"/>
      <c r="AW375" s="12"/>
      <c r="AX375" s="12">
        <v>0</v>
      </c>
      <c r="AY375" s="45"/>
      <c r="AZ375" s="32">
        <v>5549996.6600000001</v>
      </c>
      <c r="BA375" s="12">
        <v>5549996.6600000001</v>
      </c>
      <c r="BB375" s="12"/>
      <c r="BC375" s="12">
        <f t="shared" si="506"/>
        <v>0</v>
      </c>
      <c r="BD375" s="12">
        <f t="shared" si="507"/>
        <v>0</v>
      </c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3" t="s">
        <v>54</v>
      </c>
      <c r="DF375" s="14" t="s">
        <v>55</v>
      </c>
    </row>
    <row r="376" spans="1:110" ht="38.25" hidden="1" x14ac:dyDescent="0.25">
      <c r="A376" s="13" t="s">
        <v>2329</v>
      </c>
      <c r="B376" s="48" t="s">
        <v>2077</v>
      </c>
      <c r="C376" s="49">
        <v>1917</v>
      </c>
      <c r="D376" s="49" t="s">
        <v>51</v>
      </c>
      <c r="E376" s="48" t="s">
        <v>52</v>
      </c>
      <c r="F376" s="50">
        <v>140.16999999999999</v>
      </c>
      <c r="G376" s="50">
        <v>120.17</v>
      </c>
      <c r="H376" s="51">
        <v>38378</v>
      </c>
      <c r="I376" s="12">
        <f t="shared" si="502"/>
        <v>1219894.6200000001</v>
      </c>
      <c r="J376" s="12">
        <f t="shared" si="503"/>
        <v>609947.31000000006</v>
      </c>
      <c r="K376" s="12">
        <f t="shared" si="504"/>
        <v>609947.31000000006</v>
      </c>
      <c r="L376" s="12">
        <f t="shared" si="505"/>
        <v>609947.31000000006</v>
      </c>
      <c r="M376" s="12">
        <f t="shared" si="473"/>
        <v>0</v>
      </c>
      <c r="N376" s="12"/>
      <c r="O376" s="12"/>
      <c r="P376" s="12">
        <v>0</v>
      </c>
      <c r="Q376" s="12"/>
      <c r="R376" s="12"/>
      <c r="S376" s="12">
        <v>0</v>
      </c>
      <c r="T376" s="12"/>
      <c r="U376" s="12"/>
      <c r="V376" s="12">
        <v>0</v>
      </c>
      <c r="W376" s="12"/>
      <c r="X376" s="12"/>
      <c r="Y376" s="12">
        <v>0</v>
      </c>
      <c r="Z376" s="12"/>
      <c r="AA376" s="12"/>
      <c r="AB376" s="12">
        <v>0</v>
      </c>
      <c r="AC376" s="12"/>
      <c r="AD376" s="12"/>
      <c r="AE376" s="12">
        <v>0</v>
      </c>
      <c r="AF376" s="12"/>
      <c r="AG376" s="12"/>
      <c r="AH376" s="12">
        <v>0</v>
      </c>
      <c r="AI376" s="12"/>
      <c r="AJ376" s="12"/>
      <c r="AK376" s="12">
        <v>0</v>
      </c>
      <c r="AL376" s="12"/>
      <c r="AM376" s="12"/>
      <c r="AN376" s="12">
        <v>0</v>
      </c>
      <c r="AO376" s="32"/>
      <c r="AP376" s="39"/>
      <c r="AQ376" s="32"/>
      <c r="AR376" s="32">
        <v>0</v>
      </c>
      <c r="AS376" s="12"/>
      <c r="AT376" s="12"/>
      <c r="AU376" s="12">
        <v>0</v>
      </c>
      <c r="AV376" s="12"/>
      <c r="AW376" s="12"/>
      <c r="AX376" s="12">
        <v>0</v>
      </c>
      <c r="AY376" s="45"/>
      <c r="AZ376" s="32">
        <v>1219894.6200000001</v>
      </c>
      <c r="BA376" s="12">
        <v>1219894.6200000001</v>
      </c>
      <c r="BB376" s="12"/>
      <c r="BC376" s="12">
        <f t="shared" si="506"/>
        <v>0</v>
      </c>
      <c r="BD376" s="12">
        <f t="shared" si="507"/>
        <v>0</v>
      </c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3" t="s">
        <v>54</v>
      </c>
      <c r="DF376" s="14" t="s">
        <v>55</v>
      </c>
    </row>
    <row r="377" spans="1:110" ht="51" hidden="1" x14ac:dyDescent="0.25">
      <c r="A377" s="13" t="s">
        <v>2330</v>
      </c>
      <c r="B377" s="48" t="s">
        <v>882</v>
      </c>
      <c r="C377" s="49">
        <v>1911</v>
      </c>
      <c r="D377" s="49" t="s">
        <v>51</v>
      </c>
      <c r="E377" s="48" t="s">
        <v>56</v>
      </c>
      <c r="F377" s="50">
        <v>3912.37</v>
      </c>
      <c r="G377" s="50">
        <v>3408.37</v>
      </c>
      <c r="H377" s="51">
        <v>33704</v>
      </c>
      <c r="I377" s="12">
        <f t="shared" si="502"/>
        <v>6584599.9699799996</v>
      </c>
      <c r="J377" s="12">
        <f t="shared" si="503"/>
        <v>3292299.9849899998</v>
      </c>
      <c r="K377" s="12">
        <f t="shared" si="504"/>
        <v>3292299.9849899998</v>
      </c>
      <c r="L377" s="12">
        <f t="shared" si="505"/>
        <v>3292299.9849899998</v>
      </c>
      <c r="M377" s="12">
        <f t="shared" si="473"/>
        <v>0</v>
      </c>
      <c r="N377" s="12"/>
      <c r="O377" s="12"/>
      <c r="P377" s="12">
        <v>0</v>
      </c>
      <c r="Q377" s="12"/>
      <c r="R377" s="12"/>
      <c r="S377" s="12">
        <v>0</v>
      </c>
      <c r="T377" s="12"/>
      <c r="U377" s="12"/>
      <c r="V377" s="12">
        <v>0</v>
      </c>
      <c r="W377" s="12">
        <v>1848665.9180000001</v>
      </c>
      <c r="X377" s="12">
        <v>1894988.4</v>
      </c>
      <c r="Y377" s="12">
        <v>46322.481999999844</v>
      </c>
      <c r="Z377" s="12"/>
      <c r="AA377" s="12">
        <v>2185774.36998</v>
      </c>
      <c r="AB377" s="12">
        <v>2185774.36998</v>
      </c>
      <c r="AC377" s="12">
        <v>2017346.122</v>
      </c>
      <c r="AD377" s="12">
        <v>2503837.2000000002</v>
      </c>
      <c r="AE377" s="12">
        <v>486491.07800000021</v>
      </c>
      <c r="AF377" s="12"/>
      <c r="AG377" s="12"/>
      <c r="AH377" s="12">
        <v>0</v>
      </c>
      <c r="AI377" s="12"/>
      <c r="AJ377" s="12"/>
      <c r="AK377" s="12">
        <v>0</v>
      </c>
      <c r="AL377" s="12"/>
      <c r="AM377" s="12"/>
      <c r="AN377" s="12">
        <v>0</v>
      </c>
      <c r="AO377" s="32"/>
      <c r="AP377" s="39" t="s">
        <v>53</v>
      </c>
      <c r="AQ377" s="32"/>
      <c r="AR377" s="32">
        <v>0</v>
      </c>
      <c r="AS377" s="12"/>
      <c r="AT377" s="12"/>
      <c r="AU377" s="12">
        <v>0</v>
      </c>
      <c r="AV377" s="12"/>
      <c r="AW377" s="12"/>
      <c r="AX377" s="12">
        <v>0</v>
      </c>
      <c r="AY377" s="45"/>
      <c r="AZ377" s="32"/>
      <c r="BA377" s="12">
        <v>0</v>
      </c>
      <c r="BB377" s="12">
        <f t="shared" ref="BB377:BB389" si="508">BF377+BJ377+BN377+BR377+BV377+BZ377+CD377+CH377+CL377+CP377+CT377+CX377+DB377</f>
        <v>0</v>
      </c>
      <c r="BC377" s="12">
        <f t="shared" si="506"/>
        <v>0</v>
      </c>
      <c r="BD377" s="12">
        <f t="shared" si="507"/>
        <v>0</v>
      </c>
      <c r="BE377" s="12"/>
      <c r="BF377" s="12"/>
      <c r="BG377" s="12"/>
      <c r="BH377" s="12">
        <f t="shared" ref="BH377:BH389" si="509">BG377-BF377</f>
        <v>0</v>
      </c>
      <c r="BI377" s="12"/>
      <c r="BJ377" s="12"/>
      <c r="BK377" s="12"/>
      <c r="BL377" s="12">
        <f t="shared" ref="BL377:BL389" si="510">BK377-BJ377</f>
        <v>0</v>
      </c>
      <c r="BM377" s="12"/>
      <c r="BN377" s="12"/>
      <c r="BO377" s="12"/>
      <c r="BP377" s="12">
        <f t="shared" ref="BP377:BP389" si="511">BO377-BN377</f>
        <v>0</v>
      </c>
      <c r="BQ377" s="12"/>
      <c r="BR377" s="12"/>
      <c r="BS377" s="12"/>
      <c r="BT377" s="12">
        <f t="shared" ref="BT377:BT389" si="512">BS377-BR377</f>
        <v>0</v>
      </c>
      <c r="BU377" s="12"/>
      <c r="BV377" s="12"/>
      <c r="BW377" s="12"/>
      <c r="BX377" s="12">
        <f t="shared" ref="BX377:BX389" si="513">BW377-BV377</f>
        <v>0</v>
      </c>
      <c r="BY377" s="12"/>
      <c r="BZ377" s="12"/>
      <c r="CA377" s="12"/>
      <c r="CB377" s="12">
        <f t="shared" ref="CB377:CB389" si="514">CA377-BZ377</f>
        <v>0</v>
      </c>
      <c r="CC377" s="12"/>
      <c r="CD377" s="12"/>
      <c r="CE377" s="12"/>
      <c r="CF377" s="12">
        <f t="shared" ref="CF377:CF389" si="515">CE377-CD377</f>
        <v>0</v>
      </c>
      <c r="CG377" s="12"/>
      <c r="CH377" s="12"/>
      <c r="CI377" s="12"/>
      <c r="CJ377" s="12">
        <f t="shared" ref="CJ377:CJ389" si="516">CI377-CH377</f>
        <v>0</v>
      </c>
      <c r="CK377" s="12"/>
      <c r="CL377" s="12"/>
      <c r="CM377" s="12"/>
      <c r="CN377" s="12">
        <f t="shared" ref="CN377:CN389" si="517">CM377-CL377</f>
        <v>0</v>
      </c>
      <c r="CO377" s="12"/>
      <c r="CP377" s="12"/>
      <c r="CQ377" s="12"/>
      <c r="CR377" s="12">
        <f t="shared" ref="CR377:CR389" si="518">CQ377-CP377</f>
        <v>0</v>
      </c>
      <c r="CS377" s="12"/>
      <c r="CT377" s="12"/>
      <c r="CU377" s="12"/>
      <c r="CV377" s="12">
        <f t="shared" ref="CV377:CV389" si="519">CU377-CT377</f>
        <v>0</v>
      </c>
      <c r="CW377" s="12"/>
      <c r="CX377" s="12"/>
      <c r="CY377" s="12"/>
      <c r="CZ377" s="12">
        <f t="shared" ref="CZ377:CZ389" si="520">CY377-CX377</f>
        <v>0</v>
      </c>
      <c r="DA377" s="12"/>
      <c r="DB377" s="12"/>
      <c r="DC377" s="12"/>
      <c r="DD377" s="12">
        <f t="shared" ref="DD377:DD389" si="521">DC377-DB377</f>
        <v>0</v>
      </c>
      <c r="DE377" s="13" t="s">
        <v>54</v>
      </c>
      <c r="DF377" s="14" t="s">
        <v>55</v>
      </c>
    </row>
    <row r="378" spans="1:110" ht="51" hidden="1" x14ac:dyDescent="0.25">
      <c r="A378" s="13" t="s">
        <v>2331</v>
      </c>
      <c r="B378" s="48" t="s">
        <v>883</v>
      </c>
      <c r="C378" s="49">
        <v>1900</v>
      </c>
      <c r="D378" s="49" t="s">
        <v>51</v>
      </c>
      <c r="E378" s="48" t="s">
        <v>56</v>
      </c>
      <c r="F378" s="50">
        <v>993.3</v>
      </c>
      <c r="G378" s="50">
        <v>879.3</v>
      </c>
      <c r="H378" s="51">
        <v>36584</v>
      </c>
      <c r="I378" s="12">
        <f t="shared" si="502"/>
        <v>1348977.6</v>
      </c>
      <c r="J378" s="12">
        <f t="shared" si="503"/>
        <v>674488.8</v>
      </c>
      <c r="K378" s="12">
        <f t="shared" si="504"/>
        <v>674488.8</v>
      </c>
      <c r="L378" s="12">
        <f t="shared" si="505"/>
        <v>674488.8</v>
      </c>
      <c r="M378" s="12">
        <f t="shared" si="473"/>
        <v>0</v>
      </c>
      <c r="N378" s="12"/>
      <c r="O378" s="12"/>
      <c r="P378" s="12">
        <v>0</v>
      </c>
      <c r="Q378" s="12"/>
      <c r="R378" s="12"/>
      <c r="S378" s="12">
        <v>0</v>
      </c>
      <c r="T378" s="12"/>
      <c r="U378" s="12"/>
      <c r="V378" s="12">
        <v>0</v>
      </c>
      <c r="W378" s="12"/>
      <c r="X378" s="12"/>
      <c r="Y378" s="12">
        <v>0</v>
      </c>
      <c r="Z378" s="12"/>
      <c r="AA378" s="12"/>
      <c r="AB378" s="12">
        <v>0</v>
      </c>
      <c r="AC378" s="12"/>
      <c r="AD378" s="12"/>
      <c r="AE378" s="12">
        <v>0</v>
      </c>
      <c r="AF378" s="12"/>
      <c r="AG378" s="12"/>
      <c r="AH378" s="12">
        <v>0</v>
      </c>
      <c r="AI378" s="12"/>
      <c r="AJ378" s="12"/>
      <c r="AK378" s="12">
        <v>0</v>
      </c>
      <c r="AL378" s="12"/>
      <c r="AM378" s="12"/>
      <c r="AN378" s="12">
        <v>0</v>
      </c>
      <c r="AO378" s="32"/>
      <c r="AP378" s="39" t="s">
        <v>53</v>
      </c>
      <c r="AQ378" s="32"/>
      <c r="AR378" s="32">
        <v>0</v>
      </c>
      <c r="AS378" s="12">
        <v>1611049.16</v>
      </c>
      <c r="AT378" s="12">
        <v>1348977.6</v>
      </c>
      <c r="AU378" s="12">
        <v>-262071.55999999982</v>
      </c>
      <c r="AV378" s="12"/>
      <c r="AW378" s="12"/>
      <c r="AX378" s="12">
        <v>0</v>
      </c>
      <c r="AY378" s="45"/>
      <c r="AZ378" s="32"/>
      <c r="BA378" s="12">
        <v>0</v>
      </c>
      <c r="BB378" s="12">
        <f t="shared" si="508"/>
        <v>0</v>
      </c>
      <c r="BC378" s="12">
        <f t="shared" si="506"/>
        <v>0</v>
      </c>
      <c r="BD378" s="12">
        <f t="shared" si="507"/>
        <v>0</v>
      </c>
      <c r="BE378" s="12"/>
      <c r="BF378" s="12"/>
      <c r="BG378" s="12"/>
      <c r="BH378" s="12">
        <f t="shared" si="509"/>
        <v>0</v>
      </c>
      <c r="BI378" s="12"/>
      <c r="BJ378" s="12"/>
      <c r="BK378" s="12"/>
      <c r="BL378" s="12">
        <f t="shared" si="510"/>
        <v>0</v>
      </c>
      <c r="BM378" s="12"/>
      <c r="BN378" s="12"/>
      <c r="BO378" s="12"/>
      <c r="BP378" s="12">
        <f t="shared" si="511"/>
        <v>0</v>
      </c>
      <c r="BQ378" s="12"/>
      <c r="BR378" s="12"/>
      <c r="BS378" s="12"/>
      <c r="BT378" s="12">
        <f t="shared" si="512"/>
        <v>0</v>
      </c>
      <c r="BU378" s="12"/>
      <c r="BV378" s="12"/>
      <c r="BW378" s="12"/>
      <c r="BX378" s="12">
        <f t="shared" si="513"/>
        <v>0</v>
      </c>
      <c r="BY378" s="12"/>
      <c r="BZ378" s="12"/>
      <c r="CA378" s="12"/>
      <c r="CB378" s="12">
        <f t="shared" si="514"/>
        <v>0</v>
      </c>
      <c r="CC378" s="12"/>
      <c r="CD378" s="12"/>
      <c r="CE378" s="12"/>
      <c r="CF378" s="12">
        <f t="shared" si="515"/>
        <v>0</v>
      </c>
      <c r="CG378" s="12"/>
      <c r="CH378" s="12"/>
      <c r="CI378" s="12"/>
      <c r="CJ378" s="12">
        <f t="shared" si="516"/>
        <v>0</v>
      </c>
      <c r="CK378" s="12"/>
      <c r="CL378" s="12"/>
      <c r="CM378" s="12"/>
      <c r="CN378" s="12">
        <f t="shared" si="517"/>
        <v>0</v>
      </c>
      <c r="CO378" s="12"/>
      <c r="CP378" s="12"/>
      <c r="CQ378" s="12"/>
      <c r="CR378" s="12">
        <f t="shared" si="518"/>
        <v>0</v>
      </c>
      <c r="CS378" s="12"/>
      <c r="CT378" s="12"/>
      <c r="CU378" s="12"/>
      <c r="CV378" s="12">
        <f t="shared" si="519"/>
        <v>0</v>
      </c>
      <c r="CW378" s="12"/>
      <c r="CX378" s="12"/>
      <c r="CY378" s="12"/>
      <c r="CZ378" s="12">
        <f t="shared" si="520"/>
        <v>0</v>
      </c>
      <c r="DA378" s="12"/>
      <c r="DB378" s="12"/>
      <c r="DC378" s="12"/>
      <c r="DD378" s="12">
        <f t="shared" si="521"/>
        <v>0</v>
      </c>
      <c r="DE378" s="13" t="s">
        <v>54</v>
      </c>
      <c r="DF378" s="14" t="s">
        <v>55</v>
      </c>
    </row>
    <row r="379" spans="1:110" ht="51" hidden="1" x14ac:dyDescent="0.25">
      <c r="A379" s="13" t="s">
        <v>213</v>
      </c>
      <c r="B379" s="48" t="s">
        <v>884</v>
      </c>
      <c r="C379" s="49">
        <v>1898</v>
      </c>
      <c r="D379" s="49" t="s">
        <v>51</v>
      </c>
      <c r="E379" s="48" t="s">
        <v>56</v>
      </c>
      <c r="F379" s="50">
        <v>1560.25</v>
      </c>
      <c r="G379" s="50">
        <v>1313.25</v>
      </c>
      <c r="H379" s="51">
        <v>33843</v>
      </c>
      <c r="I379" s="12">
        <f t="shared" si="502"/>
        <v>5241063.5999999996</v>
      </c>
      <c r="J379" s="12">
        <f t="shared" si="503"/>
        <v>2620531.7999999998</v>
      </c>
      <c r="K379" s="12">
        <f t="shared" si="504"/>
        <v>2620531.7999999998</v>
      </c>
      <c r="L379" s="12">
        <f t="shared" si="505"/>
        <v>2620531.7999999998</v>
      </c>
      <c r="M379" s="12">
        <f t="shared" si="473"/>
        <v>0</v>
      </c>
      <c r="N379" s="12"/>
      <c r="O379" s="12"/>
      <c r="P379" s="12">
        <v>0</v>
      </c>
      <c r="Q379" s="12">
        <v>3275994.142</v>
      </c>
      <c r="R379" s="12">
        <v>5241063.5999999996</v>
      </c>
      <c r="S379" s="12">
        <v>1965069.4579999996</v>
      </c>
      <c r="T379" s="12"/>
      <c r="U379" s="12"/>
      <c r="V379" s="12">
        <v>0</v>
      </c>
      <c r="W379" s="12"/>
      <c r="X379" s="12"/>
      <c r="Y379" s="12">
        <v>0</v>
      </c>
      <c r="Z379" s="12"/>
      <c r="AA379" s="12"/>
      <c r="AB379" s="12">
        <v>0</v>
      </c>
      <c r="AC379" s="12"/>
      <c r="AD379" s="12"/>
      <c r="AE379" s="12">
        <v>0</v>
      </c>
      <c r="AF379" s="12"/>
      <c r="AG379" s="12"/>
      <c r="AH379" s="12">
        <v>0</v>
      </c>
      <c r="AI379" s="12"/>
      <c r="AJ379" s="12"/>
      <c r="AK379" s="12">
        <v>0</v>
      </c>
      <c r="AL379" s="12"/>
      <c r="AM379" s="12"/>
      <c r="AN379" s="12">
        <v>0</v>
      </c>
      <c r="AO379" s="32"/>
      <c r="AP379" s="39" t="s">
        <v>53</v>
      </c>
      <c r="AQ379" s="32"/>
      <c r="AR379" s="32">
        <v>0</v>
      </c>
      <c r="AS379" s="12"/>
      <c r="AT379" s="12"/>
      <c r="AU379" s="12">
        <v>0</v>
      </c>
      <c r="AV379" s="12"/>
      <c r="AW379" s="12"/>
      <c r="AX379" s="12">
        <v>0</v>
      </c>
      <c r="AY379" s="45"/>
      <c r="AZ379" s="32"/>
      <c r="BA379" s="12">
        <v>0</v>
      </c>
      <c r="BB379" s="12">
        <f t="shared" si="508"/>
        <v>0</v>
      </c>
      <c r="BC379" s="12">
        <f t="shared" si="506"/>
        <v>0</v>
      </c>
      <c r="BD379" s="12">
        <f t="shared" si="507"/>
        <v>0</v>
      </c>
      <c r="BE379" s="12"/>
      <c r="BF379" s="12"/>
      <c r="BG379" s="12"/>
      <c r="BH379" s="12">
        <f t="shared" si="509"/>
        <v>0</v>
      </c>
      <c r="BI379" s="12"/>
      <c r="BJ379" s="12"/>
      <c r="BK379" s="12"/>
      <c r="BL379" s="12">
        <f t="shared" si="510"/>
        <v>0</v>
      </c>
      <c r="BM379" s="12"/>
      <c r="BN379" s="12"/>
      <c r="BO379" s="12"/>
      <c r="BP379" s="12">
        <f t="shared" si="511"/>
        <v>0</v>
      </c>
      <c r="BQ379" s="12"/>
      <c r="BR379" s="12"/>
      <c r="BS379" s="12"/>
      <c r="BT379" s="12">
        <f t="shared" si="512"/>
        <v>0</v>
      </c>
      <c r="BU379" s="12"/>
      <c r="BV379" s="12"/>
      <c r="BW379" s="12"/>
      <c r="BX379" s="12">
        <f t="shared" si="513"/>
        <v>0</v>
      </c>
      <c r="BY379" s="12"/>
      <c r="BZ379" s="12"/>
      <c r="CA379" s="12"/>
      <c r="CB379" s="12">
        <f t="shared" si="514"/>
        <v>0</v>
      </c>
      <c r="CC379" s="12"/>
      <c r="CD379" s="12"/>
      <c r="CE379" s="12"/>
      <c r="CF379" s="12">
        <f t="shared" si="515"/>
        <v>0</v>
      </c>
      <c r="CG379" s="12"/>
      <c r="CH379" s="12"/>
      <c r="CI379" s="12"/>
      <c r="CJ379" s="12">
        <f t="shared" si="516"/>
        <v>0</v>
      </c>
      <c r="CK379" s="12"/>
      <c r="CL379" s="12"/>
      <c r="CM379" s="12"/>
      <c r="CN379" s="12">
        <f t="shared" si="517"/>
        <v>0</v>
      </c>
      <c r="CO379" s="12"/>
      <c r="CP379" s="12"/>
      <c r="CQ379" s="12"/>
      <c r="CR379" s="12">
        <f t="shared" si="518"/>
        <v>0</v>
      </c>
      <c r="CS379" s="12"/>
      <c r="CT379" s="12"/>
      <c r="CU379" s="12"/>
      <c r="CV379" s="12">
        <f t="shared" si="519"/>
        <v>0</v>
      </c>
      <c r="CW379" s="12"/>
      <c r="CX379" s="12"/>
      <c r="CY379" s="12"/>
      <c r="CZ379" s="12">
        <f t="shared" si="520"/>
        <v>0</v>
      </c>
      <c r="DA379" s="12"/>
      <c r="DB379" s="12"/>
      <c r="DC379" s="12"/>
      <c r="DD379" s="12">
        <f t="shared" si="521"/>
        <v>0</v>
      </c>
      <c r="DE379" s="13" t="s">
        <v>54</v>
      </c>
      <c r="DF379" s="14" t="s">
        <v>55</v>
      </c>
    </row>
    <row r="380" spans="1:110" ht="38.25" hidden="1" x14ac:dyDescent="0.25">
      <c r="A380" s="13" t="s">
        <v>214</v>
      </c>
      <c r="B380" s="48" t="s">
        <v>885</v>
      </c>
      <c r="C380" s="49">
        <v>1963</v>
      </c>
      <c r="D380" s="49" t="s">
        <v>51</v>
      </c>
      <c r="E380" s="48" t="s">
        <v>153</v>
      </c>
      <c r="F380" s="50">
        <v>2837.3</v>
      </c>
      <c r="G380" s="50">
        <v>2533.8000000000002</v>
      </c>
      <c r="H380" s="51">
        <v>33791</v>
      </c>
      <c r="I380" s="12">
        <f t="shared" si="502"/>
        <v>1994968.2035999999</v>
      </c>
      <c r="J380" s="12">
        <f t="shared" si="503"/>
        <v>997484.10179999995</v>
      </c>
      <c r="K380" s="12">
        <f t="shared" si="504"/>
        <v>997484.10179999995</v>
      </c>
      <c r="L380" s="12">
        <f t="shared" si="505"/>
        <v>997484.10179999995</v>
      </c>
      <c r="M380" s="12">
        <f t="shared" si="473"/>
        <v>0</v>
      </c>
      <c r="N380" s="12"/>
      <c r="O380" s="12"/>
      <c r="P380" s="12">
        <v>0</v>
      </c>
      <c r="Q380" s="12"/>
      <c r="R380" s="12"/>
      <c r="S380" s="12">
        <v>0</v>
      </c>
      <c r="T380" s="12"/>
      <c r="U380" s="12"/>
      <c r="V380" s="12">
        <v>0</v>
      </c>
      <c r="W380" s="12"/>
      <c r="X380" s="12"/>
      <c r="Y380" s="12">
        <v>0</v>
      </c>
      <c r="Z380" s="12"/>
      <c r="AA380" s="12"/>
      <c r="AB380" s="12">
        <v>0</v>
      </c>
      <c r="AC380" s="12"/>
      <c r="AD380" s="12"/>
      <c r="AE380" s="12">
        <v>0</v>
      </c>
      <c r="AF380" s="12"/>
      <c r="AG380" s="12"/>
      <c r="AH380" s="12">
        <v>0</v>
      </c>
      <c r="AI380" s="12"/>
      <c r="AJ380" s="12"/>
      <c r="AK380" s="12">
        <v>0</v>
      </c>
      <c r="AL380" s="12"/>
      <c r="AM380" s="12"/>
      <c r="AN380" s="12">
        <v>0</v>
      </c>
      <c r="AO380" s="32"/>
      <c r="AP380" s="39" t="s">
        <v>53</v>
      </c>
      <c r="AQ380" s="32"/>
      <c r="AR380" s="32">
        <v>0</v>
      </c>
      <c r="AS380" s="12">
        <v>4262349.18</v>
      </c>
      <c r="AT380" s="12">
        <v>1994968.2035999999</v>
      </c>
      <c r="AU380" s="12">
        <v>-2267380.9764</v>
      </c>
      <c r="AV380" s="12"/>
      <c r="AW380" s="12"/>
      <c r="AX380" s="12">
        <v>0</v>
      </c>
      <c r="AY380" s="45"/>
      <c r="AZ380" s="32"/>
      <c r="BA380" s="12">
        <v>0</v>
      </c>
      <c r="BB380" s="12">
        <f t="shared" si="508"/>
        <v>0</v>
      </c>
      <c r="BC380" s="12">
        <f t="shared" si="506"/>
        <v>0</v>
      </c>
      <c r="BD380" s="12">
        <f t="shared" si="507"/>
        <v>0</v>
      </c>
      <c r="BE380" s="12"/>
      <c r="BF380" s="12"/>
      <c r="BG380" s="12"/>
      <c r="BH380" s="12">
        <f t="shared" si="509"/>
        <v>0</v>
      </c>
      <c r="BI380" s="12"/>
      <c r="BJ380" s="12"/>
      <c r="BK380" s="12"/>
      <c r="BL380" s="12">
        <f t="shared" si="510"/>
        <v>0</v>
      </c>
      <c r="BM380" s="12"/>
      <c r="BN380" s="12"/>
      <c r="BO380" s="12"/>
      <c r="BP380" s="12">
        <f t="shared" si="511"/>
        <v>0</v>
      </c>
      <c r="BQ380" s="12"/>
      <c r="BR380" s="12"/>
      <c r="BS380" s="12"/>
      <c r="BT380" s="12">
        <f t="shared" si="512"/>
        <v>0</v>
      </c>
      <c r="BU380" s="12"/>
      <c r="BV380" s="12"/>
      <c r="BW380" s="12"/>
      <c r="BX380" s="12">
        <f t="shared" si="513"/>
        <v>0</v>
      </c>
      <c r="BY380" s="12"/>
      <c r="BZ380" s="12"/>
      <c r="CA380" s="12"/>
      <c r="CB380" s="12">
        <f t="shared" si="514"/>
        <v>0</v>
      </c>
      <c r="CC380" s="12"/>
      <c r="CD380" s="12"/>
      <c r="CE380" s="12"/>
      <c r="CF380" s="12">
        <f t="shared" si="515"/>
        <v>0</v>
      </c>
      <c r="CG380" s="12"/>
      <c r="CH380" s="12"/>
      <c r="CI380" s="12"/>
      <c r="CJ380" s="12">
        <f t="shared" si="516"/>
        <v>0</v>
      </c>
      <c r="CK380" s="12"/>
      <c r="CL380" s="12"/>
      <c r="CM380" s="12"/>
      <c r="CN380" s="12">
        <f t="shared" si="517"/>
        <v>0</v>
      </c>
      <c r="CO380" s="12"/>
      <c r="CP380" s="12"/>
      <c r="CQ380" s="12"/>
      <c r="CR380" s="12">
        <f t="shared" si="518"/>
        <v>0</v>
      </c>
      <c r="CS380" s="12"/>
      <c r="CT380" s="12"/>
      <c r="CU380" s="12"/>
      <c r="CV380" s="12">
        <f t="shared" si="519"/>
        <v>0</v>
      </c>
      <c r="CW380" s="12"/>
      <c r="CX380" s="12"/>
      <c r="CY380" s="12"/>
      <c r="CZ380" s="12">
        <f t="shared" si="520"/>
        <v>0</v>
      </c>
      <c r="DA380" s="12"/>
      <c r="DB380" s="12"/>
      <c r="DC380" s="12"/>
      <c r="DD380" s="12">
        <f t="shared" si="521"/>
        <v>0</v>
      </c>
      <c r="DE380" s="13" t="s">
        <v>54</v>
      </c>
      <c r="DF380" s="14" t="s">
        <v>55</v>
      </c>
    </row>
    <row r="381" spans="1:110" ht="38.25" hidden="1" x14ac:dyDescent="0.25">
      <c r="A381" s="13" t="s">
        <v>215</v>
      </c>
      <c r="B381" s="48" t="s">
        <v>886</v>
      </c>
      <c r="C381" s="49">
        <v>1960</v>
      </c>
      <c r="D381" s="49" t="s">
        <v>51</v>
      </c>
      <c r="E381" s="48" t="s">
        <v>153</v>
      </c>
      <c r="F381" s="50">
        <v>5599.2</v>
      </c>
      <c r="G381" s="50">
        <v>5042.2</v>
      </c>
      <c r="H381" s="51">
        <v>33786</v>
      </c>
      <c r="I381" s="12">
        <f t="shared" si="502"/>
        <v>6451849.2000000002</v>
      </c>
      <c r="J381" s="12">
        <f t="shared" si="503"/>
        <v>3225924.6</v>
      </c>
      <c r="K381" s="12">
        <f t="shared" si="504"/>
        <v>3225924.6</v>
      </c>
      <c r="L381" s="12">
        <f t="shared" si="505"/>
        <v>3225924.6</v>
      </c>
      <c r="M381" s="12">
        <f t="shared" si="473"/>
        <v>0</v>
      </c>
      <c r="N381" s="12"/>
      <c r="O381" s="12"/>
      <c r="P381" s="12">
        <v>0</v>
      </c>
      <c r="Q381" s="12"/>
      <c r="R381" s="12"/>
      <c r="S381" s="12">
        <v>0</v>
      </c>
      <c r="T381" s="12"/>
      <c r="U381" s="12"/>
      <c r="V381" s="12">
        <v>0</v>
      </c>
      <c r="W381" s="12"/>
      <c r="X381" s="12"/>
      <c r="Y381" s="12">
        <v>0</v>
      </c>
      <c r="Z381" s="12"/>
      <c r="AA381" s="12"/>
      <c r="AB381" s="12">
        <v>0</v>
      </c>
      <c r="AC381" s="12"/>
      <c r="AD381" s="12"/>
      <c r="AE381" s="12">
        <v>0</v>
      </c>
      <c r="AF381" s="12"/>
      <c r="AG381" s="12"/>
      <c r="AH381" s="12">
        <v>0</v>
      </c>
      <c r="AI381" s="12"/>
      <c r="AJ381" s="12"/>
      <c r="AK381" s="12">
        <v>0</v>
      </c>
      <c r="AL381" s="12"/>
      <c r="AM381" s="12"/>
      <c r="AN381" s="12">
        <v>0</v>
      </c>
      <c r="AO381" s="32"/>
      <c r="AP381" s="39" t="s">
        <v>53</v>
      </c>
      <c r="AQ381" s="32"/>
      <c r="AR381" s="32">
        <v>0</v>
      </c>
      <c r="AS381" s="12">
        <v>8260791.2259999998</v>
      </c>
      <c r="AT381" s="12">
        <v>6451849.2000000002</v>
      </c>
      <c r="AU381" s="12">
        <v>-1808942.0259999996</v>
      </c>
      <c r="AV381" s="12"/>
      <c r="AW381" s="12"/>
      <c r="AX381" s="12">
        <v>0</v>
      </c>
      <c r="AY381" s="45"/>
      <c r="AZ381" s="32"/>
      <c r="BA381" s="12">
        <v>0</v>
      </c>
      <c r="BB381" s="12">
        <f t="shared" si="508"/>
        <v>0</v>
      </c>
      <c r="BC381" s="12">
        <f t="shared" si="506"/>
        <v>0</v>
      </c>
      <c r="BD381" s="12">
        <f t="shared" si="507"/>
        <v>0</v>
      </c>
      <c r="BE381" s="12"/>
      <c r="BF381" s="12"/>
      <c r="BG381" s="12"/>
      <c r="BH381" s="12">
        <f t="shared" si="509"/>
        <v>0</v>
      </c>
      <c r="BI381" s="12"/>
      <c r="BJ381" s="12"/>
      <c r="BK381" s="12"/>
      <c r="BL381" s="12">
        <f t="shared" si="510"/>
        <v>0</v>
      </c>
      <c r="BM381" s="12"/>
      <c r="BN381" s="12"/>
      <c r="BO381" s="12"/>
      <c r="BP381" s="12">
        <f t="shared" si="511"/>
        <v>0</v>
      </c>
      <c r="BQ381" s="12"/>
      <c r="BR381" s="12"/>
      <c r="BS381" s="12"/>
      <c r="BT381" s="12">
        <f t="shared" si="512"/>
        <v>0</v>
      </c>
      <c r="BU381" s="12"/>
      <c r="BV381" s="12"/>
      <c r="BW381" s="12"/>
      <c r="BX381" s="12">
        <f t="shared" si="513"/>
        <v>0</v>
      </c>
      <c r="BY381" s="12"/>
      <c r="BZ381" s="12"/>
      <c r="CA381" s="12"/>
      <c r="CB381" s="12">
        <f t="shared" si="514"/>
        <v>0</v>
      </c>
      <c r="CC381" s="12"/>
      <c r="CD381" s="12"/>
      <c r="CE381" s="12"/>
      <c r="CF381" s="12">
        <f t="shared" si="515"/>
        <v>0</v>
      </c>
      <c r="CG381" s="12"/>
      <c r="CH381" s="12"/>
      <c r="CI381" s="12"/>
      <c r="CJ381" s="12">
        <f t="shared" si="516"/>
        <v>0</v>
      </c>
      <c r="CK381" s="12"/>
      <c r="CL381" s="12"/>
      <c r="CM381" s="12"/>
      <c r="CN381" s="12">
        <f t="shared" si="517"/>
        <v>0</v>
      </c>
      <c r="CO381" s="12"/>
      <c r="CP381" s="12"/>
      <c r="CQ381" s="12"/>
      <c r="CR381" s="12">
        <f t="shared" si="518"/>
        <v>0</v>
      </c>
      <c r="CS381" s="12"/>
      <c r="CT381" s="12"/>
      <c r="CU381" s="12"/>
      <c r="CV381" s="12">
        <f t="shared" si="519"/>
        <v>0</v>
      </c>
      <c r="CW381" s="12"/>
      <c r="CX381" s="12"/>
      <c r="CY381" s="12"/>
      <c r="CZ381" s="12">
        <f t="shared" si="520"/>
        <v>0</v>
      </c>
      <c r="DA381" s="12"/>
      <c r="DB381" s="12"/>
      <c r="DC381" s="12"/>
      <c r="DD381" s="12">
        <f t="shared" si="521"/>
        <v>0</v>
      </c>
      <c r="DE381" s="13" t="s">
        <v>54</v>
      </c>
      <c r="DF381" s="14" t="s">
        <v>55</v>
      </c>
    </row>
    <row r="382" spans="1:110" ht="38.25" hidden="1" x14ac:dyDescent="0.25">
      <c r="A382" s="13" t="s">
        <v>216</v>
      </c>
      <c r="B382" s="48" t="s">
        <v>887</v>
      </c>
      <c r="C382" s="49">
        <v>1959</v>
      </c>
      <c r="D382" s="49" t="s">
        <v>51</v>
      </c>
      <c r="E382" s="48" t="s">
        <v>153</v>
      </c>
      <c r="F382" s="50">
        <v>6184.1</v>
      </c>
      <c r="G382" s="50">
        <v>5523.1</v>
      </c>
      <c r="H382" s="51">
        <v>33764</v>
      </c>
      <c r="I382" s="12">
        <f t="shared" si="502"/>
        <v>7415985.5999999996</v>
      </c>
      <c r="J382" s="12">
        <f t="shared" si="503"/>
        <v>3707992.8</v>
      </c>
      <c r="K382" s="12">
        <f t="shared" si="504"/>
        <v>3707992.8</v>
      </c>
      <c r="L382" s="12">
        <f t="shared" si="505"/>
        <v>3707992.8</v>
      </c>
      <c r="M382" s="12">
        <f t="shared" si="473"/>
        <v>0</v>
      </c>
      <c r="N382" s="12"/>
      <c r="O382" s="12"/>
      <c r="P382" s="12">
        <v>0</v>
      </c>
      <c r="Q382" s="12"/>
      <c r="R382" s="12"/>
      <c r="S382" s="12">
        <v>0</v>
      </c>
      <c r="T382" s="12"/>
      <c r="U382" s="12"/>
      <c r="V382" s="12">
        <v>0</v>
      </c>
      <c r="W382" s="12"/>
      <c r="X382" s="12"/>
      <c r="Y382" s="12">
        <v>0</v>
      </c>
      <c r="Z382" s="12"/>
      <c r="AA382" s="12"/>
      <c r="AB382" s="12">
        <v>0</v>
      </c>
      <c r="AC382" s="12"/>
      <c r="AD382" s="12"/>
      <c r="AE382" s="12">
        <v>0</v>
      </c>
      <c r="AF382" s="12"/>
      <c r="AG382" s="12"/>
      <c r="AH382" s="12">
        <v>0</v>
      </c>
      <c r="AI382" s="12"/>
      <c r="AJ382" s="12"/>
      <c r="AK382" s="12">
        <v>0</v>
      </c>
      <c r="AL382" s="12"/>
      <c r="AM382" s="12"/>
      <c r="AN382" s="12">
        <v>0</v>
      </c>
      <c r="AO382" s="32"/>
      <c r="AP382" s="39" t="s">
        <v>53</v>
      </c>
      <c r="AQ382" s="32"/>
      <c r="AR382" s="32">
        <v>0</v>
      </c>
      <c r="AS382" s="12">
        <v>9326378.5209999997</v>
      </c>
      <c r="AT382" s="12">
        <v>7415985.5999999996</v>
      </c>
      <c r="AU382" s="12">
        <v>-1910392.9210000001</v>
      </c>
      <c r="AV382" s="12"/>
      <c r="AW382" s="12"/>
      <c r="AX382" s="12">
        <v>0</v>
      </c>
      <c r="AY382" s="45"/>
      <c r="AZ382" s="32"/>
      <c r="BA382" s="12">
        <v>0</v>
      </c>
      <c r="BB382" s="12">
        <f t="shared" si="508"/>
        <v>0</v>
      </c>
      <c r="BC382" s="12">
        <f t="shared" si="506"/>
        <v>0</v>
      </c>
      <c r="BD382" s="12">
        <f t="shared" si="507"/>
        <v>0</v>
      </c>
      <c r="BE382" s="12"/>
      <c r="BF382" s="12"/>
      <c r="BG382" s="12"/>
      <c r="BH382" s="12">
        <f t="shared" si="509"/>
        <v>0</v>
      </c>
      <c r="BI382" s="12"/>
      <c r="BJ382" s="12"/>
      <c r="BK382" s="12"/>
      <c r="BL382" s="12">
        <f t="shared" si="510"/>
        <v>0</v>
      </c>
      <c r="BM382" s="12"/>
      <c r="BN382" s="12"/>
      <c r="BO382" s="12"/>
      <c r="BP382" s="12">
        <f t="shared" si="511"/>
        <v>0</v>
      </c>
      <c r="BQ382" s="12"/>
      <c r="BR382" s="12"/>
      <c r="BS382" s="12"/>
      <c r="BT382" s="12">
        <f t="shared" si="512"/>
        <v>0</v>
      </c>
      <c r="BU382" s="12"/>
      <c r="BV382" s="12"/>
      <c r="BW382" s="12"/>
      <c r="BX382" s="12">
        <f t="shared" si="513"/>
        <v>0</v>
      </c>
      <c r="BY382" s="12"/>
      <c r="BZ382" s="12"/>
      <c r="CA382" s="12"/>
      <c r="CB382" s="12">
        <f t="shared" si="514"/>
        <v>0</v>
      </c>
      <c r="CC382" s="12"/>
      <c r="CD382" s="12"/>
      <c r="CE382" s="12"/>
      <c r="CF382" s="12">
        <f t="shared" si="515"/>
        <v>0</v>
      </c>
      <c r="CG382" s="12"/>
      <c r="CH382" s="12"/>
      <c r="CI382" s="12"/>
      <c r="CJ382" s="12">
        <f t="shared" si="516"/>
        <v>0</v>
      </c>
      <c r="CK382" s="12"/>
      <c r="CL382" s="12"/>
      <c r="CM382" s="12"/>
      <c r="CN382" s="12">
        <f t="shared" si="517"/>
        <v>0</v>
      </c>
      <c r="CO382" s="12"/>
      <c r="CP382" s="12"/>
      <c r="CQ382" s="12"/>
      <c r="CR382" s="12">
        <f t="shared" si="518"/>
        <v>0</v>
      </c>
      <c r="CS382" s="12"/>
      <c r="CT382" s="12"/>
      <c r="CU382" s="12"/>
      <c r="CV382" s="12">
        <f t="shared" si="519"/>
        <v>0</v>
      </c>
      <c r="CW382" s="12"/>
      <c r="CX382" s="12"/>
      <c r="CY382" s="12"/>
      <c r="CZ382" s="12">
        <f t="shared" si="520"/>
        <v>0</v>
      </c>
      <c r="DA382" s="12"/>
      <c r="DB382" s="12"/>
      <c r="DC382" s="12"/>
      <c r="DD382" s="12">
        <f t="shared" si="521"/>
        <v>0</v>
      </c>
      <c r="DE382" s="13" t="s">
        <v>54</v>
      </c>
      <c r="DF382" s="14" t="s">
        <v>55</v>
      </c>
    </row>
    <row r="383" spans="1:110" ht="38.25" hidden="1" x14ac:dyDescent="0.25">
      <c r="A383" s="13" t="s">
        <v>217</v>
      </c>
      <c r="B383" s="48" t="s">
        <v>888</v>
      </c>
      <c r="C383" s="49">
        <v>1962</v>
      </c>
      <c r="D383" s="49" t="s">
        <v>51</v>
      </c>
      <c r="E383" s="48" t="s">
        <v>153</v>
      </c>
      <c r="F383" s="50">
        <v>4688.6000000000004</v>
      </c>
      <c r="G383" s="50">
        <v>4161.2</v>
      </c>
      <c r="H383" s="51">
        <v>33862</v>
      </c>
      <c r="I383" s="12">
        <f t="shared" si="502"/>
        <v>5614387.2000000002</v>
      </c>
      <c r="J383" s="12">
        <f t="shared" si="503"/>
        <v>2807193.6000000001</v>
      </c>
      <c r="K383" s="12">
        <f t="shared" si="504"/>
        <v>2807193.6000000001</v>
      </c>
      <c r="L383" s="12">
        <f t="shared" si="505"/>
        <v>2807193.6000000001</v>
      </c>
      <c r="M383" s="12">
        <f t="shared" si="473"/>
        <v>0</v>
      </c>
      <c r="N383" s="12"/>
      <c r="O383" s="12"/>
      <c r="P383" s="12">
        <v>0</v>
      </c>
      <c r="Q383" s="12"/>
      <c r="R383" s="12"/>
      <c r="S383" s="12">
        <v>0</v>
      </c>
      <c r="T383" s="12"/>
      <c r="U383" s="12"/>
      <c r="V383" s="12">
        <v>0</v>
      </c>
      <c r="W383" s="12"/>
      <c r="X383" s="12"/>
      <c r="Y383" s="12">
        <v>0</v>
      </c>
      <c r="Z383" s="12"/>
      <c r="AA383" s="12"/>
      <c r="AB383" s="12">
        <v>0</v>
      </c>
      <c r="AC383" s="12"/>
      <c r="AD383" s="12"/>
      <c r="AE383" s="12">
        <v>0</v>
      </c>
      <c r="AF383" s="12"/>
      <c r="AG383" s="12"/>
      <c r="AH383" s="12">
        <v>0</v>
      </c>
      <c r="AI383" s="12"/>
      <c r="AJ383" s="12"/>
      <c r="AK383" s="12">
        <v>0</v>
      </c>
      <c r="AL383" s="12"/>
      <c r="AM383" s="12"/>
      <c r="AN383" s="12">
        <v>0</v>
      </c>
      <c r="AO383" s="32"/>
      <c r="AP383" s="39" t="s">
        <v>53</v>
      </c>
      <c r="AQ383" s="32"/>
      <c r="AR383" s="32">
        <v>0</v>
      </c>
      <c r="AS383" s="12">
        <v>6936276.1770000001</v>
      </c>
      <c r="AT383" s="12">
        <v>5614387.2000000002</v>
      </c>
      <c r="AU383" s="12">
        <v>-1321888.977</v>
      </c>
      <c r="AV383" s="12"/>
      <c r="AW383" s="12"/>
      <c r="AX383" s="12">
        <v>0</v>
      </c>
      <c r="AY383" s="45"/>
      <c r="AZ383" s="32"/>
      <c r="BA383" s="12">
        <v>0</v>
      </c>
      <c r="BB383" s="12">
        <f t="shared" si="508"/>
        <v>0</v>
      </c>
      <c r="BC383" s="12">
        <f t="shared" si="506"/>
        <v>0</v>
      </c>
      <c r="BD383" s="12">
        <f t="shared" si="507"/>
        <v>0</v>
      </c>
      <c r="BE383" s="12"/>
      <c r="BF383" s="12"/>
      <c r="BG383" s="12"/>
      <c r="BH383" s="12">
        <f t="shared" si="509"/>
        <v>0</v>
      </c>
      <c r="BI383" s="12"/>
      <c r="BJ383" s="12"/>
      <c r="BK383" s="12"/>
      <c r="BL383" s="12">
        <f t="shared" si="510"/>
        <v>0</v>
      </c>
      <c r="BM383" s="12"/>
      <c r="BN383" s="12"/>
      <c r="BO383" s="12"/>
      <c r="BP383" s="12">
        <f t="shared" si="511"/>
        <v>0</v>
      </c>
      <c r="BQ383" s="12"/>
      <c r="BR383" s="12"/>
      <c r="BS383" s="12"/>
      <c r="BT383" s="12">
        <f t="shared" si="512"/>
        <v>0</v>
      </c>
      <c r="BU383" s="12"/>
      <c r="BV383" s="12"/>
      <c r="BW383" s="12"/>
      <c r="BX383" s="12">
        <f t="shared" si="513"/>
        <v>0</v>
      </c>
      <c r="BY383" s="12"/>
      <c r="BZ383" s="12"/>
      <c r="CA383" s="12"/>
      <c r="CB383" s="12">
        <f t="shared" si="514"/>
        <v>0</v>
      </c>
      <c r="CC383" s="12"/>
      <c r="CD383" s="12"/>
      <c r="CE383" s="12"/>
      <c r="CF383" s="12">
        <f t="shared" si="515"/>
        <v>0</v>
      </c>
      <c r="CG383" s="12"/>
      <c r="CH383" s="12"/>
      <c r="CI383" s="12"/>
      <c r="CJ383" s="12">
        <f t="shared" si="516"/>
        <v>0</v>
      </c>
      <c r="CK383" s="12"/>
      <c r="CL383" s="12"/>
      <c r="CM383" s="12"/>
      <c r="CN383" s="12">
        <f t="shared" si="517"/>
        <v>0</v>
      </c>
      <c r="CO383" s="12"/>
      <c r="CP383" s="12"/>
      <c r="CQ383" s="12"/>
      <c r="CR383" s="12">
        <f t="shared" si="518"/>
        <v>0</v>
      </c>
      <c r="CS383" s="12"/>
      <c r="CT383" s="12"/>
      <c r="CU383" s="12"/>
      <c r="CV383" s="12">
        <f t="shared" si="519"/>
        <v>0</v>
      </c>
      <c r="CW383" s="12"/>
      <c r="CX383" s="12"/>
      <c r="CY383" s="12"/>
      <c r="CZ383" s="12">
        <f t="shared" si="520"/>
        <v>0</v>
      </c>
      <c r="DA383" s="12"/>
      <c r="DB383" s="12"/>
      <c r="DC383" s="12"/>
      <c r="DD383" s="12">
        <f t="shared" si="521"/>
        <v>0</v>
      </c>
      <c r="DE383" s="13" t="s">
        <v>54</v>
      </c>
      <c r="DF383" s="14" t="s">
        <v>55</v>
      </c>
    </row>
    <row r="384" spans="1:110" ht="38.25" hidden="1" x14ac:dyDescent="0.25">
      <c r="A384" s="13" t="s">
        <v>218</v>
      </c>
      <c r="B384" s="48" t="s">
        <v>889</v>
      </c>
      <c r="C384" s="49">
        <v>1972</v>
      </c>
      <c r="D384" s="49" t="s">
        <v>51</v>
      </c>
      <c r="E384" s="48" t="s">
        <v>202</v>
      </c>
      <c r="F384" s="50">
        <v>27659</v>
      </c>
      <c r="G384" s="50">
        <v>25136</v>
      </c>
      <c r="H384" s="51">
        <v>33650</v>
      </c>
      <c r="I384" s="12">
        <f t="shared" si="502"/>
        <v>7643142.8459999999</v>
      </c>
      <c r="J384" s="12">
        <f t="shared" si="503"/>
        <v>3821571.423</v>
      </c>
      <c r="K384" s="12">
        <f t="shared" si="504"/>
        <v>3821571.423</v>
      </c>
      <c r="L384" s="12">
        <f t="shared" si="505"/>
        <v>3821571.423</v>
      </c>
      <c r="M384" s="12">
        <f t="shared" si="473"/>
        <v>0</v>
      </c>
      <c r="N384" s="12"/>
      <c r="O384" s="12"/>
      <c r="P384" s="12">
        <v>0</v>
      </c>
      <c r="Q384" s="12"/>
      <c r="R384" s="12"/>
      <c r="S384" s="12">
        <v>0</v>
      </c>
      <c r="T384" s="12"/>
      <c r="U384" s="12"/>
      <c r="V384" s="12">
        <v>0</v>
      </c>
      <c r="W384" s="12"/>
      <c r="X384" s="12"/>
      <c r="Y384" s="12">
        <v>0</v>
      </c>
      <c r="Z384" s="12"/>
      <c r="AA384" s="12"/>
      <c r="AB384" s="12">
        <v>0</v>
      </c>
      <c r="AC384" s="12"/>
      <c r="AD384" s="12"/>
      <c r="AE384" s="12">
        <v>0</v>
      </c>
      <c r="AF384" s="12"/>
      <c r="AG384" s="12"/>
      <c r="AH384" s="12">
        <v>0</v>
      </c>
      <c r="AI384" s="12"/>
      <c r="AJ384" s="12"/>
      <c r="AK384" s="12">
        <v>0</v>
      </c>
      <c r="AL384" s="12"/>
      <c r="AM384" s="12"/>
      <c r="AN384" s="12">
        <v>0</v>
      </c>
      <c r="AO384" s="32"/>
      <c r="AP384" s="39" t="s">
        <v>53</v>
      </c>
      <c r="AQ384" s="32"/>
      <c r="AR384" s="32">
        <v>0</v>
      </c>
      <c r="AS384" s="12">
        <v>6578675.9879999999</v>
      </c>
      <c r="AT384" s="12">
        <v>7643142.8459999999</v>
      </c>
      <c r="AU384" s="12">
        <v>1064466.858</v>
      </c>
      <c r="AV384" s="12"/>
      <c r="AW384" s="12"/>
      <c r="AX384" s="12">
        <v>0</v>
      </c>
      <c r="AY384" s="45"/>
      <c r="AZ384" s="32"/>
      <c r="BA384" s="12">
        <v>0</v>
      </c>
      <c r="BB384" s="12">
        <f t="shared" si="508"/>
        <v>0</v>
      </c>
      <c r="BC384" s="12">
        <f t="shared" si="506"/>
        <v>0</v>
      </c>
      <c r="BD384" s="12">
        <f t="shared" si="507"/>
        <v>0</v>
      </c>
      <c r="BE384" s="12"/>
      <c r="BF384" s="12"/>
      <c r="BG384" s="12"/>
      <c r="BH384" s="12">
        <f t="shared" si="509"/>
        <v>0</v>
      </c>
      <c r="BI384" s="12"/>
      <c r="BJ384" s="12"/>
      <c r="BK384" s="12"/>
      <c r="BL384" s="12">
        <f t="shared" si="510"/>
        <v>0</v>
      </c>
      <c r="BM384" s="12"/>
      <c r="BN384" s="12"/>
      <c r="BO384" s="12"/>
      <c r="BP384" s="12">
        <f t="shared" si="511"/>
        <v>0</v>
      </c>
      <c r="BQ384" s="12"/>
      <c r="BR384" s="12"/>
      <c r="BS384" s="12"/>
      <c r="BT384" s="12">
        <f t="shared" si="512"/>
        <v>0</v>
      </c>
      <c r="BU384" s="12"/>
      <c r="BV384" s="12"/>
      <c r="BW384" s="12"/>
      <c r="BX384" s="12">
        <f t="shared" si="513"/>
        <v>0</v>
      </c>
      <c r="BY384" s="12"/>
      <c r="BZ384" s="12"/>
      <c r="CA384" s="12"/>
      <c r="CB384" s="12">
        <f t="shared" si="514"/>
        <v>0</v>
      </c>
      <c r="CC384" s="12"/>
      <c r="CD384" s="12"/>
      <c r="CE384" s="12"/>
      <c r="CF384" s="12">
        <f t="shared" si="515"/>
        <v>0</v>
      </c>
      <c r="CG384" s="12"/>
      <c r="CH384" s="12"/>
      <c r="CI384" s="12"/>
      <c r="CJ384" s="12">
        <f t="shared" si="516"/>
        <v>0</v>
      </c>
      <c r="CK384" s="12"/>
      <c r="CL384" s="12"/>
      <c r="CM384" s="12"/>
      <c r="CN384" s="12">
        <f t="shared" si="517"/>
        <v>0</v>
      </c>
      <c r="CO384" s="12"/>
      <c r="CP384" s="12"/>
      <c r="CQ384" s="12"/>
      <c r="CR384" s="12">
        <f t="shared" si="518"/>
        <v>0</v>
      </c>
      <c r="CS384" s="12"/>
      <c r="CT384" s="12"/>
      <c r="CU384" s="12"/>
      <c r="CV384" s="12">
        <f t="shared" si="519"/>
        <v>0</v>
      </c>
      <c r="CW384" s="12"/>
      <c r="CX384" s="12"/>
      <c r="CY384" s="12"/>
      <c r="CZ384" s="12">
        <f t="shared" si="520"/>
        <v>0</v>
      </c>
      <c r="DA384" s="12"/>
      <c r="DB384" s="12"/>
      <c r="DC384" s="12"/>
      <c r="DD384" s="12">
        <f t="shared" si="521"/>
        <v>0</v>
      </c>
      <c r="DE384" s="13" t="s">
        <v>54</v>
      </c>
      <c r="DF384" s="14" t="s">
        <v>55</v>
      </c>
    </row>
    <row r="385" spans="1:110" ht="38.25" hidden="1" x14ac:dyDescent="0.25">
      <c r="A385" s="13" t="s">
        <v>219</v>
      </c>
      <c r="B385" s="48" t="s">
        <v>890</v>
      </c>
      <c r="C385" s="49">
        <v>1954</v>
      </c>
      <c r="D385" s="49" t="s">
        <v>51</v>
      </c>
      <c r="E385" s="48" t="s">
        <v>67</v>
      </c>
      <c r="F385" s="50">
        <v>3846.1</v>
      </c>
      <c r="G385" s="50">
        <v>3185.2</v>
      </c>
      <c r="H385" s="51">
        <v>34102</v>
      </c>
      <c r="I385" s="12">
        <f t="shared" si="502"/>
        <v>4553668.8</v>
      </c>
      <c r="J385" s="12">
        <f t="shared" si="503"/>
        <v>2276834.4</v>
      </c>
      <c r="K385" s="12">
        <f t="shared" si="504"/>
        <v>2276834.4</v>
      </c>
      <c r="L385" s="12">
        <f t="shared" si="505"/>
        <v>2276834.4</v>
      </c>
      <c r="M385" s="12">
        <f t="shared" si="473"/>
        <v>0</v>
      </c>
      <c r="N385" s="12"/>
      <c r="O385" s="12"/>
      <c r="P385" s="12">
        <v>0</v>
      </c>
      <c r="Q385" s="12"/>
      <c r="R385" s="12"/>
      <c r="S385" s="12">
        <v>0</v>
      </c>
      <c r="T385" s="12"/>
      <c r="U385" s="12"/>
      <c r="V385" s="12">
        <v>0</v>
      </c>
      <c r="W385" s="12"/>
      <c r="X385" s="12"/>
      <c r="Y385" s="12">
        <v>0</v>
      </c>
      <c r="Z385" s="12"/>
      <c r="AA385" s="12"/>
      <c r="AB385" s="12">
        <v>0</v>
      </c>
      <c r="AC385" s="12"/>
      <c r="AD385" s="12"/>
      <c r="AE385" s="12">
        <v>0</v>
      </c>
      <c r="AF385" s="12"/>
      <c r="AG385" s="12"/>
      <c r="AH385" s="12">
        <v>0</v>
      </c>
      <c r="AI385" s="12"/>
      <c r="AJ385" s="12"/>
      <c r="AK385" s="12">
        <v>0</v>
      </c>
      <c r="AL385" s="12"/>
      <c r="AM385" s="12"/>
      <c r="AN385" s="12">
        <v>0</v>
      </c>
      <c r="AO385" s="32"/>
      <c r="AP385" s="39" t="s">
        <v>53</v>
      </c>
      <c r="AQ385" s="32"/>
      <c r="AR385" s="32">
        <v>0</v>
      </c>
      <c r="AS385" s="12">
        <v>3925400</v>
      </c>
      <c r="AT385" s="12">
        <v>4553668.8</v>
      </c>
      <c r="AU385" s="12">
        <v>628268.79999999981</v>
      </c>
      <c r="AV385" s="12"/>
      <c r="AW385" s="12"/>
      <c r="AX385" s="12">
        <v>0</v>
      </c>
      <c r="AY385" s="45"/>
      <c r="AZ385" s="32"/>
      <c r="BA385" s="12">
        <v>0</v>
      </c>
      <c r="BB385" s="12">
        <f t="shared" si="508"/>
        <v>0</v>
      </c>
      <c r="BC385" s="12">
        <f t="shared" si="506"/>
        <v>0</v>
      </c>
      <c r="BD385" s="12">
        <f t="shared" si="507"/>
        <v>0</v>
      </c>
      <c r="BE385" s="12"/>
      <c r="BF385" s="12"/>
      <c r="BG385" s="12"/>
      <c r="BH385" s="12">
        <f t="shared" si="509"/>
        <v>0</v>
      </c>
      <c r="BI385" s="12"/>
      <c r="BJ385" s="12"/>
      <c r="BK385" s="12"/>
      <c r="BL385" s="12">
        <f t="shared" si="510"/>
        <v>0</v>
      </c>
      <c r="BM385" s="12"/>
      <c r="BN385" s="12"/>
      <c r="BO385" s="12"/>
      <c r="BP385" s="12">
        <f t="shared" si="511"/>
        <v>0</v>
      </c>
      <c r="BQ385" s="12"/>
      <c r="BR385" s="12"/>
      <c r="BS385" s="12"/>
      <c r="BT385" s="12">
        <f t="shared" si="512"/>
        <v>0</v>
      </c>
      <c r="BU385" s="12"/>
      <c r="BV385" s="12"/>
      <c r="BW385" s="12"/>
      <c r="BX385" s="12">
        <f t="shared" si="513"/>
        <v>0</v>
      </c>
      <c r="BY385" s="12"/>
      <c r="BZ385" s="12"/>
      <c r="CA385" s="12"/>
      <c r="CB385" s="12">
        <f t="shared" si="514"/>
        <v>0</v>
      </c>
      <c r="CC385" s="12"/>
      <c r="CD385" s="12"/>
      <c r="CE385" s="12"/>
      <c r="CF385" s="12">
        <f t="shared" si="515"/>
        <v>0</v>
      </c>
      <c r="CG385" s="12"/>
      <c r="CH385" s="12"/>
      <c r="CI385" s="12"/>
      <c r="CJ385" s="12">
        <f t="shared" si="516"/>
        <v>0</v>
      </c>
      <c r="CK385" s="12"/>
      <c r="CL385" s="12"/>
      <c r="CM385" s="12"/>
      <c r="CN385" s="12">
        <f t="shared" si="517"/>
        <v>0</v>
      </c>
      <c r="CO385" s="12"/>
      <c r="CP385" s="12"/>
      <c r="CQ385" s="12"/>
      <c r="CR385" s="12">
        <f t="shared" si="518"/>
        <v>0</v>
      </c>
      <c r="CS385" s="12"/>
      <c r="CT385" s="12"/>
      <c r="CU385" s="12"/>
      <c r="CV385" s="12">
        <f t="shared" si="519"/>
        <v>0</v>
      </c>
      <c r="CW385" s="12"/>
      <c r="CX385" s="12"/>
      <c r="CY385" s="12"/>
      <c r="CZ385" s="12">
        <f t="shared" si="520"/>
        <v>0</v>
      </c>
      <c r="DA385" s="12"/>
      <c r="DB385" s="12"/>
      <c r="DC385" s="12"/>
      <c r="DD385" s="12">
        <f t="shared" si="521"/>
        <v>0</v>
      </c>
      <c r="DE385" s="13" t="s">
        <v>54</v>
      </c>
      <c r="DF385" s="14" t="s">
        <v>55</v>
      </c>
    </row>
    <row r="386" spans="1:110" ht="38.25" hidden="1" x14ac:dyDescent="0.25">
      <c r="A386" s="13" t="s">
        <v>220</v>
      </c>
      <c r="B386" s="48" t="s">
        <v>891</v>
      </c>
      <c r="C386" s="49">
        <v>1964</v>
      </c>
      <c r="D386" s="49" t="s">
        <v>51</v>
      </c>
      <c r="E386" s="48" t="s">
        <v>153</v>
      </c>
      <c r="F386" s="50">
        <v>2439.5</v>
      </c>
      <c r="G386" s="50">
        <v>2096.9</v>
      </c>
      <c r="H386" s="51">
        <v>35631</v>
      </c>
      <c r="I386" s="12">
        <f t="shared" si="502"/>
        <v>914627.67600000009</v>
      </c>
      <c r="J386" s="12">
        <f t="shared" si="503"/>
        <v>457313.83800000005</v>
      </c>
      <c r="K386" s="12">
        <f t="shared" si="504"/>
        <v>457313.83800000005</v>
      </c>
      <c r="L386" s="12">
        <f t="shared" si="505"/>
        <v>457313.83800000005</v>
      </c>
      <c r="M386" s="12">
        <f t="shared" si="473"/>
        <v>0</v>
      </c>
      <c r="N386" s="12"/>
      <c r="O386" s="12"/>
      <c r="P386" s="12">
        <v>0</v>
      </c>
      <c r="Q386" s="12"/>
      <c r="R386" s="12"/>
      <c r="S386" s="12">
        <v>0</v>
      </c>
      <c r="T386" s="12"/>
      <c r="U386" s="12"/>
      <c r="V386" s="12">
        <v>0</v>
      </c>
      <c r="W386" s="12"/>
      <c r="X386" s="12"/>
      <c r="Y386" s="12">
        <v>0</v>
      </c>
      <c r="Z386" s="12"/>
      <c r="AA386" s="12"/>
      <c r="AB386" s="12">
        <v>0</v>
      </c>
      <c r="AC386" s="12"/>
      <c r="AD386" s="12"/>
      <c r="AE386" s="12">
        <v>0</v>
      </c>
      <c r="AF386" s="12"/>
      <c r="AG386" s="12"/>
      <c r="AH386" s="12">
        <v>0</v>
      </c>
      <c r="AI386" s="12"/>
      <c r="AJ386" s="12"/>
      <c r="AK386" s="12">
        <v>0</v>
      </c>
      <c r="AL386" s="12"/>
      <c r="AM386" s="12"/>
      <c r="AN386" s="12">
        <v>0</v>
      </c>
      <c r="AO386" s="32"/>
      <c r="AP386" s="39" t="s">
        <v>53</v>
      </c>
      <c r="AQ386" s="32"/>
      <c r="AR386" s="32">
        <v>0</v>
      </c>
      <c r="AS386" s="12">
        <v>1792576.7579999999</v>
      </c>
      <c r="AT386" s="12">
        <v>914627.67600000009</v>
      </c>
      <c r="AU386" s="12">
        <v>-877949.08199999982</v>
      </c>
      <c r="AV386" s="12"/>
      <c r="AW386" s="12"/>
      <c r="AX386" s="12">
        <v>0</v>
      </c>
      <c r="AY386" s="45"/>
      <c r="AZ386" s="32"/>
      <c r="BA386" s="12">
        <v>0</v>
      </c>
      <c r="BB386" s="12">
        <f t="shared" si="508"/>
        <v>0</v>
      </c>
      <c r="BC386" s="12">
        <f t="shared" si="506"/>
        <v>0</v>
      </c>
      <c r="BD386" s="12">
        <f t="shared" si="507"/>
        <v>0</v>
      </c>
      <c r="BE386" s="12"/>
      <c r="BF386" s="12"/>
      <c r="BG386" s="12"/>
      <c r="BH386" s="12">
        <f t="shared" si="509"/>
        <v>0</v>
      </c>
      <c r="BI386" s="12"/>
      <c r="BJ386" s="12"/>
      <c r="BK386" s="12"/>
      <c r="BL386" s="12">
        <f t="shared" si="510"/>
        <v>0</v>
      </c>
      <c r="BM386" s="12"/>
      <c r="BN386" s="12"/>
      <c r="BO386" s="12"/>
      <c r="BP386" s="12">
        <f t="shared" si="511"/>
        <v>0</v>
      </c>
      <c r="BQ386" s="12"/>
      <c r="BR386" s="12"/>
      <c r="BS386" s="12"/>
      <c r="BT386" s="12">
        <f t="shared" si="512"/>
        <v>0</v>
      </c>
      <c r="BU386" s="12"/>
      <c r="BV386" s="12"/>
      <c r="BW386" s="12"/>
      <c r="BX386" s="12">
        <f t="shared" si="513"/>
        <v>0</v>
      </c>
      <c r="BY386" s="12"/>
      <c r="BZ386" s="12"/>
      <c r="CA386" s="12"/>
      <c r="CB386" s="12">
        <f t="shared" si="514"/>
        <v>0</v>
      </c>
      <c r="CC386" s="12"/>
      <c r="CD386" s="12"/>
      <c r="CE386" s="12"/>
      <c r="CF386" s="12">
        <f t="shared" si="515"/>
        <v>0</v>
      </c>
      <c r="CG386" s="12"/>
      <c r="CH386" s="12"/>
      <c r="CI386" s="12"/>
      <c r="CJ386" s="12">
        <f t="shared" si="516"/>
        <v>0</v>
      </c>
      <c r="CK386" s="12"/>
      <c r="CL386" s="12"/>
      <c r="CM386" s="12"/>
      <c r="CN386" s="12">
        <f t="shared" si="517"/>
        <v>0</v>
      </c>
      <c r="CO386" s="12"/>
      <c r="CP386" s="12"/>
      <c r="CQ386" s="12"/>
      <c r="CR386" s="12">
        <f t="shared" si="518"/>
        <v>0</v>
      </c>
      <c r="CS386" s="12"/>
      <c r="CT386" s="12"/>
      <c r="CU386" s="12"/>
      <c r="CV386" s="12">
        <f t="shared" si="519"/>
        <v>0</v>
      </c>
      <c r="CW386" s="12"/>
      <c r="CX386" s="12"/>
      <c r="CY386" s="12"/>
      <c r="CZ386" s="12">
        <f t="shared" si="520"/>
        <v>0</v>
      </c>
      <c r="DA386" s="12"/>
      <c r="DB386" s="12"/>
      <c r="DC386" s="12"/>
      <c r="DD386" s="12">
        <f t="shared" si="521"/>
        <v>0</v>
      </c>
      <c r="DE386" s="13" t="s">
        <v>54</v>
      </c>
      <c r="DF386" s="14" t="s">
        <v>55</v>
      </c>
    </row>
    <row r="387" spans="1:110" ht="38.25" hidden="1" x14ac:dyDescent="0.25">
      <c r="A387" s="13" t="s">
        <v>221</v>
      </c>
      <c r="B387" s="48" t="s">
        <v>892</v>
      </c>
      <c r="C387" s="49">
        <v>1963</v>
      </c>
      <c r="D387" s="49" t="s">
        <v>51</v>
      </c>
      <c r="E387" s="48" t="s">
        <v>153</v>
      </c>
      <c r="F387" s="50">
        <v>5052</v>
      </c>
      <c r="G387" s="50">
        <v>4631</v>
      </c>
      <c r="H387" s="51">
        <v>33714</v>
      </c>
      <c r="I387" s="12">
        <f t="shared" si="502"/>
        <v>3155977.6140000001</v>
      </c>
      <c r="J387" s="12">
        <f t="shared" si="503"/>
        <v>1577988.807</v>
      </c>
      <c r="K387" s="12">
        <f t="shared" si="504"/>
        <v>1577988.807</v>
      </c>
      <c r="L387" s="12">
        <f t="shared" si="505"/>
        <v>1577988.807</v>
      </c>
      <c r="M387" s="12">
        <f t="shared" si="473"/>
        <v>0</v>
      </c>
      <c r="N387" s="12"/>
      <c r="O387" s="12"/>
      <c r="P387" s="12">
        <v>0</v>
      </c>
      <c r="Q387" s="12"/>
      <c r="R387" s="12"/>
      <c r="S387" s="12">
        <v>0</v>
      </c>
      <c r="T387" s="12"/>
      <c r="U387" s="12"/>
      <c r="V387" s="12">
        <v>0</v>
      </c>
      <c r="W387" s="12"/>
      <c r="X387" s="12"/>
      <c r="Y387" s="12">
        <v>0</v>
      </c>
      <c r="Z387" s="12"/>
      <c r="AA387" s="12"/>
      <c r="AB387" s="12">
        <v>0</v>
      </c>
      <c r="AC387" s="12"/>
      <c r="AD387" s="12"/>
      <c r="AE387" s="12">
        <v>0</v>
      </c>
      <c r="AF387" s="12"/>
      <c r="AG387" s="12"/>
      <c r="AH387" s="12">
        <v>0</v>
      </c>
      <c r="AI387" s="12"/>
      <c r="AJ387" s="12"/>
      <c r="AK387" s="12">
        <v>0</v>
      </c>
      <c r="AL387" s="12"/>
      <c r="AM387" s="12"/>
      <c r="AN387" s="12">
        <v>0</v>
      </c>
      <c r="AO387" s="32"/>
      <c r="AP387" s="39" t="s">
        <v>53</v>
      </c>
      <c r="AQ387" s="32"/>
      <c r="AR387" s="32">
        <v>0</v>
      </c>
      <c r="AS387" s="12">
        <v>7399358.5060000001</v>
      </c>
      <c r="AT387" s="12">
        <v>3155977.6140000001</v>
      </c>
      <c r="AU387" s="12">
        <v>-4243380.892</v>
      </c>
      <c r="AV387" s="12"/>
      <c r="AW387" s="12"/>
      <c r="AX387" s="12">
        <v>0</v>
      </c>
      <c r="AY387" s="45"/>
      <c r="AZ387" s="32"/>
      <c r="BA387" s="12">
        <v>0</v>
      </c>
      <c r="BB387" s="12">
        <f t="shared" si="508"/>
        <v>0</v>
      </c>
      <c r="BC387" s="12">
        <f t="shared" si="506"/>
        <v>0</v>
      </c>
      <c r="BD387" s="12">
        <f t="shared" si="507"/>
        <v>0</v>
      </c>
      <c r="BE387" s="12"/>
      <c r="BF387" s="12"/>
      <c r="BG387" s="12"/>
      <c r="BH387" s="12">
        <f t="shared" si="509"/>
        <v>0</v>
      </c>
      <c r="BI387" s="12"/>
      <c r="BJ387" s="12"/>
      <c r="BK387" s="12"/>
      <c r="BL387" s="12">
        <f t="shared" si="510"/>
        <v>0</v>
      </c>
      <c r="BM387" s="12"/>
      <c r="BN387" s="12"/>
      <c r="BO387" s="12"/>
      <c r="BP387" s="12">
        <f t="shared" si="511"/>
        <v>0</v>
      </c>
      <c r="BQ387" s="12"/>
      <c r="BR387" s="12"/>
      <c r="BS387" s="12"/>
      <c r="BT387" s="12">
        <f t="shared" si="512"/>
        <v>0</v>
      </c>
      <c r="BU387" s="12"/>
      <c r="BV387" s="12"/>
      <c r="BW387" s="12"/>
      <c r="BX387" s="12">
        <f t="shared" si="513"/>
        <v>0</v>
      </c>
      <c r="BY387" s="12"/>
      <c r="BZ387" s="12"/>
      <c r="CA387" s="12"/>
      <c r="CB387" s="12">
        <f t="shared" si="514"/>
        <v>0</v>
      </c>
      <c r="CC387" s="12"/>
      <c r="CD387" s="12"/>
      <c r="CE387" s="12"/>
      <c r="CF387" s="12">
        <f t="shared" si="515"/>
        <v>0</v>
      </c>
      <c r="CG387" s="12"/>
      <c r="CH387" s="12"/>
      <c r="CI387" s="12"/>
      <c r="CJ387" s="12">
        <f t="shared" si="516"/>
        <v>0</v>
      </c>
      <c r="CK387" s="12"/>
      <c r="CL387" s="12"/>
      <c r="CM387" s="12"/>
      <c r="CN387" s="12">
        <f t="shared" si="517"/>
        <v>0</v>
      </c>
      <c r="CO387" s="12"/>
      <c r="CP387" s="12"/>
      <c r="CQ387" s="12"/>
      <c r="CR387" s="12">
        <f t="shared" si="518"/>
        <v>0</v>
      </c>
      <c r="CS387" s="12"/>
      <c r="CT387" s="12"/>
      <c r="CU387" s="12"/>
      <c r="CV387" s="12">
        <f t="shared" si="519"/>
        <v>0</v>
      </c>
      <c r="CW387" s="12"/>
      <c r="CX387" s="12"/>
      <c r="CY387" s="12"/>
      <c r="CZ387" s="12">
        <f t="shared" si="520"/>
        <v>0</v>
      </c>
      <c r="DA387" s="12"/>
      <c r="DB387" s="12"/>
      <c r="DC387" s="12"/>
      <c r="DD387" s="12">
        <f t="shared" si="521"/>
        <v>0</v>
      </c>
      <c r="DE387" s="13" t="s">
        <v>54</v>
      </c>
      <c r="DF387" s="14" t="s">
        <v>55</v>
      </c>
    </row>
    <row r="388" spans="1:110" ht="38.25" hidden="1" x14ac:dyDescent="0.25">
      <c r="A388" s="13" t="s">
        <v>2332</v>
      </c>
      <c r="B388" s="48" t="s">
        <v>2322</v>
      </c>
      <c r="C388" s="49" t="s">
        <v>2382</v>
      </c>
      <c r="D388" s="49" t="s">
        <v>51</v>
      </c>
      <c r="E388" s="48" t="s">
        <v>99</v>
      </c>
      <c r="F388" s="49">
        <v>9085.1</v>
      </c>
      <c r="G388" s="49">
        <v>7366.2</v>
      </c>
      <c r="H388" s="51">
        <v>33690</v>
      </c>
      <c r="I388" s="12">
        <f t="shared" si="502"/>
        <v>4515370</v>
      </c>
      <c r="J388" s="12">
        <f>(I388-BC388-AQ388)*0.5</f>
        <v>0</v>
      </c>
      <c r="K388" s="12">
        <f t="shared" si="504"/>
        <v>4515370</v>
      </c>
      <c r="L388" s="12">
        <f>K388-(AQ388/36*30)</f>
        <v>752561.66666666698</v>
      </c>
      <c r="M388" s="12">
        <f t="shared" si="473"/>
        <v>3762808.333333333</v>
      </c>
      <c r="N388" s="12"/>
      <c r="O388" s="12"/>
      <c r="P388" s="12">
        <v>0</v>
      </c>
      <c r="Q388" s="12"/>
      <c r="R388" s="12"/>
      <c r="S388" s="12">
        <v>0</v>
      </c>
      <c r="T388" s="12"/>
      <c r="U388" s="12"/>
      <c r="V388" s="12">
        <v>0</v>
      </c>
      <c r="W388" s="12"/>
      <c r="X388" s="12"/>
      <c r="Y388" s="12">
        <v>0</v>
      </c>
      <c r="Z388" s="12"/>
      <c r="AA388" s="12"/>
      <c r="AB388" s="12">
        <v>0</v>
      </c>
      <c r="AC388" s="12"/>
      <c r="AD388" s="12"/>
      <c r="AE388" s="12">
        <v>0</v>
      </c>
      <c r="AF388" s="12"/>
      <c r="AG388" s="12"/>
      <c r="AH388" s="12">
        <v>0</v>
      </c>
      <c r="AI388" s="12"/>
      <c r="AJ388" s="12"/>
      <c r="AK388" s="12">
        <v>0</v>
      </c>
      <c r="AL388" s="12"/>
      <c r="AM388" s="12"/>
      <c r="AN388" s="12">
        <v>0</v>
      </c>
      <c r="AO388" s="32"/>
      <c r="AP388" s="75" t="s">
        <v>2323</v>
      </c>
      <c r="AQ388" s="32">
        <v>4515370</v>
      </c>
      <c r="AR388" s="32">
        <v>4515370</v>
      </c>
      <c r="AS388" s="12"/>
      <c r="AT388" s="12"/>
      <c r="AU388" s="12">
        <v>0</v>
      </c>
      <c r="AV388" s="12"/>
      <c r="AW388" s="12"/>
      <c r="AX388" s="12">
        <v>0</v>
      </c>
      <c r="AY388" s="45"/>
      <c r="AZ388" s="32"/>
      <c r="BA388" s="12"/>
      <c r="BB388" s="12">
        <f t="shared" si="508"/>
        <v>0</v>
      </c>
      <c r="BC388" s="12">
        <f t="shared" si="506"/>
        <v>0</v>
      </c>
      <c r="BD388" s="12">
        <f t="shared" si="507"/>
        <v>0</v>
      </c>
      <c r="BE388" s="12"/>
      <c r="BF388" s="12"/>
      <c r="BG388" s="12"/>
      <c r="BH388" s="12">
        <f t="shared" si="509"/>
        <v>0</v>
      </c>
      <c r="BI388" s="12"/>
      <c r="BJ388" s="12"/>
      <c r="BK388" s="12"/>
      <c r="BL388" s="12">
        <f t="shared" si="510"/>
        <v>0</v>
      </c>
      <c r="BM388" s="12"/>
      <c r="BN388" s="12"/>
      <c r="BO388" s="12"/>
      <c r="BP388" s="12">
        <f t="shared" si="511"/>
        <v>0</v>
      </c>
      <c r="BQ388" s="12"/>
      <c r="BR388" s="12"/>
      <c r="BS388" s="12"/>
      <c r="BT388" s="12">
        <f t="shared" si="512"/>
        <v>0</v>
      </c>
      <c r="BU388" s="12"/>
      <c r="BV388" s="12"/>
      <c r="BW388" s="12"/>
      <c r="BX388" s="12">
        <f t="shared" si="513"/>
        <v>0</v>
      </c>
      <c r="BY388" s="12"/>
      <c r="BZ388" s="12"/>
      <c r="CA388" s="12"/>
      <c r="CB388" s="12">
        <f t="shared" si="514"/>
        <v>0</v>
      </c>
      <c r="CC388" s="12"/>
      <c r="CD388" s="12"/>
      <c r="CE388" s="12"/>
      <c r="CF388" s="12">
        <f t="shared" si="515"/>
        <v>0</v>
      </c>
      <c r="CG388" s="12"/>
      <c r="CH388" s="12"/>
      <c r="CI388" s="12"/>
      <c r="CJ388" s="12">
        <f t="shared" si="516"/>
        <v>0</v>
      </c>
      <c r="CK388" s="12"/>
      <c r="CL388" s="12"/>
      <c r="CM388" s="12"/>
      <c r="CN388" s="12">
        <f t="shared" si="517"/>
        <v>0</v>
      </c>
      <c r="CO388" s="12"/>
      <c r="CP388" s="12"/>
      <c r="CQ388" s="12"/>
      <c r="CR388" s="12">
        <f t="shared" si="518"/>
        <v>0</v>
      </c>
      <c r="CS388" s="12"/>
      <c r="CT388" s="12"/>
      <c r="CU388" s="12"/>
      <c r="CV388" s="12">
        <f t="shared" si="519"/>
        <v>0</v>
      </c>
      <c r="CW388" s="12"/>
      <c r="CX388" s="12"/>
      <c r="CY388" s="12"/>
      <c r="CZ388" s="12">
        <f t="shared" si="520"/>
        <v>0</v>
      </c>
      <c r="DA388" s="12"/>
      <c r="DB388" s="12"/>
      <c r="DC388" s="12"/>
      <c r="DD388" s="12">
        <f t="shared" si="521"/>
        <v>0</v>
      </c>
      <c r="DE388" s="13" t="s">
        <v>54</v>
      </c>
      <c r="DF388" s="14" t="s">
        <v>55</v>
      </c>
    </row>
    <row r="389" spans="1:110" ht="51" hidden="1" x14ac:dyDescent="0.25">
      <c r="A389" s="13" t="s">
        <v>2333</v>
      </c>
      <c r="B389" s="48" t="s">
        <v>893</v>
      </c>
      <c r="C389" s="49">
        <v>1911</v>
      </c>
      <c r="D389" s="49" t="s">
        <v>51</v>
      </c>
      <c r="E389" s="48" t="s">
        <v>56</v>
      </c>
      <c r="F389" s="50">
        <v>3828.4</v>
      </c>
      <c r="G389" s="50">
        <v>3376.2</v>
      </c>
      <c r="H389" s="51">
        <v>33847</v>
      </c>
      <c r="I389" s="12">
        <f t="shared" si="502"/>
        <v>1736178.818</v>
      </c>
      <c r="J389" s="12">
        <f t="shared" si="503"/>
        <v>868089.40899999999</v>
      </c>
      <c r="K389" s="12">
        <f t="shared" si="504"/>
        <v>868089.40899999999</v>
      </c>
      <c r="L389" s="12">
        <f t="shared" ref="L389:L406" si="522">K389</f>
        <v>868089.40899999999</v>
      </c>
      <c r="M389" s="12">
        <f t="shared" si="473"/>
        <v>0</v>
      </c>
      <c r="N389" s="12"/>
      <c r="O389" s="12"/>
      <c r="P389" s="12">
        <v>0</v>
      </c>
      <c r="Q389" s="12"/>
      <c r="R389" s="12"/>
      <c r="S389" s="12">
        <v>0</v>
      </c>
      <c r="T389" s="12">
        <v>1736178.818</v>
      </c>
      <c r="U389" s="12">
        <v>1736178.818</v>
      </c>
      <c r="V389" s="12">
        <v>0</v>
      </c>
      <c r="W389" s="12"/>
      <c r="X389" s="12"/>
      <c r="Y389" s="12">
        <v>0</v>
      </c>
      <c r="Z389" s="12"/>
      <c r="AA389" s="12"/>
      <c r="AB389" s="12">
        <v>0</v>
      </c>
      <c r="AC389" s="12"/>
      <c r="AD389" s="12"/>
      <c r="AE389" s="12">
        <v>0</v>
      </c>
      <c r="AF389" s="12"/>
      <c r="AG389" s="12"/>
      <c r="AH389" s="12">
        <v>0</v>
      </c>
      <c r="AI389" s="12"/>
      <c r="AJ389" s="12"/>
      <c r="AK389" s="12">
        <v>0</v>
      </c>
      <c r="AL389" s="12"/>
      <c r="AM389" s="12"/>
      <c r="AN389" s="12">
        <v>0</v>
      </c>
      <c r="AO389" s="32"/>
      <c r="AP389" s="39" t="s">
        <v>53</v>
      </c>
      <c r="AQ389" s="32"/>
      <c r="AR389" s="32">
        <v>0</v>
      </c>
      <c r="AS389" s="12"/>
      <c r="AT389" s="12"/>
      <c r="AU389" s="12">
        <v>0</v>
      </c>
      <c r="AV389" s="12"/>
      <c r="AW389" s="12"/>
      <c r="AX389" s="12">
        <v>0</v>
      </c>
      <c r="AY389" s="45"/>
      <c r="AZ389" s="32"/>
      <c r="BA389" s="12">
        <v>0</v>
      </c>
      <c r="BB389" s="12">
        <f t="shared" si="508"/>
        <v>0</v>
      </c>
      <c r="BC389" s="12">
        <f t="shared" si="506"/>
        <v>0</v>
      </c>
      <c r="BD389" s="12">
        <f t="shared" si="507"/>
        <v>0</v>
      </c>
      <c r="BE389" s="12"/>
      <c r="BF389" s="12"/>
      <c r="BG389" s="12"/>
      <c r="BH389" s="12">
        <f t="shared" si="509"/>
        <v>0</v>
      </c>
      <c r="BI389" s="12"/>
      <c r="BJ389" s="12"/>
      <c r="BK389" s="12"/>
      <c r="BL389" s="12">
        <f t="shared" si="510"/>
        <v>0</v>
      </c>
      <c r="BM389" s="12"/>
      <c r="BN389" s="12"/>
      <c r="BO389" s="12"/>
      <c r="BP389" s="12">
        <f t="shared" si="511"/>
        <v>0</v>
      </c>
      <c r="BQ389" s="12"/>
      <c r="BR389" s="12"/>
      <c r="BS389" s="12"/>
      <c r="BT389" s="12">
        <f t="shared" si="512"/>
        <v>0</v>
      </c>
      <c r="BU389" s="12"/>
      <c r="BV389" s="12"/>
      <c r="BW389" s="12"/>
      <c r="BX389" s="12">
        <f t="shared" si="513"/>
        <v>0</v>
      </c>
      <c r="BY389" s="12"/>
      <c r="BZ389" s="12"/>
      <c r="CA389" s="12"/>
      <c r="CB389" s="12">
        <f t="shared" si="514"/>
        <v>0</v>
      </c>
      <c r="CC389" s="12"/>
      <c r="CD389" s="12"/>
      <c r="CE389" s="12"/>
      <c r="CF389" s="12">
        <f t="shared" si="515"/>
        <v>0</v>
      </c>
      <c r="CG389" s="12"/>
      <c r="CH389" s="12"/>
      <c r="CI389" s="12"/>
      <c r="CJ389" s="12">
        <f t="shared" si="516"/>
        <v>0</v>
      </c>
      <c r="CK389" s="12"/>
      <c r="CL389" s="12"/>
      <c r="CM389" s="12"/>
      <c r="CN389" s="12">
        <f t="shared" si="517"/>
        <v>0</v>
      </c>
      <c r="CO389" s="12"/>
      <c r="CP389" s="12"/>
      <c r="CQ389" s="12"/>
      <c r="CR389" s="12">
        <f t="shared" si="518"/>
        <v>0</v>
      </c>
      <c r="CS389" s="12"/>
      <c r="CT389" s="12"/>
      <c r="CU389" s="12"/>
      <c r="CV389" s="12">
        <f t="shared" si="519"/>
        <v>0</v>
      </c>
      <c r="CW389" s="12"/>
      <c r="CX389" s="12"/>
      <c r="CY389" s="12"/>
      <c r="CZ389" s="12">
        <f t="shared" si="520"/>
        <v>0</v>
      </c>
      <c r="DA389" s="12"/>
      <c r="DB389" s="12"/>
      <c r="DC389" s="12"/>
      <c r="DD389" s="12">
        <f t="shared" si="521"/>
        <v>0</v>
      </c>
      <c r="DE389" s="13" t="s">
        <v>54</v>
      </c>
      <c r="DF389" s="14" t="s">
        <v>55</v>
      </c>
    </row>
    <row r="390" spans="1:110" ht="51" hidden="1" x14ac:dyDescent="0.25">
      <c r="A390" s="13" t="s">
        <v>397</v>
      </c>
      <c r="B390" s="48" t="s">
        <v>2043</v>
      </c>
      <c r="C390" s="49">
        <v>1909</v>
      </c>
      <c r="D390" s="49"/>
      <c r="E390" s="48" t="s">
        <v>56</v>
      </c>
      <c r="F390" s="50">
        <v>3979.7</v>
      </c>
      <c r="G390" s="50">
        <v>3485.7</v>
      </c>
      <c r="H390" s="51">
        <v>33982</v>
      </c>
      <c r="I390" s="12">
        <f t="shared" si="502"/>
        <v>1739803.58</v>
      </c>
      <c r="J390" s="12">
        <f t="shared" si="503"/>
        <v>869901.79</v>
      </c>
      <c r="K390" s="12">
        <f t="shared" si="504"/>
        <v>869901.79</v>
      </c>
      <c r="L390" s="12">
        <f t="shared" si="522"/>
        <v>869901.79</v>
      </c>
      <c r="M390" s="12">
        <f t="shared" si="473"/>
        <v>0</v>
      </c>
      <c r="N390" s="12"/>
      <c r="O390" s="12"/>
      <c r="P390" s="12">
        <v>0</v>
      </c>
      <c r="Q390" s="12"/>
      <c r="R390" s="12"/>
      <c r="S390" s="12">
        <v>0</v>
      </c>
      <c r="T390" s="12"/>
      <c r="U390" s="12"/>
      <c r="V390" s="12">
        <v>0</v>
      </c>
      <c r="W390" s="12"/>
      <c r="X390" s="12"/>
      <c r="Y390" s="12">
        <v>0</v>
      </c>
      <c r="Z390" s="12"/>
      <c r="AA390" s="12"/>
      <c r="AB390" s="12">
        <v>0</v>
      </c>
      <c r="AC390" s="12"/>
      <c r="AD390" s="12"/>
      <c r="AE390" s="12">
        <v>0</v>
      </c>
      <c r="AF390" s="12"/>
      <c r="AG390" s="12"/>
      <c r="AH390" s="12">
        <v>0</v>
      </c>
      <c r="AI390" s="12"/>
      <c r="AJ390" s="12"/>
      <c r="AK390" s="12">
        <v>0</v>
      </c>
      <c r="AL390" s="12"/>
      <c r="AM390" s="12"/>
      <c r="AN390" s="12">
        <v>0</v>
      </c>
      <c r="AO390" s="32"/>
      <c r="AP390" s="39"/>
      <c r="AQ390" s="32"/>
      <c r="AR390" s="32">
        <v>0</v>
      </c>
      <c r="AS390" s="12"/>
      <c r="AT390" s="12"/>
      <c r="AU390" s="12">
        <v>0</v>
      </c>
      <c r="AV390" s="12"/>
      <c r="AW390" s="12"/>
      <c r="AX390" s="12">
        <v>0</v>
      </c>
      <c r="AY390" s="45"/>
      <c r="AZ390" s="32">
        <v>1739803.58</v>
      </c>
      <c r="BA390" s="12">
        <v>1739803.58</v>
      </c>
      <c r="BB390" s="12"/>
      <c r="BC390" s="12">
        <f t="shared" si="506"/>
        <v>0</v>
      </c>
      <c r="BD390" s="12">
        <f t="shared" si="507"/>
        <v>0</v>
      </c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3" t="s">
        <v>54</v>
      </c>
      <c r="DF390" s="14" t="s">
        <v>55</v>
      </c>
    </row>
    <row r="391" spans="1:110" ht="38.25" hidden="1" x14ac:dyDescent="0.25">
      <c r="A391" s="13" t="s">
        <v>398</v>
      </c>
      <c r="B391" s="48" t="s">
        <v>894</v>
      </c>
      <c r="C391" s="49">
        <v>1959</v>
      </c>
      <c r="D391" s="49" t="s">
        <v>51</v>
      </c>
      <c r="E391" s="48" t="s">
        <v>153</v>
      </c>
      <c r="F391" s="50">
        <v>3049.1</v>
      </c>
      <c r="G391" s="50">
        <v>2745.6</v>
      </c>
      <c r="H391" s="51">
        <v>33739</v>
      </c>
      <c r="I391" s="12">
        <f t="shared" si="502"/>
        <v>3025081.2</v>
      </c>
      <c r="J391" s="12">
        <f t="shared" si="503"/>
        <v>1512540.6</v>
      </c>
      <c r="K391" s="12">
        <f t="shared" si="504"/>
        <v>1512540.6</v>
      </c>
      <c r="L391" s="12">
        <f t="shared" si="522"/>
        <v>1512540.6</v>
      </c>
      <c r="M391" s="12">
        <f t="shared" si="473"/>
        <v>0</v>
      </c>
      <c r="N391" s="12"/>
      <c r="O391" s="12"/>
      <c r="P391" s="12">
        <v>0</v>
      </c>
      <c r="Q391" s="12"/>
      <c r="R391" s="12"/>
      <c r="S391" s="12">
        <v>0</v>
      </c>
      <c r="T391" s="12"/>
      <c r="U391" s="12"/>
      <c r="V391" s="12">
        <v>0</v>
      </c>
      <c r="W391" s="12"/>
      <c r="X391" s="12"/>
      <c r="Y391" s="12">
        <v>0</v>
      </c>
      <c r="Z391" s="12"/>
      <c r="AA391" s="12"/>
      <c r="AB391" s="12">
        <v>0</v>
      </c>
      <c r="AC391" s="12"/>
      <c r="AD391" s="12"/>
      <c r="AE391" s="12">
        <v>0</v>
      </c>
      <c r="AF391" s="12"/>
      <c r="AG391" s="12"/>
      <c r="AH391" s="12">
        <v>0</v>
      </c>
      <c r="AI391" s="12"/>
      <c r="AJ391" s="12"/>
      <c r="AK391" s="12">
        <v>0</v>
      </c>
      <c r="AL391" s="12"/>
      <c r="AM391" s="12"/>
      <c r="AN391" s="12">
        <v>0</v>
      </c>
      <c r="AO391" s="32"/>
      <c r="AP391" s="39" t="s">
        <v>53</v>
      </c>
      <c r="AQ391" s="32"/>
      <c r="AR391" s="32">
        <v>0</v>
      </c>
      <c r="AS391" s="12">
        <v>4078112.1239999998</v>
      </c>
      <c r="AT391" s="12">
        <v>3025081.2</v>
      </c>
      <c r="AU391" s="12">
        <v>-1053030.9239999996</v>
      </c>
      <c r="AV391" s="12"/>
      <c r="AW391" s="12"/>
      <c r="AX391" s="12">
        <v>0</v>
      </c>
      <c r="AY391" s="45"/>
      <c r="AZ391" s="32"/>
      <c r="BA391" s="12">
        <v>0</v>
      </c>
      <c r="BB391" s="12">
        <f>BF391+BJ391+BN391+BR391+BV391+BZ391+CD391+CH391+CL391+CP391+CT391+CX391+DB391</f>
        <v>0</v>
      </c>
      <c r="BC391" s="12">
        <f t="shared" si="506"/>
        <v>0</v>
      </c>
      <c r="BD391" s="12">
        <f t="shared" si="507"/>
        <v>0</v>
      </c>
      <c r="BE391" s="12"/>
      <c r="BF391" s="12"/>
      <c r="BG391" s="12"/>
      <c r="BH391" s="12">
        <f>BG391-BF391</f>
        <v>0</v>
      </c>
      <c r="BI391" s="12"/>
      <c r="BJ391" s="12"/>
      <c r="BK391" s="12"/>
      <c r="BL391" s="12">
        <f>BK391-BJ391</f>
        <v>0</v>
      </c>
      <c r="BM391" s="12"/>
      <c r="BN391" s="12"/>
      <c r="BO391" s="12"/>
      <c r="BP391" s="12">
        <f>BO391-BN391</f>
        <v>0</v>
      </c>
      <c r="BQ391" s="12"/>
      <c r="BR391" s="12"/>
      <c r="BS391" s="12"/>
      <c r="BT391" s="12">
        <f>BS391-BR391</f>
        <v>0</v>
      </c>
      <c r="BU391" s="12"/>
      <c r="BV391" s="12"/>
      <c r="BW391" s="12"/>
      <c r="BX391" s="12">
        <f>BW391-BV391</f>
        <v>0</v>
      </c>
      <c r="BY391" s="12"/>
      <c r="BZ391" s="12"/>
      <c r="CA391" s="12"/>
      <c r="CB391" s="12">
        <f>CA391-BZ391</f>
        <v>0</v>
      </c>
      <c r="CC391" s="12"/>
      <c r="CD391" s="12"/>
      <c r="CE391" s="12"/>
      <c r="CF391" s="12">
        <f>CE391-CD391</f>
        <v>0</v>
      </c>
      <c r="CG391" s="12"/>
      <c r="CH391" s="12"/>
      <c r="CI391" s="12"/>
      <c r="CJ391" s="12">
        <f>CI391-CH391</f>
        <v>0</v>
      </c>
      <c r="CK391" s="12"/>
      <c r="CL391" s="12"/>
      <c r="CM391" s="12"/>
      <c r="CN391" s="12">
        <f>CM391-CL391</f>
        <v>0</v>
      </c>
      <c r="CO391" s="12"/>
      <c r="CP391" s="12"/>
      <c r="CQ391" s="12"/>
      <c r="CR391" s="12">
        <f>CQ391-CP391</f>
        <v>0</v>
      </c>
      <c r="CS391" s="12"/>
      <c r="CT391" s="12"/>
      <c r="CU391" s="12"/>
      <c r="CV391" s="12">
        <f>CU391-CT391</f>
        <v>0</v>
      </c>
      <c r="CW391" s="12"/>
      <c r="CX391" s="12"/>
      <c r="CY391" s="12"/>
      <c r="CZ391" s="12">
        <f>CY391-CX391</f>
        <v>0</v>
      </c>
      <c r="DA391" s="12"/>
      <c r="DB391" s="12"/>
      <c r="DC391" s="12"/>
      <c r="DD391" s="12">
        <f>DC391-DB391</f>
        <v>0</v>
      </c>
      <c r="DE391" s="13" t="s">
        <v>54</v>
      </c>
      <c r="DF391" s="14" t="s">
        <v>55</v>
      </c>
    </row>
    <row r="392" spans="1:110" ht="51" hidden="1" x14ac:dyDescent="0.25">
      <c r="A392" s="13" t="s">
        <v>400</v>
      </c>
      <c r="B392" s="48" t="s">
        <v>2045</v>
      </c>
      <c r="C392" s="49">
        <v>1901</v>
      </c>
      <c r="D392" s="49" t="s">
        <v>51</v>
      </c>
      <c r="E392" s="48" t="s">
        <v>56</v>
      </c>
      <c r="F392" s="50">
        <v>1587.8</v>
      </c>
      <c r="G392" s="50">
        <v>1424.8</v>
      </c>
      <c r="H392" s="51">
        <v>33834</v>
      </c>
      <c r="I392" s="12">
        <f t="shared" si="502"/>
        <v>1931167.94</v>
      </c>
      <c r="J392" s="12">
        <f t="shared" si="503"/>
        <v>965583.97</v>
      </c>
      <c r="K392" s="12">
        <f t="shared" si="504"/>
        <v>965583.97</v>
      </c>
      <c r="L392" s="12">
        <f t="shared" si="522"/>
        <v>965583.97</v>
      </c>
      <c r="M392" s="12">
        <f t="shared" si="473"/>
        <v>0</v>
      </c>
      <c r="N392" s="12"/>
      <c r="O392" s="12"/>
      <c r="P392" s="12">
        <v>0</v>
      </c>
      <c r="Q392" s="12"/>
      <c r="R392" s="12"/>
      <c r="S392" s="12">
        <v>0</v>
      </c>
      <c r="T392" s="12"/>
      <c r="U392" s="12"/>
      <c r="V392" s="12">
        <v>0</v>
      </c>
      <c r="W392" s="12"/>
      <c r="X392" s="12"/>
      <c r="Y392" s="12">
        <v>0</v>
      </c>
      <c r="Z392" s="12"/>
      <c r="AA392" s="12"/>
      <c r="AB392" s="12">
        <v>0</v>
      </c>
      <c r="AC392" s="12"/>
      <c r="AD392" s="12"/>
      <c r="AE392" s="12">
        <v>0</v>
      </c>
      <c r="AF392" s="12"/>
      <c r="AG392" s="12"/>
      <c r="AH392" s="12">
        <v>0</v>
      </c>
      <c r="AI392" s="12"/>
      <c r="AJ392" s="12"/>
      <c r="AK392" s="12">
        <v>0</v>
      </c>
      <c r="AL392" s="12"/>
      <c r="AM392" s="12"/>
      <c r="AN392" s="12">
        <v>0</v>
      </c>
      <c r="AO392" s="32"/>
      <c r="AP392" s="39"/>
      <c r="AQ392" s="32"/>
      <c r="AR392" s="32">
        <v>0</v>
      </c>
      <c r="AS392" s="12"/>
      <c r="AT392" s="12"/>
      <c r="AU392" s="12">
        <v>0</v>
      </c>
      <c r="AV392" s="12"/>
      <c r="AW392" s="12"/>
      <c r="AX392" s="12">
        <v>0</v>
      </c>
      <c r="AY392" s="45"/>
      <c r="AZ392" s="32">
        <v>1931167.94</v>
      </c>
      <c r="BA392" s="12">
        <v>1931167.94</v>
      </c>
      <c r="BB392" s="12"/>
      <c r="BC392" s="12">
        <f t="shared" si="506"/>
        <v>0</v>
      </c>
      <c r="BD392" s="12">
        <f t="shared" si="507"/>
        <v>0</v>
      </c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3" t="s">
        <v>54</v>
      </c>
      <c r="DF392" s="14" t="s">
        <v>55</v>
      </c>
    </row>
    <row r="393" spans="1:110" ht="51" hidden="1" x14ac:dyDescent="0.25">
      <c r="A393" s="13" t="s">
        <v>2334</v>
      </c>
      <c r="B393" s="48" t="s">
        <v>895</v>
      </c>
      <c r="C393" s="49">
        <v>1915</v>
      </c>
      <c r="D393" s="49" t="s">
        <v>51</v>
      </c>
      <c r="E393" s="48" t="s">
        <v>56</v>
      </c>
      <c r="F393" s="50">
        <v>674.4</v>
      </c>
      <c r="G393" s="50">
        <v>581.4</v>
      </c>
      <c r="H393" s="51">
        <v>34110</v>
      </c>
      <c r="I393" s="12">
        <f t="shared" si="502"/>
        <v>3582689.2884</v>
      </c>
      <c r="J393" s="12">
        <f t="shared" si="503"/>
        <v>1791344.6442</v>
      </c>
      <c r="K393" s="12">
        <f t="shared" si="504"/>
        <v>1791344.6442</v>
      </c>
      <c r="L393" s="12">
        <f t="shared" si="522"/>
        <v>1791344.6442</v>
      </c>
      <c r="M393" s="12">
        <f t="shared" si="473"/>
        <v>0</v>
      </c>
      <c r="N393" s="12"/>
      <c r="O393" s="12"/>
      <c r="P393" s="12">
        <v>0</v>
      </c>
      <c r="Q393" s="12">
        <v>1450343.0989999999</v>
      </c>
      <c r="R393" s="12">
        <v>2448783.6</v>
      </c>
      <c r="S393" s="12">
        <v>998440.50100000016</v>
      </c>
      <c r="T393" s="12"/>
      <c r="U393" s="12"/>
      <c r="V393" s="12">
        <v>0</v>
      </c>
      <c r="W393" s="12">
        <v>315345.56800000003</v>
      </c>
      <c r="X393" s="12">
        <v>373374</v>
      </c>
      <c r="Y393" s="12">
        <v>58028.431999999972</v>
      </c>
      <c r="Z393" s="12">
        <v>392729.897</v>
      </c>
      <c r="AA393" s="12">
        <v>321418.97280000005</v>
      </c>
      <c r="AB393" s="12">
        <v>-71310.92419999995</v>
      </c>
      <c r="AC393" s="12"/>
      <c r="AD393" s="12">
        <v>439112.71559999994</v>
      </c>
      <c r="AE393" s="12">
        <v>439112.71559999994</v>
      </c>
      <c r="AF393" s="12"/>
      <c r="AG393" s="12"/>
      <c r="AH393" s="12">
        <v>0</v>
      </c>
      <c r="AI393" s="12"/>
      <c r="AJ393" s="12"/>
      <c r="AK393" s="12">
        <v>0</v>
      </c>
      <c r="AL393" s="12"/>
      <c r="AM393" s="12"/>
      <c r="AN393" s="12">
        <v>0</v>
      </c>
      <c r="AO393" s="32"/>
      <c r="AP393" s="39" t="s">
        <v>53</v>
      </c>
      <c r="AQ393" s="32"/>
      <c r="AR393" s="32">
        <v>0</v>
      </c>
      <c r="AS393" s="12"/>
      <c r="AT393" s="12"/>
      <c r="AU393" s="12">
        <v>0</v>
      </c>
      <c r="AV393" s="12"/>
      <c r="AW393" s="12"/>
      <c r="AX393" s="12">
        <v>0</v>
      </c>
      <c r="AY393" s="45"/>
      <c r="AZ393" s="32"/>
      <c r="BA393" s="12">
        <v>0</v>
      </c>
      <c r="BB393" s="12">
        <f t="shared" ref="BB393:BB396" si="523">BF393+BJ393+BN393+BR393+BV393+BZ393+CD393+CH393+CL393+CP393+CT393+CX393+DB393</f>
        <v>0</v>
      </c>
      <c r="BC393" s="12">
        <f t="shared" si="506"/>
        <v>0</v>
      </c>
      <c r="BD393" s="12">
        <f t="shared" si="507"/>
        <v>0</v>
      </c>
      <c r="BE393" s="12"/>
      <c r="BF393" s="12"/>
      <c r="BG393" s="12"/>
      <c r="BH393" s="12">
        <f t="shared" ref="BH393:BH396" si="524">BG393-BF393</f>
        <v>0</v>
      </c>
      <c r="BI393" s="12"/>
      <c r="BJ393" s="12"/>
      <c r="BK393" s="12"/>
      <c r="BL393" s="12">
        <f t="shared" ref="BL393:BL396" si="525">BK393-BJ393</f>
        <v>0</v>
      </c>
      <c r="BM393" s="12"/>
      <c r="BN393" s="12"/>
      <c r="BO393" s="12"/>
      <c r="BP393" s="12">
        <f t="shared" ref="BP393:BP396" si="526">BO393-BN393</f>
        <v>0</v>
      </c>
      <c r="BQ393" s="12"/>
      <c r="BR393" s="12"/>
      <c r="BS393" s="12"/>
      <c r="BT393" s="12">
        <f t="shared" ref="BT393:BT396" si="527">BS393-BR393</f>
        <v>0</v>
      </c>
      <c r="BU393" s="12"/>
      <c r="BV393" s="12"/>
      <c r="BW393" s="12"/>
      <c r="BX393" s="12">
        <f t="shared" ref="BX393:BX396" si="528">BW393-BV393</f>
        <v>0</v>
      </c>
      <c r="BY393" s="12"/>
      <c r="BZ393" s="12"/>
      <c r="CA393" s="12"/>
      <c r="CB393" s="12">
        <f t="shared" ref="CB393:CB396" si="529">CA393-BZ393</f>
        <v>0</v>
      </c>
      <c r="CC393" s="12"/>
      <c r="CD393" s="12"/>
      <c r="CE393" s="12"/>
      <c r="CF393" s="12">
        <f t="shared" ref="CF393:CF396" si="530">CE393-CD393</f>
        <v>0</v>
      </c>
      <c r="CG393" s="12"/>
      <c r="CH393" s="12"/>
      <c r="CI393" s="12"/>
      <c r="CJ393" s="12">
        <f t="shared" ref="CJ393:CJ396" si="531">CI393-CH393</f>
        <v>0</v>
      </c>
      <c r="CK393" s="12"/>
      <c r="CL393" s="12"/>
      <c r="CM393" s="12"/>
      <c r="CN393" s="12">
        <f t="shared" ref="CN393:CN396" si="532">CM393-CL393</f>
        <v>0</v>
      </c>
      <c r="CO393" s="12"/>
      <c r="CP393" s="12"/>
      <c r="CQ393" s="12"/>
      <c r="CR393" s="12">
        <f t="shared" ref="CR393:CR396" si="533">CQ393-CP393</f>
        <v>0</v>
      </c>
      <c r="CS393" s="12"/>
      <c r="CT393" s="12"/>
      <c r="CU393" s="12"/>
      <c r="CV393" s="12">
        <f t="shared" ref="CV393:CV396" si="534">CU393-CT393</f>
        <v>0</v>
      </c>
      <c r="CW393" s="12"/>
      <c r="CX393" s="12"/>
      <c r="CY393" s="12"/>
      <c r="CZ393" s="12">
        <f t="shared" ref="CZ393:CZ396" si="535">CY393-CX393</f>
        <v>0</v>
      </c>
      <c r="DA393" s="12"/>
      <c r="DB393" s="12"/>
      <c r="DC393" s="12"/>
      <c r="DD393" s="12">
        <f t="shared" ref="DD393:DD396" si="536">DC393-DB393</f>
        <v>0</v>
      </c>
      <c r="DE393" s="13" t="s">
        <v>54</v>
      </c>
      <c r="DF393" s="14" t="s">
        <v>55</v>
      </c>
    </row>
    <row r="394" spans="1:110" ht="51" hidden="1" x14ac:dyDescent="0.25">
      <c r="A394" s="13" t="s">
        <v>401</v>
      </c>
      <c r="B394" s="48" t="s">
        <v>896</v>
      </c>
      <c r="C394" s="49">
        <v>1902</v>
      </c>
      <c r="D394" s="49" t="s">
        <v>51</v>
      </c>
      <c r="E394" s="48" t="s">
        <v>56</v>
      </c>
      <c r="F394" s="50">
        <v>8012.8</v>
      </c>
      <c r="G394" s="50">
        <v>7295</v>
      </c>
      <c r="H394" s="51">
        <v>34046</v>
      </c>
      <c r="I394" s="12">
        <f t="shared" si="502"/>
        <v>705923.19</v>
      </c>
      <c r="J394" s="12">
        <f t="shared" si="503"/>
        <v>281225</v>
      </c>
      <c r="K394" s="12">
        <f t="shared" si="504"/>
        <v>424698.18999999994</v>
      </c>
      <c r="L394" s="12">
        <f t="shared" si="522"/>
        <v>424698.18999999994</v>
      </c>
      <c r="M394" s="12">
        <f t="shared" si="473"/>
        <v>0</v>
      </c>
      <c r="N394" s="12"/>
      <c r="O394" s="12"/>
      <c r="P394" s="12">
        <v>0</v>
      </c>
      <c r="Q394" s="12"/>
      <c r="R394" s="12"/>
      <c r="S394" s="12">
        <v>0</v>
      </c>
      <c r="T394" s="12"/>
      <c r="U394" s="12"/>
      <c r="V394" s="12">
        <v>0</v>
      </c>
      <c r="W394" s="12">
        <v>2232517.6439999999</v>
      </c>
      <c r="X394" s="12"/>
      <c r="Y394" s="12">
        <v>-2232517.6439999999</v>
      </c>
      <c r="Z394" s="12"/>
      <c r="AA394" s="12"/>
      <c r="AB394" s="12">
        <v>0</v>
      </c>
      <c r="AC394" s="12"/>
      <c r="AD394" s="12"/>
      <c r="AE394" s="12">
        <v>0</v>
      </c>
      <c r="AF394" s="12"/>
      <c r="AG394" s="12"/>
      <c r="AH394" s="12">
        <v>0</v>
      </c>
      <c r="AI394" s="12"/>
      <c r="AJ394" s="12"/>
      <c r="AK394" s="12">
        <v>0</v>
      </c>
      <c r="AL394" s="12"/>
      <c r="AM394" s="12"/>
      <c r="AN394" s="12">
        <v>0</v>
      </c>
      <c r="AO394" s="32"/>
      <c r="AP394" s="39" t="s">
        <v>53</v>
      </c>
      <c r="AQ394" s="32"/>
      <c r="AR394" s="32">
        <v>0</v>
      </c>
      <c r="AS394" s="12"/>
      <c r="AT394" s="12"/>
      <c r="AU394" s="12">
        <v>0</v>
      </c>
      <c r="AV394" s="12"/>
      <c r="AW394" s="12"/>
      <c r="AX394" s="12">
        <v>0</v>
      </c>
      <c r="AY394" s="45"/>
      <c r="AZ394" s="32">
        <v>562450</v>
      </c>
      <c r="BA394" s="12">
        <v>562450</v>
      </c>
      <c r="BB394" s="12">
        <f t="shared" si="523"/>
        <v>0</v>
      </c>
      <c r="BC394" s="12">
        <f t="shared" si="506"/>
        <v>143473.19</v>
      </c>
      <c r="BD394" s="12">
        <f t="shared" si="507"/>
        <v>143473.19</v>
      </c>
      <c r="BE394" s="12"/>
      <c r="BF394" s="12"/>
      <c r="BG394" s="12"/>
      <c r="BH394" s="12">
        <f t="shared" si="524"/>
        <v>0</v>
      </c>
      <c r="BI394" s="12"/>
      <c r="BJ394" s="12"/>
      <c r="BK394" s="12"/>
      <c r="BL394" s="12">
        <f t="shared" si="525"/>
        <v>0</v>
      </c>
      <c r="BM394" s="12"/>
      <c r="BN394" s="12"/>
      <c r="BO394" s="12"/>
      <c r="BP394" s="12">
        <f t="shared" si="526"/>
        <v>0</v>
      </c>
      <c r="BQ394" s="12"/>
      <c r="BR394" s="12"/>
      <c r="BS394" s="12"/>
      <c r="BT394" s="12">
        <f t="shared" si="527"/>
        <v>0</v>
      </c>
      <c r="BU394" s="12"/>
      <c r="BV394" s="12"/>
      <c r="BW394" s="12"/>
      <c r="BX394" s="12">
        <f t="shared" si="528"/>
        <v>0</v>
      </c>
      <c r="BY394" s="12"/>
      <c r="BZ394" s="12"/>
      <c r="CA394" s="12"/>
      <c r="CB394" s="12">
        <f t="shared" si="529"/>
        <v>0</v>
      </c>
      <c r="CC394" s="12"/>
      <c r="CD394" s="12"/>
      <c r="CE394" s="12">
        <v>143473.19</v>
      </c>
      <c r="CF394" s="12">
        <f t="shared" si="530"/>
        <v>143473.19</v>
      </c>
      <c r="CG394" s="12"/>
      <c r="CH394" s="12"/>
      <c r="CI394" s="12"/>
      <c r="CJ394" s="12">
        <f t="shared" si="531"/>
        <v>0</v>
      </c>
      <c r="CK394" s="12"/>
      <c r="CL394" s="12"/>
      <c r="CM394" s="12"/>
      <c r="CN394" s="12">
        <f t="shared" si="532"/>
        <v>0</v>
      </c>
      <c r="CO394" s="12"/>
      <c r="CP394" s="12"/>
      <c r="CQ394" s="12"/>
      <c r="CR394" s="12">
        <f t="shared" si="533"/>
        <v>0</v>
      </c>
      <c r="CS394" s="12"/>
      <c r="CT394" s="12"/>
      <c r="CU394" s="12"/>
      <c r="CV394" s="12">
        <f t="shared" si="534"/>
        <v>0</v>
      </c>
      <c r="CW394" s="12"/>
      <c r="CX394" s="12"/>
      <c r="CY394" s="12"/>
      <c r="CZ394" s="12">
        <f t="shared" si="535"/>
        <v>0</v>
      </c>
      <c r="DA394" s="12"/>
      <c r="DB394" s="12"/>
      <c r="DC394" s="12"/>
      <c r="DD394" s="12">
        <f t="shared" si="536"/>
        <v>0</v>
      </c>
      <c r="DE394" s="13" t="s">
        <v>54</v>
      </c>
      <c r="DF394" s="14" t="s">
        <v>55</v>
      </c>
    </row>
    <row r="395" spans="1:110" ht="51" hidden="1" x14ac:dyDescent="0.25">
      <c r="A395" s="13" t="s">
        <v>402</v>
      </c>
      <c r="B395" s="48" t="s">
        <v>897</v>
      </c>
      <c r="C395" s="49">
        <v>1911</v>
      </c>
      <c r="D395" s="49" t="s">
        <v>51</v>
      </c>
      <c r="E395" s="48" t="s">
        <v>56</v>
      </c>
      <c r="F395" s="50">
        <v>1925.66</v>
      </c>
      <c r="G395" s="50">
        <v>1666.16</v>
      </c>
      <c r="H395" s="51">
        <v>34114</v>
      </c>
      <c r="I395" s="12">
        <f t="shared" si="502"/>
        <v>5367157.7989999996</v>
      </c>
      <c r="J395" s="12">
        <f t="shared" si="503"/>
        <v>2683578.8994999998</v>
      </c>
      <c r="K395" s="12">
        <f t="shared" si="504"/>
        <v>2683578.8994999998</v>
      </c>
      <c r="L395" s="12">
        <f t="shared" si="522"/>
        <v>2683578.8994999998</v>
      </c>
      <c r="M395" s="12">
        <f t="shared" si="473"/>
        <v>0</v>
      </c>
      <c r="N395" s="12"/>
      <c r="O395" s="12"/>
      <c r="P395" s="12">
        <v>0</v>
      </c>
      <c r="Q395" s="12"/>
      <c r="R395" s="12">
        <v>2830745.64</v>
      </c>
      <c r="S395" s="12">
        <v>2830745.64</v>
      </c>
      <c r="T395" s="12">
        <v>916388.01899999997</v>
      </c>
      <c r="U395" s="12">
        <v>916388.01899999997</v>
      </c>
      <c r="V395" s="12">
        <v>0</v>
      </c>
      <c r="W395" s="12"/>
      <c r="X395" s="12">
        <v>251725.46</v>
      </c>
      <c r="Y395" s="12">
        <v>251725.46</v>
      </c>
      <c r="Z395" s="12"/>
      <c r="AA395" s="12">
        <v>996369.3</v>
      </c>
      <c r="AB395" s="12">
        <v>996369.3</v>
      </c>
      <c r="AC395" s="12"/>
      <c r="AD395" s="12">
        <v>371929.38</v>
      </c>
      <c r="AE395" s="12">
        <v>371929.38</v>
      </c>
      <c r="AF395" s="12"/>
      <c r="AG395" s="12"/>
      <c r="AH395" s="12">
        <v>0</v>
      </c>
      <c r="AI395" s="12"/>
      <c r="AJ395" s="12"/>
      <c r="AK395" s="12">
        <v>0</v>
      </c>
      <c r="AL395" s="12"/>
      <c r="AM395" s="12"/>
      <c r="AN395" s="12">
        <v>0</v>
      </c>
      <c r="AO395" s="32"/>
      <c r="AP395" s="39" t="s">
        <v>53</v>
      </c>
      <c r="AQ395" s="32"/>
      <c r="AR395" s="32">
        <v>0</v>
      </c>
      <c r="AS395" s="12"/>
      <c r="AT395" s="12"/>
      <c r="AU395" s="12">
        <v>0</v>
      </c>
      <c r="AV395" s="12"/>
      <c r="AW395" s="12"/>
      <c r="AX395" s="12">
        <v>0</v>
      </c>
      <c r="AY395" s="45"/>
      <c r="AZ395" s="32"/>
      <c r="BA395" s="12">
        <v>0</v>
      </c>
      <c r="BB395" s="12">
        <f t="shared" si="523"/>
        <v>0</v>
      </c>
      <c r="BC395" s="12">
        <f t="shared" si="506"/>
        <v>0</v>
      </c>
      <c r="BD395" s="12">
        <f t="shared" si="507"/>
        <v>0</v>
      </c>
      <c r="BE395" s="12"/>
      <c r="BF395" s="12"/>
      <c r="BG395" s="12"/>
      <c r="BH395" s="12">
        <f t="shared" si="524"/>
        <v>0</v>
      </c>
      <c r="BI395" s="12"/>
      <c r="BJ395" s="12"/>
      <c r="BK395" s="12"/>
      <c r="BL395" s="12">
        <f t="shared" si="525"/>
        <v>0</v>
      </c>
      <c r="BM395" s="12"/>
      <c r="BN395" s="12"/>
      <c r="BO395" s="12"/>
      <c r="BP395" s="12">
        <f t="shared" si="526"/>
        <v>0</v>
      </c>
      <c r="BQ395" s="12"/>
      <c r="BR395" s="12"/>
      <c r="BS395" s="12"/>
      <c r="BT395" s="12">
        <f t="shared" si="527"/>
        <v>0</v>
      </c>
      <c r="BU395" s="12"/>
      <c r="BV395" s="12"/>
      <c r="BW395" s="12"/>
      <c r="BX395" s="12">
        <f t="shared" si="528"/>
        <v>0</v>
      </c>
      <c r="BY395" s="12"/>
      <c r="BZ395" s="12"/>
      <c r="CA395" s="12"/>
      <c r="CB395" s="12">
        <f t="shared" si="529"/>
        <v>0</v>
      </c>
      <c r="CC395" s="12"/>
      <c r="CD395" s="12"/>
      <c r="CE395" s="12"/>
      <c r="CF395" s="12">
        <f t="shared" si="530"/>
        <v>0</v>
      </c>
      <c r="CG395" s="12"/>
      <c r="CH395" s="12"/>
      <c r="CI395" s="12"/>
      <c r="CJ395" s="12">
        <f t="shared" si="531"/>
        <v>0</v>
      </c>
      <c r="CK395" s="12"/>
      <c r="CL395" s="12"/>
      <c r="CM395" s="12"/>
      <c r="CN395" s="12">
        <f t="shared" si="532"/>
        <v>0</v>
      </c>
      <c r="CO395" s="12"/>
      <c r="CP395" s="12"/>
      <c r="CQ395" s="12"/>
      <c r="CR395" s="12">
        <f t="shared" si="533"/>
        <v>0</v>
      </c>
      <c r="CS395" s="12"/>
      <c r="CT395" s="12"/>
      <c r="CU395" s="12"/>
      <c r="CV395" s="12">
        <f t="shared" si="534"/>
        <v>0</v>
      </c>
      <c r="CW395" s="12"/>
      <c r="CX395" s="12"/>
      <c r="CY395" s="12"/>
      <c r="CZ395" s="12">
        <f t="shared" si="535"/>
        <v>0</v>
      </c>
      <c r="DA395" s="12"/>
      <c r="DB395" s="12"/>
      <c r="DC395" s="12"/>
      <c r="DD395" s="12">
        <f t="shared" si="536"/>
        <v>0</v>
      </c>
      <c r="DE395" s="13" t="s">
        <v>54</v>
      </c>
      <c r="DF395" s="14" t="s">
        <v>55</v>
      </c>
    </row>
    <row r="396" spans="1:110" ht="38.25" hidden="1" x14ac:dyDescent="0.25">
      <c r="A396" s="13" t="s">
        <v>404</v>
      </c>
      <c r="B396" s="48" t="s">
        <v>898</v>
      </c>
      <c r="C396" s="49">
        <v>1910</v>
      </c>
      <c r="D396" s="49">
        <v>1973</v>
      </c>
      <c r="E396" s="48" t="s">
        <v>52</v>
      </c>
      <c r="F396" s="50">
        <v>7531.79</v>
      </c>
      <c r="G396" s="50">
        <v>6760.89</v>
      </c>
      <c r="H396" s="51">
        <v>33848</v>
      </c>
      <c r="I396" s="12">
        <f t="shared" si="502"/>
        <v>3723706.8</v>
      </c>
      <c r="J396" s="12">
        <f t="shared" si="503"/>
        <v>1861853.4</v>
      </c>
      <c r="K396" s="12">
        <f t="shared" si="504"/>
        <v>1861853.4</v>
      </c>
      <c r="L396" s="12">
        <f t="shared" si="522"/>
        <v>1861853.4</v>
      </c>
      <c r="M396" s="12">
        <f t="shared" si="473"/>
        <v>0</v>
      </c>
      <c r="N396" s="12">
        <v>3400727.7390000001</v>
      </c>
      <c r="O396" s="12">
        <v>3723706.8</v>
      </c>
      <c r="P396" s="12">
        <v>322979.06099999975</v>
      </c>
      <c r="Q396" s="12"/>
      <c r="R396" s="12"/>
      <c r="S396" s="12">
        <v>0</v>
      </c>
      <c r="T396" s="12"/>
      <c r="U396" s="12"/>
      <c r="V396" s="12">
        <v>0</v>
      </c>
      <c r="W396" s="12"/>
      <c r="X396" s="12"/>
      <c r="Y396" s="12">
        <v>0</v>
      </c>
      <c r="Z396" s="12"/>
      <c r="AA396" s="12"/>
      <c r="AB396" s="12">
        <v>0</v>
      </c>
      <c r="AC396" s="12"/>
      <c r="AD396" s="12"/>
      <c r="AE396" s="12">
        <v>0</v>
      </c>
      <c r="AF396" s="12"/>
      <c r="AG396" s="12"/>
      <c r="AH396" s="12">
        <v>0</v>
      </c>
      <c r="AI396" s="12"/>
      <c r="AJ396" s="12"/>
      <c r="AK396" s="12">
        <v>0</v>
      </c>
      <c r="AL396" s="12"/>
      <c r="AM396" s="12"/>
      <c r="AN396" s="12">
        <v>0</v>
      </c>
      <c r="AO396" s="32"/>
      <c r="AP396" s="39" t="s">
        <v>53</v>
      </c>
      <c r="AQ396" s="32"/>
      <c r="AR396" s="32">
        <v>0</v>
      </c>
      <c r="AS396" s="12"/>
      <c r="AT396" s="12"/>
      <c r="AU396" s="12">
        <v>0</v>
      </c>
      <c r="AV396" s="12"/>
      <c r="AW396" s="12"/>
      <c r="AX396" s="12">
        <v>0</v>
      </c>
      <c r="AY396" s="45"/>
      <c r="AZ396" s="32"/>
      <c r="BA396" s="12">
        <v>0</v>
      </c>
      <c r="BB396" s="12">
        <f t="shared" si="523"/>
        <v>0</v>
      </c>
      <c r="BC396" s="12">
        <f t="shared" si="506"/>
        <v>0</v>
      </c>
      <c r="BD396" s="12">
        <f t="shared" si="507"/>
        <v>0</v>
      </c>
      <c r="BE396" s="12"/>
      <c r="BF396" s="12"/>
      <c r="BG396" s="12"/>
      <c r="BH396" s="12">
        <f t="shared" si="524"/>
        <v>0</v>
      </c>
      <c r="BI396" s="12"/>
      <c r="BJ396" s="12"/>
      <c r="BK396" s="12"/>
      <c r="BL396" s="12">
        <f t="shared" si="525"/>
        <v>0</v>
      </c>
      <c r="BM396" s="12"/>
      <c r="BN396" s="12"/>
      <c r="BO396" s="12"/>
      <c r="BP396" s="12">
        <f t="shared" si="526"/>
        <v>0</v>
      </c>
      <c r="BQ396" s="12"/>
      <c r="BR396" s="12"/>
      <c r="BS396" s="12"/>
      <c r="BT396" s="12">
        <f t="shared" si="527"/>
        <v>0</v>
      </c>
      <c r="BU396" s="12"/>
      <c r="BV396" s="12"/>
      <c r="BW396" s="12"/>
      <c r="BX396" s="12">
        <f t="shared" si="528"/>
        <v>0</v>
      </c>
      <c r="BY396" s="12"/>
      <c r="BZ396" s="12"/>
      <c r="CA396" s="12"/>
      <c r="CB396" s="12">
        <f t="shared" si="529"/>
        <v>0</v>
      </c>
      <c r="CC396" s="12"/>
      <c r="CD396" s="12"/>
      <c r="CE396" s="12"/>
      <c r="CF396" s="12">
        <f t="shared" si="530"/>
        <v>0</v>
      </c>
      <c r="CG396" s="12"/>
      <c r="CH396" s="12"/>
      <c r="CI396" s="12"/>
      <c r="CJ396" s="12">
        <f t="shared" si="531"/>
        <v>0</v>
      </c>
      <c r="CK396" s="12"/>
      <c r="CL396" s="12"/>
      <c r="CM396" s="12"/>
      <c r="CN396" s="12">
        <f t="shared" si="532"/>
        <v>0</v>
      </c>
      <c r="CO396" s="12"/>
      <c r="CP396" s="12"/>
      <c r="CQ396" s="12"/>
      <c r="CR396" s="12">
        <f t="shared" si="533"/>
        <v>0</v>
      </c>
      <c r="CS396" s="12"/>
      <c r="CT396" s="12"/>
      <c r="CU396" s="12"/>
      <c r="CV396" s="12">
        <f t="shared" si="534"/>
        <v>0</v>
      </c>
      <c r="CW396" s="12"/>
      <c r="CX396" s="12"/>
      <c r="CY396" s="12"/>
      <c r="CZ396" s="12">
        <f t="shared" si="535"/>
        <v>0</v>
      </c>
      <c r="DA396" s="12"/>
      <c r="DB396" s="12"/>
      <c r="DC396" s="12"/>
      <c r="DD396" s="12">
        <f t="shared" si="536"/>
        <v>0</v>
      </c>
      <c r="DE396" s="13" t="s">
        <v>54</v>
      </c>
      <c r="DF396" s="14" t="s">
        <v>55</v>
      </c>
    </row>
    <row r="397" spans="1:110" ht="51" hidden="1" x14ac:dyDescent="0.25">
      <c r="A397" s="13" t="s">
        <v>405</v>
      </c>
      <c r="B397" s="48" t="s">
        <v>899</v>
      </c>
      <c r="C397" s="49">
        <v>1917</v>
      </c>
      <c r="D397" s="49" t="s">
        <v>51</v>
      </c>
      <c r="E397" s="48" t="s">
        <v>56</v>
      </c>
      <c r="F397" s="50">
        <v>462.5</v>
      </c>
      <c r="G397" s="50">
        <v>369.5</v>
      </c>
      <c r="H397" s="51">
        <v>34197</v>
      </c>
      <c r="I397" s="12">
        <f t="shared" si="502"/>
        <v>1941413.4049209999</v>
      </c>
      <c r="J397" s="12">
        <f t="shared" si="503"/>
        <v>819163.36246049998</v>
      </c>
      <c r="K397" s="12">
        <f t="shared" si="504"/>
        <v>1122250.0424604998</v>
      </c>
      <c r="L397" s="12">
        <f t="shared" si="522"/>
        <v>1122250.0424604998</v>
      </c>
      <c r="M397" s="12">
        <f t="shared" si="473"/>
        <v>0</v>
      </c>
      <c r="N397" s="12"/>
      <c r="O397" s="12"/>
      <c r="P397" s="12">
        <v>0</v>
      </c>
      <c r="Q397" s="12">
        <v>921743.64</v>
      </c>
      <c r="R397" s="12">
        <v>921743.64</v>
      </c>
      <c r="S397" s="12">
        <v>0</v>
      </c>
      <c r="T397" s="12"/>
      <c r="U397" s="12"/>
      <c r="V397" s="12">
        <v>0</v>
      </c>
      <c r="W397" s="12"/>
      <c r="X397" s="12">
        <v>212653.70545199999</v>
      </c>
      <c r="Y397" s="12">
        <v>212653.70545199999</v>
      </c>
      <c r="Z397" s="12">
        <v>249593.55100000001</v>
      </c>
      <c r="AA397" s="12">
        <v>249593.55100000001</v>
      </c>
      <c r="AB397" s="12">
        <v>0</v>
      </c>
      <c r="AC397" s="12"/>
      <c r="AD397" s="12">
        <v>254335.82846899997</v>
      </c>
      <c r="AE397" s="12">
        <v>254335.82846899997</v>
      </c>
      <c r="AF397" s="12"/>
      <c r="AG397" s="12"/>
      <c r="AH397" s="12">
        <v>0</v>
      </c>
      <c r="AI397" s="12"/>
      <c r="AJ397" s="12"/>
      <c r="AK397" s="12">
        <v>0</v>
      </c>
      <c r="AL397" s="12"/>
      <c r="AM397" s="12"/>
      <c r="AN397" s="12">
        <v>0</v>
      </c>
      <c r="AO397" s="32"/>
      <c r="AP397" s="39" t="s">
        <v>53</v>
      </c>
      <c r="AQ397" s="32"/>
      <c r="AR397" s="32">
        <v>0</v>
      </c>
      <c r="AS397" s="12">
        <v>1246193.909</v>
      </c>
      <c r="AT397" s="12"/>
      <c r="AU397" s="12">
        <v>-1246193.909</v>
      </c>
      <c r="AV397" s="12"/>
      <c r="AW397" s="12"/>
      <c r="AX397" s="12">
        <v>0</v>
      </c>
      <c r="AY397" s="45"/>
      <c r="AZ397" s="32"/>
      <c r="BA397" s="12">
        <v>0</v>
      </c>
      <c r="BB397" s="12">
        <f>BF397+BJ397+BN397+BR397+BV397+BZ397+CD397+CH397+CL397+CP397+CT397+CX397+DB397</f>
        <v>0</v>
      </c>
      <c r="BC397" s="12">
        <f t="shared" si="506"/>
        <v>303086.68</v>
      </c>
      <c r="BD397" s="12">
        <f t="shared" si="507"/>
        <v>303086.68</v>
      </c>
      <c r="BE397" s="12"/>
      <c r="BF397" s="12"/>
      <c r="BG397" s="12"/>
      <c r="BH397" s="12">
        <f>BG397-BF397</f>
        <v>0</v>
      </c>
      <c r="BI397" s="12"/>
      <c r="BJ397" s="12"/>
      <c r="BK397" s="12"/>
      <c r="BL397" s="12">
        <f>BK397-BJ397</f>
        <v>0</v>
      </c>
      <c r="BM397" s="12"/>
      <c r="BN397" s="12"/>
      <c r="BO397" s="12"/>
      <c r="BP397" s="12">
        <f>BO397-BN397</f>
        <v>0</v>
      </c>
      <c r="BQ397" s="12"/>
      <c r="BR397" s="12"/>
      <c r="BS397" s="12"/>
      <c r="BT397" s="12">
        <f>BS397-BR397</f>
        <v>0</v>
      </c>
      <c r="BU397" s="12"/>
      <c r="BV397" s="12"/>
      <c r="BW397" s="12"/>
      <c r="BX397" s="12">
        <f>BW397-BV397</f>
        <v>0</v>
      </c>
      <c r="BY397" s="12"/>
      <c r="BZ397" s="12"/>
      <c r="CA397" s="12"/>
      <c r="CB397" s="12">
        <f>CA397-BZ397</f>
        <v>0</v>
      </c>
      <c r="CC397" s="12"/>
      <c r="CD397" s="12"/>
      <c r="CE397" s="12">
        <v>38510.49</v>
      </c>
      <c r="CF397" s="12">
        <f>CE397-CD397</f>
        <v>38510.49</v>
      </c>
      <c r="CG397" s="12"/>
      <c r="CH397" s="12"/>
      <c r="CI397" s="12">
        <v>83558.2</v>
      </c>
      <c r="CJ397" s="12">
        <f>CI397-CH397</f>
        <v>83558.2</v>
      </c>
      <c r="CK397" s="12"/>
      <c r="CL397" s="12"/>
      <c r="CM397" s="12">
        <v>119121.94</v>
      </c>
      <c r="CN397" s="12">
        <f>CM397-CL397</f>
        <v>119121.94</v>
      </c>
      <c r="CO397" s="12"/>
      <c r="CP397" s="12"/>
      <c r="CQ397" s="12">
        <v>61896.05</v>
      </c>
      <c r="CR397" s="12">
        <f>CQ397-CP397</f>
        <v>61896.05</v>
      </c>
      <c r="CS397" s="12"/>
      <c r="CT397" s="12"/>
      <c r="CU397" s="12"/>
      <c r="CV397" s="12">
        <f>CU397-CT397</f>
        <v>0</v>
      </c>
      <c r="CW397" s="12"/>
      <c r="CX397" s="12"/>
      <c r="CY397" s="12"/>
      <c r="CZ397" s="12">
        <f>CY397-CX397</f>
        <v>0</v>
      </c>
      <c r="DA397" s="12"/>
      <c r="DB397" s="12"/>
      <c r="DC397" s="12"/>
      <c r="DD397" s="12">
        <f>DC397-DB397</f>
        <v>0</v>
      </c>
      <c r="DE397" s="13" t="s">
        <v>54</v>
      </c>
      <c r="DF397" s="14" t="s">
        <v>55</v>
      </c>
    </row>
    <row r="398" spans="1:110" ht="51" hidden="1" x14ac:dyDescent="0.25">
      <c r="A398" s="13" t="s">
        <v>406</v>
      </c>
      <c r="B398" s="48" t="s">
        <v>900</v>
      </c>
      <c r="C398" s="49">
        <v>1909</v>
      </c>
      <c r="D398" s="49" t="s">
        <v>51</v>
      </c>
      <c r="E398" s="48" t="s">
        <v>56</v>
      </c>
      <c r="F398" s="50">
        <v>2927</v>
      </c>
      <c r="G398" s="50">
        <v>2664</v>
      </c>
      <c r="H398" s="51">
        <v>36165</v>
      </c>
      <c r="I398" s="12">
        <f t="shared" si="502"/>
        <v>8152562.6600000001</v>
      </c>
      <c r="J398" s="12">
        <f t="shared" si="503"/>
        <v>3775926.96</v>
      </c>
      <c r="K398" s="12">
        <f t="shared" si="504"/>
        <v>4376635.7</v>
      </c>
      <c r="L398" s="12">
        <f t="shared" si="522"/>
        <v>4376635.7</v>
      </c>
      <c r="M398" s="12">
        <f t="shared" si="473"/>
        <v>0</v>
      </c>
      <c r="N398" s="12"/>
      <c r="O398" s="12"/>
      <c r="P398" s="12">
        <v>0</v>
      </c>
      <c r="Q398" s="12">
        <v>4928400</v>
      </c>
      <c r="R398" s="12">
        <v>4928400</v>
      </c>
      <c r="S398" s="12">
        <v>0</v>
      </c>
      <c r="T398" s="12"/>
      <c r="U398" s="12"/>
      <c r="V398" s="12">
        <v>0</v>
      </c>
      <c r="W398" s="12">
        <v>812520</v>
      </c>
      <c r="X398" s="12">
        <v>812520</v>
      </c>
      <c r="Y398" s="12">
        <v>0</v>
      </c>
      <c r="Z398" s="12">
        <v>839160</v>
      </c>
      <c r="AA398" s="12">
        <v>839160</v>
      </c>
      <c r="AB398" s="12">
        <v>0</v>
      </c>
      <c r="AC398" s="12"/>
      <c r="AD398" s="12">
        <v>971773.91999999993</v>
      </c>
      <c r="AE398" s="12">
        <v>971773.91999999993</v>
      </c>
      <c r="AF398" s="12"/>
      <c r="AG398" s="12"/>
      <c r="AH398" s="12">
        <v>0</v>
      </c>
      <c r="AI398" s="12"/>
      <c r="AJ398" s="12"/>
      <c r="AK398" s="12">
        <v>0</v>
      </c>
      <c r="AL398" s="12"/>
      <c r="AM398" s="12"/>
      <c r="AN398" s="12">
        <v>0</v>
      </c>
      <c r="AO398" s="32"/>
      <c r="AP398" s="39" t="s">
        <v>53</v>
      </c>
      <c r="AQ398" s="32"/>
      <c r="AR398" s="32">
        <v>0</v>
      </c>
      <c r="AS398" s="12"/>
      <c r="AT398" s="12"/>
      <c r="AU398" s="12">
        <v>0</v>
      </c>
      <c r="AV398" s="12"/>
      <c r="AW398" s="12"/>
      <c r="AX398" s="12">
        <v>0</v>
      </c>
      <c r="AY398" s="45"/>
      <c r="AZ398" s="32"/>
      <c r="BA398" s="12">
        <v>0</v>
      </c>
      <c r="BB398" s="12">
        <f>BF398+BJ398+BN398+BR398+BV398+BZ398+CD398+CH398+CL398+CP398+CT398+CX398+DB398</f>
        <v>0</v>
      </c>
      <c r="BC398" s="12">
        <f t="shared" si="506"/>
        <v>600708.74</v>
      </c>
      <c r="BD398" s="12">
        <f t="shared" si="507"/>
        <v>600708.74</v>
      </c>
      <c r="BE398" s="12"/>
      <c r="BF398" s="12"/>
      <c r="BG398" s="12"/>
      <c r="BH398" s="12">
        <f>BG398-BF398</f>
        <v>0</v>
      </c>
      <c r="BI398" s="12"/>
      <c r="BJ398" s="12"/>
      <c r="BK398" s="12"/>
      <c r="BL398" s="12">
        <f>BK398-BJ398</f>
        <v>0</v>
      </c>
      <c r="BM398" s="12"/>
      <c r="BN398" s="12"/>
      <c r="BO398" s="12"/>
      <c r="BP398" s="12">
        <f>BO398-BN398</f>
        <v>0</v>
      </c>
      <c r="BQ398" s="12"/>
      <c r="BR398" s="12"/>
      <c r="BS398" s="12"/>
      <c r="BT398" s="12">
        <f>BS398-BR398</f>
        <v>0</v>
      </c>
      <c r="BU398" s="12"/>
      <c r="BV398" s="12"/>
      <c r="BW398" s="12"/>
      <c r="BX398" s="12">
        <f>BW398-BV398</f>
        <v>0</v>
      </c>
      <c r="BY398" s="12"/>
      <c r="BZ398" s="12"/>
      <c r="CA398" s="12"/>
      <c r="CB398" s="12">
        <f>CA398-BZ398</f>
        <v>0</v>
      </c>
      <c r="CC398" s="12"/>
      <c r="CD398" s="12"/>
      <c r="CE398" s="12">
        <v>93929.56</v>
      </c>
      <c r="CF398" s="12">
        <f>CE398-CD398</f>
        <v>93929.56</v>
      </c>
      <c r="CG398" s="12"/>
      <c r="CH398" s="12"/>
      <c r="CI398" s="12">
        <v>134689.03</v>
      </c>
      <c r="CJ398" s="12">
        <f>CI398-CH398</f>
        <v>134689.03</v>
      </c>
      <c r="CK398" s="12"/>
      <c r="CL398" s="12"/>
      <c r="CM398" s="12">
        <v>372090.15</v>
      </c>
      <c r="CN398" s="12">
        <f>CM398-CL398</f>
        <v>372090.15</v>
      </c>
      <c r="CO398" s="12"/>
      <c r="CP398" s="12"/>
      <c r="CQ398" s="12"/>
      <c r="CR398" s="12">
        <f>CQ398-CP398</f>
        <v>0</v>
      </c>
      <c r="CS398" s="12"/>
      <c r="CT398" s="12"/>
      <c r="CU398" s="12"/>
      <c r="CV398" s="12">
        <f>CU398-CT398</f>
        <v>0</v>
      </c>
      <c r="CW398" s="12"/>
      <c r="CX398" s="12"/>
      <c r="CY398" s="12"/>
      <c r="CZ398" s="12">
        <f>CY398-CX398</f>
        <v>0</v>
      </c>
      <c r="DA398" s="12"/>
      <c r="DB398" s="12"/>
      <c r="DC398" s="12"/>
      <c r="DD398" s="12">
        <f>DC398-DB398</f>
        <v>0</v>
      </c>
      <c r="DE398" s="13" t="s">
        <v>54</v>
      </c>
      <c r="DF398" s="14" t="s">
        <v>55</v>
      </c>
    </row>
    <row r="399" spans="1:110" ht="51" hidden="1" x14ac:dyDescent="0.25">
      <c r="A399" s="13" t="s">
        <v>407</v>
      </c>
      <c r="B399" s="48" t="s">
        <v>2053</v>
      </c>
      <c r="C399" s="49">
        <v>1903</v>
      </c>
      <c r="D399" s="49" t="s">
        <v>51</v>
      </c>
      <c r="E399" s="48" t="s">
        <v>56</v>
      </c>
      <c r="F399" s="50">
        <v>2760.53</v>
      </c>
      <c r="G399" s="50">
        <v>2490.5300000000002</v>
      </c>
      <c r="H399" s="51">
        <v>34046</v>
      </c>
      <c r="I399" s="12">
        <f t="shared" si="502"/>
        <v>1469260</v>
      </c>
      <c r="J399" s="12">
        <f t="shared" si="503"/>
        <v>734630</v>
      </c>
      <c r="K399" s="12">
        <f t="shared" si="504"/>
        <v>734630</v>
      </c>
      <c r="L399" s="12">
        <f t="shared" si="522"/>
        <v>734630</v>
      </c>
      <c r="M399" s="12">
        <f t="shared" ref="M399:M462" si="537">K399-L399</f>
        <v>0</v>
      </c>
      <c r="N399" s="12"/>
      <c r="O399" s="12"/>
      <c r="P399" s="12">
        <v>0</v>
      </c>
      <c r="Q399" s="12"/>
      <c r="R399" s="12"/>
      <c r="S399" s="12">
        <v>0</v>
      </c>
      <c r="T399" s="12"/>
      <c r="U399" s="12"/>
      <c r="V399" s="12">
        <v>0</v>
      </c>
      <c r="W399" s="12"/>
      <c r="X399" s="12"/>
      <c r="Y399" s="12">
        <v>0</v>
      </c>
      <c r="Z399" s="12"/>
      <c r="AA399" s="12"/>
      <c r="AB399" s="12">
        <v>0</v>
      </c>
      <c r="AC399" s="12"/>
      <c r="AD399" s="12"/>
      <c r="AE399" s="12">
        <v>0</v>
      </c>
      <c r="AF399" s="12"/>
      <c r="AG399" s="12"/>
      <c r="AH399" s="12">
        <v>0</v>
      </c>
      <c r="AI399" s="12"/>
      <c r="AJ399" s="12"/>
      <c r="AK399" s="12">
        <v>0</v>
      </c>
      <c r="AL399" s="12"/>
      <c r="AM399" s="12"/>
      <c r="AN399" s="12">
        <v>0</v>
      </c>
      <c r="AO399" s="32"/>
      <c r="AP399" s="39"/>
      <c r="AQ399" s="32"/>
      <c r="AR399" s="32">
        <v>0</v>
      </c>
      <c r="AS399" s="12"/>
      <c r="AT399" s="12"/>
      <c r="AU399" s="12">
        <v>0</v>
      </c>
      <c r="AV399" s="12"/>
      <c r="AW399" s="12"/>
      <c r="AX399" s="12">
        <v>0</v>
      </c>
      <c r="AY399" s="45"/>
      <c r="AZ399" s="32">
        <v>1469260</v>
      </c>
      <c r="BA399" s="12">
        <v>1469260</v>
      </c>
      <c r="BB399" s="12"/>
      <c r="BC399" s="12">
        <f t="shared" si="506"/>
        <v>0</v>
      </c>
      <c r="BD399" s="12">
        <f t="shared" si="507"/>
        <v>0</v>
      </c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3" t="s">
        <v>54</v>
      </c>
      <c r="DF399" s="14" t="s">
        <v>55</v>
      </c>
    </row>
    <row r="400" spans="1:110" ht="38.25" hidden="1" x14ac:dyDescent="0.25">
      <c r="A400" s="13" t="s">
        <v>408</v>
      </c>
      <c r="B400" s="48" t="s">
        <v>901</v>
      </c>
      <c r="C400" s="49">
        <v>1959</v>
      </c>
      <c r="D400" s="49" t="s">
        <v>51</v>
      </c>
      <c r="E400" s="48" t="s">
        <v>153</v>
      </c>
      <c r="F400" s="50">
        <v>4310.3</v>
      </c>
      <c r="G400" s="50">
        <v>3919.2</v>
      </c>
      <c r="H400" s="51">
        <v>33716</v>
      </c>
      <c r="I400" s="12">
        <f t="shared" si="502"/>
        <v>5091603.5999999996</v>
      </c>
      <c r="J400" s="12">
        <f t="shared" si="503"/>
        <v>2545801.7999999998</v>
      </c>
      <c r="K400" s="12">
        <f t="shared" si="504"/>
        <v>2545801.7999999998</v>
      </c>
      <c r="L400" s="12">
        <f t="shared" si="522"/>
        <v>2545801.7999999998</v>
      </c>
      <c r="M400" s="12">
        <f t="shared" si="537"/>
        <v>0</v>
      </c>
      <c r="N400" s="12"/>
      <c r="O400" s="12"/>
      <c r="P400" s="12">
        <v>0</v>
      </c>
      <c r="Q400" s="12"/>
      <c r="R400" s="12"/>
      <c r="S400" s="12">
        <v>0</v>
      </c>
      <c r="T400" s="12"/>
      <c r="U400" s="12"/>
      <c r="V400" s="12">
        <v>0</v>
      </c>
      <c r="W400" s="12"/>
      <c r="X400" s="12"/>
      <c r="Y400" s="12">
        <v>0</v>
      </c>
      <c r="Z400" s="12"/>
      <c r="AA400" s="12"/>
      <c r="AB400" s="12">
        <v>0</v>
      </c>
      <c r="AC400" s="12"/>
      <c r="AD400" s="12"/>
      <c r="AE400" s="12">
        <v>0</v>
      </c>
      <c r="AF400" s="12"/>
      <c r="AG400" s="12"/>
      <c r="AH400" s="12">
        <v>0</v>
      </c>
      <c r="AI400" s="12"/>
      <c r="AJ400" s="12"/>
      <c r="AK400" s="12">
        <v>0</v>
      </c>
      <c r="AL400" s="12"/>
      <c r="AM400" s="12"/>
      <c r="AN400" s="12">
        <v>0</v>
      </c>
      <c r="AO400" s="32"/>
      <c r="AP400" s="39" t="s">
        <v>53</v>
      </c>
      <c r="AQ400" s="32"/>
      <c r="AR400" s="32">
        <v>0</v>
      </c>
      <c r="AS400" s="12">
        <v>6503070.1270000003</v>
      </c>
      <c r="AT400" s="12">
        <v>5091603.5999999996</v>
      </c>
      <c r="AU400" s="12">
        <v>-1411466.5270000007</v>
      </c>
      <c r="AV400" s="12"/>
      <c r="AW400" s="12"/>
      <c r="AX400" s="12">
        <v>0</v>
      </c>
      <c r="AY400" s="45"/>
      <c r="AZ400" s="32"/>
      <c r="BA400" s="12">
        <v>0</v>
      </c>
      <c r="BB400" s="12">
        <f t="shared" ref="BB400" si="538">BF400+BJ400+BN400+BR400+BV400+BZ400+CD400+CH400+CL400+CP400+CT400+CX400+DB400</f>
        <v>0</v>
      </c>
      <c r="BC400" s="12">
        <f t="shared" si="506"/>
        <v>0</v>
      </c>
      <c r="BD400" s="12">
        <f t="shared" si="507"/>
        <v>0</v>
      </c>
      <c r="BE400" s="12"/>
      <c r="BF400" s="12"/>
      <c r="BG400" s="12"/>
      <c r="BH400" s="12">
        <f t="shared" ref="BH400" si="539">BG400-BF400</f>
        <v>0</v>
      </c>
      <c r="BI400" s="12"/>
      <c r="BJ400" s="12"/>
      <c r="BK400" s="12"/>
      <c r="BL400" s="12">
        <f t="shared" ref="BL400" si="540">BK400-BJ400</f>
        <v>0</v>
      </c>
      <c r="BM400" s="12"/>
      <c r="BN400" s="12"/>
      <c r="BO400" s="12"/>
      <c r="BP400" s="12">
        <f t="shared" ref="BP400" si="541">BO400-BN400</f>
        <v>0</v>
      </c>
      <c r="BQ400" s="12"/>
      <c r="BR400" s="12"/>
      <c r="BS400" s="12"/>
      <c r="BT400" s="12">
        <f t="shared" ref="BT400" si="542">BS400-BR400</f>
        <v>0</v>
      </c>
      <c r="BU400" s="12"/>
      <c r="BV400" s="12"/>
      <c r="BW400" s="12"/>
      <c r="BX400" s="12">
        <f t="shared" ref="BX400" si="543">BW400-BV400</f>
        <v>0</v>
      </c>
      <c r="BY400" s="12"/>
      <c r="BZ400" s="12"/>
      <c r="CA400" s="12"/>
      <c r="CB400" s="12">
        <f t="shared" ref="CB400" si="544">CA400-BZ400</f>
        <v>0</v>
      </c>
      <c r="CC400" s="12"/>
      <c r="CD400" s="12"/>
      <c r="CE400" s="12"/>
      <c r="CF400" s="12">
        <f t="shared" ref="CF400" si="545">CE400-CD400</f>
        <v>0</v>
      </c>
      <c r="CG400" s="12"/>
      <c r="CH400" s="12"/>
      <c r="CI400" s="12"/>
      <c r="CJ400" s="12">
        <f t="shared" ref="CJ400" si="546">CI400-CH400</f>
        <v>0</v>
      </c>
      <c r="CK400" s="12"/>
      <c r="CL400" s="12"/>
      <c r="CM400" s="12"/>
      <c r="CN400" s="12">
        <f t="shared" ref="CN400" si="547">CM400-CL400</f>
        <v>0</v>
      </c>
      <c r="CO400" s="12"/>
      <c r="CP400" s="12"/>
      <c r="CQ400" s="12"/>
      <c r="CR400" s="12">
        <f t="shared" ref="CR400" si="548">CQ400-CP400</f>
        <v>0</v>
      </c>
      <c r="CS400" s="12"/>
      <c r="CT400" s="12"/>
      <c r="CU400" s="12"/>
      <c r="CV400" s="12">
        <f t="shared" ref="CV400" si="549">CU400-CT400</f>
        <v>0</v>
      </c>
      <c r="CW400" s="12"/>
      <c r="CX400" s="12"/>
      <c r="CY400" s="12"/>
      <c r="CZ400" s="12">
        <f t="shared" ref="CZ400" si="550">CY400-CX400</f>
        <v>0</v>
      </c>
      <c r="DA400" s="12"/>
      <c r="DB400" s="12"/>
      <c r="DC400" s="12"/>
      <c r="DD400" s="12">
        <f t="shared" ref="DD400" si="551">DC400-DB400</f>
        <v>0</v>
      </c>
      <c r="DE400" s="13" t="s">
        <v>54</v>
      </c>
      <c r="DF400" s="14" t="s">
        <v>55</v>
      </c>
    </row>
    <row r="401" spans="1:110" ht="38.25" hidden="1" x14ac:dyDescent="0.25">
      <c r="A401" s="13" t="s">
        <v>2335</v>
      </c>
      <c r="B401" s="102" t="s">
        <v>902</v>
      </c>
      <c r="C401" s="103">
        <v>1964</v>
      </c>
      <c r="D401" s="49" t="s">
        <v>51</v>
      </c>
      <c r="E401" s="102" t="s">
        <v>153</v>
      </c>
      <c r="F401" s="104">
        <v>2847.2</v>
      </c>
      <c r="G401" s="104">
        <v>2542.4</v>
      </c>
      <c r="H401" s="105">
        <v>33715</v>
      </c>
      <c r="I401" s="12">
        <f t="shared" si="502"/>
        <v>2105790.8772</v>
      </c>
      <c r="J401" s="12">
        <f t="shared" si="503"/>
        <v>1052895.4386</v>
      </c>
      <c r="K401" s="12">
        <f t="shared" si="504"/>
        <v>1052895.4386</v>
      </c>
      <c r="L401" s="12">
        <f t="shared" si="522"/>
        <v>1052895.4386</v>
      </c>
      <c r="M401" s="12">
        <f t="shared" si="537"/>
        <v>0</v>
      </c>
      <c r="N401" s="16"/>
      <c r="O401" s="16"/>
      <c r="P401" s="12">
        <v>0</v>
      </c>
      <c r="Q401" s="16"/>
      <c r="R401" s="12"/>
      <c r="S401" s="12">
        <v>0</v>
      </c>
      <c r="T401" s="16"/>
      <c r="U401" s="16"/>
      <c r="V401" s="12">
        <v>0</v>
      </c>
      <c r="W401" s="16"/>
      <c r="X401" s="12"/>
      <c r="Y401" s="12">
        <v>0</v>
      </c>
      <c r="Z401" s="16"/>
      <c r="AA401" s="16"/>
      <c r="AB401" s="12">
        <v>0</v>
      </c>
      <c r="AC401" s="16"/>
      <c r="AD401" s="16"/>
      <c r="AE401" s="12">
        <v>0</v>
      </c>
      <c r="AF401" s="16"/>
      <c r="AG401" s="16"/>
      <c r="AH401" s="12">
        <v>0</v>
      </c>
      <c r="AI401" s="16"/>
      <c r="AJ401" s="16"/>
      <c r="AK401" s="12">
        <v>0</v>
      </c>
      <c r="AL401" s="16"/>
      <c r="AM401" s="16"/>
      <c r="AN401" s="12">
        <v>0</v>
      </c>
      <c r="AO401" s="35"/>
      <c r="AP401" s="40" t="s">
        <v>53</v>
      </c>
      <c r="AQ401" s="35"/>
      <c r="AR401" s="32">
        <v>0</v>
      </c>
      <c r="AS401" s="16">
        <v>3585153.5159999998</v>
      </c>
      <c r="AT401" s="12">
        <v>2105790.8772</v>
      </c>
      <c r="AU401" s="12">
        <v>-1479362.6387999998</v>
      </c>
      <c r="AV401" s="16"/>
      <c r="AW401" s="16"/>
      <c r="AX401" s="12">
        <v>0</v>
      </c>
      <c r="AY401" s="46"/>
      <c r="AZ401" s="35"/>
      <c r="BA401" s="12">
        <v>0</v>
      </c>
      <c r="BB401" s="12">
        <f t="shared" ref="BB401:BB406" si="552">BF401+BJ401+BN401+BR401+BV401+BZ401+CD401+CH401+CL401+CP401+CT401+CX401+DB401</f>
        <v>0</v>
      </c>
      <c r="BC401" s="12">
        <f t="shared" si="506"/>
        <v>0</v>
      </c>
      <c r="BD401" s="12">
        <f t="shared" si="507"/>
        <v>0</v>
      </c>
      <c r="BE401" s="16"/>
      <c r="BF401" s="16"/>
      <c r="BG401" s="16"/>
      <c r="BH401" s="12">
        <f t="shared" ref="BH401:BH406" si="553">BG401-BF401</f>
        <v>0</v>
      </c>
      <c r="BI401" s="16"/>
      <c r="BJ401" s="16"/>
      <c r="BK401" s="16"/>
      <c r="BL401" s="12">
        <f t="shared" ref="BL401:BL406" si="554">BK401-BJ401</f>
        <v>0</v>
      </c>
      <c r="BM401" s="16"/>
      <c r="BN401" s="16"/>
      <c r="BO401" s="16"/>
      <c r="BP401" s="12">
        <f t="shared" ref="BP401:BP406" si="555">BO401-BN401</f>
        <v>0</v>
      </c>
      <c r="BQ401" s="16"/>
      <c r="BR401" s="16"/>
      <c r="BS401" s="16"/>
      <c r="BT401" s="12">
        <f t="shared" ref="BT401:BT406" si="556">BS401-BR401</f>
        <v>0</v>
      </c>
      <c r="BU401" s="16"/>
      <c r="BV401" s="16"/>
      <c r="BW401" s="16"/>
      <c r="BX401" s="12">
        <f t="shared" ref="BX401:BX406" si="557">BW401-BV401</f>
        <v>0</v>
      </c>
      <c r="BY401" s="16"/>
      <c r="BZ401" s="16"/>
      <c r="CA401" s="16"/>
      <c r="CB401" s="12">
        <f t="shared" ref="CB401:CB406" si="558">CA401-BZ401</f>
        <v>0</v>
      </c>
      <c r="CC401" s="16"/>
      <c r="CD401" s="16"/>
      <c r="CE401" s="16"/>
      <c r="CF401" s="12">
        <f t="shared" ref="CF401:CF406" si="559">CE401-CD401</f>
        <v>0</v>
      </c>
      <c r="CG401" s="16"/>
      <c r="CH401" s="16"/>
      <c r="CI401" s="16"/>
      <c r="CJ401" s="12">
        <f t="shared" ref="CJ401:CJ406" si="560">CI401-CH401</f>
        <v>0</v>
      </c>
      <c r="CK401" s="16"/>
      <c r="CL401" s="16"/>
      <c r="CM401" s="16"/>
      <c r="CN401" s="12">
        <f t="shared" ref="CN401:CN406" si="561">CM401-CL401</f>
        <v>0</v>
      </c>
      <c r="CO401" s="16"/>
      <c r="CP401" s="16"/>
      <c r="CQ401" s="16"/>
      <c r="CR401" s="12">
        <f t="shared" ref="CR401:CR406" si="562">CQ401-CP401</f>
        <v>0</v>
      </c>
      <c r="CS401" s="16"/>
      <c r="CT401" s="16"/>
      <c r="CU401" s="16"/>
      <c r="CV401" s="12">
        <f t="shared" ref="CV401:CV406" si="563">CU401-CT401</f>
        <v>0</v>
      </c>
      <c r="CW401" s="16"/>
      <c r="CX401" s="16"/>
      <c r="CY401" s="16"/>
      <c r="CZ401" s="12">
        <f t="shared" ref="CZ401:CZ406" si="564">CY401-CX401</f>
        <v>0</v>
      </c>
      <c r="DA401" s="16"/>
      <c r="DB401" s="16"/>
      <c r="DC401" s="16"/>
      <c r="DD401" s="12">
        <f t="shared" ref="DD401:DD406" si="565">DC401-DB401</f>
        <v>0</v>
      </c>
      <c r="DE401" s="17" t="s">
        <v>54</v>
      </c>
      <c r="DF401" s="14" t="s">
        <v>55</v>
      </c>
    </row>
    <row r="402" spans="1:110" ht="38.25" hidden="1" x14ac:dyDescent="0.25">
      <c r="A402" s="13" t="s">
        <v>409</v>
      </c>
      <c r="B402" s="48" t="s">
        <v>598</v>
      </c>
      <c r="C402" s="49">
        <v>1964</v>
      </c>
      <c r="D402" s="49" t="s">
        <v>51</v>
      </c>
      <c r="E402" s="48" t="s">
        <v>153</v>
      </c>
      <c r="F402" s="50">
        <v>2402.6</v>
      </c>
      <c r="G402" s="50">
        <v>2122.1999999999998</v>
      </c>
      <c r="H402" s="51">
        <v>35165</v>
      </c>
      <c r="I402" s="12">
        <f t="shared" si="502"/>
        <v>921168.03840000008</v>
      </c>
      <c r="J402" s="12">
        <f t="shared" si="503"/>
        <v>460584.01920000004</v>
      </c>
      <c r="K402" s="12">
        <f t="shared" si="504"/>
        <v>460584.01920000004</v>
      </c>
      <c r="L402" s="12">
        <f t="shared" si="522"/>
        <v>460584.01920000004</v>
      </c>
      <c r="M402" s="12">
        <f t="shared" si="537"/>
        <v>0</v>
      </c>
      <c r="N402" s="12"/>
      <c r="O402" s="12"/>
      <c r="P402" s="12">
        <v>0</v>
      </c>
      <c r="Q402" s="12"/>
      <c r="R402" s="12"/>
      <c r="S402" s="12">
        <v>0</v>
      </c>
      <c r="T402" s="12"/>
      <c r="U402" s="12"/>
      <c r="V402" s="12">
        <v>0</v>
      </c>
      <c r="W402" s="12"/>
      <c r="X402" s="12"/>
      <c r="Y402" s="12">
        <v>0</v>
      </c>
      <c r="Z402" s="12"/>
      <c r="AA402" s="12"/>
      <c r="AB402" s="12">
        <v>0</v>
      </c>
      <c r="AC402" s="12"/>
      <c r="AD402" s="12"/>
      <c r="AE402" s="12">
        <v>0</v>
      </c>
      <c r="AF402" s="12"/>
      <c r="AG402" s="12"/>
      <c r="AH402" s="12">
        <v>0</v>
      </c>
      <c r="AI402" s="12"/>
      <c r="AJ402" s="12"/>
      <c r="AK402" s="12">
        <v>0</v>
      </c>
      <c r="AL402" s="12"/>
      <c r="AM402" s="12"/>
      <c r="AN402" s="12">
        <v>0</v>
      </c>
      <c r="AO402" s="32"/>
      <c r="AP402" s="39" t="s">
        <v>53</v>
      </c>
      <c r="AQ402" s="32"/>
      <c r="AR402" s="32">
        <v>0</v>
      </c>
      <c r="AS402" s="12">
        <v>11294088.931</v>
      </c>
      <c r="AT402" s="12">
        <v>921168.03840000008</v>
      </c>
      <c r="AU402" s="12">
        <v>-10372920.8926</v>
      </c>
      <c r="AV402" s="12"/>
      <c r="AW402" s="12"/>
      <c r="AX402" s="12">
        <v>0</v>
      </c>
      <c r="AY402" s="45"/>
      <c r="AZ402" s="32"/>
      <c r="BA402" s="12">
        <v>0</v>
      </c>
      <c r="BB402" s="12">
        <f t="shared" si="552"/>
        <v>0</v>
      </c>
      <c r="BC402" s="12">
        <f t="shared" si="506"/>
        <v>0</v>
      </c>
      <c r="BD402" s="12">
        <f t="shared" si="507"/>
        <v>0</v>
      </c>
      <c r="BE402" s="12"/>
      <c r="BF402" s="12"/>
      <c r="BG402" s="12"/>
      <c r="BH402" s="12">
        <f t="shared" si="553"/>
        <v>0</v>
      </c>
      <c r="BI402" s="12"/>
      <c r="BJ402" s="12"/>
      <c r="BK402" s="12"/>
      <c r="BL402" s="12">
        <f t="shared" si="554"/>
        <v>0</v>
      </c>
      <c r="BM402" s="12"/>
      <c r="BN402" s="12"/>
      <c r="BO402" s="12"/>
      <c r="BP402" s="12">
        <f t="shared" si="555"/>
        <v>0</v>
      </c>
      <c r="BQ402" s="12"/>
      <c r="BR402" s="12"/>
      <c r="BS402" s="12"/>
      <c r="BT402" s="12">
        <f t="shared" si="556"/>
        <v>0</v>
      </c>
      <c r="BU402" s="12"/>
      <c r="BV402" s="12"/>
      <c r="BW402" s="12"/>
      <c r="BX402" s="12">
        <f t="shared" si="557"/>
        <v>0</v>
      </c>
      <c r="BY402" s="12"/>
      <c r="BZ402" s="12"/>
      <c r="CA402" s="12"/>
      <c r="CB402" s="12">
        <f t="shared" si="558"/>
        <v>0</v>
      </c>
      <c r="CC402" s="12"/>
      <c r="CD402" s="12"/>
      <c r="CE402" s="12"/>
      <c r="CF402" s="12">
        <f t="shared" si="559"/>
        <v>0</v>
      </c>
      <c r="CG402" s="12"/>
      <c r="CH402" s="12"/>
      <c r="CI402" s="12"/>
      <c r="CJ402" s="12">
        <f t="shared" si="560"/>
        <v>0</v>
      </c>
      <c r="CK402" s="12"/>
      <c r="CL402" s="12"/>
      <c r="CM402" s="12"/>
      <c r="CN402" s="12">
        <f t="shared" si="561"/>
        <v>0</v>
      </c>
      <c r="CO402" s="12"/>
      <c r="CP402" s="12"/>
      <c r="CQ402" s="12"/>
      <c r="CR402" s="12">
        <f t="shared" si="562"/>
        <v>0</v>
      </c>
      <c r="CS402" s="12"/>
      <c r="CT402" s="12"/>
      <c r="CU402" s="12"/>
      <c r="CV402" s="12">
        <f t="shared" si="563"/>
        <v>0</v>
      </c>
      <c r="CW402" s="12"/>
      <c r="CX402" s="12"/>
      <c r="CY402" s="12"/>
      <c r="CZ402" s="12">
        <f t="shared" si="564"/>
        <v>0</v>
      </c>
      <c r="DA402" s="12"/>
      <c r="DB402" s="12"/>
      <c r="DC402" s="12"/>
      <c r="DD402" s="12">
        <f t="shared" si="565"/>
        <v>0</v>
      </c>
      <c r="DE402" s="13" t="s">
        <v>54</v>
      </c>
      <c r="DF402" s="14" t="s">
        <v>55</v>
      </c>
    </row>
    <row r="403" spans="1:110" ht="38.25" hidden="1" x14ac:dyDescent="0.25">
      <c r="A403" s="13" t="s">
        <v>411</v>
      </c>
      <c r="B403" s="48" t="s">
        <v>903</v>
      </c>
      <c r="C403" s="103">
        <v>1961</v>
      </c>
      <c r="D403" s="49" t="s">
        <v>51</v>
      </c>
      <c r="E403" s="102" t="s">
        <v>153</v>
      </c>
      <c r="F403" s="104">
        <v>5553.2</v>
      </c>
      <c r="G403" s="104">
        <v>4935.3999999999996</v>
      </c>
      <c r="H403" s="105">
        <v>33774</v>
      </c>
      <c r="I403" s="12">
        <f t="shared" si="502"/>
        <v>6161620.7999999998</v>
      </c>
      <c r="J403" s="12">
        <f t="shared" si="503"/>
        <v>3080810.4</v>
      </c>
      <c r="K403" s="12">
        <f t="shared" si="504"/>
        <v>3080810.4</v>
      </c>
      <c r="L403" s="12">
        <f t="shared" si="522"/>
        <v>3080810.4</v>
      </c>
      <c r="M403" s="12">
        <f t="shared" si="537"/>
        <v>0</v>
      </c>
      <c r="N403" s="16"/>
      <c r="O403" s="16"/>
      <c r="P403" s="12">
        <v>0</v>
      </c>
      <c r="Q403" s="16"/>
      <c r="R403" s="16"/>
      <c r="S403" s="12">
        <v>0</v>
      </c>
      <c r="T403" s="16"/>
      <c r="U403" s="16"/>
      <c r="V403" s="12">
        <v>0</v>
      </c>
      <c r="W403" s="16"/>
      <c r="X403" s="16"/>
      <c r="Y403" s="12">
        <v>0</v>
      </c>
      <c r="Z403" s="16"/>
      <c r="AA403" s="16"/>
      <c r="AB403" s="12">
        <v>0</v>
      </c>
      <c r="AC403" s="16"/>
      <c r="AD403" s="12"/>
      <c r="AE403" s="12">
        <v>0</v>
      </c>
      <c r="AF403" s="16"/>
      <c r="AG403" s="16"/>
      <c r="AH403" s="12">
        <v>0</v>
      </c>
      <c r="AI403" s="16"/>
      <c r="AJ403" s="16"/>
      <c r="AK403" s="12">
        <v>0</v>
      </c>
      <c r="AL403" s="16"/>
      <c r="AM403" s="16"/>
      <c r="AN403" s="12">
        <v>0</v>
      </c>
      <c r="AO403" s="35"/>
      <c r="AP403" s="40" t="s">
        <v>53</v>
      </c>
      <c r="AQ403" s="35"/>
      <c r="AR403" s="32">
        <v>0</v>
      </c>
      <c r="AS403" s="16">
        <v>8260791.2259999998</v>
      </c>
      <c r="AT403" s="12">
        <v>6161620.7999999998</v>
      </c>
      <c r="AU403" s="12">
        <v>-2099170.426</v>
      </c>
      <c r="AV403" s="16"/>
      <c r="AW403" s="16"/>
      <c r="AX403" s="12">
        <v>0</v>
      </c>
      <c r="AY403" s="46"/>
      <c r="AZ403" s="35"/>
      <c r="BA403" s="12">
        <v>0</v>
      </c>
      <c r="BB403" s="12">
        <f t="shared" si="552"/>
        <v>0</v>
      </c>
      <c r="BC403" s="12">
        <f t="shared" si="506"/>
        <v>0</v>
      </c>
      <c r="BD403" s="12">
        <f t="shared" si="507"/>
        <v>0</v>
      </c>
      <c r="BE403" s="16"/>
      <c r="BF403" s="16"/>
      <c r="BG403" s="16"/>
      <c r="BH403" s="12">
        <f t="shared" si="553"/>
        <v>0</v>
      </c>
      <c r="BI403" s="16"/>
      <c r="BJ403" s="16"/>
      <c r="BK403" s="16"/>
      <c r="BL403" s="12">
        <f t="shared" si="554"/>
        <v>0</v>
      </c>
      <c r="BM403" s="16"/>
      <c r="BN403" s="16"/>
      <c r="BO403" s="16"/>
      <c r="BP403" s="12">
        <f t="shared" si="555"/>
        <v>0</v>
      </c>
      <c r="BQ403" s="16"/>
      <c r="BR403" s="16"/>
      <c r="BS403" s="16"/>
      <c r="BT403" s="12">
        <f t="shared" si="556"/>
        <v>0</v>
      </c>
      <c r="BU403" s="16"/>
      <c r="BV403" s="16"/>
      <c r="BW403" s="16"/>
      <c r="BX403" s="12">
        <f t="shared" si="557"/>
        <v>0</v>
      </c>
      <c r="BY403" s="16"/>
      <c r="BZ403" s="16"/>
      <c r="CA403" s="16"/>
      <c r="CB403" s="12">
        <f t="shared" si="558"/>
        <v>0</v>
      </c>
      <c r="CC403" s="16"/>
      <c r="CD403" s="16"/>
      <c r="CE403" s="16"/>
      <c r="CF403" s="12">
        <f t="shared" si="559"/>
        <v>0</v>
      </c>
      <c r="CG403" s="16"/>
      <c r="CH403" s="16"/>
      <c r="CI403" s="16"/>
      <c r="CJ403" s="12">
        <f t="shared" si="560"/>
        <v>0</v>
      </c>
      <c r="CK403" s="16"/>
      <c r="CL403" s="16"/>
      <c r="CM403" s="16"/>
      <c r="CN403" s="12">
        <f t="shared" si="561"/>
        <v>0</v>
      </c>
      <c r="CO403" s="16"/>
      <c r="CP403" s="16"/>
      <c r="CQ403" s="16"/>
      <c r="CR403" s="12">
        <f t="shared" si="562"/>
        <v>0</v>
      </c>
      <c r="CS403" s="16"/>
      <c r="CT403" s="16"/>
      <c r="CU403" s="16"/>
      <c r="CV403" s="12">
        <f t="shared" si="563"/>
        <v>0</v>
      </c>
      <c r="CW403" s="16"/>
      <c r="CX403" s="16"/>
      <c r="CY403" s="16"/>
      <c r="CZ403" s="12">
        <f t="shared" si="564"/>
        <v>0</v>
      </c>
      <c r="DA403" s="16"/>
      <c r="DB403" s="16"/>
      <c r="DC403" s="16"/>
      <c r="DD403" s="12">
        <f t="shared" si="565"/>
        <v>0</v>
      </c>
      <c r="DE403" s="17" t="s">
        <v>54</v>
      </c>
      <c r="DF403" s="14" t="s">
        <v>55</v>
      </c>
    </row>
    <row r="404" spans="1:110" ht="38.25" hidden="1" x14ac:dyDescent="0.25">
      <c r="A404" s="13" t="s">
        <v>412</v>
      </c>
      <c r="B404" s="48" t="s">
        <v>904</v>
      </c>
      <c r="C404" s="103">
        <v>1960</v>
      </c>
      <c r="D404" s="49" t="s">
        <v>51</v>
      </c>
      <c r="E404" s="102" t="s">
        <v>153</v>
      </c>
      <c r="F404" s="104">
        <v>2834.2</v>
      </c>
      <c r="G404" s="104">
        <v>2555.1999999999998</v>
      </c>
      <c r="H404" s="105">
        <v>33802</v>
      </c>
      <c r="I404" s="12">
        <f t="shared" si="502"/>
        <v>3336006</v>
      </c>
      <c r="J404" s="12">
        <f t="shared" si="503"/>
        <v>1668003</v>
      </c>
      <c r="K404" s="12">
        <f t="shared" si="504"/>
        <v>1668003</v>
      </c>
      <c r="L404" s="12">
        <f t="shared" si="522"/>
        <v>1668003</v>
      </c>
      <c r="M404" s="12">
        <f t="shared" si="537"/>
        <v>0</v>
      </c>
      <c r="N404" s="16"/>
      <c r="O404" s="16"/>
      <c r="P404" s="12">
        <v>0</v>
      </c>
      <c r="Q404" s="16"/>
      <c r="R404" s="16"/>
      <c r="S404" s="12">
        <v>0</v>
      </c>
      <c r="T404" s="16"/>
      <c r="U404" s="16"/>
      <c r="V404" s="12">
        <v>0</v>
      </c>
      <c r="W404" s="16"/>
      <c r="X404" s="16"/>
      <c r="Y404" s="12">
        <v>0</v>
      </c>
      <c r="Z404" s="16"/>
      <c r="AA404" s="16"/>
      <c r="AB404" s="12">
        <v>0</v>
      </c>
      <c r="AC404" s="16"/>
      <c r="AD404" s="16"/>
      <c r="AE404" s="12">
        <v>0</v>
      </c>
      <c r="AF404" s="16"/>
      <c r="AG404" s="16"/>
      <c r="AH404" s="12">
        <v>0</v>
      </c>
      <c r="AI404" s="16"/>
      <c r="AJ404" s="16"/>
      <c r="AK404" s="12">
        <v>0</v>
      </c>
      <c r="AL404" s="16"/>
      <c r="AM404" s="16"/>
      <c r="AN404" s="12">
        <v>0</v>
      </c>
      <c r="AO404" s="35"/>
      <c r="AP404" s="40" t="s">
        <v>53</v>
      </c>
      <c r="AQ404" s="35"/>
      <c r="AR404" s="32">
        <v>0</v>
      </c>
      <c r="AS404" s="16">
        <v>4272307.9390000002</v>
      </c>
      <c r="AT404" s="12">
        <v>3336006</v>
      </c>
      <c r="AU404" s="12">
        <v>-936301.93900000025</v>
      </c>
      <c r="AV404" s="16"/>
      <c r="AW404" s="16"/>
      <c r="AX404" s="12">
        <v>0</v>
      </c>
      <c r="AY404" s="46"/>
      <c r="AZ404" s="35"/>
      <c r="BA404" s="12">
        <v>0</v>
      </c>
      <c r="BB404" s="12">
        <f t="shared" si="552"/>
        <v>0</v>
      </c>
      <c r="BC404" s="12">
        <f t="shared" si="506"/>
        <v>0</v>
      </c>
      <c r="BD404" s="12">
        <f t="shared" si="507"/>
        <v>0</v>
      </c>
      <c r="BE404" s="16"/>
      <c r="BF404" s="16"/>
      <c r="BG404" s="16"/>
      <c r="BH404" s="12">
        <f t="shared" si="553"/>
        <v>0</v>
      </c>
      <c r="BI404" s="16"/>
      <c r="BJ404" s="16"/>
      <c r="BK404" s="16"/>
      <c r="BL404" s="12">
        <f t="shared" si="554"/>
        <v>0</v>
      </c>
      <c r="BM404" s="16"/>
      <c r="BN404" s="16"/>
      <c r="BO404" s="16"/>
      <c r="BP404" s="12">
        <f t="shared" si="555"/>
        <v>0</v>
      </c>
      <c r="BQ404" s="16"/>
      <c r="BR404" s="16"/>
      <c r="BS404" s="16"/>
      <c r="BT404" s="12">
        <f t="shared" si="556"/>
        <v>0</v>
      </c>
      <c r="BU404" s="16"/>
      <c r="BV404" s="16"/>
      <c r="BW404" s="16"/>
      <c r="BX404" s="12">
        <f t="shared" si="557"/>
        <v>0</v>
      </c>
      <c r="BY404" s="16"/>
      <c r="BZ404" s="16"/>
      <c r="CA404" s="16"/>
      <c r="CB404" s="12">
        <f t="shared" si="558"/>
        <v>0</v>
      </c>
      <c r="CC404" s="16"/>
      <c r="CD404" s="16"/>
      <c r="CE404" s="16"/>
      <c r="CF404" s="12">
        <f t="shared" si="559"/>
        <v>0</v>
      </c>
      <c r="CG404" s="16"/>
      <c r="CH404" s="16"/>
      <c r="CI404" s="16"/>
      <c r="CJ404" s="12">
        <f t="shared" si="560"/>
        <v>0</v>
      </c>
      <c r="CK404" s="16"/>
      <c r="CL404" s="16"/>
      <c r="CM404" s="16"/>
      <c r="CN404" s="12">
        <f t="shared" si="561"/>
        <v>0</v>
      </c>
      <c r="CO404" s="16"/>
      <c r="CP404" s="16"/>
      <c r="CQ404" s="16"/>
      <c r="CR404" s="12">
        <f t="shared" si="562"/>
        <v>0</v>
      </c>
      <c r="CS404" s="16"/>
      <c r="CT404" s="16"/>
      <c r="CU404" s="16"/>
      <c r="CV404" s="12">
        <f t="shared" si="563"/>
        <v>0</v>
      </c>
      <c r="CW404" s="16"/>
      <c r="CX404" s="16"/>
      <c r="CY404" s="16"/>
      <c r="CZ404" s="12">
        <f t="shared" si="564"/>
        <v>0</v>
      </c>
      <c r="DA404" s="16"/>
      <c r="DB404" s="16"/>
      <c r="DC404" s="16"/>
      <c r="DD404" s="12">
        <f t="shared" si="565"/>
        <v>0</v>
      </c>
      <c r="DE404" s="17" t="s">
        <v>54</v>
      </c>
      <c r="DF404" s="14" t="s">
        <v>55</v>
      </c>
    </row>
    <row r="405" spans="1:110" ht="38.25" hidden="1" x14ac:dyDescent="0.25">
      <c r="A405" s="13" t="s">
        <v>2336</v>
      </c>
      <c r="B405" s="48" t="s">
        <v>905</v>
      </c>
      <c r="C405" s="49">
        <v>1963</v>
      </c>
      <c r="D405" s="49" t="s">
        <v>51</v>
      </c>
      <c r="E405" s="48" t="s">
        <v>153</v>
      </c>
      <c r="F405" s="50">
        <v>2902.2</v>
      </c>
      <c r="G405" s="50">
        <v>2562.1999999999998</v>
      </c>
      <c r="H405" s="51">
        <v>33877</v>
      </c>
      <c r="I405" s="12">
        <f t="shared" si="502"/>
        <v>2097636.4872000003</v>
      </c>
      <c r="J405" s="12">
        <f t="shared" si="503"/>
        <v>1048818.2436000002</v>
      </c>
      <c r="K405" s="12">
        <f t="shared" si="504"/>
        <v>1048818.2436000002</v>
      </c>
      <c r="L405" s="12">
        <f t="shared" si="522"/>
        <v>1048818.2436000002</v>
      </c>
      <c r="M405" s="12">
        <f t="shared" si="537"/>
        <v>0</v>
      </c>
      <c r="N405" s="16"/>
      <c r="O405" s="12"/>
      <c r="P405" s="12">
        <v>0</v>
      </c>
      <c r="Q405" s="16"/>
      <c r="R405" s="16"/>
      <c r="S405" s="12">
        <v>0</v>
      </c>
      <c r="T405" s="16"/>
      <c r="U405" s="16"/>
      <c r="V405" s="12">
        <v>0</v>
      </c>
      <c r="W405" s="16"/>
      <c r="X405" s="16"/>
      <c r="Y405" s="12">
        <v>0</v>
      </c>
      <c r="Z405" s="16"/>
      <c r="AA405" s="16"/>
      <c r="AB405" s="12">
        <v>0</v>
      </c>
      <c r="AC405" s="16"/>
      <c r="AD405" s="16"/>
      <c r="AE405" s="12">
        <v>0</v>
      </c>
      <c r="AF405" s="16"/>
      <c r="AG405" s="16"/>
      <c r="AH405" s="12">
        <v>0</v>
      </c>
      <c r="AI405" s="16"/>
      <c r="AJ405" s="16"/>
      <c r="AK405" s="12">
        <v>0</v>
      </c>
      <c r="AL405" s="16"/>
      <c r="AM405" s="16"/>
      <c r="AN405" s="12">
        <v>0</v>
      </c>
      <c r="AO405" s="35"/>
      <c r="AP405" s="40" t="s">
        <v>53</v>
      </c>
      <c r="AQ405" s="35"/>
      <c r="AR405" s="32">
        <v>0</v>
      </c>
      <c r="AS405" s="16">
        <v>4257369.8</v>
      </c>
      <c r="AT405" s="12">
        <v>2097636.4872000003</v>
      </c>
      <c r="AU405" s="12">
        <v>-2159733.3127999995</v>
      </c>
      <c r="AV405" s="16"/>
      <c r="AW405" s="16"/>
      <c r="AX405" s="12">
        <v>0</v>
      </c>
      <c r="AY405" s="46"/>
      <c r="AZ405" s="35"/>
      <c r="BA405" s="12">
        <v>0</v>
      </c>
      <c r="BB405" s="12">
        <f t="shared" si="552"/>
        <v>0</v>
      </c>
      <c r="BC405" s="12">
        <f t="shared" si="506"/>
        <v>0</v>
      </c>
      <c r="BD405" s="12">
        <f t="shared" si="507"/>
        <v>0</v>
      </c>
      <c r="BE405" s="16"/>
      <c r="BF405" s="16"/>
      <c r="BG405" s="16"/>
      <c r="BH405" s="12">
        <f t="shared" si="553"/>
        <v>0</v>
      </c>
      <c r="BI405" s="16"/>
      <c r="BJ405" s="16"/>
      <c r="BK405" s="16"/>
      <c r="BL405" s="12">
        <f t="shared" si="554"/>
        <v>0</v>
      </c>
      <c r="BM405" s="16"/>
      <c r="BN405" s="16"/>
      <c r="BO405" s="16"/>
      <c r="BP405" s="12">
        <f t="shared" si="555"/>
        <v>0</v>
      </c>
      <c r="BQ405" s="16"/>
      <c r="BR405" s="16"/>
      <c r="BS405" s="16"/>
      <c r="BT405" s="12">
        <f t="shared" si="556"/>
        <v>0</v>
      </c>
      <c r="BU405" s="16"/>
      <c r="BV405" s="16"/>
      <c r="BW405" s="16"/>
      <c r="BX405" s="12">
        <f t="shared" si="557"/>
        <v>0</v>
      </c>
      <c r="BY405" s="16"/>
      <c r="BZ405" s="16"/>
      <c r="CA405" s="16"/>
      <c r="CB405" s="12">
        <f t="shared" si="558"/>
        <v>0</v>
      </c>
      <c r="CC405" s="16"/>
      <c r="CD405" s="16"/>
      <c r="CE405" s="16"/>
      <c r="CF405" s="12">
        <f t="shared" si="559"/>
        <v>0</v>
      </c>
      <c r="CG405" s="16"/>
      <c r="CH405" s="16"/>
      <c r="CI405" s="16"/>
      <c r="CJ405" s="12">
        <f t="shared" si="560"/>
        <v>0</v>
      </c>
      <c r="CK405" s="16"/>
      <c r="CL405" s="16"/>
      <c r="CM405" s="16"/>
      <c r="CN405" s="12">
        <f t="shared" si="561"/>
        <v>0</v>
      </c>
      <c r="CO405" s="16"/>
      <c r="CP405" s="16"/>
      <c r="CQ405" s="16"/>
      <c r="CR405" s="12">
        <f t="shared" si="562"/>
        <v>0</v>
      </c>
      <c r="CS405" s="16"/>
      <c r="CT405" s="16"/>
      <c r="CU405" s="16"/>
      <c r="CV405" s="12">
        <f t="shared" si="563"/>
        <v>0</v>
      </c>
      <c r="CW405" s="16"/>
      <c r="CX405" s="16"/>
      <c r="CY405" s="16"/>
      <c r="CZ405" s="12">
        <f t="shared" si="564"/>
        <v>0</v>
      </c>
      <c r="DA405" s="16"/>
      <c r="DB405" s="16"/>
      <c r="DC405" s="16"/>
      <c r="DD405" s="12">
        <f t="shared" si="565"/>
        <v>0</v>
      </c>
      <c r="DE405" s="17" t="s">
        <v>54</v>
      </c>
      <c r="DF405" s="14" t="s">
        <v>55</v>
      </c>
    </row>
    <row r="406" spans="1:110" ht="51" hidden="1" x14ac:dyDescent="0.25">
      <c r="A406" s="13" t="s">
        <v>413</v>
      </c>
      <c r="B406" s="48" t="s">
        <v>906</v>
      </c>
      <c r="C406" s="49">
        <v>1899</v>
      </c>
      <c r="D406" s="49" t="s">
        <v>51</v>
      </c>
      <c r="E406" s="48" t="s">
        <v>56</v>
      </c>
      <c r="F406" s="50">
        <v>2353.98</v>
      </c>
      <c r="G406" s="50">
        <v>2022.98</v>
      </c>
      <c r="H406" s="51">
        <v>33925</v>
      </c>
      <c r="I406" s="12">
        <f t="shared" si="502"/>
        <v>6461977.7858399991</v>
      </c>
      <c r="J406" s="12">
        <f t="shared" si="503"/>
        <v>3230988.8929199995</v>
      </c>
      <c r="K406" s="12">
        <f t="shared" si="504"/>
        <v>3230988.8929199995</v>
      </c>
      <c r="L406" s="12">
        <f t="shared" si="522"/>
        <v>3230988.8929199995</v>
      </c>
      <c r="M406" s="12">
        <f t="shared" si="537"/>
        <v>0</v>
      </c>
      <c r="N406" s="16"/>
      <c r="O406" s="12"/>
      <c r="P406" s="12">
        <v>0</v>
      </c>
      <c r="Q406" s="16">
        <v>5046465.3080000002</v>
      </c>
      <c r="R406" s="12">
        <v>4599082.8</v>
      </c>
      <c r="S406" s="12">
        <v>-447382.50800000038</v>
      </c>
      <c r="T406" s="16"/>
      <c r="U406" s="16"/>
      <c r="V406" s="12">
        <v>0</v>
      </c>
      <c r="W406" s="16">
        <v>1097244.1410000001</v>
      </c>
      <c r="X406" s="12">
        <v>856083.6</v>
      </c>
      <c r="Y406" s="12">
        <v>-241160.54100000008</v>
      </c>
      <c r="Z406" s="16"/>
      <c r="AA406" s="16"/>
      <c r="AB406" s="12">
        <v>0</v>
      </c>
      <c r="AC406" s="16"/>
      <c r="AD406" s="16">
        <v>1006811.38584</v>
      </c>
      <c r="AE406" s="12">
        <v>1006811.38584</v>
      </c>
      <c r="AF406" s="16"/>
      <c r="AG406" s="16"/>
      <c r="AH406" s="12">
        <v>0</v>
      </c>
      <c r="AI406" s="16"/>
      <c r="AJ406" s="16"/>
      <c r="AK406" s="12">
        <v>0</v>
      </c>
      <c r="AL406" s="16"/>
      <c r="AM406" s="16"/>
      <c r="AN406" s="12">
        <v>0</v>
      </c>
      <c r="AO406" s="35"/>
      <c r="AP406" s="40" t="s">
        <v>53</v>
      </c>
      <c r="AQ406" s="35"/>
      <c r="AR406" s="32">
        <v>0</v>
      </c>
      <c r="AS406" s="16"/>
      <c r="AT406" s="16"/>
      <c r="AU406" s="12">
        <v>0</v>
      </c>
      <c r="AV406" s="16"/>
      <c r="AW406" s="16"/>
      <c r="AX406" s="12">
        <v>0</v>
      </c>
      <c r="AY406" s="46"/>
      <c r="AZ406" s="35"/>
      <c r="BA406" s="12">
        <v>0</v>
      </c>
      <c r="BB406" s="12">
        <f t="shared" si="552"/>
        <v>0</v>
      </c>
      <c r="BC406" s="12">
        <f t="shared" si="506"/>
        <v>0</v>
      </c>
      <c r="BD406" s="12">
        <f t="shared" si="507"/>
        <v>0</v>
      </c>
      <c r="BE406" s="16"/>
      <c r="BF406" s="16"/>
      <c r="BG406" s="16"/>
      <c r="BH406" s="12">
        <f t="shared" si="553"/>
        <v>0</v>
      </c>
      <c r="BI406" s="16"/>
      <c r="BJ406" s="16"/>
      <c r="BK406" s="16"/>
      <c r="BL406" s="12">
        <f t="shared" si="554"/>
        <v>0</v>
      </c>
      <c r="BM406" s="16"/>
      <c r="BN406" s="16"/>
      <c r="BO406" s="16"/>
      <c r="BP406" s="12">
        <f t="shared" si="555"/>
        <v>0</v>
      </c>
      <c r="BQ406" s="16"/>
      <c r="BR406" s="16"/>
      <c r="BS406" s="16"/>
      <c r="BT406" s="12">
        <f t="shared" si="556"/>
        <v>0</v>
      </c>
      <c r="BU406" s="16"/>
      <c r="BV406" s="16"/>
      <c r="BW406" s="16"/>
      <c r="BX406" s="12">
        <f t="shared" si="557"/>
        <v>0</v>
      </c>
      <c r="BY406" s="16"/>
      <c r="BZ406" s="16"/>
      <c r="CA406" s="16"/>
      <c r="CB406" s="12">
        <f t="shared" si="558"/>
        <v>0</v>
      </c>
      <c r="CC406" s="16"/>
      <c r="CD406" s="16"/>
      <c r="CE406" s="16"/>
      <c r="CF406" s="12">
        <f t="shared" si="559"/>
        <v>0</v>
      </c>
      <c r="CG406" s="16"/>
      <c r="CH406" s="16"/>
      <c r="CI406" s="16"/>
      <c r="CJ406" s="12">
        <f t="shared" si="560"/>
        <v>0</v>
      </c>
      <c r="CK406" s="16"/>
      <c r="CL406" s="16"/>
      <c r="CM406" s="16"/>
      <c r="CN406" s="12">
        <f t="shared" si="561"/>
        <v>0</v>
      </c>
      <c r="CO406" s="16"/>
      <c r="CP406" s="16"/>
      <c r="CQ406" s="16"/>
      <c r="CR406" s="12">
        <f t="shared" si="562"/>
        <v>0</v>
      </c>
      <c r="CS406" s="16"/>
      <c r="CT406" s="16"/>
      <c r="CU406" s="16"/>
      <c r="CV406" s="12">
        <f t="shared" si="563"/>
        <v>0</v>
      </c>
      <c r="CW406" s="16"/>
      <c r="CX406" s="16"/>
      <c r="CY406" s="16"/>
      <c r="CZ406" s="12">
        <f t="shared" si="564"/>
        <v>0</v>
      </c>
      <c r="DA406" s="16"/>
      <c r="DB406" s="16"/>
      <c r="DC406" s="16"/>
      <c r="DD406" s="12">
        <f t="shared" si="565"/>
        <v>0</v>
      </c>
      <c r="DE406" s="17" t="s">
        <v>54</v>
      </c>
      <c r="DF406" s="14" t="s">
        <v>55</v>
      </c>
    </row>
    <row r="407" spans="1:110" ht="12.75" hidden="1" x14ac:dyDescent="0.25">
      <c r="A407" s="18" t="s">
        <v>51</v>
      </c>
      <c r="B407" s="79" t="s">
        <v>86</v>
      </c>
      <c r="C407" s="19" t="s">
        <v>51</v>
      </c>
      <c r="D407" s="101" t="s">
        <v>51</v>
      </c>
      <c r="E407" s="19" t="s">
        <v>51</v>
      </c>
      <c r="F407" s="19">
        <f>SUM(F233:F406)</f>
        <v>653420.51999999967</v>
      </c>
      <c r="G407" s="19">
        <f>SUM(G233:G406)</f>
        <v>570143.25</v>
      </c>
      <c r="H407" s="19"/>
      <c r="I407" s="19">
        <f>SUM(I233:I406)</f>
        <v>645627286.0010345</v>
      </c>
      <c r="J407" s="19">
        <f>SUM(J233:J406)</f>
        <v>317251984.59051716</v>
      </c>
      <c r="K407" s="19">
        <f>SUM(K233:K406)</f>
        <v>328375301.4105171</v>
      </c>
      <c r="L407" s="19">
        <f>SUM(L233:L406)</f>
        <v>324612493.07718378</v>
      </c>
      <c r="M407" s="12">
        <f t="shared" si="537"/>
        <v>3762808.3333333135</v>
      </c>
      <c r="N407" s="19">
        <f t="shared" ref="N407:AS407" si="566">SUM(N233:N406)</f>
        <v>20362147.443999998</v>
      </c>
      <c r="O407" s="19">
        <f t="shared" si="566"/>
        <v>21797173.59</v>
      </c>
      <c r="P407" s="19">
        <f t="shared" si="566"/>
        <v>1435026.1460000002</v>
      </c>
      <c r="Q407" s="19">
        <f t="shared" si="566"/>
        <v>93699978.333000019</v>
      </c>
      <c r="R407" s="19">
        <f t="shared" si="566"/>
        <v>109033359.31679998</v>
      </c>
      <c r="S407" s="19">
        <f t="shared" si="566"/>
        <v>15333380.983800001</v>
      </c>
      <c r="T407" s="19">
        <f t="shared" si="566"/>
        <v>18326160.267000001</v>
      </c>
      <c r="U407" s="19">
        <f t="shared" si="566"/>
        <v>21699810.006999999</v>
      </c>
      <c r="V407" s="19">
        <f t="shared" si="566"/>
        <v>1920377.54</v>
      </c>
      <c r="W407" s="19">
        <f t="shared" si="566"/>
        <v>26903295.258000001</v>
      </c>
      <c r="X407" s="19">
        <f t="shared" si="566"/>
        <v>34135277.150419995</v>
      </c>
      <c r="Y407" s="19">
        <f t="shared" si="566"/>
        <v>7231981.8924200004</v>
      </c>
      <c r="Z407" s="19">
        <f t="shared" si="566"/>
        <v>32247190.561000001</v>
      </c>
      <c r="AA407" s="19">
        <f t="shared" si="566"/>
        <v>37661133.832979992</v>
      </c>
      <c r="AB407" s="19">
        <f t="shared" si="566"/>
        <v>5413943.2719799997</v>
      </c>
      <c r="AC407" s="19">
        <f t="shared" si="566"/>
        <v>13246602.209999999</v>
      </c>
      <c r="AD407" s="19">
        <f t="shared" si="566"/>
        <v>43736843.147924997</v>
      </c>
      <c r="AE407" s="19">
        <f t="shared" si="566"/>
        <v>30490240.937924989</v>
      </c>
      <c r="AF407" s="19">
        <f t="shared" si="566"/>
        <v>7641510</v>
      </c>
      <c r="AG407" s="19">
        <f t="shared" si="566"/>
        <v>7641510</v>
      </c>
      <c r="AH407" s="19">
        <f t="shared" si="566"/>
        <v>0</v>
      </c>
      <c r="AI407" s="19">
        <f t="shared" si="566"/>
        <v>0</v>
      </c>
      <c r="AJ407" s="19">
        <f t="shared" si="566"/>
        <v>0</v>
      </c>
      <c r="AK407" s="19">
        <f t="shared" si="566"/>
        <v>0</v>
      </c>
      <c r="AL407" s="19">
        <f t="shared" si="566"/>
        <v>5771250</v>
      </c>
      <c r="AM407" s="19">
        <f t="shared" si="566"/>
        <v>5771250</v>
      </c>
      <c r="AN407" s="19">
        <f t="shared" si="566"/>
        <v>0</v>
      </c>
      <c r="AO407" s="19">
        <f t="shared" si="566"/>
        <v>36962840</v>
      </c>
      <c r="AP407" s="19">
        <f t="shared" si="566"/>
        <v>0</v>
      </c>
      <c r="AQ407" s="19">
        <f t="shared" si="566"/>
        <v>42083297.539999999</v>
      </c>
      <c r="AR407" s="19">
        <f t="shared" si="566"/>
        <v>5120457.540000001</v>
      </c>
      <c r="AS407" s="19">
        <f t="shared" si="566"/>
        <v>251633134.0730001</v>
      </c>
      <c r="AT407" s="19">
        <f t="shared" ref="AT407:BY407" si="567">SUM(AT233:AT406)</f>
        <v>155048363.84879994</v>
      </c>
      <c r="AU407" s="19">
        <f t="shared" si="567"/>
        <v>-96584770.224199995</v>
      </c>
      <c r="AV407" s="19">
        <f t="shared" si="567"/>
        <v>18629635.917199999</v>
      </c>
      <c r="AW407" s="19">
        <f t="shared" si="567"/>
        <v>19515066.247108899</v>
      </c>
      <c r="AX407" s="19">
        <f t="shared" si="567"/>
        <v>1455691.0028000008</v>
      </c>
      <c r="AY407" s="19">
        <f t="shared" si="567"/>
        <v>0</v>
      </c>
      <c r="AZ407" s="19">
        <f t="shared" si="567"/>
        <v>140896254.5</v>
      </c>
      <c r="BA407" s="19">
        <f t="shared" si="567"/>
        <v>140896254.5</v>
      </c>
      <c r="BB407" s="19">
        <f t="shared" si="567"/>
        <v>0</v>
      </c>
      <c r="BC407" s="19">
        <f t="shared" si="567"/>
        <v>6607946.8200000003</v>
      </c>
      <c r="BD407" s="19">
        <f t="shared" si="567"/>
        <v>6607946.8200000003</v>
      </c>
      <c r="BE407" s="19">
        <f t="shared" si="567"/>
        <v>0</v>
      </c>
      <c r="BF407" s="19">
        <f t="shared" si="567"/>
        <v>0</v>
      </c>
      <c r="BG407" s="19">
        <f t="shared" si="567"/>
        <v>0</v>
      </c>
      <c r="BH407" s="19">
        <f t="shared" si="567"/>
        <v>0</v>
      </c>
      <c r="BI407" s="19">
        <f t="shared" si="567"/>
        <v>0</v>
      </c>
      <c r="BJ407" s="19">
        <f t="shared" si="567"/>
        <v>0</v>
      </c>
      <c r="BK407" s="19">
        <f t="shared" si="567"/>
        <v>0</v>
      </c>
      <c r="BL407" s="19">
        <f t="shared" si="567"/>
        <v>0</v>
      </c>
      <c r="BM407" s="19">
        <f t="shared" si="567"/>
        <v>0</v>
      </c>
      <c r="BN407" s="19">
        <f t="shared" si="567"/>
        <v>0</v>
      </c>
      <c r="BO407" s="19">
        <f t="shared" si="567"/>
        <v>0</v>
      </c>
      <c r="BP407" s="19">
        <f t="shared" si="567"/>
        <v>0</v>
      </c>
      <c r="BQ407" s="19">
        <f t="shared" si="567"/>
        <v>0</v>
      </c>
      <c r="BR407" s="19">
        <f t="shared" si="567"/>
        <v>0</v>
      </c>
      <c r="BS407" s="19">
        <f t="shared" si="567"/>
        <v>0</v>
      </c>
      <c r="BT407" s="19">
        <f t="shared" si="567"/>
        <v>0</v>
      </c>
      <c r="BU407" s="19">
        <f t="shared" si="567"/>
        <v>0</v>
      </c>
      <c r="BV407" s="19">
        <f t="shared" si="567"/>
        <v>0</v>
      </c>
      <c r="BW407" s="19">
        <f t="shared" si="567"/>
        <v>0</v>
      </c>
      <c r="BX407" s="19">
        <f t="shared" si="567"/>
        <v>0</v>
      </c>
      <c r="BY407" s="19">
        <f t="shared" si="567"/>
        <v>0</v>
      </c>
      <c r="BZ407" s="19">
        <f t="shared" ref="BZ407:DD407" si="568">SUM(BZ233:BZ406)</f>
        <v>0</v>
      </c>
      <c r="CA407" s="19">
        <f t="shared" si="568"/>
        <v>0</v>
      </c>
      <c r="CB407" s="19">
        <f t="shared" si="568"/>
        <v>0</v>
      </c>
      <c r="CC407" s="19">
        <f t="shared" si="568"/>
        <v>0</v>
      </c>
      <c r="CD407" s="19">
        <f t="shared" si="568"/>
        <v>0</v>
      </c>
      <c r="CE407" s="19">
        <f t="shared" si="568"/>
        <v>1064167.02</v>
      </c>
      <c r="CF407" s="19">
        <f t="shared" si="568"/>
        <v>1064167.02</v>
      </c>
      <c r="CG407" s="19">
        <f t="shared" si="568"/>
        <v>0</v>
      </c>
      <c r="CH407" s="19">
        <f t="shared" si="568"/>
        <v>0</v>
      </c>
      <c r="CI407" s="19">
        <f t="shared" si="568"/>
        <v>1713443.0899999994</v>
      </c>
      <c r="CJ407" s="19">
        <f t="shared" si="568"/>
        <v>1713443.0899999994</v>
      </c>
      <c r="CK407" s="19">
        <f t="shared" si="568"/>
        <v>0</v>
      </c>
      <c r="CL407" s="19">
        <f t="shared" si="568"/>
        <v>0</v>
      </c>
      <c r="CM407" s="19">
        <f t="shared" si="568"/>
        <v>2426105.8699999996</v>
      </c>
      <c r="CN407" s="19">
        <f t="shared" si="568"/>
        <v>2426105.8699999996</v>
      </c>
      <c r="CO407" s="19">
        <f t="shared" si="568"/>
        <v>0</v>
      </c>
      <c r="CP407" s="19">
        <f t="shared" si="568"/>
        <v>0</v>
      </c>
      <c r="CQ407" s="19">
        <f t="shared" si="568"/>
        <v>1033940.6500000001</v>
      </c>
      <c r="CR407" s="19">
        <f t="shared" si="568"/>
        <v>1033940.6500000001</v>
      </c>
      <c r="CS407" s="19">
        <f t="shared" si="568"/>
        <v>0</v>
      </c>
      <c r="CT407" s="19">
        <f t="shared" si="568"/>
        <v>0</v>
      </c>
      <c r="CU407" s="19">
        <f t="shared" si="568"/>
        <v>0</v>
      </c>
      <c r="CV407" s="19">
        <f t="shared" si="568"/>
        <v>0</v>
      </c>
      <c r="CW407" s="19">
        <f t="shared" si="568"/>
        <v>0</v>
      </c>
      <c r="CX407" s="19">
        <f t="shared" si="568"/>
        <v>0</v>
      </c>
      <c r="CY407" s="19">
        <f t="shared" si="568"/>
        <v>370290.19</v>
      </c>
      <c r="CZ407" s="19">
        <f t="shared" si="568"/>
        <v>370290.19</v>
      </c>
      <c r="DA407" s="19">
        <f t="shared" si="568"/>
        <v>0</v>
      </c>
      <c r="DB407" s="19">
        <f t="shared" si="568"/>
        <v>0</v>
      </c>
      <c r="DC407" s="19">
        <f t="shared" si="568"/>
        <v>0</v>
      </c>
      <c r="DD407" s="19">
        <f t="shared" si="568"/>
        <v>0</v>
      </c>
      <c r="DE407" s="18" t="s">
        <v>51</v>
      </c>
      <c r="DF407" s="18" t="s">
        <v>51</v>
      </c>
    </row>
    <row r="408" spans="1:110" ht="12.75" hidden="1" x14ac:dyDescent="0.25">
      <c r="A408" s="27" t="s">
        <v>222</v>
      </c>
      <c r="B408" s="28"/>
      <c r="C408" s="28"/>
      <c r="D408" s="28"/>
      <c r="E408" s="28"/>
      <c r="F408" s="28"/>
      <c r="G408" s="28"/>
      <c r="H408" s="28"/>
      <c r="I408" s="12"/>
      <c r="J408" s="12"/>
      <c r="K408" s="12"/>
      <c r="L408" s="12"/>
      <c r="M408" s="12">
        <f t="shared" si="537"/>
        <v>0</v>
      </c>
      <c r="N408" s="28"/>
      <c r="O408" s="28"/>
      <c r="P408" s="12"/>
      <c r="Q408" s="28"/>
      <c r="R408" s="28"/>
      <c r="S408" s="12"/>
      <c r="T408" s="28"/>
      <c r="U408" s="28"/>
      <c r="V408" s="12"/>
      <c r="W408" s="28"/>
      <c r="X408" s="28"/>
      <c r="Y408" s="12"/>
      <c r="Z408" s="28"/>
      <c r="AA408" s="28"/>
      <c r="AB408" s="12"/>
      <c r="AC408" s="28"/>
      <c r="AD408" s="28"/>
      <c r="AE408" s="12"/>
      <c r="AF408" s="28"/>
      <c r="AG408" s="28"/>
      <c r="AH408" s="12"/>
      <c r="AI408" s="28"/>
      <c r="AJ408" s="28"/>
      <c r="AK408" s="12"/>
      <c r="AL408" s="28"/>
      <c r="AM408" s="28"/>
      <c r="AN408" s="12"/>
      <c r="AO408" s="34"/>
      <c r="AP408" s="38"/>
      <c r="AQ408" s="34"/>
      <c r="AR408" s="32"/>
      <c r="AS408" s="28"/>
      <c r="AT408" s="28"/>
      <c r="AU408" s="12"/>
      <c r="AV408" s="28"/>
      <c r="AW408" s="28"/>
      <c r="AX408" s="12"/>
      <c r="AY408" s="44"/>
      <c r="AZ408" s="34"/>
      <c r="BA408" s="12"/>
      <c r="BB408" s="12"/>
      <c r="BC408" s="12"/>
      <c r="BD408" s="12"/>
      <c r="BE408" s="36"/>
      <c r="BF408" s="36"/>
      <c r="BG408" s="36"/>
      <c r="BH408" s="12">
        <f t="shared" ref="BH408" si="569">BG408-BF408</f>
        <v>0</v>
      </c>
      <c r="BI408" s="36"/>
      <c r="BJ408" s="36"/>
      <c r="BK408" s="36"/>
      <c r="BL408" s="12">
        <f t="shared" ref="BL408" si="570">BK408-BJ408</f>
        <v>0</v>
      </c>
      <c r="BM408" s="36"/>
      <c r="BN408" s="36"/>
      <c r="BO408" s="36"/>
      <c r="BP408" s="12">
        <f t="shared" ref="BP408" si="571">BO408-BN408</f>
        <v>0</v>
      </c>
      <c r="BQ408" s="36"/>
      <c r="BR408" s="36"/>
      <c r="BS408" s="36"/>
      <c r="BT408" s="12">
        <f t="shared" ref="BT408" si="572">BS408-BR408</f>
        <v>0</v>
      </c>
      <c r="BU408" s="36"/>
      <c r="BV408" s="36"/>
      <c r="BW408" s="36"/>
      <c r="BX408" s="12">
        <f t="shared" ref="BX408" si="573">BW408-BV408</f>
        <v>0</v>
      </c>
      <c r="BY408" s="36"/>
      <c r="BZ408" s="36"/>
      <c r="CA408" s="36"/>
      <c r="CB408" s="12">
        <f t="shared" ref="CB408" si="574">CA408-BZ408</f>
        <v>0</v>
      </c>
      <c r="CC408" s="36"/>
      <c r="CD408" s="36"/>
      <c r="CE408" s="36"/>
      <c r="CF408" s="12">
        <f t="shared" ref="CF408" si="575">CE408-CD408</f>
        <v>0</v>
      </c>
      <c r="CG408" s="36"/>
      <c r="CH408" s="36"/>
      <c r="CI408" s="36"/>
      <c r="CJ408" s="12">
        <f t="shared" ref="CJ408" si="576">CI408-CH408</f>
        <v>0</v>
      </c>
      <c r="CK408" s="36"/>
      <c r="CL408" s="36"/>
      <c r="CM408" s="36"/>
      <c r="CN408" s="12">
        <f t="shared" ref="CN408" si="577">CM408-CL408</f>
        <v>0</v>
      </c>
      <c r="CO408" s="36"/>
      <c r="CP408" s="36"/>
      <c r="CQ408" s="36"/>
      <c r="CR408" s="12">
        <f t="shared" ref="CR408" si="578">CQ408-CP408</f>
        <v>0</v>
      </c>
      <c r="CS408" s="36"/>
      <c r="CT408" s="36"/>
      <c r="CU408" s="36"/>
      <c r="CV408" s="12">
        <f t="shared" ref="CV408" si="579">CU408-CT408</f>
        <v>0</v>
      </c>
      <c r="CW408" s="36"/>
      <c r="CX408" s="36"/>
      <c r="CY408" s="36"/>
      <c r="CZ408" s="12">
        <f t="shared" ref="CZ408" si="580">CY408-CX408</f>
        <v>0</v>
      </c>
      <c r="DA408" s="36"/>
      <c r="DB408" s="36"/>
      <c r="DC408" s="36"/>
      <c r="DD408" s="12">
        <f t="shared" ref="DD408" si="581">DC408-DB408</f>
        <v>0</v>
      </c>
      <c r="DE408" s="28"/>
      <c r="DF408" s="29"/>
    </row>
    <row r="409" spans="1:110" ht="38.25" hidden="1" x14ac:dyDescent="0.25">
      <c r="A409" s="13" t="s">
        <v>24</v>
      </c>
      <c r="B409" s="48" t="s">
        <v>907</v>
      </c>
      <c r="C409" s="49">
        <v>1957</v>
      </c>
      <c r="D409" s="49" t="s">
        <v>51</v>
      </c>
      <c r="E409" s="48" t="s">
        <v>153</v>
      </c>
      <c r="F409" s="50">
        <v>6639.6</v>
      </c>
      <c r="G409" s="50">
        <v>5875.4</v>
      </c>
      <c r="H409" s="51">
        <v>33948</v>
      </c>
      <c r="I409" s="12">
        <f t="shared" ref="I409:I426" si="582">O409+R409+U409+X409+AA409+AD409+AG409+AJ409+AM409+AQ409+AT409+BC409+AW409+AZ409</f>
        <v>4798822.8</v>
      </c>
      <c r="J409" s="12">
        <f t="shared" ref="J409:J426" si="583">(I409-BC409)*0.5</f>
        <v>2399411.4</v>
      </c>
      <c r="K409" s="12">
        <f t="shared" ref="K409:K442" si="584">I409-J409</f>
        <v>2399411.4</v>
      </c>
      <c r="L409" s="12">
        <f t="shared" ref="L409:L436" si="585">K409</f>
        <v>2399411.4</v>
      </c>
      <c r="M409" s="12">
        <f t="shared" si="537"/>
        <v>0</v>
      </c>
      <c r="N409" s="12"/>
      <c r="O409" s="12"/>
      <c r="P409" s="12">
        <v>0</v>
      </c>
      <c r="Q409" s="12"/>
      <c r="R409" s="12"/>
      <c r="S409" s="12">
        <v>0</v>
      </c>
      <c r="T409" s="12"/>
      <c r="U409" s="12"/>
      <c r="V409" s="12">
        <v>0</v>
      </c>
      <c r="W409" s="12">
        <v>2102218.0129999998</v>
      </c>
      <c r="X409" s="12">
        <v>1839668.4</v>
      </c>
      <c r="Y409" s="12">
        <v>-262549.6129999999</v>
      </c>
      <c r="Z409" s="12"/>
      <c r="AA409" s="12"/>
      <c r="AB409" s="12">
        <v>0</v>
      </c>
      <c r="AC409" s="12">
        <v>1798048.625</v>
      </c>
      <c r="AD409" s="12">
        <v>2959154.4</v>
      </c>
      <c r="AE409" s="12">
        <v>1161105.7749999999</v>
      </c>
      <c r="AF409" s="12"/>
      <c r="AG409" s="12"/>
      <c r="AH409" s="12">
        <v>0</v>
      </c>
      <c r="AI409" s="12"/>
      <c r="AJ409" s="12"/>
      <c r="AK409" s="12">
        <v>0</v>
      </c>
      <c r="AL409" s="12"/>
      <c r="AM409" s="12"/>
      <c r="AN409" s="12">
        <v>0</v>
      </c>
      <c r="AO409" s="32"/>
      <c r="AP409" s="39" t="s">
        <v>53</v>
      </c>
      <c r="AQ409" s="32"/>
      <c r="AR409" s="32">
        <v>0</v>
      </c>
      <c r="AS409" s="12"/>
      <c r="AT409" s="12"/>
      <c r="AU409" s="12">
        <v>0</v>
      </c>
      <c r="AV409" s="12"/>
      <c r="AW409" s="12"/>
      <c r="AX409" s="12">
        <v>0</v>
      </c>
      <c r="AY409" s="45"/>
      <c r="AZ409" s="32"/>
      <c r="BA409" s="12">
        <v>0</v>
      </c>
      <c r="BB409" s="12">
        <f t="shared" ref="BB409:BB419" si="586">BF409+BJ409+BN409+BR409+BV409+BZ409+CD409+CH409+CL409+CP409+CT409+CX409+DB409</f>
        <v>0</v>
      </c>
      <c r="BC409" s="12">
        <f t="shared" ref="BC409:BC472" si="587">BG409+BK409+BO409+BS409+BW409+CA409+CE409+CI409+CM409+CQ409+CU409+CY409+DC409</f>
        <v>0</v>
      </c>
      <c r="BD409" s="12">
        <f t="shared" ref="BD409:BD472" si="588">BC409-BB409</f>
        <v>0</v>
      </c>
      <c r="BE409" s="12"/>
      <c r="BF409" s="12"/>
      <c r="BG409" s="12"/>
      <c r="BH409" s="12">
        <f>BG409-BF409</f>
        <v>0</v>
      </c>
      <c r="BI409" s="12"/>
      <c r="BJ409" s="12"/>
      <c r="BK409" s="12"/>
      <c r="BL409" s="12">
        <f>BK409-BJ409</f>
        <v>0</v>
      </c>
      <c r="BM409" s="12"/>
      <c r="BN409" s="12"/>
      <c r="BO409" s="12"/>
      <c r="BP409" s="12">
        <f>BO409-BN409</f>
        <v>0</v>
      </c>
      <c r="BQ409" s="12"/>
      <c r="BR409" s="12"/>
      <c r="BS409" s="12"/>
      <c r="BT409" s="12">
        <f>BS409-BR409</f>
        <v>0</v>
      </c>
      <c r="BU409" s="12"/>
      <c r="BV409" s="12"/>
      <c r="BW409" s="12"/>
      <c r="BX409" s="12">
        <f>BW409-BV409</f>
        <v>0</v>
      </c>
      <c r="BY409" s="12"/>
      <c r="BZ409" s="12"/>
      <c r="CA409" s="12"/>
      <c r="CB409" s="12">
        <f>CA409-BZ409</f>
        <v>0</v>
      </c>
      <c r="CC409" s="12"/>
      <c r="CD409" s="12"/>
      <c r="CE409" s="12"/>
      <c r="CF409" s="12">
        <f>CE409-CD409</f>
        <v>0</v>
      </c>
      <c r="CG409" s="12"/>
      <c r="CH409" s="12"/>
      <c r="CI409" s="12"/>
      <c r="CJ409" s="12">
        <f>CI409-CH409</f>
        <v>0</v>
      </c>
      <c r="CK409" s="12"/>
      <c r="CL409" s="12"/>
      <c r="CM409" s="12"/>
      <c r="CN409" s="12">
        <f>CM409-CL409</f>
        <v>0</v>
      </c>
      <c r="CO409" s="12"/>
      <c r="CP409" s="12"/>
      <c r="CQ409" s="12"/>
      <c r="CR409" s="12">
        <f>CQ409-CP409</f>
        <v>0</v>
      </c>
      <c r="CS409" s="12"/>
      <c r="CT409" s="12"/>
      <c r="CU409" s="12"/>
      <c r="CV409" s="12">
        <f>CU409-CT409</f>
        <v>0</v>
      </c>
      <c r="CW409" s="12"/>
      <c r="CX409" s="12"/>
      <c r="CY409" s="12"/>
      <c r="CZ409" s="12">
        <f>CY409-CX409</f>
        <v>0</v>
      </c>
      <c r="DA409" s="12"/>
      <c r="DB409" s="12"/>
      <c r="DC409" s="12"/>
      <c r="DD409" s="12">
        <f>DC409-DB409</f>
        <v>0</v>
      </c>
      <c r="DE409" s="13" t="s">
        <v>54</v>
      </c>
      <c r="DF409" s="14" t="s">
        <v>55</v>
      </c>
    </row>
    <row r="410" spans="1:110" ht="38.25" hidden="1" x14ac:dyDescent="0.25">
      <c r="A410" s="13" t="s">
        <v>25</v>
      </c>
      <c r="B410" s="48" t="s">
        <v>2646</v>
      </c>
      <c r="C410" s="49" t="s">
        <v>2647</v>
      </c>
      <c r="D410" s="49" t="s">
        <v>51</v>
      </c>
      <c r="E410" s="48" t="s">
        <v>153</v>
      </c>
      <c r="F410" s="50">
        <v>4173.7</v>
      </c>
      <c r="G410" s="50">
        <v>3699.7</v>
      </c>
      <c r="H410" s="51">
        <v>33423</v>
      </c>
      <c r="I410" s="12">
        <f t="shared" si="582"/>
        <v>300000</v>
      </c>
      <c r="J410" s="12">
        <f t="shared" si="583"/>
        <v>0</v>
      </c>
      <c r="K410" s="12">
        <f t="shared" si="584"/>
        <v>300000</v>
      </c>
      <c r="L410" s="12">
        <f t="shared" si="585"/>
        <v>300000</v>
      </c>
      <c r="M410" s="12">
        <f t="shared" si="537"/>
        <v>0</v>
      </c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32"/>
      <c r="AP410" s="39"/>
      <c r="AQ410" s="32"/>
      <c r="AR410" s="32"/>
      <c r="AS410" s="12"/>
      <c r="AT410" s="12"/>
      <c r="AU410" s="12"/>
      <c r="AV410" s="12"/>
      <c r="AW410" s="12"/>
      <c r="AX410" s="12"/>
      <c r="AY410" s="45"/>
      <c r="AZ410" s="32"/>
      <c r="BA410" s="12"/>
      <c r="BB410" s="12">
        <f t="shared" si="586"/>
        <v>0</v>
      </c>
      <c r="BC410" s="12">
        <f t="shared" si="587"/>
        <v>300000</v>
      </c>
      <c r="BD410" s="12">
        <f t="shared" si="588"/>
        <v>300000</v>
      </c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>
        <v>300000</v>
      </c>
      <c r="BX410" s="12">
        <f>BW410-BV410</f>
        <v>300000</v>
      </c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3" t="s">
        <v>54</v>
      </c>
      <c r="DF410" s="14" t="s">
        <v>55</v>
      </c>
    </row>
    <row r="411" spans="1:110" ht="38.25" hidden="1" x14ac:dyDescent="0.25">
      <c r="A411" s="13" t="s">
        <v>26</v>
      </c>
      <c r="B411" s="48" t="s">
        <v>2408</v>
      </c>
      <c r="C411" s="49" t="s">
        <v>2394</v>
      </c>
      <c r="D411" s="49" t="s">
        <v>51</v>
      </c>
      <c r="E411" s="48" t="s">
        <v>67</v>
      </c>
      <c r="F411" s="50">
        <v>6042</v>
      </c>
      <c r="G411" s="50">
        <v>5186.8999999999996</v>
      </c>
      <c r="H411" s="51">
        <v>33990</v>
      </c>
      <c r="I411" s="12">
        <f t="shared" si="582"/>
        <v>3000000</v>
      </c>
      <c r="J411" s="12">
        <f t="shared" si="583"/>
        <v>1500000</v>
      </c>
      <c r="K411" s="12">
        <f t="shared" si="584"/>
        <v>1500000</v>
      </c>
      <c r="L411" s="12">
        <f t="shared" si="585"/>
        <v>1500000</v>
      </c>
      <c r="M411" s="12">
        <f t="shared" si="537"/>
        <v>0</v>
      </c>
      <c r="N411" s="12"/>
      <c r="O411" s="12"/>
      <c r="P411" s="12">
        <v>0</v>
      </c>
      <c r="Q411" s="12"/>
      <c r="R411" s="12"/>
      <c r="S411" s="12">
        <v>0</v>
      </c>
      <c r="T411" s="12"/>
      <c r="U411" s="12"/>
      <c r="V411" s="12">
        <v>0</v>
      </c>
      <c r="W411" s="12"/>
      <c r="X411" s="12"/>
      <c r="Y411" s="12">
        <v>0</v>
      </c>
      <c r="Z411" s="12"/>
      <c r="AA411" s="12"/>
      <c r="AB411" s="12">
        <v>0</v>
      </c>
      <c r="AC411" s="12"/>
      <c r="AD411" s="12"/>
      <c r="AE411" s="12">
        <v>0</v>
      </c>
      <c r="AF411" s="12"/>
      <c r="AG411" s="12"/>
      <c r="AH411" s="12">
        <v>0</v>
      </c>
      <c r="AI411" s="12"/>
      <c r="AJ411" s="12"/>
      <c r="AK411" s="12">
        <v>0</v>
      </c>
      <c r="AL411" s="12"/>
      <c r="AM411" s="12"/>
      <c r="AN411" s="12">
        <v>0</v>
      </c>
      <c r="AO411" s="32"/>
      <c r="AP411" s="39"/>
      <c r="AQ411" s="32"/>
      <c r="AR411" s="32">
        <v>0</v>
      </c>
      <c r="AS411" s="12"/>
      <c r="AT411" s="12"/>
      <c r="AU411" s="12">
        <v>0</v>
      </c>
      <c r="AV411" s="12"/>
      <c r="AW411" s="12"/>
      <c r="AX411" s="12">
        <v>0</v>
      </c>
      <c r="AY411" s="45"/>
      <c r="AZ411" s="32">
        <v>3000000</v>
      </c>
      <c r="BA411" s="12">
        <v>3000000</v>
      </c>
      <c r="BB411" s="12">
        <f t="shared" si="586"/>
        <v>0</v>
      </c>
      <c r="BC411" s="12">
        <f t="shared" si="587"/>
        <v>0</v>
      </c>
      <c r="BD411" s="12">
        <f t="shared" si="588"/>
        <v>0</v>
      </c>
      <c r="BE411" s="12"/>
      <c r="BF411" s="12"/>
      <c r="BG411" s="12"/>
      <c r="BH411" s="12">
        <f>BG411-BF411</f>
        <v>0</v>
      </c>
      <c r="BI411" s="12"/>
      <c r="BJ411" s="12"/>
      <c r="BK411" s="12"/>
      <c r="BL411" s="12">
        <f>BK411-BJ411</f>
        <v>0</v>
      </c>
      <c r="BM411" s="12"/>
      <c r="BN411" s="12"/>
      <c r="BO411" s="12"/>
      <c r="BP411" s="12">
        <f>BO411-BN411</f>
        <v>0</v>
      </c>
      <c r="BQ411" s="12"/>
      <c r="BR411" s="12"/>
      <c r="BS411" s="12"/>
      <c r="BT411" s="12">
        <f>BS411-BR411</f>
        <v>0</v>
      </c>
      <c r="BU411" s="12"/>
      <c r="BV411" s="12"/>
      <c r="BW411" s="12"/>
      <c r="BX411" s="12">
        <f>BW411-BV411</f>
        <v>0</v>
      </c>
      <c r="BY411" s="12"/>
      <c r="BZ411" s="12"/>
      <c r="CA411" s="12"/>
      <c r="CB411" s="12">
        <f>CA411-BZ411</f>
        <v>0</v>
      </c>
      <c r="CC411" s="12"/>
      <c r="CD411" s="12"/>
      <c r="CE411" s="12"/>
      <c r="CF411" s="12">
        <f>CE411-CD411</f>
        <v>0</v>
      </c>
      <c r="CG411" s="12"/>
      <c r="CH411" s="12"/>
      <c r="CI411" s="12"/>
      <c r="CJ411" s="12">
        <f>CI411-CH411</f>
        <v>0</v>
      </c>
      <c r="CK411" s="12"/>
      <c r="CL411" s="12"/>
      <c r="CM411" s="12"/>
      <c r="CN411" s="12">
        <f>CM411-CL411</f>
        <v>0</v>
      </c>
      <c r="CO411" s="12"/>
      <c r="CP411" s="12"/>
      <c r="CQ411" s="12"/>
      <c r="CR411" s="12">
        <f>CQ411-CP411</f>
        <v>0</v>
      </c>
      <c r="CS411" s="12"/>
      <c r="CT411" s="12"/>
      <c r="CU411" s="12"/>
      <c r="CV411" s="12">
        <f>CU411-CT411</f>
        <v>0</v>
      </c>
      <c r="CW411" s="12"/>
      <c r="CX411" s="12"/>
      <c r="CY411" s="12"/>
      <c r="CZ411" s="12">
        <f>CY411-CX411</f>
        <v>0</v>
      </c>
      <c r="DA411" s="12"/>
      <c r="DB411" s="12"/>
      <c r="DC411" s="12"/>
      <c r="DD411" s="12">
        <f>DC411-DB411</f>
        <v>0</v>
      </c>
      <c r="DE411" s="13" t="s">
        <v>54</v>
      </c>
      <c r="DF411" s="14" t="s">
        <v>55</v>
      </c>
    </row>
    <row r="412" spans="1:110" ht="51" hidden="1" x14ac:dyDescent="0.25">
      <c r="A412" s="13" t="s">
        <v>27</v>
      </c>
      <c r="B412" s="48" t="s">
        <v>908</v>
      </c>
      <c r="C412" s="49">
        <v>1909</v>
      </c>
      <c r="D412" s="49" t="s">
        <v>51</v>
      </c>
      <c r="E412" s="48" t="s">
        <v>56</v>
      </c>
      <c r="F412" s="50">
        <v>1390.1</v>
      </c>
      <c r="G412" s="50">
        <v>1229.0999999999999</v>
      </c>
      <c r="H412" s="51">
        <v>34305</v>
      </c>
      <c r="I412" s="12">
        <f t="shared" si="582"/>
        <v>1732040.4</v>
      </c>
      <c r="J412" s="12">
        <f t="shared" si="583"/>
        <v>866020.2</v>
      </c>
      <c r="K412" s="12">
        <f t="shared" si="584"/>
        <v>866020.2</v>
      </c>
      <c r="L412" s="12">
        <f t="shared" si="585"/>
        <v>866020.2</v>
      </c>
      <c r="M412" s="12">
        <f t="shared" si="537"/>
        <v>0</v>
      </c>
      <c r="N412" s="12"/>
      <c r="O412" s="12"/>
      <c r="P412" s="12">
        <v>0</v>
      </c>
      <c r="Q412" s="12"/>
      <c r="R412" s="12"/>
      <c r="S412" s="12">
        <v>0</v>
      </c>
      <c r="T412" s="12"/>
      <c r="U412" s="12"/>
      <c r="V412" s="12">
        <v>0</v>
      </c>
      <c r="W412" s="12">
        <v>666651.554</v>
      </c>
      <c r="X412" s="12">
        <v>853244.4</v>
      </c>
      <c r="Y412" s="12">
        <v>186592.84600000002</v>
      </c>
      <c r="Z412" s="12"/>
      <c r="AA412" s="12"/>
      <c r="AB412" s="12">
        <v>0</v>
      </c>
      <c r="AC412" s="12">
        <v>727479.7</v>
      </c>
      <c r="AD412" s="12">
        <v>878796</v>
      </c>
      <c r="AE412" s="12">
        <v>151316.30000000005</v>
      </c>
      <c r="AF412" s="12"/>
      <c r="AG412" s="12"/>
      <c r="AH412" s="12">
        <v>0</v>
      </c>
      <c r="AI412" s="12"/>
      <c r="AJ412" s="12"/>
      <c r="AK412" s="12">
        <v>0</v>
      </c>
      <c r="AL412" s="12"/>
      <c r="AM412" s="12"/>
      <c r="AN412" s="12">
        <v>0</v>
      </c>
      <c r="AO412" s="32"/>
      <c r="AP412" s="39" t="s">
        <v>53</v>
      </c>
      <c r="AQ412" s="32"/>
      <c r="AR412" s="32">
        <v>0</v>
      </c>
      <c r="AS412" s="12"/>
      <c r="AT412" s="12"/>
      <c r="AU412" s="12">
        <v>0</v>
      </c>
      <c r="AV412" s="12"/>
      <c r="AW412" s="12"/>
      <c r="AX412" s="12">
        <v>0</v>
      </c>
      <c r="AY412" s="45"/>
      <c r="AZ412" s="32"/>
      <c r="BA412" s="12">
        <v>0</v>
      </c>
      <c r="BB412" s="12">
        <f t="shared" si="586"/>
        <v>0</v>
      </c>
      <c r="BC412" s="12">
        <f t="shared" si="587"/>
        <v>0</v>
      </c>
      <c r="BD412" s="12">
        <f t="shared" si="588"/>
        <v>0</v>
      </c>
      <c r="BE412" s="12"/>
      <c r="BF412" s="12"/>
      <c r="BG412" s="12"/>
      <c r="BH412" s="12">
        <f>BG412-BF412</f>
        <v>0</v>
      </c>
      <c r="BI412" s="12"/>
      <c r="BJ412" s="12"/>
      <c r="BK412" s="12"/>
      <c r="BL412" s="12">
        <f>BK412-BJ412</f>
        <v>0</v>
      </c>
      <c r="BM412" s="12"/>
      <c r="BN412" s="12"/>
      <c r="BO412" s="12"/>
      <c r="BP412" s="12">
        <f>BO412-BN412</f>
        <v>0</v>
      </c>
      <c r="BQ412" s="12"/>
      <c r="BR412" s="12"/>
      <c r="BS412" s="12"/>
      <c r="BT412" s="12">
        <f>BS412-BR412</f>
        <v>0</v>
      </c>
      <c r="BU412" s="12"/>
      <c r="BV412" s="12"/>
      <c r="BW412" s="12"/>
      <c r="BX412" s="12">
        <f>BW412-BV412</f>
        <v>0</v>
      </c>
      <c r="BY412" s="12"/>
      <c r="BZ412" s="12"/>
      <c r="CA412" s="12"/>
      <c r="CB412" s="12">
        <f>CA412-BZ412</f>
        <v>0</v>
      </c>
      <c r="CC412" s="12"/>
      <c r="CD412" s="12"/>
      <c r="CE412" s="12"/>
      <c r="CF412" s="12">
        <f>CE412-CD412</f>
        <v>0</v>
      </c>
      <c r="CG412" s="12"/>
      <c r="CH412" s="12"/>
      <c r="CI412" s="12"/>
      <c r="CJ412" s="12">
        <f>CI412-CH412</f>
        <v>0</v>
      </c>
      <c r="CK412" s="12"/>
      <c r="CL412" s="12"/>
      <c r="CM412" s="12"/>
      <c r="CN412" s="12">
        <f>CM412-CL412</f>
        <v>0</v>
      </c>
      <c r="CO412" s="12"/>
      <c r="CP412" s="12"/>
      <c r="CQ412" s="12"/>
      <c r="CR412" s="12">
        <f>CQ412-CP412</f>
        <v>0</v>
      </c>
      <c r="CS412" s="12"/>
      <c r="CT412" s="12"/>
      <c r="CU412" s="12"/>
      <c r="CV412" s="12">
        <f>CU412-CT412</f>
        <v>0</v>
      </c>
      <c r="CW412" s="12"/>
      <c r="CX412" s="12"/>
      <c r="CY412" s="12"/>
      <c r="CZ412" s="12">
        <f>CY412-CX412</f>
        <v>0</v>
      </c>
      <c r="DA412" s="12"/>
      <c r="DB412" s="12"/>
      <c r="DC412" s="12"/>
      <c r="DD412" s="12">
        <f>DC412-DB412</f>
        <v>0</v>
      </c>
      <c r="DE412" s="13" t="s">
        <v>54</v>
      </c>
      <c r="DF412" s="14" t="s">
        <v>55</v>
      </c>
    </row>
    <row r="413" spans="1:110" ht="38.25" hidden="1" x14ac:dyDescent="0.25">
      <c r="A413" s="13" t="s">
        <v>28</v>
      </c>
      <c r="B413" s="48" t="s">
        <v>2503</v>
      </c>
      <c r="C413" s="49" t="s">
        <v>2504</v>
      </c>
      <c r="D413" s="49" t="s">
        <v>51</v>
      </c>
      <c r="E413" s="48" t="s">
        <v>67</v>
      </c>
      <c r="F413" s="50">
        <v>1621</v>
      </c>
      <c r="G413" s="50">
        <v>1484.6</v>
      </c>
      <c r="H413" s="51">
        <v>33997</v>
      </c>
      <c r="I413" s="12">
        <f t="shared" si="582"/>
        <v>3785730</v>
      </c>
      <c r="J413" s="12">
        <f t="shared" si="583"/>
        <v>1892865</v>
      </c>
      <c r="K413" s="12">
        <f t="shared" si="584"/>
        <v>1892865</v>
      </c>
      <c r="L413" s="12">
        <f t="shared" si="585"/>
        <v>1892865</v>
      </c>
      <c r="M413" s="12">
        <f t="shared" si="537"/>
        <v>0</v>
      </c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32"/>
      <c r="AP413" s="39"/>
      <c r="AQ413" s="32"/>
      <c r="AR413" s="32"/>
      <c r="AS413" s="12"/>
      <c r="AT413" s="12">
        <v>3785730</v>
      </c>
      <c r="AU413" s="12"/>
      <c r="AV413" s="12"/>
      <c r="AW413" s="12"/>
      <c r="AX413" s="12"/>
      <c r="AY413" s="45"/>
      <c r="AZ413" s="32"/>
      <c r="BA413" s="12"/>
      <c r="BB413" s="12">
        <f t="shared" si="586"/>
        <v>0</v>
      </c>
      <c r="BC413" s="12">
        <f t="shared" si="587"/>
        <v>0</v>
      </c>
      <c r="BD413" s="12">
        <f t="shared" si="588"/>
        <v>0</v>
      </c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3" t="s">
        <v>54</v>
      </c>
      <c r="DF413" s="14" t="s">
        <v>55</v>
      </c>
    </row>
    <row r="414" spans="1:110" ht="51" hidden="1" x14ac:dyDescent="0.25">
      <c r="A414" s="13" t="s">
        <v>29</v>
      </c>
      <c r="B414" s="48" t="s">
        <v>909</v>
      </c>
      <c r="C414" s="49">
        <v>1917</v>
      </c>
      <c r="D414" s="49" t="s">
        <v>51</v>
      </c>
      <c r="E414" s="48" t="s">
        <v>56</v>
      </c>
      <c r="F414" s="50">
        <v>1215.3</v>
      </c>
      <c r="G414" s="50">
        <v>1094.4000000000001</v>
      </c>
      <c r="H414" s="51">
        <v>39772</v>
      </c>
      <c r="I414" s="12">
        <f t="shared" si="582"/>
        <v>2730057.5440000002</v>
      </c>
      <c r="J414" s="12">
        <f t="shared" si="583"/>
        <v>1365028.7720000001</v>
      </c>
      <c r="K414" s="12">
        <f t="shared" si="584"/>
        <v>1365028.7720000001</v>
      </c>
      <c r="L414" s="12">
        <f t="shared" si="585"/>
        <v>1365028.7720000001</v>
      </c>
      <c r="M414" s="12">
        <f t="shared" si="537"/>
        <v>0</v>
      </c>
      <c r="N414" s="12"/>
      <c r="O414" s="12"/>
      <c r="P414" s="12">
        <v>0</v>
      </c>
      <c r="Q414" s="12">
        <v>2730057.5440000002</v>
      </c>
      <c r="R414" s="12">
        <v>2730057.5440000002</v>
      </c>
      <c r="S414" s="12">
        <v>0</v>
      </c>
      <c r="T414" s="12"/>
      <c r="U414" s="12"/>
      <c r="V414" s="12">
        <v>0</v>
      </c>
      <c r="W414" s="12"/>
      <c r="X414" s="12"/>
      <c r="Y414" s="12">
        <v>0</v>
      </c>
      <c r="Z414" s="12"/>
      <c r="AA414" s="12"/>
      <c r="AB414" s="12">
        <v>0</v>
      </c>
      <c r="AC414" s="12"/>
      <c r="AD414" s="12"/>
      <c r="AE414" s="12">
        <v>0</v>
      </c>
      <c r="AF414" s="12"/>
      <c r="AG414" s="12"/>
      <c r="AH414" s="12">
        <v>0</v>
      </c>
      <c r="AI414" s="12"/>
      <c r="AJ414" s="12"/>
      <c r="AK414" s="12">
        <v>0</v>
      </c>
      <c r="AL414" s="12"/>
      <c r="AM414" s="12"/>
      <c r="AN414" s="12">
        <v>0</v>
      </c>
      <c r="AO414" s="32"/>
      <c r="AP414" s="39" t="s">
        <v>53</v>
      </c>
      <c r="AQ414" s="32"/>
      <c r="AR414" s="32">
        <v>0</v>
      </c>
      <c r="AS414" s="12"/>
      <c r="AT414" s="12"/>
      <c r="AU414" s="12">
        <v>0</v>
      </c>
      <c r="AV414" s="12"/>
      <c r="AW414" s="12"/>
      <c r="AX414" s="12">
        <v>0</v>
      </c>
      <c r="AY414" s="45"/>
      <c r="AZ414" s="32"/>
      <c r="BA414" s="12">
        <v>0</v>
      </c>
      <c r="BB414" s="12">
        <f t="shared" si="586"/>
        <v>0</v>
      </c>
      <c r="BC414" s="12">
        <f t="shared" si="587"/>
        <v>0</v>
      </c>
      <c r="BD414" s="12">
        <f t="shared" si="588"/>
        <v>0</v>
      </c>
      <c r="BE414" s="12"/>
      <c r="BF414" s="12"/>
      <c r="BG414" s="12"/>
      <c r="BH414" s="12">
        <f>BG414-BF414</f>
        <v>0</v>
      </c>
      <c r="BI414" s="12"/>
      <c r="BJ414" s="12"/>
      <c r="BK414" s="12"/>
      <c r="BL414" s="12">
        <f>BK414-BJ414</f>
        <v>0</v>
      </c>
      <c r="BM414" s="12"/>
      <c r="BN414" s="12"/>
      <c r="BO414" s="12"/>
      <c r="BP414" s="12">
        <f>BO414-BN414</f>
        <v>0</v>
      </c>
      <c r="BQ414" s="12"/>
      <c r="BR414" s="12"/>
      <c r="BS414" s="12"/>
      <c r="BT414" s="12">
        <f>BS414-BR414</f>
        <v>0</v>
      </c>
      <c r="BU414" s="12"/>
      <c r="BV414" s="12"/>
      <c r="BW414" s="12"/>
      <c r="BX414" s="12">
        <f t="shared" ref="BX414:BX419" si="589">BW414-BV414</f>
        <v>0</v>
      </c>
      <c r="BY414" s="12"/>
      <c r="BZ414" s="12"/>
      <c r="CA414" s="12"/>
      <c r="CB414" s="12">
        <f>CA414-BZ414</f>
        <v>0</v>
      </c>
      <c r="CC414" s="12"/>
      <c r="CD414" s="12"/>
      <c r="CE414" s="12"/>
      <c r="CF414" s="12">
        <f>CE414-CD414</f>
        <v>0</v>
      </c>
      <c r="CG414" s="12"/>
      <c r="CH414" s="12"/>
      <c r="CI414" s="12"/>
      <c r="CJ414" s="12">
        <f>CI414-CH414</f>
        <v>0</v>
      </c>
      <c r="CK414" s="12"/>
      <c r="CL414" s="12"/>
      <c r="CM414" s="12"/>
      <c r="CN414" s="12">
        <f>CM414-CL414</f>
        <v>0</v>
      </c>
      <c r="CO414" s="12"/>
      <c r="CP414" s="12"/>
      <c r="CQ414" s="12"/>
      <c r="CR414" s="12">
        <f>CQ414-CP414</f>
        <v>0</v>
      </c>
      <c r="CS414" s="12"/>
      <c r="CT414" s="12"/>
      <c r="CU414" s="12"/>
      <c r="CV414" s="12">
        <f>CU414-CT414</f>
        <v>0</v>
      </c>
      <c r="CW414" s="12"/>
      <c r="CX414" s="12"/>
      <c r="CY414" s="12"/>
      <c r="CZ414" s="12">
        <f>CY414-CX414</f>
        <v>0</v>
      </c>
      <c r="DA414" s="12"/>
      <c r="DB414" s="12"/>
      <c r="DC414" s="12"/>
      <c r="DD414" s="12">
        <f>DC414-DB414</f>
        <v>0</v>
      </c>
      <c r="DE414" s="13" t="s">
        <v>54</v>
      </c>
      <c r="DF414" s="14" t="s">
        <v>55</v>
      </c>
    </row>
    <row r="415" spans="1:110" ht="51" hidden="1" x14ac:dyDescent="0.25">
      <c r="A415" s="13" t="s">
        <v>30</v>
      </c>
      <c r="B415" s="48" t="s">
        <v>910</v>
      </c>
      <c r="C415" s="49">
        <v>1909</v>
      </c>
      <c r="D415" s="49" t="s">
        <v>51</v>
      </c>
      <c r="E415" s="48" t="s">
        <v>56</v>
      </c>
      <c r="F415" s="50">
        <v>1532.2</v>
      </c>
      <c r="G415" s="50">
        <v>1343.2</v>
      </c>
      <c r="H415" s="51">
        <v>34109</v>
      </c>
      <c r="I415" s="12">
        <f t="shared" si="582"/>
        <v>1139265.4040000001</v>
      </c>
      <c r="J415" s="12">
        <f t="shared" si="583"/>
        <v>569632.70200000005</v>
      </c>
      <c r="K415" s="12">
        <f t="shared" si="584"/>
        <v>569632.70200000005</v>
      </c>
      <c r="L415" s="12">
        <f t="shared" si="585"/>
        <v>569632.70200000005</v>
      </c>
      <c r="M415" s="12">
        <f t="shared" si="537"/>
        <v>0</v>
      </c>
      <c r="N415" s="12"/>
      <c r="O415" s="12"/>
      <c r="P415" s="12">
        <v>0</v>
      </c>
      <c r="Q415" s="12">
        <v>3350706.3939999999</v>
      </c>
      <c r="R415" s="12"/>
      <c r="S415" s="12">
        <v>-3350706.3939999999</v>
      </c>
      <c r="T415" s="12"/>
      <c r="U415" s="12"/>
      <c r="V415" s="12">
        <v>0</v>
      </c>
      <c r="W415" s="12"/>
      <c r="X415" s="12">
        <v>514005.40399999998</v>
      </c>
      <c r="Y415" s="12">
        <v>514005.40399999998</v>
      </c>
      <c r="Z415" s="12"/>
      <c r="AA415" s="12"/>
      <c r="AB415" s="12">
        <v>0</v>
      </c>
      <c r="AC415" s="12">
        <v>795013.19400000002</v>
      </c>
      <c r="AD415" s="12">
        <v>625260</v>
      </c>
      <c r="AE415" s="12">
        <v>-169753.19400000002</v>
      </c>
      <c r="AF415" s="12"/>
      <c r="AG415" s="12"/>
      <c r="AH415" s="12">
        <v>0</v>
      </c>
      <c r="AI415" s="12"/>
      <c r="AJ415" s="12"/>
      <c r="AK415" s="12">
        <v>0</v>
      </c>
      <c r="AL415" s="12"/>
      <c r="AM415" s="12"/>
      <c r="AN415" s="12">
        <v>0</v>
      </c>
      <c r="AO415" s="32"/>
      <c r="AP415" s="39" t="s">
        <v>53</v>
      </c>
      <c r="AQ415" s="32"/>
      <c r="AR415" s="32">
        <v>0</v>
      </c>
      <c r="AS415" s="12"/>
      <c r="AT415" s="12"/>
      <c r="AU415" s="12">
        <v>0</v>
      </c>
      <c r="AV415" s="12"/>
      <c r="AW415" s="12"/>
      <c r="AX415" s="12">
        <v>0</v>
      </c>
      <c r="AY415" s="45"/>
      <c r="AZ415" s="32"/>
      <c r="BA415" s="12">
        <v>0</v>
      </c>
      <c r="BB415" s="12">
        <f t="shared" si="586"/>
        <v>0</v>
      </c>
      <c r="BC415" s="12">
        <f t="shared" si="587"/>
        <v>0</v>
      </c>
      <c r="BD415" s="12">
        <f t="shared" si="588"/>
        <v>0</v>
      </c>
      <c r="BE415" s="12"/>
      <c r="BF415" s="12"/>
      <c r="BG415" s="12"/>
      <c r="BH415" s="12">
        <f>BG415-BF415</f>
        <v>0</v>
      </c>
      <c r="BI415" s="12"/>
      <c r="BJ415" s="12"/>
      <c r="BK415" s="12"/>
      <c r="BL415" s="12">
        <f>BK415-BJ415</f>
        <v>0</v>
      </c>
      <c r="BM415" s="12"/>
      <c r="BN415" s="12"/>
      <c r="BO415" s="12"/>
      <c r="BP415" s="12">
        <f>BO415-BN415</f>
        <v>0</v>
      </c>
      <c r="BQ415" s="12"/>
      <c r="BR415" s="12"/>
      <c r="BS415" s="12"/>
      <c r="BT415" s="12">
        <f>BS415-BR415</f>
        <v>0</v>
      </c>
      <c r="BU415" s="12"/>
      <c r="BV415" s="12"/>
      <c r="BW415" s="12"/>
      <c r="BX415" s="12">
        <f t="shared" si="589"/>
        <v>0</v>
      </c>
      <c r="BY415" s="12"/>
      <c r="BZ415" s="12"/>
      <c r="CA415" s="12"/>
      <c r="CB415" s="12">
        <f>CA415-BZ415</f>
        <v>0</v>
      </c>
      <c r="CC415" s="12"/>
      <c r="CD415" s="12"/>
      <c r="CE415" s="12"/>
      <c r="CF415" s="12">
        <f>CE415-CD415</f>
        <v>0</v>
      </c>
      <c r="CG415" s="12"/>
      <c r="CH415" s="12"/>
      <c r="CI415" s="12"/>
      <c r="CJ415" s="12">
        <f>CI415-CH415</f>
        <v>0</v>
      </c>
      <c r="CK415" s="12"/>
      <c r="CL415" s="12"/>
      <c r="CM415" s="12"/>
      <c r="CN415" s="12">
        <f>CM415-CL415</f>
        <v>0</v>
      </c>
      <c r="CO415" s="12"/>
      <c r="CP415" s="12"/>
      <c r="CQ415" s="12"/>
      <c r="CR415" s="12">
        <f>CQ415-CP415</f>
        <v>0</v>
      </c>
      <c r="CS415" s="12"/>
      <c r="CT415" s="12"/>
      <c r="CU415" s="12"/>
      <c r="CV415" s="12">
        <f>CU415-CT415</f>
        <v>0</v>
      </c>
      <c r="CW415" s="12"/>
      <c r="CX415" s="12"/>
      <c r="CY415" s="12"/>
      <c r="CZ415" s="12">
        <f>CY415-CX415</f>
        <v>0</v>
      </c>
      <c r="DA415" s="12"/>
      <c r="DB415" s="12"/>
      <c r="DC415" s="12"/>
      <c r="DD415" s="12">
        <f>DC415-DB415</f>
        <v>0</v>
      </c>
      <c r="DE415" s="13" t="s">
        <v>54</v>
      </c>
      <c r="DF415" s="14" t="s">
        <v>55</v>
      </c>
    </row>
    <row r="416" spans="1:110" ht="51" hidden="1" x14ac:dyDescent="0.25">
      <c r="A416" s="13" t="s">
        <v>31</v>
      </c>
      <c r="B416" s="48" t="s">
        <v>911</v>
      </c>
      <c r="C416" s="49">
        <v>1917</v>
      </c>
      <c r="D416" s="49" t="s">
        <v>51</v>
      </c>
      <c r="E416" s="48" t="s">
        <v>56</v>
      </c>
      <c r="F416" s="50">
        <v>1344.5</v>
      </c>
      <c r="G416" s="50">
        <v>1234</v>
      </c>
      <c r="H416" s="51">
        <v>34228</v>
      </c>
      <c r="I416" s="12">
        <f t="shared" si="582"/>
        <v>3078299.4640000002</v>
      </c>
      <c r="J416" s="12">
        <f t="shared" si="583"/>
        <v>1539149.7320000001</v>
      </c>
      <c r="K416" s="12">
        <f t="shared" si="584"/>
        <v>1539149.7320000001</v>
      </c>
      <c r="L416" s="12">
        <f t="shared" si="585"/>
        <v>1539149.7320000001</v>
      </c>
      <c r="M416" s="12">
        <f t="shared" si="537"/>
        <v>0</v>
      </c>
      <c r="N416" s="12"/>
      <c r="O416" s="12"/>
      <c r="P416" s="12">
        <v>0</v>
      </c>
      <c r="Q416" s="12">
        <v>3078299.4640000002</v>
      </c>
      <c r="R416" s="12">
        <v>3078299.4640000002</v>
      </c>
      <c r="S416" s="12">
        <v>0</v>
      </c>
      <c r="T416" s="12"/>
      <c r="U416" s="12"/>
      <c r="V416" s="12">
        <v>0</v>
      </c>
      <c r="W416" s="12"/>
      <c r="X416" s="12"/>
      <c r="Y416" s="12">
        <v>0</v>
      </c>
      <c r="Z416" s="12"/>
      <c r="AA416" s="12"/>
      <c r="AB416" s="12">
        <v>0</v>
      </c>
      <c r="AC416" s="12"/>
      <c r="AD416" s="12"/>
      <c r="AE416" s="12">
        <v>0</v>
      </c>
      <c r="AF416" s="12"/>
      <c r="AG416" s="12"/>
      <c r="AH416" s="12">
        <v>0</v>
      </c>
      <c r="AI416" s="12"/>
      <c r="AJ416" s="12"/>
      <c r="AK416" s="12">
        <v>0</v>
      </c>
      <c r="AL416" s="12"/>
      <c r="AM416" s="12"/>
      <c r="AN416" s="12">
        <v>0</v>
      </c>
      <c r="AO416" s="32"/>
      <c r="AP416" s="39" t="s">
        <v>53</v>
      </c>
      <c r="AQ416" s="32"/>
      <c r="AR416" s="32">
        <v>0</v>
      </c>
      <c r="AS416" s="12"/>
      <c r="AT416" s="12"/>
      <c r="AU416" s="12">
        <v>0</v>
      </c>
      <c r="AV416" s="12"/>
      <c r="AW416" s="12"/>
      <c r="AX416" s="12">
        <v>0</v>
      </c>
      <c r="AY416" s="45"/>
      <c r="AZ416" s="32"/>
      <c r="BA416" s="12">
        <v>0</v>
      </c>
      <c r="BB416" s="12">
        <f t="shared" si="586"/>
        <v>0</v>
      </c>
      <c r="BC416" s="12">
        <f t="shared" si="587"/>
        <v>0</v>
      </c>
      <c r="BD416" s="12">
        <f t="shared" si="588"/>
        <v>0</v>
      </c>
      <c r="BE416" s="12"/>
      <c r="BF416" s="12"/>
      <c r="BG416" s="12"/>
      <c r="BH416" s="12">
        <f>BG416-BF416</f>
        <v>0</v>
      </c>
      <c r="BI416" s="12"/>
      <c r="BJ416" s="12"/>
      <c r="BK416" s="12"/>
      <c r="BL416" s="12">
        <f>BK416-BJ416</f>
        <v>0</v>
      </c>
      <c r="BM416" s="12"/>
      <c r="BN416" s="12"/>
      <c r="BO416" s="12"/>
      <c r="BP416" s="12">
        <f>BO416-BN416</f>
        <v>0</v>
      </c>
      <c r="BQ416" s="12"/>
      <c r="BR416" s="12"/>
      <c r="BS416" s="12"/>
      <c r="BT416" s="12">
        <f>BS416-BR416</f>
        <v>0</v>
      </c>
      <c r="BU416" s="12"/>
      <c r="BV416" s="12"/>
      <c r="BW416" s="12"/>
      <c r="BX416" s="12">
        <f t="shared" si="589"/>
        <v>0</v>
      </c>
      <c r="BY416" s="12"/>
      <c r="BZ416" s="12"/>
      <c r="CA416" s="12"/>
      <c r="CB416" s="12">
        <f>CA416-BZ416</f>
        <v>0</v>
      </c>
      <c r="CC416" s="12"/>
      <c r="CD416" s="12"/>
      <c r="CE416" s="12"/>
      <c r="CF416" s="12">
        <f>CE416-CD416</f>
        <v>0</v>
      </c>
      <c r="CG416" s="12"/>
      <c r="CH416" s="12"/>
      <c r="CI416" s="12"/>
      <c r="CJ416" s="12">
        <f>CI416-CH416</f>
        <v>0</v>
      </c>
      <c r="CK416" s="12"/>
      <c r="CL416" s="12"/>
      <c r="CM416" s="12"/>
      <c r="CN416" s="12">
        <f>CM416-CL416</f>
        <v>0</v>
      </c>
      <c r="CO416" s="12"/>
      <c r="CP416" s="12"/>
      <c r="CQ416" s="12"/>
      <c r="CR416" s="12">
        <f>CQ416-CP416</f>
        <v>0</v>
      </c>
      <c r="CS416" s="12"/>
      <c r="CT416" s="12"/>
      <c r="CU416" s="12"/>
      <c r="CV416" s="12">
        <f>CU416-CT416</f>
        <v>0</v>
      </c>
      <c r="CW416" s="12"/>
      <c r="CX416" s="12"/>
      <c r="CY416" s="12"/>
      <c r="CZ416" s="12">
        <f>CY416-CX416</f>
        <v>0</v>
      </c>
      <c r="DA416" s="12"/>
      <c r="DB416" s="12"/>
      <c r="DC416" s="12"/>
      <c r="DD416" s="12">
        <f>DC416-DB416</f>
        <v>0</v>
      </c>
      <c r="DE416" s="13" t="s">
        <v>54</v>
      </c>
      <c r="DF416" s="14" t="s">
        <v>55</v>
      </c>
    </row>
    <row r="417" spans="1:111" ht="51" hidden="1" x14ac:dyDescent="0.25">
      <c r="A417" s="13" t="s">
        <v>32</v>
      </c>
      <c r="B417" s="48" t="s">
        <v>912</v>
      </c>
      <c r="C417" s="49">
        <v>1917</v>
      </c>
      <c r="D417" s="49" t="s">
        <v>51</v>
      </c>
      <c r="E417" s="48" t="s">
        <v>56</v>
      </c>
      <c r="F417" s="50">
        <v>1504.2</v>
      </c>
      <c r="G417" s="50">
        <v>1334.6</v>
      </c>
      <c r="H417" s="51">
        <v>34270</v>
      </c>
      <c r="I417" s="12">
        <f t="shared" si="582"/>
        <v>3329253.1519999998</v>
      </c>
      <c r="J417" s="12">
        <f t="shared" si="583"/>
        <v>1664626.5759999999</v>
      </c>
      <c r="K417" s="12">
        <f t="shared" si="584"/>
        <v>1664626.5759999999</v>
      </c>
      <c r="L417" s="12">
        <f t="shared" si="585"/>
        <v>1664626.5759999999</v>
      </c>
      <c r="M417" s="12">
        <f t="shared" si="537"/>
        <v>0</v>
      </c>
      <c r="N417" s="12"/>
      <c r="O417" s="12"/>
      <c r="P417" s="12">
        <v>0</v>
      </c>
      <c r="Q417" s="12">
        <v>3329253.1519999998</v>
      </c>
      <c r="R417" s="12">
        <v>3329253.1519999998</v>
      </c>
      <c r="S417" s="12">
        <v>0</v>
      </c>
      <c r="T417" s="12"/>
      <c r="U417" s="12"/>
      <c r="V417" s="12">
        <v>0</v>
      </c>
      <c r="W417" s="12"/>
      <c r="X417" s="12"/>
      <c r="Y417" s="12">
        <v>0</v>
      </c>
      <c r="Z417" s="12"/>
      <c r="AA417" s="12"/>
      <c r="AB417" s="12">
        <v>0</v>
      </c>
      <c r="AC417" s="12"/>
      <c r="AD417" s="12"/>
      <c r="AE417" s="12">
        <v>0</v>
      </c>
      <c r="AF417" s="12"/>
      <c r="AG417" s="12"/>
      <c r="AH417" s="12">
        <v>0</v>
      </c>
      <c r="AI417" s="12"/>
      <c r="AJ417" s="12"/>
      <c r="AK417" s="12">
        <v>0</v>
      </c>
      <c r="AL417" s="12"/>
      <c r="AM417" s="12"/>
      <c r="AN417" s="12">
        <v>0</v>
      </c>
      <c r="AO417" s="32"/>
      <c r="AP417" s="39" t="s">
        <v>53</v>
      </c>
      <c r="AQ417" s="32"/>
      <c r="AR417" s="32">
        <v>0</v>
      </c>
      <c r="AS417" s="12"/>
      <c r="AT417" s="12"/>
      <c r="AU417" s="12">
        <v>0</v>
      </c>
      <c r="AV417" s="12"/>
      <c r="AW417" s="12"/>
      <c r="AX417" s="12">
        <v>0</v>
      </c>
      <c r="AY417" s="45"/>
      <c r="AZ417" s="32"/>
      <c r="BA417" s="12">
        <v>0</v>
      </c>
      <c r="BB417" s="12">
        <f t="shared" si="586"/>
        <v>0</v>
      </c>
      <c r="BC417" s="12">
        <f t="shared" si="587"/>
        <v>0</v>
      </c>
      <c r="BD417" s="12">
        <f t="shared" si="588"/>
        <v>0</v>
      </c>
      <c r="BE417" s="12"/>
      <c r="BF417" s="12"/>
      <c r="BG417" s="12"/>
      <c r="BH417" s="12">
        <f>BG417-BF417</f>
        <v>0</v>
      </c>
      <c r="BI417" s="12"/>
      <c r="BJ417" s="12"/>
      <c r="BK417" s="12"/>
      <c r="BL417" s="12">
        <f>BK417-BJ417</f>
        <v>0</v>
      </c>
      <c r="BM417" s="12"/>
      <c r="BN417" s="12"/>
      <c r="BO417" s="12"/>
      <c r="BP417" s="12">
        <f>BO417-BN417</f>
        <v>0</v>
      </c>
      <c r="BQ417" s="12"/>
      <c r="BR417" s="12"/>
      <c r="BS417" s="12"/>
      <c r="BT417" s="12">
        <f>BS417-BR417</f>
        <v>0</v>
      </c>
      <c r="BU417" s="12"/>
      <c r="BV417" s="12"/>
      <c r="BW417" s="12"/>
      <c r="BX417" s="12">
        <f t="shared" si="589"/>
        <v>0</v>
      </c>
      <c r="BY417" s="12"/>
      <c r="BZ417" s="12"/>
      <c r="CA417" s="12"/>
      <c r="CB417" s="12">
        <f>CA417-BZ417</f>
        <v>0</v>
      </c>
      <c r="CC417" s="12"/>
      <c r="CD417" s="12"/>
      <c r="CE417" s="12"/>
      <c r="CF417" s="12">
        <f>CE417-CD417</f>
        <v>0</v>
      </c>
      <c r="CG417" s="12"/>
      <c r="CH417" s="12"/>
      <c r="CI417" s="12"/>
      <c r="CJ417" s="12">
        <f>CI417-CH417</f>
        <v>0</v>
      </c>
      <c r="CK417" s="12"/>
      <c r="CL417" s="12"/>
      <c r="CM417" s="12"/>
      <c r="CN417" s="12">
        <f>CM417-CL417</f>
        <v>0</v>
      </c>
      <c r="CO417" s="12"/>
      <c r="CP417" s="12"/>
      <c r="CQ417" s="12"/>
      <c r="CR417" s="12">
        <f>CQ417-CP417</f>
        <v>0</v>
      </c>
      <c r="CS417" s="12"/>
      <c r="CT417" s="12"/>
      <c r="CU417" s="12"/>
      <c r="CV417" s="12">
        <f>CU417-CT417</f>
        <v>0</v>
      </c>
      <c r="CW417" s="12"/>
      <c r="CX417" s="12"/>
      <c r="CY417" s="12"/>
      <c r="CZ417" s="12">
        <f>CY417-CX417</f>
        <v>0</v>
      </c>
      <c r="DA417" s="12"/>
      <c r="DB417" s="12"/>
      <c r="DC417" s="12"/>
      <c r="DD417" s="12">
        <f>DC417-DB417</f>
        <v>0</v>
      </c>
      <c r="DE417" s="13" t="s">
        <v>54</v>
      </c>
      <c r="DF417" s="14" t="s">
        <v>55</v>
      </c>
    </row>
    <row r="418" spans="1:111" ht="38.25" hidden="1" x14ac:dyDescent="0.25">
      <c r="A418" s="13" t="s">
        <v>33</v>
      </c>
      <c r="B418" s="48" t="s">
        <v>2648</v>
      </c>
      <c r="C418" s="49" t="s">
        <v>2649</v>
      </c>
      <c r="D418" s="49" t="s">
        <v>51</v>
      </c>
      <c r="E418" s="48" t="s">
        <v>186</v>
      </c>
      <c r="F418" s="50">
        <v>8873.7000000000007</v>
      </c>
      <c r="G418" s="50">
        <v>7860.4</v>
      </c>
      <c r="H418" s="51">
        <v>33913</v>
      </c>
      <c r="I418" s="12">
        <f t="shared" si="582"/>
        <v>300000</v>
      </c>
      <c r="J418" s="12">
        <f t="shared" si="583"/>
        <v>0</v>
      </c>
      <c r="K418" s="12">
        <f t="shared" si="584"/>
        <v>300000</v>
      </c>
      <c r="L418" s="12">
        <f t="shared" si="585"/>
        <v>300000</v>
      </c>
      <c r="M418" s="12">
        <f t="shared" si="537"/>
        <v>0</v>
      </c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32"/>
      <c r="AP418" s="39"/>
      <c r="AQ418" s="32"/>
      <c r="AR418" s="32"/>
      <c r="AS418" s="12"/>
      <c r="AT418" s="12"/>
      <c r="AU418" s="12"/>
      <c r="AV418" s="12"/>
      <c r="AW418" s="12"/>
      <c r="AX418" s="12"/>
      <c r="AY418" s="45"/>
      <c r="AZ418" s="32"/>
      <c r="BA418" s="12"/>
      <c r="BB418" s="12">
        <f t="shared" si="586"/>
        <v>0</v>
      </c>
      <c r="BC418" s="12">
        <f t="shared" si="587"/>
        <v>300000</v>
      </c>
      <c r="BD418" s="12">
        <f t="shared" si="588"/>
        <v>300000</v>
      </c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>
        <v>300000</v>
      </c>
      <c r="BX418" s="12">
        <f t="shared" si="589"/>
        <v>300000</v>
      </c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3" t="s">
        <v>54</v>
      </c>
      <c r="DF418" s="14" t="s">
        <v>55</v>
      </c>
    </row>
    <row r="419" spans="1:111" ht="51" hidden="1" x14ac:dyDescent="0.25">
      <c r="A419" s="13" t="s">
        <v>34</v>
      </c>
      <c r="B419" s="48" t="s">
        <v>913</v>
      </c>
      <c r="C419" s="49">
        <v>1917</v>
      </c>
      <c r="D419" s="49" t="s">
        <v>51</v>
      </c>
      <c r="E419" s="48" t="s">
        <v>56</v>
      </c>
      <c r="F419" s="50">
        <v>1410.3</v>
      </c>
      <c r="G419" s="50">
        <v>1243.3</v>
      </c>
      <c r="H419" s="51">
        <v>34242</v>
      </c>
      <c r="I419" s="12">
        <f t="shared" si="582"/>
        <v>3101499.088</v>
      </c>
      <c r="J419" s="12">
        <f t="shared" si="583"/>
        <v>1550749.544</v>
      </c>
      <c r="K419" s="12">
        <f t="shared" si="584"/>
        <v>1550749.544</v>
      </c>
      <c r="L419" s="12">
        <f t="shared" si="585"/>
        <v>1550749.544</v>
      </c>
      <c r="M419" s="12">
        <f t="shared" si="537"/>
        <v>0</v>
      </c>
      <c r="N419" s="12"/>
      <c r="O419" s="12"/>
      <c r="P419" s="12">
        <v>0</v>
      </c>
      <c r="Q419" s="12">
        <v>3101499.088</v>
      </c>
      <c r="R419" s="12">
        <v>3101499.088</v>
      </c>
      <c r="S419" s="12">
        <v>0</v>
      </c>
      <c r="T419" s="12"/>
      <c r="U419" s="12"/>
      <c r="V419" s="12">
        <v>0</v>
      </c>
      <c r="W419" s="12"/>
      <c r="X419" s="12"/>
      <c r="Y419" s="12">
        <v>0</v>
      </c>
      <c r="Z419" s="12"/>
      <c r="AA419" s="12"/>
      <c r="AB419" s="12">
        <v>0</v>
      </c>
      <c r="AC419" s="12"/>
      <c r="AD419" s="12"/>
      <c r="AE419" s="12">
        <v>0</v>
      </c>
      <c r="AF419" s="12"/>
      <c r="AG419" s="12"/>
      <c r="AH419" s="12">
        <v>0</v>
      </c>
      <c r="AI419" s="12"/>
      <c r="AJ419" s="12"/>
      <c r="AK419" s="12">
        <v>0</v>
      </c>
      <c r="AL419" s="12"/>
      <c r="AM419" s="12"/>
      <c r="AN419" s="12">
        <v>0</v>
      </c>
      <c r="AO419" s="32"/>
      <c r="AP419" s="39" t="s">
        <v>53</v>
      </c>
      <c r="AQ419" s="32"/>
      <c r="AR419" s="32">
        <v>0</v>
      </c>
      <c r="AS419" s="12"/>
      <c r="AT419" s="12"/>
      <c r="AU419" s="12">
        <v>0</v>
      </c>
      <c r="AV419" s="12"/>
      <c r="AW419" s="12"/>
      <c r="AX419" s="12">
        <v>0</v>
      </c>
      <c r="AY419" s="45"/>
      <c r="AZ419" s="32"/>
      <c r="BA419" s="12">
        <v>0</v>
      </c>
      <c r="BB419" s="12">
        <f t="shared" si="586"/>
        <v>0</v>
      </c>
      <c r="BC419" s="12">
        <f t="shared" si="587"/>
        <v>0</v>
      </c>
      <c r="BD419" s="12">
        <f t="shared" si="588"/>
        <v>0</v>
      </c>
      <c r="BE419" s="12"/>
      <c r="BF419" s="12"/>
      <c r="BG419" s="12"/>
      <c r="BH419" s="12">
        <f t="shared" ref="BH419" si="590">BG419-BF419</f>
        <v>0</v>
      </c>
      <c r="BI419" s="12"/>
      <c r="BJ419" s="12"/>
      <c r="BK419" s="12"/>
      <c r="BL419" s="12">
        <f t="shared" ref="BL419" si="591">BK419-BJ419</f>
        <v>0</v>
      </c>
      <c r="BM419" s="12"/>
      <c r="BN419" s="12"/>
      <c r="BO419" s="12"/>
      <c r="BP419" s="12">
        <f t="shared" ref="BP419" si="592">BO419-BN419</f>
        <v>0</v>
      </c>
      <c r="BQ419" s="12"/>
      <c r="BR419" s="12"/>
      <c r="BS419" s="12"/>
      <c r="BT419" s="12">
        <f t="shared" ref="BT419" si="593">BS419-BR419</f>
        <v>0</v>
      </c>
      <c r="BU419" s="12"/>
      <c r="BV419" s="12"/>
      <c r="BW419" s="12"/>
      <c r="BX419" s="12">
        <f t="shared" si="589"/>
        <v>0</v>
      </c>
      <c r="BY419" s="12"/>
      <c r="BZ419" s="12"/>
      <c r="CA419" s="12"/>
      <c r="CB419" s="12">
        <f t="shared" ref="CB419" si="594">CA419-BZ419</f>
        <v>0</v>
      </c>
      <c r="CC419" s="12"/>
      <c r="CD419" s="12"/>
      <c r="CE419" s="12"/>
      <c r="CF419" s="12">
        <f t="shared" ref="CF419" si="595">CE419-CD419</f>
        <v>0</v>
      </c>
      <c r="CG419" s="12"/>
      <c r="CH419" s="12"/>
      <c r="CI419" s="12"/>
      <c r="CJ419" s="12">
        <f t="shared" ref="CJ419" si="596">CI419-CH419</f>
        <v>0</v>
      </c>
      <c r="CK419" s="12"/>
      <c r="CL419" s="12"/>
      <c r="CM419" s="12"/>
      <c r="CN419" s="12">
        <f t="shared" ref="CN419" si="597">CM419-CL419</f>
        <v>0</v>
      </c>
      <c r="CO419" s="12"/>
      <c r="CP419" s="12"/>
      <c r="CQ419" s="12"/>
      <c r="CR419" s="12">
        <f t="shared" ref="CR419" si="598">CQ419-CP419</f>
        <v>0</v>
      </c>
      <c r="CS419" s="12"/>
      <c r="CT419" s="12"/>
      <c r="CU419" s="12"/>
      <c r="CV419" s="12">
        <f t="shared" ref="CV419" si="599">CU419-CT419</f>
        <v>0</v>
      </c>
      <c r="CW419" s="12"/>
      <c r="CX419" s="12"/>
      <c r="CY419" s="12"/>
      <c r="CZ419" s="12">
        <f t="shared" ref="CZ419" si="600">CY419-CX419</f>
        <v>0</v>
      </c>
      <c r="DA419" s="12"/>
      <c r="DB419" s="12"/>
      <c r="DC419" s="12"/>
      <c r="DD419" s="12">
        <f t="shared" ref="DD419" si="601">DC419-DB419</f>
        <v>0</v>
      </c>
      <c r="DE419" s="13" t="s">
        <v>54</v>
      </c>
      <c r="DF419" s="14" t="s">
        <v>55</v>
      </c>
    </row>
    <row r="420" spans="1:111" ht="38.25" hidden="1" x14ac:dyDescent="0.25">
      <c r="A420" s="13" t="s">
        <v>35</v>
      </c>
      <c r="B420" s="48" t="s">
        <v>597</v>
      </c>
      <c r="C420" s="49">
        <v>1964</v>
      </c>
      <c r="D420" s="49" t="s">
        <v>51</v>
      </c>
      <c r="E420" s="48" t="s">
        <v>153</v>
      </c>
      <c r="F420" s="50">
        <v>2958</v>
      </c>
      <c r="G420" s="50">
        <v>2499.5</v>
      </c>
      <c r="H420" s="51">
        <v>34158</v>
      </c>
      <c r="I420" s="12">
        <f t="shared" si="582"/>
        <v>3378824.1540000001</v>
      </c>
      <c r="J420" s="12">
        <f t="shared" si="583"/>
        <v>1689412.077</v>
      </c>
      <c r="K420" s="12">
        <f t="shared" si="584"/>
        <v>1689412.077</v>
      </c>
      <c r="L420" s="12">
        <f t="shared" si="585"/>
        <v>1689412.077</v>
      </c>
      <c r="M420" s="12">
        <f t="shared" si="537"/>
        <v>0</v>
      </c>
      <c r="N420" s="12"/>
      <c r="O420" s="12"/>
      <c r="P420" s="12">
        <v>0</v>
      </c>
      <c r="Q420" s="12"/>
      <c r="R420" s="12"/>
      <c r="S420" s="12">
        <v>0</v>
      </c>
      <c r="T420" s="12"/>
      <c r="U420" s="12"/>
      <c r="V420" s="12">
        <v>0</v>
      </c>
      <c r="W420" s="12"/>
      <c r="X420" s="12"/>
      <c r="Y420" s="12">
        <v>0</v>
      </c>
      <c r="Z420" s="12"/>
      <c r="AA420" s="12"/>
      <c r="AB420" s="12">
        <v>0</v>
      </c>
      <c r="AC420" s="12"/>
      <c r="AD420" s="12"/>
      <c r="AE420" s="12">
        <v>0</v>
      </c>
      <c r="AF420" s="12"/>
      <c r="AG420" s="12"/>
      <c r="AH420" s="12">
        <v>0</v>
      </c>
      <c r="AI420" s="12"/>
      <c r="AJ420" s="12"/>
      <c r="AK420" s="12">
        <v>0</v>
      </c>
      <c r="AL420" s="12"/>
      <c r="AM420" s="12"/>
      <c r="AN420" s="12">
        <v>0</v>
      </c>
      <c r="AO420" s="32"/>
      <c r="AP420" s="39"/>
      <c r="AQ420" s="32"/>
      <c r="AR420" s="32">
        <v>0</v>
      </c>
      <c r="AS420" s="12">
        <v>4242431.66</v>
      </c>
      <c r="AT420" s="12">
        <v>3378824.1540000001</v>
      </c>
      <c r="AU420" s="12">
        <v>-863607.50600000005</v>
      </c>
      <c r="AV420" s="12"/>
      <c r="AW420" s="12"/>
      <c r="AX420" s="12">
        <v>0</v>
      </c>
      <c r="AY420" s="45"/>
      <c r="AZ420" s="32"/>
      <c r="BA420" s="12">
        <v>0</v>
      </c>
      <c r="BB420" s="12">
        <f t="shared" ref="BB420:BB425" si="602">BF420+BJ420+BN420+BR420+BV420+BZ420+CD420+CH420+CL420+CP420+CT420+CX420+DB420</f>
        <v>0</v>
      </c>
      <c r="BC420" s="12">
        <f t="shared" si="587"/>
        <v>0</v>
      </c>
      <c r="BD420" s="12">
        <f t="shared" si="588"/>
        <v>0</v>
      </c>
      <c r="BE420" s="12"/>
      <c r="BF420" s="12"/>
      <c r="BG420" s="12"/>
      <c r="BH420" s="12">
        <f>BG420-BF420</f>
        <v>0</v>
      </c>
      <c r="BI420" s="12"/>
      <c r="BJ420" s="12"/>
      <c r="BK420" s="12"/>
      <c r="BL420" s="12">
        <f>BK420-BJ420</f>
        <v>0</v>
      </c>
      <c r="BM420" s="12"/>
      <c r="BN420" s="12"/>
      <c r="BO420" s="12"/>
      <c r="BP420" s="12">
        <f>BO420-BN420</f>
        <v>0</v>
      </c>
      <c r="BQ420" s="12"/>
      <c r="BR420" s="12"/>
      <c r="BS420" s="12"/>
      <c r="BT420" s="12">
        <f>BS420-BR420</f>
        <v>0</v>
      </c>
      <c r="BU420" s="12"/>
      <c r="BV420" s="12"/>
      <c r="BW420" s="12"/>
      <c r="BX420" s="12">
        <f t="shared" ref="BX420:BX425" si="603">BW420-BV420</f>
        <v>0</v>
      </c>
      <c r="BY420" s="12"/>
      <c r="BZ420" s="12"/>
      <c r="CA420" s="12"/>
      <c r="CB420" s="12">
        <f>CA420-BZ420</f>
        <v>0</v>
      </c>
      <c r="CC420" s="12"/>
      <c r="CD420" s="12"/>
      <c r="CE420" s="12"/>
      <c r="CF420" s="12">
        <f>CE420-CD420</f>
        <v>0</v>
      </c>
      <c r="CG420" s="12"/>
      <c r="CH420" s="12"/>
      <c r="CI420" s="12"/>
      <c r="CJ420" s="12">
        <f>CI420-CH420</f>
        <v>0</v>
      </c>
      <c r="CK420" s="12"/>
      <c r="CL420" s="12"/>
      <c r="CM420" s="12"/>
      <c r="CN420" s="12">
        <f>CM420-CL420</f>
        <v>0</v>
      </c>
      <c r="CO420" s="12"/>
      <c r="CP420" s="12"/>
      <c r="CQ420" s="12"/>
      <c r="CR420" s="12">
        <f>CQ420-CP420</f>
        <v>0</v>
      </c>
      <c r="CS420" s="12"/>
      <c r="CT420" s="12"/>
      <c r="CU420" s="12"/>
      <c r="CV420" s="12">
        <f>CU420-CT420</f>
        <v>0</v>
      </c>
      <c r="CW420" s="12"/>
      <c r="CX420" s="12"/>
      <c r="CY420" s="12"/>
      <c r="CZ420" s="12">
        <f>CY420-CX420</f>
        <v>0</v>
      </c>
      <c r="DA420" s="12"/>
      <c r="DB420" s="12"/>
      <c r="DC420" s="12"/>
      <c r="DD420" s="12">
        <f>DC420-DB420</f>
        <v>0</v>
      </c>
      <c r="DE420" s="13" t="s">
        <v>54</v>
      </c>
      <c r="DF420" s="14" t="s">
        <v>55</v>
      </c>
    </row>
    <row r="421" spans="1:111" ht="38.25" hidden="1" x14ac:dyDescent="0.25">
      <c r="A421" s="13" t="s">
        <v>36</v>
      </c>
      <c r="B421" s="48" t="s">
        <v>914</v>
      </c>
      <c r="C421" s="49">
        <v>1927</v>
      </c>
      <c r="D421" s="49" t="s">
        <v>51</v>
      </c>
      <c r="E421" s="48" t="s">
        <v>61</v>
      </c>
      <c r="F421" s="50">
        <v>6040</v>
      </c>
      <c r="G421" s="50">
        <v>5411</v>
      </c>
      <c r="H421" s="51">
        <v>34011</v>
      </c>
      <c r="I421" s="12">
        <f t="shared" si="582"/>
        <v>3009518.6</v>
      </c>
      <c r="J421" s="12">
        <f t="shared" si="583"/>
        <v>1504759.3</v>
      </c>
      <c r="K421" s="12">
        <f t="shared" si="584"/>
        <v>1504759.3</v>
      </c>
      <c r="L421" s="12">
        <f t="shared" si="585"/>
        <v>1504759.3</v>
      </c>
      <c r="M421" s="12">
        <f t="shared" si="537"/>
        <v>0</v>
      </c>
      <c r="N421" s="12"/>
      <c r="O421" s="12"/>
      <c r="P421" s="12">
        <v>0</v>
      </c>
      <c r="Q421" s="12"/>
      <c r="R421" s="12"/>
      <c r="S421" s="12">
        <v>0</v>
      </c>
      <c r="T421" s="12">
        <v>2732555</v>
      </c>
      <c r="U421" s="12">
        <v>3009518.6</v>
      </c>
      <c r="V421" s="12">
        <v>276963.60000000009</v>
      </c>
      <c r="W421" s="12"/>
      <c r="X421" s="12"/>
      <c r="Y421" s="12">
        <v>0</v>
      </c>
      <c r="Z421" s="12"/>
      <c r="AA421" s="12"/>
      <c r="AB421" s="12">
        <v>0</v>
      </c>
      <c r="AC421" s="12"/>
      <c r="AD421" s="12"/>
      <c r="AE421" s="12">
        <v>0</v>
      </c>
      <c r="AF421" s="12"/>
      <c r="AG421" s="12"/>
      <c r="AH421" s="12">
        <v>0</v>
      </c>
      <c r="AI421" s="12"/>
      <c r="AJ421" s="12"/>
      <c r="AK421" s="12">
        <v>0</v>
      </c>
      <c r="AL421" s="12"/>
      <c r="AM421" s="12"/>
      <c r="AN421" s="12">
        <v>0</v>
      </c>
      <c r="AO421" s="32"/>
      <c r="AP421" s="39" t="s">
        <v>53</v>
      </c>
      <c r="AQ421" s="32"/>
      <c r="AR421" s="32">
        <v>0</v>
      </c>
      <c r="AS421" s="12"/>
      <c r="AT421" s="12"/>
      <c r="AU421" s="12">
        <v>0</v>
      </c>
      <c r="AV421" s="12"/>
      <c r="AW421" s="12"/>
      <c r="AX421" s="12">
        <v>0</v>
      </c>
      <c r="AY421" s="45"/>
      <c r="AZ421" s="32"/>
      <c r="BA421" s="12">
        <v>0</v>
      </c>
      <c r="BB421" s="12">
        <f t="shared" si="602"/>
        <v>0</v>
      </c>
      <c r="BC421" s="12">
        <f t="shared" si="587"/>
        <v>0</v>
      </c>
      <c r="BD421" s="12">
        <f t="shared" si="588"/>
        <v>0</v>
      </c>
      <c r="BE421" s="12"/>
      <c r="BF421" s="12"/>
      <c r="BG421" s="12"/>
      <c r="BH421" s="12">
        <f>BG421-BF421</f>
        <v>0</v>
      </c>
      <c r="BI421" s="12"/>
      <c r="BJ421" s="12"/>
      <c r="BK421" s="12"/>
      <c r="BL421" s="12">
        <f>BK421-BJ421</f>
        <v>0</v>
      </c>
      <c r="BM421" s="12"/>
      <c r="BN421" s="12"/>
      <c r="BO421" s="12"/>
      <c r="BP421" s="12">
        <f>BO421-BN421</f>
        <v>0</v>
      </c>
      <c r="BQ421" s="12"/>
      <c r="BR421" s="12"/>
      <c r="BS421" s="12"/>
      <c r="BT421" s="12">
        <f>BS421-BR421</f>
        <v>0</v>
      </c>
      <c r="BU421" s="12"/>
      <c r="BV421" s="12"/>
      <c r="BW421" s="12"/>
      <c r="BX421" s="12">
        <f t="shared" si="603"/>
        <v>0</v>
      </c>
      <c r="BY421" s="12"/>
      <c r="BZ421" s="12"/>
      <c r="CA421" s="12"/>
      <c r="CB421" s="12">
        <f>CA421-BZ421</f>
        <v>0</v>
      </c>
      <c r="CC421" s="12"/>
      <c r="CD421" s="12"/>
      <c r="CE421" s="12"/>
      <c r="CF421" s="12">
        <f>CE421-CD421</f>
        <v>0</v>
      </c>
      <c r="CG421" s="12"/>
      <c r="CH421" s="12"/>
      <c r="CI421" s="12"/>
      <c r="CJ421" s="12">
        <f>CI421-CH421</f>
        <v>0</v>
      </c>
      <c r="CK421" s="12"/>
      <c r="CL421" s="12"/>
      <c r="CM421" s="12"/>
      <c r="CN421" s="12">
        <f>CM421-CL421</f>
        <v>0</v>
      </c>
      <c r="CO421" s="12"/>
      <c r="CP421" s="12"/>
      <c r="CQ421" s="12"/>
      <c r="CR421" s="12">
        <f>CQ421-CP421</f>
        <v>0</v>
      </c>
      <c r="CS421" s="12"/>
      <c r="CT421" s="12"/>
      <c r="CU421" s="12"/>
      <c r="CV421" s="12">
        <f>CU421-CT421</f>
        <v>0</v>
      </c>
      <c r="CW421" s="12"/>
      <c r="CX421" s="12"/>
      <c r="CY421" s="12"/>
      <c r="CZ421" s="12">
        <f>CY421-CX421</f>
        <v>0</v>
      </c>
      <c r="DA421" s="12"/>
      <c r="DB421" s="12"/>
      <c r="DC421" s="12"/>
      <c r="DD421" s="12">
        <f>DC421-DB421</f>
        <v>0</v>
      </c>
      <c r="DE421" s="13" t="s">
        <v>54</v>
      </c>
      <c r="DF421" s="14" t="s">
        <v>55</v>
      </c>
    </row>
    <row r="422" spans="1:111" ht="38.25" hidden="1" x14ac:dyDescent="0.25">
      <c r="A422" s="13" t="s">
        <v>37</v>
      </c>
      <c r="B422" s="48" t="s">
        <v>590</v>
      </c>
      <c r="C422" s="49">
        <v>1963</v>
      </c>
      <c r="D422" s="49" t="s">
        <v>51</v>
      </c>
      <c r="E422" s="48" t="s">
        <v>153</v>
      </c>
      <c r="F422" s="50">
        <v>2764</v>
      </c>
      <c r="G422" s="50">
        <v>2522</v>
      </c>
      <c r="H422" s="51" t="s">
        <v>223</v>
      </c>
      <c r="I422" s="12">
        <f t="shared" si="582"/>
        <v>2142797.9663999998</v>
      </c>
      <c r="J422" s="12">
        <f t="shared" si="583"/>
        <v>1071398.9831999999</v>
      </c>
      <c r="K422" s="12">
        <f t="shared" si="584"/>
        <v>1071398.9831999999</v>
      </c>
      <c r="L422" s="12">
        <f t="shared" si="585"/>
        <v>1071398.9831999999</v>
      </c>
      <c r="M422" s="12">
        <f t="shared" si="537"/>
        <v>0</v>
      </c>
      <c r="N422" s="12"/>
      <c r="O422" s="12"/>
      <c r="P422" s="12">
        <v>0</v>
      </c>
      <c r="Q422" s="12"/>
      <c r="R422" s="12"/>
      <c r="S422" s="12">
        <v>0</v>
      </c>
      <c r="T422" s="12"/>
      <c r="U422" s="12"/>
      <c r="V422" s="12">
        <v>0</v>
      </c>
      <c r="W422" s="12"/>
      <c r="X422" s="12"/>
      <c r="Y422" s="12">
        <v>0</v>
      </c>
      <c r="Z422" s="12"/>
      <c r="AA422" s="12"/>
      <c r="AB422" s="12">
        <v>0</v>
      </c>
      <c r="AC422" s="12"/>
      <c r="AD422" s="12"/>
      <c r="AE422" s="12">
        <v>0</v>
      </c>
      <c r="AF422" s="12"/>
      <c r="AG422" s="12"/>
      <c r="AH422" s="12">
        <v>0</v>
      </c>
      <c r="AI422" s="12"/>
      <c r="AJ422" s="12"/>
      <c r="AK422" s="12">
        <v>0</v>
      </c>
      <c r="AL422" s="12"/>
      <c r="AM422" s="12"/>
      <c r="AN422" s="12">
        <v>0</v>
      </c>
      <c r="AO422" s="32"/>
      <c r="AP422" s="39"/>
      <c r="AQ422" s="32"/>
      <c r="AR422" s="32">
        <v>0</v>
      </c>
      <c r="AS422" s="12">
        <v>4187658.4810000001</v>
      </c>
      <c r="AT422" s="12">
        <v>2142797.9663999998</v>
      </c>
      <c r="AU422" s="12">
        <v>-2044860.5146000003</v>
      </c>
      <c r="AV422" s="12"/>
      <c r="AW422" s="12"/>
      <c r="AX422" s="12">
        <v>0</v>
      </c>
      <c r="AY422" s="45"/>
      <c r="AZ422" s="32"/>
      <c r="BA422" s="12">
        <v>0</v>
      </c>
      <c r="BB422" s="12">
        <f t="shared" si="602"/>
        <v>0</v>
      </c>
      <c r="BC422" s="12">
        <f t="shared" si="587"/>
        <v>0</v>
      </c>
      <c r="BD422" s="12">
        <f t="shared" si="588"/>
        <v>0</v>
      </c>
      <c r="BE422" s="12"/>
      <c r="BF422" s="12"/>
      <c r="BG422" s="12"/>
      <c r="BH422" s="12">
        <f>BG422-BF422</f>
        <v>0</v>
      </c>
      <c r="BI422" s="12"/>
      <c r="BJ422" s="12"/>
      <c r="BK422" s="12"/>
      <c r="BL422" s="12">
        <f>BK422-BJ422</f>
        <v>0</v>
      </c>
      <c r="BM422" s="12"/>
      <c r="BN422" s="12"/>
      <c r="BO422" s="12"/>
      <c r="BP422" s="12">
        <f>BO422-BN422</f>
        <v>0</v>
      </c>
      <c r="BQ422" s="12"/>
      <c r="BR422" s="12"/>
      <c r="BS422" s="12"/>
      <c r="BT422" s="12">
        <f>BS422-BR422</f>
        <v>0</v>
      </c>
      <c r="BU422" s="12"/>
      <c r="BV422" s="12"/>
      <c r="BW422" s="12"/>
      <c r="BX422" s="12">
        <f t="shared" si="603"/>
        <v>0</v>
      </c>
      <c r="BY422" s="12"/>
      <c r="BZ422" s="12"/>
      <c r="CA422" s="12"/>
      <c r="CB422" s="12">
        <f>CA422-BZ422</f>
        <v>0</v>
      </c>
      <c r="CC422" s="12"/>
      <c r="CD422" s="12"/>
      <c r="CE422" s="12"/>
      <c r="CF422" s="12">
        <f>CE422-CD422</f>
        <v>0</v>
      </c>
      <c r="CG422" s="12"/>
      <c r="CH422" s="12"/>
      <c r="CI422" s="12"/>
      <c r="CJ422" s="12">
        <f>CI422-CH422</f>
        <v>0</v>
      </c>
      <c r="CK422" s="12"/>
      <c r="CL422" s="12"/>
      <c r="CM422" s="12"/>
      <c r="CN422" s="12">
        <f>CM422-CL422</f>
        <v>0</v>
      </c>
      <c r="CO422" s="12"/>
      <c r="CP422" s="12"/>
      <c r="CQ422" s="12"/>
      <c r="CR422" s="12">
        <f>CQ422-CP422</f>
        <v>0</v>
      </c>
      <c r="CS422" s="12"/>
      <c r="CT422" s="12"/>
      <c r="CU422" s="12"/>
      <c r="CV422" s="12">
        <f>CU422-CT422</f>
        <v>0</v>
      </c>
      <c r="CW422" s="12"/>
      <c r="CX422" s="12"/>
      <c r="CY422" s="12"/>
      <c r="CZ422" s="12">
        <f>CY422-CX422</f>
        <v>0</v>
      </c>
      <c r="DA422" s="12"/>
      <c r="DB422" s="12"/>
      <c r="DC422" s="12"/>
      <c r="DD422" s="12">
        <f>DC422-DB422</f>
        <v>0</v>
      </c>
      <c r="DE422" s="13" t="s">
        <v>54</v>
      </c>
      <c r="DF422" s="14" t="s">
        <v>55</v>
      </c>
    </row>
    <row r="423" spans="1:111" ht="38.25" hidden="1" x14ac:dyDescent="0.25">
      <c r="A423" s="13" t="s">
        <v>38</v>
      </c>
      <c r="B423" s="48" t="s">
        <v>915</v>
      </c>
      <c r="C423" s="49">
        <v>1969</v>
      </c>
      <c r="D423" s="49" t="s">
        <v>51</v>
      </c>
      <c r="E423" s="48" t="s">
        <v>186</v>
      </c>
      <c r="F423" s="50">
        <v>8501</v>
      </c>
      <c r="G423" s="50">
        <v>6558.1</v>
      </c>
      <c r="H423" s="51">
        <v>33423</v>
      </c>
      <c r="I423" s="12">
        <f t="shared" si="582"/>
        <v>9727291.8909999989</v>
      </c>
      <c r="J423" s="12">
        <f t="shared" si="583"/>
        <v>4742950.3454999998</v>
      </c>
      <c r="K423" s="12">
        <f t="shared" si="584"/>
        <v>4984341.5454999991</v>
      </c>
      <c r="L423" s="12">
        <f t="shared" si="585"/>
        <v>4984341.5454999991</v>
      </c>
      <c r="M423" s="12">
        <f t="shared" si="537"/>
        <v>0</v>
      </c>
      <c r="N423" s="12"/>
      <c r="O423" s="12"/>
      <c r="P423" s="12">
        <v>0</v>
      </c>
      <c r="Q423" s="12"/>
      <c r="R423" s="12"/>
      <c r="S423" s="12">
        <v>0</v>
      </c>
      <c r="T423" s="12"/>
      <c r="U423" s="12"/>
      <c r="V423" s="12">
        <v>0</v>
      </c>
      <c r="W423" s="12"/>
      <c r="X423" s="12"/>
      <c r="Y423" s="12">
        <v>0</v>
      </c>
      <c r="Z423" s="12"/>
      <c r="AA423" s="12"/>
      <c r="AB423" s="12">
        <v>0</v>
      </c>
      <c r="AC423" s="12"/>
      <c r="AD423" s="12"/>
      <c r="AE423" s="12">
        <v>0</v>
      </c>
      <c r="AF423" s="12"/>
      <c r="AG423" s="12"/>
      <c r="AH423" s="12">
        <v>0</v>
      </c>
      <c r="AI423" s="12">
        <v>9485900.6909999996</v>
      </c>
      <c r="AJ423" s="12">
        <v>9485900.6909999996</v>
      </c>
      <c r="AK423" s="12">
        <v>0</v>
      </c>
      <c r="AL423" s="12"/>
      <c r="AM423" s="12"/>
      <c r="AN423" s="12">
        <v>0</v>
      </c>
      <c r="AO423" s="32"/>
      <c r="AP423" s="39" t="s">
        <v>53</v>
      </c>
      <c r="AQ423" s="32"/>
      <c r="AR423" s="32">
        <v>0</v>
      </c>
      <c r="AS423" s="12"/>
      <c r="AT423" s="12"/>
      <c r="AU423" s="12">
        <v>0</v>
      </c>
      <c r="AV423" s="12"/>
      <c r="AW423" s="12"/>
      <c r="AX423" s="12">
        <v>0</v>
      </c>
      <c r="AY423" s="45"/>
      <c r="AZ423" s="32"/>
      <c r="BA423" s="12">
        <v>0</v>
      </c>
      <c r="BB423" s="12">
        <f t="shared" si="602"/>
        <v>0</v>
      </c>
      <c r="BC423" s="12">
        <f t="shared" si="587"/>
        <v>241391.2</v>
      </c>
      <c r="BD423" s="12">
        <f t="shared" si="588"/>
        <v>241391.2</v>
      </c>
      <c r="BE423" s="12"/>
      <c r="BF423" s="12"/>
      <c r="BG423" s="12"/>
      <c r="BH423" s="12">
        <f>BG423-BF423</f>
        <v>0</v>
      </c>
      <c r="BI423" s="12"/>
      <c r="BJ423" s="12"/>
      <c r="BK423" s="12"/>
      <c r="BL423" s="12">
        <f>BK423-BJ423</f>
        <v>0</v>
      </c>
      <c r="BM423" s="12"/>
      <c r="BN423" s="12"/>
      <c r="BO423" s="12"/>
      <c r="BP423" s="12">
        <f>BO423-BN423</f>
        <v>0</v>
      </c>
      <c r="BQ423" s="12"/>
      <c r="BR423" s="12"/>
      <c r="BS423" s="12"/>
      <c r="BT423" s="12">
        <f>BS423-BR423</f>
        <v>0</v>
      </c>
      <c r="BU423" s="12"/>
      <c r="BV423" s="12"/>
      <c r="BW423" s="12">
        <v>241391.2</v>
      </c>
      <c r="BX423" s="12">
        <f t="shared" si="603"/>
        <v>241391.2</v>
      </c>
      <c r="BY423" s="12"/>
      <c r="BZ423" s="12"/>
      <c r="CA423" s="12"/>
      <c r="CB423" s="12">
        <f>CA423-BZ423</f>
        <v>0</v>
      </c>
      <c r="CC423" s="12"/>
      <c r="CD423" s="12"/>
      <c r="CE423" s="12"/>
      <c r="CF423" s="12">
        <f>CE423-CD423</f>
        <v>0</v>
      </c>
      <c r="CG423" s="12"/>
      <c r="CH423" s="12"/>
      <c r="CI423" s="12"/>
      <c r="CJ423" s="12">
        <f>CI423-CH423</f>
        <v>0</v>
      </c>
      <c r="CK423" s="12"/>
      <c r="CL423" s="12"/>
      <c r="CM423" s="12"/>
      <c r="CN423" s="12">
        <f>CM423-CL423</f>
        <v>0</v>
      </c>
      <c r="CO423" s="12"/>
      <c r="CP423" s="12"/>
      <c r="CQ423" s="12"/>
      <c r="CR423" s="12">
        <f>CQ423-CP423</f>
        <v>0</v>
      </c>
      <c r="CS423" s="12"/>
      <c r="CT423" s="12"/>
      <c r="CU423" s="12"/>
      <c r="CV423" s="12">
        <f>CU423-CT423</f>
        <v>0</v>
      </c>
      <c r="CW423" s="12"/>
      <c r="CX423" s="12"/>
      <c r="CY423" s="12"/>
      <c r="CZ423" s="12">
        <f>CY423-CX423</f>
        <v>0</v>
      </c>
      <c r="DA423" s="12"/>
      <c r="DB423" s="12"/>
      <c r="DC423" s="12"/>
      <c r="DD423" s="12">
        <f>DC423-DB423</f>
        <v>0</v>
      </c>
      <c r="DE423" s="13" t="s">
        <v>54</v>
      </c>
      <c r="DF423" s="14" t="s">
        <v>55</v>
      </c>
    </row>
    <row r="424" spans="1:111" ht="38.25" hidden="1" x14ac:dyDescent="0.25">
      <c r="A424" s="13" t="s">
        <v>39</v>
      </c>
      <c r="B424" s="48" t="s">
        <v>916</v>
      </c>
      <c r="C424" s="49">
        <v>1949</v>
      </c>
      <c r="D424" s="49" t="s">
        <v>51</v>
      </c>
      <c r="E424" s="48" t="s">
        <v>224</v>
      </c>
      <c r="F424" s="50">
        <v>1169.7</v>
      </c>
      <c r="G424" s="50">
        <v>1061.9000000000001</v>
      </c>
      <c r="H424" s="51">
        <v>34424</v>
      </c>
      <c r="I424" s="12">
        <f t="shared" si="582"/>
        <v>1804677.8330000001</v>
      </c>
      <c r="J424" s="12">
        <f t="shared" si="583"/>
        <v>902338.91650000005</v>
      </c>
      <c r="K424" s="12">
        <f t="shared" si="584"/>
        <v>902338.91650000005</v>
      </c>
      <c r="L424" s="12">
        <f t="shared" si="585"/>
        <v>902338.91650000005</v>
      </c>
      <c r="M424" s="12">
        <f t="shared" si="537"/>
        <v>0</v>
      </c>
      <c r="N424" s="12"/>
      <c r="O424" s="12"/>
      <c r="P424" s="12">
        <v>0</v>
      </c>
      <c r="Q424" s="12">
        <v>1804677.8330000001</v>
      </c>
      <c r="R424" s="12">
        <v>1804677.8330000001</v>
      </c>
      <c r="S424" s="12">
        <v>0</v>
      </c>
      <c r="T424" s="12"/>
      <c r="U424" s="12"/>
      <c r="V424" s="12">
        <v>0</v>
      </c>
      <c r="W424" s="12"/>
      <c r="X424" s="12"/>
      <c r="Y424" s="12">
        <v>0</v>
      </c>
      <c r="Z424" s="12"/>
      <c r="AA424" s="12"/>
      <c r="AB424" s="12">
        <v>0</v>
      </c>
      <c r="AC424" s="12"/>
      <c r="AD424" s="12"/>
      <c r="AE424" s="12">
        <v>0</v>
      </c>
      <c r="AF424" s="12"/>
      <c r="AG424" s="12"/>
      <c r="AH424" s="12">
        <v>0</v>
      </c>
      <c r="AI424" s="12"/>
      <c r="AJ424" s="12"/>
      <c r="AK424" s="12">
        <v>0</v>
      </c>
      <c r="AL424" s="12"/>
      <c r="AM424" s="12"/>
      <c r="AN424" s="12">
        <v>0</v>
      </c>
      <c r="AO424" s="32"/>
      <c r="AP424" s="39" t="s">
        <v>53</v>
      </c>
      <c r="AQ424" s="32"/>
      <c r="AR424" s="32">
        <v>0</v>
      </c>
      <c r="AS424" s="12"/>
      <c r="AT424" s="12"/>
      <c r="AU424" s="12">
        <v>0</v>
      </c>
      <c r="AV424" s="12"/>
      <c r="AW424" s="12"/>
      <c r="AX424" s="12">
        <v>0</v>
      </c>
      <c r="AY424" s="45"/>
      <c r="AZ424" s="32"/>
      <c r="BA424" s="12">
        <v>0</v>
      </c>
      <c r="BB424" s="12">
        <f t="shared" si="602"/>
        <v>0</v>
      </c>
      <c r="BC424" s="12">
        <f t="shared" si="587"/>
        <v>0</v>
      </c>
      <c r="BD424" s="12">
        <f t="shared" si="588"/>
        <v>0</v>
      </c>
      <c r="BE424" s="12"/>
      <c r="BF424" s="12"/>
      <c r="BG424" s="12"/>
      <c r="BH424" s="12">
        <f>BG424-BF424</f>
        <v>0</v>
      </c>
      <c r="BI424" s="12"/>
      <c r="BJ424" s="12"/>
      <c r="BK424" s="12"/>
      <c r="BL424" s="12">
        <f>BK424-BJ424</f>
        <v>0</v>
      </c>
      <c r="BM424" s="12"/>
      <c r="BN424" s="12"/>
      <c r="BO424" s="12"/>
      <c r="BP424" s="12">
        <f>BO424-BN424</f>
        <v>0</v>
      </c>
      <c r="BQ424" s="12"/>
      <c r="BR424" s="12"/>
      <c r="BS424" s="12"/>
      <c r="BT424" s="12">
        <f>BS424-BR424</f>
        <v>0</v>
      </c>
      <c r="BU424" s="12"/>
      <c r="BV424" s="12"/>
      <c r="BW424" s="12"/>
      <c r="BX424" s="12">
        <f t="shared" si="603"/>
        <v>0</v>
      </c>
      <c r="BY424" s="12"/>
      <c r="BZ424" s="12"/>
      <c r="CA424" s="12"/>
      <c r="CB424" s="12">
        <f>CA424-BZ424</f>
        <v>0</v>
      </c>
      <c r="CC424" s="12"/>
      <c r="CD424" s="12"/>
      <c r="CE424" s="12"/>
      <c r="CF424" s="12">
        <f>CE424-CD424</f>
        <v>0</v>
      </c>
      <c r="CG424" s="12"/>
      <c r="CH424" s="12"/>
      <c r="CI424" s="12"/>
      <c r="CJ424" s="12">
        <f>CI424-CH424</f>
        <v>0</v>
      </c>
      <c r="CK424" s="12"/>
      <c r="CL424" s="12"/>
      <c r="CM424" s="12"/>
      <c r="CN424" s="12">
        <f>CM424-CL424</f>
        <v>0</v>
      </c>
      <c r="CO424" s="12"/>
      <c r="CP424" s="12"/>
      <c r="CQ424" s="12"/>
      <c r="CR424" s="12">
        <f>CQ424-CP424</f>
        <v>0</v>
      </c>
      <c r="CS424" s="12"/>
      <c r="CT424" s="12"/>
      <c r="CU424" s="12"/>
      <c r="CV424" s="12">
        <f>CU424-CT424</f>
        <v>0</v>
      </c>
      <c r="CW424" s="12"/>
      <c r="CX424" s="12"/>
      <c r="CY424" s="12"/>
      <c r="CZ424" s="12">
        <f>CY424-CX424</f>
        <v>0</v>
      </c>
      <c r="DA424" s="12"/>
      <c r="DB424" s="12"/>
      <c r="DC424" s="12"/>
      <c r="DD424" s="12">
        <f>DC424-DB424</f>
        <v>0</v>
      </c>
      <c r="DE424" s="13" t="s">
        <v>54</v>
      </c>
      <c r="DF424" s="14" t="s">
        <v>55</v>
      </c>
    </row>
    <row r="425" spans="1:111" ht="38.25" hidden="1" x14ac:dyDescent="0.25">
      <c r="A425" s="13" t="s">
        <v>40</v>
      </c>
      <c r="B425" s="48" t="s">
        <v>2650</v>
      </c>
      <c r="C425" s="49" t="s">
        <v>2651</v>
      </c>
      <c r="D425" s="49" t="s">
        <v>51</v>
      </c>
      <c r="E425" s="48" t="s">
        <v>186</v>
      </c>
      <c r="F425" s="50">
        <v>3747.2</v>
      </c>
      <c r="G425" s="50">
        <v>3190.3</v>
      </c>
      <c r="H425" s="51">
        <v>33969</v>
      </c>
      <c r="I425" s="12">
        <f t="shared" si="582"/>
        <v>300000</v>
      </c>
      <c r="J425" s="12">
        <f t="shared" si="583"/>
        <v>0</v>
      </c>
      <c r="K425" s="12">
        <f t="shared" si="584"/>
        <v>300000</v>
      </c>
      <c r="L425" s="12">
        <f t="shared" si="585"/>
        <v>300000</v>
      </c>
      <c r="M425" s="12">
        <f t="shared" si="537"/>
        <v>0</v>
      </c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32"/>
      <c r="AP425" s="39"/>
      <c r="AQ425" s="32"/>
      <c r="AR425" s="32"/>
      <c r="AS425" s="12"/>
      <c r="AT425" s="12"/>
      <c r="AU425" s="12"/>
      <c r="AV425" s="12"/>
      <c r="AW425" s="12"/>
      <c r="AX425" s="12"/>
      <c r="AY425" s="45"/>
      <c r="AZ425" s="32"/>
      <c r="BA425" s="12"/>
      <c r="BB425" s="12">
        <f t="shared" si="602"/>
        <v>0</v>
      </c>
      <c r="BC425" s="12">
        <f t="shared" si="587"/>
        <v>300000</v>
      </c>
      <c r="BD425" s="12">
        <f t="shared" si="588"/>
        <v>300000</v>
      </c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>
        <v>300000</v>
      </c>
      <c r="BX425" s="12">
        <f t="shared" si="603"/>
        <v>300000</v>
      </c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>
        <f t="shared" ref="CZ425:CZ427" si="604">CY425-CX425</f>
        <v>0</v>
      </c>
      <c r="DA425" s="12"/>
      <c r="DB425" s="12"/>
      <c r="DC425" s="12"/>
      <c r="DD425" s="12"/>
      <c r="DE425" s="13" t="s">
        <v>54</v>
      </c>
      <c r="DF425" s="14" t="s">
        <v>55</v>
      </c>
    </row>
    <row r="426" spans="1:111" ht="38.25" hidden="1" x14ac:dyDescent="0.25">
      <c r="A426" s="13" t="s">
        <v>41</v>
      </c>
      <c r="B426" s="48" t="s">
        <v>2705</v>
      </c>
      <c r="C426" s="49">
        <v>1979</v>
      </c>
      <c r="D426" s="49" t="s">
        <v>51</v>
      </c>
      <c r="E426" s="48" t="s">
        <v>186</v>
      </c>
      <c r="F426" s="50">
        <v>3872</v>
      </c>
      <c r="G426" s="50">
        <v>3214</v>
      </c>
      <c r="H426" s="51">
        <v>33878</v>
      </c>
      <c r="I426" s="12">
        <f t="shared" si="582"/>
        <v>185404.46</v>
      </c>
      <c r="J426" s="12">
        <f t="shared" si="583"/>
        <v>0</v>
      </c>
      <c r="K426" s="12">
        <f t="shared" si="584"/>
        <v>185404.46</v>
      </c>
      <c r="L426" s="12">
        <f t="shared" si="585"/>
        <v>185404.46</v>
      </c>
      <c r="M426" s="12">
        <f t="shared" si="537"/>
        <v>0</v>
      </c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32"/>
      <c r="AP426" s="39"/>
      <c r="AQ426" s="32"/>
      <c r="AR426" s="32"/>
      <c r="AS426" s="12"/>
      <c r="AT426" s="12"/>
      <c r="AU426" s="12"/>
      <c r="AV426" s="12"/>
      <c r="AW426" s="12"/>
      <c r="AX426" s="12"/>
      <c r="AY426" s="45"/>
      <c r="AZ426" s="32"/>
      <c r="BA426" s="12"/>
      <c r="BB426" s="12"/>
      <c r="BC426" s="12">
        <f t="shared" si="587"/>
        <v>185404.46</v>
      </c>
      <c r="BD426" s="12">
        <f t="shared" si="588"/>
        <v>185404.46</v>
      </c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>
        <v>185404.46</v>
      </c>
      <c r="CZ426" s="12">
        <f t="shared" si="604"/>
        <v>185404.46</v>
      </c>
      <c r="DA426" s="12"/>
      <c r="DB426" s="12"/>
      <c r="DC426" s="12"/>
      <c r="DD426" s="12"/>
      <c r="DE426" s="13" t="s">
        <v>54</v>
      </c>
      <c r="DF426" s="14" t="s">
        <v>55</v>
      </c>
    </row>
    <row r="427" spans="1:111" ht="51" hidden="1" x14ac:dyDescent="0.25">
      <c r="A427" s="13" t="s">
        <v>42</v>
      </c>
      <c r="B427" s="48" t="s">
        <v>2706</v>
      </c>
      <c r="C427" s="49">
        <v>1978</v>
      </c>
      <c r="D427" s="49" t="s">
        <v>51</v>
      </c>
      <c r="E427" s="48" t="s">
        <v>202</v>
      </c>
      <c r="F427" s="50">
        <v>22067</v>
      </c>
      <c r="G427" s="50">
        <v>19761</v>
      </c>
      <c r="H427" s="51">
        <v>33780</v>
      </c>
      <c r="I427" s="12">
        <f t="shared" ref="I427:I472" si="605">O427+R427+U427+X427+AA427+AD427+AG427+AJ427+AM427+AQ427+AT427+BC427+AW427+AZ427</f>
        <v>568431.96</v>
      </c>
      <c r="J427" s="12">
        <f>(I427-BC427)*0.95</f>
        <v>0</v>
      </c>
      <c r="K427" s="12">
        <f t="shared" si="584"/>
        <v>568431.96</v>
      </c>
      <c r="L427" s="12">
        <f t="shared" si="585"/>
        <v>568431.96</v>
      </c>
      <c r="M427" s="12">
        <f t="shared" si="537"/>
        <v>0</v>
      </c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32"/>
      <c r="AP427" s="39"/>
      <c r="AQ427" s="32"/>
      <c r="AR427" s="32"/>
      <c r="AS427" s="12"/>
      <c r="AT427" s="12"/>
      <c r="AU427" s="12"/>
      <c r="AV427" s="12"/>
      <c r="AW427" s="12"/>
      <c r="AX427" s="12"/>
      <c r="AY427" s="45"/>
      <c r="AZ427" s="32"/>
      <c r="BA427" s="12"/>
      <c r="BB427" s="12"/>
      <c r="BC427" s="12">
        <f t="shared" si="587"/>
        <v>568431.96</v>
      </c>
      <c r="BD427" s="12">
        <f t="shared" si="588"/>
        <v>568431.96</v>
      </c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>
        <v>568431.96</v>
      </c>
      <c r="CZ427" s="12">
        <f t="shared" si="604"/>
        <v>568431.96</v>
      </c>
      <c r="DA427" s="12"/>
      <c r="DB427" s="12"/>
      <c r="DC427" s="12"/>
      <c r="DD427" s="12"/>
      <c r="DE427" s="13" t="s">
        <v>54</v>
      </c>
      <c r="DF427" s="14" t="s">
        <v>225</v>
      </c>
      <c r="DG427" s="8" t="s">
        <v>2838</v>
      </c>
    </row>
    <row r="428" spans="1:111" ht="38.25" hidden="1" x14ac:dyDescent="0.25">
      <c r="A428" s="13" t="s">
        <v>43</v>
      </c>
      <c r="B428" s="48" t="s">
        <v>917</v>
      </c>
      <c r="C428" s="49">
        <v>1948</v>
      </c>
      <c r="D428" s="49" t="s">
        <v>51</v>
      </c>
      <c r="E428" s="48" t="s">
        <v>226</v>
      </c>
      <c r="F428" s="50">
        <v>411.8</v>
      </c>
      <c r="G428" s="50">
        <v>411.8</v>
      </c>
      <c r="H428" s="51">
        <v>33423</v>
      </c>
      <c r="I428" s="12">
        <f t="shared" si="605"/>
        <v>1438632.99</v>
      </c>
      <c r="J428" s="12">
        <f t="shared" ref="J428:J442" si="606">(I428-BC428)*0.5</f>
        <v>719316.495</v>
      </c>
      <c r="K428" s="12">
        <f t="shared" si="584"/>
        <v>719316.495</v>
      </c>
      <c r="L428" s="12">
        <f t="shared" si="585"/>
        <v>719316.495</v>
      </c>
      <c r="M428" s="12">
        <f t="shared" si="537"/>
        <v>0</v>
      </c>
      <c r="N428" s="12"/>
      <c r="O428" s="12"/>
      <c r="P428" s="12">
        <v>0</v>
      </c>
      <c r="Q428" s="12"/>
      <c r="R428" s="12"/>
      <c r="S428" s="12">
        <v>0</v>
      </c>
      <c r="T428" s="12"/>
      <c r="U428" s="12"/>
      <c r="V428" s="12">
        <v>0</v>
      </c>
      <c r="W428" s="12"/>
      <c r="X428" s="12"/>
      <c r="Y428" s="12">
        <v>0</v>
      </c>
      <c r="Z428" s="12"/>
      <c r="AA428" s="12"/>
      <c r="AB428" s="12">
        <v>0</v>
      </c>
      <c r="AC428" s="12"/>
      <c r="AD428" s="12"/>
      <c r="AE428" s="12">
        <v>0</v>
      </c>
      <c r="AF428" s="12"/>
      <c r="AG428" s="12"/>
      <c r="AH428" s="12">
        <v>0</v>
      </c>
      <c r="AI428" s="12"/>
      <c r="AJ428" s="12"/>
      <c r="AK428" s="12">
        <v>0</v>
      </c>
      <c r="AL428" s="12"/>
      <c r="AM428" s="12"/>
      <c r="AN428" s="12">
        <v>0</v>
      </c>
      <c r="AO428" s="32"/>
      <c r="AP428" s="39" t="s">
        <v>53</v>
      </c>
      <c r="AQ428" s="32"/>
      <c r="AR428" s="32">
        <v>0</v>
      </c>
      <c r="AS428" s="12">
        <v>1223929.077</v>
      </c>
      <c r="AT428" s="12">
        <v>1438632.99</v>
      </c>
      <c r="AU428" s="12">
        <v>214703.91299999994</v>
      </c>
      <c r="AV428" s="12"/>
      <c r="AW428" s="12"/>
      <c r="AX428" s="12">
        <v>0</v>
      </c>
      <c r="AY428" s="45"/>
      <c r="AZ428" s="32"/>
      <c r="BA428" s="12">
        <v>0</v>
      </c>
      <c r="BB428" s="12">
        <f t="shared" ref="BB428:BB430" si="607">BF428+BJ428+BN428+BR428+BV428+BZ428+CD428+CH428+CL428+CP428+CT428+CX428+DB428</f>
        <v>0</v>
      </c>
      <c r="BC428" s="12">
        <f t="shared" si="587"/>
        <v>0</v>
      </c>
      <c r="BD428" s="12">
        <f t="shared" si="588"/>
        <v>0</v>
      </c>
      <c r="BE428" s="12"/>
      <c r="BF428" s="12"/>
      <c r="BG428" s="12"/>
      <c r="BH428" s="12">
        <f t="shared" ref="BH428:BH430" si="608">BG428-BF428</f>
        <v>0</v>
      </c>
      <c r="BI428" s="12"/>
      <c r="BJ428" s="12"/>
      <c r="BK428" s="12"/>
      <c r="BL428" s="12">
        <f t="shared" ref="BL428:BL430" si="609">BK428-BJ428</f>
        <v>0</v>
      </c>
      <c r="BM428" s="12"/>
      <c r="BN428" s="12"/>
      <c r="BO428" s="12"/>
      <c r="BP428" s="12">
        <f t="shared" ref="BP428:BP430" si="610">BO428-BN428</f>
        <v>0</v>
      </c>
      <c r="BQ428" s="12"/>
      <c r="BR428" s="12"/>
      <c r="BS428" s="12"/>
      <c r="BT428" s="12">
        <f t="shared" ref="BT428:BT430" si="611">BS428-BR428</f>
        <v>0</v>
      </c>
      <c r="BU428" s="12"/>
      <c r="BV428" s="12"/>
      <c r="BW428" s="12"/>
      <c r="BX428" s="12">
        <f t="shared" ref="BX428:BX442" si="612">BW428-BV428</f>
        <v>0</v>
      </c>
      <c r="BY428" s="12"/>
      <c r="BZ428" s="12"/>
      <c r="CA428" s="12"/>
      <c r="CB428" s="12">
        <f t="shared" ref="CB428:CB430" si="613">CA428-BZ428</f>
        <v>0</v>
      </c>
      <c r="CC428" s="12"/>
      <c r="CD428" s="12"/>
      <c r="CE428" s="12"/>
      <c r="CF428" s="12">
        <f t="shared" ref="CF428:CF430" si="614">CE428-CD428</f>
        <v>0</v>
      </c>
      <c r="CG428" s="12"/>
      <c r="CH428" s="12"/>
      <c r="CI428" s="12"/>
      <c r="CJ428" s="12">
        <f t="shared" ref="CJ428:CJ430" si="615">CI428-CH428</f>
        <v>0</v>
      </c>
      <c r="CK428" s="12"/>
      <c r="CL428" s="12"/>
      <c r="CM428" s="12"/>
      <c r="CN428" s="12">
        <f t="shared" ref="CN428:CN430" si="616">CM428-CL428</f>
        <v>0</v>
      </c>
      <c r="CO428" s="12"/>
      <c r="CP428" s="12"/>
      <c r="CQ428" s="12"/>
      <c r="CR428" s="12">
        <f t="shared" ref="CR428:CR430" si="617">CQ428-CP428</f>
        <v>0</v>
      </c>
      <c r="CS428" s="12"/>
      <c r="CT428" s="12"/>
      <c r="CU428" s="12"/>
      <c r="CV428" s="12">
        <f t="shared" ref="CV428:CV430" si="618">CU428-CT428</f>
        <v>0</v>
      </c>
      <c r="CW428" s="12"/>
      <c r="CX428" s="12"/>
      <c r="CY428" s="12"/>
      <c r="CZ428" s="12">
        <f t="shared" ref="CZ428:CZ430" si="619">CY428-CX428</f>
        <v>0</v>
      </c>
      <c r="DA428" s="12"/>
      <c r="DB428" s="12"/>
      <c r="DC428" s="12"/>
      <c r="DD428" s="12">
        <f t="shared" ref="DD428:DD430" si="620">DC428-DB428</f>
        <v>0</v>
      </c>
      <c r="DE428" s="13" t="s">
        <v>54</v>
      </c>
      <c r="DF428" s="14" t="s">
        <v>55</v>
      </c>
    </row>
    <row r="429" spans="1:111" ht="38.25" hidden="1" x14ac:dyDescent="0.25">
      <c r="A429" s="13" t="s">
        <v>44</v>
      </c>
      <c r="B429" s="48" t="s">
        <v>918</v>
      </c>
      <c r="C429" s="49">
        <v>1948</v>
      </c>
      <c r="D429" s="49" t="s">
        <v>51</v>
      </c>
      <c r="E429" s="48" t="s">
        <v>226</v>
      </c>
      <c r="F429" s="50">
        <v>144.19999999999999</v>
      </c>
      <c r="G429" s="50">
        <v>144.19999999999999</v>
      </c>
      <c r="H429" s="51">
        <v>39107</v>
      </c>
      <c r="I429" s="12">
        <f t="shared" si="605"/>
        <v>2066977.1843999999</v>
      </c>
      <c r="J429" s="12">
        <f t="shared" si="606"/>
        <v>1033488.5922</v>
      </c>
      <c r="K429" s="12">
        <f t="shared" si="584"/>
        <v>1033488.5922</v>
      </c>
      <c r="L429" s="12">
        <f t="shared" si="585"/>
        <v>1033488.5922</v>
      </c>
      <c r="M429" s="12">
        <f t="shared" si="537"/>
        <v>0</v>
      </c>
      <c r="N429" s="12"/>
      <c r="O429" s="12"/>
      <c r="P429" s="12">
        <v>0</v>
      </c>
      <c r="Q429" s="12"/>
      <c r="R429" s="12"/>
      <c r="S429" s="12">
        <v>0</v>
      </c>
      <c r="T429" s="12"/>
      <c r="U429" s="12"/>
      <c r="V429" s="12">
        <v>0</v>
      </c>
      <c r="W429" s="12"/>
      <c r="X429" s="12"/>
      <c r="Y429" s="12">
        <v>0</v>
      </c>
      <c r="Z429" s="12"/>
      <c r="AA429" s="12"/>
      <c r="AB429" s="12">
        <v>0</v>
      </c>
      <c r="AC429" s="12"/>
      <c r="AD429" s="12"/>
      <c r="AE429" s="12">
        <v>0</v>
      </c>
      <c r="AF429" s="12"/>
      <c r="AG429" s="12"/>
      <c r="AH429" s="12">
        <v>0</v>
      </c>
      <c r="AI429" s="12"/>
      <c r="AJ429" s="12"/>
      <c r="AK429" s="12">
        <v>0</v>
      </c>
      <c r="AL429" s="12"/>
      <c r="AM429" s="12"/>
      <c r="AN429" s="12">
        <v>0</v>
      </c>
      <c r="AO429" s="32"/>
      <c r="AP429" s="39" t="s">
        <v>53</v>
      </c>
      <c r="AQ429" s="32"/>
      <c r="AR429" s="32">
        <v>0</v>
      </c>
      <c r="AS429" s="12">
        <v>894684.99800000002</v>
      </c>
      <c r="AT429" s="12">
        <v>2066977.1843999999</v>
      </c>
      <c r="AU429" s="12">
        <v>1172292.1864</v>
      </c>
      <c r="AV429" s="12"/>
      <c r="AW429" s="12"/>
      <c r="AX429" s="12">
        <v>0</v>
      </c>
      <c r="AY429" s="45"/>
      <c r="AZ429" s="32"/>
      <c r="BA429" s="12">
        <v>0</v>
      </c>
      <c r="BB429" s="12">
        <f t="shared" si="607"/>
        <v>0</v>
      </c>
      <c r="BC429" s="12">
        <f t="shared" si="587"/>
        <v>0</v>
      </c>
      <c r="BD429" s="12">
        <f t="shared" si="588"/>
        <v>0</v>
      </c>
      <c r="BE429" s="12"/>
      <c r="BF429" s="12"/>
      <c r="BG429" s="12"/>
      <c r="BH429" s="12">
        <f t="shared" si="608"/>
        <v>0</v>
      </c>
      <c r="BI429" s="12"/>
      <c r="BJ429" s="12"/>
      <c r="BK429" s="12"/>
      <c r="BL429" s="12">
        <f t="shared" si="609"/>
        <v>0</v>
      </c>
      <c r="BM429" s="12"/>
      <c r="BN429" s="12"/>
      <c r="BO429" s="12"/>
      <c r="BP429" s="12">
        <f t="shared" si="610"/>
        <v>0</v>
      </c>
      <c r="BQ429" s="12"/>
      <c r="BR429" s="12"/>
      <c r="BS429" s="12"/>
      <c r="BT429" s="12">
        <f t="shared" si="611"/>
        <v>0</v>
      </c>
      <c r="BU429" s="12"/>
      <c r="BV429" s="12"/>
      <c r="BW429" s="12"/>
      <c r="BX429" s="12">
        <f t="shared" si="612"/>
        <v>0</v>
      </c>
      <c r="BY429" s="12"/>
      <c r="BZ429" s="12"/>
      <c r="CA429" s="12"/>
      <c r="CB429" s="12">
        <f t="shared" si="613"/>
        <v>0</v>
      </c>
      <c r="CC429" s="12"/>
      <c r="CD429" s="12"/>
      <c r="CE429" s="12"/>
      <c r="CF429" s="12">
        <f t="shared" si="614"/>
        <v>0</v>
      </c>
      <c r="CG429" s="12"/>
      <c r="CH429" s="12"/>
      <c r="CI429" s="12"/>
      <c r="CJ429" s="12">
        <f t="shared" si="615"/>
        <v>0</v>
      </c>
      <c r="CK429" s="12"/>
      <c r="CL429" s="12"/>
      <c r="CM429" s="12"/>
      <c r="CN429" s="12">
        <f t="shared" si="616"/>
        <v>0</v>
      </c>
      <c r="CO429" s="12"/>
      <c r="CP429" s="12"/>
      <c r="CQ429" s="12"/>
      <c r="CR429" s="12">
        <f t="shared" si="617"/>
        <v>0</v>
      </c>
      <c r="CS429" s="12"/>
      <c r="CT429" s="12"/>
      <c r="CU429" s="12"/>
      <c r="CV429" s="12">
        <f t="shared" si="618"/>
        <v>0</v>
      </c>
      <c r="CW429" s="12"/>
      <c r="CX429" s="12"/>
      <c r="CY429" s="12"/>
      <c r="CZ429" s="12">
        <f t="shared" si="619"/>
        <v>0</v>
      </c>
      <c r="DA429" s="12"/>
      <c r="DB429" s="12"/>
      <c r="DC429" s="12"/>
      <c r="DD429" s="12">
        <f t="shared" si="620"/>
        <v>0</v>
      </c>
      <c r="DE429" s="13" t="s">
        <v>54</v>
      </c>
      <c r="DF429" s="14" t="s">
        <v>55</v>
      </c>
    </row>
    <row r="430" spans="1:111" ht="51" hidden="1" x14ac:dyDescent="0.25">
      <c r="A430" s="13" t="s">
        <v>45</v>
      </c>
      <c r="B430" s="48" t="s">
        <v>919</v>
      </c>
      <c r="C430" s="49">
        <v>1906</v>
      </c>
      <c r="D430" s="49" t="s">
        <v>51</v>
      </c>
      <c r="E430" s="48" t="s">
        <v>56</v>
      </c>
      <c r="F430" s="50">
        <v>1063</v>
      </c>
      <c r="G430" s="50">
        <v>1043</v>
      </c>
      <c r="H430" s="51">
        <v>33423</v>
      </c>
      <c r="I430" s="12">
        <f t="shared" si="605"/>
        <v>2601836.5809999998</v>
      </c>
      <c r="J430" s="12">
        <f t="shared" si="606"/>
        <v>1300918.2904999999</v>
      </c>
      <c r="K430" s="12">
        <f t="shared" si="584"/>
        <v>1300918.2904999999</v>
      </c>
      <c r="L430" s="12">
        <f t="shared" si="585"/>
        <v>1300918.2904999999</v>
      </c>
      <c r="M430" s="12">
        <f t="shared" si="537"/>
        <v>0</v>
      </c>
      <c r="N430" s="12"/>
      <c r="O430" s="12"/>
      <c r="P430" s="12">
        <v>0</v>
      </c>
      <c r="Q430" s="12">
        <v>2601836.5809999998</v>
      </c>
      <c r="R430" s="12">
        <v>2601836.5809999998</v>
      </c>
      <c r="S430" s="12">
        <v>0</v>
      </c>
      <c r="T430" s="12"/>
      <c r="U430" s="12"/>
      <c r="V430" s="12">
        <v>0</v>
      </c>
      <c r="W430" s="12"/>
      <c r="X430" s="12"/>
      <c r="Y430" s="12">
        <v>0</v>
      </c>
      <c r="Z430" s="12"/>
      <c r="AA430" s="12"/>
      <c r="AB430" s="12">
        <v>0</v>
      </c>
      <c r="AC430" s="12"/>
      <c r="AD430" s="12"/>
      <c r="AE430" s="12">
        <v>0</v>
      </c>
      <c r="AF430" s="12"/>
      <c r="AG430" s="12"/>
      <c r="AH430" s="12">
        <v>0</v>
      </c>
      <c r="AI430" s="12"/>
      <c r="AJ430" s="12"/>
      <c r="AK430" s="12">
        <v>0</v>
      </c>
      <c r="AL430" s="12"/>
      <c r="AM430" s="12"/>
      <c r="AN430" s="12">
        <v>0</v>
      </c>
      <c r="AO430" s="32"/>
      <c r="AP430" s="39" t="s">
        <v>53</v>
      </c>
      <c r="AQ430" s="32"/>
      <c r="AR430" s="32">
        <v>0</v>
      </c>
      <c r="AS430" s="12"/>
      <c r="AT430" s="12"/>
      <c r="AU430" s="12">
        <v>0</v>
      </c>
      <c r="AV430" s="12"/>
      <c r="AW430" s="12"/>
      <c r="AX430" s="12">
        <v>0</v>
      </c>
      <c r="AY430" s="45"/>
      <c r="AZ430" s="32"/>
      <c r="BA430" s="12">
        <v>0</v>
      </c>
      <c r="BB430" s="12">
        <f t="shared" si="607"/>
        <v>0</v>
      </c>
      <c r="BC430" s="12">
        <f t="shared" si="587"/>
        <v>0</v>
      </c>
      <c r="BD430" s="12">
        <f t="shared" si="588"/>
        <v>0</v>
      </c>
      <c r="BE430" s="12"/>
      <c r="BF430" s="12"/>
      <c r="BG430" s="12"/>
      <c r="BH430" s="12">
        <f t="shared" si="608"/>
        <v>0</v>
      </c>
      <c r="BI430" s="12"/>
      <c r="BJ430" s="12"/>
      <c r="BK430" s="12"/>
      <c r="BL430" s="12">
        <f t="shared" si="609"/>
        <v>0</v>
      </c>
      <c r="BM430" s="12"/>
      <c r="BN430" s="12"/>
      <c r="BO430" s="12"/>
      <c r="BP430" s="12">
        <f t="shared" si="610"/>
        <v>0</v>
      </c>
      <c r="BQ430" s="12"/>
      <c r="BR430" s="12"/>
      <c r="BS430" s="12"/>
      <c r="BT430" s="12">
        <f t="shared" si="611"/>
        <v>0</v>
      </c>
      <c r="BU430" s="12"/>
      <c r="BV430" s="12"/>
      <c r="BW430" s="12"/>
      <c r="BX430" s="12">
        <f t="shared" si="612"/>
        <v>0</v>
      </c>
      <c r="BY430" s="12"/>
      <c r="BZ430" s="12"/>
      <c r="CA430" s="12"/>
      <c r="CB430" s="12">
        <f t="shared" si="613"/>
        <v>0</v>
      </c>
      <c r="CC430" s="12"/>
      <c r="CD430" s="12"/>
      <c r="CE430" s="12"/>
      <c r="CF430" s="12">
        <f t="shared" si="614"/>
        <v>0</v>
      </c>
      <c r="CG430" s="12"/>
      <c r="CH430" s="12"/>
      <c r="CI430" s="12"/>
      <c r="CJ430" s="12">
        <f t="shared" si="615"/>
        <v>0</v>
      </c>
      <c r="CK430" s="12"/>
      <c r="CL430" s="12"/>
      <c r="CM430" s="12"/>
      <c r="CN430" s="12">
        <f t="shared" si="616"/>
        <v>0</v>
      </c>
      <c r="CO430" s="12"/>
      <c r="CP430" s="12"/>
      <c r="CQ430" s="12"/>
      <c r="CR430" s="12">
        <f t="shared" si="617"/>
        <v>0</v>
      </c>
      <c r="CS430" s="12"/>
      <c r="CT430" s="12"/>
      <c r="CU430" s="12"/>
      <c r="CV430" s="12">
        <f t="shared" si="618"/>
        <v>0</v>
      </c>
      <c r="CW430" s="12"/>
      <c r="CX430" s="12"/>
      <c r="CY430" s="12"/>
      <c r="CZ430" s="12">
        <f t="shared" si="619"/>
        <v>0</v>
      </c>
      <c r="DA430" s="12"/>
      <c r="DB430" s="12"/>
      <c r="DC430" s="12"/>
      <c r="DD430" s="12">
        <f t="shared" si="620"/>
        <v>0</v>
      </c>
      <c r="DE430" s="13" t="s">
        <v>54</v>
      </c>
      <c r="DF430" s="14" t="s">
        <v>55</v>
      </c>
    </row>
    <row r="431" spans="1:111" ht="51" hidden="1" x14ac:dyDescent="0.25">
      <c r="A431" s="13" t="s">
        <v>46</v>
      </c>
      <c r="B431" s="48" t="s">
        <v>920</v>
      </c>
      <c r="C431" s="49">
        <v>1885</v>
      </c>
      <c r="D431" s="49" t="s">
        <v>51</v>
      </c>
      <c r="E431" s="48" t="s">
        <v>56</v>
      </c>
      <c r="F431" s="50">
        <v>623</v>
      </c>
      <c r="G431" s="50">
        <v>603</v>
      </c>
      <c r="H431" s="51">
        <v>33423</v>
      </c>
      <c r="I431" s="12">
        <f t="shared" si="605"/>
        <v>1861129.3939999999</v>
      </c>
      <c r="J431" s="12">
        <f t="shared" si="606"/>
        <v>930564.69699999993</v>
      </c>
      <c r="K431" s="12">
        <f t="shared" si="584"/>
        <v>930564.69699999993</v>
      </c>
      <c r="L431" s="12">
        <f t="shared" si="585"/>
        <v>930564.69699999993</v>
      </c>
      <c r="M431" s="12">
        <f t="shared" si="537"/>
        <v>0</v>
      </c>
      <c r="N431" s="12"/>
      <c r="O431" s="12"/>
      <c r="P431" s="12">
        <v>0</v>
      </c>
      <c r="Q431" s="12">
        <v>1504225.7509999999</v>
      </c>
      <c r="R431" s="12">
        <v>1504225.7509999999</v>
      </c>
      <c r="S431" s="12">
        <v>0</v>
      </c>
      <c r="T431" s="12"/>
      <c r="U431" s="12"/>
      <c r="V431" s="12">
        <v>0</v>
      </c>
      <c r="W431" s="12"/>
      <c r="X431" s="12"/>
      <c r="Y431" s="12">
        <v>0</v>
      </c>
      <c r="Z431" s="12"/>
      <c r="AA431" s="12"/>
      <c r="AB431" s="12">
        <v>0</v>
      </c>
      <c r="AC431" s="12">
        <v>356903.64299999998</v>
      </c>
      <c r="AD431" s="12">
        <v>356903.64299999998</v>
      </c>
      <c r="AE431" s="12">
        <v>0</v>
      </c>
      <c r="AF431" s="12"/>
      <c r="AG431" s="12"/>
      <c r="AH431" s="12">
        <v>0</v>
      </c>
      <c r="AI431" s="12"/>
      <c r="AJ431" s="12"/>
      <c r="AK431" s="12">
        <v>0</v>
      </c>
      <c r="AL431" s="12"/>
      <c r="AM431" s="12"/>
      <c r="AN431" s="12">
        <v>0</v>
      </c>
      <c r="AO431" s="32"/>
      <c r="AP431" s="39" t="s">
        <v>53</v>
      </c>
      <c r="AQ431" s="32"/>
      <c r="AR431" s="32">
        <v>0</v>
      </c>
      <c r="AS431" s="12">
        <v>2653492.7340000002</v>
      </c>
      <c r="AT431" s="12"/>
      <c r="AU431" s="12">
        <v>-2653492.7340000002</v>
      </c>
      <c r="AV431" s="12"/>
      <c r="AW431" s="12"/>
      <c r="AX431" s="12">
        <v>0</v>
      </c>
      <c r="AY431" s="45"/>
      <c r="AZ431" s="32"/>
      <c r="BA431" s="12">
        <v>0</v>
      </c>
      <c r="BB431" s="12">
        <f>BF431+BJ431+BN431+BR431+BV431+BZ431+CD431+CH431+CL431+CP431+CT431+CX431+DB431</f>
        <v>0</v>
      </c>
      <c r="BC431" s="12">
        <f t="shared" si="587"/>
        <v>0</v>
      </c>
      <c r="BD431" s="12">
        <f t="shared" si="588"/>
        <v>0</v>
      </c>
      <c r="BE431" s="12"/>
      <c r="BF431" s="12"/>
      <c r="BG431" s="12"/>
      <c r="BH431" s="12">
        <f t="shared" ref="BH431:BH442" si="621">BG431-BF431</f>
        <v>0</v>
      </c>
      <c r="BI431" s="12"/>
      <c r="BJ431" s="12"/>
      <c r="BK431" s="12"/>
      <c r="BL431" s="12">
        <f t="shared" ref="BL431:BL442" si="622">BK431-BJ431</f>
        <v>0</v>
      </c>
      <c r="BM431" s="12"/>
      <c r="BN431" s="12"/>
      <c r="BO431" s="12"/>
      <c r="BP431" s="12">
        <f t="shared" ref="BP431:BP442" si="623">BO431-BN431</f>
        <v>0</v>
      </c>
      <c r="BQ431" s="12"/>
      <c r="BR431" s="12"/>
      <c r="BS431" s="12"/>
      <c r="BT431" s="12">
        <f t="shared" ref="BT431:BT442" si="624">BS431-BR431</f>
        <v>0</v>
      </c>
      <c r="BU431" s="12"/>
      <c r="BV431" s="12"/>
      <c r="BW431" s="12"/>
      <c r="BX431" s="12">
        <f t="shared" si="612"/>
        <v>0</v>
      </c>
      <c r="BY431" s="12"/>
      <c r="BZ431" s="12"/>
      <c r="CA431" s="12"/>
      <c r="CB431" s="12">
        <f t="shared" ref="CB431:CB442" si="625">CA431-BZ431</f>
        <v>0</v>
      </c>
      <c r="CC431" s="12"/>
      <c r="CD431" s="12"/>
      <c r="CE431" s="12"/>
      <c r="CF431" s="12">
        <f t="shared" ref="CF431:CF442" si="626">CE431-CD431</f>
        <v>0</v>
      </c>
      <c r="CG431" s="12"/>
      <c r="CH431" s="12"/>
      <c r="CI431" s="12"/>
      <c r="CJ431" s="12">
        <f t="shared" ref="CJ431:CJ442" si="627">CI431-CH431</f>
        <v>0</v>
      </c>
      <c r="CK431" s="12"/>
      <c r="CL431" s="12"/>
      <c r="CM431" s="12"/>
      <c r="CN431" s="12">
        <f t="shared" ref="CN431:CN442" si="628">CM431-CL431</f>
        <v>0</v>
      </c>
      <c r="CO431" s="12"/>
      <c r="CP431" s="12"/>
      <c r="CQ431" s="12"/>
      <c r="CR431" s="12">
        <f t="shared" ref="CR431:CR442" si="629">CQ431-CP431</f>
        <v>0</v>
      </c>
      <c r="CS431" s="12"/>
      <c r="CT431" s="12"/>
      <c r="CU431" s="12"/>
      <c r="CV431" s="12">
        <f t="shared" ref="CV431:CV442" si="630">CU431-CT431</f>
        <v>0</v>
      </c>
      <c r="CW431" s="12"/>
      <c r="CX431" s="12"/>
      <c r="CY431" s="12"/>
      <c r="CZ431" s="12">
        <f t="shared" ref="CZ431:CZ442" si="631">CY431-CX431</f>
        <v>0</v>
      </c>
      <c r="DA431" s="12"/>
      <c r="DB431" s="12"/>
      <c r="DC431" s="12"/>
      <c r="DD431" s="12">
        <f t="shared" ref="DD431:DD442" si="632">DC431-DB431</f>
        <v>0</v>
      </c>
      <c r="DE431" s="13" t="s">
        <v>54</v>
      </c>
      <c r="DF431" s="14" t="s">
        <v>55</v>
      </c>
    </row>
    <row r="432" spans="1:111" ht="38.25" hidden="1" x14ac:dyDescent="0.25">
      <c r="A432" s="13" t="s">
        <v>47</v>
      </c>
      <c r="B432" s="48" t="s">
        <v>921</v>
      </c>
      <c r="C432" s="49">
        <v>1969</v>
      </c>
      <c r="D432" s="49" t="s">
        <v>51</v>
      </c>
      <c r="E432" s="48" t="s">
        <v>186</v>
      </c>
      <c r="F432" s="50">
        <v>4390.6000000000004</v>
      </c>
      <c r="G432" s="50">
        <v>3693.6</v>
      </c>
      <c r="H432" s="51">
        <v>33423</v>
      </c>
      <c r="I432" s="12">
        <f t="shared" si="605"/>
        <v>5648215.2000000002</v>
      </c>
      <c r="J432" s="12">
        <f t="shared" si="606"/>
        <v>2824107.6</v>
      </c>
      <c r="K432" s="12">
        <f t="shared" si="584"/>
        <v>2824107.6</v>
      </c>
      <c r="L432" s="12">
        <f t="shared" si="585"/>
        <v>2824107.6</v>
      </c>
      <c r="M432" s="12">
        <f t="shared" si="537"/>
        <v>0</v>
      </c>
      <c r="N432" s="12"/>
      <c r="O432" s="12"/>
      <c r="P432" s="12">
        <v>0</v>
      </c>
      <c r="Q432" s="12"/>
      <c r="R432" s="12"/>
      <c r="S432" s="12">
        <v>0</v>
      </c>
      <c r="T432" s="12"/>
      <c r="U432" s="12"/>
      <c r="V432" s="12">
        <v>0</v>
      </c>
      <c r="W432" s="12"/>
      <c r="X432" s="12"/>
      <c r="Y432" s="12">
        <v>0</v>
      </c>
      <c r="Z432" s="12"/>
      <c r="AA432" s="12"/>
      <c r="AB432" s="12">
        <v>0</v>
      </c>
      <c r="AC432" s="12"/>
      <c r="AD432" s="12"/>
      <c r="AE432" s="12">
        <v>0</v>
      </c>
      <c r="AF432" s="12"/>
      <c r="AG432" s="12"/>
      <c r="AH432" s="12">
        <v>0</v>
      </c>
      <c r="AI432" s="12">
        <v>5364658.8159999996</v>
      </c>
      <c r="AJ432" s="12">
        <v>5648215.2000000002</v>
      </c>
      <c r="AK432" s="12">
        <v>283556.38400000054</v>
      </c>
      <c r="AL432" s="12"/>
      <c r="AM432" s="12"/>
      <c r="AN432" s="12">
        <v>0</v>
      </c>
      <c r="AO432" s="32"/>
      <c r="AP432" s="39" t="s">
        <v>53</v>
      </c>
      <c r="AQ432" s="32"/>
      <c r="AR432" s="32">
        <v>0</v>
      </c>
      <c r="AS432" s="12"/>
      <c r="AT432" s="12"/>
      <c r="AU432" s="12">
        <v>0</v>
      </c>
      <c r="AV432" s="12"/>
      <c r="AW432" s="12"/>
      <c r="AX432" s="12">
        <v>0</v>
      </c>
      <c r="AY432" s="45"/>
      <c r="AZ432" s="32"/>
      <c r="BA432" s="12">
        <v>0</v>
      </c>
      <c r="BB432" s="12">
        <f>BF432+BJ432+BN432+BR432+BV432+BZ432+CD432+CH432+CL432+CP432+CT432+CX432+DB432</f>
        <v>0</v>
      </c>
      <c r="BC432" s="12">
        <f t="shared" si="587"/>
        <v>0</v>
      </c>
      <c r="BD432" s="12">
        <f t="shared" si="588"/>
        <v>0</v>
      </c>
      <c r="BE432" s="12"/>
      <c r="BF432" s="12"/>
      <c r="BG432" s="12"/>
      <c r="BH432" s="12">
        <f t="shared" si="621"/>
        <v>0</v>
      </c>
      <c r="BI432" s="12"/>
      <c r="BJ432" s="12"/>
      <c r="BK432" s="12"/>
      <c r="BL432" s="12">
        <f t="shared" si="622"/>
        <v>0</v>
      </c>
      <c r="BM432" s="12"/>
      <c r="BN432" s="12"/>
      <c r="BO432" s="12"/>
      <c r="BP432" s="12">
        <f t="shared" si="623"/>
        <v>0</v>
      </c>
      <c r="BQ432" s="12"/>
      <c r="BR432" s="12"/>
      <c r="BS432" s="12"/>
      <c r="BT432" s="12">
        <f t="shared" si="624"/>
        <v>0</v>
      </c>
      <c r="BU432" s="12"/>
      <c r="BV432" s="12"/>
      <c r="BW432" s="12"/>
      <c r="BX432" s="12">
        <f t="shared" si="612"/>
        <v>0</v>
      </c>
      <c r="BY432" s="12"/>
      <c r="BZ432" s="12"/>
      <c r="CA432" s="12"/>
      <c r="CB432" s="12">
        <f t="shared" si="625"/>
        <v>0</v>
      </c>
      <c r="CC432" s="12"/>
      <c r="CD432" s="12"/>
      <c r="CE432" s="12"/>
      <c r="CF432" s="12">
        <f t="shared" si="626"/>
        <v>0</v>
      </c>
      <c r="CG432" s="12"/>
      <c r="CH432" s="12"/>
      <c r="CI432" s="12"/>
      <c r="CJ432" s="12">
        <f t="shared" si="627"/>
        <v>0</v>
      </c>
      <c r="CK432" s="12"/>
      <c r="CL432" s="12"/>
      <c r="CM432" s="12"/>
      <c r="CN432" s="12">
        <f t="shared" si="628"/>
        <v>0</v>
      </c>
      <c r="CO432" s="12"/>
      <c r="CP432" s="12"/>
      <c r="CQ432" s="12"/>
      <c r="CR432" s="12">
        <f t="shared" si="629"/>
        <v>0</v>
      </c>
      <c r="CS432" s="12"/>
      <c r="CT432" s="12"/>
      <c r="CU432" s="12"/>
      <c r="CV432" s="12">
        <f t="shared" si="630"/>
        <v>0</v>
      </c>
      <c r="CW432" s="12"/>
      <c r="CX432" s="12"/>
      <c r="CY432" s="12"/>
      <c r="CZ432" s="12">
        <f t="shared" si="631"/>
        <v>0</v>
      </c>
      <c r="DA432" s="12"/>
      <c r="DB432" s="12"/>
      <c r="DC432" s="12"/>
      <c r="DD432" s="12">
        <f t="shared" si="632"/>
        <v>0</v>
      </c>
      <c r="DE432" s="13" t="s">
        <v>54</v>
      </c>
      <c r="DF432" s="14" t="s">
        <v>55</v>
      </c>
    </row>
    <row r="433" spans="1:110" s="3" customFormat="1" ht="38.25" hidden="1" x14ac:dyDescent="0.25">
      <c r="A433" s="13" t="s">
        <v>48</v>
      </c>
      <c r="B433" s="48" t="s">
        <v>922</v>
      </c>
      <c r="C433" s="49">
        <v>1958</v>
      </c>
      <c r="D433" s="49" t="s">
        <v>51</v>
      </c>
      <c r="E433" s="48" t="s">
        <v>226</v>
      </c>
      <c r="F433" s="50">
        <v>150.9</v>
      </c>
      <c r="G433" s="50">
        <v>150.9</v>
      </c>
      <c r="H433" s="51">
        <v>33423</v>
      </c>
      <c r="I433" s="12">
        <f t="shared" si="605"/>
        <v>1122163.2204</v>
      </c>
      <c r="J433" s="12">
        <f t="shared" si="606"/>
        <v>561081.6102</v>
      </c>
      <c r="K433" s="12">
        <f t="shared" si="584"/>
        <v>561081.6102</v>
      </c>
      <c r="L433" s="12">
        <f t="shared" si="585"/>
        <v>561081.6102</v>
      </c>
      <c r="M433" s="12">
        <f t="shared" si="537"/>
        <v>0</v>
      </c>
      <c r="N433" s="12"/>
      <c r="O433" s="12"/>
      <c r="P433" s="12">
        <v>0</v>
      </c>
      <c r="Q433" s="12"/>
      <c r="R433" s="12"/>
      <c r="S433" s="12">
        <v>0</v>
      </c>
      <c r="T433" s="12"/>
      <c r="U433" s="12"/>
      <c r="V433" s="12">
        <v>0</v>
      </c>
      <c r="W433" s="12"/>
      <c r="X433" s="12"/>
      <c r="Y433" s="12">
        <v>0</v>
      </c>
      <c r="Z433" s="12"/>
      <c r="AA433" s="12"/>
      <c r="AB433" s="12">
        <v>0</v>
      </c>
      <c r="AC433" s="12"/>
      <c r="AD433" s="12"/>
      <c r="AE433" s="12">
        <v>0</v>
      </c>
      <c r="AF433" s="12"/>
      <c r="AG433" s="12"/>
      <c r="AH433" s="12">
        <v>0</v>
      </c>
      <c r="AI433" s="12"/>
      <c r="AJ433" s="12"/>
      <c r="AK433" s="12">
        <v>0</v>
      </c>
      <c r="AL433" s="12"/>
      <c r="AM433" s="12"/>
      <c r="AN433" s="12">
        <v>0</v>
      </c>
      <c r="AO433" s="32"/>
      <c r="AP433" s="39" t="s">
        <v>53</v>
      </c>
      <c r="AQ433" s="32"/>
      <c r="AR433" s="32">
        <v>0</v>
      </c>
      <c r="AS433" s="12">
        <v>880370.03799999994</v>
      </c>
      <c r="AT433" s="12">
        <v>1122163.2204</v>
      </c>
      <c r="AU433" s="12">
        <v>241793.18240000005</v>
      </c>
      <c r="AV433" s="12"/>
      <c r="AW433" s="12"/>
      <c r="AX433" s="12">
        <v>0</v>
      </c>
      <c r="AY433" s="45"/>
      <c r="AZ433" s="32"/>
      <c r="BA433" s="12">
        <v>0</v>
      </c>
      <c r="BB433" s="12">
        <f t="shared" ref="BB433:BB435" si="633">BF433+BJ433+BN433+BR433+BV433+BZ433+CD433+CH433+CL433+CP433+CT433+CX433+DB433</f>
        <v>0</v>
      </c>
      <c r="BC433" s="12">
        <f t="shared" si="587"/>
        <v>0</v>
      </c>
      <c r="BD433" s="12">
        <f t="shared" si="588"/>
        <v>0</v>
      </c>
      <c r="BE433" s="12"/>
      <c r="BF433" s="12"/>
      <c r="BG433" s="12"/>
      <c r="BH433" s="12">
        <f t="shared" si="621"/>
        <v>0</v>
      </c>
      <c r="BI433" s="12"/>
      <c r="BJ433" s="12"/>
      <c r="BK433" s="12"/>
      <c r="BL433" s="12">
        <f t="shared" si="622"/>
        <v>0</v>
      </c>
      <c r="BM433" s="12"/>
      <c r="BN433" s="12"/>
      <c r="BO433" s="12"/>
      <c r="BP433" s="12">
        <f t="shared" si="623"/>
        <v>0</v>
      </c>
      <c r="BQ433" s="12"/>
      <c r="BR433" s="12"/>
      <c r="BS433" s="12"/>
      <c r="BT433" s="12">
        <f t="shared" si="624"/>
        <v>0</v>
      </c>
      <c r="BU433" s="12"/>
      <c r="BV433" s="12"/>
      <c r="BW433" s="12"/>
      <c r="BX433" s="12">
        <f t="shared" si="612"/>
        <v>0</v>
      </c>
      <c r="BY433" s="12"/>
      <c r="BZ433" s="12"/>
      <c r="CA433" s="12"/>
      <c r="CB433" s="12">
        <f t="shared" si="625"/>
        <v>0</v>
      </c>
      <c r="CC433" s="12"/>
      <c r="CD433" s="12"/>
      <c r="CE433" s="12"/>
      <c r="CF433" s="12">
        <f t="shared" si="626"/>
        <v>0</v>
      </c>
      <c r="CG433" s="12"/>
      <c r="CH433" s="12"/>
      <c r="CI433" s="12"/>
      <c r="CJ433" s="12">
        <f t="shared" si="627"/>
        <v>0</v>
      </c>
      <c r="CK433" s="12"/>
      <c r="CL433" s="12"/>
      <c r="CM433" s="12"/>
      <c r="CN433" s="12">
        <f t="shared" si="628"/>
        <v>0</v>
      </c>
      <c r="CO433" s="12"/>
      <c r="CP433" s="12"/>
      <c r="CQ433" s="12"/>
      <c r="CR433" s="12">
        <f t="shared" si="629"/>
        <v>0</v>
      </c>
      <c r="CS433" s="12"/>
      <c r="CT433" s="12"/>
      <c r="CU433" s="12"/>
      <c r="CV433" s="12">
        <f t="shared" si="630"/>
        <v>0</v>
      </c>
      <c r="CW433" s="12"/>
      <c r="CX433" s="12"/>
      <c r="CY433" s="12"/>
      <c r="CZ433" s="12">
        <f t="shared" si="631"/>
        <v>0</v>
      </c>
      <c r="DA433" s="12"/>
      <c r="DB433" s="12"/>
      <c r="DC433" s="12"/>
      <c r="DD433" s="12">
        <f t="shared" si="632"/>
        <v>0</v>
      </c>
      <c r="DE433" s="13" t="s">
        <v>54</v>
      </c>
      <c r="DF433" s="14" t="s">
        <v>55</v>
      </c>
    </row>
    <row r="434" spans="1:110" ht="51" hidden="1" x14ac:dyDescent="0.25">
      <c r="A434" s="13" t="s">
        <v>49</v>
      </c>
      <c r="B434" s="48" t="s">
        <v>923</v>
      </c>
      <c r="C434" s="49">
        <v>1917</v>
      </c>
      <c r="D434" s="49" t="s">
        <v>51</v>
      </c>
      <c r="E434" s="48" t="s">
        <v>56</v>
      </c>
      <c r="F434" s="50">
        <v>108.99</v>
      </c>
      <c r="G434" s="50">
        <v>108.99</v>
      </c>
      <c r="H434" s="51">
        <v>37637</v>
      </c>
      <c r="I434" s="12">
        <f t="shared" si="605"/>
        <v>778155.08279999997</v>
      </c>
      <c r="J434" s="12">
        <f t="shared" si="606"/>
        <v>389077.54139999999</v>
      </c>
      <c r="K434" s="12">
        <f t="shared" si="584"/>
        <v>389077.54139999999</v>
      </c>
      <c r="L434" s="12">
        <f t="shared" si="585"/>
        <v>389077.54139999999</v>
      </c>
      <c r="M434" s="12">
        <f t="shared" si="537"/>
        <v>0</v>
      </c>
      <c r="N434" s="12"/>
      <c r="O434" s="12"/>
      <c r="P434" s="12">
        <v>0</v>
      </c>
      <c r="Q434" s="12"/>
      <c r="R434" s="12"/>
      <c r="S434" s="12">
        <v>0</v>
      </c>
      <c r="T434" s="12"/>
      <c r="U434" s="12"/>
      <c r="V434" s="12">
        <v>0</v>
      </c>
      <c r="W434" s="12"/>
      <c r="X434" s="12"/>
      <c r="Y434" s="12">
        <v>0</v>
      </c>
      <c r="Z434" s="12"/>
      <c r="AA434" s="12"/>
      <c r="AB434" s="12">
        <v>0</v>
      </c>
      <c r="AC434" s="12"/>
      <c r="AD434" s="12"/>
      <c r="AE434" s="12">
        <v>0</v>
      </c>
      <c r="AF434" s="12"/>
      <c r="AG434" s="12"/>
      <c r="AH434" s="12">
        <v>0</v>
      </c>
      <c r="AI434" s="12"/>
      <c r="AJ434" s="12"/>
      <c r="AK434" s="12">
        <v>0</v>
      </c>
      <c r="AL434" s="12"/>
      <c r="AM434" s="12"/>
      <c r="AN434" s="12">
        <v>0</v>
      </c>
      <c r="AO434" s="32"/>
      <c r="AP434" s="39" t="s">
        <v>53</v>
      </c>
      <c r="AQ434" s="32"/>
      <c r="AR434" s="32">
        <v>0</v>
      </c>
      <c r="AS434" s="12">
        <v>691803.46299999999</v>
      </c>
      <c r="AT434" s="12">
        <v>778155.08279999997</v>
      </c>
      <c r="AU434" s="12">
        <v>86351.619799999986</v>
      </c>
      <c r="AV434" s="12"/>
      <c r="AW434" s="12"/>
      <c r="AX434" s="12">
        <v>0</v>
      </c>
      <c r="AY434" s="45"/>
      <c r="AZ434" s="32"/>
      <c r="BA434" s="12">
        <v>0</v>
      </c>
      <c r="BB434" s="12">
        <f t="shared" si="633"/>
        <v>0</v>
      </c>
      <c r="BC434" s="12">
        <f t="shared" si="587"/>
        <v>0</v>
      </c>
      <c r="BD434" s="12">
        <f t="shared" si="588"/>
        <v>0</v>
      </c>
      <c r="BE434" s="12"/>
      <c r="BF434" s="12"/>
      <c r="BG434" s="12"/>
      <c r="BH434" s="12">
        <f t="shared" si="621"/>
        <v>0</v>
      </c>
      <c r="BI434" s="12"/>
      <c r="BJ434" s="12"/>
      <c r="BK434" s="12"/>
      <c r="BL434" s="12">
        <f t="shared" si="622"/>
        <v>0</v>
      </c>
      <c r="BM434" s="12"/>
      <c r="BN434" s="12"/>
      <c r="BO434" s="12"/>
      <c r="BP434" s="12">
        <f t="shared" si="623"/>
        <v>0</v>
      </c>
      <c r="BQ434" s="12"/>
      <c r="BR434" s="12"/>
      <c r="BS434" s="12"/>
      <c r="BT434" s="12">
        <f t="shared" si="624"/>
        <v>0</v>
      </c>
      <c r="BU434" s="12"/>
      <c r="BV434" s="12"/>
      <c r="BW434" s="12"/>
      <c r="BX434" s="12">
        <f t="shared" si="612"/>
        <v>0</v>
      </c>
      <c r="BY434" s="12"/>
      <c r="BZ434" s="12"/>
      <c r="CA434" s="12"/>
      <c r="CB434" s="12">
        <f t="shared" si="625"/>
        <v>0</v>
      </c>
      <c r="CC434" s="12"/>
      <c r="CD434" s="12"/>
      <c r="CE434" s="12"/>
      <c r="CF434" s="12">
        <f t="shared" si="626"/>
        <v>0</v>
      </c>
      <c r="CG434" s="12"/>
      <c r="CH434" s="12"/>
      <c r="CI434" s="12"/>
      <c r="CJ434" s="12">
        <f t="shared" si="627"/>
        <v>0</v>
      </c>
      <c r="CK434" s="12"/>
      <c r="CL434" s="12"/>
      <c r="CM434" s="12"/>
      <c r="CN434" s="12">
        <f t="shared" si="628"/>
        <v>0</v>
      </c>
      <c r="CO434" s="12"/>
      <c r="CP434" s="12"/>
      <c r="CQ434" s="12"/>
      <c r="CR434" s="12">
        <f t="shared" si="629"/>
        <v>0</v>
      </c>
      <c r="CS434" s="12"/>
      <c r="CT434" s="12"/>
      <c r="CU434" s="12"/>
      <c r="CV434" s="12">
        <f t="shared" si="630"/>
        <v>0</v>
      </c>
      <c r="CW434" s="12"/>
      <c r="CX434" s="12"/>
      <c r="CY434" s="12"/>
      <c r="CZ434" s="12">
        <f t="shared" si="631"/>
        <v>0</v>
      </c>
      <c r="DA434" s="12"/>
      <c r="DB434" s="12"/>
      <c r="DC434" s="12"/>
      <c r="DD434" s="12">
        <f t="shared" si="632"/>
        <v>0</v>
      </c>
      <c r="DE434" s="13" t="s">
        <v>54</v>
      </c>
      <c r="DF434" s="14" t="s">
        <v>55</v>
      </c>
    </row>
    <row r="435" spans="1:110" ht="51" hidden="1" x14ac:dyDescent="0.25">
      <c r="A435" s="13" t="s">
        <v>91</v>
      </c>
      <c r="B435" s="48" t="s">
        <v>2017</v>
      </c>
      <c r="C435" s="49">
        <v>1914</v>
      </c>
      <c r="D435" s="49" t="s">
        <v>51</v>
      </c>
      <c r="E435" s="48" t="s">
        <v>56</v>
      </c>
      <c r="F435" s="50">
        <v>5808.6</v>
      </c>
      <c r="G435" s="50">
        <v>4828.7</v>
      </c>
      <c r="H435" s="51">
        <v>33997</v>
      </c>
      <c r="I435" s="12">
        <f t="shared" si="605"/>
        <v>1521040.5619999999</v>
      </c>
      <c r="J435" s="12">
        <f t="shared" si="606"/>
        <v>760520.28099999996</v>
      </c>
      <c r="K435" s="12">
        <f t="shared" si="584"/>
        <v>760520.28099999996</v>
      </c>
      <c r="L435" s="12">
        <f t="shared" si="585"/>
        <v>760520.28099999996</v>
      </c>
      <c r="M435" s="12">
        <f t="shared" si="537"/>
        <v>0</v>
      </c>
      <c r="N435" s="12"/>
      <c r="O435" s="12"/>
      <c r="P435" s="12">
        <v>0</v>
      </c>
      <c r="Q435" s="12"/>
      <c r="R435" s="12"/>
      <c r="S435" s="12">
        <v>0</v>
      </c>
      <c r="T435" s="12"/>
      <c r="U435" s="12"/>
      <c r="V435" s="12">
        <v>0</v>
      </c>
      <c r="W435" s="12"/>
      <c r="X435" s="12"/>
      <c r="Y435" s="12">
        <v>0</v>
      </c>
      <c r="Z435" s="12">
        <v>1521040.5619999999</v>
      </c>
      <c r="AA435" s="12">
        <v>1521040.5619999999</v>
      </c>
      <c r="AB435" s="12">
        <v>0</v>
      </c>
      <c r="AC435" s="12"/>
      <c r="AD435" s="12"/>
      <c r="AE435" s="12">
        <v>0</v>
      </c>
      <c r="AF435" s="12"/>
      <c r="AG435" s="12"/>
      <c r="AH435" s="12">
        <v>0</v>
      </c>
      <c r="AI435" s="12"/>
      <c r="AJ435" s="12"/>
      <c r="AK435" s="12">
        <v>0</v>
      </c>
      <c r="AL435" s="12"/>
      <c r="AM435" s="12"/>
      <c r="AN435" s="12">
        <v>0</v>
      </c>
      <c r="AO435" s="32"/>
      <c r="AP435" s="39" t="s">
        <v>53</v>
      </c>
      <c r="AQ435" s="32"/>
      <c r="AR435" s="32">
        <v>0</v>
      </c>
      <c r="AS435" s="12"/>
      <c r="AT435" s="12"/>
      <c r="AU435" s="12">
        <v>0</v>
      </c>
      <c r="AV435" s="12"/>
      <c r="AW435" s="12"/>
      <c r="AX435" s="12">
        <v>0</v>
      </c>
      <c r="AY435" s="45"/>
      <c r="AZ435" s="32"/>
      <c r="BA435" s="12">
        <v>0</v>
      </c>
      <c r="BB435" s="12">
        <f t="shared" si="633"/>
        <v>0</v>
      </c>
      <c r="BC435" s="12">
        <f t="shared" si="587"/>
        <v>0</v>
      </c>
      <c r="BD435" s="12">
        <f t="shared" si="588"/>
        <v>0</v>
      </c>
      <c r="BE435" s="12"/>
      <c r="BF435" s="12"/>
      <c r="BG435" s="12"/>
      <c r="BH435" s="12">
        <f t="shared" si="621"/>
        <v>0</v>
      </c>
      <c r="BI435" s="12"/>
      <c r="BJ435" s="12"/>
      <c r="BK435" s="12"/>
      <c r="BL435" s="12">
        <f t="shared" si="622"/>
        <v>0</v>
      </c>
      <c r="BM435" s="12"/>
      <c r="BN435" s="12"/>
      <c r="BO435" s="12"/>
      <c r="BP435" s="12">
        <f t="shared" si="623"/>
        <v>0</v>
      </c>
      <c r="BQ435" s="12"/>
      <c r="BR435" s="12"/>
      <c r="BS435" s="12"/>
      <c r="BT435" s="12">
        <f t="shared" si="624"/>
        <v>0</v>
      </c>
      <c r="BU435" s="12"/>
      <c r="BV435" s="12"/>
      <c r="BW435" s="12"/>
      <c r="BX435" s="12">
        <f t="shared" si="612"/>
        <v>0</v>
      </c>
      <c r="BY435" s="12"/>
      <c r="BZ435" s="12"/>
      <c r="CA435" s="12"/>
      <c r="CB435" s="12">
        <f t="shared" si="625"/>
        <v>0</v>
      </c>
      <c r="CC435" s="12"/>
      <c r="CD435" s="12"/>
      <c r="CE435" s="12"/>
      <c r="CF435" s="12">
        <f t="shared" si="626"/>
        <v>0</v>
      </c>
      <c r="CG435" s="12"/>
      <c r="CH435" s="12"/>
      <c r="CI435" s="12"/>
      <c r="CJ435" s="12">
        <f t="shared" si="627"/>
        <v>0</v>
      </c>
      <c r="CK435" s="12"/>
      <c r="CL435" s="12"/>
      <c r="CM435" s="12"/>
      <c r="CN435" s="12">
        <f t="shared" si="628"/>
        <v>0</v>
      </c>
      <c r="CO435" s="12"/>
      <c r="CP435" s="12"/>
      <c r="CQ435" s="12"/>
      <c r="CR435" s="12">
        <f t="shared" si="629"/>
        <v>0</v>
      </c>
      <c r="CS435" s="12"/>
      <c r="CT435" s="12"/>
      <c r="CU435" s="12"/>
      <c r="CV435" s="12">
        <f t="shared" si="630"/>
        <v>0</v>
      </c>
      <c r="CW435" s="12"/>
      <c r="CX435" s="12"/>
      <c r="CY435" s="12"/>
      <c r="CZ435" s="12">
        <f t="shared" si="631"/>
        <v>0</v>
      </c>
      <c r="DA435" s="12"/>
      <c r="DB435" s="12"/>
      <c r="DC435" s="12"/>
      <c r="DD435" s="12">
        <f t="shared" si="632"/>
        <v>0</v>
      </c>
      <c r="DE435" s="13" t="s">
        <v>54</v>
      </c>
      <c r="DF435" s="14" t="s">
        <v>55</v>
      </c>
    </row>
    <row r="436" spans="1:110" ht="38.25" hidden="1" x14ac:dyDescent="0.25">
      <c r="A436" s="13" t="s">
        <v>92</v>
      </c>
      <c r="B436" s="48" t="s">
        <v>924</v>
      </c>
      <c r="C436" s="49">
        <v>1953</v>
      </c>
      <c r="D436" s="49" t="s">
        <v>51</v>
      </c>
      <c r="E436" s="48" t="s">
        <v>67</v>
      </c>
      <c r="F436" s="50">
        <v>1871.3</v>
      </c>
      <c r="G436" s="50">
        <v>1646.1</v>
      </c>
      <c r="H436" s="51">
        <v>34085</v>
      </c>
      <c r="I436" s="12">
        <f t="shared" si="605"/>
        <v>4106348.5992000001</v>
      </c>
      <c r="J436" s="12">
        <f t="shared" si="606"/>
        <v>2053174.2996</v>
      </c>
      <c r="K436" s="12">
        <f t="shared" si="584"/>
        <v>2053174.2996</v>
      </c>
      <c r="L436" s="12">
        <f t="shared" si="585"/>
        <v>2053174.2996</v>
      </c>
      <c r="M436" s="12">
        <f t="shared" si="537"/>
        <v>0</v>
      </c>
      <c r="N436" s="12"/>
      <c r="O436" s="12"/>
      <c r="P436" s="12">
        <v>0</v>
      </c>
      <c r="Q436" s="12"/>
      <c r="R436" s="12"/>
      <c r="S436" s="12">
        <v>0</v>
      </c>
      <c r="T436" s="12"/>
      <c r="U436" s="12"/>
      <c r="V436" s="12">
        <v>0</v>
      </c>
      <c r="W436" s="12"/>
      <c r="X436" s="12"/>
      <c r="Y436" s="12">
        <v>0</v>
      </c>
      <c r="Z436" s="12"/>
      <c r="AA436" s="12"/>
      <c r="AB436" s="12">
        <v>0</v>
      </c>
      <c r="AC436" s="12"/>
      <c r="AD436" s="12"/>
      <c r="AE436" s="12">
        <v>0</v>
      </c>
      <c r="AF436" s="12"/>
      <c r="AG436" s="12"/>
      <c r="AH436" s="12">
        <v>0</v>
      </c>
      <c r="AI436" s="12"/>
      <c r="AJ436" s="12"/>
      <c r="AK436" s="12">
        <v>0</v>
      </c>
      <c r="AL436" s="12"/>
      <c r="AM436" s="12"/>
      <c r="AN436" s="12">
        <v>0</v>
      </c>
      <c r="AO436" s="32"/>
      <c r="AP436" s="39" t="s">
        <v>53</v>
      </c>
      <c r="AQ436" s="32"/>
      <c r="AR436" s="32">
        <v>0</v>
      </c>
      <c r="AS436" s="12">
        <v>2682800</v>
      </c>
      <c r="AT436" s="12">
        <v>4106348.5992000001</v>
      </c>
      <c r="AU436" s="12">
        <v>1423548.5992000001</v>
      </c>
      <c r="AV436" s="12"/>
      <c r="AW436" s="12"/>
      <c r="AX436" s="12">
        <v>0</v>
      </c>
      <c r="AY436" s="45"/>
      <c r="AZ436" s="32"/>
      <c r="BA436" s="12">
        <v>0</v>
      </c>
      <c r="BB436" s="12">
        <f>BF436+BJ436+BN436+BR436+BV436+BZ436+CD436+CH436+CL436+CP436+CT436+CX436+DB436</f>
        <v>0</v>
      </c>
      <c r="BC436" s="12">
        <f t="shared" si="587"/>
        <v>0</v>
      </c>
      <c r="BD436" s="12">
        <f t="shared" si="588"/>
        <v>0</v>
      </c>
      <c r="BE436" s="12"/>
      <c r="BF436" s="12"/>
      <c r="BG436" s="12"/>
      <c r="BH436" s="12">
        <f t="shared" si="621"/>
        <v>0</v>
      </c>
      <c r="BI436" s="12"/>
      <c r="BJ436" s="12"/>
      <c r="BK436" s="12"/>
      <c r="BL436" s="12">
        <f t="shared" si="622"/>
        <v>0</v>
      </c>
      <c r="BM436" s="12"/>
      <c r="BN436" s="12"/>
      <c r="BO436" s="12"/>
      <c r="BP436" s="12">
        <f t="shared" si="623"/>
        <v>0</v>
      </c>
      <c r="BQ436" s="12"/>
      <c r="BR436" s="12"/>
      <c r="BS436" s="12"/>
      <c r="BT436" s="12">
        <f t="shared" si="624"/>
        <v>0</v>
      </c>
      <c r="BU436" s="12"/>
      <c r="BV436" s="12"/>
      <c r="BW436" s="12"/>
      <c r="BX436" s="12">
        <f t="shared" si="612"/>
        <v>0</v>
      </c>
      <c r="BY436" s="12"/>
      <c r="BZ436" s="12"/>
      <c r="CA436" s="12"/>
      <c r="CB436" s="12">
        <f t="shared" si="625"/>
        <v>0</v>
      </c>
      <c r="CC436" s="12"/>
      <c r="CD436" s="12"/>
      <c r="CE436" s="12"/>
      <c r="CF436" s="12">
        <f t="shared" si="626"/>
        <v>0</v>
      </c>
      <c r="CG436" s="12"/>
      <c r="CH436" s="12"/>
      <c r="CI436" s="12"/>
      <c r="CJ436" s="12">
        <f t="shared" si="627"/>
        <v>0</v>
      </c>
      <c r="CK436" s="12"/>
      <c r="CL436" s="12"/>
      <c r="CM436" s="12"/>
      <c r="CN436" s="12">
        <f t="shared" si="628"/>
        <v>0</v>
      </c>
      <c r="CO436" s="12"/>
      <c r="CP436" s="12"/>
      <c r="CQ436" s="12"/>
      <c r="CR436" s="12">
        <f t="shared" si="629"/>
        <v>0</v>
      </c>
      <c r="CS436" s="12"/>
      <c r="CT436" s="12"/>
      <c r="CU436" s="12"/>
      <c r="CV436" s="12">
        <f t="shared" si="630"/>
        <v>0</v>
      </c>
      <c r="CW436" s="12"/>
      <c r="CX436" s="12"/>
      <c r="CY436" s="12"/>
      <c r="CZ436" s="12">
        <f t="shared" si="631"/>
        <v>0</v>
      </c>
      <c r="DA436" s="12"/>
      <c r="DB436" s="12"/>
      <c r="DC436" s="12"/>
      <c r="DD436" s="12">
        <f t="shared" si="632"/>
        <v>0</v>
      </c>
      <c r="DE436" s="13" t="s">
        <v>54</v>
      </c>
      <c r="DF436" s="14" t="s">
        <v>55</v>
      </c>
    </row>
    <row r="437" spans="1:110" ht="38.25" hidden="1" x14ac:dyDescent="0.25">
      <c r="A437" s="13" t="s">
        <v>93</v>
      </c>
      <c r="B437" s="48" t="s">
        <v>2747</v>
      </c>
      <c r="C437" s="49">
        <v>1982</v>
      </c>
      <c r="D437" s="49" t="s">
        <v>51</v>
      </c>
      <c r="E437" s="48" t="s">
        <v>228</v>
      </c>
      <c r="F437" s="50">
        <v>4142.3</v>
      </c>
      <c r="G437" s="50">
        <v>3505.9</v>
      </c>
      <c r="H437" s="51">
        <v>33710</v>
      </c>
      <c r="I437" s="12">
        <f t="shared" si="605"/>
        <v>3121333</v>
      </c>
      <c r="J437" s="12">
        <f>(I437-BC437-AQ437)*0.5</f>
        <v>0</v>
      </c>
      <c r="K437" s="12">
        <f t="shared" si="584"/>
        <v>3121333</v>
      </c>
      <c r="L437" s="12">
        <f>K437-(AQ437/36*30)</f>
        <v>520222.16666666698</v>
      </c>
      <c r="M437" s="12">
        <f t="shared" si="537"/>
        <v>2601110.833333333</v>
      </c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32"/>
      <c r="AP437" s="39" t="s">
        <v>2792</v>
      </c>
      <c r="AQ437" s="32">
        <v>3121333</v>
      </c>
      <c r="AR437" s="32">
        <v>3121333</v>
      </c>
      <c r="AS437" s="12"/>
      <c r="AT437" s="12"/>
      <c r="AU437" s="12"/>
      <c r="AV437" s="12"/>
      <c r="AW437" s="12"/>
      <c r="AX437" s="12"/>
      <c r="AY437" s="45"/>
      <c r="AZ437" s="32"/>
      <c r="BA437" s="12"/>
      <c r="BB437" s="12"/>
      <c r="BC437" s="12">
        <f t="shared" si="587"/>
        <v>0</v>
      </c>
      <c r="BD437" s="12">
        <f t="shared" si="588"/>
        <v>0</v>
      </c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3" t="s">
        <v>54</v>
      </c>
      <c r="DF437" s="14" t="s">
        <v>55</v>
      </c>
    </row>
    <row r="438" spans="1:110" ht="51" hidden="1" x14ac:dyDescent="0.25">
      <c r="A438" s="13" t="s">
        <v>94</v>
      </c>
      <c r="B438" s="48" t="s">
        <v>925</v>
      </c>
      <c r="C438" s="49">
        <v>1905</v>
      </c>
      <c r="D438" s="49" t="s">
        <v>51</v>
      </c>
      <c r="E438" s="48" t="s">
        <v>56</v>
      </c>
      <c r="F438" s="50">
        <v>1208.5</v>
      </c>
      <c r="G438" s="50">
        <v>1080.3</v>
      </c>
      <c r="H438" s="51">
        <v>37294</v>
      </c>
      <c r="I438" s="12">
        <f t="shared" si="605"/>
        <v>2795618.6069399999</v>
      </c>
      <c r="J438" s="12">
        <f t="shared" si="606"/>
        <v>1361059.22847</v>
      </c>
      <c r="K438" s="12">
        <f t="shared" si="584"/>
        <v>1434559.3784699999</v>
      </c>
      <c r="L438" s="12">
        <f t="shared" ref="L438:L496" si="634">K438</f>
        <v>1434559.3784699999</v>
      </c>
      <c r="M438" s="12">
        <f t="shared" si="537"/>
        <v>0</v>
      </c>
      <c r="N438" s="12"/>
      <c r="O438" s="12"/>
      <c r="P438" s="12">
        <v>0</v>
      </c>
      <c r="Q438" s="12">
        <v>1998555.09</v>
      </c>
      <c r="R438" s="12">
        <v>1998555.09</v>
      </c>
      <c r="S438" s="12">
        <v>0</v>
      </c>
      <c r="T438" s="12"/>
      <c r="U438" s="12"/>
      <c r="V438" s="12">
        <v>0</v>
      </c>
      <c r="W438" s="12">
        <v>329491.51500000001</v>
      </c>
      <c r="X438" s="12">
        <v>329491.51500000001</v>
      </c>
      <c r="Y438" s="12">
        <v>0</v>
      </c>
      <c r="Z438" s="12"/>
      <c r="AA438" s="12"/>
      <c r="AB438" s="12">
        <v>0</v>
      </c>
      <c r="AC438" s="12"/>
      <c r="AD438" s="12">
        <v>394071.85194000002</v>
      </c>
      <c r="AE438" s="12">
        <v>394071.85194000002</v>
      </c>
      <c r="AF438" s="12"/>
      <c r="AG438" s="12"/>
      <c r="AH438" s="12">
        <v>0</v>
      </c>
      <c r="AI438" s="12"/>
      <c r="AJ438" s="12"/>
      <c r="AK438" s="12">
        <v>0</v>
      </c>
      <c r="AL438" s="12"/>
      <c r="AM438" s="12"/>
      <c r="AN438" s="12">
        <v>0</v>
      </c>
      <c r="AO438" s="32"/>
      <c r="AP438" s="39" t="s">
        <v>53</v>
      </c>
      <c r="AQ438" s="32"/>
      <c r="AR438" s="32">
        <v>0</v>
      </c>
      <c r="AS438" s="12"/>
      <c r="AT438" s="12"/>
      <c r="AU438" s="12">
        <v>0</v>
      </c>
      <c r="AV438" s="12"/>
      <c r="AW438" s="12"/>
      <c r="AX438" s="12">
        <v>0</v>
      </c>
      <c r="AY438" s="45"/>
      <c r="AZ438" s="32"/>
      <c r="BA438" s="12">
        <v>0</v>
      </c>
      <c r="BB438" s="12">
        <f t="shared" ref="BB438:BB440" si="635">BF438+BJ438+BN438+BR438+BV438+BZ438+CD438+CH438+CL438+CP438+CT438+CX438+DB438</f>
        <v>0</v>
      </c>
      <c r="BC438" s="12">
        <f t="shared" si="587"/>
        <v>73500.149999999994</v>
      </c>
      <c r="BD438" s="12">
        <f t="shared" si="588"/>
        <v>73500.149999999994</v>
      </c>
      <c r="BE438" s="12"/>
      <c r="BF438" s="12"/>
      <c r="BG438" s="12"/>
      <c r="BH438" s="12">
        <f t="shared" si="621"/>
        <v>0</v>
      </c>
      <c r="BI438" s="12"/>
      <c r="BJ438" s="12"/>
      <c r="BK438" s="12"/>
      <c r="BL438" s="12">
        <f t="shared" si="622"/>
        <v>0</v>
      </c>
      <c r="BM438" s="12"/>
      <c r="BN438" s="12"/>
      <c r="BO438" s="12"/>
      <c r="BP438" s="12">
        <f t="shared" si="623"/>
        <v>0</v>
      </c>
      <c r="BQ438" s="12"/>
      <c r="BR438" s="12"/>
      <c r="BS438" s="12"/>
      <c r="BT438" s="12">
        <f t="shared" si="624"/>
        <v>0</v>
      </c>
      <c r="BU438" s="12"/>
      <c r="BV438" s="12"/>
      <c r="BW438" s="12"/>
      <c r="BX438" s="12">
        <f t="shared" si="612"/>
        <v>0</v>
      </c>
      <c r="BY438" s="12"/>
      <c r="BZ438" s="12"/>
      <c r="CA438" s="12"/>
      <c r="CB438" s="12">
        <f t="shared" si="625"/>
        <v>0</v>
      </c>
      <c r="CC438" s="12"/>
      <c r="CD438" s="12"/>
      <c r="CE438" s="12"/>
      <c r="CF438" s="12">
        <f t="shared" si="626"/>
        <v>0</v>
      </c>
      <c r="CG438" s="12"/>
      <c r="CH438" s="12"/>
      <c r="CI438" s="12"/>
      <c r="CJ438" s="12">
        <f t="shared" si="627"/>
        <v>0</v>
      </c>
      <c r="CK438" s="12"/>
      <c r="CL438" s="12"/>
      <c r="CM438" s="12"/>
      <c r="CN438" s="12">
        <f t="shared" si="628"/>
        <v>0</v>
      </c>
      <c r="CO438" s="12"/>
      <c r="CP438" s="12"/>
      <c r="CQ438" s="12">
        <v>73500.149999999994</v>
      </c>
      <c r="CR438" s="12">
        <f t="shared" si="629"/>
        <v>73500.149999999994</v>
      </c>
      <c r="CS438" s="12"/>
      <c r="CT438" s="12"/>
      <c r="CU438" s="12"/>
      <c r="CV438" s="12">
        <f t="shared" si="630"/>
        <v>0</v>
      </c>
      <c r="CW438" s="12"/>
      <c r="CX438" s="12"/>
      <c r="CY438" s="12"/>
      <c r="CZ438" s="12">
        <f t="shared" si="631"/>
        <v>0</v>
      </c>
      <c r="DA438" s="12"/>
      <c r="DB438" s="12"/>
      <c r="DC438" s="12"/>
      <c r="DD438" s="12">
        <f t="shared" si="632"/>
        <v>0</v>
      </c>
      <c r="DE438" s="13" t="s">
        <v>54</v>
      </c>
      <c r="DF438" s="14" t="s">
        <v>55</v>
      </c>
    </row>
    <row r="439" spans="1:110" ht="51" hidden="1" x14ac:dyDescent="0.25">
      <c r="A439" s="13" t="s">
        <v>95</v>
      </c>
      <c r="B439" s="48" t="s">
        <v>926</v>
      </c>
      <c r="C439" s="49">
        <v>1917</v>
      </c>
      <c r="D439" s="49" t="s">
        <v>51</v>
      </c>
      <c r="E439" s="48" t="s">
        <v>56</v>
      </c>
      <c r="F439" s="50">
        <v>1138.3</v>
      </c>
      <c r="G439" s="50">
        <v>1036.7</v>
      </c>
      <c r="H439" s="51">
        <v>33815</v>
      </c>
      <c r="I439" s="12">
        <f t="shared" si="605"/>
        <v>1917894.91</v>
      </c>
      <c r="J439" s="12">
        <f t="shared" si="606"/>
        <v>958947.45499999996</v>
      </c>
      <c r="K439" s="12">
        <f t="shared" si="584"/>
        <v>958947.45499999996</v>
      </c>
      <c r="L439" s="12">
        <f t="shared" si="634"/>
        <v>958947.45499999996</v>
      </c>
      <c r="M439" s="12">
        <f t="shared" si="537"/>
        <v>0</v>
      </c>
      <c r="N439" s="12"/>
      <c r="O439" s="12"/>
      <c r="P439" s="12">
        <v>0</v>
      </c>
      <c r="Q439" s="12">
        <v>1917894.91</v>
      </c>
      <c r="R439" s="12">
        <v>1917894.91</v>
      </c>
      <c r="S439" s="12">
        <v>0</v>
      </c>
      <c r="T439" s="12"/>
      <c r="U439" s="12"/>
      <c r="V439" s="12">
        <v>0</v>
      </c>
      <c r="W439" s="12"/>
      <c r="X439" s="12"/>
      <c r="Y439" s="12">
        <v>0</v>
      </c>
      <c r="Z439" s="12"/>
      <c r="AA439" s="12"/>
      <c r="AB439" s="12">
        <v>0</v>
      </c>
      <c r="AC439" s="12"/>
      <c r="AD439" s="12"/>
      <c r="AE439" s="12">
        <v>0</v>
      </c>
      <c r="AF439" s="12"/>
      <c r="AG439" s="12"/>
      <c r="AH439" s="12">
        <v>0</v>
      </c>
      <c r="AI439" s="12"/>
      <c r="AJ439" s="12"/>
      <c r="AK439" s="12">
        <v>0</v>
      </c>
      <c r="AL439" s="12"/>
      <c r="AM439" s="12"/>
      <c r="AN439" s="12">
        <v>0</v>
      </c>
      <c r="AO439" s="32"/>
      <c r="AP439" s="39" t="s">
        <v>53</v>
      </c>
      <c r="AQ439" s="32"/>
      <c r="AR439" s="32">
        <v>0</v>
      </c>
      <c r="AS439" s="12">
        <v>1740000</v>
      </c>
      <c r="AT439" s="12"/>
      <c r="AU439" s="12">
        <v>-1740000</v>
      </c>
      <c r="AV439" s="12"/>
      <c r="AW439" s="12"/>
      <c r="AX439" s="12">
        <v>0</v>
      </c>
      <c r="AY439" s="45"/>
      <c r="AZ439" s="32"/>
      <c r="BA439" s="12">
        <v>0</v>
      </c>
      <c r="BB439" s="12">
        <f t="shared" si="635"/>
        <v>0</v>
      </c>
      <c r="BC439" s="12">
        <f t="shared" si="587"/>
        <v>0</v>
      </c>
      <c r="BD439" s="12">
        <f t="shared" si="588"/>
        <v>0</v>
      </c>
      <c r="BE439" s="12"/>
      <c r="BF439" s="12"/>
      <c r="BG439" s="12"/>
      <c r="BH439" s="12">
        <f t="shared" si="621"/>
        <v>0</v>
      </c>
      <c r="BI439" s="12"/>
      <c r="BJ439" s="12"/>
      <c r="BK439" s="12"/>
      <c r="BL439" s="12">
        <f t="shared" si="622"/>
        <v>0</v>
      </c>
      <c r="BM439" s="12"/>
      <c r="BN439" s="12"/>
      <c r="BO439" s="12"/>
      <c r="BP439" s="12">
        <f t="shared" si="623"/>
        <v>0</v>
      </c>
      <c r="BQ439" s="12"/>
      <c r="BR439" s="12"/>
      <c r="BS439" s="12"/>
      <c r="BT439" s="12">
        <f t="shared" si="624"/>
        <v>0</v>
      </c>
      <c r="BU439" s="12"/>
      <c r="BV439" s="12"/>
      <c r="BW439" s="12"/>
      <c r="BX439" s="12">
        <f t="shared" si="612"/>
        <v>0</v>
      </c>
      <c r="BY439" s="12"/>
      <c r="BZ439" s="12"/>
      <c r="CA439" s="12"/>
      <c r="CB439" s="12">
        <f t="shared" si="625"/>
        <v>0</v>
      </c>
      <c r="CC439" s="12"/>
      <c r="CD439" s="12"/>
      <c r="CE439" s="12"/>
      <c r="CF439" s="12">
        <f t="shared" si="626"/>
        <v>0</v>
      </c>
      <c r="CG439" s="12"/>
      <c r="CH439" s="12"/>
      <c r="CI439" s="12"/>
      <c r="CJ439" s="12">
        <f t="shared" si="627"/>
        <v>0</v>
      </c>
      <c r="CK439" s="12"/>
      <c r="CL439" s="12"/>
      <c r="CM439" s="12"/>
      <c r="CN439" s="12">
        <f t="shared" si="628"/>
        <v>0</v>
      </c>
      <c r="CO439" s="12"/>
      <c r="CP439" s="12"/>
      <c r="CQ439" s="12"/>
      <c r="CR439" s="12">
        <f t="shared" si="629"/>
        <v>0</v>
      </c>
      <c r="CS439" s="12"/>
      <c r="CT439" s="12"/>
      <c r="CU439" s="12"/>
      <c r="CV439" s="12">
        <f t="shared" si="630"/>
        <v>0</v>
      </c>
      <c r="CW439" s="12"/>
      <c r="CX439" s="12"/>
      <c r="CY439" s="12"/>
      <c r="CZ439" s="12">
        <f t="shared" si="631"/>
        <v>0</v>
      </c>
      <c r="DA439" s="12"/>
      <c r="DB439" s="12"/>
      <c r="DC439" s="12"/>
      <c r="DD439" s="12">
        <f t="shared" si="632"/>
        <v>0</v>
      </c>
      <c r="DE439" s="13" t="s">
        <v>54</v>
      </c>
      <c r="DF439" s="14" t="s">
        <v>55</v>
      </c>
    </row>
    <row r="440" spans="1:110" ht="38.25" hidden="1" x14ac:dyDescent="0.25">
      <c r="A440" s="13" t="s">
        <v>96</v>
      </c>
      <c r="B440" s="48" t="s">
        <v>927</v>
      </c>
      <c r="C440" s="49">
        <v>1984</v>
      </c>
      <c r="D440" s="49" t="s">
        <v>51</v>
      </c>
      <c r="E440" s="48" t="s">
        <v>99</v>
      </c>
      <c r="F440" s="50">
        <v>17132.599999999999</v>
      </c>
      <c r="G440" s="50">
        <v>14549.6</v>
      </c>
      <c r="H440" s="51">
        <v>39415</v>
      </c>
      <c r="I440" s="12">
        <f t="shared" si="605"/>
        <v>3688905.3870000001</v>
      </c>
      <c r="J440" s="12">
        <f t="shared" si="606"/>
        <v>1844452.6935000001</v>
      </c>
      <c r="K440" s="12">
        <f t="shared" si="584"/>
        <v>1844452.6935000001</v>
      </c>
      <c r="L440" s="12">
        <f t="shared" si="634"/>
        <v>1844452.6935000001</v>
      </c>
      <c r="M440" s="12">
        <f t="shared" si="537"/>
        <v>0</v>
      </c>
      <c r="N440" s="12"/>
      <c r="O440" s="12"/>
      <c r="P440" s="12">
        <v>0</v>
      </c>
      <c r="Q440" s="12"/>
      <c r="R440" s="12"/>
      <c r="S440" s="12">
        <v>0</v>
      </c>
      <c r="T440" s="12"/>
      <c r="U440" s="12"/>
      <c r="V440" s="12">
        <v>0</v>
      </c>
      <c r="W440" s="12"/>
      <c r="X440" s="12"/>
      <c r="Y440" s="12">
        <v>0</v>
      </c>
      <c r="Z440" s="12">
        <v>3688905.3870000001</v>
      </c>
      <c r="AA440" s="12">
        <v>3688905.3870000001</v>
      </c>
      <c r="AB440" s="12">
        <v>0</v>
      </c>
      <c r="AC440" s="12"/>
      <c r="AD440" s="12"/>
      <c r="AE440" s="12">
        <v>0</v>
      </c>
      <c r="AF440" s="12"/>
      <c r="AG440" s="12"/>
      <c r="AH440" s="12">
        <v>0</v>
      </c>
      <c r="AI440" s="12"/>
      <c r="AJ440" s="12"/>
      <c r="AK440" s="12">
        <v>0</v>
      </c>
      <c r="AL440" s="12"/>
      <c r="AM440" s="12"/>
      <c r="AN440" s="12">
        <v>0</v>
      </c>
      <c r="AO440" s="32"/>
      <c r="AP440" s="39" t="s">
        <v>53</v>
      </c>
      <c r="AQ440" s="32"/>
      <c r="AR440" s="32">
        <v>0</v>
      </c>
      <c r="AS440" s="12"/>
      <c r="AT440" s="12"/>
      <c r="AU440" s="12">
        <v>0</v>
      </c>
      <c r="AV440" s="12"/>
      <c r="AW440" s="12"/>
      <c r="AX440" s="12">
        <v>0</v>
      </c>
      <c r="AY440" s="45"/>
      <c r="AZ440" s="32"/>
      <c r="BA440" s="12">
        <v>0</v>
      </c>
      <c r="BB440" s="12">
        <f t="shared" si="635"/>
        <v>0</v>
      </c>
      <c r="BC440" s="12">
        <f t="shared" si="587"/>
        <v>0</v>
      </c>
      <c r="BD440" s="12">
        <f t="shared" si="588"/>
        <v>0</v>
      </c>
      <c r="BE440" s="12"/>
      <c r="BF440" s="12"/>
      <c r="BG440" s="12"/>
      <c r="BH440" s="12">
        <f t="shared" si="621"/>
        <v>0</v>
      </c>
      <c r="BI440" s="12"/>
      <c r="BJ440" s="12"/>
      <c r="BK440" s="12"/>
      <c r="BL440" s="12">
        <f t="shared" si="622"/>
        <v>0</v>
      </c>
      <c r="BM440" s="12"/>
      <c r="BN440" s="12"/>
      <c r="BO440" s="12"/>
      <c r="BP440" s="12">
        <f t="shared" si="623"/>
        <v>0</v>
      </c>
      <c r="BQ440" s="12"/>
      <c r="BR440" s="12"/>
      <c r="BS440" s="12"/>
      <c r="BT440" s="12">
        <f t="shared" si="624"/>
        <v>0</v>
      </c>
      <c r="BU440" s="12"/>
      <c r="BV440" s="12"/>
      <c r="BW440" s="12"/>
      <c r="BX440" s="12">
        <f t="shared" si="612"/>
        <v>0</v>
      </c>
      <c r="BY440" s="12"/>
      <c r="BZ440" s="12"/>
      <c r="CA440" s="12"/>
      <c r="CB440" s="12">
        <f t="shared" si="625"/>
        <v>0</v>
      </c>
      <c r="CC440" s="12"/>
      <c r="CD440" s="12"/>
      <c r="CE440" s="12"/>
      <c r="CF440" s="12">
        <f t="shared" si="626"/>
        <v>0</v>
      </c>
      <c r="CG440" s="12"/>
      <c r="CH440" s="12"/>
      <c r="CI440" s="12"/>
      <c r="CJ440" s="12">
        <f t="shared" si="627"/>
        <v>0</v>
      </c>
      <c r="CK440" s="12"/>
      <c r="CL440" s="12"/>
      <c r="CM440" s="12"/>
      <c r="CN440" s="12">
        <f t="shared" si="628"/>
        <v>0</v>
      </c>
      <c r="CO440" s="12"/>
      <c r="CP440" s="12"/>
      <c r="CQ440" s="12"/>
      <c r="CR440" s="12">
        <f t="shared" si="629"/>
        <v>0</v>
      </c>
      <c r="CS440" s="12"/>
      <c r="CT440" s="12"/>
      <c r="CU440" s="12"/>
      <c r="CV440" s="12">
        <f t="shared" si="630"/>
        <v>0</v>
      </c>
      <c r="CW440" s="12"/>
      <c r="CX440" s="12"/>
      <c r="CY440" s="12"/>
      <c r="CZ440" s="12">
        <f t="shared" si="631"/>
        <v>0</v>
      </c>
      <c r="DA440" s="12"/>
      <c r="DB440" s="12"/>
      <c r="DC440" s="12"/>
      <c r="DD440" s="12">
        <f t="shared" si="632"/>
        <v>0</v>
      </c>
      <c r="DE440" s="13" t="s">
        <v>54</v>
      </c>
      <c r="DF440" s="14" t="s">
        <v>55</v>
      </c>
    </row>
    <row r="441" spans="1:110" ht="51" hidden="1" x14ac:dyDescent="0.25">
      <c r="A441" s="13" t="s">
        <v>97</v>
      </c>
      <c r="B441" s="48" t="s">
        <v>928</v>
      </c>
      <c r="C441" s="49">
        <v>1911</v>
      </c>
      <c r="D441" s="49" t="s">
        <v>51</v>
      </c>
      <c r="E441" s="48" t="s">
        <v>56</v>
      </c>
      <c r="F441" s="50">
        <v>1270</v>
      </c>
      <c r="G441" s="50">
        <v>1158</v>
      </c>
      <c r="H441" s="51">
        <v>34067</v>
      </c>
      <c r="I441" s="12">
        <f t="shared" si="605"/>
        <v>510332.4</v>
      </c>
      <c r="J441" s="12">
        <f t="shared" si="606"/>
        <v>255166.2</v>
      </c>
      <c r="K441" s="12">
        <f t="shared" si="584"/>
        <v>255166.2</v>
      </c>
      <c r="L441" s="12">
        <f t="shared" si="634"/>
        <v>255166.2</v>
      </c>
      <c r="M441" s="12">
        <f t="shared" si="537"/>
        <v>0</v>
      </c>
      <c r="N441" s="12"/>
      <c r="O441" s="12"/>
      <c r="P441" s="12">
        <v>0</v>
      </c>
      <c r="Q441" s="12"/>
      <c r="R441" s="12"/>
      <c r="S441" s="12">
        <v>0</v>
      </c>
      <c r="T441" s="12">
        <v>724502.728</v>
      </c>
      <c r="U441" s="12">
        <v>510332.4</v>
      </c>
      <c r="V441" s="12">
        <v>-214170.32799999998</v>
      </c>
      <c r="W441" s="12"/>
      <c r="X441" s="12"/>
      <c r="Y441" s="12">
        <v>0</v>
      </c>
      <c r="Z441" s="12"/>
      <c r="AA441" s="12"/>
      <c r="AB441" s="12">
        <v>0</v>
      </c>
      <c r="AC441" s="12"/>
      <c r="AD441" s="12"/>
      <c r="AE441" s="12">
        <v>0</v>
      </c>
      <c r="AF441" s="12"/>
      <c r="AG441" s="12"/>
      <c r="AH441" s="12">
        <v>0</v>
      </c>
      <c r="AI441" s="12"/>
      <c r="AJ441" s="12"/>
      <c r="AK441" s="12">
        <v>0</v>
      </c>
      <c r="AL441" s="12"/>
      <c r="AM441" s="12"/>
      <c r="AN441" s="12">
        <v>0</v>
      </c>
      <c r="AO441" s="32"/>
      <c r="AP441" s="39" t="s">
        <v>53</v>
      </c>
      <c r="AQ441" s="32"/>
      <c r="AR441" s="32">
        <v>0</v>
      </c>
      <c r="AS441" s="12"/>
      <c r="AT441" s="12"/>
      <c r="AU441" s="12">
        <v>0</v>
      </c>
      <c r="AV441" s="12"/>
      <c r="AW441" s="12"/>
      <c r="AX441" s="12">
        <v>0</v>
      </c>
      <c r="AY441" s="45"/>
      <c r="AZ441" s="32"/>
      <c r="BA441" s="12">
        <v>0</v>
      </c>
      <c r="BB441" s="12">
        <f t="shared" ref="BB441:BB443" si="636">BF441+BJ441+BN441+BR441+BV441+BZ441+CD441+CH441+CL441+CP441+CT441+CX441+DB441</f>
        <v>0</v>
      </c>
      <c r="BC441" s="12">
        <f t="shared" si="587"/>
        <v>0</v>
      </c>
      <c r="BD441" s="12">
        <f t="shared" si="588"/>
        <v>0</v>
      </c>
      <c r="BE441" s="12"/>
      <c r="BF441" s="12"/>
      <c r="BG441" s="12"/>
      <c r="BH441" s="12">
        <f t="shared" si="621"/>
        <v>0</v>
      </c>
      <c r="BI441" s="12"/>
      <c r="BJ441" s="12"/>
      <c r="BK441" s="12"/>
      <c r="BL441" s="12">
        <f t="shared" si="622"/>
        <v>0</v>
      </c>
      <c r="BM441" s="12"/>
      <c r="BN441" s="12"/>
      <c r="BO441" s="12"/>
      <c r="BP441" s="12">
        <f t="shared" si="623"/>
        <v>0</v>
      </c>
      <c r="BQ441" s="12"/>
      <c r="BR441" s="12"/>
      <c r="BS441" s="12"/>
      <c r="BT441" s="12">
        <f t="shared" si="624"/>
        <v>0</v>
      </c>
      <c r="BU441" s="12"/>
      <c r="BV441" s="12"/>
      <c r="BW441" s="12"/>
      <c r="BX441" s="12">
        <f t="shared" si="612"/>
        <v>0</v>
      </c>
      <c r="BY441" s="12"/>
      <c r="BZ441" s="12"/>
      <c r="CA441" s="12"/>
      <c r="CB441" s="12">
        <f t="shared" si="625"/>
        <v>0</v>
      </c>
      <c r="CC441" s="12"/>
      <c r="CD441" s="12"/>
      <c r="CE441" s="12"/>
      <c r="CF441" s="12">
        <f t="shared" si="626"/>
        <v>0</v>
      </c>
      <c r="CG441" s="12"/>
      <c r="CH441" s="12"/>
      <c r="CI441" s="12"/>
      <c r="CJ441" s="12">
        <f t="shared" si="627"/>
        <v>0</v>
      </c>
      <c r="CK441" s="12"/>
      <c r="CL441" s="12"/>
      <c r="CM441" s="12"/>
      <c r="CN441" s="12">
        <f t="shared" si="628"/>
        <v>0</v>
      </c>
      <c r="CO441" s="12"/>
      <c r="CP441" s="12"/>
      <c r="CQ441" s="12"/>
      <c r="CR441" s="12">
        <f t="shared" si="629"/>
        <v>0</v>
      </c>
      <c r="CS441" s="12"/>
      <c r="CT441" s="12"/>
      <c r="CU441" s="12"/>
      <c r="CV441" s="12">
        <f t="shared" si="630"/>
        <v>0</v>
      </c>
      <c r="CW441" s="12"/>
      <c r="CX441" s="12"/>
      <c r="CY441" s="12"/>
      <c r="CZ441" s="12">
        <f t="shared" si="631"/>
        <v>0</v>
      </c>
      <c r="DA441" s="12"/>
      <c r="DB441" s="12"/>
      <c r="DC441" s="12"/>
      <c r="DD441" s="12">
        <f t="shared" si="632"/>
        <v>0</v>
      </c>
      <c r="DE441" s="13" t="s">
        <v>54</v>
      </c>
      <c r="DF441" s="14" t="s">
        <v>55</v>
      </c>
    </row>
    <row r="442" spans="1:110" ht="38.25" hidden="1" x14ac:dyDescent="0.25">
      <c r="A442" s="13" t="s">
        <v>98</v>
      </c>
      <c r="B442" s="48" t="s">
        <v>929</v>
      </c>
      <c r="C442" s="49">
        <v>1964</v>
      </c>
      <c r="D442" s="49" t="s">
        <v>51</v>
      </c>
      <c r="E442" s="48" t="s">
        <v>186</v>
      </c>
      <c r="F442" s="50">
        <v>2301.4899999999998</v>
      </c>
      <c r="G442" s="50">
        <v>1971.69</v>
      </c>
      <c r="H442" s="51">
        <v>33423</v>
      </c>
      <c r="I442" s="12">
        <f t="shared" si="605"/>
        <v>717808.8</v>
      </c>
      <c r="J442" s="12">
        <f t="shared" si="606"/>
        <v>358904.4</v>
      </c>
      <c r="K442" s="12">
        <f t="shared" si="584"/>
        <v>358904.4</v>
      </c>
      <c r="L442" s="12">
        <f t="shared" si="634"/>
        <v>358904.4</v>
      </c>
      <c r="M442" s="12">
        <f t="shared" si="537"/>
        <v>0</v>
      </c>
      <c r="N442" s="12"/>
      <c r="O442" s="12"/>
      <c r="P442" s="12">
        <v>0</v>
      </c>
      <c r="Q442" s="12"/>
      <c r="R442" s="12"/>
      <c r="S442" s="12">
        <v>0</v>
      </c>
      <c r="T442" s="12"/>
      <c r="U442" s="12"/>
      <c r="V442" s="12">
        <v>0</v>
      </c>
      <c r="W442" s="12">
        <v>781084.95799999998</v>
      </c>
      <c r="X442" s="12">
        <v>717808.8</v>
      </c>
      <c r="Y442" s="12">
        <v>-63276.157999999938</v>
      </c>
      <c r="Z442" s="12"/>
      <c r="AA442" s="12"/>
      <c r="AB442" s="12">
        <v>0</v>
      </c>
      <c r="AC442" s="12"/>
      <c r="AD442" s="12"/>
      <c r="AE442" s="12">
        <v>0</v>
      </c>
      <c r="AF442" s="12"/>
      <c r="AG442" s="12"/>
      <c r="AH442" s="12">
        <v>0</v>
      </c>
      <c r="AI442" s="12"/>
      <c r="AJ442" s="12"/>
      <c r="AK442" s="12">
        <v>0</v>
      </c>
      <c r="AL442" s="12"/>
      <c r="AM442" s="12"/>
      <c r="AN442" s="12">
        <v>0</v>
      </c>
      <c r="AO442" s="32"/>
      <c r="AP442" s="39" t="s">
        <v>53</v>
      </c>
      <c r="AQ442" s="32"/>
      <c r="AR442" s="32">
        <v>0</v>
      </c>
      <c r="AS442" s="12"/>
      <c r="AT442" s="12"/>
      <c r="AU442" s="12">
        <v>0</v>
      </c>
      <c r="AV442" s="12"/>
      <c r="AW442" s="12"/>
      <c r="AX442" s="12">
        <v>0</v>
      </c>
      <c r="AY442" s="45"/>
      <c r="AZ442" s="32"/>
      <c r="BA442" s="12">
        <v>0</v>
      </c>
      <c r="BB442" s="12">
        <f t="shared" si="636"/>
        <v>0</v>
      </c>
      <c r="BC442" s="12">
        <f t="shared" si="587"/>
        <v>0</v>
      </c>
      <c r="BD442" s="12">
        <f t="shared" si="588"/>
        <v>0</v>
      </c>
      <c r="BE442" s="12"/>
      <c r="BF442" s="12"/>
      <c r="BG442" s="12"/>
      <c r="BH442" s="12">
        <f t="shared" si="621"/>
        <v>0</v>
      </c>
      <c r="BI442" s="12"/>
      <c r="BJ442" s="12"/>
      <c r="BK442" s="12"/>
      <c r="BL442" s="12">
        <f t="shared" si="622"/>
        <v>0</v>
      </c>
      <c r="BM442" s="12"/>
      <c r="BN442" s="12"/>
      <c r="BO442" s="12"/>
      <c r="BP442" s="12">
        <f t="shared" si="623"/>
        <v>0</v>
      </c>
      <c r="BQ442" s="12"/>
      <c r="BR442" s="12"/>
      <c r="BS442" s="12"/>
      <c r="BT442" s="12">
        <f t="shared" si="624"/>
        <v>0</v>
      </c>
      <c r="BU442" s="12"/>
      <c r="BV442" s="12"/>
      <c r="BW442" s="12"/>
      <c r="BX442" s="12">
        <f t="shared" si="612"/>
        <v>0</v>
      </c>
      <c r="BY442" s="12"/>
      <c r="BZ442" s="12"/>
      <c r="CA442" s="12"/>
      <c r="CB442" s="12">
        <f t="shared" si="625"/>
        <v>0</v>
      </c>
      <c r="CC442" s="12"/>
      <c r="CD442" s="12"/>
      <c r="CE442" s="12"/>
      <c r="CF442" s="12">
        <f t="shared" si="626"/>
        <v>0</v>
      </c>
      <c r="CG442" s="12"/>
      <c r="CH442" s="12"/>
      <c r="CI442" s="12"/>
      <c r="CJ442" s="12">
        <f t="shared" si="627"/>
        <v>0</v>
      </c>
      <c r="CK442" s="12"/>
      <c r="CL442" s="12"/>
      <c r="CM442" s="12"/>
      <c r="CN442" s="12">
        <f t="shared" si="628"/>
        <v>0</v>
      </c>
      <c r="CO442" s="12"/>
      <c r="CP442" s="12"/>
      <c r="CQ442" s="12"/>
      <c r="CR442" s="12">
        <f t="shared" si="629"/>
        <v>0</v>
      </c>
      <c r="CS442" s="12"/>
      <c r="CT442" s="12"/>
      <c r="CU442" s="12"/>
      <c r="CV442" s="12">
        <f t="shared" si="630"/>
        <v>0</v>
      </c>
      <c r="CW442" s="12"/>
      <c r="CX442" s="12"/>
      <c r="CY442" s="12"/>
      <c r="CZ442" s="12">
        <f t="shared" si="631"/>
        <v>0</v>
      </c>
      <c r="DA442" s="12"/>
      <c r="DB442" s="12"/>
      <c r="DC442" s="12"/>
      <c r="DD442" s="12">
        <f t="shared" si="632"/>
        <v>0</v>
      </c>
      <c r="DE442" s="13" t="s">
        <v>54</v>
      </c>
      <c r="DF442" s="14" t="s">
        <v>55</v>
      </c>
    </row>
    <row r="443" spans="1:110" ht="25.5" hidden="1" x14ac:dyDescent="0.25">
      <c r="A443" s="13" t="s">
        <v>100</v>
      </c>
      <c r="B443" s="48" t="s">
        <v>2506</v>
      </c>
      <c r="C443" s="49" t="s">
        <v>2507</v>
      </c>
      <c r="D443" s="49" t="s">
        <v>51</v>
      </c>
      <c r="E443" s="48" t="s">
        <v>186</v>
      </c>
      <c r="F443" s="50">
        <v>12454.03</v>
      </c>
      <c r="G443" s="50">
        <v>11169.23</v>
      </c>
      <c r="H443" s="51">
        <v>33423</v>
      </c>
      <c r="I443" s="12">
        <f t="shared" si="605"/>
        <v>5696307.2999999998</v>
      </c>
      <c r="J443" s="12">
        <f>(I443-BC443)*0.95</f>
        <v>5411491.9349999996</v>
      </c>
      <c r="K443" s="12">
        <f t="shared" ref="K443:K496" si="637">I443-J443</f>
        <v>284815.36500000022</v>
      </c>
      <c r="L443" s="12">
        <f t="shared" si="634"/>
        <v>284815.36500000022</v>
      </c>
      <c r="M443" s="12">
        <f t="shared" si="537"/>
        <v>0</v>
      </c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32"/>
      <c r="AP443" s="39"/>
      <c r="AQ443" s="32"/>
      <c r="AR443" s="32"/>
      <c r="AS443" s="12"/>
      <c r="AT443" s="12">
        <v>5696307.2999999998</v>
      </c>
      <c r="AU443" s="12"/>
      <c r="AV443" s="12"/>
      <c r="AW443" s="12"/>
      <c r="AX443" s="12"/>
      <c r="AY443" s="45"/>
      <c r="AZ443" s="32"/>
      <c r="BA443" s="12"/>
      <c r="BB443" s="12">
        <f t="shared" si="636"/>
        <v>0</v>
      </c>
      <c r="BC443" s="12">
        <f t="shared" si="587"/>
        <v>0</v>
      </c>
      <c r="BD443" s="12">
        <f t="shared" si="588"/>
        <v>0</v>
      </c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3" t="s">
        <v>54</v>
      </c>
      <c r="DF443" s="14" t="s">
        <v>2510</v>
      </c>
    </row>
    <row r="444" spans="1:110" ht="38.25" hidden="1" x14ac:dyDescent="0.25">
      <c r="A444" s="13" t="s">
        <v>101</v>
      </c>
      <c r="B444" s="48" t="s">
        <v>2652</v>
      </c>
      <c r="C444" s="49" t="s">
        <v>2647</v>
      </c>
      <c r="D444" s="49" t="s">
        <v>51</v>
      </c>
      <c r="E444" s="48" t="s">
        <v>186</v>
      </c>
      <c r="F444" s="50">
        <v>5124.43</v>
      </c>
      <c r="G444" s="50">
        <v>4326.43</v>
      </c>
      <c r="H444" s="51">
        <v>33423</v>
      </c>
      <c r="I444" s="12">
        <f t="shared" si="605"/>
        <v>300000</v>
      </c>
      <c r="J444" s="12">
        <f t="shared" ref="J444:J465" si="638">(I444-BC444)*0.5</f>
        <v>0</v>
      </c>
      <c r="K444" s="12">
        <f t="shared" si="637"/>
        <v>300000</v>
      </c>
      <c r="L444" s="12">
        <f t="shared" si="634"/>
        <v>300000</v>
      </c>
      <c r="M444" s="12">
        <f t="shared" si="537"/>
        <v>0</v>
      </c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32"/>
      <c r="AP444" s="39"/>
      <c r="AQ444" s="32"/>
      <c r="AR444" s="32"/>
      <c r="AS444" s="12"/>
      <c r="AT444" s="12"/>
      <c r="AU444" s="12"/>
      <c r="AV444" s="12"/>
      <c r="AW444" s="12"/>
      <c r="AX444" s="12"/>
      <c r="AY444" s="45"/>
      <c r="AZ444" s="32"/>
      <c r="BA444" s="12"/>
      <c r="BB444" s="12">
        <f t="shared" ref="BB444:BB448" si="639">BF444+BJ444+BN444+BR444+BV444+BZ444+CD444+CH444+CL444+CP444+CT444+CX444+DB444</f>
        <v>0</v>
      </c>
      <c r="BC444" s="12">
        <f t="shared" si="587"/>
        <v>300000</v>
      </c>
      <c r="BD444" s="12">
        <f t="shared" si="588"/>
        <v>300000</v>
      </c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>
        <v>300000</v>
      </c>
      <c r="BX444" s="12">
        <f>BW444-BV444</f>
        <v>300000</v>
      </c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3" t="s">
        <v>54</v>
      </c>
      <c r="DF444" s="14" t="s">
        <v>55</v>
      </c>
    </row>
    <row r="445" spans="1:110" ht="38.25" hidden="1" x14ac:dyDescent="0.25">
      <c r="A445" s="13" t="s">
        <v>102</v>
      </c>
      <c r="B445" s="48" t="s">
        <v>930</v>
      </c>
      <c r="C445" s="49">
        <v>1947</v>
      </c>
      <c r="D445" s="49" t="s">
        <v>51</v>
      </c>
      <c r="E445" s="48" t="s">
        <v>224</v>
      </c>
      <c r="F445" s="50">
        <v>656.4</v>
      </c>
      <c r="G445" s="50">
        <v>514.29999999999995</v>
      </c>
      <c r="H445" s="51">
        <v>33906</v>
      </c>
      <c r="I445" s="12">
        <f t="shared" si="605"/>
        <v>1473572.2944</v>
      </c>
      <c r="J445" s="12">
        <f t="shared" si="638"/>
        <v>736786.14720000001</v>
      </c>
      <c r="K445" s="12">
        <f t="shared" si="637"/>
        <v>736786.14720000001</v>
      </c>
      <c r="L445" s="12">
        <f t="shared" si="634"/>
        <v>736786.14720000001</v>
      </c>
      <c r="M445" s="12">
        <f t="shared" si="537"/>
        <v>0</v>
      </c>
      <c r="N445" s="12"/>
      <c r="O445" s="12"/>
      <c r="P445" s="12">
        <v>0</v>
      </c>
      <c r="Q445" s="12"/>
      <c r="R445" s="12"/>
      <c r="S445" s="12">
        <v>0</v>
      </c>
      <c r="T445" s="12"/>
      <c r="U445" s="12"/>
      <c r="V445" s="12">
        <v>0</v>
      </c>
      <c r="W445" s="12"/>
      <c r="X445" s="12"/>
      <c r="Y445" s="12">
        <v>0</v>
      </c>
      <c r="Z445" s="12"/>
      <c r="AA445" s="12"/>
      <c r="AB445" s="12">
        <v>0</v>
      </c>
      <c r="AC445" s="12"/>
      <c r="AD445" s="12"/>
      <c r="AE445" s="12">
        <v>0</v>
      </c>
      <c r="AF445" s="12"/>
      <c r="AG445" s="12"/>
      <c r="AH445" s="12">
        <v>0</v>
      </c>
      <c r="AI445" s="12"/>
      <c r="AJ445" s="12"/>
      <c r="AK445" s="12">
        <v>0</v>
      </c>
      <c r="AL445" s="12"/>
      <c r="AM445" s="12"/>
      <c r="AN445" s="12">
        <v>0</v>
      </c>
      <c r="AO445" s="32"/>
      <c r="AP445" s="39" t="s">
        <v>53</v>
      </c>
      <c r="AQ445" s="32"/>
      <c r="AR445" s="32">
        <v>0</v>
      </c>
      <c r="AS445" s="12"/>
      <c r="AT445" s="12"/>
      <c r="AU445" s="12">
        <v>0</v>
      </c>
      <c r="AV445" s="12">
        <v>1444678.72</v>
      </c>
      <c r="AW445" s="12">
        <v>1473572.2944</v>
      </c>
      <c r="AX445" s="12">
        <v>28893.574400000041</v>
      </c>
      <c r="AY445" s="45"/>
      <c r="AZ445" s="32"/>
      <c r="BA445" s="12">
        <v>0</v>
      </c>
      <c r="BB445" s="12">
        <f t="shared" si="639"/>
        <v>0</v>
      </c>
      <c r="BC445" s="12">
        <f t="shared" si="587"/>
        <v>0</v>
      </c>
      <c r="BD445" s="12">
        <f t="shared" si="588"/>
        <v>0</v>
      </c>
      <c r="BE445" s="12"/>
      <c r="BF445" s="12"/>
      <c r="BG445" s="12"/>
      <c r="BH445" s="12">
        <f>BG445-BF445</f>
        <v>0</v>
      </c>
      <c r="BI445" s="12"/>
      <c r="BJ445" s="12"/>
      <c r="BK445" s="12"/>
      <c r="BL445" s="12">
        <f>BK445-BJ445</f>
        <v>0</v>
      </c>
      <c r="BM445" s="12"/>
      <c r="BN445" s="12"/>
      <c r="BO445" s="12"/>
      <c r="BP445" s="12">
        <f>BO445-BN445</f>
        <v>0</v>
      </c>
      <c r="BQ445" s="12"/>
      <c r="BR445" s="12"/>
      <c r="BS445" s="12"/>
      <c r="BT445" s="12">
        <f>BS445-BR445</f>
        <v>0</v>
      </c>
      <c r="BU445" s="12"/>
      <c r="BV445" s="12"/>
      <c r="BW445" s="12"/>
      <c r="BX445" s="12">
        <f>BW445-BV445</f>
        <v>0</v>
      </c>
      <c r="BY445" s="12"/>
      <c r="BZ445" s="12"/>
      <c r="CA445" s="12"/>
      <c r="CB445" s="12">
        <f t="shared" ref="CB445:CB448" si="640">CA445-BZ445</f>
        <v>0</v>
      </c>
      <c r="CC445" s="12"/>
      <c r="CD445" s="12"/>
      <c r="CE445" s="12"/>
      <c r="CF445" s="12">
        <f>CE445-CD445</f>
        <v>0</v>
      </c>
      <c r="CG445" s="12"/>
      <c r="CH445" s="12"/>
      <c r="CI445" s="12"/>
      <c r="CJ445" s="12">
        <f>CI445-CH445</f>
        <v>0</v>
      </c>
      <c r="CK445" s="12"/>
      <c r="CL445" s="12"/>
      <c r="CM445" s="12"/>
      <c r="CN445" s="12">
        <f>CM445-CL445</f>
        <v>0</v>
      </c>
      <c r="CO445" s="12"/>
      <c r="CP445" s="12"/>
      <c r="CQ445" s="12"/>
      <c r="CR445" s="12">
        <f>CQ445-CP445</f>
        <v>0</v>
      </c>
      <c r="CS445" s="12"/>
      <c r="CT445" s="12"/>
      <c r="CU445" s="12"/>
      <c r="CV445" s="12">
        <f>CU445-CT445</f>
        <v>0</v>
      </c>
      <c r="CW445" s="12"/>
      <c r="CX445" s="12"/>
      <c r="CY445" s="12"/>
      <c r="CZ445" s="12">
        <f>CY445-CX445</f>
        <v>0</v>
      </c>
      <c r="DA445" s="12"/>
      <c r="DB445" s="12"/>
      <c r="DC445" s="12"/>
      <c r="DD445" s="12">
        <f>DC445-DB445</f>
        <v>0</v>
      </c>
      <c r="DE445" s="13" t="s">
        <v>54</v>
      </c>
      <c r="DF445" s="14" t="s">
        <v>55</v>
      </c>
    </row>
    <row r="446" spans="1:110" ht="51" hidden="1" x14ac:dyDescent="0.25">
      <c r="A446" s="13" t="s">
        <v>103</v>
      </c>
      <c r="B446" s="48" t="s">
        <v>1958</v>
      </c>
      <c r="C446" s="49">
        <v>1958</v>
      </c>
      <c r="D446" s="49" t="s">
        <v>51</v>
      </c>
      <c r="E446" s="48" t="s">
        <v>61</v>
      </c>
      <c r="F446" s="50">
        <v>138.9</v>
      </c>
      <c r="G446" s="50">
        <v>138.9</v>
      </c>
      <c r="H446" s="51">
        <v>34235</v>
      </c>
      <c r="I446" s="12">
        <f t="shared" si="605"/>
        <v>1159863.3</v>
      </c>
      <c r="J446" s="12">
        <f t="shared" si="638"/>
        <v>579931.65</v>
      </c>
      <c r="K446" s="12">
        <f t="shared" si="637"/>
        <v>579931.65</v>
      </c>
      <c r="L446" s="12">
        <f t="shared" si="634"/>
        <v>579931.65</v>
      </c>
      <c r="M446" s="12">
        <f t="shared" si="537"/>
        <v>0</v>
      </c>
      <c r="N446" s="12"/>
      <c r="O446" s="12"/>
      <c r="P446" s="12">
        <v>0</v>
      </c>
      <c r="Q446" s="12"/>
      <c r="R446" s="12"/>
      <c r="S446" s="12">
        <v>0</v>
      </c>
      <c r="T446" s="12"/>
      <c r="U446" s="12"/>
      <c r="V446" s="12">
        <v>0</v>
      </c>
      <c r="W446" s="12"/>
      <c r="X446" s="12"/>
      <c r="Y446" s="12">
        <v>0</v>
      </c>
      <c r="Z446" s="12"/>
      <c r="AA446" s="12"/>
      <c r="AB446" s="12">
        <v>0</v>
      </c>
      <c r="AC446" s="12"/>
      <c r="AD446" s="12"/>
      <c r="AE446" s="12">
        <v>0</v>
      </c>
      <c r="AF446" s="12"/>
      <c r="AG446" s="12"/>
      <c r="AH446" s="12">
        <v>0</v>
      </c>
      <c r="AI446" s="12"/>
      <c r="AJ446" s="12"/>
      <c r="AK446" s="12">
        <v>0</v>
      </c>
      <c r="AL446" s="12"/>
      <c r="AM446" s="12"/>
      <c r="AN446" s="12">
        <v>0</v>
      </c>
      <c r="AO446" s="32"/>
      <c r="AP446" s="39" t="s">
        <v>53</v>
      </c>
      <c r="AQ446" s="32"/>
      <c r="AR446" s="32">
        <v>0</v>
      </c>
      <c r="AS446" s="12">
        <v>1465576.314</v>
      </c>
      <c r="AT446" s="12">
        <v>1159863.3</v>
      </c>
      <c r="AU446" s="12">
        <v>-305713.01399999997</v>
      </c>
      <c r="AV446" s="12"/>
      <c r="AW446" s="12"/>
      <c r="AX446" s="12">
        <v>0</v>
      </c>
      <c r="AY446" s="45"/>
      <c r="AZ446" s="32"/>
      <c r="BA446" s="12">
        <v>0</v>
      </c>
      <c r="BB446" s="12">
        <f t="shared" si="639"/>
        <v>0</v>
      </c>
      <c r="BC446" s="12">
        <f t="shared" si="587"/>
        <v>0</v>
      </c>
      <c r="BD446" s="12">
        <f t="shared" si="588"/>
        <v>0</v>
      </c>
      <c r="BE446" s="12"/>
      <c r="BF446" s="12"/>
      <c r="BG446" s="12"/>
      <c r="BH446" s="12">
        <f>BG446-BF446</f>
        <v>0</v>
      </c>
      <c r="BI446" s="12"/>
      <c r="BJ446" s="12"/>
      <c r="BK446" s="12"/>
      <c r="BL446" s="12">
        <f>BK446-BJ446</f>
        <v>0</v>
      </c>
      <c r="BM446" s="12"/>
      <c r="BN446" s="12"/>
      <c r="BO446" s="12"/>
      <c r="BP446" s="12">
        <f>BO446-BN446</f>
        <v>0</v>
      </c>
      <c r="BQ446" s="12"/>
      <c r="BR446" s="12"/>
      <c r="BS446" s="12"/>
      <c r="BT446" s="12">
        <f>BS446-BR446</f>
        <v>0</v>
      </c>
      <c r="BU446" s="12"/>
      <c r="BV446" s="12"/>
      <c r="BW446" s="12"/>
      <c r="BX446" s="12">
        <f>BW446-BV446</f>
        <v>0</v>
      </c>
      <c r="BY446" s="12"/>
      <c r="BZ446" s="12"/>
      <c r="CA446" s="12"/>
      <c r="CB446" s="12">
        <f t="shared" si="640"/>
        <v>0</v>
      </c>
      <c r="CC446" s="12"/>
      <c r="CD446" s="12"/>
      <c r="CE446" s="12"/>
      <c r="CF446" s="12">
        <f>CE446-CD446</f>
        <v>0</v>
      </c>
      <c r="CG446" s="12"/>
      <c r="CH446" s="12"/>
      <c r="CI446" s="12"/>
      <c r="CJ446" s="12">
        <f>CI446-CH446</f>
        <v>0</v>
      </c>
      <c r="CK446" s="12"/>
      <c r="CL446" s="12"/>
      <c r="CM446" s="12"/>
      <c r="CN446" s="12">
        <f>CM446-CL446</f>
        <v>0</v>
      </c>
      <c r="CO446" s="12"/>
      <c r="CP446" s="12"/>
      <c r="CQ446" s="12"/>
      <c r="CR446" s="12">
        <f>CQ446-CP446</f>
        <v>0</v>
      </c>
      <c r="CS446" s="12"/>
      <c r="CT446" s="12"/>
      <c r="CU446" s="12"/>
      <c r="CV446" s="12">
        <f>CU446-CT446</f>
        <v>0</v>
      </c>
      <c r="CW446" s="12"/>
      <c r="CX446" s="12"/>
      <c r="CY446" s="12"/>
      <c r="CZ446" s="12">
        <f>CY446-CX446</f>
        <v>0</v>
      </c>
      <c r="DA446" s="12"/>
      <c r="DB446" s="12"/>
      <c r="DC446" s="12"/>
      <c r="DD446" s="12">
        <f>DC446-DB446</f>
        <v>0</v>
      </c>
      <c r="DE446" s="13" t="s">
        <v>54</v>
      </c>
      <c r="DF446" s="14" t="s">
        <v>55</v>
      </c>
    </row>
    <row r="447" spans="1:110" ht="38.25" hidden="1" x14ac:dyDescent="0.25">
      <c r="A447" s="13" t="s">
        <v>104</v>
      </c>
      <c r="B447" s="48" t="s">
        <v>931</v>
      </c>
      <c r="C447" s="49">
        <v>1960</v>
      </c>
      <c r="D447" s="49" t="s">
        <v>51</v>
      </c>
      <c r="E447" s="48" t="s">
        <v>61</v>
      </c>
      <c r="F447" s="50">
        <v>488.8</v>
      </c>
      <c r="G447" s="50">
        <v>442.8</v>
      </c>
      <c r="H447" s="51">
        <v>36440</v>
      </c>
      <c r="I447" s="12">
        <f t="shared" si="605"/>
        <v>1837680.5520000001</v>
      </c>
      <c r="J447" s="12">
        <f t="shared" si="638"/>
        <v>918840.27600000007</v>
      </c>
      <c r="K447" s="12">
        <f t="shared" si="637"/>
        <v>918840.27600000007</v>
      </c>
      <c r="L447" s="12">
        <f t="shared" si="634"/>
        <v>918840.27600000007</v>
      </c>
      <c r="M447" s="12">
        <f t="shared" si="537"/>
        <v>0</v>
      </c>
      <c r="N447" s="12"/>
      <c r="O447" s="12"/>
      <c r="P447" s="12">
        <v>0</v>
      </c>
      <c r="Q447" s="12"/>
      <c r="R447" s="12"/>
      <c r="S447" s="12">
        <v>0</v>
      </c>
      <c r="T447" s="12"/>
      <c r="U447" s="12"/>
      <c r="V447" s="12">
        <v>0</v>
      </c>
      <c r="W447" s="12"/>
      <c r="X447" s="12"/>
      <c r="Y447" s="12">
        <v>0</v>
      </c>
      <c r="Z447" s="12"/>
      <c r="AA447" s="12"/>
      <c r="AB447" s="12">
        <v>0</v>
      </c>
      <c r="AC447" s="12"/>
      <c r="AD447" s="12"/>
      <c r="AE447" s="12">
        <v>0</v>
      </c>
      <c r="AF447" s="12"/>
      <c r="AG447" s="12"/>
      <c r="AH447" s="12">
        <v>0</v>
      </c>
      <c r="AI447" s="12"/>
      <c r="AJ447" s="12"/>
      <c r="AK447" s="12">
        <v>0</v>
      </c>
      <c r="AL447" s="12"/>
      <c r="AM447" s="12"/>
      <c r="AN447" s="12">
        <v>0</v>
      </c>
      <c r="AO447" s="32"/>
      <c r="AP447" s="39" t="s">
        <v>53</v>
      </c>
      <c r="AQ447" s="32"/>
      <c r="AR447" s="32">
        <v>0</v>
      </c>
      <c r="AS447" s="12">
        <v>2118893.08</v>
      </c>
      <c r="AT447" s="12">
        <v>1837680.5520000001</v>
      </c>
      <c r="AU447" s="12">
        <v>-281212.52799999993</v>
      </c>
      <c r="AV447" s="12"/>
      <c r="AW447" s="12"/>
      <c r="AX447" s="12">
        <v>0</v>
      </c>
      <c r="AY447" s="45"/>
      <c r="AZ447" s="32"/>
      <c r="BA447" s="12">
        <v>0</v>
      </c>
      <c r="BB447" s="12">
        <f t="shared" si="639"/>
        <v>0</v>
      </c>
      <c r="BC447" s="12">
        <f t="shared" si="587"/>
        <v>0</v>
      </c>
      <c r="BD447" s="12">
        <f t="shared" si="588"/>
        <v>0</v>
      </c>
      <c r="BE447" s="12"/>
      <c r="BF447" s="12"/>
      <c r="BG447" s="12"/>
      <c r="BH447" s="12">
        <f>BG447-BF447</f>
        <v>0</v>
      </c>
      <c r="BI447" s="12"/>
      <c r="BJ447" s="12"/>
      <c r="BK447" s="12"/>
      <c r="BL447" s="12">
        <f>BK447-BJ447</f>
        <v>0</v>
      </c>
      <c r="BM447" s="12"/>
      <c r="BN447" s="12"/>
      <c r="BO447" s="12"/>
      <c r="BP447" s="12">
        <f>BO447-BN447</f>
        <v>0</v>
      </c>
      <c r="BQ447" s="12"/>
      <c r="BR447" s="12"/>
      <c r="BS447" s="12"/>
      <c r="BT447" s="12">
        <f>BS447-BR447</f>
        <v>0</v>
      </c>
      <c r="BU447" s="12"/>
      <c r="BV447" s="12"/>
      <c r="BW447" s="12"/>
      <c r="BX447" s="12">
        <f>BW447-BV447</f>
        <v>0</v>
      </c>
      <c r="BY447" s="12"/>
      <c r="BZ447" s="12"/>
      <c r="CA447" s="12"/>
      <c r="CB447" s="12">
        <f t="shared" si="640"/>
        <v>0</v>
      </c>
      <c r="CC447" s="12"/>
      <c r="CD447" s="12"/>
      <c r="CE447" s="12"/>
      <c r="CF447" s="12">
        <f>CE447-CD447</f>
        <v>0</v>
      </c>
      <c r="CG447" s="12"/>
      <c r="CH447" s="12"/>
      <c r="CI447" s="12"/>
      <c r="CJ447" s="12">
        <f>CI447-CH447</f>
        <v>0</v>
      </c>
      <c r="CK447" s="12"/>
      <c r="CL447" s="12"/>
      <c r="CM447" s="12"/>
      <c r="CN447" s="12">
        <f>CM447-CL447</f>
        <v>0</v>
      </c>
      <c r="CO447" s="12"/>
      <c r="CP447" s="12"/>
      <c r="CQ447" s="12"/>
      <c r="CR447" s="12">
        <f>CQ447-CP447</f>
        <v>0</v>
      </c>
      <c r="CS447" s="12"/>
      <c r="CT447" s="12"/>
      <c r="CU447" s="12"/>
      <c r="CV447" s="12">
        <f>CU447-CT447</f>
        <v>0</v>
      </c>
      <c r="CW447" s="12"/>
      <c r="CX447" s="12"/>
      <c r="CY447" s="12"/>
      <c r="CZ447" s="12">
        <f>CY447-CX447</f>
        <v>0</v>
      </c>
      <c r="DA447" s="12"/>
      <c r="DB447" s="12"/>
      <c r="DC447" s="12"/>
      <c r="DD447" s="12">
        <f>DC447-DB447</f>
        <v>0</v>
      </c>
      <c r="DE447" s="13" t="s">
        <v>54</v>
      </c>
      <c r="DF447" s="14" t="s">
        <v>55</v>
      </c>
    </row>
    <row r="448" spans="1:110" ht="38.25" hidden="1" x14ac:dyDescent="0.25">
      <c r="A448" s="13" t="s">
        <v>105</v>
      </c>
      <c r="B448" s="48" t="s">
        <v>2476</v>
      </c>
      <c r="C448" s="49" t="s">
        <v>2477</v>
      </c>
      <c r="D448" s="49" t="s">
        <v>51</v>
      </c>
      <c r="E448" s="48" t="s">
        <v>228</v>
      </c>
      <c r="F448" s="50">
        <v>4819.3999999999996</v>
      </c>
      <c r="G448" s="50">
        <v>4309</v>
      </c>
      <c r="H448" s="51">
        <v>34018</v>
      </c>
      <c r="I448" s="12">
        <f t="shared" si="605"/>
        <v>150000</v>
      </c>
      <c r="J448" s="12">
        <f t="shared" si="638"/>
        <v>0</v>
      </c>
      <c r="K448" s="12">
        <f t="shared" si="637"/>
        <v>150000</v>
      </c>
      <c r="L448" s="12">
        <f t="shared" si="634"/>
        <v>150000</v>
      </c>
      <c r="M448" s="12">
        <f t="shared" si="537"/>
        <v>0</v>
      </c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32"/>
      <c r="AP448" s="39"/>
      <c r="AQ448" s="32"/>
      <c r="AR448" s="32"/>
      <c r="AS448" s="12"/>
      <c r="AT448" s="12"/>
      <c r="AU448" s="12"/>
      <c r="AV448" s="12"/>
      <c r="AW448" s="12"/>
      <c r="AX448" s="12"/>
      <c r="AY448" s="45"/>
      <c r="AZ448" s="32"/>
      <c r="BA448" s="12"/>
      <c r="BB448" s="12">
        <f t="shared" si="639"/>
        <v>0</v>
      </c>
      <c r="BC448" s="12">
        <f t="shared" si="587"/>
        <v>150000</v>
      </c>
      <c r="BD448" s="12">
        <f t="shared" si="588"/>
        <v>150000</v>
      </c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>
        <v>1</v>
      </c>
      <c r="BZ448" s="12">
        <v>0</v>
      </c>
      <c r="CA448" s="12">
        <v>150000</v>
      </c>
      <c r="CB448" s="12">
        <f t="shared" si="640"/>
        <v>150000</v>
      </c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3" t="s">
        <v>54</v>
      </c>
      <c r="DF448" s="14" t="s">
        <v>55</v>
      </c>
    </row>
    <row r="449" spans="1:110" ht="38.25" hidden="1" x14ac:dyDescent="0.25">
      <c r="A449" s="13" t="s">
        <v>106</v>
      </c>
      <c r="B449" s="48" t="s">
        <v>2471</v>
      </c>
      <c r="C449" s="49" t="s">
        <v>1953</v>
      </c>
      <c r="D449" s="49" t="s">
        <v>51</v>
      </c>
      <c r="E449" s="48" t="s">
        <v>153</v>
      </c>
      <c r="F449" s="50">
        <v>4978.54</v>
      </c>
      <c r="G449" s="50">
        <v>4563.6400000000003</v>
      </c>
      <c r="H449" s="51">
        <v>34018</v>
      </c>
      <c r="I449" s="12">
        <f t="shared" si="605"/>
        <v>150000</v>
      </c>
      <c r="J449" s="12">
        <f t="shared" si="638"/>
        <v>0</v>
      </c>
      <c r="K449" s="12">
        <f t="shared" si="637"/>
        <v>150000</v>
      </c>
      <c r="L449" s="12">
        <f t="shared" si="634"/>
        <v>150000</v>
      </c>
      <c r="M449" s="12">
        <f t="shared" si="537"/>
        <v>0</v>
      </c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32"/>
      <c r="AP449" s="39"/>
      <c r="AQ449" s="32"/>
      <c r="AR449" s="32"/>
      <c r="AS449" s="12"/>
      <c r="AT449" s="12"/>
      <c r="AU449" s="12"/>
      <c r="AV449" s="12"/>
      <c r="AW449" s="12"/>
      <c r="AX449" s="12"/>
      <c r="AY449" s="45"/>
      <c r="AZ449" s="32"/>
      <c r="BA449" s="12"/>
      <c r="BB449" s="12">
        <f t="shared" ref="BB449:BB452" si="641">BF449+BJ449+BN449+BR449+BV449+BZ449+CD449+CH449+CL449+CP449+CT449+CX449+DB449</f>
        <v>0</v>
      </c>
      <c r="BC449" s="12">
        <f t="shared" si="587"/>
        <v>150000</v>
      </c>
      <c r="BD449" s="12">
        <f t="shared" si="588"/>
        <v>150000</v>
      </c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>
        <v>1</v>
      </c>
      <c r="BZ449" s="12">
        <v>0</v>
      </c>
      <c r="CA449" s="12">
        <v>150000</v>
      </c>
      <c r="CB449" s="12">
        <f t="shared" ref="CB449:CB465" si="642">CA449-BZ449</f>
        <v>150000</v>
      </c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3" t="s">
        <v>54</v>
      </c>
      <c r="DF449" s="14" t="s">
        <v>55</v>
      </c>
    </row>
    <row r="450" spans="1:110" ht="38.25" hidden="1" x14ac:dyDescent="0.25">
      <c r="A450" s="13" t="s">
        <v>107</v>
      </c>
      <c r="B450" s="48" t="s">
        <v>2472</v>
      </c>
      <c r="C450" s="49" t="s">
        <v>2179</v>
      </c>
      <c r="D450" s="49" t="s">
        <v>51</v>
      </c>
      <c r="E450" s="48" t="s">
        <v>153</v>
      </c>
      <c r="F450" s="50">
        <v>1637.22</v>
      </c>
      <c r="G450" s="50">
        <v>1471.62</v>
      </c>
      <c r="H450" s="51">
        <v>34011</v>
      </c>
      <c r="I450" s="12">
        <f t="shared" si="605"/>
        <v>150000</v>
      </c>
      <c r="J450" s="12">
        <f t="shared" si="638"/>
        <v>0</v>
      </c>
      <c r="K450" s="12">
        <f t="shared" si="637"/>
        <v>150000</v>
      </c>
      <c r="L450" s="12">
        <f t="shared" si="634"/>
        <v>150000</v>
      </c>
      <c r="M450" s="12">
        <f t="shared" si="537"/>
        <v>0</v>
      </c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32"/>
      <c r="AP450" s="39"/>
      <c r="AQ450" s="32"/>
      <c r="AR450" s="32"/>
      <c r="AS450" s="12"/>
      <c r="AT450" s="12"/>
      <c r="AU450" s="12"/>
      <c r="AV450" s="12"/>
      <c r="AW450" s="12"/>
      <c r="AX450" s="12"/>
      <c r="AY450" s="45"/>
      <c r="AZ450" s="32"/>
      <c r="BA450" s="12"/>
      <c r="BB450" s="12">
        <f t="shared" si="641"/>
        <v>0</v>
      </c>
      <c r="BC450" s="12">
        <f t="shared" si="587"/>
        <v>150000</v>
      </c>
      <c r="BD450" s="12">
        <f t="shared" si="588"/>
        <v>150000</v>
      </c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>
        <v>1</v>
      </c>
      <c r="BZ450" s="12">
        <v>0</v>
      </c>
      <c r="CA450" s="12">
        <v>150000</v>
      </c>
      <c r="CB450" s="12">
        <f t="shared" si="642"/>
        <v>150000</v>
      </c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3" t="s">
        <v>54</v>
      </c>
      <c r="DF450" s="14" t="s">
        <v>55</v>
      </c>
    </row>
    <row r="451" spans="1:110" ht="38.25" hidden="1" x14ac:dyDescent="0.25">
      <c r="A451" s="13" t="s">
        <v>108</v>
      </c>
      <c r="B451" s="48" t="s">
        <v>2473</v>
      </c>
      <c r="C451" s="49" t="s">
        <v>2179</v>
      </c>
      <c r="D451" s="49" t="s">
        <v>51</v>
      </c>
      <c r="E451" s="48" t="s">
        <v>153</v>
      </c>
      <c r="F451" s="50">
        <v>1649.43</v>
      </c>
      <c r="G451" s="50">
        <v>1474.13</v>
      </c>
      <c r="H451" s="51">
        <v>37343</v>
      </c>
      <c r="I451" s="12">
        <f t="shared" si="605"/>
        <v>150000</v>
      </c>
      <c r="J451" s="12">
        <f t="shared" si="638"/>
        <v>0</v>
      </c>
      <c r="K451" s="12">
        <f t="shared" si="637"/>
        <v>150000</v>
      </c>
      <c r="L451" s="12">
        <f t="shared" si="634"/>
        <v>150000</v>
      </c>
      <c r="M451" s="12">
        <f t="shared" si="537"/>
        <v>0</v>
      </c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32"/>
      <c r="AP451" s="39"/>
      <c r="AQ451" s="32"/>
      <c r="AR451" s="32"/>
      <c r="AS451" s="12"/>
      <c r="AT451" s="12"/>
      <c r="AU451" s="12"/>
      <c r="AV451" s="12"/>
      <c r="AW451" s="12"/>
      <c r="AX451" s="12"/>
      <c r="AY451" s="45"/>
      <c r="AZ451" s="32"/>
      <c r="BA451" s="12"/>
      <c r="BB451" s="12">
        <f t="shared" si="641"/>
        <v>0</v>
      </c>
      <c r="BC451" s="12">
        <f t="shared" si="587"/>
        <v>150000</v>
      </c>
      <c r="BD451" s="12">
        <f t="shared" si="588"/>
        <v>150000</v>
      </c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>
        <v>1</v>
      </c>
      <c r="BZ451" s="12">
        <v>0</v>
      </c>
      <c r="CA451" s="12">
        <v>150000</v>
      </c>
      <c r="CB451" s="12">
        <f t="shared" si="642"/>
        <v>150000</v>
      </c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3" t="s">
        <v>54</v>
      </c>
      <c r="DF451" s="14" t="s">
        <v>55</v>
      </c>
    </row>
    <row r="452" spans="1:110" ht="38.25" hidden="1" x14ac:dyDescent="0.25">
      <c r="A452" s="13" t="s">
        <v>109</v>
      </c>
      <c r="B452" s="48" t="s">
        <v>2474</v>
      </c>
      <c r="C452" s="49" t="s">
        <v>2475</v>
      </c>
      <c r="D452" s="49" t="s">
        <v>51</v>
      </c>
      <c r="E452" s="48" t="s">
        <v>186</v>
      </c>
      <c r="F452" s="50">
        <v>5086.1000000000004</v>
      </c>
      <c r="G452" s="50">
        <v>4670.6000000000004</v>
      </c>
      <c r="H452" s="51">
        <v>35082</v>
      </c>
      <c r="I452" s="12">
        <f t="shared" si="605"/>
        <v>150000</v>
      </c>
      <c r="J452" s="12">
        <f t="shared" si="638"/>
        <v>0</v>
      </c>
      <c r="K452" s="12">
        <f t="shared" si="637"/>
        <v>150000</v>
      </c>
      <c r="L452" s="12">
        <f t="shared" si="634"/>
        <v>150000</v>
      </c>
      <c r="M452" s="12">
        <f t="shared" si="537"/>
        <v>0</v>
      </c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32"/>
      <c r="AP452" s="39"/>
      <c r="AQ452" s="32"/>
      <c r="AR452" s="32"/>
      <c r="AS452" s="12"/>
      <c r="AT452" s="12"/>
      <c r="AU452" s="12"/>
      <c r="AV452" s="12"/>
      <c r="AW452" s="12"/>
      <c r="AX452" s="12"/>
      <c r="AY452" s="45"/>
      <c r="AZ452" s="32"/>
      <c r="BA452" s="12"/>
      <c r="BB452" s="12">
        <f t="shared" si="641"/>
        <v>0</v>
      </c>
      <c r="BC452" s="12">
        <f t="shared" si="587"/>
        <v>150000</v>
      </c>
      <c r="BD452" s="12">
        <f t="shared" si="588"/>
        <v>150000</v>
      </c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>
        <v>1</v>
      </c>
      <c r="BZ452" s="12">
        <v>0</v>
      </c>
      <c r="CA452" s="12">
        <v>150000</v>
      </c>
      <c r="CB452" s="12">
        <f t="shared" si="642"/>
        <v>150000</v>
      </c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3" t="s">
        <v>54</v>
      </c>
      <c r="DF452" s="14" t="s">
        <v>55</v>
      </c>
    </row>
    <row r="453" spans="1:110" ht="38.25" hidden="1" x14ac:dyDescent="0.25">
      <c r="A453" s="13" t="s">
        <v>110</v>
      </c>
      <c r="B453" s="48" t="s">
        <v>932</v>
      </c>
      <c r="C453" s="49">
        <v>1968</v>
      </c>
      <c r="D453" s="49" t="s">
        <v>51</v>
      </c>
      <c r="E453" s="48" t="s">
        <v>229</v>
      </c>
      <c r="F453" s="50">
        <v>2752.9</v>
      </c>
      <c r="G453" s="50">
        <v>2586.9</v>
      </c>
      <c r="H453" s="51">
        <v>34060</v>
      </c>
      <c r="I453" s="12">
        <f t="shared" si="605"/>
        <v>1848472.0296</v>
      </c>
      <c r="J453" s="12">
        <f t="shared" si="638"/>
        <v>924236.0148</v>
      </c>
      <c r="K453" s="12">
        <f t="shared" si="637"/>
        <v>924236.0148</v>
      </c>
      <c r="L453" s="12">
        <f t="shared" si="634"/>
        <v>924236.0148</v>
      </c>
      <c r="M453" s="12">
        <f t="shared" si="537"/>
        <v>0</v>
      </c>
      <c r="N453" s="12"/>
      <c r="O453" s="12"/>
      <c r="P453" s="12">
        <v>0</v>
      </c>
      <c r="Q453" s="12"/>
      <c r="R453" s="12"/>
      <c r="S453" s="12">
        <v>0</v>
      </c>
      <c r="T453" s="12"/>
      <c r="U453" s="12"/>
      <c r="V453" s="12">
        <v>0</v>
      </c>
      <c r="W453" s="12"/>
      <c r="X453" s="12"/>
      <c r="Y453" s="12">
        <v>0</v>
      </c>
      <c r="Z453" s="12"/>
      <c r="AA453" s="12"/>
      <c r="AB453" s="12">
        <v>0</v>
      </c>
      <c r="AC453" s="12"/>
      <c r="AD453" s="12"/>
      <c r="AE453" s="12">
        <v>0</v>
      </c>
      <c r="AF453" s="12"/>
      <c r="AG453" s="12"/>
      <c r="AH453" s="12">
        <v>0</v>
      </c>
      <c r="AI453" s="12"/>
      <c r="AJ453" s="12"/>
      <c r="AK453" s="12">
        <v>0</v>
      </c>
      <c r="AL453" s="12"/>
      <c r="AM453" s="12"/>
      <c r="AN453" s="12">
        <v>0</v>
      </c>
      <c r="AO453" s="32"/>
      <c r="AP453" s="39" t="s">
        <v>53</v>
      </c>
      <c r="AQ453" s="32"/>
      <c r="AR453" s="32">
        <v>0</v>
      </c>
      <c r="AS453" s="12">
        <v>1319030.706</v>
      </c>
      <c r="AT453" s="12">
        <v>1848472.0296</v>
      </c>
      <c r="AU453" s="12">
        <v>529441.3236</v>
      </c>
      <c r="AV453" s="12"/>
      <c r="AW453" s="12"/>
      <c r="AX453" s="12">
        <v>0</v>
      </c>
      <c r="AY453" s="45"/>
      <c r="AZ453" s="32"/>
      <c r="BA453" s="12">
        <v>0</v>
      </c>
      <c r="BB453" s="12">
        <f>BF453+BJ453+BN453+BR453+BV453+BZ453+CD453+CH453+CL453+CP453+CT453+CX453+DB453</f>
        <v>0</v>
      </c>
      <c r="BC453" s="12">
        <f t="shared" si="587"/>
        <v>0</v>
      </c>
      <c r="BD453" s="12">
        <f t="shared" si="588"/>
        <v>0</v>
      </c>
      <c r="BE453" s="12"/>
      <c r="BF453" s="12"/>
      <c r="BG453" s="12"/>
      <c r="BH453" s="12">
        <f t="shared" ref="BH453" si="643">BG453-BF453</f>
        <v>0</v>
      </c>
      <c r="BI453" s="12"/>
      <c r="BJ453" s="12"/>
      <c r="BK453" s="12"/>
      <c r="BL453" s="12">
        <f t="shared" ref="BL453" si="644">BK453-BJ453</f>
        <v>0</v>
      </c>
      <c r="BM453" s="12"/>
      <c r="BN453" s="12"/>
      <c r="BO453" s="12"/>
      <c r="BP453" s="12">
        <f t="shared" ref="BP453" si="645">BO453-BN453</f>
        <v>0</v>
      </c>
      <c r="BQ453" s="12"/>
      <c r="BR453" s="12"/>
      <c r="BS453" s="12"/>
      <c r="BT453" s="12">
        <f t="shared" ref="BT453" si="646">BS453-BR453</f>
        <v>0</v>
      </c>
      <c r="BU453" s="12"/>
      <c r="BV453" s="12"/>
      <c r="BW453" s="12"/>
      <c r="BX453" s="12">
        <f t="shared" ref="BX453" si="647">BW453-BV453</f>
        <v>0</v>
      </c>
      <c r="BY453" s="12"/>
      <c r="BZ453" s="12"/>
      <c r="CA453" s="12"/>
      <c r="CB453" s="12">
        <f t="shared" si="642"/>
        <v>0</v>
      </c>
      <c r="CC453" s="12"/>
      <c r="CD453" s="12"/>
      <c r="CE453" s="12"/>
      <c r="CF453" s="12">
        <f t="shared" ref="CF453" si="648">CE453-CD453</f>
        <v>0</v>
      </c>
      <c r="CG453" s="12"/>
      <c r="CH453" s="12"/>
      <c r="CI453" s="12"/>
      <c r="CJ453" s="12">
        <f t="shared" ref="CJ453" si="649">CI453-CH453</f>
        <v>0</v>
      </c>
      <c r="CK453" s="12"/>
      <c r="CL453" s="12"/>
      <c r="CM453" s="12"/>
      <c r="CN453" s="12">
        <f t="shared" ref="CN453" si="650">CM453-CL453</f>
        <v>0</v>
      </c>
      <c r="CO453" s="12"/>
      <c r="CP453" s="12"/>
      <c r="CQ453" s="12"/>
      <c r="CR453" s="12">
        <f t="shared" ref="CR453" si="651">CQ453-CP453</f>
        <v>0</v>
      </c>
      <c r="CS453" s="12"/>
      <c r="CT453" s="12"/>
      <c r="CU453" s="12"/>
      <c r="CV453" s="12">
        <f t="shared" ref="CV453" si="652">CU453-CT453</f>
        <v>0</v>
      </c>
      <c r="CW453" s="12"/>
      <c r="CX453" s="12"/>
      <c r="CY453" s="12"/>
      <c r="CZ453" s="12">
        <f t="shared" ref="CZ453" si="653">CY453-CX453</f>
        <v>0</v>
      </c>
      <c r="DA453" s="12"/>
      <c r="DB453" s="12"/>
      <c r="DC453" s="12"/>
      <c r="DD453" s="12">
        <f t="shared" ref="DD453" si="654">DC453-DB453</f>
        <v>0</v>
      </c>
      <c r="DE453" s="13" t="s">
        <v>54</v>
      </c>
      <c r="DF453" s="14" t="s">
        <v>55</v>
      </c>
    </row>
    <row r="454" spans="1:110" ht="38.25" hidden="1" x14ac:dyDescent="0.25">
      <c r="A454" s="13" t="s">
        <v>111</v>
      </c>
      <c r="B454" s="48" t="s">
        <v>933</v>
      </c>
      <c r="C454" s="49">
        <v>1979</v>
      </c>
      <c r="D454" s="49" t="s">
        <v>51</v>
      </c>
      <c r="E454" s="48" t="s">
        <v>202</v>
      </c>
      <c r="F454" s="50">
        <v>43230.2</v>
      </c>
      <c r="G454" s="50">
        <v>38672.800000000003</v>
      </c>
      <c r="H454" s="51">
        <v>33724</v>
      </c>
      <c r="I454" s="12">
        <f t="shared" si="605"/>
        <v>96509906.040000007</v>
      </c>
      <c r="J454" s="12">
        <f t="shared" si="638"/>
        <v>48254953.020000003</v>
      </c>
      <c r="K454" s="12">
        <f t="shared" si="637"/>
        <v>48254953.020000003</v>
      </c>
      <c r="L454" s="12">
        <f t="shared" si="634"/>
        <v>48254953.020000003</v>
      </c>
      <c r="M454" s="12">
        <f t="shared" si="537"/>
        <v>0</v>
      </c>
      <c r="N454" s="12"/>
      <c r="O454" s="12"/>
      <c r="P454" s="12">
        <v>0</v>
      </c>
      <c r="Q454" s="12">
        <v>96509906.040000007</v>
      </c>
      <c r="R454" s="12">
        <v>96509906.040000007</v>
      </c>
      <c r="S454" s="12">
        <v>0</v>
      </c>
      <c r="T454" s="12"/>
      <c r="U454" s="12"/>
      <c r="V454" s="12">
        <v>0</v>
      </c>
      <c r="W454" s="12"/>
      <c r="X454" s="12"/>
      <c r="Y454" s="12">
        <v>0</v>
      </c>
      <c r="Z454" s="12"/>
      <c r="AA454" s="12"/>
      <c r="AB454" s="12">
        <v>0</v>
      </c>
      <c r="AC454" s="12"/>
      <c r="AD454" s="12"/>
      <c r="AE454" s="12">
        <v>0</v>
      </c>
      <c r="AF454" s="12"/>
      <c r="AG454" s="12"/>
      <c r="AH454" s="12">
        <v>0</v>
      </c>
      <c r="AI454" s="12"/>
      <c r="AJ454" s="12"/>
      <c r="AK454" s="12">
        <v>0</v>
      </c>
      <c r="AL454" s="12"/>
      <c r="AM454" s="12"/>
      <c r="AN454" s="12">
        <v>0</v>
      </c>
      <c r="AO454" s="32"/>
      <c r="AP454" s="39"/>
      <c r="AQ454" s="32"/>
      <c r="AR454" s="32">
        <v>0</v>
      </c>
      <c r="AS454" s="12"/>
      <c r="AT454" s="12"/>
      <c r="AU454" s="12">
        <v>0</v>
      </c>
      <c r="AV454" s="12"/>
      <c r="AW454" s="12"/>
      <c r="AX454" s="12">
        <v>0</v>
      </c>
      <c r="AY454" s="45"/>
      <c r="AZ454" s="32"/>
      <c r="BA454" s="12">
        <v>0</v>
      </c>
      <c r="BB454" s="12">
        <f>BF454+BJ454+BN454+BR454+BV454+BZ454+CD454+CH454+CL454+CP454+CT454+CX454+DB454</f>
        <v>0</v>
      </c>
      <c r="BC454" s="12">
        <f t="shared" si="587"/>
        <v>0</v>
      </c>
      <c r="BD454" s="12">
        <f t="shared" si="588"/>
        <v>0</v>
      </c>
      <c r="BE454" s="12"/>
      <c r="BF454" s="12"/>
      <c r="BG454" s="12"/>
      <c r="BH454" s="12">
        <f t="shared" ref="BH454:BH465" si="655">BG454-BF454</f>
        <v>0</v>
      </c>
      <c r="BI454" s="12"/>
      <c r="BJ454" s="12"/>
      <c r="BK454" s="12"/>
      <c r="BL454" s="12">
        <f t="shared" ref="BL454:BL465" si="656">BK454-BJ454</f>
        <v>0</v>
      </c>
      <c r="BM454" s="12"/>
      <c r="BN454" s="12"/>
      <c r="BO454" s="12"/>
      <c r="BP454" s="12">
        <f t="shared" ref="BP454:BP465" si="657">BO454-BN454</f>
        <v>0</v>
      </c>
      <c r="BQ454" s="12"/>
      <c r="BR454" s="12"/>
      <c r="BS454" s="12"/>
      <c r="BT454" s="12">
        <f t="shared" ref="BT454:BT465" si="658">BS454-BR454</f>
        <v>0</v>
      </c>
      <c r="BU454" s="12"/>
      <c r="BV454" s="12"/>
      <c r="BW454" s="12"/>
      <c r="BX454" s="12">
        <f t="shared" ref="BX454:BX465" si="659">BW454-BV454</f>
        <v>0</v>
      </c>
      <c r="BY454" s="12"/>
      <c r="BZ454" s="12"/>
      <c r="CA454" s="12"/>
      <c r="CB454" s="12">
        <f t="shared" si="642"/>
        <v>0</v>
      </c>
      <c r="CC454" s="12"/>
      <c r="CD454" s="12"/>
      <c r="CE454" s="12"/>
      <c r="CF454" s="12">
        <f t="shared" ref="CF454:CF465" si="660">CE454-CD454</f>
        <v>0</v>
      </c>
      <c r="CG454" s="12"/>
      <c r="CH454" s="12"/>
      <c r="CI454" s="12"/>
      <c r="CJ454" s="12">
        <f t="shared" ref="CJ454:CJ465" si="661">CI454-CH454</f>
        <v>0</v>
      </c>
      <c r="CK454" s="12"/>
      <c r="CL454" s="12"/>
      <c r="CM454" s="12"/>
      <c r="CN454" s="12">
        <f t="shared" ref="CN454:CN465" si="662">CM454-CL454</f>
        <v>0</v>
      </c>
      <c r="CO454" s="12"/>
      <c r="CP454" s="12"/>
      <c r="CQ454" s="12"/>
      <c r="CR454" s="12">
        <f t="shared" ref="CR454:CR465" si="663">CQ454-CP454</f>
        <v>0</v>
      </c>
      <c r="CS454" s="12"/>
      <c r="CT454" s="12"/>
      <c r="CU454" s="12"/>
      <c r="CV454" s="12">
        <f t="shared" ref="CV454:CV465" si="664">CU454-CT454</f>
        <v>0</v>
      </c>
      <c r="CW454" s="12"/>
      <c r="CX454" s="12"/>
      <c r="CY454" s="12"/>
      <c r="CZ454" s="12">
        <f t="shared" ref="CZ454:CZ465" si="665">CY454-CX454</f>
        <v>0</v>
      </c>
      <c r="DA454" s="12"/>
      <c r="DB454" s="12"/>
      <c r="DC454" s="12"/>
      <c r="DD454" s="12">
        <f t="shared" ref="DD454:DD465" si="666">DC454-DB454</f>
        <v>0</v>
      </c>
      <c r="DE454" s="13" t="s">
        <v>54</v>
      </c>
      <c r="DF454" s="14" t="s">
        <v>55</v>
      </c>
    </row>
    <row r="455" spans="1:110" ht="38.25" hidden="1" x14ac:dyDescent="0.25">
      <c r="A455" s="13" t="s">
        <v>112</v>
      </c>
      <c r="B455" s="48" t="s">
        <v>934</v>
      </c>
      <c r="C455" s="49">
        <v>1978</v>
      </c>
      <c r="D455" s="49" t="s">
        <v>51</v>
      </c>
      <c r="E455" s="48" t="s">
        <v>186</v>
      </c>
      <c r="F455" s="50">
        <v>6774.7</v>
      </c>
      <c r="G455" s="50">
        <v>5683.7</v>
      </c>
      <c r="H455" s="51">
        <v>33968</v>
      </c>
      <c r="I455" s="12">
        <f t="shared" si="605"/>
        <v>7441558</v>
      </c>
      <c r="J455" s="12">
        <f t="shared" si="638"/>
        <v>3720779</v>
      </c>
      <c r="K455" s="12">
        <f t="shared" si="637"/>
        <v>3720779</v>
      </c>
      <c r="L455" s="12">
        <f t="shared" si="634"/>
        <v>3720779</v>
      </c>
      <c r="M455" s="12">
        <f t="shared" si="537"/>
        <v>0</v>
      </c>
      <c r="N455" s="12"/>
      <c r="O455" s="12"/>
      <c r="P455" s="12">
        <v>0</v>
      </c>
      <c r="Q455" s="12"/>
      <c r="R455" s="12"/>
      <c r="S455" s="12">
        <v>0</v>
      </c>
      <c r="T455" s="12"/>
      <c r="U455" s="12"/>
      <c r="V455" s="12">
        <v>0</v>
      </c>
      <c r="W455" s="12"/>
      <c r="X455" s="12"/>
      <c r="Y455" s="12">
        <v>0</v>
      </c>
      <c r="Z455" s="12"/>
      <c r="AA455" s="12"/>
      <c r="AB455" s="12">
        <v>0</v>
      </c>
      <c r="AC455" s="12"/>
      <c r="AD455" s="12"/>
      <c r="AE455" s="12">
        <v>0</v>
      </c>
      <c r="AF455" s="12"/>
      <c r="AG455" s="12"/>
      <c r="AH455" s="12">
        <v>0</v>
      </c>
      <c r="AI455" s="12"/>
      <c r="AJ455" s="12"/>
      <c r="AK455" s="12">
        <v>0</v>
      </c>
      <c r="AL455" s="12"/>
      <c r="AM455" s="12"/>
      <c r="AN455" s="12">
        <v>0</v>
      </c>
      <c r="AO455" s="32">
        <v>5800000</v>
      </c>
      <c r="AP455" s="39" t="s">
        <v>230</v>
      </c>
      <c r="AQ455" s="32">
        <v>7441558</v>
      </c>
      <c r="AR455" s="32">
        <v>1641558</v>
      </c>
      <c r="AS455" s="12"/>
      <c r="AT455" s="12"/>
      <c r="AU455" s="12">
        <v>0</v>
      </c>
      <c r="AV455" s="12"/>
      <c r="AW455" s="12"/>
      <c r="AX455" s="12">
        <v>0</v>
      </c>
      <c r="AY455" s="45"/>
      <c r="AZ455" s="32"/>
      <c r="BA455" s="12">
        <v>0</v>
      </c>
      <c r="BB455" s="12">
        <f t="shared" ref="BB455:BB458" si="667">BF455+BJ455+BN455+BR455+BV455+BZ455+CD455+CH455+CL455+CP455+CT455+CX455+DB455</f>
        <v>0</v>
      </c>
      <c r="BC455" s="12">
        <f t="shared" si="587"/>
        <v>0</v>
      </c>
      <c r="BD455" s="12">
        <f t="shared" si="588"/>
        <v>0</v>
      </c>
      <c r="BE455" s="12"/>
      <c r="BF455" s="12"/>
      <c r="BG455" s="12"/>
      <c r="BH455" s="12">
        <f t="shared" si="655"/>
        <v>0</v>
      </c>
      <c r="BI455" s="12"/>
      <c r="BJ455" s="12"/>
      <c r="BK455" s="12"/>
      <c r="BL455" s="12">
        <f t="shared" si="656"/>
        <v>0</v>
      </c>
      <c r="BM455" s="12"/>
      <c r="BN455" s="12"/>
      <c r="BO455" s="12"/>
      <c r="BP455" s="12">
        <f t="shared" si="657"/>
        <v>0</v>
      </c>
      <c r="BQ455" s="12"/>
      <c r="BR455" s="12"/>
      <c r="BS455" s="12"/>
      <c r="BT455" s="12">
        <f t="shared" si="658"/>
        <v>0</v>
      </c>
      <c r="BU455" s="12"/>
      <c r="BV455" s="12"/>
      <c r="BW455" s="12"/>
      <c r="BX455" s="12">
        <f t="shared" si="659"/>
        <v>0</v>
      </c>
      <c r="BY455" s="12"/>
      <c r="BZ455" s="12"/>
      <c r="CA455" s="12"/>
      <c r="CB455" s="12">
        <f t="shared" si="642"/>
        <v>0</v>
      </c>
      <c r="CC455" s="12"/>
      <c r="CD455" s="12"/>
      <c r="CE455" s="12"/>
      <c r="CF455" s="12">
        <f t="shared" si="660"/>
        <v>0</v>
      </c>
      <c r="CG455" s="12"/>
      <c r="CH455" s="12"/>
      <c r="CI455" s="12"/>
      <c r="CJ455" s="12">
        <f t="shared" si="661"/>
        <v>0</v>
      </c>
      <c r="CK455" s="12"/>
      <c r="CL455" s="12"/>
      <c r="CM455" s="12"/>
      <c r="CN455" s="12">
        <f t="shared" si="662"/>
        <v>0</v>
      </c>
      <c r="CO455" s="12"/>
      <c r="CP455" s="12"/>
      <c r="CQ455" s="12"/>
      <c r="CR455" s="12">
        <f t="shared" si="663"/>
        <v>0</v>
      </c>
      <c r="CS455" s="12"/>
      <c r="CT455" s="12"/>
      <c r="CU455" s="12"/>
      <c r="CV455" s="12">
        <f t="shared" si="664"/>
        <v>0</v>
      </c>
      <c r="CW455" s="12"/>
      <c r="CX455" s="12"/>
      <c r="CY455" s="12"/>
      <c r="CZ455" s="12">
        <f t="shared" si="665"/>
        <v>0</v>
      </c>
      <c r="DA455" s="12"/>
      <c r="DB455" s="12"/>
      <c r="DC455" s="12"/>
      <c r="DD455" s="12">
        <f t="shared" si="666"/>
        <v>0</v>
      </c>
      <c r="DE455" s="13" t="s">
        <v>54</v>
      </c>
      <c r="DF455" s="14" t="s">
        <v>55</v>
      </c>
    </row>
    <row r="456" spans="1:110" ht="38.25" hidden="1" x14ac:dyDescent="0.25">
      <c r="A456" s="13" t="s">
        <v>113</v>
      </c>
      <c r="B456" s="48" t="s">
        <v>935</v>
      </c>
      <c r="C456" s="49">
        <v>1977</v>
      </c>
      <c r="D456" s="49" t="s">
        <v>51</v>
      </c>
      <c r="E456" s="48" t="s">
        <v>202</v>
      </c>
      <c r="F456" s="50">
        <v>3340.7</v>
      </c>
      <c r="G456" s="50">
        <v>2781.2</v>
      </c>
      <c r="H456" s="51">
        <v>33423</v>
      </c>
      <c r="I456" s="12">
        <f t="shared" si="605"/>
        <v>6353122</v>
      </c>
      <c r="J456" s="12">
        <f t="shared" si="638"/>
        <v>3176561</v>
      </c>
      <c r="K456" s="12">
        <f t="shared" si="637"/>
        <v>3176561</v>
      </c>
      <c r="L456" s="12">
        <f t="shared" si="634"/>
        <v>3176561</v>
      </c>
      <c r="M456" s="12">
        <f t="shared" si="537"/>
        <v>0</v>
      </c>
      <c r="N456" s="12"/>
      <c r="O456" s="12"/>
      <c r="P456" s="12">
        <v>0</v>
      </c>
      <c r="Q456" s="12"/>
      <c r="R456" s="12"/>
      <c r="S456" s="12">
        <v>0</v>
      </c>
      <c r="T456" s="12"/>
      <c r="U456" s="12"/>
      <c r="V456" s="12">
        <v>0</v>
      </c>
      <c r="W456" s="12"/>
      <c r="X456" s="12"/>
      <c r="Y456" s="12">
        <v>0</v>
      </c>
      <c r="Z456" s="12"/>
      <c r="AA456" s="12"/>
      <c r="AB456" s="12">
        <v>0</v>
      </c>
      <c r="AC456" s="12"/>
      <c r="AD456" s="12"/>
      <c r="AE456" s="12">
        <v>0</v>
      </c>
      <c r="AF456" s="12"/>
      <c r="AG456" s="12"/>
      <c r="AH456" s="12">
        <v>0</v>
      </c>
      <c r="AI456" s="12"/>
      <c r="AJ456" s="12"/>
      <c r="AK456" s="12">
        <v>0</v>
      </c>
      <c r="AL456" s="12"/>
      <c r="AM456" s="12"/>
      <c r="AN456" s="12">
        <v>0</v>
      </c>
      <c r="AO456" s="32">
        <v>5070200</v>
      </c>
      <c r="AP456" s="39" t="s">
        <v>231</v>
      </c>
      <c r="AQ456" s="32">
        <v>6353122</v>
      </c>
      <c r="AR456" s="32">
        <v>1282922</v>
      </c>
      <c r="AS456" s="12"/>
      <c r="AT456" s="12"/>
      <c r="AU456" s="12">
        <v>0</v>
      </c>
      <c r="AV456" s="12"/>
      <c r="AW456" s="12"/>
      <c r="AX456" s="12">
        <v>0</v>
      </c>
      <c r="AY456" s="45"/>
      <c r="AZ456" s="32"/>
      <c r="BA456" s="12">
        <v>0</v>
      </c>
      <c r="BB456" s="12">
        <f t="shared" si="667"/>
        <v>0</v>
      </c>
      <c r="BC456" s="12">
        <f t="shared" si="587"/>
        <v>0</v>
      </c>
      <c r="BD456" s="12">
        <f t="shared" si="588"/>
        <v>0</v>
      </c>
      <c r="BE456" s="12"/>
      <c r="BF456" s="12"/>
      <c r="BG456" s="12"/>
      <c r="BH456" s="12">
        <f t="shared" si="655"/>
        <v>0</v>
      </c>
      <c r="BI456" s="12"/>
      <c r="BJ456" s="12"/>
      <c r="BK456" s="12"/>
      <c r="BL456" s="12">
        <f t="shared" si="656"/>
        <v>0</v>
      </c>
      <c r="BM456" s="12"/>
      <c r="BN456" s="12"/>
      <c r="BO456" s="12"/>
      <c r="BP456" s="12">
        <f t="shared" si="657"/>
        <v>0</v>
      </c>
      <c r="BQ456" s="12"/>
      <c r="BR456" s="12"/>
      <c r="BS456" s="12"/>
      <c r="BT456" s="12">
        <f t="shared" si="658"/>
        <v>0</v>
      </c>
      <c r="BU456" s="12"/>
      <c r="BV456" s="12"/>
      <c r="BW456" s="12"/>
      <c r="BX456" s="12">
        <f t="shared" si="659"/>
        <v>0</v>
      </c>
      <c r="BY456" s="12"/>
      <c r="BZ456" s="12"/>
      <c r="CA456" s="12"/>
      <c r="CB456" s="12">
        <f t="shared" si="642"/>
        <v>0</v>
      </c>
      <c r="CC456" s="12"/>
      <c r="CD456" s="12"/>
      <c r="CE456" s="12"/>
      <c r="CF456" s="12">
        <f t="shared" si="660"/>
        <v>0</v>
      </c>
      <c r="CG456" s="12"/>
      <c r="CH456" s="12"/>
      <c r="CI456" s="12"/>
      <c r="CJ456" s="12">
        <f t="shared" si="661"/>
        <v>0</v>
      </c>
      <c r="CK456" s="12"/>
      <c r="CL456" s="12"/>
      <c r="CM456" s="12"/>
      <c r="CN456" s="12">
        <f t="shared" si="662"/>
        <v>0</v>
      </c>
      <c r="CO456" s="12"/>
      <c r="CP456" s="12"/>
      <c r="CQ456" s="12"/>
      <c r="CR456" s="12">
        <f t="shared" si="663"/>
        <v>0</v>
      </c>
      <c r="CS456" s="12"/>
      <c r="CT456" s="12"/>
      <c r="CU456" s="12"/>
      <c r="CV456" s="12">
        <f t="shared" si="664"/>
        <v>0</v>
      </c>
      <c r="CW456" s="12"/>
      <c r="CX456" s="12"/>
      <c r="CY456" s="12"/>
      <c r="CZ456" s="12">
        <f t="shared" si="665"/>
        <v>0</v>
      </c>
      <c r="DA456" s="12"/>
      <c r="DB456" s="12"/>
      <c r="DC456" s="12"/>
      <c r="DD456" s="12">
        <f t="shared" si="666"/>
        <v>0</v>
      </c>
      <c r="DE456" s="13" t="s">
        <v>54</v>
      </c>
      <c r="DF456" s="14" t="s">
        <v>55</v>
      </c>
    </row>
    <row r="457" spans="1:110" ht="38.25" hidden="1" x14ac:dyDescent="0.25">
      <c r="A457" s="13" t="s">
        <v>114</v>
      </c>
      <c r="B457" s="48" t="s">
        <v>936</v>
      </c>
      <c r="C457" s="49">
        <v>1978</v>
      </c>
      <c r="D457" s="49" t="s">
        <v>51</v>
      </c>
      <c r="E457" s="48" t="s">
        <v>186</v>
      </c>
      <c r="F457" s="50">
        <v>6681.3</v>
      </c>
      <c r="G457" s="50">
        <v>5621</v>
      </c>
      <c r="H457" s="51">
        <v>33920</v>
      </c>
      <c r="I457" s="12">
        <f t="shared" si="605"/>
        <v>7361518</v>
      </c>
      <c r="J457" s="12">
        <f t="shared" si="638"/>
        <v>3680759</v>
      </c>
      <c r="K457" s="12">
        <f t="shared" si="637"/>
        <v>3680759</v>
      </c>
      <c r="L457" s="12">
        <f t="shared" si="634"/>
        <v>3680759</v>
      </c>
      <c r="M457" s="12">
        <f t="shared" si="537"/>
        <v>0</v>
      </c>
      <c r="N457" s="12"/>
      <c r="O457" s="12"/>
      <c r="P457" s="12">
        <v>0</v>
      </c>
      <c r="Q457" s="12"/>
      <c r="R457" s="12"/>
      <c r="S457" s="12">
        <v>0</v>
      </c>
      <c r="T457" s="12"/>
      <c r="U457" s="12"/>
      <c r="V457" s="12">
        <v>0</v>
      </c>
      <c r="W457" s="12"/>
      <c r="X457" s="12"/>
      <c r="Y457" s="12">
        <v>0</v>
      </c>
      <c r="Z457" s="12"/>
      <c r="AA457" s="12"/>
      <c r="AB457" s="12">
        <v>0</v>
      </c>
      <c r="AC457" s="12"/>
      <c r="AD457" s="12"/>
      <c r="AE457" s="12">
        <v>0</v>
      </c>
      <c r="AF457" s="12"/>
      <c r="AG457" s="12"/>
      <c r="AH457" s="12">
        <v>0</v>
      </c>
      <c r="AI457" s="12"/>
      <c r="AJ457" s="12"/>
      <c r="AK457" s="12">
        <v>0</v>
      </c>
      <c r="AL457" s="12"/>
      <c r="AM457" s="12"/>
      <c r="AN457" s="12">
        <v>0</v>
      </c>
      <c r="AO457" s="32">
        <v>5800000</v>
      </c>
      <c r="AP457" s="39" t="s">
        <v>232</v>
      </c>
      <c r="AQ457" s="32">
        <v>7361518</v>
      </c>
      <c r="AR457" s="32">
        <v>1561518</v>
      </c>
      <c r="AS457" s="12"/>
      <c r="AT457" s="12"/>
      <c r="AU457" s="12">
        <v>0</v>
      </c>
      <c r="AV457" s="12"/>
      <c r="AW457" s="12"/>
      <c r="AX457" s="12">
        <v>0</v>
      </c>
      <c r="AY457" s="45"/>
      <c r="AZ457" s="32"/>
      <c r="BA457" s="12">
        <v>0</v>
      </c>
      <c r="BB457" s="12">
        <f t="shared" si="667"/>
        <v>0</v>
      </c>
      <c r="BC457" s="12">
        <f t="shared" si="587"/>
        <v>0</v>
      </c>
      <c r="BD457" s="12">
        <f t="shared" si="588"/>
        <v>0</v>
      </c>
      <c r="BE457" s="12"/>
      <c r="BF457" s="12"/>
      <c r="BG457" s="12"/>
      <c r="BH457" s="12">
        <f t="shared" si="655"/>
        <v>0</v>
      </c>
      <c r="BI457" s="12"/>
      <c r="BJ457" s="12"/>
      <c r="BK457" s="12"/>
      <c r="BL457" s="12">
        <f t="shared" si="656"/>
        <v>0</v>
      </c>
      <c r="BM457" s="12"/>
      <c r="BN457" s="12"/>
      <c r="BO457" s="12"/>
      <c r="BP457" s="12">
        <f t="shared" si="657"/>
        <v>0</v>
      </c>
      <c r="BQ457" s="12"/>
      <c r="BR457" s="12"/>
      <c r="BS457" s="12"/>
      <c r="BT457" s="12">
        <f t="shared" si="658"/>
        <v>0</v>
      </c>
      <c r="BU457" s="12"/>
      <c r="BV457" s="12"/>
      <c r="BW457" s="12"/>
      <c r="BX457" s="12">
        <f t="shared" si="659"/>
        <v>0</v>
      </c>
      <c r="BY457" s="12"/>
      <c r="BZ457" s="12"/>
      <c r="CA457" s="12"/>
      <c r="CB457" s="12">
        <f t="shared" si="642"/>
        <v>0</v>
      </c>
      <c r="CC457" s="12"/>
      <c r="CD457" s="12"/>
      <c r="CE457" s="12"/>
      <c r="CF457" s="12">
        <f t="shared" si="660"/>
        <v>0</v>
      </c>
      <c r="CG457" s="12"/>
      <c r="CH457" s="12"/>
      <c r="CI457" s="12"/>
      <c r="CJ457" s="12">
        <f t="shared" si="661"/>
        <v>0</v>
      </c>
      <c r="CK457" s="12"/>
      <c r="CL457" s="12"/>
      <c r="CM457" s="12"/>
      <c r="CN457" s="12">
        <f t="shared" si="662"/>
        <v>0</v>
      </c>
      <c r="CO457" s="12"/>
      <c r="CP457" s="12"/>
      <c r="CQ457" s="12"/>
      <c r="CR457" s="12">
        <f t="shared" si="663"/>
        <v>0</v>
      </c>
      <c r="CS457" s="12"/>
      <c r="CT457" s="12"/>
      <c r="CU457" s="12"/>
      <c r="CV457" s="12">
        <f t="shared" si="664"/>
        <v>0</v>
      </c>
      <c r="CW457" s="12"/>
      <c r="CX457" s="12"/>
      <c r="CY457" s="12"/>
      <c r="CZ457" s="12">
        <f t="shared" si="665"/>
        <v>0</v>
      </c>
      <c r="DA457" s="12"/>
      <c r="DB457" s="12"/>
      <c r="DC457" s="12"/>
      <c r="DD457" s="12">
        <f t="shared" si="666"/>
        <v>0</v>
      </c>
      <c r="DE457" s="13" t="s">
        <v>54</v>
      </c>
      <c r="DF457" s="14" t="s">
        <v>55</v>
      </c>
    </row>
    <row r="458" spans="1:110" ht="38.25" hidden="1" x14ac:dyDescent="0.25">
      <c r="A458" s="13" t="s">
        <v>115</v>
      </c>
      <c r="B458" s="48" t="s">
        <v>937</v>
      </c>
      <c r="C458" s="49">
        <v>1977</v>
      </c>
      <c r="D458" s="49" t="s">
        <v>51</v>
      </c>
      <c r="E458" s="48" t="s">
        <v>202</v>
      </c>
      <c r="F458" s="50">
        <v>4056.41</v>
      </c>
      <c r="G458" s="50">
        <v>3418.11</v>
      </c>
      <c r="H458" s="51">
        <v>33423</v>
      </c>
      <c r="I458" s="12">
        <f t="shared" si="605"/>
        <v>7269456.3600000003</v>
      </c>
      <c r="J458" s="12">
        <f t="shared" si="638"/>
        <v>3634728.18</v>
      </c>
      <c r="K458" s="12">
        <f t="shared" si="637"/>
        <v>3634728.18</v>
      </c>
      <c r="L458" s="12">
        <f t="shared" si="634"/>
        <v>3634728.18</v>
      </c>
      <c r="M458" s="12">
        <f t="shared" si="537"/>
        <v>0</v>
      </c>
      <c r="N458" s="12"/>
      <c r="O458" s="12"/>
      <c r="P458" s="12">
        <v>0</v>
      </c>
      <c r="Q458" s="12"/>
      <c r="R458" s="12"/>
      <c r="S458" s="12">
        <v>0</v>
      </c>
      <c r="T458" s="12"/>
      <c r="U458" s="12"/>
      <c r="V458" s="12">
        <v>0</v>
      </c>
      <c r="W458" s="12"/>
      <c r="X458" s="12"/>
      <c r="Y458" s="12">
        <v>0</v>
      </c>
      <c r="Z458" s="12"/>
      <c r="AA458" s="12"/>
      <c r="AB458" s="12">
        <v>0</v>
      </c>
      <c r="AC458" s="12"/>
      <c r="AD458" s="12"/>
      <c r="AE458" s="12">
        <v>0</v>
      </c>
      <c r="AF458" s="12"/>
      <c r="AG458" s="12"/>
      <c r="AH458" s="12">
        <v>0</v>
      </c>
      <c r="AI458" s="12"/>
      <c r="AJ458" s="12"/>
      <c r="AK458" s="12">
        <v>0</v>
      </c>
      <c r="AL458" s="12"/>
      <c r="AM458" s="12"/>
      <c r="AN458" s="12">
        <v>0</v>
      </c>
      <c r="AO458" s="32">
        <v>5070200</v>
      </c>
      <c r="AP458" s="39" t="s">
        <v>233</v>
      </c>
      <c r="AQ458" s="32">
        <v>7269456.3600000003</v>
      </c>
      <c r="AR458" s="32">
        <v>2199256.3600000003</v>
      </c>
      <c r="AS458" s="12"/>
      <c r="AT458" s="12"/>
      <c r="AU458" s="12">
        <v>0</v>
      </c>
      <c r="AV458" s="12"/>
      <c r="AW458" s="12"/>
      <c r="AX458" s="12">
        <v>0</v>
      </c>
      <c r="AY458" s="45"/>
      <c r="AZ458" s="32"/>
      <c r="BA458" s="12">
        <v>0</v>
      </c>
      <c r="BB458" s="12">
        <f t="shared" si="667"/>
        <v>0</v>
      </c>
      <c r="BC458" s="12">
        <f t="shared" si="587"/>
        <v>0</v>
      </c>
      <c r="BD458" s="12">
        <f t="shared" si="588"/>
        <v>0</v>
      </c>
      <c r="BE458" s="12"/>
      <c r="BF458" s="12"/>
      <c r="BG458" s="12"/>
      <c r="BH458" s="12">
        <f t="shared" si="655"/>
        <v>0</v>
      </c>
      <c r="BI458" s="12"/>
      <c r="BJ458" s="12"/>
      <c r="BK458" s="12"/>
      <c r="BL458" s="12">
        <f t="shared" si="656"/>
        <v>0</v>
      </c>
      <c r="BM458" s="12"/>
      <c r="BN458" s="12"/>
      <c r="BO458" s="12"/>
      <c r="BP458" s="12">
        <f t="shared" si="657"/>
        <v>0</v>
      </c>
      <c r="BQ458" s="12"/>
      <c r="BR458" s="12"/>
      <c r="BS458" s="12"/>
      <c r="BT458" s="12">
        <f t="shared" si="658"/>
        <v>0</v>
      </c>
      <c r="BU458" s="12"/>
      <c r="BV458" s="12"/>
      <c r="BW458" s="12"/>
      <c r="BX458" s="12">
        <f t="shared" si="659"/>
        <v>0</v>
      </c>
      <c r="BY458" s="12"/>
      <c r="BZ458" s="12"/>
      <c r="CA458" s="12"/>
      <c r="CB458" s="12">
        <f t="shared" si="642"/>
        <v>0</v>
      </c>
      <c r="CC458" s="12"/>
      <c r="CD458" s="12"/>
      <c r="CE458" s="12"/>
      <c r="CF458" s="12">
        <f t="shared" si="660"/>
        <v>0</v>
      </c>
      <c r="CG458" s="12"/>
      <c r="CH458" s="12"/>
      <c r="CI458" s="12"/>
      <c r="CJ458" s="12">
        <f t="shared" si="661"/>
        <v>0</v>
      </c>
      <c r="CK458" s="12"/>
      <c r="CL458" s="12"/>
      <c r="CM458" s="12"/>
      <c r="CN458" s="12">
        <f t="shared" si="662"/>
        <v>0</v>
      </c>
      <c r="CO458" s="12"/>
      <c r="CP458" s="12"/>
      <c r="CQ458" s="12"/>
      <c r="CR458" s="12">
        <f t="shared" si="663"/>
        <v>0</v>
      </c>
      <c r="CS458" s="12"/>
      <c r="CT458" s="12"/>
      <c r="CU458" s="12"/>
      <c r="CV458" s="12">
        <f t="shared" si="664"/>
        <v>0</v>
      </c>
      <c r="CW458" s="12"/>
      <c r="CX458" s="12"/>
      <c r="CY458" s="12"/>
      <c r="CZ458" s="12">
        <f t="shared" si="665"/>
        <v>0</v>
      </c>
      <c r="DA458" s="12"/>
      <c r="DB458" s="12"/>
      <c r="DC458" s="12"/>
      <c r="DD458" s="12">
        <f t="shared" si="666"/>
        <v>0</v>
      </c>
      <c r="DE458" s="13" t="s">
        <v>54</v>
      </c>
      <c r="DF458" s="14" t="s">
        <v>55</v>
      </c>
    </row>
    <row r="459" spans="1:110" ht="38.25" hidden="1" x14ac:dyDescent="0.25">
      <c r="A459" s="13" t="s">
        <v>116</v>
      </c>
      <c r="B459" s="48" t="s">
        <v>938</v>
      </c>
      <c r="C459" s="49">
        <v>1977</v>
      </c>
      <c r="D459" s="49" t="s">
        <v>51</v>
      </c>
      <c r="E459" s="48" t="s">
        <v>202</v>
      </c>
      <c r="F459" s="50">
        <v>6892.4</v>
      </c>
      <c r="G459" s="50">
        <v>6074.8</v>
      </c>
      <c r="H459" s="51">
        <v>33962</v>
      </c>
      <c r="I459" s="12">
        <f t="shared" si="605"/>
        <v>7730111.8200000003</v>
      </c>
      <c r="J459" s="12">
        <f t="shared" si="638"/>
        <v>3865055.91</v>
      </c>
      <c r="K459" s="12">
        <f t="shared" si="637"/>
        <v>3865055.91</v>
      </c>
      <c r="L459" s="12">
        <f t="shared" si="634"/>
        <v>3865055.91</v>
      </c>
      <c r="M459" s="12">
        <f t="shared" si="537"/>
        <v>0</v>
      </c>
      <c r="N459" s="12"/>
      <c r="O459" s="12"/>
      <c r="P459" s="12">
        <v>0</v>
      </c>
      <c r="Q459" s="12"/>
      <c r="R459" s="12"/>
      <c r="S459" s="12">
        <v>0</v>
      </c>
      <c r="T459" s="12"/>
      <c r="U459" s="12"/>
      <c r="V459" s="12">
        <v>0</v>
      </c>
      <c r="W459" s="12"/>
      <c r="X459" s="12"/>
      <c r="Y459" s="12">
        <v>0</v>
      </c>
      <c r="Z459" s="12"/>
      <c r="AA459" s="12"/>
      <c r="AB459" s="12">
        <v>0</v>
      </c>
      <c r="AC459" s="12"/>
      <c r="AD459" s="12"/>
      <c r="AE459" s="12">
        <v>0</v>
      </c>
      <c r="AF459" s="12"/>
      <c r="AG459" s="12"/>
      <c r="AH459" s="12">
        <v>0</v>
      </c>
      <c r="AI459" s="12"/>
      <c r="AJ459" s="12"/>
      <c r="AK459" s="12">
        <v>0</v>
      </c>
      <c r="AL459" s="12"/>
      <c r="AM459" s="12"/>
      <c r="AN459" s="12">
        <v>0</v>
      </c>
      <c r="AO459" s="32">
        <v>7605300</v>
      </c>
      <c r="AP459" s="39" t="s">
        <v>234</v>
      </c>
      <c r="AQ459" s="32">
        <v>7730111.8200000003</v>
      </c>
      <c r="AR459" s="32">
        <v>124811.8200000003</v>
      </c>
      <c r="AS459" s="12"/>
      <c r="AT459" s="12"/>
      <c r="AU459" s="12">
        <v>0</v>
      </c>
      <c r="AV459" s="12"/>
      <c r="AW459" s="12"/>
      <c r="AX459" s="12">
        <v>0</v>
      </c>
      <c r="AY459" s="45"/>
      <c r="AZ459" s="32"/>
      <c r="BA459" s="12">
        <v>0</v>
      </c>
      <c r="BB459" s="12">
        <f t="shared" ref="BB459:BB461" si="668">BF459+BJ459+BN459+BR459+BV459+BZ459+CD459+CH459+CL459+CP459+CT459+CX459+DB459</f>
        <v>0</v>
      </c>
      <c r="BC459" s="12">
        <f t="shared" si="587"/>
        <v>0</v>
      </c>
      <c r="BD459" s="12">
        <f t="shared" si="588"/>
        <v>0</v>
      </c>
      <c r="BE459" s="12"/>
      <c r="BF459" s="12"/>
      <c r="BG459" s="12"/>
      <c r="BH459" s="12">
        <f t="shared" si="655"/>
        <v>0</v>
      </c>
      <c r="BI459" s="12"/>
      <c r="BJ459" s="12"/>
      <c r="BK459" s="12"/>
      <c r="BL459" s="12">
        <f t="shared" si="656"/>
        <v>0</v>
      </c>
      <c r="BM459" s="12"/>
      <c r="BN459" s="12"/>
      <c r="BO459" s="12"/>
      <c r="BP459" s="12">
        <f t="shared" si="657"/>
        <v>0</v>
      </c>
      <c r="BQ459" s="12"/>
      <c r="BR459" s="12"/>
      <c r="BS459" s="12"/>
      <c r="BT459" s="12">
        <f t="shared" si="658"/>
        <v>0</v>
      </c>
      <c r="BU459" s="12"/>
      <c r="BV459" s="12"/>
      <c r="BW459" s="12"/>
      <c r="BX459" s="12">
        <f t="shared" si="659"/>
        <v>0</v>
      </c>
      <c r="BY459" s="12"/>
      <c r="BZ459" s="12"/>
      <c r="CA459" s="12"/>
      <c r="CB459" s="12">
        <f t="shared" si="642"/>
        <v>0</v>
      </c>
      <c r="CC459" s="12"/>
      <c r="CD459" s="12"/>
      <c r="CE459" s="12"/>
      <c r="CF459" s="12">
        <f t="shared" si="660"/>
        <v>0</v>
      </c>
      <c r="CG459" s="12"/>
      <c r="CH459" s="12"/>
      <c r="CI459" s="12"/>
      <c r="CJ459" s="12">
        <f t="shared" si="661"/>
        <v>0</v>
      </c>
      <c r="CK459" s="12"/>
      <c r="CL459" s="12"/>
      <c r="CM459" s="12"/>
      <c r="CN459" s="12">
        <f t="shared" si="662"/>
        <v>0</v>
      </c>
      <c r="CO459" s="12"/>
      <c r="CP459" s="12"/>
      <c r="CQ459" s="12"/>
      <c r="CR459" s="12">
        <f t="shared" si="663"/>
        <v>0</v>
      </c>
      <c r="CS459" s="12"/>
      <c r="CT459" s="12"/>
      <c r="CU459" s="12"/>
      <c r="CV459" s="12">
        <f t="shared" si="664"/>
        <v>0</v>
      </c>
      <c r="CW459" s="12"/>
      <c r="CX459" s="12"/>
      <c r="CY459" s="12"/>
      <c r="CZ459" s="12">
        <f t="shared" si="665"/>
        <v>0</v>
      </c>
      <c r="DA459" s="12"/>
      <c r="DB459" s="12"/>
      <c r="DC459" s="12"/>
      <c r="DD459" s="12">
        <f t="shared" si="666"/>
        <v>0</v>
      </c>
      <c r="DE459" s="13" t="s">
        <v>54</v>
      </c>
      <c r="DF459" s="14" t="s">
        <v>55</v>
      </c>
    </row>
    <row r="460" spans="1:110" ht="38.25" hidden="1" x14ac:dyDescent="0.25">
      <c r="A460" s="13" t="s">
        <v>117</v>
      </c>
      <c r="B460" s="48" t="s">
        <v>939</v>
      </c>
      <c r="C460" s="49">
        <v>1977</v>
      </c>
      <c r="D460" s="49" t="s">
        <v>51</v>
      </c>
      <c r="E460" s="48" t="s">
        <v>202</v>
      </c>
      <c r="F460" s="50">
        <v>4649.1000000000004</v>
      </c>
      <c r="G460" s="50">
        <v>4241.1000000000004</v>
      </c>
      <c r="H460" s="51">
        <v>33969</v>
      </c>
      <c r="I460" s="12">
        <f t="shared" si="605"/>
        <v>5166732.4800000004</v>
      </c>
      <c r="J460" s="12">
        <f t="shared" si="638"/>
        <v>2583366.2400000002</v>
      </c>
      <c r="K460" s="12">
        <f t="shared" si="637"/>
        <v>2583366.2400000002</v>
      </c>
      <c r="L460" s="12">
        <f t="shared" si="634"/>
        <v>2583366.2400000002</v>
      </c>
      <c r="M460" s="12">
        <f t="shared" si="537"/>
        <v>0</v>
      </c>
      <c r="N460" s="12"/>
      <c r="O460" s="12"/>
      <c r="P460" s="12">
        <v>0</v>
      </c>
      <c r="Q460" s="12"/>
      <c r="R460" s="12"/>
      <c r="S460" s="12">
        <v>0</v>
      </c>
      <c r="T460" s="12"/>
      <c r="U460" s="12"/>
      <c r="V460" s="12">
        <v>0</v>
      </c>
      <c r="W460" s="12"/>
      <c r="X460" s="12"/>
      <c r="Y460" s="12">
        <v>0</v>
      </c>
      <c r="Z460" s="12"/>
      <c r="AA460" s="12"/>
      <c r="AB460" s="12">
        <v>0</v>
      </c>
      <c r="AC460" s="12"/>
      <c r="AD460" s="12"/>
      <c r="AE460" s="12">
        <v>0</v>
      </c>
      <c r="AF460" s="12"/>
      <c r="AG460" s="12"/>
      <c r="AH460" s="12">
        <v>0</v>
      </c>
      <c r="AI460" s="12"/>
      <c r="AJ460" s="12"/>
      <c r="AK460" s="12">
        <v>0</v>
      </c>
      <c r="AL460" s="12"/>
      <c r="AM460" s="12"/>
      <c r="AN460" s="12">
        <v>0</v>
      </c>
      <c r="AO460" s="32">
        <v>5070200</v>
      </c>
      <c r="AP460" s="39" t="s">
        <v>235</v>
      </c>
      <c r="AQ460" s="32">
        <v>5166732.4800000004</v>
      </c>
      <c r="AR460" s="32">
        <v>96532.480000000447</v>
      </c>
      <c r="AS460" s="12"/>
      <c r="AT460" s="12"/>
      <c r="AU460" s="12">
        <v>0</v>
      </c>
      <c r="AV460" s="12"/>
      <c r="AW460" s="12"/>
      <c r="AX460" s="12">
        <v>0</v>
      </c>
      <c r="AY460" s="45"/>
      <c r="AZ460" s="32"/>
      <c r="BA460" s="12">
        <v>0</v>
      </c>
      <c r="BB460" s="12">
        <f t="shared" si="668"/>
        <v>0</v>
      </c>
      <c r="BC460" s="12">
        <f t="shared" si="587"/>
        <v>0</v>
      </c>
      <c r="BD460" s="12">
        <f t="shared" si="588"/>
        <v>0</v>
      </c>
      <c r="BE460" s="12"/>
      <c r="BF460" s="12"/>
      <c r="BG460" s="12"/>
      <c r="BH460" s="12">
        <f t="shared" si="655"/>
        <v>0</v>
      </c>
      <c r="BI460" s="12"/>
      <c r="BJ460" s="12"/>
      <c r="BK460" s="12"/>
      <c r="BL460" s="12">
        <f t="shared" si="656"/>
        <v>0</v>
      </c>
      <c r="BM460" s="12"/>
      <c r="BN460" s="12"/>
      <c r="BO460" s="12"/>
      <c r="BP460" s="12">
        <f t="shared" si="657"/>
        <v>0</v>
      </c>
      <c r="BQ460" s="12"/>
      <c r="BR460" s="12"/>
      <c r="BS460" s="12"/>
      <c r="BT460" s="12">
        <f t="shared" si="658"/>
        <v>0</v>
      </c>
      <c r="BU460" s="12"/>
      <c r="BV460" s="12"/>
      <c r="BW460" s="12"/>
      <c r="BX460" s="12">
        <f t="shared" si="659"/>
        <v>0</v>
      </c>
      <c r="BY460" s="12"/>
      <c r="BZ460" s="12"/>
      <c r="CA460" s="12"/>
      <c r="CB460" s="12">
        <f t="shared" si="642"/>
        <v>0</v>
      </c>
      <c r="CC460" s="12"/>
      <c r="CD460" s="12"/>
      <c r="CE460" s="12"/>
      <c r="CF460" s="12">
        <f t="shared" si="660"/>
        <v>0</v>
      </c>
      <c r="CG460" s="12"/>
      <c r="CH460" s="12"/>
      <c r="CI460" s="12"/>
      <c r="CJ460" s="12">
        <f t="shared" si="661"/>
        <v>0</v>
      </c>
      <c r="CK460" s="12"/>
      <c r="CL460" s="12"/>
      <c r="CM460" s="12"/>
      <c r="CN460" s="12">
        <f t="shared" si="662"/>
        <v>0</v>
      </c>
      <c r="CO460" s="12"/>
      <c r="CP460" s="12"/>
      <c r="CQ460" s="12"/>
      <c r="CR460" s="12">
        <f t="shared" si="663"/>
        <v>0</v>
      </c>
      <c r="CS460" s="12"/>
      <c r="CT460" s="12"/>
      <c r="CU460" s="12"/>
      <c r="CV460" s="12">
        <f t="shared" si="664"/>
        <v>0</v>
      </c>
      <c r="CW460" s="12"/>
      <c r="CX460" s="12"/>
      <c r="CY460" s="12"/>
      <c r="CZ460" s="12">
        <f t="shared" si="665"/>
        <v>0</v>
      </c>
      <c r="DA460" s="12"/>
      <c r="DB460" s="12"/>
      <c r="DC460" s="12"/>
      <c r="DD460" s="12">
        <f t="shared" si="666"/>
        <v>0</v>
      </c>
      <c r="DE460" s="13" t="s">
        <v>54</v>
      </c>
      <c r="DF460" s="14" t="s">
        <v>55</v>
      </c>
    </row>
    <row r="461" spans="1:110" ht="38.25" hidden="1" x14ac:dyDescent="0.25">
      <c r="A461" s="13" t="s">
        <v>118</v>
      </c>
      <c r="B461" s="48" t="s">
        <v>940</v>
      </c>
      <c r="C461" s="49">
        <v>1964</v>
      </c>
      <c r="D461" s="49" t="s">
        <v>51</v>
      </c>
      <c r="E461" s="48" t="s">
        <v>153</v>
      </c>
      <c r="F461" s="50">
        <v>2401.79</v>
      </c>
      <c r="G461" s="50">
        <v>1996.79</v>
      </c>
      <c r="H461" s="51">
        <v>33423</v>
      </c>
      <c r="I461" s="12">
        <f t="shared" si="605"/>
        <v>969008.73120000004</v>
      </c>
      <c r="J461" s="12">
        <f t="shared" si="638"/>
        <v>484504.36560000002</v>
      </c>
      <c r="K461" s="12">
        <f t="shared" si="637"/>
        <v>484504.36560000002</v>
      </c>
      <c r="L461" s="12">
        <f t="shared" si="634"/>
        <v>484504.36560000002</v>
      </c>
      <c r="M461" s="12">
        <f t="shared" si="537"/>
        <v>0</v>
      </c>
      <c r="N461" s="12"/>
      <c r="O461" s="12"/>
      <c r="P461" s="12">
        <v>0</v>
      </c>
      <c r="Q461" s="12"/>
      <c r="R461" s="12"/>
      <c r="S461" s="12">
        <v>0</v>
      </c>
      <c r="T461" s="12"/>
      <c r="U461" s="12"/>
      <c r="V461" s="12">
        <v>0</v>
      </c>
      <c r="W461" s="12"/>
      <c r="X461" s="12"/>
      <c r="Y461" s="12">
        <v>0</v>
      </c>
      <c r="Z461" s="12"/>
      <c r="AA461" s="12"/>
      <c r="AB461" s="12">
        <v>0</v>
      </c>
      <c r="AC461" s="12"/>
      <c r="AD461" s="12"/>
      <c r="AE461" s="12">
        <v>0</v>
      </c>
      <c r="AF461" s="12"/>
      <c r="AG461" s="12"/>
      <c r="AH461" s="12">
        <v>0</v>
      </c>
      <c r="AI461" s="12"/>
      <c r="AJ461" s="12"/>
      <c r="AK461" s="12">
        <v>0</v>
      </c>
      <c r="AL461" s="12"/>
      <c r="AM461" s="12"/>
      <c r="AN461" s="12">
        <v>0</v>
      </c>
      <c r="AO461" s="32"/>
      <c r="AP461" s="39" t="s">
        <v>53</v>
      </c>
      <c r="AQ461" s="32"/>
      <c r="AR461" s="32">
        <v>0</v>
      </c>
      <c r="AS461" s="12">
        <v>2116236.4500000002</v>
      </c>
      <c r="AT461" s="12">
        <v>969008.73120000004</v>
      </c>
      <c r="AU461" s="12">
        <v>-1147227.7188000001</v>
      </c>
      <c r="AV461" s="12"/>
      <c r="AW461" s="12"/>
      <c r="AX461" s="12">
        <v>0</v>
      </c>
      <c r="AY461" s="45"/>
      <c r="AZ461" s="32"/>
      <c r="BA461" s="12">
        <v>0</v>
      </c>
      <c r="BB461" s="12">
        <f t="shared" si="668"/>
        <v>0</v>
      </c>
      <c r="BC461" s="12">
        <f t="shared" si="587"/>
        <v>0</v>
      </c>
      <c r="BD461" s="12">
        <f t="shared" si="588"/>
        <v>0</v>
      </c>
      <c r="BE461" s="12"/>
      <c r="BF461" s="12"/>
      <c r="BG461" s="12"/>
      <c r="BH461" s="12">
        <f t="shared" si="655"/>
        <v>0</v>
      </c>
      <c r="BI461" s="12"/>
      <c r="BJ461" s="12"/>
      <c r="BK461" s="12"/>
      <c r="BL461" s="12">
        <f t="shared" si="656"/>
        <v>0</v>
      </c>
      <c r="BM461" s="12"/>
      <c r="BN461" s="12"/>
      <c r="BO461" s="12"/>
      <c r="BP461" s="12">
        <f t="shared" si="657"/>
        <v>0</v>
      </c>
      <c r="BQ461" s="12"/>
      <c r="BR461" s="12"/>
      <c r="BS461" s="12"/>
      <c r="BT461" s="12">
        <f t="shared" si="658"/>
        <v>0</v>
      </c>
      <c r="BU461" s="12"/>
      <c r="BV461" s="12"/>
      <c r="BW461" s="12"/>
      <c r="BX461" s="12">
        <f t="shared" si="659"/>
        <v>0</v>
      </c>
      <c r="BY461" s="12"/>
      <c r="BZ461" s="12"/>
      <c r="CA461" s="12"/>
      <c r="CB461" s="12">
        <f t="shared" si="642"/>
        <v>0</v>
      </c>
      <c r="CC461" s="12"/>
      <c r="CD461" s="12"/>
      <c r="CE461" s="12"/>
      <c r="CF461" s="12">
        <f t="shared" si="660"/>
        <v>0</v>
      </c>
      <c r="CG461" s="12"/>
      <c r="CH461" s="12"/>
      <c r="CI461" s="12"/>
      <c r="CJ461" s="12">
        <f t="shared" si="661"/>
        <v>0</v>
      </c>
      <c r="CK461" s="12"/>
      <c r="CL461" s="12"/>
      <c r="CM461" s="12"/>
      <c r="CN461" s="12">
        <f t="shared" si="662"/>
        <v>0</v>
      </c>
      <c r="CO461" s="12"/>
      <c r="CP461" s="12"/>
      <c r="CQ461" s="12"/>
      <c r="CR461" s="12">
        <f t="shared" si="663"/>
        <v>0</v>
      </c>
      <c r="CS461" s="12"/>
      <c r="CT461" s="12"/>
      <c r="CU461" s="12"/>
      <c r="CV461" s="12">
        <f t="shared" si="664"/>
        <v>0</v>
      </c>
      <c r="CW461" s="12"/>
      <c r="CX461" s="12"/>
      <c r="CY461" s="12"/>
      <c r="CZ461" s="12">
        <f t="shared" si="665"/>
        <v>0</v>
      </c>
      <c r="DA461" s="12"/>
      <c r="DB461" s="12"/>
      <c r="DC461" s="12"/>
      <c r="DD461" s="12">
        <f t="shared" si="666"/>
        <v>0</v>
      </c>
      <c r="DE461" s="13" t="s">
        <v>54</v>
      </c>
      <c r="DF461" s="14" t="s">
        <v>55</v>
      </c>
    </row>
    <row r="462" spans="1:110" ht="38.25" hidden="1" x14ac:dyDescent="0.25">
      <c r="A462" s="13" t="s">
        <v>119</v>
      </c>
      <c r="B462" s="48" t="s">
        <v>941</v>
      </c>
      <c r="C462" s="49">
        <v>1978</v>
      </c>
      <c r="D462" s="49" t="s">
        <v>51</v>
      </c>
      <c r="E462" s="48" t="s">
        <v>202</v>
      </c>
      <c r="F462" s="50">
        <v>6748.4</v>
      </c>
      <c r="G462" s="50">
        <v>6058.5</v>
      </c>
      <c r="H462" s="51">
        <v>34067</v>
      </c>
      <c r="I462" s="12">
        <f t="shared" si="605"/>
        <v>7721135.8200000003</v>
      </c>
      <c r="J462" s="12">
        <f t="shared" si="638"/>
        <v>3860567.91</v>
      </c>
      <c r="K462" s="12">
        <f t="shared" si="637"/>
        <v>3860567.91</v>
      </c>
      <c r="L462" s="12">
        <f t="shared" si="634"/>
        <v>3860567.91</v>
      </c>
      <c r="M462" s="12">
        <f t="shared" si="537"/>
        <v>0</v>
      </c>
      <c r="N462" s="12"/>
      <c r="O462" s="12"/>
      <c r="P462" s="12">
        <v>0</v>
      </c>
      <c r="Q462" s="12"/>
      <c r="R462" s="12"/>
      <c r="S462" s="12">
        <v>0</v>
      </c>
      <c r="T462" s="12"/>
      <c r="U462" s="12"/>
      <c r="V462" s="12">
        <v>0</v>
      </c>
      <c r="W462" s="12"/>
      <c r="X462" s="12"/>
      <c r="Y462" s="12">
        <v>0</v>
      </c>
      <c r="Z462" s="12"/>
      <c r="AA462" s="12"/>
      <c r="AB462" s="12">
        <v>0</v>
      </c>
      <c r="AC462" s="12"/>
      <c r="AD462" s="12"/>
      <c r="AE462" s="12">
        <v>0</v>
      </c>
      <c r="AF462" s="12"/>
      <c r="AG462" s="12"/>
      <c r="AH462" s="12">
        <v>0</v>
      </c>
      <c r="AI462" s="12"/>
      <c r="AJ462" s="12"/>
      <c r="AK462" s="12">
        <v>0</v>
      </c>
      <c r="AL462" s="12"/>
      <c r="AM462" s="12"/>
      <c r="AN462" s="12">
        <v>0</v>
      </c>
      <c r="AO462" s="32">
        <v>7605300</v>
      </c>
      <c r="AP462" s="39" t="s">
        <v>236</v>
      </c>
      <c r="AQ462" s="32">
        <v>7721135.8200000003</v>
      </c>
      <c r="AR462" s="32">
        <v>115835.8200000003</v>
      </c>
      <c r="AS462" s="12"/>
      <c r="AT462" s="12"/>
      <c r="AU462" s="12">
        <v>0</v>
      </c>
      <c r="AV462" s="12"/>
      <c r="AW462" s="12"/>
      <c r="AX462" s="12">
        <v>0</v>
      </c>
      <c r="AY462" s="45"/>
      <c r="AZ462" s="32"/>
      <c r="BA462" s="12">
        <v>0</v>
      </c>
      <c r="BB462" s="12">
        <f t="shared" ref="BB462:BB466" si="669">BF462+BJ462+BN462+BR462+BV462+BZ462+CD462+CH462+CL462+CP462+CT462+CX462+DB462</f>
        <v>0</v>
      </c>
      <c r="BC462" s="12">
        <f t="shared" si="587"/>
        <v>0</v>
      </c>
      <c r="BD462" s="12">
        <f t="shared" si="588"/>
        <v>0</v>
      </c>
      <c r="BE462" s="12"/>
      <c r="BF462" s="12"/>
      <c r="BG462" s="12"/>
      <c r="BH462" s="12">
        <f t="shared" si="655"/>
        <v>0</v>
      </c>
      <c r="BI462" s="12"/>
      <c r="BJ462" s="12"/>
      <c r="BK462" s="12"/>
      <c r="BL462" s="12">
        <f t="shared" si="656"/>
        <v>0</v>
      </c>
      <c r="BM462" s="12"/>
      <c r="BN462" s="12"/>
      <c r="BO462" s="12"/>
      <c r="BP462" s="12">
        <f t="shared" si="657"/>
        <v>0</v>
      </c>
      <c r="BQ462" s="12"/>
      <c r="BR462" s="12"/>
      <c r="BS462" s="12"/>
      <c r="BT462" s="12">
        <f t="shared" si="658"/>
        <v>0</v>
      </c>
      <c r="BU462" s="12"/>
      <c r="BV462" s="12"/>
      <c r="BW462" s="12"/>
      <c r="BX462" s="12">
        <f t="shared" si="659"/>
        <v>0</v>
      </c>
      <c r="BY462" s="12"/>
      <c r="BZ462" s="12"/>
      <c r="CA462" s="12"/>
      <c r="CB462" s="12">
        <f t="shared" si="642"/>
        <v>0</v>
      </c>
      <c r="CC462" s="12"/>
      <c r="CD462" s="12"/>
      <c r="CE462" s="12"/>
      <c r="CF462" s="12">
        <f t="shared" si="660"/>
        <v>0</v>
      </c>
      <c r="CG462" s="12"/>
      <c r="CH462" s="12"/>
      <c r="CI462" s="12"/>
      <c r="CJ462" s="12">
        <f t="shared" si="661"/>
        <v>0</v>
      </c>
      <c r="CK462" s="12"/>
      <c r="CL462" s="12"/>
      <c r="CM462" s="12"/>
      <c r="CN462" s="12">
        <f t="shared" si="662"/>
        <v>0</v>
      </c>
      <c r="CO462" s="12"/>
      <c r="CP462" s="12"/>
      <c r="CQ462" s="12"/>
      <c r="CR462" s="12">
        <f t="shared" si="663"/>
        <v>0</v>
      </c>
      <c r="CS462" s="12"/>
      <c r="CT462" s="12"/>
      <c r="CU462" s="12"/>
      <c r="CV462" s="12">
        <f t="shared" si="664"/>
        <v>0</v>
      </c>
      <c r="CW462" s="12"/>
      <c r="CX462" s="12"/>
      <c r="CY462" s="12"/>
      <c r="CZ462" s="12">
        <f t="shared" si="665"/>
        <v>0</v>
      </c>
      <c r="DA462" s="12"/>
      <c r="DB462" s="12"/>
      <c r="DC462" s="12"/>
      <c r="DD462" s="12">
        <f t="shared" si="666"/>
        <v>0</v>
      </c>
      <c r="DE462" s="13" t="s">
        <v>54</v>
      </c>
      <c r="DF462" s="14" t="s">
        <v>55</v>
      </c>
    </row>
    <row r="463" spans="1:110" ht="51" hidden="1" x14ac:dyDescent="0.25">
      <c r="A463" s="13" t="s">
        <v>120</v>
      </c>
      <c r="B463" s="48" t="s">
        <v>942</v>
      </c>
      <c r="C463" s="49">
        <v>1910</v>
      </c>
      <c r="D463" s="49" t="s">
        <v>51</v>
      </c>
      <c r="E463" s="48" t="s">
        <v>56</v>
      </c>
      <c r="F463" s="50">
        <v>17849.47</v>
      </c>
      <c r="G463" s="50">
        <v>15593.87</v>
      </c>
      <c r="H463" s="51">
        <v>33997</v>
      </c>
      <c r="I463" s="12">
        <f t="shared" si="605"/>
        <v>9756305.2200000007</v>
      </c>
      <c r="J463" s="12">
        <f t="shared" si="638"/>
        <v>4878152.6100000003</v>
      </c>
      <c r="K463" s="12">
        <f t="shared" si="637"/>
        <v>4878152.6100000003</v>
      </c>
      <c r="L463" s="12">
        <f t="shared" si="634"/>
        <v>4878152.6100000003</v>
      </c>
      <c r="M463" s="12">
        <f t="shared" ref="M463:M526" si="670">K463-L463</f>
        <v>0</v>
      </c>
      <c r="N463" s="12"/>
      <c r="O463" s="12"/>
      <c r="P463" s="12">
        <v>0</v>
      </c>
      <c r="Q463" s="12"/>
      <c r="R463" s="12"/>
      <c r="S463" s="12">
        <v>0</v>
      </c>
      <c r="T463" s="12">
        <v>9756305.2200000007</v>
      </c>
      <c r="U463" s="12">
        <v>9756305.2200000007</v>
      </c>
      <c r="V463" s="12">
        <v>0</v>
      </c>
      <c r="W463" s="12"/>
      <c r="X463" s="12"/>
      <c r="Y463" s="12">
        <v>0</v>
      </c>
      <c r="Z463" s="12"/>
      <c r="AA463" s="12"/>
      <c r="AB463" s="12">
        <v>0</v>
      </c>
      <c r="AC463" s="12"/>
      <c r="AD463" s="12"/>
      <c r="AE463" s="12">
        <v>0</v>
      </c>
      <c r="AF463" s="12"/>
      <c r="AG463" s="12"/>
      <c r="AH463" s="12">
        <v>0</v>
      </c>
      <c r="AI463" s="12"/>
      <c r="AJ463" s="12"/>
      <c r="AK463" s="12">
        <v>0</v>
      </c>
      <c r="AL463" s="12"/>
      <c r="AM463" s="12"/>
      <c r="AN463" s="12">
        <v>0</v>
      </c>
      <c r="AO463" s="32"/>
      <c r="AP463" s="39" t="s">
        <v>53</v>
      </c>
      <c r="AQ463" s="32"/>
      <c r="AR463" s="32">
        <v>0</v>
      </c>
      <c r="AS463" s="12"/>
      <c r="AT463" s="12"/>
      <c r="AU463" s="12">
        <v>0</v>
      </c>
      <c r="AV463" s="12"/>
      <c r="AW463" s="12"/>
      <c r="AX463" s="12">
        <v>0</v>
      </c>
      <c r="AY463" s="45"/>
      <c r="AZ463" s="32"/>
      <c r="BA463" s="12">
        <v>0</v>
      </c>
      <c r="BB463" s="12">
        <f t="shared" si="669"/>
        <v>0</v>
      </c>
      <c r="BC463" s="12">
        <f t="shared" si="587"/>
        <v>0</v>
      </c>
      <c r="BD463" s="12">
        <f t="shared" si="588"/>
        <v>0</v>
      </c>
      <c r="BE463" s="12"/>
      <c r="BF463" s="12"/>
      <c r="BG463" s="12"/>
      <c r="BH463" s="12">
        <f t="shared" si="655"/>
        <v>0</v>
      </c>
      <c r="BI463" s="12"/>
      <c r="BJ463" s="12"/>
      <c r="BK463" s="12"/>
      <c r="BL463" s="12">
        <f t="shared" si="656"/>
        <v>0</v>
      </c>
      <c r="BM463" s="12"/>
      <c r="BN463" s="12"/>
      <c r="BO463" s="12"/>
      <c r="BP463" s="12">
        <f t="shared" si="657"/>
        <v>0</v>
      </c>
      <c r="BQ463" s="12"/>
      <c r="BR463" s="12"/>
      <c r="BS463" s="12"/>
      <c r="BT463" s="12">
        <f t="shared" si="658"/>
        <v>0</v>
      </c>
      <c r="BU463" s="12"/>
      <c r="BV463" s="12"/>
      <c r="BW463" s="12"/>
      <c r="BX463" s="12">
        <f t="shared" si="659"/>
        <v>0</v>
      </c>
      <c r="BY463" s="12"/>
      <c r="BZ463" s="12"/>
      <c r="CA463" s="12"/>
      <c r="CB463" s="12">
        <f t="shared" si="642"/>
        <v>0</v>
      </c>
      <c r="CC463" s="12"/>
      <c r="CD463" s="12"/>
      <c r="CE463" s="12"/>
      <c r="CF463" s="12">
        <f t="shared" si="660"/>
        <v>0</v>
      </c>
      <c r="CG463" s="12"/>
      <c r="CH463" s="12"/>
      <c r="CI463" s="12"/>
      <c r="CJ463" s="12">
        <f t="shared" si="661"/>
        <v>0</v>
      </c>
      <c r="CK463" s="12"/>
      <c r="CL463" s="12"/>
      <c r="CM463" s="12"/>
      <c r="CN463" s="12">
        <f t="shared" si="662"/>
        <v>0</v>
      </c>
      <c r="CO463" s="12"/>
      <c r="CP463" s="12"/>
      <c r="CQ463" s="12"/>
      <c r="CR463" s="12">
        <f t="shared" si="663"/>
        <v>0</v>
      </c>
      <c r="CS463" s="12"/>
      <c r="CT463" s="12"/>
      <c r="CU463" s="12"/>
      <c r="CV463" s="12">
        <f t="shared" si="664"/>
        <v>0</v>
      </c>
      <c r="CW463" s="12"/>
      <c r="CX463" s="12"/>
      <c r="CY463" s="12"/>
      <c r="CZ463" s="12">
        <f t="shared" si="665"/>
        <v>0</v>
      </c>
      <c r="DA463" s="12"/>
      <c r="DB463" s="12"/>
      <c r="DC463" s="12"/>
      <c r="DD463" s="12">
        <f t="shared" si="666"/>
        <v>0</v>
      </c>
      <c r="DE463" s="13" t="s">
        <v>54</v>
      </c>
      <c r="DF463" s="14" t="s">
        <v>55</v>
      </c>
    </row>
    <row r="464" spans="1:110" ht="89.25" hidden="1" x14ac:dyDescent="0.25">
      <c r="A464" s="13" t="s">
        <v>121</v>
      </c>
      <c r="B464" s="48" t="s">
        <v>593</v>
      </c>
      <c r="C464" s="49">
        <v>1978</v>
      </c>
      <c r="D464" s="49" t="s">
        <v>51</v>
      </c>
      <c r="E464" s="48" t="s">
        <v>202</v>
      </c>
      <c r="F464" s="50">
        <v>24618</v>
      </c>
      <c r="G464" s="50">
        <v>21608.2</v>
      </c>
      <c r="H464" s="51">
        <v>33423</v>
      </c>
      <c r="I464" s="12">
        <f t="shared" si="605"/>
        <v>8727658</v>
      </c>
      <c r="J464" s="12">
        <f t="shared" si="638"/>
        <v>3838829</v>
      </c>
      <c r="K464" s="12">
        <f t="shared" si="637"/>
        <v>4888829</v>
      </c>
      <c r="L464" s="12">
        <f t="shared" si="634"/>
        <v>4888829</v>
      </c>
      <c r="M464" s="12">
        <f t="shared" si="670"/>
        <v>0</v>
      </c>
      <c r="N464" s="12"/>
      <c r="O464" s="12"/>
      <c r="P464" s="12">
        <v>0</v>
      </c>
      <c r="Q464" s="12"/>
      <c r="R464" s="12"/>
      <c r="S464" s="12">
        <v>0</v>
      </c>
      <c r="T464" s="12"/>
      <c r="U464" s="12"/>
      <c r="V464" s="12">
        <v>0</v>
      </c>
      <c r="W464" s="12"/>
      <c r="X464" s="12"/>
      <c r="Y464" s="12">
        <v>0</v>
      </c>
      <c r="Z464" s="12"/>
      <c r="AA464" s="12"/>
      <c r="AB464" s="12">
        <v>0</v>
      </c>
      <c r="AC464" s="12"/>
      <c r="AD464" s="12"/>
      <c r="AE464" s="12">
        <v>0</v>
      </c>
      <c r="AF464" s="12"/>
      <c r="AG464" s="12"/>
      <c r="AH464" s="12">
        <v>0</v>
      </c>
      <c r="AI464" s="12"/>
      <c r="AJ464" s="12"/>
      <c r="AK464" s="12">
        <v>0</v>
      </c>
      <c r="AL464" s="12"/>
      <c r="AM464" s="12"/>
      <c r="AN464" s="12">
        <v>0</v>
      </c>
      <c r="AO464" s="32">
        <v>7361661</v>
      </c>
      <c r="AP464" s="39" t="s">
        <v>237</v>
      </c>
      <c r="AQ464" s="32">
        <v>7677658</v>
      </c>
      <c r="AR464" s="32">
        <v>315997</v>
      </c>
      <c r="AS464" s="12"/>
      <c r="AT464" s="12"/>
      <c r="AU464" s="12">
        <v>0</v>
      </c>
      <c r="AV464" s="12"/>
      <c r="AW464" s="12"/>
      <c r="AX464" s="12">
        <v>0</v>
      </c>
      <c r="AY464" s="45"/>
      <c r="AZ464" s="32"/>
      <c r="BA464" s="12">
        <v>0</v>
      </c>
      <c r="BB464" s="12">
        <f t="shared" si="669"/>
        <v>0</v>
      </c>
      <c r="BC464" s="12">
        <f t="shared" si="587"/>
        <v>1050000</v>
      </c>
      <c r="BD464" s="12">
        <f t="shared" si="588"/>
        <v>1050000</v>
      </c>
      <c r="BE464" s="12"/>
      <c r="BF464" s="12"/>
      <c r="BG464" s="12"/>
      <c r="BH464" s="12">
        <f t="shared" si="655"/>
        <v>0</v>
      </c>
      <c r="BI464" s="12"/>
      <c r="BJ464" s="12"/>
      <c r="BK464" s="12"/>
      <c r="BL464" s="12">
        <f t="shared" si="656"/>
        <v>0</v>
      </c>
      <c r="BM464" s="12"/>
      <c r="BN464" s="12"/>
      <c r="BO464" s="12"/>
      <c r="BP464" s="12">
        <f t="shared" si="657"/>
        <v>0</v>
      </c>
      <c r="BQ464" s="12"/>
      <c r="BR464" s="12"/>
      <c r="BS464" s="12"/>
      <c r="BT464" s="12">
        <f t="shared" si="658"/>
        <v>0</v>
      </c>
      <c r="BU464" s="12"/>
      <c r="BV464" s="12"/>
      <c r="BW464" s="12"/>
      <c r="BX464" s="12">
        <f t="shared" si="659"/>
        <v>0</v>
      </c>
      <c r="BY464" s="12"/>
      <c r="BZ464" s="12"/>
      <c r="CA464" s="12"/>
      <c r="CB464" s="12">
        <f t="shared" si="642"/>
        <v>0</v>
      </c>
      <c r="CC464" s="12"/>
      <c r="CD464" s="12"/>
      <c r="CE464" s="12"/>
      <c r="CF464" s="12">
        <f t="shared" si="660"/>
        <v>0</v>
      </c>
      <c r="CG464" s="12"/>
      <c r="CH464" s="12"/>
      <c r="CI464" s="12"/>
      <c r="CJ464" s="12">
        <f t="shared" si="661"/>
        <v>0</v>
      </c>
      <c r="CK464" s="12"/>
      <c r="CL464" s="12"/>
      <c r="CM464" s="12"/>
      <c r="CN464" s="12">
        <f t="shared" si="662"/>
        <v>0</v>
      </c>
      <c r="CO464" s="12"/>
      <c r="CP464" s="12"/>
      <c r="CQ464" s="12"/>
      <c r="CR464" s="12">
        <f t="shared" si="663"/>
        <v>0</v>
      </c>
      <c r="CS464" s="12"/>
      <c r="CT464" s="12"/>
      <c r="CU464" s="12"/>
      <c r="CV464" s="12">
        <f t="shared" si="664"/>
        <v>0</v>
      </c>
      <c r="CW464" s="12" t="s">
        <v>2505</v>
      </c>
      <c r="CX464" s="12">
        <v>0</v>
      </c>
      <c r="CY464" s="12">
        <f>150000*7</f>
        <v>1050000</v>
      </c>
      <c r="CZ464" s="12">
        <f t="shared" si="665"/>
        <v>1050000</v>
      </c>
      <c r="DA464" s="12"/>
      <c r="DB464" s="12"/>
      <c r="DC464" s="12"/>
      <c r="DD464" s="12">
        <f t="shared" si="666"/>
        <v>0</v>
      </c>
      <c r="DE464" s="13" t="s">
        <v>54</v>
      </c>
      <c r="DF464" s="14" t="s">
        <v>55</v>
      </c>
    </row>
    <row r="465" spans="1:110" ht="38.25" hidden="1" x14ac:dyDescent="0.25">
      <c r="A465" s="13" t="s">
        <v>122</v>
      </c>
      <c r="B465" s="48" t="s">
        <v>2406</v>
      </c>
      <c r="C465" s="49" t="s">
        <v>2407</v>
      </c>
      <c r="D465" s="49" t="s">
        <v>51</v>
      </c>
      <c r="E465" s="48" t="s">
        <v>228</v>
      </c>
      <c r="F465" s="50">
        <v>47004.1</v>
      </c>
      <c r="G465" s="50">
        <v>38811.300000000003</v>
      </c>
      <c r="H465" s="51">
        <v>36965</v>
      </c>
      <c r="I465" s="12">
        <f t="shared" si="605"/>
        <v>26849901.59</v>
      </c>
      <c r="J465" s="12">
        <f t="shared" si="638"/>
        <v>13424950.795</v>
      </c>
      <c r="K465" s="12">
        <f t="shared" si="637"/>
        <v>13424950.795</v>
      </c>
      <c r="L465" s="12">
        <f t="shared" si="634"/>
        <v>13424950.795</v>
      </c>
      <c r="M465" s="12">
        <f t="shared" si="670"/>
        <v>0</v>
      </c>
      <c r="N465" s="12"/>
      <c r="O465" s="12"/>
      <c r="P465" s="12">
        <v>0</v>
      </c>
      <c r="Q465" s="12"/>
      <c r="R465" s="12"/>
      <c r="S465" s="12">
        <v>0</v>
      </c>
      <c r="T465" s="12"/>
      <c r="U465" s="12"/>
      <c r="V465" s="12">
        <v>0</v>
      </c>
      <c r="W465" s="12"/>
      <c r="X465" s="32">
        <f>26990930.47-141028.88</f>
        <v>26849901.59</v>
      </c>
      <c r="Y465" s="12">
        <v>26990930.471999999</v>
      </c>
      <c r="Z465" s="12"/>
      <c r="AA465" s="12"/>
      <c r="AB465" s="12">
        <v>0</v>
      </c>
      <c r="AC465" s="12"/>
      <c r="AD465" s="12"/>
      <c r="AE465" s="12">
        <v>0</v>
      </c>
      <c r="AF465" s="12"/>
      <c r="AG465" s="12"/>
      <c r="AH465" s="12">
        <v>0</v>
      </c>
      <c r="AI465" s="12"/>
      <c r="AJ465" s="12"/>
      <c r="AK465" s="12">
        <v>0</v>
      </c>
      <c r="AL465" s="12"/>
      <c r="AM465" s="12"/>
      <c r="AN465" s="12">
        <v>0</v>
      </c>
      <c r="AO465" s="32"/>
      <c r="AP465" s="39"/>
      <c r="AQ465" s="32"/>
      <c r="AR465" s="32">
        <v>0</v>
      </c>
      <c r="AS465" s="12"/>
      <c r="AT465" s="12"/>
      <c r="AU465" s="12">
        <v>0</v>
      </c>
      <c r="AV465" s="12"/>
      <c r="AW465" s="12"/>
      <c r="AX465" s="12">
        <v>0</v>
      </c>
      <c r="AY465" s="45"/>
      <c r="AZ465" s="32"/>
      <c r="BA465" s="12">
        <v>0</v>
      </c>
      <c r="BB465" s="12">
        <f t="shared" si="669"/>
        <v>0</v>
      </c>
      <c r="BC465" s="12">
        <f t="shared" si="587"/>
        <v>0</v>
      </c>
      <c r="BD465" s="12">
        <f t="shared" si="588"/>
        <v>0</v>
      </c>
      <c r="BE465" s="12"/>
      <c r="BF465" s="12"/>
      <c r="BG465" s="12"/>
      <c r="BH465" s="12">
        <f t="shared" si="655"/>
        <v>0</v>
      </c>
      <c r="BI465" s="12"/>
      <c r="BJ465" s="12"/>
      <c r="BK465" s="12"/>
      <c r="BL465" s="12">
        <f t="shared" si="656"/>
        <v>0</v>
      </c>
      <c r="BM465" s="12"/>
      <c r="BN465" s="12"/>
      <c r="BO465" s="12"/>
      <c r="BP465" s="12">
        <f t="shared" si="657"/>
        <v>0</v>
      </c>
      <c r="BQ465" s="12"/>
      <c r="BR465" s="12"/>
      <c r="BS465" s="12"/>
      <c r="BT465" s="12">
        <f t="shared" si="658"/>
        <v>0</v>
      </c>
      <c r="BU465" s="12"/>
      <c r="BV465" s="12"/>
      <c r="BW465" s="12"/>
      <c r="BX465" s="12">
        <f t="shared" si="659"/>
        <v>0</v>
      </c>
      <c r="BY465" s="12"/>
      <c r="BZ465" s="12"/>
      <c r="CA465" s="12"/>
      <c r="CB465" s="12">
        <f t="shared" si="642"/>
        <v>0</v>
      </c>
      <c r="CC465" s="12"/>
      <c r="CD465" s="12"/>
      <c r="CE465" s="12"/>
      <c r="CF465" s="12">
        <f t="shared" si="660"/>
        <v>0</v>
      </c>
      <c r="CG465" s="12"/>
      <c r="CH465" s="12"/>
      <c r="CI465" s="12"/>
      <c r="CJ465" s="12">
        <f t="shared" si="661"/>
        <v>0</v>
      </c>
      <c r="CK465" s="12"/>
      <c r="CL465" s="12"/>
      <c r="CM465" s="12"/>
      <c r="CN465" s="12">
        <f t="shared" si="662"/>
        <v>0</v>
      </c>
      <c r="CO465" s="12"/>
      <c r="CP465" s="12"/>
      <c r="CQ465" s="12"/>
      <c r="CR465" s="12">
        <f t="shared" si="663"/>
        <v>0</v>
      </c>
      <c r="CS465" s="12"/>
      <c r="CT465" s="12"/>
      <c r="CU465" s="12"/>
      <c r="CV465" s="12">
        <f t="shared" si="664"/>
        <v>0</v>
      </c>
      <c r="CW465" s="12"/>
      <c r="CX465" s="12"/>
      <c r="CY465" s="12"/>
      <c r="CZ465" s="12">
        <f t="shared" si="665"/>
        <v>0</v>
      </c>
      <c r="DA465" s="12"/>
      <c r="DB465" s="12"/>
      <c r="DC465" s="12"/>
      <c r="DD465" s="12">
        <f t="shared" si="666"/>
        <v>0</v>
      </c>
      <c r="DE465" s="13" t="s">
        <v>54</v>
      </c>
      <c r="DF465" s="14" t="s">
        <v>55</v>
      </c>
    </row>
    <row r="466" spans="1:110" ht="56.25" hidden="1" x14ac:dyDescent="0.25">
      <c r="A466" s="13" t="s">
        <v>123</v>
      </c>
      <c r="B466" s="48" t="s">
        <v>2302</v>
      </c>
      <c r="C466" s="49" t="s">
        <v>2396</v>
      </c>
      <c r="D466" s="49" t="s">
        <v>51</v>
      </c>
      <c r="E466" s="48" t="s">
        <v>202</v>
      </c>
      <c r="F466" s="50">
        <v>11029.9</v>
      </c>
      <c r="G466" s="50">
        <v>9819.6</v>
      </c>
      <c r="H466" s="51">
        <v>33423</v>
      </c>
      <c r="I466" s="12">
        <f t="shared" si="605"/>
        <v>13519940</v>
      </c>
      <c r="J466" s="12">
        <f>(I466-BC466)*0.95</f>
        <v>12843943</v>
      </c>
      <c r="K466" s="12">
        <f t="shared" si="637"/>
        <v>675997</v>
      </c>
      <c r="L466" s="12">
        <f t="shared" si="634"/>
        <v>675997</v>
      </c>
      <c r="M466" s="12">
        <f t="shared" si="670"/>
        <v>0</v>
      </c>
      <c r="N466" s="12"/>
      <c r="O466" s="12"/>
      <c r="P466" s="12">
        <v>0</v>
      </c>
      <c r="Q466" s="12"/>
      <c r="R466" s="12"/>
      <c r="S466" s="12">
        <v>0</v>
      </c>
      <c r="T466" s="12"/>
      <c r="U466" s="12"/>
      <c r="V466" s="12">
        <v>0</v>
      </c>
      <c r="W466" s="12"/>
      <c r="X466" s="12"/>
      <c r="Y466" s="12">
        <v>0</v>
      </c>
      <c r="Z466" s="12"/>
      <c r="AA466" s="12"/>
      <c r="AB466" s="12">
        <v>0</v>
      </c>
      <c r="AC466" s="12"/>
      <c r="AD466" s="12"/>
      <c r="AE466" s="12">
        <v>0</v>
      </c>
      <c r="AF466" s="12"/>
      <c r="AG466" s="12"/>
      <c r="AH466" s="12">
        <v>0</v>
      </c>
      <c r="AI466" s="12"/>
      <c r="AJ466" s="12"/>
      <c r="AK466" s="12">
        <v>0</v>
      </c>
      <c r="AL466" s="12"/>
      <c r="AM466" s="12"/>
      <c r="AN466" s="12">
        <v>0</v>
      </c>
      <c r="AO466" s="32"/>
      <c r="AP466" s="39" t="s">
        <v>2303</v>
      </c>
      <c r="AQ466" s="32">
        <v>13519940</v>
      </c>
      <c r="AR466" s="32">
        <v>13519940</v>
      </c>
      <c r="AS466" s="12"/>
      <c r="AT466" s="12"/>
      <c r="AU466" s="12">
        <v>0</v>
      </c>
      <c r="AV466" s="12"/>
      <c r="AW466" s="12"/>
      <c r="AX466" s="12">
        <v>0</v>
      </c>
      <c r="AY466" s="45"/>
      <c r="AZ466" s="32"/>
      <c r="BA466" s="12">
        <v>0</v>
      </c>
      <c r="BB466" s="12">
        <f t="shared" si="669"/>
        <v>0</v>
      </c>
      <c r="BC466" s="12">
        <f t="shared" si="587"/>
        <v>0</v>
      </c>
      <c r="BD466" s="12">
        <f t="shared" si="588"/>
        <v>0</v>
      </c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3" t="s">
        <v>54</v>
      </c>
      <c r="DF466" s="14" t="s">
        <v>64</v>
      </c>
    </row>
    <row r="467" spans="1:110" ht="38.25" hidden="1" x14ac:dyDescent="0.25">
      <c r="A467" s="13" t="s">
        <v>124</v>
      </c>
      <c r="B467" s="48" t="s">
        <v>943</v>
      </c>
      <c r="C467" s="49">
        <v>1980</v>
      </c>
      <c r="D467" s="49" t="s">
        <v>51</v>
      </c>
      <c r="E467" s="48" t="s">
        <v>202</v>
      </c>
      <c r="F467" s="50">
        <v>6209.4</v>
      </c>
      <c r="G467" s="50">
        <v>5461.4</v>
      </c>
      <c r="H467" s="51">
        <v>34830</v>
      </c>
      <c r="I467" s="12">
        <f>O467+R467+U467+X467+AA467+AD467+AG467+AJ467+AM467+AQ467+AT467+BC467+AW467+AZ467</f>
        <v>5235640.63</v>
      </c>
      <c r="J467" s="12">
        <f t="shared" ref="J467" si="671">(I467-BC467)*0.5</f>
        <v>2535100</v>
      </c>
      <c r="K467" s="12">
        <f>I467-J467</f>
        <v>2700540.63</v>
      </c>
      <c r="L467" s="12">
        <f t="shared" si="634"/>
        <v>2700540.63</v>
      </c>
      <c r="M467" s="12">
        <f t="shared" si="670"/>
        <v>0</v>
      </c>
      <c r="N467" s="12"/>
      <c r="O467" s="12"/>
      <c r="P467" s="12">
        <v>0</v>
      </c>
      <c r="Q467" s="12"/>
      <c r="R467" s="12"/>
      <c r="S467" s="12">
        <v>0</v>
      </c>
      <c r="T467" s="12"/>
      <c r="U467" s="12"/>
      <c r="V467" s="12">
        <v>0</v>
      </c>
      <c r="W467" s="12"/>
      <c r="X467" s="12"/>
      <c r="Y467" s="12">
        <v>0</v>
      </c>
      <c r="Z467" s="12"/>
      <c r="AA467" s="12"/>
      <c r="AB467" s="12">
        <v>0</v>
      </c>
      <c r="AC467" s="12"/>
      <c r="AD467" s="12"/>
      <c r="AE467" s="12">
        <v>0</v>
      </c>
      <c r="AF467" s="12"/>
      <c r="AG467" s="12"/>
      <c r="AH467" s="12">
        <v>0</v>
      </c>
      <c r="AI467" s="12"/>
      <c r="AJ467" s="12"/>
      <c r="AK467" s="12">
        <v>0</v>
      </c>
      <c r="AL467" s="12"/>
      <c r="AM467" s="12"/>
      <c r="AN467" s="12">
        <v>0</v>
      </c>
      <c r="AO467" s="32">
        <v>5070200</v>
      </c>
      <c r="AP467" s="39" t="s">
        <v>238</v>
      </c>
      <c r="AQ467" s="32">
        <v>5070200</v>
      </c>
      <c r="AR467" s="32">
        <v>0</v>
      </c>
      <c r="AS467" s="12"/>
      <c r="AT467" s="12"/>
      <c r="AU467" s="12">
        <v>0</v>
      </c>
      <c r="AV467" s="12"/>
      <c r="AW467" s="12"/>
      <c r="AX467" s="12">
        <v>0</v>
      </c>
      <c r="AY467" s="45"/>
      <c r="AZ467" s="32"/>
      <c r="BA467" s="12">
        <v>0</v>
      </c>
      <c r="BB467" s="12">
        <f t="shared" ref="BB467:BB469" si="672">BF467+BJ467+BN467+BR467+BV467+BZ467+CD467+CH467+CL467+CP467+CT467+CX467+DB467</f>
        <v>0</v>
      </c>
      <c r="BC467" s="12">
        <f t="shared" si="587"/>
        <v>165440.63</v>
      </c>
      <c r="BD467" s="12">
        <f t="shared" si="588"/>
        <v>165440.63</v>
      </c>
      <c r="BE467" s="12"/>
      <c r="BF467" s="12"/>
      <c r="BG467" s="12"/>
      <c r="BH467" s="12">
        <f>BG467-BF467</f>
        <v>0</v>
      </c>
      <c r="BI467" s="12"/>
      <c r="BJ467" s="12"/>
      <c r="BK467" s="12"/>
      <c r="BL467" s="12">
        <f>BK467-BJ467</f>
        <v>0</v>
      </c>
      <c r="BM467" s="12"/>
      <c r="BN467" s="12"/>
      <c r="BO467" s="12"/>
      <c r="BP467" s="12">
        <f>BO467-BN467</f>
        <v>0</v>
      </c>
      <c r="BQ467" s="12"/>
      <c r="BR467" s="12"/>
      <c r="BS467" s="12"/>
      <c r="BT467" s="12">
        <f>BS467-BR467</f>
        <v>0</v>
      </c>
      <c r="BU467" s="12"/>
      <c r="BV467" s="12"/>
      <c r="BW467" s="12"/>
      <c r="BX467" s="12">
        <f>BW467-BV467</f>
        <v>0</v>
      </c>
      <c r="BY467" s="12"/>
      <c r="BZ467" s="12"/>
      <c r="CA467" s="12"/>
      <c r="CB467" s="12">
        <f>CA467-BZ467</f>
        <v>0</v>
      </c>
      <c r="CC467" s="12"/>
      <c r="CD467" s="12"/>
      <c r="CE467" s="12"/>
      <c r="CF467" s="12">
        <f>CE467-CD467</f>
        <v>0</v>
      </c>
      <c r="CG467" s="12"/>
      <c r="CH467" s="12"/>
      <c r="CI467" s="12"/>
      <c r="CJ467" s="12">
        <f>CI467-CH467</f>
        <v>0</v>
      </c>
      <c r="CK467" s="12"/>
      <c r="CL467" s="12"/>
      <c r="CM467" s="12"/>
      <c r="CN467" s="12">
        <f>CM467-CL467</f>
        <v>0</v>
      </c>
      <c r="CO467" s="12"/>
      <c r="CP467" s="12"/>
      <c r="CQ467" s="12"/>
      <c r="CR467" s="12">
        <f>CQ467-CP467</f>
        <v>0</v>
      </c>
      <c r="CS467" s="12"/>
      <c r="CT467" s="12"/>
      <c r="CU467" s="12"/>
      <c r="CV467" s="12">
        <f>CU467-CT467</f>
        <v>0</v>
      </c>
      <c r="CW467" s="12"/>
      <c r="CX467" s="12"/>
      <c r="CY467" s="12">
        <v>165440.63</v>
      </c>
      <c r="CZ467" s="12">
        <f>CY467-CX467</f>
        <v>165440.63</v>
      </c>
      <c r="DA467" s="12"/>
      <c r="DB467" s="12"/>
      <c r="DC467" s="12"/>
      <c r="DD467" s="12">
        <f>DC467-DB467</f>
        <v>0</v>
      </c>
      <c r="DE467" s="13" t="s">
        <v>54</v>
      </c>
      <c r="DF467" s="14" t="s">
        <v>55</v>
      </c>
    </row>
    <row r="468" spans="1:110" ht="51" hidden="1" x14ac:dyDescent="0.25">
      <c r="A468" s="13" t="s">
        <v>125</v>
      </c>
      <c r="B468" s="48" t="s">
        <v>944</v>
      </c>
      <c r="C468" s="49">
        <v>1978</v>
      </c>
      <c r="D468" s="49" t="s">
        <v>51</v>
      </c>
      <c r="E468" s="48" t="s">
        <v>202</v>
      </c>
      <c r="F468" s="50">
        <v>6254.2</v>
      </c>
      <c r="G468" s="50">
        <v>5506.2</v>
      </c>
      <c r="H468" s="51">
        <v>33990</v>
      </c>
      <c r="I468" s="12">
        <f t="shared" si="605"/>
        <v>7818988.6500000004</v>
      </c>
      <c r="J468" s="12">
        <f>(I468-BC468)*0.95</f>
        <v>7225035</v>
      </c>
      <c r="K468" s="12">
        <f t="shared" si="637"/>
        <v>593953.65000000037</v>
      </c>
      <c r="L468" s="12">
        <f t="shared" si="634"/>
        <v>593953.65000000037</v>
      </c>
      <c r="M468" s="12">
        <f t="shared" si="670"/>
        <v>0</v>
      </c>
      <c r="N468" s="12"/>
      <c r="O468" s="12"/>
      <c r="P468" s="12">
        <v>0</v>
      </c>
      <c r="Q468" s="12"/>
      <c r="R468" s="12"/>
      <c r="S468" s="12">
        <v>0</v>
      </c>
      <c r="T468" s="12"/>
      <c r="U468" s="12"/>
      <c r="V468" s="12">
        <v>0</v>
      </c>
      <c r="W468" s="12"/>
      <c r="X468" s="12"/>
      <c r="Y468" s="12">
        <v>0</v>
      </c>
      <c r="Z468" s="12"/>
      <c r="AA468" s="12"/>
      <c r="AB468" s="12">
        <v>0</v>
      </c>
      <c r="AC468" s="12"/>
      <c r="AD468" s="12"/>
      <c r="AE468" s="12">
        <v>0</v>
      </c>
      <c r="AF468" s="12"/>
      <c r="AG468" s="12"/>
      <c r="AH468" s="12">
        <v>0</v>
      </c>
      <c r="AI468" s="12"/>
      <c r="AJ468" s="12"/>
      <c r="AK468" s="12">
        <v>0</v>
      </c>
      <c r="AL468" s="12"/>
      <c r="AM468" s="12"/>
      <c r="AN468" s="12">
        <v>0</v>
      </c>
      <c r="AO468" s="32">
        <v>7605300</v>
      </c>
      <c r="AP468" s="39" t="s">
        <v>239</v>
      </c>
      <c r="AQ468" s="32">
        <v>7605300</v>
      </c>
      <c r="AR468" s="32">
        <v>0</v>
      </c>
      <c r="AS468" s="12"/>
      <c r="AT468" s="12"/>
      <c r="AU468" s="12">
        <v>0</v>
      </c>
      <c r="AV468" s="12"/>
      <c r="AW468" s="12"/>
      <c r="AX468" s="12">
        <v>0</v>
      </c>
      <c r="AY468" s="45"/>
      <c r="AZ468" s="32"/>
      <c r="BA468" s="12">
        <v>0</v>
      </c>
      <c r="BB468" s="12">
        <f t="shared" si="672"/>
        <v>0</v>
      </c>
      <c r="BC468" s="12">
        <f t="shared" si="587"/>
        <v>213688.65</v>
      </c>
      <c r="BD468" s="12">
        <f t="shared" si="588"/>
        <v>213688.65</v>
      </c>
      <c r="BE468" s="12"/>
      <c r="BF468" s="12"/>
      <c r="BG468" s="12"/>
      <c r="BH468" s="12">
        <f>BG468-BF468</f>
        <v>0</v>
      </c>
      <c r="BI468" s="12"/>
      <c r="BJ468" s="12"/>
      <c r="BK468" s="12"/>
      <c r="BL468" s="12">
        <f>BK468-BJ468</f>
        <v>0</v>
      </c>
      <c r="BM468" s="12"/>
      <c r="BN468" s="12"/>
      <c r="BO468" s="12"/>
      <c r="BP468" s="12">
        <f>BO468-BN468</f>
        <v>0</v>
      </c>
      <c r="BQ468" s="12"/>
      <c r="BR468" s="12"/>
      <c r="BS468" s="12"/>
      <c r="BT468" s="12">
        <f>BS468-BR468</f>
        <v>0</v>
      </c>
      <c r="BU468" s="12"/>
      <c r="BV468" s="12"/>
      <c r="BW468" s="12"/>
      <c r="BX468" s="12">
        <f>BW468-BV468</f>
        <v>0</v>
      </c>
      <c r="BY468" s="12"/>
      <c r="BZ468" s="12"/>
      <c r="CA468" s="12"/>
      <c r="CB468" s="12">
        <f>CA468-BZ468</f>
        <v>0</v>
      </c>
      <c r="CC468" s="12"/>
      <c r="CD468" s="12"/>
      <c r="CE468" s="12"/>
      <c r="CF468" s="12">
        <f>CE468-CD468</f>
        <v>0</v>
      </c>
      <c r="CG468" s="12"/>
      <c r="CH468" s="12"/>
      <c r="CI468" s="12"/>
      <c r="CJ468" s="12">
        <f>CI468-CH468</f>
        <v>0</v>
      </c>
      <c r="CK468" s="12"/>
      <c r="CL468" s="12"/>
      <c r="CM468" s="12"/>
      <c r="CN468" s="12">
        <f>CM468-CL468</f>
        <v>0</v>
      </c>
      <c r="CO468" s="12"/>
      <c r="CP468" s="12"/>
      <c r="CQ468" s="12"/>
      <c r="CR468" s="12">
        <f>CQ468-CP468</f>
        <v>0</v>
      </c>
      <c r="CS468" s="12"/>
      <c r="CT468" s="12"/>
      <c r="CU468" s="12"/>
      <c r="CV468" s="12">
        <f>CU468-CT468</f>
        <v>0</v>
      </c>
      <c r="CW468" s="12"/>
      <c r="CX468" s="12"/>
      <c r="CY468" s="12">
        <v>213688.65</v>
      </c>
      <c r="CZ468" s="12">
        <f>CY468-CX468</f>
        <v>213688.65</v>
      </c>
      <c r="DA468" s="12"/>
      <c r="DB468" s="12"/>
      <c r="DC468" s="12"/>
      <c r="DD468" s="12">
        <f>DC468-DB468</f>
        <v>0</v>
      </c>
      <c r="DE468" s="13" t="s">
        <v>54</v>
      </c>
      <c r="DF468" s="14" t="s">
        <v>225</v>
      </c>
    </row>
    <row r="469" spans="1:110" ht="38.25" hidden="1" x14ac:dyDescent="0.25">
      <c r="A469" s="13" t="s">
        <v>126</v>
      </c>
      <c r="B469" s="48" t="s">
        <v>945</v>
      </c>
      <c r="C469" s="49">
        <v>1978</v>
      </c>
      <c r="D469" s="49" t="s">
        <v>51</v>
      </c>
      <c r="E469" s="48" t="s">
        <v>186</v>
      </c>
      <c r="F469" s="50">
        <v>5869</v>
      </c>
      <c r="G469" s="50">
        <v>5606.9</v>
      </c>
      <c r="H469" s="51">
        <v>33885</v>
      </c>
      <c r="I469" s="12">
        <f t="shared" si="605"/>
        <v>6500706.8399999999</v>
      </c>
      <c r="J469" s="12">
        <f t="shared" ref="J469:J475" si="673">(I469-BC469)*0.5</f>
        <v>3250353.42</v>
      </c>
      <c r="K469" s="12">
        <f t="shared" si="637"/>
        <v>3250353.42</v>
      </c>
      <c r="L469" s="12">
        <f t="shared" si="634"/>
        <v>3250353.42</v>
      </c>
      <c r="M469" s="12">
        <f t="shared" si="670"/>
        <v>0</v>
      </c>
      <c r="N469" s="12"/>
      <c r="O469" s="12"/>
      <c r="P469" s="12">
        <v>0</v>
      </c>
      <c r="Q469" s="12"/>
      <c r="R469" s="12"/>
      <c r="S469" s="12">
        <v>0</v>
      </c>
      <c r="T469" s="12"/>
      <c r="U469" s="12"/>
      <c r="V469" s="12">
        <v>0</v>
      </c>
      <c r="W469" s="12"/>
      <c r="X469" s="12"/>
      <c r="Y469" s="12">
        <v>0</v>
      </c>
      <c r="Z469" s="12"/>
      <c r="AA469" s="12"/>
      <c r="AB469" s="12">
        <v>0</v>
      </c>
      <c r="AC469" s="12"/>
      <c r="AD469" s="12"/>
      <c r="AE469" s="12">
        <v>0</v>
      </c>
      <c r="AF469" s="12"/>
      <c r="AG469" s="12"/>
      <c r="AH469" s="12">
        <v>0</v>
      </c>
      <c r="AI469" s="12"/>
      <c r="AJ469" s="12"/>
      <c r="AK469" s="12">
        <v>0</v>
      </c>
      <c r="AL469" s="12"/>
      <c r="AM469" s="12"/>
      <c r="AN469" s="12">
        <v>0</v>
      </c>
      <c r="AO469" s="32">
        <v>5800000</v>
      </c>
      <c r="AP469" s="39" t="s">
        <v>240</v>
      </c>
      <c r="AQ469" s="32">
        <v>6500706.8399999999</v>
      </c>
      <c r="AR469" s="32">
        <v>700706.83999999985</v>
      </c>
      <c r="AS469" s="12"/>
      <c r="AT469" s="12"/>
      <c r="AU469" s="12">
        <v>0</v>
      </c>
      <c r="AV469" s="12"/>
      <c r="AW469" s="12"/>
      <c r="AX469" s="12">
        <v>0</v>
      </c>
      <c r="AY469" s="45"/>
      <c r="AZ469" s="32"/>
      <c r="BA469" s="12">
        <v>0</v>
      </c>
      <c r="BB469" s="12">
        <f t="shared" si="672"/>
        <v>0</v>
      </c>
      <c r="BC469" s="12">
        <f t="shared" si="587"/>
        <v>0</v>
      </c>
      <c r="BD469" s="12">
        <f t="shared" si="588"/>
        <v>0</v>
      </c>
      <c r="BE469" s="12"/>
      <c r="BF469" s="12"/>
      <c r="BG469" s="12"/>
      <c r="BH469" s="12">
        <f>BG469-BF469</f>
        <v>0</v>
      </c>
      <c r="BI469" s="12"/>
      <c r="BJ469" s="12"/>
      <c r="BK469" s="12"/>
      <c r="BL469" s="12">
        <f>BK469-BJ469</f>
        <v>0</v>
      </c>
      <c r="BM469" s="12"/>
      <c r="BN469" s="12"/>
      <c r="BO469" s="12"/>
      <c r="BP469" s="12">
        <f>BO469-BN469</f>
        <v>0</v>
      </c>
      <c r="BQ469" s="12"/>
      <c r="BR469" s="12"/>
      <c r="BS469" s="12"/>
      <c r="BT469" s="12">
        <f>BS469-BR469</f>
        <v>0</v>
      </c>
      <c r="BU469" s="12"/>
      <c r="BV469" s="12"/>
      <c r="BW469" s="12"/>
      <c r="BX469" s="12">
        <f>BW469-BV469</f>
        <v>0</v>
      </c>
      <c r="BY469" s="12"/>
      <c r="BZ469" s="12"/>
      <c r="CA469" s="12"/>
      <c r="CB469" s="12">
        <f>CA469-BZ469</f>
        <v>0</v>
      </c>
      <c r="CC469" s="12"/>
      <c r="CD469" s="12"/>
      <c r="CE469" s="12"/>
      <c r="CF469" s="12">
        <f>CE469-CD469</f>
        <v>0</v>
      </c>
      <c r="CG469" s="12"/>
      <c r="CH469" s="12"/>
      <c r="CI469" s="12"/>
      <c r="CJ469" s="12">
        <f>CI469-CH469</f>
        <v>0</v>
      </c>
      <c r="CK469" s="12"/>
      <c r="CL469" s="12"/>
      <c r="CM469" s="12"/>
      <c r="CN469" s="12">
        <f>CM469-CL469</f>
        <v>0</v>
      </c>
      <c r="CO469" s="12"/>
      <c r="CP469" s="12"/>
      <c r="CQ469" s="12"/>
      <c r="CR469" s="12">
        <f>CQ469-CP469</f>
        <v>0</v>
      </c>
      <c r="CS469" s="12"/>
      <c r="CT469" s="12"/>
      <c r="CU469" s="12"/>
      <c r="CV469" s="12">
        <f>CU469-CT469</f>
        <v>0</v>
      </c>
      <c r="CW469" s="12"/>
      <c r="CX469" s="12"/>
      <c r="CY469" s="12"/>
      <c r="CZ469" s="12">
        <f>CY469-CX469</f>
        <v>0</v>
      </c>
      <c r="DA469" s="12"/>
      <c r="DB469" s="12"/>
      <c r="DC469" s="12"/>
      <c r="DD469" s="12">
        <f>DC469-DB469</f>
        <v>0</v>
      </c>
      <c r="DE469" s="13" t="s">
        <v>54</v>
      </c>
      <c r="DF469" s="14" t="s">
        <v>55</v>
      </c>
    </row>
    <row r="470" spans="1:110" ht="38.25" hidden="1" x14ac:dyDescent="0.25">
      <c r="A470" s="13" t="s">
        <v>127</v>
      </c>
      <c r="B470" s="48" t="s">
        <v>2261</v>
      </c>
      <c r="C470" s="49" t="s">
        <v>2262</v>
      </c>
      <c r="D470" s="49"/>
      <c r="E470" s="48" t="s">
        <v>153</v>
      </c>
      <c r="F470" s="50">
        <v>4352.8999999999996</v>
      </c>
      <c r="G470" s="50">
        <v>3894.9</v>
      </c>
      <c r="H470" s="51">
        <v>34067</v>
      </c>
      <c r="I470" s="12">
        <f t="shared" si="605"/>
        <v>7183300.3799999999</v>
      </c>
      <c r="J470" s="12">
        <f t="shared" si="673"/>
        <v>3591650.19</v>
      </c>
      <c r="K470" s="12">
        <f t="shared" si="637"/>
        <v>3591650.19</v>
      </c>
      <c r="L470" s="12">
        <f t="shared" si="634"/>
        <v>3591650.19</v>
      </c>
      <c r="M470" s="12">
        <f t="shared" si="670"/>
        <v>0</v>
      </c>
      <c r="N470" s="12"/>
      <c r="O470" s="12"/>
      <c r="P470" s="12">
        <v>0</v>
      </c>
      <c r="Q470" s="12"/>
      <c r="R470" s="12"/>
      <c r="S470" s="12">
        <v>0</v>
      </c>
      <c r="T470" s="12"/>
      <c r="U470" s="12"/>
      <c r="V470" s="12">
        <v>0</v>
      </c>
      <c r="W470" s="12"/>
      <c r="X470" s="12"/>
      <c r="Y470" s="12">
        <v>0</v>
      </c>
      <c r="Z470" s="12"/>
      <c r="AA470" s="12"/>
      <c r="AB470" s="12">
        <v>0</v>
      </c>
      <c r="AC470" s="12"/>
      <c r="AD470" s="12"/>
      <c r="AE470" s="12">
        <v>0</v>
      </c>
      <c r="AF470" s="12"/>
      <c r="AG470" s="12"/>
      <c r="AH470" s="12">
        <v>0</v>
      </c>
      <c r="AI470" s="12"/>
      <c r="AJ470" s="12"/>
      <c r="AK470" s="12">
        <v>0</v>
      </c>
      <c r="AL470" s="12"/>
      <c r="AM470" s="12"/>
      <c r="AN470" s="12">
        <v>0</v>
      </c>
      <c r="AO470" s="32"/>
      <c r="AP470" s="39"/>
      <c r="AQ470" s="32"/>
      <c r="AR470" s="32">
        <v>0</v>
      </c>
      <c r="AS470" s="12"/>
      <c r="AT470" s="12">
        <v>7183300.3799999999</v>
      </c>
      <c r="AU470" s="12">
        <v>7183300.3799999999</v>
      </c>
      <c r="AV470" s="12"/>
      <c r="AW470" s="12"/>
      <c r="AX470" s="12">
        <v>0</v>
      </c>
      <c r="AY470" s="45"/>
      <c r="AZ470" s="32"/>
      <c r="BA470" s="12">
        <v>0</v>
      </c>
      <c r="BB470" s="12"/>
      <c r="BC470" s="12">
        <f t="shared" si="587"/>
        <v>0</v>
      </c>
      <c r="BD470" s="12">
        <f t="shared" si="588"/>
        <v>0</v>
      </c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3" t="s">
        <v>54</v>
      </c>
      <c r="DF470" s="14" t="s">
        <v>55</v>
      </c>
    </row>
    <row r="471" spans="1:110" ht="38.25" hidden="1" x14ac:dyDescent="0.25">
      <c r="A471" s="13" t="s">
        <v>128</v>
      </c>
      <c r="B471" s="48" t="s">
        <v>946</v>
      </c>
      <c r="C471" s="49">
        <v>1931</v>
      </c>
      <c r="D471" s="49" t="s">
        <v>51</v>
      </c>
      <c r="E471" s="48" t="s">
        <v>67</v>
      </c>
      <c r="F471" s="50">
        <v>8252.4</v>
      </c>
      <c r="G471" s="50">
        <v>7291</v>
      </c>
      <c r="H471" s="51">
        <v>34746</v>
      </c>
      <c r="I471" s="12">
        <f t="shared" si="605"/>
        <v>29164000</v>
      </c>
      <c r="J471" s="12">
        <f t="shared" si="673"/>
        <v>14582000</v>
      </c>
      <c r="K471" s="12">
        <f t="shared" si="637"/>
        <v>14582000</v>
      </c>
      <c r="L471" s="12">
        <f t="shared" si="634"/>
        <v>14582000</v>
      </c>
      <c r="M471" s="12">
        <f t="shared" si="670"/>
        <v>0</v>
      </c>
      <c r="N471" s="12"/>
      <c r="O471" s="12"/>
      <c r="P471" s="12">
        <v>0</v>
      </c>
      <c r="Q471" s="12"/>
      <c r="R471" s="12"/>
      <c r="S471" s="12">
        <v>0</v>
      </c>
      <c r="T471" s="12"/>
      <c r="U471" s="12"/>
      <c r="V471" s="12">
        <v>0</v>
      </c>
      <c r="W471" s="12"/>
      <c r="X471" s="12"/>
      <c r="Y471" s="12">
        <v>0</v>
      </c>
      <c r="Z471" s="12"/>
      <c r="AA471" s="12"/>
      <c r="AB471" s="12">
        <v>0</v>
      </c>
      <c r="AC471" s="12"/>
      <c r="AD471" s="12"/>
      <c r="AE471" s="12">
        <v>0</v>
      </c>
      <c r="AF471" s="12"/>
      <c r="AG471" s="12"/>
      <c r="AH471" s="12">
        <v>0</v>
      </c>
      <c r="AI471" s="12"/>
      <c r="AJ471" s="12"/>
      <c r="AK471" s="12">
        <v>0</v>
      </c>
      <c r="AL471" s="12"/>
      <c r="AM471" s="12"/>
      <c r="AN471" s="12">
        <v>0</v>
      </c>
      <c r="AO471" s="32"/>
      <c r="AP471" s="39" t="s">
        <v>53</v>
      </c>
      <c r="AQ471" s="32"/>
      <c r="AR471" s="32">
        <v>0</v>
      </c>
      <c r="AS471" s="12"/>
      <c r="AT471" s="12"/>
      <c r="AU471" s="12">
        <v>0</v>
      </c>
      <c r="AV471" s="12">
        <v>29164000</v>
      </c>
      <c r="AW471" s="12">
        <v>29164000</v>
      </c>
      <c r="AX471" s="12">
        <v>0</v>
      </c>
      <c r="AY471" s="45"/>
      <c r="AZ471" s="32"/>
      <c r="BA471" s="12">
        <v>0</v>
      </c>
      <c r="BB471" s="12">
        <f t="shared" ref="BB471:BB473" si="674">BF471+BJ471+BN471+BR471+BV471+BZ471+CD471+CH471+CL471+CP471+CT471+CX471+DB471</f>
        <v>0</v>
      </c>
      <c r="BC471" s="12">
        <f t="shared" si="587"/>
        <v>0</v>
      </c>
      <c r="BD471" s="12">
        <f t="shared" si="588"/>
        <v>0</v>
      </c>
      <c r="BE471" s="12"/>
      <c r="BF471" s="12"/>
      <c r="BG471" s="12"/>
      <c r="BH471" s="12">
        <f>BG471-BF471</f>
        <v>0</v>
      </c>
      <c r="BI471" s="12"/>
      <c r="BJ471" s="12"/>
      <c r="BK471" s="12"/>
      <c r="BL471" s="12">
        <f>BK471-BJ471</f>
        <v>0</v>
      </c>
      <c r="BM471" s="12"/>
      <c r="BN471" s="12"/>
      <c r="BO471" s="12"/>
      <c r="BP471" s="12">
        <f>BO471-BN471</f>
        <v>0</v>
      </c>
      <c r="BQ471" s="12"/>
      <c r="BR471" s="12"/>
      <c r="BS471" s="12"/>
      <c r="BT471" s="12">
        <f>BS471-BR471</f>
        <v>0</v>
      </c>
      <c r="BU471" s="12"/>
      <c r="BV471" s="12"/>
      <c r="BW471" s="12"/>
      <c r="BX471" s="12">
        <f>BW471-BV471</f>
        <v>0</v>
      </c>
      <c r="BY471" s="12"/>
      <c r="BZ471" s="12"/>
      <c r="CA471" s="12"/>
      <c r="CB471" s="12">
        <f>CA471-BZ471</f>
        <v>0</v>
      </c>
      <c r="CC471" s="12"/>
      <c r="CD471" s="12"/>
      <c r="CE471" s="12"/>
      <c r="CF471" s="12">
        <f>CE471-CD471</f>
        <v>0</v>
      </c>
      <c r="CG471" s="12"/>
      <c r="CH471" s="12"/>
      <c r="CI471" s="12"/>
      <c r="CJ471" s="12">
        <f>CI471-CH471</f>
        <v>0</v>
      </c>
      <c r="CK471" s="12"/>
      <c r="CL471" s="12"/>
      <c r="CM471" s="12"/>
      <c r="CN471" s="12">
        <f>CM471-CL471</f>
        <v>0</v>
      </c>
      <c r="CO471" s="12"/>
      <c r="CP471" s="12"/>
      <c r="CQ471" s="12"/>
      <c r="CR471" s="12">
        <f>CQ471-CP471</f>
        <v>0</v>
      </c>
      <c r="CS471" s="12"/>
      <c r="CT471" s="12"/>
      <c r="CU471" s="12"/>
      <c r="CV471" s="12">
        <f>CU471-CT471</f>
        <v>0</v>
      </c>
      <c r="CW471" s="12"/>
      <c r="CX471" s="12"/>
      <c r="CY471" s="12"/>
      <c r="CZ471" s="12">
        <f>CY471-CX471</f>
        <v>0</v>
      </c>
      <c r="DA471" s="12"/>
      <c r="DB471" s="12"/>
      <c r="DC471" s="12"/>
      <c r="DD471" s="12">
        <f>DC471-DB471</f>
        <v>0</v>
      </c>
      <c r="DE471" s="13" t="s">
        <v>54</v>
      </c>
      <c r="DF471" s="14" t="s">
        <v>55</v>
      </c>
    </row>
    <row r="472" spans="1:110" ht="38.25" hidden="1" x14ac:dyDescent="0.25">
      <c r="A472" s="13" t="s">
        <v>129</v>
      </c>
      <c r="B472" s="48" t="s">
        <v>2638</v>
      </c>
      <c r="C472" s="49">
        <v>1931</v>
      </c>
      <c r="D472" s="49" t="s">
        <v>51</v>
      </c>
      <c r="E472" s="48" t="s">
        <v>2639</v>
      </c>
      <c r="F472" s="50">
        <v>5054</v>
      </c>
      <c r="G472" s="50">
        <v>4502</v>
      </c>
      <c r="H472" s="51">
        <v>34053</v>
      </c>
      <c r="I472" s="12">
        <f t="shared" si="605"/>
        <v>800000</v>
      </c>
      <c r="J472" s="12">
        <f t="shared" si="673"/>
        <v>0</v>
      </c>
      <c r="K472" s="12">
        <f t="shared" si="637"/>
        <v>800000</v>
      </c>
      <c r="L472" s="12">
        <f t="shared" si="634"/>
        <v>800000</v>
      </c>
      <c r="M472" s="12">
        <f t="shared" si="670"/>
        <v>0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32"/>
      <c r="AP472" s="39"/>
      <c r="AQ472" s="32"/>
      <c r="AR472" s="32"/>
      <c r="AS472" s="12"/>
      <c r="AT472" s="12"/>
      <c r="AU472" s="12"/>
      <c r="AV472" s="12"/>
      <c r="AW472" s="12"/>
      <c r="AX472" s="12"/>
      <c r="AY472" s="45"/>
      <c r="AZ472" s="32"/>
      <c r="BA472" s="12"/>
      <c r="BB472" s="12">
        <f t="shared" si="674"/>
        <v>0</v>
      </c>
      <c r="BC472" s="12">
        <f t="shared" si="587"/>
        <v>800000</v>
      </c>
      <c r="BD472" s="12">
        <f t="shared" si="588"/>
        <v>800000</v>
      </c>
      <c r="BE472" s="12"/>
      <c r="BF472" s="12"/>
      <c r="BG472" s="12"/>
      <c r="BH472" s="12"/>
      <c r="BI472" s="12"/>
      <c r="BJ472" s="12"/>
      <c r="BK472" s="12">
        <v>800000</v>
      </c>
      <c r="BL472" s="12">
        <f>BK472-BJ472</f>
        <v>800000</v>
      </c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3" t="s">
        <v>54</v>
      </c>
      <c r="DF472" s="14" t="s">
        <v>55</v>
      </c>
    </row>
    <row r="473" spans="1:110" ht="38.25" hidden="1" x14ac:dyDescent="0.25">
      <c r="A473" s="13" t="s">
        <v>130</v>
      </c>
      <c r="B473" s="48" t="s">
        <v>947</v>
      </c>
      <c r="C473" s="49">
        <v>1931</v>
      </c>
      <c r="D473" s="49" t="s">
        <v>51</v>
      </c>
      <c r="E473" s="48" t="s">
        <v>67</v>
      </c>
      <c r="F473" s="50">
        <v>5526.2</v>
      </c>
      <c r="G473" s="50">
        <v>5000.2</v>
      </c>
      <c r="H473" s="51">
        <v>38070</v>
      </c>
      <c r="I473" s="12">
        <f t="shared" ref="I473:I475" si="675">O473+R473+U473+X473+AA473+AD473+AG473+AJ473+AM473+AQ473+AT473+BC473+AW473+AZ473</f>
        <v>20000800.780999999</v>
      </c>
      <c r="J473" s="12">
        <f t="shared" si="673"/>
        <v>10000400.3905</v>
      </c>
      <c r="K473" s="12">
        <f t="shared" si="637"/>
        <v>10000400.3905</v>
      </c>
      <c r="L473" s="12">
        <f t="shared" si="634"/>
        <v>10000400.3905</v>
      </c>
      <c r="M473" s="12">
        <f t="shared" si="670"/>
        <v>0</v>
      </c>
      <c r="N473" s="12"/>
      <c r="O473" s="12"/>
      <c r="P473" s="12">
        <v>0</v>
      </c>
      <c r="Q473" s="12"/>
      <c r="R473" s="12"/>
      <c r="S473" s="12">
        <v>0</v>
      </c>
      <c r="T473" s="12"/>
      <c r="U473" s="12"/>
      <c r="V473" s="12">
        <v>0</v>
      </c>
      <c r="W473" s="12"/>
      <c r="X473" s="12"/>
      <c r="Y473" s="12">
        <v>0</v>
      </c>
      <c r="Z473" s="12"/>
      <c r="AA473" s="12"/>
      <c r="AB473" s="12">
        <v>0</v>
      </c>
      <c r="AC473" s="12"/>
      <c r="AD473" s="12"/>
      <c r="AE473" s="12">
        <v>0</v>
      </c>
      <c r="AF473" s="12"/>
      <c r="AG473" s="12"/>
      <c r="AH473" s="12">
        <v>0</v>
      </c>
      <c r="AI473" s="12"/>
      <c r="AJ473" s="12"/>
      <c r="AK473" s="12">
        <v>0</v>
      </c>
      <c r="AL473" s="12"/>
      <c r="AM473" s="12"/>
      <c r="AN473" s="12">
        <v>0</v>
      </c>
      <c r="AO473" s="32"/>
      <c r="AP473" s="39" t="s">
        <v>53</v>
      </c>
      <c r="AQ473" s="32"/>
      <c r="AR473" s="32">
        <v>0</v>
      </c>
      <c r="AS473" s="12"/>
      <c r="AT473" s="12"/>
      <c r="AU473" s="12">
        <v>0</v>
      </c>
      <c r="AV473" s="12">
        <v>20000800.780999999</v>
      </c>
      <c r="AW473" s="12">
        <v>20000800.780999999</v>
      </c>
      <c r="AX473" s="12">
        <v>0</v>
      </c>
      <c r="AY473" s="45"/>
      <c r="AZ473" s="32"/>
      <c r="BA473" s="12">
        <v>0</v>
      </c>
      <c r="BB473" s="12">
        <f t="shared" si="674"/>
        <v>0</v>
      </c>
      <c r="BC473" s="12">
        <f t="shared" ref="BC473:BC496" si="676">BG473+BK473+BO473+BS473+BW473+CA473+CE473+CI473+CM473+CQ473+CU473+CY473+DC473</f>
        <v>0</v>
      </c>
      <c r="BD473" s="12">
        <f t="shared" ref="BD473:BD496" si="677">BC473-BB473</f>
        <v>0</v>
      </c>
      <c r="BE473" s="12"/>
      <c r="BF473" s="12"/>
      <c r="BG473" s="12"/>
      <c r="BH473" s="12">
        <f>BG473-BF473</f>
        <v>0</v>
      </c>
      <c r="BI473" s="12"/>
      <c r="BJ473" s="12"/>
      <c r="BK473" s="12"/>
      <c r="BL473" s="12">
        <f>BK473-BJ473</f>
        <v>0</v>
      </c>
      <c r="BM473" s="12"/>
      <c r="BN473" s="12"/>
      <c r="BO473" s="12"/>
      <c r="BP473" s="12">
        <f>BO473-BN473</f>
        <v>0</v>
      </c>
      <c r="BQ473" s="12"/>
      <c r="BR473" s="12"/>
      <c r="BS473" s="12"/>
      <c r="BT473" s="12">
        <f>BS473-BR473</f>
        <v>0</v>
      </c>
      <c r="BU473" s="12"/>
      <c r="BV473" s="12"/>
      <c r="BW473" s="12"/>
      <c r="BX473" s="12">
        <f>BW473-BV473</f>
        <v>0</v>
      </c>
      <c r="BY473" s="12"/>
      <c r="BZ473" s="12"/>
      <c r="CA473" s="12"/>
      <c r="CB473" s="12">
        <f>CA473-BZ473</f>
        <v>0</v>
      </c>
      <c r="CC473" s="12"/>
      <c r="CD473" s="12"/>
      <c r="CE473" s="12"/>
      <c r="CF473" s="12">
        <f>CE473-CD473</f>
        <v>0</v>
      </c>
      <c r="CG473" s="12"/>
      <c r="CH473" s="12"/>
      <c r="CI473" s="12"/>
      <c r="CJ473" s="12">
        <f>CI473-CH473</f>
        <v>0</v>
      </c>
      <c r="CK473" s="12"/>
      <c r="CL473" s="12"/>
      <c r="CM473" s="12"/>
      <c r="CN473" s="12">
        <f>CM473-CL473</f>
        <v>0</v>
      </c>
      <c r="CO473" s="12"/>
      <c r="CP473" s="12"/>
      <c r="CQ473" s="12"/>
      <c r="CR473" s="12">
        <f>CQ473-CP473</f>
        <v>0</v>
      </c>
      <c r="CS473" s="12"/>
      <c r="CT473" s="12"/>
      <c r="CU473" s="12"/>
      <c r="CV473" s="12">
        <f>CU473-CT473</f>
        <v>0</v>
      </c>
      <c r="CW473" s="12"/>
      <c r="CX473" s="12"/>
      <c r="CY473" s="12"/>
      <c r="CZ473" s="12">
        <f>CY473-CX473</f>
        <v>0</v>
      </c>
      <c r="DA473" s="12"/>
      <c r="DB473" s="12"/>
      <c r="DC473" s="12"/>
      <c r="DD473" s="12">
        <f>DC473-DB473</f>
        <v>0</v>
      </c>
      <c r="DE473" s="13" t="s">
        <v>54</v>
      </c>
      <c r="DF473" s="14" t="s">
        <v>55</v>
      </c>
    </row>
    <row r="474" spans="1:110" ht="51" hidden="1" x14ac:dyDescent="0.25">
      <c r="A474" s="13" t="s">
        <v>131</v>
      </c>
      <c r="B474" s="48" t="s">
        <v>948</v>
      </c>
      <c r="C474" s="49">
        <v>1917</v>
      </c>
      <c r="D474" s="49" t="s">
        <v>51</v>
      </c>
      <c r="E474" s="48" t="s">
        <v>56</v>
      </c>
      <c r="F474" s="50">
        <v>1582</v>
      </c>
      <c r="G474" s="50">
        <v>1418</v>
      </c>
      <c r="H474" s="51">
        <v>34144</v>
      </c>
      <c r="I474" s="12">
        <f t="shared" si="675"/>
        <v>6875035.108</v>
      </c>
      <c r="J474" s="12">
        <f t="shared" si="673"/>
        <v>3437517.554</v>
      </c>
      <c r="K474" s="12">
        <f t="shared" si="637"/>
        <v>3437517.554</v>
      </c>
      <c r="L474" s="12">
        <f t="shared" si="634"/>
        <v>3437517.554</v>
      </c>
      <c r="M474" s="12">
        <f t="shared" si="670"/>
        <v>0</v>
      </c>
      <c r="N474" s="12"/>
      <c r="O474" s="12"/>
      <c r="P474" s="12">
        <v>0</v>
      </c>
      <c r="Q474" s="12">
        <v>6875035.108</v>
      </c>
      <c r="R474" s="12">
        <v>6875035.108</v>
      </c>
      <c r="S474" s="12">
        <v>0</v>
      </c>
      <c r="T474" s="12"/>
      <c r="U474" s="12"/>
      <c r="V474" s="12">
        <v>0</v>
      </c>
      <c r="W474" s="12"/>
      <c r="X474" s="12"/>
      <c r="Y474" s="12">
        <v>0</v>
      </c>
      <c r="Z474" s="12"/>
      <c r="AA474" s="12"/>
      <c r="AB474" s="12">
        <v>0</v>
      </c>
      <c r="AC474" s="12"/>
      <c r="AD474" s="12"/>
      <c r="AE474" s="12">
        <v>0</v>
      </c>
      <c r="AF474" s="12"/>
      <c r="AG474" s="12"/>
      <c r="AH474" s="12">
        <v>0</v>
      </c>
      <c r="AI474" s="12"/>
      <c r="AJ474" s="12"/>
      <c r="AK474" s="12">
        <v>0</v>
      </c>
      <c r="AL474" s="12"/>
      <c r="AM474" s="12"/>
      <c r="AN474" s="12">
        <v>0</v>
      </c>
      <c r="AO474" s="32"/>
      <c r="AP474" s="39" t="s">
        <v>53</v>
      </c>
      <c r="AQ474" s="32"/>
      <c r="AR474" s="32">
        <v>0</v>
      </c>
      <c r="AS474" s="12"/>
      <c r="AT474" s="12"/>
      <c r="AU474" s="12">
        <v>0</v>
      </c>
      <c r="AV474" s="12"/>
      <c r="AW474" s="12"/>
      <c r="AX474" s="12">
        <v>0</v>
      </c>
      <c r="AY474" s="45"/>
      <c r="AZ474" s="32"/>
      <c r="BA474" s="12">
        <v>0</v>
      </c>
      <c r="BB474" s="12">
        <f t="shared" ref="BB474:BB476" si="678">BF474+BJ474+BN474+BR474+BV474+BZ474+CD474+CH474+CL474+CP474+CT474+CX474+DB474</f>
        <v>0</v>
      </c>
      <c r="BC474" s="12">
        <f t="shared" si="676"/>
        <v>0</v>
      </c>
      <c r="BD474" s="12">
        <f t="shared" si="677"/>
        <v>0</v>
      </c>
      <c r="BE474" s="12"/>
      <c r="BF474" s="12"/>
      <c r="BG474" s="12"/>
      <c r="BH474" s="12">
        <f>BG474-BF474</f>
        <v>0</v>
      </c>
      <c r="BI474" s="12"/>
      <c r="BJ474" s="12"/>
      <c r="BK474" s="12"/>
      <c r="BL474" s="12">
        <f>BK474-BJ474</f>
        <v>0</v>
      </c>
      <c r="BM474" s="12"/>
      <c r="BN474" s="12"/>
      <c r="BO474" s="12"/>
      <c r="BP474" s="12">
        <f>BO474-BN474</f>
        <v>0</v>
      </c>
      <c r="BQ474" s="12"/>
      <c r="BR474" s="12"/>
      <c r="BS474" s="12"/>
      <c r="BT474" s="12">
        <f>BS474-BR474</f>
        <v>0</v>
      </c>
      <c r="BU474" s="12"/>
      <c r="BV474" s="12"/>
      <c r="BW474" s="12"/>
      <c r="BX474" s="12">
        <f>BW474-BV474</f>
        <v>0</v>
      </c>
      <c r="BY474" s="12"/>
      <c r="BZ474" s="12"/>
      <c r="CA474" s="12"/>
      <c r="CB474" s="12">
        <f>CA474-BZ474</f>
        <v>0</v>
      </c>
      <c r="CC474" s="12"/>
      <c r="CD474" s="12"/>
      <c r="CE474" s="12"/>
      <c r="CF474" s="12">
        <f>CE474-CD474</f>
        <v>0</v>
      </c>
      <c r="CG474" s="12"/>
      <c r="CH474" s="12"/>
      <c r="CI474" s="12"/>
      <c r="CJ474" s="12">
        <f>CI474-CH474</f>
        <v>0</v>
      </c>
      <c r="CK474" s="12"/>
      <c r="CL474" s="12"/>
      <c r="CM474" s="12"/>
      <c r="CN474" s="12">
        <f>CM474-CL474</f>
        <v>0</v>
      </c>
      <c r="CO474" s="12"/>
      <c r="CP474" s="12"/>
      <c r="CQ474" s="12"/>
      <c r="CR474" s="12">
        <f>CQ474-CP474</f>
        <v>0</v>
      </c>
      <c r="CS474" s="12"/>
      <c r="CT474" s="12"/>
      <c r="CU474" s="12"/>
      <c r="CV474" s="12">
        <f>CU474-CT474</f>
        <v>0</v>
      </c>
      <c r="CW474" s="12"/>
      <c r="CX474" s="12"/>
      <c r="CY474" s="12"/>
      <c r="CZ474" s="12">
        <f>CY474-CX474</f>
        <v>0</v>
      </c>
      <c r="DA474" s="12"/>
      <c r="DB474" s="12"/>
      <c r="DC474" s="12"/>
      <c r="DD474" s="12">
        <f>DC474-DB474</f>
        <v>0</v>
      </c>
      <c r="DE474" s="13" t="s">
        <v>54</v>
      </c>
      <c r="DF474" s="14" t="s">
        <v>55</v>
      </c>
    </row>
    <row r="475" spans="1:110" ht="51" hidden="1" x14ac:dyDescent="0.25">
      <c r="A475" s="13" t="s">
        <v>132</v>
      </c>
      <c r="B475" s="48" t="s">
        <v>949</v>
      </c>
      <c r="C475" s="49">
        <v>1903</v>
      </c>
      <c r="D475" s="49" t="s">
        <v>51</v>
      </c>
      <c r="E475" s="48" t="s">
        <v>56</v>
      </c>
      <c r="F475" s="50">
        <v>675</v>
      </c>
      <c r="G475" s="50">
        <v>576</v>
      </c>
      <c r="H475" s="51">
        <v>38953</v>
      </c>
      <c r="I475" s="12">
        <f t="shared" si="675"/>
        <v>3818617.7580000004</v>
      </c>
      <c r="J475" s="12">
        <f t="shared" si="673"/>
        <v>1909308.8790000002</v>
      </c>
      <c r="K475" s="12">
        <f t="shared" si="637"/>
        <v>1909308.8790000002</v>
      </c>
      <c r="L475" s="12">
        <f t="shared" si="634"/>
        <v>1909308.8790000002</v>
      </c>
      <c r="M475" s="12">
        <f t="shared" si="670"/>
        <v>0</v>
      </c>
      <c r="N475" s="12"/>
      <c r="O475" s="12"/>
      <c r="P475" s="12">
        <v>0</v>
      </c>
      <c r="Q475" s="12">
        <v>3587191.7580000004</v>
      </c>
      <c r="R475" s="12">
        <v>3587191.7580000004</v>
      </c>
      <c r="S475" s="12">
        <v>0</v>
      </c>
      <c r="T475" s="12"/>
      <c r="U475" s="12"/>
      <c r="V475" s="12">
        <v>0</v>
      </c>
      <c r="W475" s="12"/>
      <c r="X475" s="12"/>
      <c r="Y475" s="12">
        <v>0</v>
      </c>
      <c r="Z475" s="12"/>
      <c r="AA475" s="12"/>
      <c r="AB475" s="12">
        <v>0</v>
      </c>
      <c r="AC475" s="12">
        <v>340922.88299999997</v>
      </c>
      <c r="AD475" s="12">
        <v>231426</v>
      </c>
      <c r="AE475" s="12">
        <v>-109496.88299999997</v>
      </c>
      <c r="AF475" s="12"/>
      <c r="AG475" s="12"/>
      <c r="AH475" s="12">
        <v>0</v>
      </c>
      <c r="AI475" s="12"/>
      <c r="AJ475" s="12"/>
      <c r="AK475" s="12">
        <v>0</v>
      </c>
      <c r="AL475" s="12"/>
      <c r="AM475" s="12"/>
      <c r="AN475" s="12">
        <v>0</v>
      </c>
      <c r="AO475" s="32"/>
      <c r="AP475" s="39" t="s">
        <v>53</v>
      </c>
      <c r="AQ475" s="32"/>
      <c r="AR475" s="32">
        <v>0</v>
      </c>
      <c r="AS475" s="12"/>
      <c r="AT475" s="12"/>
      <c r="AU475" s="12">
        <v>0</v>
      </c>
      <c r="AV475" s="12"/>
      <c r="AW475" s="12"/>
      <c r="AX475" s="12">
        <v>0</v>
      </c>
      <c r="AY475" s="45"/>
      <c r="AZ475" s="32"/>
      <c r="BA475" s="12">
        <v>0</v>
      </c>
      <c r="BB475" s="12">
        <f t="shared" si="678"/>
        <v>0</v>
      </c>
      <c r="BC475" s="12">
        <f t="shared" si="676"/>
        <v>0</v>
      </c>
      <c r="BD475" s="12">
        <f t="shared" si="677"/>
        <v>0</v>
      </c>
      <c r="BE475" s="12"/>
      <c r="BF475" s="12"/>
      <c r="BG475" s="12"/>
      <c r="BH475" s="12">
        <f>BG475-BF475</f>
        <v>0</v>
      </c>
      <c r="BI475" s="12"/>
      <c r="BJ475" s="12"/>
      <c r="BK475" s="12"/>
      <c r="BL475" s="12">
        <f>BK475-BJ475</f>
        <v>0</v>
      </c>
      <c r="BM475" s="12"/>
      <c r="BN475" s="12"/>
      <c r="BO475" s="12"/>
      <c r="BP475" s="12">
        <f>BO475-BN475</f>
        <v>0</v>
      </c>
      <c r="BQ475" s="12"/>
      <c r="BR475" s="12"/>
      <c r="BS475" s="12"/>
      <c r="BT475" s="12">
        <f>BS475-BR475</f>
        <v>0</v>
      </c>
      <c r="BU475" s="12"/>
      <c r="BV475" s="12"/>
      <c r="BW475" s="12"/>
      <c r="BX475" s="12">
        <f>BW475-BV475</f>
        <v>0</v>
      </c>
      <c r="BY475" s="12"/>
      <c r="BZ475" s="12"/>
      <c r="CA475" s="12"/>
      <c r="CB475" s="12">
        <f>CA475-BZ475</f>
        <v>0</v>
      </c>
      <c r="CC475" s="12"/>
      <c r="CD475" s="12"/>
      <c r="CE475" s="12"/>
      <c r="CF475" s="12">
        <f>CE475-CD475</f>
        <v>0</v>
      </c>
      <c r="CG475" s="12"/>
      <c r="CH475" s="12"/>
      <c r="CI475" s="12"/>
      <c r="CJ475" s="12">
        <f>CI475-CH475</f>
        <v>0</v>
      </c>
      <c r="CK475" s="12"/>
      <c r="CL475" s="12"/>
      <c r="CM475" s="12"/>
      <c r="CN475" s="12">
        <f>CM475-CL475</f>
        <v>0</v>
      </c>
      <c r="CO475" s="12"/>
      <c r="CP475" s="12"/>
      <c r="CQ475" s="12"/>
      <c r="CR475" s="12">
        <f>CQ475-CP475</f>
        <v>0</v>
      </c>
      <c r="CS475" s="12"/>
      <c r="CT475" s="12"/>
      <c r="CU475" s="12"/>
      <c r="CV475" s="12">
        <f>CU475-CT475</f>
        <v>0</v>
      </c>
      <c r="CW475" s="12"/>
      <c r="CX475" s="12"/>
      <c r="CY475" s="12"/>
      <c r="CZ475" s="12">
        <f>CY475-CX475</f>
        <v>0</v>
      </c>
      <c r="DA475" s="12"/>
      <c r="DB475" s="12"/>
      <c r="DC475" s="12"/>
      <c r="DD475" s="12">
        <f>DC475-DB475</f>
        <v>0</v>
      </c>
      <c r="DE475" s="13" t="s">
        <v>54</v>
      </c>
      <c r="DF475" s="14" t="s">
        <v>55</v>
      </c>
    </row>
    <row r="476" spans="1:110" ht="25.5" hidden="1" x14ac:dyDescent="0.25">
      <c r="A476" s="13" t="s">
        <v>133</v>
      </c>
      <c r="B476" s="48" t="s">
        <v>2508</v>
      </c>
      <c r="C476" s="49" t="s">
        <v>2509</v>
      </c>
      <c r="D476" s="49" t="s">
        <v>51</v>
      </c>
      <c r="E476" s="48" t="s">
        <v>186</v>
      </c>
      <c r="F476" s="50">
        <v>7947.6</v>
      </c>
      <c r="G476" s="50">
        <v>6643.6</v>
      </c>
      <c r="H476" s="51">
        <v>33423</v>
      </c>
      <c r="I476" s="12">
        <f t="shared" ref="I476:I496" si="679">O476+R476+U476+X476+AA476+AD476+AG476+AJ476+AM476+AQ476+AT476+BC476+AW476+AZ476</f>
        <v>3388236</v>
      </c>
      <c r="J476" s="12">
        <f>(I476-BC476)*0.95</f>
        <v>3218824.1999999997</v>
      </c>
      <c r="K476" s="12">
        <f t="shared" si="637"/>
        <v>169411.80000000028</v>
      </c>
      <c r="L476" s="12">
        <f t="shared" si="634"/>
        <v>169411.80000000028</v>
      </c>
      <c r="M476" s="12">
        <f t="shared" si="670"/>
        <v>0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32"/>
      <c r="AP476" s="39"/>
      <c r="AQ476" s="32"/>
      <c r="AR476" s="32"/>
      <c r="AS476" s="12"/>
      <c r="AT476" s="12">
        <v>3388236</v>
      </c>
      <c r="AU476" s="12"/>
      <c r="AV476" s="12"/>
      <c r="AW476" s="12"/>
      <c r="AX476" s="12"/>
      <c r="AY476" s="45"/>
      <c r="AZ476" s="32"/>
      <c r="BA476" s="12"/>
      <c r="BB476" s="12">
        <f t="shared" si="678"/>
        <v>0</v>
      </c>
      <c r="BC476" s="12">
        <f t="shared" si="676"/>
        <v>0</v>
      </c>
      <c r="BD476" s="12">
        <f t="shared" si="677"/>
        <v>0</v>
      </c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3" t="s">
        <v>54</v>
      </c>
      <c r="DF476" s="14" t="s">
        <v>2830</v>
      </c>
    </row>
    <row r="477" spans="1:110" ht="38.25" hidden="1" x14ac:dyDescent="0.25">
      <c r="A477" s="13" t="s">
        <v>134</v>
      </c>
      <c r="B477" s="48" t="s">
        <v>950</v>
      </c>
      <c r="C477" s="49">
        <v>1977</v>
      </c>
      <c r="D477" s="49" t="s">
        <v>51</v>
      </c>
      <c r="E477" s="48" t="s">
        <v>202</v>
      </c>
      <c r="F477" s="50">
        <v>4808.3100000000004</v>
      </c>
      <c r="G477" s="50">
        <v>4330.3100000000004</v>
      </c>
      <c r="H477" s="51">
        <v>33920</v>
      </c>
      <c r="I477" s="12">
        <f t="shared" si="679"/>
        <v>5346293.28</v>
      </c>
      <c r="J477" s="12">
        <f t="shared" ref="J477:J496" si="680">(I477-BC477)*0.5</f>
        <v>2673146.64</v>
      </c>
      <c r="K477" s="12">
        <f t="shared" si="637"/>
        <v>2673146.64</v>
      </c>
      <c r="L477" s="12">
        <f t="shared" si="634"/>
        <v>2673146.64</v>
      </c>
      <c r="M477" s="12">
        <f t="shared" si="670"/>
        <v>0</v>
      </c>
      <c r="N477" s="12"/>
      <c r="O477" s="12"/>
      <c r="P477" s="12">
        <v>0</v>
      </c>
      <c r="Q477" s="12"/>
      <c r="R477" s="12"/>
      <c r="S477" s="12">
        <v>0</v>
      </c>
      <c r="T477" s="12"/>
      <c r="U477" s="12"/>
      <c r="V477" s="12">
        <v>0</v>
      </c>
      <c r="W477" s="12"/>
      <c r="X477" s="12"/>
      <c r="Y477" s="12">
        <v>0</v>
      </c>
      <c r="Z477" s="12"/>
      <c r="AA477" s="12"/>
      <c r="AB477" s="12">
        <v>0</v>
      </c>
      <c r="AC477" s="12"/>
      <c r="AD477" s="12"/>
      <c r="AE477" s="12">
        <v>0</v>
      </c>
      <c r="AF477" s="12"/>
      <c r="AG477" s="12"/>
      <c r="AH477" s="12">
        <v>0</v>
      </c>
      <c r="AI477" s="12"/>
      <c r="AJ477" s="12"/>
      <c r="AK477" s="12">
        <v>0</v>
      </c>
      <c r="AL477" s="12"/>
      <c r="AM477" s="12"/>
      <c r="AN477" s="12">
        <v>0</v>
      </c>
      <c r="AO477" s="32">
        <v>5070200</v>
      </c>
      <c r="AP477" s="39" t="s">
        <v>241</v>
      </c>
      <c r="AQ477" s="32">
        <v>5346293.28</v>
      </c>
      <c r="AR477" s="32">
        <v>276093.28000000026</v>
      </c>
      <c r="AS477" s="12"/>
      <c r="AT477" s="12"/>
      <c r="AU477" s="12">
        <v>0</v>
      </c>
      <c r="AV477" s="12"/>
      <c r="AW477" s="12"/>
      <c r="AX477" s="12">
        <v>0</v>
      </c>
      <c r="AY477" s="45"/>
      <c r="AZ477" s="32"/>
      <c r="BA477" s="12">
        <v>0</v>
      </c>
      <c r="BB477" s="12">
        <f t="shared" ref="BB477:BB480" si="681">BF477+BJ477+BN477+BR477+BV477+BZ477+CD477+CH477+CL477+CP477+CT477+CX477+DB477</f>
        <v>0</v>
      </c>
      <c r="BC477" s="12">
        <f t="shared" si="676"/>
        <v>0</v>
      </c>
      <c r="BD477" s="12">
        <f t="shared" si="677"/>
        <v>0</v>
      </c>
      <c r="BE477" s="12"/>
      <c r="BF477" s="12"/>
      <c r="BG477" s="12"/>
      <c r="BH477" s="12">
        <f t="shared" ref="BH477" si="682">BG477-BF477</f>
        <v>0</v>
      </c>
      <c r="BI477" s="12"/>
      <c r="BJ477" s="12"/>
      <c r="BK477" s="12"/>
      <c r="BL477" s="12">
        <f t="shared" ref="BL477" si="683">BK477-BJ477</f>
        <v>0</v>
      </c>
      <c r="BM477" s="12"/>
      <c r="BN477" s="12"/>
      <c r="BO477" s="12"/>
      <c r="BP477" s="12">
        <f t="shared" ref="BP477" si="684">BO477-BN477</f>
        <v>0</v>
      </c>
      <c r="BQ477" s="12"/>
      <c r="BR477" s="12"/>
      <c r="BS477" s="12"/>
      <c r="BT477" s="12">
        <f t="shared" ref="BT477" si="685">BS477-BR477</f>
        <v>0</v>
      </c>
      <c r="BU477" s="12"/>
      <c r="BV477" s="12"/>
      <c r="BW477" s="12"/>
      <c r="BX477" s="12">
        <f t="shared" ref="BX477" si="686">BW477-BV477</f>
        <v>0</v>
      </c>
      <c r="BY477" s="12"/>
      <c r="BZ477" s="12"/>
      <c r="CA477" s="12"/>
      <c r="CB477" s="12">
        <f t="shared" ref="CB477" si="687">CA477-BZ477</f>
        <v>0</v>
      </c>
      <c r="CC477" s="12"/>
      <c r="CD477" s="12"/>
      <c r="CE477" s="12"/>
      <c r="CF477" s="12">
        <f t="shared" ref="CF477" si="688">CE477-CD477</f>
        <v>0</v>
      </c>
      <c r="CG477" s="12"/>
      <c r="CH477" s="12"/>
      <c r="CI477" s="12"/>
      <c r="CJ477" s="12">
        <f t="shared" ref="CJ477" si="689">CI477-CH477</f>
        <v>0</v>
      </c>
      <c r="CK477" s="12"/>
      <c r="CL477" s="12"/>
      <c r="CM477" s="12"/>
      <c r="CN477" s="12">
        <f t="shared" ref="CN477" si="690">CM477-CL477</f>
        <v>0</v>
      </c>
      <c r="CO477" s="12"/>
      <c r="CP477" s="12"/>
      <c r="CQ477" s="12"/>
      <c r="CR477" s="12">
        <f t="shared" ref="CR477" si="691">CQ477-CP477</f>
        <v>0</v>
      </c>
      <c r="CS477" s="12"/>
      <c r="CT477" s="12"/>
      <c r="CU477" s="12"/>
      <c r="CV477" s="12">
        <f t="shared" ref="CV477" si="692">CU477-CT477</f>
        <v>0</v>
      </c>
      <c r="CW477" s="12"/>
      <c r="CX477" s="12"/>
      <c r="CY477" s="12"/>
      <c r="CZ477" s="12">
        <f t="shared" ref="CZ477" si="693">CY477-CX477</f>
        <v>0</v>
      </c>
      <c r="DA477" s="12"/>
      <c r="DB477" s="12"/>
      <c r="DC477" s="12"/>
      <c r="DD477" s="12">
        <f t="shared" ref="DD477" si="694">DC477-DB477</f>
        <v>0</v>
      </c>
      <c r="DE477" s="13" t="s">
        <v>54</v>
      </c>
      <c r="DF477" s="14" t="s">
        <v>55</v>
      </c>
    </row>
    <row r="478" spans="1:110" ht="38.25" hidden="1" x14ac:dyDescent="0.25">
      <c r="A478" s="13" t="s">
        <v>135</v>
      </c>
      <c r="B478" s="48" t="s">
        <v>951</v>
      </c>
      <c r="C478" s="49">
        <v>1939</v>
      </c>
      <c r="D478" s="49" t="s">
        <v>51</v>
      </c>
      <c r="E478" s="48" t="s">
        <v>226</v>
      </c>
      <c r="F478" s="50">
        <v>406</v>
      </c>
      <c r="G478" s="50">
        <v>406</v>
      </c>
      <c r="H478" s="51">
        <v>33423</v>
      </c>
      <c r="I478" s="12">
        <f t="shared" si="679"/>
        <v>1730447.0135999999</v>
      </c>
      <c r="J478" s="12">
        <f t="shared" si="680"/>
        <v>865223.50679999997</v>
      </c>
      <c r="K478" s="12">
        <f t="shared" si="637"/>
        <v>865223.50679999997</v>
      </c>
      <c r="L478" s="12">
        <f t="shared" si="634"/>
        <v>865223.50679999997</v>
      </c>
      <c r="M478" s="12">
        <f t="shared" si="670"/>
        <v>0</v>
      </c>
      <c r="N478" s="12"/>
      <c r="O478" s="12"/>
      <c r="P478" s="12">
        <v>0</v>
      </c>
      <c r="Q478" s="12"/>
      <c r="R478" s="12"/>
      <c r="S478" s="12">
        <v>0</v>
      </c>
      <c r="T478" s="12"/>
      <c r="U478" s="12"/>
      <c r="V478" s="12">
        <v>0</v>
      </c>
      <c r="W478" s="12"/>
      <c r="X478" s="12"/>
      <c r="Y478" s="12">
        <v>0</v>
      </c>
      <c r="Z478" s="12"/>
      <c r="AA478" s="12"/>
      <c r="AB478" s="12">
        <v>0</v>
      </c>
      <c r="AC478" s="12"/>
      <c r="AD478" s="12"/>
      <c r="AE478" s="12">
        <v>0</v>
      </c>
      <c r="AF478" s="12"/>
      <c r="AG478" s="12"/>
      <c r="AH478" s="12">
        <v>0</v>
      </c>
      <c r="AI478" s="12"/>
      <c r="AJ478" s="12"/>
      <c r="AK478" s="12">
        <v>0</v>
      </c>
      <c r="AL478" s="12"/>
      <c r="AM478" s="12"/>
      <c r="AN478" s="12">
        <v>0</v>
      </c>
      <c r="AO478" s="32"/>
      <c r="AP478" s="39" t="s">
        <v>53</v>
      </c>
      <c r="AQ478" s="32"/>
      <c r="AR478" s="32">
        <v>0</v>
      </c>
      <c r="AS478" s="12">
        <v>1610432.996</v>
      </c>
      <c r="AT478" s="12">
        <v>1730447.0135999999</v>
      </c>
      <c r="AU478" s="12">
        <v>120014.0175999999</v>
      </c>
      <c r="AV478" s="12"/>
      <c r="AW478" s="12"/>
      <c r="AX478" s="12">
        <v>0</v>
      </c>
      <c r="AY478" s="45"/>
      <c r="AZ478" s="32"/>
      <c r="BA478" s="12">
        <v>0</v>
      </c>
      <c r="BB478" s="12">
        <f t="shared" si="681"/>
        <v>0</v>
      </c>
      <c r="BC478" s="12">
        <f t="shared" si="676"/>
        <v>0</v>
      </c>
      <c r="BD478" s="12">
        <f t="shared" si="677"/>
        <v>0</v>
      </c>
      <c r="BE478" s="12"/>
      <c r="BF478" s="12"/>
      <c r="BG478" s="12"/>
      <c r="BH478" s="12">
        <f t="shared" ref="BH478:BH483" si="695">BG478-BF478</f>
        <v>0</v>
      </c>
      <c r="BI478" s="12"/>
      <c r="BJ478" s="12"/>
      <c r="BK478" s="12"/>
      <c r="BL478" s="12">
        <f t="shared" ref="BL478:BL483" si="696">BK478-BJ478</f>
        <v>0</v>
      </c>
      <c r="BM478" s="12"/>
      <c r="BN478" s="12"/>
      <c r="BO478" s="12"/>
      <c r="BP478" s="12">
        <f t="shared" ref="BP478:BP483" si="697">BO478-BN478</f>
        <v>0</v>
      </c>
      <c r="BQ478" s="12"/>
      <c r="BR478" s="12"/>
      <c r="BS478" s="12"/>
      <c r="BT478" s="12">
        <f t="shared" ref="BT478:BT483" si="698">BS478-BR478</f>
        <v>0</v>
      </c>
      <c r="BU478" s="12"/>
      <c r="BV478" s="12"/>
      <c r="BW478" s="12"/>
      <c r="BX478" s="12">
        <f t="shared" ref="BX478:BX483" si="699">BW478-BV478</f>
        <v>0</v>
      </c>
      <c r="BY478" s="12"/>
      <c r="BZ478" s="12"/>
      <c r="CA478" s="12"/>
      <c r="CB478" s="12">
        <f t="shared" ref="CB478:CB483" si="700">CA478-BZ478</f>
        <v>0</v>
      </c>
      <c r="CC478" s="12"/>
      <c r="CD478" s="12"/>
      <c r="CE478" s="12"/>
      <c r="CF478" s="12">
        <f t="shared" ref="CF478:CF483" si="701">CE478-CD478</f>
        <v>0</v>
      </c>
      <c r="CG478" s="12"/>
      <c r="CH478" s="12"/>
      <c r="CI478" s="12"/>
      <c r="CJ478" s="12">
        <f t="shared" ref="CJ478:CJ483" si="702">CI478-CH478</f>
        <v>0</v>
      </c>
      <c r="CK478" s="12"/>
      <c r="CL478" s="12"/>
      <c r="CM478" s="12"/>
      <c r="CN478" s="12">
        <f t="shared" ref="CN478:CN483" si="703">CM478-CL478</f>
        <v>0</v>
      </c>
      <c r="CO478" s="12"/>
      <c r="CP478" s="12"/>
      <c r="CQ478" s="12"/>
      <c r="CR478" s="12">
        <f t="shared" ref="CR478:CR483" si="704">CQ478-CP478</f>
        <v>0</v>
      </c>
      <c r="CS478" s="12"/>
      <c r="CT478" s="12"/>
      <c r="CU478" s="12"/>
      <c r="CV478" s="12">
        <f t="shared" ref="CV478:CV483" si="705">CU478-CT478</f>
        <v>0</v>
      </c>
      <c r="CW478" s="12"/>
      <c r="CX478" s="12"/>
      <c r="CY478" s="12"/>
      <c r="CZ478" s="12">
        <f t="shared" ref="CZ478:CZ483" si="706">CY478-CX478</f>
        <v>0</v>
      </c>
      <c r="DA478" s="12"/>
      <c r="DB478" s="12"/>
      <c r="DC478" s="12"/>
      <c r="DD478" s="12">
        <f t="shared" ref="DD478:DD483" si="707">DC478-DB478</f>
        <v>0</v>
      </c>
      <c r="DE478" s="13" t="s">
        <v>54</v>
      </c>
      <c r="DF478" s="14" t="s">
        <v>55</v>
      </c>
    </row>
    <row r="479" spans="1:110" ht="38.25" hidden="1" x14ac:dyDescent="0.25">
      <c r="A479" s="13" t="s">
        <v>136</v>
      </c>
      <c r="B479" s="48" t="s">
        <v>952</v>
      </c>
      <c r="C479" s="49">
        <v>1958</v>
      </c>
      <c r="D479" s="49" t="s">
        <v>51</v>
      </c>
      <c r="E479" s="48" t="s">
        <v>229</v>
      </c>
      <c r="F479" s="50">
        <v>2409</v>
      </c>
      <c r="G479" s="50">
        <v>2184</v>
      </c>
      <c r="H479" s="51">
        <v>34074</v>
      </c>
      <c r="I479" s="12">
        <f t="shared" si="679"/>
        <v>769423.17299999995</v>
      </c>
      <c r="J479" s="12">
        <f t="shared" si="680"/>
        <v>384711.58649999998</v>
      </c>
      <c r="K479" s="12">
        <f t="shared" si="637"/>
        <v>384711.58649999998</v>
      </c>
      <c r="L479" s="12">
        <f t="shared" si="634"/>
        <v>384711.58649999998</v>
      </c>
      <c r="M479" s="12">
        <f t="shared" si="670"/>
        <v>0</v>
      </c>
      <c r="N479" s="12"/>
      <c r="O479" s="12"/>
      <c r="P479" s="12">
        <v>0</v>
      </c>
      <c r="Q479" s="12"/>
      <c r="R479" s="12"/>
      <c r="S479" s="12">
        <v>0</v>
      </c>
      <c r="T479" s="12"/>
      <c r="U479" s="12"/>
      <c r="V479" s="12">
        <v>0</v>
      </c>
      <c r="W479" s="12"/>
      <c r="X479" s="12"/>
      <c r="Y479" s="12">
        <v>0</v>
      </c>
      <c r="Z479" s="12">
        <v>769423.17299999995</v>
      </c>
      <c r="AA479" s="12">
        <v>769423.17299999995</v>
      </c>
      <c r="AB479" s="12">
        <v>0</v>
      </c>
      <c r="AC479" s="12"/>
      <c r="AD479" s="12"/>
      <c r="AE479" s="12">
        <v>0</v>
      </c>
      <c r="AF479" s="12"/>
      <c r="AG479" s="12"/>
      <c r="AH479" s="12">
        <v>0</v>
      </c>
      <c r="AI479" s="12"/>
      <c r="AJ479" s="12"/>
      <c r="AK479" s="12">
        <v>0</v>
      </c>
      <c r="AL479" s="12"/>
      <c r="AM479" s="12"/>
      <c r="AN479" s="12">
        <v>0</v>
      </c>
      <c r="AO479" s="32"/>
      <c r="AP479" s="39" t="s">
        <v>53</v>
      </c>
      <c r="AQ479" s="32"/>
      <c r="AR479" s="32">
        <v>0</v>
      </c>
      <c r="AS479" s="12"/>
      <c r="AT479" s="12"/>
      <c r="AU479" s="12">
        <v>0</v>
      </c>
      <c r="AV479" s="12"/>
      <c r="AW479" s="12"/>
      <c r="AX479" s="12">
        <v>0</v>
      </c>
      <c r="AY479" s="45"/>
      <c r="AZ479" s="32"/>
      <c r="BA479" s="12">
        <v>0</v>
      </c>
      <c r="BB479" s="12">
        <f t="shared" si="681"/>
        <v>0</v>
      </c>
      <c r="BC479" s="12">
        <f t="shared" si="676"/>
        <v>0</v>
      </c>
      <c r="BD479" s="12">
        <f t="shared" si="677"/>
        <v>0</v>
      </c>
      <c r="BE479" s="12"/>
      <c r="BF479" s="12"/>
      <c r="BG479" s="12"/>
      <c r="BH479" s="12">
        <f t="shared" si="695"/>
        <v>0</v>
      </c>
      <c r="BI479" s="12"/>
      <c r="BJ479" s="12"/>
      <c r="BK479" s="12"/>
      <c r="BL479" s="12">
        <f t="shared" si="696"/>
        <v>0</v>
      </c>
      <c r="BM479" s="12"/>
      <c r="BN479" s="12"/>
      <c r="BO479" s="12"/>
      <c r="BP479" s="12">
        <f t="shared" si="697"/>
        <v>0</v>
      </c>
      <c r="BQ479" s="12"/>
      <c r="BR479" s="12"/>
      <c r="BS479" s="12"/>
      <c r="BT479" s="12">
        <f t="shared" si="698"/>
        <v>0</v>
      </c>
      <c r="BU479" s="12"/>
      <c r="BV479" s="12"/>
      <c r="BW479" s="12"/>
      <c r="BX479" s="12">
        <f t="shared" si="699"/>
        <v>0</v>
      </c>
      <c r="BY479" s="12"/>
      <c r="BZ479" s="12"/>
      <c r="CA479" s="12"/>
      <c r="CB479" s="12">
        <f t="shared" si="700"/>
        <v>0</v>
      </c>
      <c r="CC479" s="12"/>
      <c r="CD479" s="12"/>
      <c r="CE479" s="12"/>
      <c r="CF479" s="12">
        <f t="shared" si="701"/>
        <v>0</v>
      </c>
      <c r="CG479" s="12"/>
      <c r="CH479" s="12"/>
      <c r="CI479" s="12"/>
      <c r="CJ479" s="12">
        <f t="shared" si="702"/>
        <v>0</v>
      </c>
      <c r="CK479" s="12"/>
      <c r="CL479" s="12"/>
      <c r="CM479" s="12"/>
      <c r="CN479" s="12">
        <f t="shared" si="703"/>
        <v>0</v>
      </c>
      <c r="CO479" s="12"/>
      <c r="CP479" s="12"/>
      <c r="CQ479" s="12"/>
      <c r="CR479" s="12">
        <f t="shared" si="704"/>
        <v>0</v>
      </c>
      <c r="CS479" s="12"/>
      <c r="CT479" s="12"/>
      <c r="CU479" s="12"/>
      <c r="CV479" s="12">
        <f t="shared" si="705"/>
        <v>0</v>
      </c>
      <c r="CW479" s="12"/>
      <c r="CX479" s="12"/>
      <c r="CY479" s="12"/>
      <c r="CZ479" s="12">
        <f t="shared" si="706"/>
        <v>0</v>
      </c>
      <c r="DA479" s="12"/>
      <c r="DB479" s="12"/>
      <c r="DC479" s="12"/>
      <c r="DD479" s="12">
        <f t="shared" si="707"/>
        <v>0</v>
      </c>
      <c r="DE479" s="13" t="s">
        <v>54</v>
      </c>
      <c r="DF479" s="14" t="s">
        <v>55</v>
      </c>
    </row>
    <row r="480" spans="1:110" ht="38.25" hidden="1" x14ac:dyDescent="0.25">
      <c r="A480" s="13" t="s">
        <v>137</v>
      </c>
      <c r="B480" s="48" t="s">
        <v>953</v>
      </c>
      <c r="C480" s="49">
        <v>1983</v>
      </c>
      <c r="D480" s="49" t="s">
        <v>51</v>
      </c>
      <c r="E480" s="48" t="s">
        <v>99</v>
      </c>
      <c r="F480" s="50">
        <v>8997.5</v>
      </c>
      <c r="G480" s="50">
        <v>7517.1</v>
      </c>
      <c r="H480" s="51">
        <v>40284</v>
      </c>
      <c r="I480" s="12">
        <f t="shared" si="679"/>
        <v>9481782</v>
      </c>
      <c r="J480" s="12">
        <f t="shared" si="680"/>
        <v>4740891</v>
      </c>
      <c r="K480" s="12">
        <f t="shared" si="637"/>
        <v>4740891</v>
      </c>
      <c r="L480" s="12">
        <f t="shared" si="634"/>
        <v>4740891</v>
      </c>
      <c r="M480" s="12">
        <f t="shared" si="670"/>
        <v>0</v>
      </c>
      <c r="N480" s="12"/>
      <c r="O480" s="12"/>
      <c r="P480" s="12">
        <v>0</v>
      </c>
      <c r="Q480" s="12"/>
      <c r="R480" s="12"/>
      <c r="S480" s="12">
        <v>0</v>
      </c>
      <c r="T480" s="12"/>
      <c r="U480" s="12"/>
      <c r="V480" s="12">
        <v>0</v>
      </c>
      <c r="W480" s="12"/>
      <c r="X480" s="12"/>
      <c r="Y480" s="12">
        <v>0</v>
      </c>
      <c r="Z480" s="12"/>
      <c r="AA480" s="12"/>
      <c r="AB480" s="12">
        <v>0</v>
      </c>
      <c r="AC480" s="12"/>
      <c r="AD480" s="12"/>
      <c r="AE480" s="12">
        <v>0</v>
      </c>
      <c r="AF480" s="12"/>
      <c r="AG480" s="12"/>
      <c r="AH480" s="12">
        <v>0</v>
      </c>
      <c r="AI480" s="12"/>
      <c r="AJ480" s="12"/>
      <c r="AK480" s="12">
        <v>0</v>
      </c>
      <c r="AL480" s="12"/>
      <c r="AM480" s="12"/>
      <c r="AN480" s="12">
        <v>0</v>
      </c>
      <c r="AO480" s="32">
        <v>8700000</v>
      </c>
      <c r="AP480" s="39" t="s">
        <v>242</v>
      </c>
      <c r="AQ480" s="32">
        <v>9481782</v>
      </c>
      <c r="AR480" s="32">
        <v>781782</v>
      </c>
      <c r="AS480" s="12"/>
      <c r="AT480" s="12"/>
      <c r="AU480" s="12">
        <v>0</v>
      </c>
      <c r="AV480" s="12"/>
      <c r="AW480" s="12"/>
      <c r="AX480" s="12">
        <v>0</v>
      </c>
      <c r="AY480" s="45"/>
      <c r="AZ480" s="32"/>
      <c r="BA480" s="12">
        <v>0</v>
      </c>
      <c r="BB480" s="12">
        <f t="shared" si="681"/>
        <v>0</v>
      </c>
      <c r="BC480" s="12">
        <f t="shared" si="676"/>
        <v>0</v>
      </c>
      <c r="BD480" s="12">
        <f t="shared" si="677"/>
        <v>0</v>
      </c>
      <c r="BE480" s="12"/>
      <c r="BF480" s="12"/>
      <c r="BG480" s="12"/>
      <c r="BH480" s="12">
        <f t="shared" si="695"/>
        <v>0</v>
      </c>
      <c r="BI480" s="12"/>
      <c r="BJ480" s="12"/>
      <c r="BK480" s="12"/>
      <c r="BL480" s="12">
        <f t="shared" si="696"/>
        <v>0</v>
      </c>
      <c r="BM480" s="12"/>
      <c r="BN480" s="12"/>
      <c r="BO480" s="12"/>
      <c r="BP480" s="12">
        <f t="shared" si="697"/>
        <v>0</v>
      </c>
      <c r="BQ480" s="12"/>
      <c r="BR480" s="12"/>
      <c r="BS480" s="12"/>
      <c r="BT480" s="12">
        <f t="shared" si="698"/>
        <v>0</v>
      </c>
      <c r="BU480" s="12"/>
      <c r="BV480" s="12"/>
      <c r="BW480" s="12"/>
      <c r="BX480" s="12">
        <f t="shared" si="699"/>
        <v>0</v>
      </c>
      <c r="BY480" s="12"/>
      <c r="BZ480" s="12"/>
      <c r="CA480" s="12"/>
      <c r="CB480" s="12">
        <f t="shared" si="700"/>
        <v>0</v>
      </c>
      <c r="CC480" s="12"/>
      <c r="CD480" s="12"/>
      <c r="CE480" s="12"/>
      <c r="CF480" s="12">
        <f t="shared" si="701"/>
        <v>0</v>
      </c>
      <c r="CG480" s="12"/>
      <c r="CH480" s="12"/>
      <c r="CI480" s="12"/>
      <c r="CJ480" s="12">
        <f t="shared" si="702"/>
        <v>0</v>
      </c>
      <c r="CK480" s="12"/>
      <c r="CL480" s="12"/>
      <c r="CM480" s="12"/>
      <c r="CN480" s="12">
        <f t="shared" si="703"/>
        <v>0</v>
      </c>
      <c r="CO480" s="12"/>
      <c r="CP480" s="12"/>
      <c r="CQ480" s="12"/>
      <c r="CR480" s="12">
        <f t="shared" si="704"/>
        <v>0</v>
      </c>
      <c r="CS480" s="12"/>
      <c r="CT480" s="12"/>
      <c r="CU480" s="12"/>
      <c r="CV480" s="12">
        <f t="shared" si="705"/>
        <v>0</v>
      </c>
      <c r="CW480" s="12"/>
      <c r="CX480" s="12"/>
      <c r="CY480" s="12"/>
      <c r="CZ480" s="12">
        <f t="shared" si="706"/>
        <v>0</v>
      </c>
      <c r="DA480" s="12"/>
      <c r="DB480" s="12"/>
      <c r="DC480" s="12"/>
      <c r="DD480" s="12">
        <f t="shared" si="707"/>
        <v>0</v>
      </c>
      <c r="DE480" s="13" t="s">
        <v>54</v>
      </c>
      <c r="DF480" s="14" t="s">
        <v>55</v>
      </c>
    </row>
    <row r="481" spans="1:110" ht="38.25" hidden="1" x14ac:dyDescent="0.25">
      <c r="A481" s="13" t="s">
        <v>138</v>
      </c>
      <c r="B481" s="48" t="s">
        <v>954</v>
      </c>
      <c r="C481" s="49">
        <v>1979</v>
      </c>
      <c r="D481" s="49" t="s">
        <v>51</v>
      </c>
      <c r="E481" s="48" t="s">
        <v>202</v>
      </c>
      <c r="F481" s="50">
        <v>6812.2</v>
      </c>
      <c r="G481" s="50">
        <v>6261.9</v>
      </c>
      <c r="H481" s="51">
        <v>34025</v>
      </c>
      <c r="I481" s="12">
        <f t="shared" si="679"/>
        <v>8525361</v>
      </c>
      <c r="J481" s="12">
        <f t="shared" si="680"/>
        <v>4262680.5</v>
      </c>
      <c r="K481" s="12">
        <f t="shared" si="637"/>
        <v>4262680.5</v>
      </c>
      <c r="L481" s="12">
        <f t="shared" si="634"/>
        <v>4262680.5</v>
      </c>
      <c r="M481" s="12">
        <f t="shared" si="670"/>
        <v>0</v>
      </c>
      <c r="N481" s="12"/>
      <c r="O481" s="12"/>
      <c r="P481" s="12">
        <v>0</v>
      </c>
      <c r="Q481" s="12"/>
      <c r="R481" s="12"/>
      <c r="S481" s="12">
        <v>0</v>
      </c>
      <c r="T481" s="12"/>
      <c r="U481" s="12"/>
      <c r="V481" s="12">
        <v>0</v>
      </c>
      <c r="W481" s="12"/>
      <c r="X481" s="12"/>
      <c r="Y481" s="12">
        <v>0</v>
      </c>
      <c r="Z481" s="12"/>
      <c r="AA481" s="12"/>
      <c r="AB481" s="12">
        <v>0</v>
      </c>
      <c r="AC481" s="12"/>
      <c r="AD481" s="12"/>
      <c r="AE481" s="12">
        <v>0</v>
      </c>
      <c r="AF481" s="12"/>
      <c r="AG481" s="12"/>
      <c r="AH481" s="12">
        <v>0</v>
      </c>
      <c r="AI481" s="12"/>
      <c r="AJ481" s="12"/>
      <c r="AK481" s="12">
        <v>0</v>
      </c>
      <c r="AL481" s="12"/>
      <c r="AM481" s="12"/>
      <c r="AN481" s="12">
        <v>0</v>
      </c>
      <c r="AO481" s="32">
        <v>7605300</v>
      </c>
      <c r="AP481" s="39" t="s">
        <v>243</v>
      </c>
      <c r="AQ481" s="32">
        <v>8525361</v>
      </c>
      <c r="AR481" s="32">
        <v>920061</v>
      </c>
      <c r="AS481" s="12"/>
      <c r="AT481" s="12"/>
      <c r="AU481" s="12">
        <v>0</v>
      </c>
      <c r="AV481" s="12"/>
      <c r="AW481" s="12"/>
      <c r="AX481" s="12">
        <v>0</v>
      </c>
      <c r="AY481" s="45"/>
      <c r="AZ481" s="32"/>
      <c r="BA481" s="12">
        <v>0</v>
      </c>
      <c r="BB481" s="12">
        <f t="shared" ref="BB481:BB483" si="708">BF481+BJ481+BN481+BR481+BV481+BZ481+CD481+CH481+CL481+CP481+CT481+CX481+DB481</f>
        <v>0</v>
      </c>
      <c r="BC481" s="12">
        <f t="shared" si="676"/>
        <v>0</v>
      </c>
      <c r="BD481" s="12">
        <f t="shared" si="677"/>
        <v>0</v>
      </c>
      <c r="BE481" s="12"/>
      <c r="BF481" s="12"/>
      <c r="BG481" s="12"/>
      <c r="BH481" s="12">
        <f t="shared" si="695"/>
        <v>0</v>
      </c>
      <c r="BI481" s="12"/>
      <c r="BJ481" s="12"/>
      <c r="BK481" s="12"/>
      <c r="BL481" s="12">
        <f t="shared" si="696"/>
        <v>0</v>
      </c>
      <c r="BM481" s="12"/>
      <c r="BN481" s="12"/>
      <c r="BO481" s="12"/>
      <c r="BP481" s="12">
        <f t="shared" si="697"/>
        <v>0</v>
      </c>
      <c r="BQ481" s="12"/>
      <c r="BR481" s="12"/>
      <c r="BS481" s="12"/>
      <c r="BT481" s="12">
        <f t="shared" si="698"/>
        <v>0</v>
      </c>
      <c r="BU481" s="12"/>
      <c r="BV481" s="12"/>
      <c r="BW481" s="12"/>
      <c r="BX481" s="12">
        <f t="shared" si="699"/>
        <v>0</v>
      </c>
      <c r="BY481" s="12"/>
      <c r="BZ481" s="12"/>
      <c r="CA481" s="12"/>
      <c r="CB481" s="12">
        <f t="shared" si="700"/>
        <v>0</v>
      </c>
      <c r="CC481" s="12"/>
      <c r="CD481" s="12"/>
      <c r="CE481" s="12"/>
      <c r="CF481" s="12">
        <f t="shared" si="701"/>
        <v>0</v>
      </c>
      <c r="CG481" s="12"/>
      <c r="CH481" s="12"/>
      <c r="CI481" s="12"/>
      <c r="CJ481" s="12">
        <f t="shared" si="702"/>
        <v>0</v>
      </c>
      <c r="CK481" s="12"/>
      <c r="CL481" s="12"/>
      <c r="CM481" s="12"/>
      <c r="CN481" s="12">
        <f t="shared" si="703"/>
        <v>0</v>
      </c>
      <c r="CO481" s="12"/>
      <c r="CP481" s="12"/>
      <c r="CQ481" s="12"/>
      <c r="CR481" s="12">
        <f t="shared" si="704"/>
        <v>0</v>
      </c>
      <c r="CS481" s="12"/>
      <c r="CT481" s="12"/>
      <c r="CU481" s="12"/>
      <c r="CV481" s="12">
        <f t="shared" si="705"/>
        <v>0</v>
      </c>
      <c r="CW481" s="12"/>
      <c r="CX481" s="12"/>
      <c r="CY481" s="12"/>
      <c r="CZ481" s="12">
        <f t="shared" si="706"/>
        <v>0</v>
      </c>
      <c r="DA481" s="12"/>
      <c r="DB481" s="12"/>
      <c r="DC481" s="12"/>
      <c r="DD481" s="12">
        <f t="shared" si="707"/>
        <v>0</v>
      </c>
      <c r="DE481" s="13" t="s">
        <v>54</v>
      </c>
      <c r="DF481" s="14" t="s">
        <v>55</v>
      </c>
    </row>
    <row r="482" spans="1:110" ht="102" hidden="1" x14ac:dyDescent="0.25">
      <c r="A482" s="13" t="s">
        <v>139</v>
      </c>
      <c r="B482" s="48" t="s">
        <v>600</v>
      </c>
      <c r="C482" s="49">
        <v>1980</v>
      </c>
      <c r="D482" s="49" t="s">
        <v>51</v>
      </c>
      <c r="E482" s="48" t="s">
        <v>202</v>
      </c>
      <c r="F482" s="50">
        <v>40499.599999999999</v>
      </c>
      <c r="G482" s="50">
        <v>37830.9</v>
      </c>
      <c r="H482" s="51">
        <v>33423</v>
      </c>
      <c r="I482" s="12">
        <f t="shared" si="679"/>
        <v>21742289</v>
      </c>
      <c r="J482" s="12">
        <f t="shared" si="680"/>
        <v>10271144.5</v>
      </c>
      <c r="K482" s="12">
        <f t="shared" si="637"/>
        <v>11471144.5</v>
      </c>
      <c r="L482" s="12">
        <f t="shared" si="634"/>
        <v>11471144.5</v>
      </c>
      <c r="M482" s="12">
        <f t="shared" si="670"/>
        <v>0</v>
      </c>
      <c r="N482" s="12"/>
      <c r="O482" s="12"/>
      <c r="P482" s="12">
        <v>0</v>
      </c>
      <c r="Q482" s="12"/>
      <c r="R482" s="12"/>
      <c r="S482" s="12">
        <v>0</v>
      </c>
      <c r="T482" s="12"/>
      <c r="U482" s="12"/>
      <c r="V482" s="12">
        <v>0</v>
      </c>
      <c r="W482" s="12"/>
      <c r="X482" s="12"/>
      <c r="Y482" s="12">
        <v>0</v>
      </c>
      <c r="Z482" s="12"/>
      <c r="AA482" s="12"/>
      <c r="AB482" s="12">
        <v>0</v>
      </c>
      <c r="AC482" s="12"/>
      <c r="AD482" s="12"/>
      <c r="AE482" s="12">
        <v>0</v>
      </c>
      <c r="AF482" s="12"/>
      <c r="AG482" s="12"/>
      <c r="AH482" s="12">
        <v>0</v>
      </c>
      <c r="AI482" s="12"/>
      <c r="AJ482" s="12"/>
      <c r="AK482" s="12">
        <v>0</v>
      </c>
      <c r="AL482" s="12"/>
      <c r="AM482" s="12"/>
      <c r="AN482" s="12">
        <v>0</v>
      </c>
      <c r="AO482" s="32">
        <v>17745700</v>
      </c>
      <c r="AP482" s="39" t="s">
        <v>244</v>
      </c>
      <c r="AQ482" s="32">
        <v>20542289</v>
      </c>
      <c r="AR482" s="32">
        <v>2796589</v>
      </c>
      <c r="AS482" s="12"/>
      <c r="AT482" s="12"/>
      <c r="AU482" s="12">
        <v>0</v>
      </c>
      <c r="AV482" s="12"/>
      <c r="AW482" s="12"/>
      <c r="AX482" s="12">
        <v>0</v>
      </c>
      <c r="AY482" s="45"/>
      <c r="AZ482" s="32"/>
      <c r="BA482" s="12">
        <v>0</v>
      </c>
      <c r="BB482" s="12">
        <f t="shared" si="708"/>
        <v>0</v>
      </c>
      <c r="BC482" s="12">
        <f t="shared" si="676"/>
        <v>1200000</v>
      </c>
      <c r="BD482" s="12">
        <f t="shared" si="677"/>
        <v>1200000</v>
      </c>
      <c r="BE482" s="12"/>
      <c r="BF482" s="12"/>
      <c r="BG482" s="12"/>
      <c r="BH482" s="12">
        <f t="shared" si="695"/>
        <v>0</v>
      </c>
      <c r="BI482" s="12"/>
      <c r="BJ482" s="12"/>
      <c r="BK482" s="12"/>
      <c r="BL482" s="12">
        <f t="shared" si="696"/>
        <v>0</v>
      </c>
      <c r="BM482" s="12"/>
      <c r="BN482" s="12"/>
      <c r="BO482" s="12"/>
      <c r="BP482" s="12">
        <f t="shared" si="697"/>
        <v>0</v>
      </c>
      <c r="BQ482" s="12"/>
      <c r="BR482" s="12"/>
      <c r="BS482" s="12"/>
      <c r="BT482" s="12">
        <f t="shared" si="698"/>
        <v>0</v>
      </c>
      <c r="BU482" s="12"/>
      <c r="BV482" s="12"/>
      <c r="BW482" s="12"/>
      <c r="BX482" s="12">
        <f t="shared" si="699"/>
        <v>0</v>
      </c>
      <c r="BY482" s="12"/>
      <c r="BZ482" s="12"/>
      <c r="CA482" s="12"/>
      <c r="CB482" s="12">
        <f t="shared" si="700"/>
        <v>0</v>
      </c>
      <c r="CC482" s="12"/>
      <c r="CD482" s="12"/>
      <c r="CE482" s="12"/>
      <c r="CF482" s="12">
        <f t="shared" si="701"/>
        <v>0</v>
      </c>
      <c r="CG482" s="12"/>
      <c r="CH482" s="12"/>
      <c r="CI482" s="12"/>
      <c r="CJ482" s="12">
        <f t="shared" si="702"/>
        <v>0</v>
      </c>
      <c r="CK482" s="12"/>
      <c r="CL482" s="12"/>
      <c r="CM482" s="12"/>
      <c r="CN482" s="12">
        <f t="shared" si="703"/>
        <v>0</v>
      </c>
      <c r="CO482" s="12"/>
      <c r="CP482" s="12"/>
      <c r="CQ482" s="12"/>
      <c r="CR482" s="12">
        <f t="shared" si="704"/>
        <v>0</v>
      </c>
      <c r="CS482" s="12"/>
      <c r="CT482" s="12"/>
      <c r="CU482" s="12"/>
      <c r="CV482" s="12">
        <f t="shared" si="705"/>
        <v>0</v>
      </c>
      <c r="CW482" s="12" t="s">
        <v>2486</v>
      </c>
      <c r="CX482" s="12">
        <v>0</v>
      </c>
      <c r="CY482" s="12">
        <f>150000*8</f>
        <v>1200000</v>
      </c>
      <c r="CZ482" s="12">
        <f t="shared" si="706"/>
        <v>1200000</v>
      </c>
      <c r="DA482" s="12"/>
      <c r="DB482" s="12"/>
      <c r="DC482" s="12"/>
      <c r="DD482" s="12">
        <f t="shared" si="707"/>
        <v>0</v>
      </c>
      <c r="DE482" s="13" t="s">
        <v>54</v>
      </c>
      <c r="DF482" s="14" t="s">
        <v>55</v>
      </c>
    </row>
    <row r="483" spans="1:110" ht="38.25" hidden="1" x14ac:dyDescent="0.25">
      <c r="A483" s="13" t="s">
        <v>140</v>
      </c>
      <c r="B483" s="48" t="s">
        <v>955</v>
      </c>
      <c r="C483" s="49">
        <v>1949</v>
      </c>
      <c r="D483" s="49" t="s">
        <v>51</v>
      </c>
      <c r="E483" s="48" t="s">
        <v>224</v>
      </c>
      <c r="F483" s="50">
        <v>1179.9000000000001</v>
      </c>
      <c r="G483" s="50">
        <v>878.1</v>
      </c>
      <c r="H483" s="51">
        <v>33948</v>
      </c>
      <c r="I483" s="12">
        <f t="shared" si="679"/>
        <v>1492313.3289999999</v>
      </c>
      <c r="J483" s="12">
        <f t="shared" si="680"/>
        <v>746156.66449999996</v>
      </c>
      <c r="K483" s="12">
        <f t="shared" si="637"/>
        <v>746156.66449999996</v>
      </c>
      <c r="L483" s="12">
        <f t="shared" si="634"/>
        <v>746156.66449999996</v>
      </c>
      <c r="M483" s="12">
        <f t="shared" si="670"/>
        <v>0</v>
      </c>
      <c r="N483" s="12"/>
      <c r="O483" s="12"/>
      <c r="P483" s="12">
        <v>0</v>
      </c>
      <c r="Q483" s="12">
        <v>1492313.3289999999</v>
      </c>
      <c r="R483" s="12">
        <v>1492313.3289999999</v>
      </c>
      <c r="S483" s="12">
        <v>0</v>
      </c>
      <c r="T483" s="12"/>
      <c r="U483" s="12"/>
      <c r="V483" s="12">
        <v>0</v>
      </c>
      <c r="W483" s="12"/>
      <c r="X483" s="12"/>
      <c r="Y483" s="12">
        <v>0</v>
      </c>
      <c r="Z483" s="12"/>
      <c r="AA483" s="12"/>
      <c r="AB483" s="12">
        <v>0</v>
      </c>
      <c r="AC483" s="12"/>
      <c r="AD483" s="12"/>
      <c r="AE483" s="12">
        <v>0</v>
      </c>
      <c r="AF483" s="12"/>
      <c r="AG483" s="12"/>
      <c r="AH483" s="12">
        <v>0</v>
      </c>
      <c r="AI483" s="12"/>
      <c r="AJ483" s="12"/>
      <c r="AK483" s="12">
        <v>0</v>
      </c>
      <c r="AL483" s="12"/>
      <c r="AM483" s="12"/>
      <c r="AN483" s="12">
        <v>0</v>
      </c>
      <c r="AO483" s="32"/>
      <c r="AP483" s="39" t="s">
        <v>53</v>
      </c>
      <c r="AQ483" s="32"/>
      <c r="AR483" s="32">
        <v>0</v>
      </c>
      <c r="AS483" s="12"/>
      <c r="AT483" s="12"/>
      <c r="AU483" s="12">
        <v>0</v>
      </c>
      <c r="AV483" s="12"/>
      <c r="AW483" s="12"/>
      <c r="AX483" s="12">
        <v>0</v>
      </c>
      <c r="AY483" s="45"/>
      <c r="AZ483" s="32"/>
      <c r="BA483" s="12">
        <v>0</v>
      </c>
      <c r="BB483" s="12">
        <f t="shared" si="708"/>
        <v>0</v>
      </c>
      <c r="BC483" s="12">
        <f t="shared" si="676"/>
        <v>0</v>
      </c>
      <c r="BD483" s="12">
        <f t="shared" si="677"/>
        <v>0</v>
      </c>
      <c r="BE483" s="12"/>
      <c r="BF483" s="12"/>
      <c r="BG483" s="12"/>
      <c r="BH483" s="12">
        <f t="shared" si="695"/>
        <v>0</v>
      </c>
      <c r="BI483" s="12"/>
      <c r="BJ483" s="12"/>
      <c r="BK483" s="12"/>
      <c r="BL483" s="12">
        <f t="shared" si="696"/>
        <v>0</v>
      </c>
      <c r="BM483" s="12"/>
      <c r="BN483" s="12"/>
      <c r="BO483" s="12"/>
      <c r="BP483" s="12">
        <f t="shared" si="697"/>
        <v>0</v>
      </c>
      <c r="BQ483" s="12"/>
      <c r="BR483" s="12"/>
      <c r="BS483" s="12"/>
      <c r="BT483" s="12">
        <f t="shared" si="698"/>
        <v>0</v>
      </c>
      <c r="BU483" s="12"/>
      <c r="BV483" s="12"/>
      <c r="BW483" s="12"/>
      <c r="BX483" s="12">
        <f t="shared" si="699"/>
        <v>0</v>
      </c>
      <c r="BY483" s="12"/>
      <c r="BZ483" s="12"/>
      <c r="CA483" s="12"/>
      <c r="CB483" s="12">
        <f t="shared" si="700"/>
        <v>0</v>
      </c>
      <c r="CC483" s="12"/>
      <c r="CD483" s="12"/>
      <c r="CE483" s="12"/>
      <c r="CF483" s="12">
        <f t="shared" si="701"/>
        <v>0</v>
      </c>
      <c r="CG483" s="12"/>
      <c r="CH483" s="12"/>
      <c r="CI483" s="12"/>
      <c r="CJ483" s="12">
        <f t="shared" si="702"/>
        <v>0</v>
      </c>
      <c r="CK483" s="12"/>
      <c r="CL483" s="12"/>
      <c r="CM483" s="12"/>
      <c r="CN483" s="12">
        <f t="shared" si="703"/>
        <v>0</v>
      </c>
      <c r="CO483" s="12"/>
      <c r="CP483" s="12"/>
      <c r="CQ483" s="12"/>
      <c r="CR483" s="12">
        <f t="shared" si="704"/>
        <v>0</v>
      </c>
      <c r="CS483" s="12"/>
      <c r="CT483" s="12"/>
      <c r="CU483" s="12"/>
      <c r="CV483" s="12">
        <f t="shared" si="705"/>
        <v>0</v>
      </c>
      <c r="CW483" s="12"/>
      <c r="CX483" s="12"/>
      <c r="CY483" s="12"/>
      <c r="CZ483" s="12">
        <f t="shared" si="706"/>
        <v>0</v>
      </c>
      <c r="DA483" s="12"/>
      <c r="DB483" s="12"/>
      <c r="DC483" s="12"/>
      <c r="DD483" s="12">
        <f t="shared" si="707"/>
        <v>0</v>
      </c>
      <c r="DE483" s="13" t="s">
        <v>54</v>
      </c>
      <c r="DF483" s="14" t="s">
        <v>55</v>
      </c>
    </row>
    <row r="484" spans="1:110" ht="38.25" hidden="1" x14ac:dyDescent="0.25">
      <c r="A484" s="13" t="s">
        <v>141</v>
      </c>
      <c r="B484" s="48" t="s">
        <v>956</v>
      </c>
      <c r="C484" s="49">
        <v>1976</v>
      </c>
      <c r="D484" s="49" t="s">
        <v>51</v>
      </c>
      <c r="E484" s="48" t="s">
        <v>202</v>
      </c>
      <c r="F484" s="50">
        <v>8893</v>
      </c>
      <c r="G484" s="50">
        <v>7941</v>
      </c>
      <c r="H484" s="51">
        <v>33423</v>
      </c>
      <c r="I484" s="12">
        <f t="shared" si="679"/>
        <v>12185286.18</v>
      </c>
      <c r="J484" s="12">
        <f t="shared" si="680"/>
        <v>6092643.0899999999</v>
      </c>
      <c r="K484" s="12">
        <f t="shared" si="637"/>
        <v>6092643.0899999999</v>
      </c>
      <c r="L484" s="12">
        <f t="shared" si="634"/>
        <v>6092643.0899999999</v>
      </c>
      <c r="M484" s="12">
        <f t="shared" si="670"/>
        <v>0</v>
      </c>
      <c r="N484" s="12"/>
      <c r="O484" s="12"/>
      <c r="P484" s="12">
        <v>0</v>
      </c>
      <c r="Q484" s="12"/>
      <c r="R484" s="12"/>
      <c r="S484" s="12">
        <v>0</v>
      </c>
      <c r="T484" s="12"/>
      <c r="U484" s="12"/>
      <c r="V484" s="12">
        <v>0</v>
      </c>
      <c r="W484" s="12"/>
      <c r="X484" s="12"/>
      <c r="Y484" s="12">
        <v>0</v>
      </c>
      <c r="Z484" s="12"/>
      <c r="AA484" s="12"/>
      <c r="AB484" s="12">
        <v>0</v>
      </c>
      <c r="AC484" s="12"/>
      <c r="AD484" s="12"/>
      <c r="AE484" s="12">
        <v>0</v>
      </c>
      <c r="AF484" s="12"/>
      <c r="AG484" s="12"/>
      <c r="AH484" s="12">
        <v>0</v>
      </c>
      <c r="AI484" s="12"/>
      <c r="AJ484" s="12"/>
      <c r="AK484" s="12">
        <v>0</v>
      </c>
      <c r="AL484" s="12"/>
      <c r="AM484" s="12"/>
      <c r="AN484" s="12">
        <v>0</v>
      </c>
      <c r="AO484" s="32">
        <v>10140400</v>
      </c>
      <c r="AP484" s="39" t="s">
        <v>245</v>
      </c>
      <c r="AQ484" s="32">
        <v>12185286.18</v>
      </c>
      <c r="AR484" s="32">
        <v>2044886.1799999997</v>
      </c>
      <c r="AS484" s="12"/>
      <c r="AT484" s="12"/>
      <c r="AU484" s="12">
        <v>0</v>
      </c>
      <c r="AV484" s="12"/>
      <c r="AW484" s="12"/>
      <c r="AX484" s="12">
        <v>0</v>
      </c>
      <c r="AY484" s="45"/>
      <c r="AZ484" s="32"/>
      <c r="BA484" s="12">
        <v>0</v>
      </c>
      <c r="BB484" s="12">
        <f>BF484+BJ484+BN484+BR484+BV484+BZ484+CD484+CH484+CL484+CP484+CT484+CX484+DB484</f>
        <v>0</v>
      </c>
      <c r="BC484" s="12">
        <f t="shared" si="676"/>
        <v>0</v>
      </c>
      <c r="BD484" s="12">
        <f t="shared" si="677"/>
        <v>0</v>
      </c>
      <c r="BE484" s="12"/>
      <c r="BF484" s="12"/>
      <c r="BG484" s="12"/>
      <c r="BH484" s="12">
        <f t="shared" ref="BH484:BH496" si="709">BG484-BF484</f>
        <v>0</v>
      </c>
      <c r="BI484" s="12"/>
      <c r="BJ484" s="12"/>
      <c r="BK484" s="12"/>
      <c r="BL484" s="12">
        <f t="shared" ref="BL484:BL496" si="710">BK484-BJ484</f>
        <v>0</v>
      </c>
      <c r="BM484" s="12"/>
      <c r="BN484" s="12"/>
      <c r="BO484" s="12"/>
      <c r="BP484" s="12">
        <f t="shared" ref="BP484:BP496" si="711">BO484-BN484</f>
        <v>0</v>
      </c>
      <c r="BQ484" s="12"/>
      <c r="BR484" s="12"/>
      <c r="BS484" s="12"/>
      <c r="BT484" s="12">
        <f t="shared" ref="BT484:BT496" si="712">BS484-BR484</f>
        <v>0</v>
      </c>
      <c r="BU484" s="12"/>
      <c r="BV484" s="12"/>
      <c r="BW484" s="12"/>
      <c r="BX484" s="12">
        <f t="shared" ref="BX484:BX496" si="713">BW484-BV484</f>
        <v>0</v>
      </c>
      <c r="BY484" s="12"/>
      <c r="BZ484" s="12"/>
      <c r="CA484" s="12"/>
      <c r="CB484" s="12">
        <f t="shared" ref="CB484:CB496" si="714">CA484-BZ484</f>
        <v>0</v>
      </c>
      <c r="CC484" s="12"/>
      <c r="CD484" s="12"/>
      <c r="CE484" s="12"/>
      <c r="CF484" s="12">
        <f t="shared" ref="CF484:CF496" si="715">CE484-CD484</f>
        <v>0</v>
      </c>
      <c r="CG484" s="12"/>
      <c r="CH484" s="12"/>
      <c r="CI484" s="12"/>
      <c r="CJ484" s="12">
        <f t="shared" ref="CJ484:CJ496" si="716">CI484-CH484</f>
        <v>0</v>
      </c>
      <c r="CK484" s="12"/>
      <c r="CL484" s="12"/>
      <c r="CM484" s="12"/>
      <c r="CN484" s="12">
        <f t="shared" ref="CN484:CN496" si="717">CM484-CL484</f>
        <v>0</v>
      </c>
      <c r="CO484" s="12"/>
      <c r="CP484" s="12"/>
      <c r="CQ484" s="12"/>
      <c r="CR484" s="12">
        <f t="shared" ref="CR484:CR496" si="718">CQ484-CP484</f>
        <v>0</v>
      </c>
      <c r="CS484" s="12"/>
      <c r="CT484" s="12"/>
      <c r="CU484" s="12"/>
      <c r="CV484" s="12">
        <f t="shared" ref="CV484:CV496" si="719">CU484-CT484</f>
        <v>0</v>
      </c>
      <c r="CW484" s="12"/>
      <c r="CX484" s="12"/>
      <c r="CY484" s="12"/>
      <c r="CZ484" s="12">
        <f t="shared" ref="CZ484:CZ496" si="720">CY484-CX484</f>
        <v>0</v>
      </c>
      <c r="DA484" s="12"/>
      <c r="DB484" s="12"/>
      <c r="DC484" s="12"/>
      <c r="DD484" s="12">
        <f t="shared" ref="DD484:DD496" si="721">DC484-DB484</f>
        <v>0</v>
      </c>
      <c r="DE484" s="13" t="s">
        <v>54</v>
      </c>
      <c r="DF484" s="14" t="s">
        <v>55</v>
      </c>
    </row>
    <row r="485" spans="1:110" ht="38.25" hidden="1" x14ac:dyDescent="0.25">
      <c r="A485" s="13" t="s">
        <v>142</v>
      </c>
      <c r="B485" s="48" t="s">
        <v>957</v>
      </c>
      <c r="C485" s="49">
        <v>1947</v>
      </c>
      <c r="D485" s="49" t="s">
        <v>51</v>
      </c>
      <c r="E485" s="48" t="s">
        <v>224</v>
      </c>
      <c r="F485" s="50">
        <v>789.3</v>
      </c>
      <c r="G485" s="50">
        <v>509.3</v>
      </c>
      <c r="H485" s="51">
        <v>34117</v>
      </c>
      <c r="I485" s="12">
        <f t="shared" si="679"/>
        <v>1511962.8</v>
      </c>
      <c r="J485" s="12">
        <f t="shared" si="680"/>
        <v>755981.4</v>
      </c>
      <c r="K485" s="12">
        <f t="shared" si="637"/>
        <v>755981.4</v>
      </c>
      <c r="L485" s="12">
        <f t="shared" si="634"/>
        <v>755981.4</v>
      </c>
      <c r="M485" s="12">
        <f t="shared" si="670"/>
        <v>0</v>
      </c>
      <c r="N485" s="12"/>
      <c r="O485" s="12"/>
      <c r="P485" s="12">
        <v>0</v>
      </c>
      <c r="Q485" s="12"/>
      <c r="R485" s="12"/>
      <c r="S485" s="12">
        <v>0</v>
      </c>
      <c r="T485" s="12"/>
      <c r="U485" s="12"/>
      <c r="V485" s="12">
        <v>0</v>
      </c>
      <c r="W485" s="12"/>
      <c r="X485" s="12"/>
      <c r="Y485" s="12">
        <v>0</v>
      </c>
      <c r="Z485" s="12"/>
      <c r="AA485" s="12"/>
      <c r="AB485" s="12">
        <v>0</v>
      </c>
      <c r="AC485" s="12"/>
      <c r="AD485" s="12"/>
      <c r="AE485" s="12">
        <v>0</v>
      </c>
      <c r="AF485" s="12"/>
      <c r="AG485" s="12"/>
      <c r="AH485" s="12">
        <v>0</v>
      </c>
      <c r="AI485" s="12"/>
      <c r="AJ485" s="12"/>
      <c r="AK485" s="12">
        <v>0</v>
      </c>
      <c r="AL485" s="12"/>
      <c r="AM485" s="12"/>
      <c r="AN485" s="12">
        <v>0</v>
      </c>
      <c r="AO485" s="32"/>
      <c r="AP485" s="39" t="s">
        <v>53</v>
      </c>
      <c r="AQ485" s="32"/>
      <c r="AR485" s="32">
        <v>0</v>
      </c>
      <c r="AS485" s="12"/>
      <c r="AT485" s="12"/>
      <c r="AU485" s="12">
        <v>0</v>
      </c>
      <c r="AV485" s="12">
        <v>1498920.96</v>
      </c>
      <c r="AW485" s="12">
        <v>1511962.8</v>
      </c>
      <c r="AX485" s="12">
        <v>13041.840000000084</v>
      </c>
      <c r="AY485" s="45"/>
      <c r="AZ485" s="32"/>
      <c r="BA485" s="12">
        <v>0</v>
      </c>
      <c r="BB485" s="12">
        <f>BF485+BJ485+BN485+BR485+BV485+BZ485+CD485+CH485+CL485+CP485+CT485+CX485+DB485</f>
        <v>0</v>
      </c>
      <c r="BC485" s="12">
        <f t="shared" si="676"/>
        <v>0</v>
      </c>
      <c r="BD485" s="12">
        <f t="shared" si="677"/>
        <v>0</v>
      </c>
      <c r="BE485" s="12"/>
      <c r="BF485" s="12"/>
      <c r="BG485" s="12"/>
      <c r="BH485" s="12">
        <f t="shared" si="709"/>
        <v>0</v>
      </c>
      <c r="BI485" s="12"/>
      <c r="BJ485" s="12"/>
      <c r="BK485" s="12"/>
      <c r="BL485" s="12">
        <f t="shared" si="710"/>
        <v>0</v>
      </c>
      <c r="BM485" s="12"/>
      <c r="BN485" s="12"/>
      <c r="BO485" s="12"/>
      <c r="BP485" s="12">
        <f t="shared" si="711"/>
        <v>0</v>
      </c>
      <c r="BQ485" s="12"/>
      <c r="BR485" s="12"/>
      <c r="BS485" s="12"/>
      <c r="BT485" s="12">
        <f t="shared" si="712"/>
        <v>0</v>
      </c>
      <c r="BU485" s="12"/>
      <c r="BV485" s="12"/>
      <c r="BW485" s="12"/>
      <c r="BX485" s="12">
        <f t="shared" si="713"/>
        <v>0</v>
      </c>
      <c r="BY485" s="12"/>
      <c r="BZ485" s="12"/>
      <c r="CA485" s="12"/>
      <c r="CB485" s="12">
        <f t="shared" si="714"/>
        <v>0</v>
      </c>
      <c r="CC485" s="12"/>
      <c r="CD485" s="12"/>
      <c r="CE485" s="12"/>
      <c r="CF485" s="12">
        <f t="shared" si="715"/>
        <v>0</v>
      </c>
      <c r="CG485" s="12"/>
      <c r="CH485" s="12"/>
      <c r="CI485" s="12"/>
      <c r="CJ485" s="12">
        <f t="shared" si="716"/>
        <v>0</v>
      </c>
      <c r="CK485" s="12"/>
      <c r="CL485" s="12"/>
      <c r="CM485" s="12"/>
      <c r="CN485" s="12">
        <f t="shared" si="717"/>
        <v>0</v>
      </c>
      <c r="CO485" s="12"/>
      <c r="CP485" s="12"/>
      <c r="CQ485" s="12"/>
      <c r="CR485" s="12">
        <f t="shared" si="718"/>
        <v>0</v>
      </c>
      <c r="CS485" s="12"/>
      <c r="CT485" s="12"/>
      <c r="CU485" s="12"/>
      <c r="CV485" s="12">
        <f t="shared" si="719"/>
        <v>0</v>
      </c>
      <c r="CW485" s="12"/>
      <c r="CX485" s="12"/>
      <c r="CY485" s="12"/>
      <c r="CZ485" s="12">
        <f t="shared" si="720"/>
        <v>0</v>
      </c>
      <c r="DA485" s="12"/>
      <c r="DB485" s="12"/>
      <c r="DC485" s="12"/>
      <c r="DD485" s="12">
        <f t="shared" si="721"/>
        <v>0</v>
      </c>
      <c r="DE485" s="13" t="s">
        <v>54</v>
      </c>
      <c r="DF485" s="14" t="s">
        <v>55</v>
      </c>
    </row>
    <row r="486" spans="1:110" ht="38.25" hidden="1" x14ac:dyDescent="0.25">
      <c r="A486" s="13" t="s">
        <v>143</v>
      </c>
      <c r="B486" s="48" t="s">
        <v>958</v>
      </c>
      <c r="C486" s="49">
        <v>1981</v>
      </c>
      <c r="D486" s="49" t="s">
        <v>51</v>
      </c>
      <c r="E486" s="48" t="s">
        <v>186</v>
      </c>
      <c r="F486" s="50">
        <v>8047.4</v>
      </c>
      <c r="G486" s="50">
        <v>6507.1</v>
      </c>
      <c r="H486" s="51">
        <v>35728</v>
      </c>
      <c r="I486" s="12">
        <f t="shared" si="679"/>
        <v>10674612</v>
      </c>
      <c r="J486" s="12">
        <f t="shared" si="680"/>
        <v>5337306</v>
      </c>
      <c r="K486" s="12">
        <f t="shared" si="637"/>
        <v>5337306</v>
      </c>
      <c r="L486" s="12">
        <f t="shared" si="634"/>
        <v>5337306</v>
      </c>
      <c r="M486" s="12">
        <f t="shared" si="670"/>
        <v>0</v>
      </c>
      <c r="N486" s="12"/>
      <c r="O486" s="12"/>
      <c r="P486" s="12">
        <v>0</v>
      </c>
      <c r="Q486" s="12"/>
      <c r="R486" s="12"/>
      <c r="S486" s="12">
        <v>0</v>
      </c>
      <c r="T486" s="12"/>
      <c r="U486" s="12"/>
      <c r="V486" s="12">
        <v>0</v>
      </c>
      <c r="W486" s="12"/>
      <c r="X486" s="12"/>
      <c r="Y486" s="12">
        <v>0</v>
      </c>
      <c r="Z486" s="12"/>
      <c r="AA486" s="12"/>
      <c r="AB486" s="12">
        <v>0</v>
      </c>
      <c r="AC486" s="12"/>
      <c r="AD486" s="12"/>
      <c r="AE486" s="12">
        <v>0</v>
      </c>
      <c r="AF486" s="12"/>
      <c r="AG486" s="12"/>
      <c r="AH486" s="12">
        <v>0</v>
      </c>
      <c r="AI486" s="12"/>
      <c r="AJ486" s="12"/>
      <c r="AK486" s="12">
        <v>0</v>
      </c>
      <c r="AL486" s="12"/>
      <c r="AM486" s="12"/>
      <c r="AN486" s="12">
        <v>0</v>
      </c>
      <c r="AO486" s="32">
        <v>8700000</v>
      </c>
      <c r="AP486" s="39" t="s">
        <v>246</v>
      </c>
      <c r="AQ486" s="32">
        <v>10674612</v>
      </c>
      <c r="AR486" s="32">
        <v>1974612</v>
      </c>
      <c r="AS486" s="12"/>
      <c r="AT486" s="12"/>
      <c r="AU486" s="12">
        <v>0</v>
      </c>
      <c r="AV486" s="12"/>
      <c r="AW486" s="12"/>
      <c r="AX486" s="12">
        <v>0</v>
      </c>
      <c r="AY486" s="45"/>
      <c r="AZ486" s="32"/>
      <c r="BA486" s="12">
        <v>0</v>
      </c>
      <c r="BB486" s="12">
        <f t="shared" ref="BB486:BB489" si="722">BF486+BJ486+BN486+BR486+BV486+BZ486+CD486+CH486+CL486+CP486+CT486+CX486+DB486</f>
        <v>0</v>
      </c>
      <c r="BC486" s="12">
        <f t="shared" si="676"/>
        <v>0</v>
      </c>
      <c r="BD486" s="12">
        <f t="shared" si="677"/>
        <v>0</v>
      </c>
      <c r="BE486" s="12"/>
      <c r="BF486" s="12"/>
      <c r="BG486" s="12"/>
      <c r="BH486" s="12">
        <f t="shared" si="709"/>
        <v>0</v>
      </c>
      <c r="BI486" s="12"/>
      <c r="BJ486" s="12"/>
      <c r="BK486" s="12"/>
      <c r="BL486" s="12">
        <f t="shared" si="710"/>
        <v>0</v>
      </c>
      <c r="BM486" s="12"/>
      <c r="BN486" s="12"/>
      <c r="BO486" s="12"/>
      <c r="BP486" s="12">
        <f t="shared" si="711"/>
        <v>0</v>
      </c>
      <c r="BQ486" s="12"/>
      <c r="BR486" s="12"/>
      <c r="BS486" s="12"/>
      <c r="BT486" s="12">
        <f t="shared" si="712"/>
        <v>0</v>
      </c>
      <c r="BU486" s="12"/>
      <c r="BV486" s="12"/>
      <c r="BW486" s="12"/>
      <c r="BX486" s="12">
        <f t="shared" si="713"/>
        <v>0</v>
      </c>
      <c r="BY486" s="12"/>
      <c r="BZ486" s="12"/>
      <c r="CA486" s="12"/>
      <c r="CB486" s="12">
        <f t="shared" si="714"/>
        <v>0</v>
      </c>
      <c r="CC486" s="12"/>
      <c r="CD486" s="12"/>
      <c r="CE486" s="12"/>
      <c r="CF486" s="12">
        <f t="shared" si="715"/>
        <v>0</v>
      </c>
      <c r="CG486" s="12"/>
      <c r="CH486" s="12"/>
      <c r="CI486" s="12"/>
      <c r="CJ486" s="12">
        <f t="shared" si="716"/>
        <v>0</v>
      </c>
      <c r="CK486" s="12"/>
      <c r="CL486" s="12"/>
      <c r="CM486" s="12"/>
      <c r="CN486" s="12">
        <f t="shared" si="717"/>
        <v>0</v>
      </c>
      <c r="CO486" s="12"/>
      <c r="CP486" s="12"/>
      <c r="CQ486" s="12"/>
      <c r="CR486" s="12">
        <f t="shared" si="718"/>
        <v>0</v>
      </c>
      <c r="CS486" s="12"/>
      <c r="CT486" s="12"/>
      <c r="CU486" s="12"/>
      <c r="CV486" s="12">
        <f t="shared" si="719"/>
        <v>0</v>
      </c>
      <c r="CW486" s="12"/>
      <c r="CX486" s="12"/>
      <c r="CY486" s="12"/>
      <c r="CZ486" s="12">
        <f t="shared" si="720"/>
        <v>0</v>
      </c>
      <c r="DA486" s="12"/>
      <c r="DB486" s="12"/>
      <c r="DC486" s="12"/>
      <c r="DD486" s="12">
        <f t="shared" si="721"/>
        <v>0</v>
      </c>
      <c r="DE486" s="13" t="s">
        <v>54</v>
      </c>
      <c r="DF486" s="14" t="s">
        <v>55</v>
      </c>
    </row>
    <row r="487" spans="1:110" ht="38.25" hidden="1" x14ac:dyDescent="0.25">
      <c r="A487" s="13" t="s">
        <v>144</v>
      </c>
      <c r="B487" s="48" t="s">
        <v>959</v>
      </c>
      <c r="C487" s="49">
        <v>1947</v>
      </c>
      <c r="D487" s="49" t="s">
        <v>51</v>
      </c>
      <c r="E487" s="48" t="s">
        <v>224</v>
      </c>
      <c r="F487" s="50">
        <v>785.4</v>
      </c>
      <c r="G487" s="50">
        <v>514.70000000000005</v>
      </c>
      <c r="H487" s="51">
        <v>33759</v>
      </c>
      <c r="I487" s="12">
        <f t="shared" si="679"/>
        <v>1444420.8</v>
      </c>
      <c r="J487" s="12">
        <f t="shared" si="680"/>
        <v>722210.4</v>
      </c>
      <c r="K487" s="12">
        <f t="shared" si="637"/>
        <v>722210.4</v>
      </c>
      <c r="L487" s="12">
        <f t="shared" si="634"/>
        <v>722210.4</v>
      </c>
      <c r="M487" s="12">
        <f t="shared" si="670"/>
        <v>0</v>
      </c>
      <c r="N487" s="12"/>
      <c r="O487" s="12"/>
      <c r="P487" s="12">
        <v>0</v>
      </c>
      <c r="Q487" s="12"/>
      <c r="R487" s="12"/>
      <c r="S487" s="12">
        <v>0</v>
      </c>
      <c r="T487" s="12"/>
      <c r="U487" s="12"/>
      <c r="V487" s="12">
        <v>0</v>
      </c>
      <c r="W487" s="12"/>
      <c r="X487" s="12"/>
      <c r="Y487" s="12">
        <v>0</v>
      </c>
      <c r="Z487" s="12"/>
      <c r="AA487" s="12"/>
      <c r="AB487" s="12">
        <v>0</v>
      </c>
      <c r="AC487" s="12"/>
      <c r="AD487" s="12"/>
      <c r="AE487" s="12">
        <v>0</v>
      </c>
      <c r="AF487" s="12"/>
      <c r="AG487" s="12"/>
      <c r="AH487" s="12">
        <v>0</v>
      </c>
      <c r="AI487" s="12"/>
      <c r="AJ487" s="12"/>
      <c r="AK487" s="12">
        <v>0</v>
      </c>
      <c r="AL487" s="12"/>
      <c r="AM487" s="12"/>
      <c r="AN487" s="12">
        <v>0</v>
      </c>
      <c r="AO487" s="32"/>
      <c r="AP487" s="39" t="s">
        <v>53</v>
      </c>
      <c r="AQ487" s="32"/>
      <c r="AR487" s="32">
        <v>0</v>
      </c>
      <c r="AS487" s="12"/>
      <c r="AT487" s="12"/>
      <c r="AU487" s="12">
        <v>0</v>
      </c>
      <c r="AV487" s="12">
        <v>1098874.2220000001</v>
      </c>
      <c r="AW487" s="12">
        <v>1444420.8</v>
      </c>
      <c r="AX487" s="12">
        <v>345546.57799999998</v>
      </c>
      <c r="AY487" s="45"/>
      <c r="AZ487" s="32"/>
      <c r="BA487" s="12">
        <v>0</v>
      </c>
      <c r="BB487" s="12">
        <f t="shared" si="722"/>
        <v>0</v>
      </c>
      <c r="BC487" s="12">
        <f t="shared" si="676"/>
        <v>0</v>
      </c>
      <c r="BD487" s="12">
        <f t="shared" si="677"/>
        <v>0</v>
      </c>
      <c r="BE487" s="12"/>
      <c r="BF487" s="12"/>
      <c r="BG487" s="12"/>
      <c r="BH487" s="12">
        <f t="shared" si="709"/>
        <v>0</v>
      </c>
      <c r="BI487" s="12"/>
      <c r="BJ487" s="12"/>
      <c r="BK487" s="12"/>
      <c r="BL487" s="12">
        <f t="shared" si="710"/>
        <v>0</v>
      </c>
      <c r="BM487" s="12"/>
      <c r="BN487" s="12"/>
      <c r="BO487" s="12"/>
      <c r="BP487" s="12">
        <f t="shared" si="711"/>
        <v>0</v>
      </c>
      <c r="BQ487" s="12"/>
      <c r="BR487" s="12"/>
      <c r="BS487" s="12"/>
      <c r="BT487" s="12">
        <f t="shared" si="712"/>
        <v>0</v>
      </c>
      <c r="BU487" s="12"/>
      <c r="BV487" s="12"/>
      <c r="BW487" s="12"/>
      <c r="BX487" s="12">
        <f t="shared" si="713"/>
        <v>0</v>
      </c>
      <c r="BY487" s="12"/>
      <c r="BZ487" s="12"/>
      <c r="CA487" s="12"/>
      <c r="CB487" s="12">
        <f t="shared" si="714"/>
        <v>0</v>
      </c>
      <c r="CC487" s="12"/>
      <c r="CD487" s="12"/>
      <c r="CE487" s="12"/>
      <c r="CF487" s="12">
        <f t="shared" si="715"/>
        <v>0</v>
      </c>
      <c r="CG487" s="12"/>
      <c r="CH487" s="12"/>
      <c r="CI487" s="12"/>
      <c r="CJ487" s="12">
        <f t="shared" si="716"/>
        <v>0</v>
      </c>
      <c r="CK487" s="12"/>
      <c r="CL487" s="12"/>
      <c r="CM487" s="12"/>
      <c r="CN487" s="12">
        <f t="shared" si="717"/>
        <v>0</v>
      </c>
      <c r="CO487" s="12"/>
      <c r="CP487" s="12"/>
      <c r="CQ487" s="12"/>
      <c r="CR487" s="12">
        <f t="shared" si="718"/>
        <v>0</v>
      </c>
      <c r="CS487" s="12"/>
      <c r="CT487" s="12"/>
      <c r="CU487" s="12"/>
      <c r="CV487" s="12">
        <f t="shared" si="719"/>
        <v>0</v>
      </c>
      <c r="CW487" s="12"/>
      <c r="CX487" s="12"/>
      <c r="CY487" s="12"/>
      <c r="CZ487" s="12">
        <f t="shared" si="720"/>
        <v>0</v>
      </c>
      <c r="DA487" s="12"/>
      <c r="DB487" s="12"/>
      <c r="DC487" s="12"/>
      <c r="DD487" s="12">
        <f t="shared" si="721"/>
        <v>0</v>
      </c>
      <c r="DE487" s="13" t="s">
        <v>54</v>
      </c>
      <c r="DF487" s="14" t="s">
        <v>55</v>
      </c>
    </row>
    <row r="488" spans="1:110" ht="38.25" hidden="1" x14ac:dyDescent="0.25">
      <c r="A488" s="13" t="s">
        <v>145</v>
      </c>
      <c r="B488" s="48" t="s">
        <v>960</v>
      </c>
      <c r="C488" s="49">
        <v>1947</v>
      </c>
      <c r="D488" s="49" t="s">
        <v>51</v>
      </c>
      <c r="E488" s="48" t="s">
        <v>224</v>
      </c>
      <c r="F488" s="50">
        <v>644.9</v>
      </c>
      <c r="G488" s="50">
        <v>503.3</v>
      </c>
      <c r="H488" s="51">
        <v>33702</v>
      </c>
      <c r="I488" s="12">
        <f t="shared" si="679"/>
        <v>1414857.6</v>
      </c>
      <c r="J488" s="12">
        <f t="shared" si="680"/>
        <v>707428.8</v>
      </c>
      <c r="K488" s="12">
        <f t="shared" si="637"/>
        <v>707428.8</v>
      </c>
      <c r="L488" s="12">
        <f t="shared" si="634"/>
        <v>707428.8</v>
      </c>
      <c r="M488" s="12">
        <f t="shared" si="670"/>
        <v>0</v>
      </c>
      <c r="N488" s="12"/>
      <c r="O488" s="12"/>
      <c r="P488" s="12">
        <v>0</v>
      </c>
      <c r="Q488" s="12"/>
      <c r="R488" s="12"/>
      <c r="S488" s="12">
        <v>0</v>
      </c>
      <c r="T488" s="12"/>
      <c r="U488" s="12"/>
      <c r="V488" s="12">
        <v>0</v>
      </c>
      <c r="W488" s="12"/>
      <c r="X488" s="12"/>
      <c r="Y488" s="12">
        <v>0</v>
      </c>
      <c r="Z488" s="12"/>
      <c r="AA488" s="12"/>
      <c r="AB488" s="12">
        <v>0</v>
      </c>
      <c r="AC488" s="12"/>
      <c r="AD488" s="12"/>
      <c r="AE488" s="12">
        <v>0</v>
      </c>
      <c r="AF488" s="12"/>
      <c r="AG488" s="12"/>
      <c r="AH488" s="12">
        <v>0</v>
      </c>
      <c r="AI488" s="12"/>
      <c r="AJ488" s="12"/>
      <c r="AK488" s="12">
        <v>0</v>
      </c>
      <c r="AL488" s="12"/>
      <c r="AM488" s="12"/>
      <c r="AN488" s="12">
        <v>0</v>
      </c>
      <c r="AO488" s="32"/>
      <c r="AP488" s="39" t="s">
        <v>53</v>
      </c>
      <c r="AQ488" s="32"/>
      <c r="AR488" s="32">
        <v>0</v>
      </c>
      <c r="AS488" s="12"/>
      <c r="AT488" s="12"/>
      <c r="AU488" s="12">
        <v>0</v>
      </c>
      <c r="AV488" s="12">
        <v>1074535.398</v>
      </c>
      <c r="AW488" s="12">
        <v>1414857.6</v>
      </c>
      <c r="AX488" s="12">
        <v>340322.20200000005</v>
      </c>
      <c r="AY488" s="45"/>
      <c r="AZ488" s="32"/>
      <c r="BA488" s="12">
        <v>0</v>
      </c>
      <c r="BB488" s="12">
        <f t="shared" si="722"/>
        <v>0</v>
      </c>
      <c r="BC488" s="12">
        <f t="shared" si="676"/>
        <v>0</v>
      </c>
      <c r="BD488" s="12">
        <f t="shared" si="677"/>
        <v>0</v>
      </c>
      <c r="BE488" s="12"/>
      <c r="BF488" s="12"/>
      <c r="BG488" s="12"/>
      <c r="BH488" s="12">
        <f t="shared" si="709"/>
        <v>0</v>
      </c>
      <c r="BI488" s="12"/>
      <c r="BJ488" s="12"/>
      <c r="BK488" s="12"/>
      <c r="BL488" s="12">
        <f t="shared" si="710"/>
        <v>0</v>
      </c>
      <c r="BM488" s="12"/>
      <c r="BN488" s="12"/>
      <c r="BO488" s="12"/>
      <c r="BP488" s="12">
        <f t="shared" si="711"/>
        <v>0</v>
      </c>
      <c r="BQ488" s="12"/>
      <c r="BR488" s="12"/>
      <c r="BS488" s="12"/>
      <c r="BT488" s="12">
        <f t="shared" si="712"/>
        <v>0</v>
      </c>
      <c r="BU488" s="12"/>
      <c r="BV488" s="12"/>
      <c r="BW488" s="12"/>
      <c r="BX488" s="12">
        <f t="shared" si="713"/>
        <v>0</v>
      </c>
      <c r="BY488" s="12"/>
      <c r="BZ488" s="12"/>
      <c r="CA488" s="12"/>
      <c r="CB488" s="12">
        <f t="shared" si="714"/>
        <v>0</v>
      </c>
      <c r="CC488" s="12"/>
      <c r="CD488" s="12"/>
      <c r="CE488" s="12"/>
      <c r="CF488" s="12">
        <f t="shared" si="715"/>
        <v>0</v>
      </c>
      <c r="CG488" s="12"/>
      <c r="CH488" s="12"/>
      <c r="CI488" s="12"/>
      <c r="CJ488" s="12">
        <f t="shared" si="716"/>
        <v>0</v>
      </c>
      <c r="CK488" s="12"/>
      <c r="CL488" s="12"/>
      <c r="CM488" s="12"/>
      <c r="CN488" s="12">
        <f t="shared" si="717"/>
        <v>0</v>
      </c>
      <c r="CO488" s="12"/>
      <c r="CP488" s="12"/>
      <c r="CQ488" s="12"/>
      <c r="CR488" s="12">
        <f t="shared" si="718"/>
        <v>0</v>
      </c>
      <c r="CS488" s="12"/>
      <c r="CT488" s="12"/>
      <c r="CU488" s="12"/>
      <c r="CV488" s="12">
        <f t="shared" si="719"/>
        <v>0</v>
      </c>
      <c r="CW488" s="12"/>
      <c r="CX488" s="12"/>
      <c r="CY488" s="12"/>
      <c r="CZ488" s="12">
        <f t="shared" si="720"/>
        <v>0</v>
      </c>
      <c r="DA488" s="12"/>
      <c r="DB488" s="12"/>
      <c r="DC488" s="12"/>
      <c r="DD488" s="12">
        <f t="shared" si="721"/>
        <v>0</v>
      </c>
      <c r="DE488" s="13" t="s">
        <v>54</v>
      </c>
      <c r="DF488" s="14" t="s">
        <v>55</v>
      </c>
    </row>
    <row r="489" spans="1:110" ht="38.25" hidden="1" x14ac:dyDescent="0.25">
      <c r="A489" s="13" t="s">
        <v>147</v>
      </c>
      <c r="B489" s="48" t="s">
        <v>961</v>
      </c>
      <c r="C489" s="49">
        <v>1949</v>
      </c>
      <c r="D489" s="49" t="s">
        <v>51</v>
      </c>
      <c r="E489" s="48" t="s">
        <v>224</v>
      </c>
      <c r="F489" s="50">
        <v>887.3</v>
      </c>
      <c r="G489" s="50">
        <v>746.5</v>
      </c>
      <c r="H489" s="51">
        <v>33885</v>
      </c>
      <c r="I489" s="12">
        <f t="shared" si="679"/>
        <v>1268661.8049999999</v>
      </c>
      <c r="J489" s="12">
        <f t="shared" si="680"/>
        <v>634330.90249999997</v>
      </c>
      <c r="K489" s="12">
        <f t="shared" si="637"/>
        <v>634330.90249999997</v>
      </c>
      <c r="L489" s="12">
        <f t="shared" si="634"/>
        <v>634330.90249999997</v>
      </c>
      <c r="M489" s="12">
        <f t="shared" si="670"/>
        <v>0</v>
      </c>
      <c r="N489" s="12"/>
      <c r="O489" s="12"/>
      <c r="P489" s="12">
        <v>0</v>
      </c>
      <c r="Q489" s="12">
        <v>1268661.8049999999</v>
      </c>
      <c r="R489" s="12">
        <v>1268661.8049999999</v>
      </c>
      <c r="S489" s="12">
        <v>0</v>
      </c>
      <c r="T489" s="12"/>
      <c r="U489" s="12"/>
      <c r="V489" s="12">
        <v>0</v>
      </c>
      <c r="W489" s="12"/>
      <c r="X489" s="12"/>
      <c r="Y489" s="12">
        <v>0</v>
      </c>
      <c r="Z489" s="12"/>
      <c r="AA489" s="12"/>
      <c r="AB489" s="12">
        <v>0</v>
      </c>
      <c r="AC489" s="12"/>
      <c r="AD489" s="12"/>
      <c r="AE489" s="12">
        <v>0</v>
      </c>
      <c r="AF489" s="12"/>
      <c r="AG489" s="12"/>
      <c r="AH489" s="12">
        <v>0</v>
      </c>
      <c r="AI489" s="12"/>
      <c r="AJ489" s="12"/>
      <c r="AK489" s="12">
        <v>0</v>
      </c>
      <c r="AL489" s="12"/>
      <c r="AM489" s="12"/>
      <c r="AN489" s="12">
        <v>0</v>
      </c>
      <c r="AO489" s="32"/>
      <c r="AP489" s="39" t="s">
        <v>53</v>
      </c>
      <c r="AQ489" s="32"/>
      <c r="AR489" s="32">
        <v>0</v>
      </c>
      <c r="AS489" s="12"/>
      <c r="AT489" s="12"/>
      <c r="AU489" s="12">
        <v>0</v>
      </c>
      <c r="AV489" s="12"/>
      <c r="AW489" s="12"/>
      <c r="AX489" s="12">
        <v>0</v>
      </c>
      <c r="AY489" s="45"/>
      <c r="AZ489" s="32"/>
      <c r="BA489" s="12">
        <v>0</v>
      </c>
      <c r="BB489" s="12">
        <f t="shared" si="722"/>
        <v>0</v>
      </c>
      <c r="BC489" s="12">
        <f t="shared" si="676"/>
        <v>0</v>
      </c>
      <c r="BD489" s="12">
        <f t="shared" si="677"/>
        <v>0</v>
      </c>
      <c r="BE489" s="12"/>
      <c r="BF489" s="12"/>
      <c r="BG489" s="12"/>
      <c r="BH489" s="12">
        <f t="shared" si="709"/>
        <v>0</v>
      </c>
      <c r="BI489" s="12"/>
      <c r="BJ489" s="12"/>
      <c r="BK489" s="12"/>
      <c r="BL489" s="12">
        <f t="shared" si="710"/>
        <v>0</v>
      </c>
      <c r="BM489" s="12"/>
      <c r="BN489" s="12"/>
      <c r="BO489" s="12"/>
      <c r="BP489" s="12">
        <f t="shared" si="711"/>
        <v>0</v>
      </c>
      <c r="BQ489" s="12"/>
      <c r="BR489" s="12"/>
      <c r="BS489" s="12"/>
      <c r="BT489" s="12">
        <f t="shared" si="712"/>
        <v>0</v>
      </c>
      <c r="BU489" s="12"/>
      <c r="BV489" s="12"/>
      <c r="BW489" s="12"/>
      <c r="BX489" s="12">
        <f t="shared" si="713"/>
        <v>0</v>
      </c>
      <c r="BY489" s="12"/>
      <c r="BZ489" s="12"/>
      <c r="CA489" s="12"/>
      <c r="CB489" s="12">
        <f t="shared" si="714"/>
        <v>0</v>
      </c>
      <c r="CC489" s="12"/>
      <c r="CD489" s="12"/>
      <c r="CE489" s="12"/>
      <c r="CF489" s="12">
        <f t="shared" si="715"/>
        <v>0</v>
      </c>
      <c r="CG489" s="12"/>
      <c r="CH489" s="12"/>
      <c r="CI489" s="12"/>
      <c r="CJ489" s="12">
        <f t="shared" si="716"/>
        <v>0</v>
      </c>
      <c r="CK489" s="12"/>
      <c r="CL489" s="12"/>
      <c r="CM489" s="12"/>
      <c r="CN489" s="12">
        <f t="shared" si="717"/>
        <v>0</v>
      </c>
      <c r="CO489" s="12"/>
      <c r="CP489" s="12"/>
      <c r="CQ489" s="12"/>
      <c r="CR489" s="12">
        <f t="shared" si="718"/>
        <v>0</v>
      </c>
      <c r="CS489" s="12"/>
      <c r="CT489" s="12"/>
      <c r="CU489" s="12"/>
      <c r="CV489" s="12">
        <f t="shared" si="719"/>
        <v>0</v>
      </c>
      <c r="CW489" s="12"/>
      <c r="CX489" s="12"/>
      <c r="CY489" s="12"/>
      <c r="CZ489" s="12">
        <f t="shared" si="720"/>
        <v>0</v>
      </c>
      <c r="DA489" s="12"/>
      <c r="DB489" s="12"/>
      <c r="DC489" s="12"/>
      <c r="DD489" s="12">
        <f t="shared" si="721"/>
        <v>0</v>
      </c>
      <c r="DE489" s="13" t="s">
        <v>54</v>
      </c>
      <c r="DF489" s="14" t="s">
        <v>55</v>
      </c>
    </row>
    <row r="490" spans="1:110" ht="38.25" hidden="1" x14ac:dyDescent="0.25">
      <c r="A490" s="13" t="s">
        <v>148</v>
      </c>
      <c r="B490" s="48" t="s">
        <v>962</v>
      </c>
      <c r="C490" s="49">
        <v>1958</v>
      </c>
      <c r="D490" s="49" t="s">
        <v>51</v>
      </c>
      <c r="E490" s="48" t="s">
        <v>226</v>
      </c>
      <c r="F490" s="50">
        <v>126.2</v>
      </c>
      <c r="G490" s="50">
        <v>126.2</v>
      </c>
      <c r="H490" s="51">
        <v>34137</v>
      </c>
      <c r="I490" s="12">
        <f t="shared" si="679"/>
        <v>1483607.9112</v>
      </c>
      <c r="J490" s="12">
        <f t="shared" si="680"/>
        <v>741803.95559999999</v>
      </c>
      <c r="K490" s="12">
        <f t="shared" si="637"/>
        <v>741803.95559999999</v>
      </c>
      <c r="L490" s="12">
        <f t="shared" si="634"/>
        <v>741803.95559999999</v>
      </c>
      <c r="M490" s="12">
        <f t="shared" si="670"/>
        <v>0</v>
      </c>
      <c r="N490" s="12"/>
      <c r="O490" s="12"/>
      <c r="P490" s="12">
        <v>0</v>
      </c>
      <c r="Q490" s="12"/>
      <c r="R490" s="12"/>
      <c r="S490" s="12">
        <v>0</v>
      </c>
      <c r="T490" s="12"/>
      <c r="U490" s="12"/>
      <c r="V490" s="12">
        <v>0</v>
      </c>
      <c r="W490" s="12"/>
      <c r="X490" s="12"/>
      <c r="Y490" s="12">
        <v>0</v>
      </c>
      <c r="Z490" s="12"/>
      <c r="AA490" s="12"/>
      <c r="AB490" s="12">
        <v>0</v>
      </c>
      <c r="AC490" s="12"/>
      <c r="AD490" s="12"/>
      <c r="AE490" s="12">
        <v>0</v>
      </c>
      <c r="AF490" s="12"/>
      <c r="AG490" s="12"/>
      <c r="AH490" s="12">
        <v>0</v>
      </c>
      <c r="AI490" s="12"/>
      <c r="AJ490" s="12"/>
      <c r="AK490" s="12">
        <v>0</v>
      </c>
      <c r="AL490" s="12"/>
      <c r="AM490" s="12"/>
      <c r="AN490" s="12">
        <v>0</v>
      </c>
      <c r="AO490" s="32"/>
      <c r="AP490" s="39" t="s">
        <v>53</v>
      </c>
      <c r="AQ490" s="32"/>
      <c r="AR490" s="32">
        <v>0</v>
      </c>
      <c r="AS490" s="12">
        <v>662066.89800000004</v>
      </c>
      <c r="AT490" s="12">
        <v>1483607.9112</v>
      </c>
      <c r="AU490" s="12">
        <v>821541.01319999993</v>
      </c>
      <c r="AV490" s="12"/>
      <c r="AW490" s="12"/>
      <c r="AX490" s="12">
        <v>0</v>
      </c>
      <c r="AY490" s="45"/>
      <c r="AZ490" s="32"/>
      <c r="BA490" s="12">
        <v>0</v>
      </c>
      <c r="BB490" s="12">
        <f>BF490+BJ490+BN490+BR490+BV490+BZ490+CD490+CH490+CL490+CP490+CT490+CX490+DB490</f>
        <v>0</v>
      </c>
      <c r="BC490" s="12">
        <f t="shared" si="676"/>
        <v>0</v>
      </c>
      <c r="BD490" s="12">
        <f t="shared" si="677"/>
        <v>0</v>
      </c>
      <c r="BE490" s="12"/>
      <c r="BF490" s="12"/>
      <c r="BG490" s="12"/>
      <c r="BH490" s="12">
        <f t="shared" si="709"/>
        <v>0</v>
      </c>
      <c r="BI490" s="12"/>
      <c r="BJ490" s="12"/>
      <c r="BK490" s="12"/>
      <c r="BL490" s="12">
        <f t="shared" si="710"/>
        <v>0</v>
      </c>
      <c r="BM490" s="12"/>
      <c r="BN490" s="12"/>
      <c r="BO490" s="12"/>
      <c r="BP490" s="12">
        <f t="shared" si="711"/>
        <v>0</v>
      </c>
      <c r="BQ490" s="12"/>
      <c r="BR490" s="12"/>
      <c r="BS490" s="12"/>
      <c r="BT490" s="12">
        <f t="shared" si="712"/>
        <v>0</v>
      </c>
      <c r="BU490" s="12"/>
      <c r="BV490" s="12"/>
      <c r="BW490" s="12"/>
      <c r="BX490" s="12">
        <f t="shared" si="713"/>
        <v>0</v>
      </c>
      <c r="BY490" s="12"/>
      <c r="BZ490" s="12"/>
      <c r="CA490" s="12"/>
      <c r="CB490" s="12">
        <f t="shared" si="714"/>
        <v>0</v>
      </c>
      <c r="CC490" s="12"/>
      <c r="CD490" s="12"/>
      <c r="CE490" s="12"/>
      <c r="CF490" s="12">
        <f t="shared" si="715"/>
        <v>0</v>
      </c>
      <c r="CG490" s="12"/>
      <c r="CH490" s="12"/>
      <c r="CI490" s="12"/>
      <c r="CJ490" s="12">
        <f t="shared" si="716"/>
        <v>0</v>
      </c>
      <c r="CK490" s="12"/>
      <c r="CL490" s="12"/>
      <c r="CM490" s="12"/>
      <c r="CN490" s="12">
        <f t="shared" si="717"/>
        <v>0</v>
      </c>
      <c r="CO490" s="12"/>
      <c r="CP490" s="12"/>
      <c r="CQ490" s="12"/>
      <c r="CR490" s="12">
        <f t="shared" si="718"/>
        <v>0</v>
      </c>
      <c r="CS490" s="12"/>
      <c r="CT490" s="12"/>
      <c r="CU490" s="12"/>
      <c r="CV490" s="12">
        <f t="shared" si="719"/>
        <v>0</v>
      </c>
      <c r="CW490" s="12"/>
      <c r="CX490" s="12"/>
      <c r="CY490" s="12"/>
      <c r="CZ490" s="12">
        <f t="shared" si="720"/>
        <v>0</v>
      </c>
      <c r="DA490" s="12"/>
      <c r="DB490" s="12"/>
      <c r="DC490" s="12"/>
      <c r="DD490" s="12">
        <f t="shared" si="721"/>
        <v>0</v>
      </c>
      <c r="DE490" s="13" t="s">
        <v>54</v>
      </c>
      <c r="DF490" s="14" t="s">
        <v>55</v>
      </c>
    </row>
    <row r="491" spans="1:110" ht="38.25" hidden="1" x14ac:dyDescent="0.25">
      <c r="A491" s="13" t="s">
        <v>150</v>
      </c>
      <c r="B491" s="48" t="s">
        <v>963</v>
      </c>
      <c r="C491" s="49">
        <v>1954</v>
      </c>
      <c r="D491" s="49" t="s">
        <v>51</v>
      </c>
      <c r="E491" s="48" t="s">
        <v>61</v>
      </c>
      <c r="F491" s="50">
        <v>156.30000000000001</v>
      </c>
      <c r="G491" s="50">
        <v>156.30000000000001</v>
      </c>
      <c r="H491" s="51">
        <v>35817</v>
      </c>
      <c r="I491" s="12">
        <f t="shared" si="679"/>
        <v>1183900.6787999999</v>
      </c>
      <c r="J491" s="12">
        <f t="shared" si="680"/>
        <v>591950.33939999994</v>
      </c>
      <c r="K491" s="12">
        <f t="shared" si="637"/>
        <v>591950.33939999994</v>
      </c>
      <c r="L491" s="12">
        <f t="shared" si="634"/>
        <v>591950.33939999994</v>
      </c>
      <c r="M491" s="12">
        <f t="shared" si="670"/>
        <v>0</v>
      </c>
      <c r="N491" s="12"/>
      <c r="O491" s="12"/>
      <c r="P491" s="12">
        <v>0</v>
      </c>
      <c r="Q491" s="12"/>
      <c r="R491" s="12"/>
      <c r="S491" s="12">
        <v>0</v>
      </c>
      <c r="T491" s="12"/>
      <c r="U491" s="12"/>
      <c r="V491" s="12">
        <v>0</v>
      </c>
      <c r="W491" s="12"/>
      <c r="X491" s="12"/>
      <c r="Y491" s="12">
        <v>0</v>
      </c>
      <c r="Z491" s="12"/>
      <c r="AA491" s="12"/>
      <c r="AB491" s="12">
        <v>0</v>
      </c>
      <c r="AC491" s="12"/>
      <c r="AD491" s="12"/>
      <c r="AE491" s="12">
        <v>0</v>
      </c>
      <c r="AF491" s="12"/>
      <c r="AG491" s="12"/>
      <c r="AH491" s="12">
        <v>0</v>
      </c>
      <c r="AI491" s="12"/>
      <c r="AJ491" s="12"/>
      <c r="AK491" s="12">
        <v>0</v>
      </c>
      <c r="AL491" s="12"/>
      <c r="AM491" s="12"/>
      <c r="AN491" s="12">
        <v>0</v>
      </c>
      <c r="AO491" s="32"/>
      <c r="AP491" s="39" t="s">
        <v>53</v>
      </c>
      <c r="AQ491" s="32"/>
      <c r="AR491" s="32">
        <v>0</v>
      </c>
      <c r="AS491" s="12">
        <v>1981624.3119999999</v>
      </c>
      <c r="AT491" s="12">
        <v>1183900.6787999999</v>
      </c>
      <c r="AU491" s="12">
        <v>-797723.63320000004</v>
      </c>
      <c r="AV491" s="12"/>
      <c r="AW491" s="12"/>
      <c r="AX491" s="12">
        <v>0</v>
      </c>
      <c r="AY491" s="45"/>
      <c r="AZ491" s="32"/>
      <c r="BA491" s="12">
        <v>0</v>
      </c>
      <c r="BB491" s="12">
        <f>BF491+BJ491+BN491+BR491+BV491+BZ491+CD491+CH491+CL491+CP491+CT491+CX491+DB491</f>
        <v>0</v>
      </c>
      <c r="BC491" s="12">
        <f t="shared" si="676"/>
        <v>0</v>
      </c>
      <c r="BD491" s="12">
        <f t="shared" si="677"/>
        <v>0</v>
      </c>
      <c r="BE491" s="12"/>
      <c r="BF491" s="12"/>
      <c r="BG491" s="12"/>
      <c r="BH491" s="12">
        <f t="shared" si="709"/>
        <v>0</v>
      </c>
      <c r="BI491" s="12"/>
      <c r="BJ491" s="12"/>
      <c r="BK491" s="12"/>
      <c r="BL491" s="12">
        <f t="shared" si="710"/>
        <v>0</v>
      </c>
      <c r="BM491" s="12"/>
      <c r="BN491" s="12"/>
      <c r="BO491" s="12"/>
      <c r="BP491" s="12">
        <f t="shared" si="711"/>
        <v>0</v>
      </c>
      <c r="BQ491" s="12"/>
      <c r="BR491" s="12"/>
      <c r="BS491" s="12"/>
      <c r="BT491" s="12">
        <f t="shared" si="712"/>
        <v>0</v>
      </c>
      <c r="BU491" s="12"/>
      <c r="BV491" s="12"/>
      <c r="BW491" s="12"/>
      <c r="BX491" s="12">
        <f t="shared" si="713"/>
        <v>0</v>
      </c>
      <c r="BY491" s="12"/>
      <c r="BZ491" s="12"/>
      <c r="CA491" s="12"/>
      <c r="CB491" s="12">
        <f t="shared" si="714"/>
        <v>0</v>
      </c>
      <c r="CC491" s="12"/>
      <c r="CD491" s="12"/>
      <c r="CE491" s="12"/>
      <c r="CF491" s="12">
        <f t="shared" si="715"/>
        <v>0</v>
      </c>
      <c r="CG491" s="12"/>
      <c r="CH491" s="12"/>
      <c r="CI491" s="12"/>
      <c r="CJ491" s="12">
        <f t="shared" si="716"/>
        <v>0</v>
      </c>
      <c r="CK491" s="12"/>
      <c r="CL491" s="12"/>
      <c r="CM491" s="12"/>
      <c r="CN491" s="12">
        <f t="shared" si="717"/>
        <v>0</v>
      </c>
      <c r="CO491" s="12"/>
      <c r="CP491" s="12"/>
      <c r="CQ491" s="12"/>
      <c r="CR491" s="12">
        <f t="shared" si="718"/>
        <v>0</v>
      </c>
      <c r="CS491" s="12"/>
      <c r="CT491" s="12"/>
      <c r="CU491" s="12"/>
      <c r="CV491" s="12">
        <f t="shared" si="719"/>
        <v>0</v>
      </c>
      <c r="CW491" s="12"/>
      <c r="CX491" s="12"/>
      <c r="CY491" s="12"/>
      <c r="CZ491" s="12">
        <f t="shared" si="720"/>
        <v>0</v>
      </c>
      <c r="DA491" s="12"/>
      <c r="DB491" s="12"/>
      <c r="DC491" s="12"/>
      <c r="DD491" s="12">
        <f t="shared" si="721"/>
        <v>0</v>
      </c>
      <c r="DE491" s="13" t="s">
        <v>54</v>
      </c>
      <c r="DF491" s="14" t="s">
        <v>55</v>
      </c>
    </row>
    <row r="492" spans="1:110" ht="38.25" hidden="1" x14ac:dyDescent="0.25">
      <c r="A492" s="13" t="s">
        <v>151</v>
      </c>
      <c r="B492" s="48" t="s">
        <v>964</v>
      </c>
      <c r="C492" s="49">
        <v>1950</v>
      </c>
      <c r="D492" s="49" t="s">
        <v>51</v>
      </c>
      <c r="E492" s="48" t="s">
        <v>224</v>
      </c>
      <c r="F492" s="50">
        <v>632.9</v>
      </c>
      <c r="G492" s="50">
        <v>454.9</v>
      </c>
      <c r="H492" s="51">
        <v>33997</v>
      </c>
      <c r="I492" s="12">
        <f t="shared" si="679"/>
        <v>1698136.3716000002</v>
      </c>
      <c r="J492" s="12">
        <f t="shared" si="680"/>
        <v>849068.18580000009</v>
      </c>
      <c r="K492" s="12">
        <f t="shared" si="637"/>
        <v>849068.18580000009</v>
      </c>
      <c r="L492" s="12">
        <f t="shared" si="634"/>
        <v>849068.18580000009</v>
      </c>
      <c r="M492" s="12">
        <f t="shared" si="670"/>
        <v>0</v>
      </c>
      <c r="N492" s="12"/>
      <c r="O492" s="12"/>
      <c r="P492" s="12">
        <v>0</v>
      </c>
      <c r="Q492" s="12"/>
      <c r="R492" s="12"/>
      <c r="S492" s="12">
        <v>0</v>
      </c>
      <c r="T492" s="12"/>
      <c r="U492" s="12"/>
      <c r="V492" s="12">
        <v>0</v>
      </c>
      <c r="W492" s="12"/>
      <c r="X492" s="12"/>
      <c r="Y492" s="12">
        <v>0</v>
      </c>
      <c r="Z492" s="12"/>
      <c r="AA492" s="12"/>
      <c r="AB492" s="12">
        <v>0</v>
      </c>
      <c r="AC492" s="12"/>
      <c r="AD492" s="12"/>
      <c r="AE492" s="12">
        <v>0</v>
      </c>
      <c r="AF492" s="12"/>
      <c r="AG492" s="12"/>
      <c r="AH492" s="12">
        <v>0</v>
      </c>
      <c r="AI492" s="12"/>
      <c r="AJ492" s="12"/>
      <c r="AK492" s="12">
        <v>0</v>
      </c>
      <c r="AL492" s="12"/>
      <c r="AM492" s="12"/>
      <c r="AN492" s="12">
        <v>0</v>
      </c>
      <c r="AO492" s="32"/>
      <c r="AP492" s="39" t="s">
        <v>53</v>
      </c>
      <c r="AQ492" s="32"/>
      <c r="AR492" s="32">
        <v>0</v>
      </c>
      <c r="AS492" s="12"/>
      <c r="AT492" s="12"/>
      <c r="AU492" s="12">
        <v>0</v>
      </c>
      <c r="AV492" s="12">
        <v>1664839.58</v>
      </c>
      <c r="AW492" s="12">
        <v>1698136.3716000002</v>
      </c>
      <c r="AX492" s="12">
        <v>33296.791600000113</v>
      </c>
      <c r="AY492" s="45"/>
      <c r="AZ492" s="32"/>
      <c r="BA492" s="12">
        <v>0</v>
      </c>
      <c r="BB492" s="12">
        <f t="shared" ref="BB492:BB496" si="723">BF492+BJ492+BN492+BR492+BV492+BZ492+CD492+CH492+CL492+CP492+CT492+CX492+DB492</f>
        <v>0</v>
      </c>
      <c r="BC492" s="12">
        <f t="shared" si="676"/>
        <v>0</v>
      </c>
      <c r="BD492" s="12">
        <f t="shared" si="677"/>
        <v>0</v>
      </c>
      <c r="BE492" s="12"/>
      <c r="BF492" s="12"/>
      <c r="BG492" s="12"/>
      <c r="BH492" s="12">
        <f t="shared" si="709"/>
        <v>0</v>
      </c>
      <c r="BI492" s="12"/>
      <c r="BJ492" s="12"/>
      <c r="BK492" s="12"/>
      <c r="BL492" s="12">
        <f t="shared" si="710"/>
        <v>0</v>
      </c>
      <c r="BM492" s="12"/>
      <c r="BN492" s="12"/>
      <c r="BO492" s="12"/>
      <c r="BP492" s="12">
        <f t="shared" si="711"/>
        <v>0</v>
      </c>
      <c r="BQ492" s="12"/>
      <c r="BR492" s="12"/>
      <c r="BS492" s="12"/>
      <c r="BT492" s="12">
        <f t="shared" si="712"/>
        <v>0</v>
      </c>
      <c r="BU492" s="12"/>
      <c r="BV492" s="12"/>
      <c r="BW492" s="12"/>
      <c r="BX492" s="12">
        <f t="shared" si="713"/>
        <v>0</v>
      </c>
      <c r="BY492" s="12"/>
      <c r="BZ492" s="12"/>
      <c r="CA492" s="12"/>
      <c r="CB492" s="12">
        <f t="shared" si="714"/>
        <v>0</v>
      </c>
      <c r="CC492" s="12"/>
      <c r="CD492" s="12"/>
      <c r="CE492" s="12"/>
      <c r="CF492" s="12">
        <f t="shared" si="715"/>
        <v>0</v>
      </c>
      <c r="CG492" s="12"/>
      <c r="CH492" s="12"/>
      <c r="CI492" s="12"/>
      <c r="CJ492" s="12">
        <f t="shared" si="716"/>
        <v>0</v>
      </c>
      <c r="CK492" s="12"/>
      <c r="CL492" s="12"/>
      <c r="CM492" s="12"/>
      <c r="CN492" s="12">
        <f t="shared" si="717"/>
        <v>0</v>
      </c>
      <c r="CO492" s="12"/>
      <c r="CP492" s="12"/>
      <c r="CQ492" s="12"/>
      <c r="CR492" s="12">
        <f t="shared" si="718"/>
        <v>0</v>
      </c>
      <c r="CS492" s="12"/>
      <c r="CT492" s="12"/>
      <c r="CU492" s="12"/>
      <c r="CV492" s="12">
        <f t="shared" si="719"/>
        <v>0</v>
      </c>
      <c r="CW492" s="12"/>
      <c r="CX492" s="12"/>
      <c r="CY492" s="12"/>
      <c r="CZ492" s="12">
        <f t="shared" si="720"/>
        <v>0</v>
      </c>
      <c r="DA492" s="12"/>
      <c r="DB492" s="12"/>
      <c r="DC492" s="12"/>
      <c r="DD492" s="12">
        <f t="shared" si="721"/>
        <v>0</v>
      </c>
      <c r="DE492" s="13" t="s">
        <v>54</v>
      </c>
      <c r="DF492" s="14" t="s">
        <v>55</v>
      </c>
    </row>
    <row r="493" spans="1:110" ht="38.25" hidden="1" x14ac:dyDescent="0.25">
      <c r="A493" s="13" t="s">
        <v>152</v>
      </c>
      <c r="B493" s="48" t="s">
        <v>965</v>
      </c>
      <c r="C493" s="49">
        <v>1948</v>
      </c>
      <c r="D493" s="49" t="s">
        <v>51</v>
      </c>
      <c r="E493" s="48" t="s">
        <v>224</v>
      </c>
      <c r="F493" s="50">
        <v>483.75</v>
      </c>
      <c r="G493" s="50">
        <v>426.55</v>
      </c>
      <c r="H493" s="51">
        <v>34246</v>
      </c>
      <c r="I493" s="12">
        <f t="shared" si="679"/>
        <v>1730617.9247999999</v>
      </c>
      <c r="J493" s="12">
        <f t="shared" si="680"/>
        <v>865308.96239999996</v>
      </c>
      <c r="K493" s="12">
        <f t="shared" si="637"/>
        <v>865308.96239999996</v>
      </c>
      <c r="L493" s="12">
        <f t="shared" si="634"/>
        <v>865308.96239999996</v>
      </c>
      <c r="M493" s="12">
        <f t="shared" si="670"/>
        <v>0</v>
      </c>
      <c r="N493" s="12"/>
      <c r="O493" s="12"/>
      <c r="P493" s="12">
        <v>0</v>
      </c>
      <c r="Q493" s="12"/>
      <c r="R493" s="12"/>
      <c r="S493" s="12">
        <v>0</v>
      </c>
      <c r="T493" s="12"/>
      <c r="U493" s="12"/>
      <c r="V493" s="12">
        <v>0</v>
      </c>
      <c r="W493" s="12"/>
      <c r="X493" s="12"/>
      <c r="Y493" s="12">
        <v>0</v>
      </c>
      <c r="Z493" s="12"/>
      <c r="AA493" s="12"/>
      <c r="AB493" s="12">
        <v>0</v>
      </c>
      <c r="AC493" s="12"/>
      <c r="AD493" s="12"/>
      <c r="AE493" s="12">
        <v>0</v>
      </c>
      <c r="AF493" s="12"/>
      <c r="AG493" s="12"/>
      <c r="AH493" s="12">
        <v>0</v>
      </c>
      <c r="AI493" s="12"/>
      <c r="AJ493" s="12"/>
      <c r="AK493" s="12">
        <v>0</v>
      </c>
      <c r="AL493" s="12"/>
      <c r="AM493" s="12"/>
      <c r="AN493" s="12">
        <v>0</v>
      </c>
      <c r="AO493" s="32"/>
      <c r="AP493" s="39" t="s">
        <v>53</v>
      </c>
      <c r="AQ493" s="32"/>
      <c r="AR493" s="32">
        <v>0</v>
      </c>
      <c r="AS493" s="12"/>
      <c r="AT493" s="12"/>
      <c r="AU493" s="12">
        <v>0</v>
      </c>
      <c r="AV493" s="12">
        <v>1696684.24</v>
      </c>
      <c r="AW493" s="12">
        <v>1730617.9247999999</v>
      </c>
      <c r="AX493" s="12">
        <v>33933.68479999993</v>
      </c>
      <c r="AY493" s="45"/>
      <c r="AZ493" s="32"/>
      <c r="BA493" s="12">
        <v>0</v>
      </c>
      <c r="BB493" s="12">
        <f t="shared" si="723"/>
        <v>0</v>
      </c>
      <c r="BC493" s="12">
        <f t="shared" si="676"/>
        <v>0</v>
      </c>
      <c r="BD493" s="12">
        <f t="shared" si="677"/>
        <v>0</v>
      </c>
      <c r="BE493" s="12"/>
      <c r="BF493" s="12"/>
      <c r="BG493" s="12"/>
      <c r="BH493" s="12">
        <f t="shared" si="709"/>
        <v>0</v>
      </c>
      <c r="BI493" s="12"/>
      <c r="BJ493" s="12"/>
      <c r="BK493" s="12"/>
      <c r="BL493" s="12">
        <f t="shared" si="710"/>
        <v>0</v>
      </c>
      <c r="BM493" s="12"/>
      <c r="BN493" s="12"/>
      <c r="BO493" s="12"/>
      <c r="BP493" s="12">
        <f t="shared" si="711"/>
        <v>0</v>
      </c>
      <c r="BQ493" s="12"/>
      <c r="BR493" s="12"/>
      <c r="BS493" s="12"/>
      <c r="BT493" s="12">
        <f t="shared" si="712"/>
        <v>0</v>
      </c>
      <c r="BU493" s="12"/>
      <c r="BV493" s="12"/>
      <c r="BW493" s="12"/>
      <c r="BX493" s="12">
        <f t="shared" si="713"/>
        <v>0</v>
      </c>
      <c r="BY493" s="12"/>
      <c r="BZ493" s="12"/>
      <c r="CA493" s="12"/>
      <c r="CB493" s="12">
        <f t="shared" si="714"/>
        <v>0</v>
      </c>
      <c r="CC493" s="12"/>
      <c r="CD493" s="12"/>
      <c r="CE493" s="12"/>
      <c r="CF493" s="12">
        <f t="shared" si="715"/>
        <v>0</v>
      </c>
      <c r="CG493" s="12"/>
      <c r="CH493" s="12"/>
      <c r="CI493" s="12"/>
      <c r="CJ493" s="12">
        <f t="shared" si="716"/>
        <v>0</v>
      </c>
      <c r="CK493" s="12"/>
      <c r="CL493" s="12"/>
      <c r="CM493" s="12"/>
      <c r="CN493" s="12">
        <f t="shared" si="717"/>
        <v>0</v>
      </c>
      <c r="CO493" s="12"/>
      <c r="CP493" s="12"/>
      <c r="CQ493" s="12"/>
      <c r="CR493" s="12">
        <f t="shared" si="718"/>
        <v>0</v>
      </c>
      <c r="CS493" s="12"/>
      <c r="CT493" s="12"/>
      <c r="CU493" s="12"/>
      <c r="CV493" s="12">
        <f t="shared" si="719"/>
        <v>0</v>
      </c>
      <c r="CW493" s="12"/>
      <c r="CX493" s="12"/>
      <c r="CY493" s="12"/>
      <c r="CZ493" s="12">
        <f t="shared" si="720"/>
        <v>0</v>
      </c>
      <c r="DA493" s="12"/>
      <c r="DB493" s="12"/>
      <c r="DC493" s="12"/>
      <c r="DD493" s="12">
        <f t="shared" si="721"/>
        <v>0</v>
      </c>
      <c r="DE493" s="13" t="s">
        <v>54</v>
      </c>
      <c r="DF493" s="14" t="s">
        <v>55</v>
      </c>
    </row>
    <row r="494" spans="1:110" ht="38.25" hidden="1" x14ac:dyDescent="0.25">
      <c r="A494" s="13" t="s">
        <v>154</v>
      </c>
      <c r="B494" s="48" t="s">
        <v>966</v>
      </c>
      <c r="C494" s="49">
        <v>1958</v>
      </c>
      <c r="D494" s="49" t="s">
        <v>51</v>
      </c>
      <c r="E494" s="48" t="s">
        <v>67</v>
      </c>
      <c r="F494" s="50">
        <v>2566</v>
      </c>
      <c r="G494" s="50">
        <v>2362.1</v>
      </c>
      <c r="H494" s="51">
        <v>34054</v>
      </c>
      <c r="I494" s="12">
        <f t="shared" si="679"/>
        <v>3215552.2032000003</v>
      </c>
      <c r="J494" s="12">
        <f t="shared" si="680"/>
        <v>1607776.1016000002</v>
      </c>
      <c r="K494" s="12">
        <f t="shared" si="637"/>
        <v>1607776.1016000002</v>
      </c>
      <c r="L494" s="12">
        <f t="shared" si="634"/>
        <v>1607776.1016000002</v>
      </c>
      <c r="M494" s="12">
        <f t="shared" si="670"/>
        <v>0</v>
      </c>
      <c r="N494" s="12"/>
      <c r="O494" s="12"/>
      <c r="P494" s="12">
        <v>0</v>
      </c>
      <c r="Q494" s="12"/>
      <c r="R494" s="12"/>
      <c r="S494" s="12">
        <v>0</v>
      </c>
      <c r="T494" s="12"/>
      <c r="U494" s="12"/>
      <c r="V494" s="12">
        <v>0</v>
      </c>
      <c r="W494" s="12"/>
      <c r="X494" s="12"/>
      <c r="Y494" s="12">
        <v>0</v>
      </c>
      <c r="Z494" s="12"/>
      <c r="AA494" s="12"/>
      <c r="AB494" s="12">
        <v>0</v>
      </c>
      <c r="AC494" s="12"/>
      <c r="AD494" s="12"/>
      <c r="AE494" s="12">
        <v>0</v>
      </c>
      <c r="AF494" s="12"/>
      <c r="AG494" s="12"/>
      <c r="AH494" s="12">
        <v>0</v>
      </c>
      <c r="AI494" s="12"/>
      <c r="AJ494" s="12"/>
      <c r="AK494" s="12">
        <v>0</v>
      </c>
      <c r="AL494" s="12"/>
      <c r="AM494" s="12"/>
      <c r="AN494" s="12">
        <v>0</v>
      </c>
      <c r="AO494" s="32"/>
      <c r="AP494" s="39" t="s">
        <v>53</v>
      </c>
      <c r="AQ494" s="32"/>
      <c r="AR494" s="32">
        <v>0</v>
      </c>
      <c r="AS494" s="12">
        <v>2791100</v>
      </c>
      <c r="AT494" s="12">
        <v>3215552.2032000003</v>
      </c>
      <c r="AU494" s="12">
        <v>424452.20320000034</v>
      </c>
      <c r="AV494" s="12"/>
      <c r="AW494" s="12"/>
      <c r="AX494" s="12">
        <v>0</v>
      </c>
      <c r="AY494" s="45"/>
      <c r="AZ494" s="32"/>
      <c r="BA494" s="12">
        <v>0</v>
      </c>
      <c r="BB494" s="12">
        <f t="shared" si="723"/>
        <v>0</v>
      </c>
      <c r="BC494" s="12">
        <f t="shared" si="676"/>
        <v>0</v>
      </c>
      <c r="BD494" s="12">
        <f t="shared" si="677"/>
        <v>0</v>
      </c>
      <c r="BE494" s="12"/>
      <c r="BF494" s="12"/>
      <c r="BG494" s="12"/>
      <c r="BH494" s="12">
        <f t="shared" si="709"/>
        <v>0</v>
      </c>
      <c r="BI494" s="12"/>
      <c r="BJ494" s="12"/>
      <c r="BK494" s="12"/>
      <c r="BL494" s="12">
        <f t="shared" si="710"/>
        <v>0</v>
      </c>
      <c r="BM494" s="12"/>
      <c r="BN494" s="12"/>
      <c r="BO494" s="12"/>
      <c r="BP494" s="12">
        <f t="shared" si="711"/>
        <v>0</v>
      </c>
      <c r="BQ494" s="12"/>
      <c r="BR494" s="12"/>
      <c r="BS494" s="12"/>
      <c r="BT494" s="12">
        <f t="shared" si="712"/>
        <v>0</v>
      </c>
      <c r="BU494" s="12"/>
      <c r="BV494" s="12"/>
      <c r="BW494" s="12"/>
      <c r="BX494" s="12">
        <f t="shared" si="713"/>
        <v>0</v>
      </c>
      <c r="BY494" s="12"/>
      <c r="BZ494" s="12"/>
      <c r="CA494" s="12"/>
      <c r="CB494" s="12">
        <f t="shared" si="714"/>
        <v>0</v>
      </c>
      <c r="CC494" s="12"/>
      <c r="CD494" s="12"/>
      <c r="CE494" s="12"/>
      <c r="CF494" s="12">
        <f t="shared" si="715"/>
        <v>0</v>
      </c>
      <c r="CG494" s="12"/>
      <c r="CH494" s="12"/>
      <c r="CI494" s="12"/>
      <c r="CJ494" s="12">
        <f t="shared" si="716"/>
        <v>0</v>
      </c>
      <c r="CK494" s="12"/>
      <c r="CL494" s="12"/>
      <c r="CM494" s="12"/>
      <c r="CN494" s="12">
        <f t="shared" si="717"/>
        <v>0</v>
      </c>
      <c r="CO494" s="12"/>
      <c r="CP494" s="12"/>
      <c r="CQ494" s="12"/>
      <c r="CR494" s="12">
        <f t="shared" si="718"/>
        <v>0</v>
      </c>
      <c r="CS494" s="12"/>
      <c r="CT494" s="12"/>
      <c r="CU494" s="12"/>
      <c r="CV494" s="12">
        <f t="shared" si="719"/>
        <v>0</v>
      </c>
      <c r="CW494" s="12"/>
      <c r="CX494" s="12"/>
      <c r="CY494" s="12"/>
      <c r="CZ494" s="12">
        <f t="shared" si="720"/>
        <v>0</v>
      </c>
      <c r="DA494" s="12"/>
      <c r="DB494" s="12"/>
      <c r="DC494" s="12"/>
      <c r="DD494" s="12">
        <f t="shared" si="721"/>
        <v>0</v>
      </c>
      <c r="DE494" s="13" t="s">
        <v>54</v>
      </c>
      <c r="DF494" s="14" t="s">
        <v>55</v>
      </c>
    </row>
    <row r="495" spans="1:110" ht="38.25" hidden="1" x14ac:dyDescent="0.25">
      <c r="A495" s="13" t="s">
        <v>155</v>
      </c>
      <c r="B495" s="48" t="s">
        <v>967</v>
      </c>
      <c r="C495" s="49">
        <v>1949</v>
      </c>
      <c r="D495" s="49" t="s">
        <v>51</v>
      </c>
      <c r="E495" s="48" t="s">
        <v>224</v>
      </c>
      <c r="F495" s="50">
        <v>646.1</v>
      </c>
      <c r="G495" s="50">
        <v>591.4</v>
      </c>
      <c r="H495" s="51">
        <v>36006</v>
      </c>
      <c r="I495" s="12">
        <f t="shared" si="679"/>
        <v>2682930.5019999999</v>
      </c>
      <c r="J495" s="12">
        <f t="shared" si="680"/>
        <v>1341465.2509999999</v>
      </c>
      <c r="K495" s="12">
        <f t="shared" si="637"/>
        <v>1341465.2509999999</v>
      </c>
      <c r="L495" s="12">
        <f t="shared" si="634"/>
        <v>1341465.2509999999</v>
      </c>
      <c r="M495" s="12">
        <f t="shared" si="670"/>
        <v>0</v>
      </c>
      <c r="N495" s="12"/>
      <c r="O495" s="12"/>
      <c r="P495" s="12">
        <v>0</v>
      </c>
      <c r="Q495" s="12">
        <v>1005072.502</v>
      </c>
      <c r="R495" s="12">
        <v>1005072.502</v>
      </c>
      <c r="S495" s="12">
        <v>0</v>
      </c>
      <c r="T495" s="12"/>
      <c r="U495" s="12"/>
      <c r="V495" s="12">
        <v>0</v>
      </c>
      <c r="W495" s="12"/>
      <c r="X495" s="12"/>
      <c r="Y495" s="12">
        <v>0</v>
      </c>
      <c r="Z495" s="12"/>
      <c r="AA495" s="12"/>
      <c r="AB495" s="12">
        <v>0</v>
      </c>
      <c r="AC495" s="12"/>
      <c r="AD495" s="12"/>
      <c r="AE495" s="12">
        <v>0</v>
      </c>
      <c r="AF495" s="12"/>
      <c r="AG495" s="12"/>
      <c r="AH495" s="12">
        <v>0</v>
      </c>
      <c r="AI495" s="12"/>
      <c r="AJ495" s="12"/>
      <c r="AK495" s="12">
        <v>0</v>
      </c>
      <c r="AL495" s="12"/>
      <c r="AM495" s="12"/>
      <c r="AN495" s="12">
        <v>0</v>
      </c>
      <c r="AO495" s="32"/>
      <c r="AP495" s="39" t="s">
        <v>53</v>
      </c>
      <c r="AQ495" s="32"/>
      <c r="AR495" s="32">
        <v>0</v>
      </c>
      <c r="AS495" s="12"/>
      <c r="AT495" s="12"/>
      <c r="AU495" s="12">
        <v>0</v>
      </c>
      <c r="AV495" s="12">
        <v>1262627.213</v>
      </c>
      <c r="AW495" s="12">
        <v>1677858</v>
      </c>
      <c r="AX495" s="12">
        <v>415230.78700000001</v>
      </c>
      <c r="AY495" s="45"/>
      <c r="AZ495" s="32"/>
      <c r="BA495" s="12">
        <v>0</v>
      </c>
      <c r="BB495" s="12">
        <f t="shared" si="723"/>
        <v>0</v>
      </c>
      <c r="BC495" s="12">
        <f t="shared" si="676"/>
        <v>0</v>
      </c>
      <c r="BD495" s="12">
        <f t="shared" si="677"/>
        <v>0</v>
      </c>
      <c r="BE495" s="12"/>
      <c r="BF495" s="12"/>
      <c r="BG495" s="12"/>
      <c r="BH495" s="12">
        <f t="shared" si="709"/>
        <v>0</v>
      </c>
      <c r="BI495" s="12"/>
      <c r="BJ495" s="12"/>
      <c r="BK495" s="12"/>
      <c r="BL495" s="12">
        <f t="shared" si="710"/>
        <v>0</v>
      </c>
      <c r="BM495" s="12"/>
      <c r="BN495" s="12"/>
      <c r="BO495" s="12"/>
      <c r="BP495" s="12">
        <f t="shared" si="711"/>
        <v>0</v>
      </c>
      <c r="BQ495" s="12"/>
      <c r="BR495" s="12"/>
      <c r="BS495" s="12"/>
      <c r="BT495" s="12">
        <f t="shared" si="712"/>
        <v>0</v>
      </c>
      <c r="BU495" s="12"/>
      <c r="BV495" s="12"/>
      <c r="BW495" s="12"/>
      <c r="BX495" s="12">
        <f t="shared" si="713"/>
        <v>0</v>
      </c>
      <c r="BY495" s="12"/>
      <c r="BZ495" s="12"/>
      <c r="CA495" s="12"/>
      <c r="CB495" s="12">
        <f t="shared" si="714"/>
        <v>0</v>
      </c>
      <c r="CC495" s="12"/>
      <c r="CD495" s="12"/>
      <c r="CE495" s="12"/>
      <c r="CF495" s="12">
        <f t="shared" si="715"/>
        <v>0</v>
      </c>
      <c r="CG495" s="12"/>
      <c r="CH495" s="12"/>
      <c r="CI495" s="12"/>
      <c r="CJ495" s="12">
        <f t="shared" si="716"/>
        <v>0</v>
      </c>
      <c r="CK495" s="12"/>
      <c r="CL495" s="12"/>
      <c r="CM495" s="12"/>
      <c r="CN495" s="12">
        <f t="shared" si="717"/>
        <v>0</v>
      </c>
      <c r="CO495" s="12"/>
      <c r="CP495" s="12"/>
      <c r="CQ495" s="12"/>
      <c r="CR495" s="12">
        <f t="shared" si="718"/>
        <v>0</v>
      </c>
      <c r="CS495" s="12"/>
      <c r="CT495" s="12"/>
      <c r="CU495" s="12"/>
      <c r="CV495" s="12">
        <f t="shared" si="719"/>
        <v>0</v>
      </c>
      <c r="CW495" s="12"/>
      <c r="CX495" s="12"/>
      <c r="CY495" s="12"/>
      <c r="CZ495" s="12">
        <f t="shared" si="720"/>
        <v>0</v>
      </c>
      <c r="DA495" s="12"/>
      <c r="DB495" s="12"/>
      <c r="DC495" s="12"/>
      <c r="DD495" s="12">
        <f t="shared" si="721"/>
        <v>0</v>
      </c>
      <c r="DE495" s="13" t="s">
        <v>54</v>
      </c>
      <c r="DF495" s="14" t="s">
        <v>55</v>
      </c>
    </row>
    <row r="496" spans="1:110" ht="38.25" hidden="1" x14ac:dyDescent="0.25">
      <c r="A496" s="13" t="s">
        <v>156</v>
      </c>
      <c r="B496" s="48" t="s">
        <v>968</v>
      </c>
      <c r="C496" s="49">
        <v>1948</v>
      </c>
      <c r="D496" s="49" t="s">
        <v>51</v>
      </c>
      <c r="E496" s="48" t="s">
        <v>224</v>
      </c>
      <c r="F496" s="50">
        <v>538.70000000000005</v>
      </c>
      <c r="G496" s="50">
        <v>528.70000000000005</v>
      </c>
      <c r="H496" s="51">
        <v>34207</v>
      </c>
      <c r="I496" s="12">
        <f t="shared" si="679"/>
        <v>2995473.0860000001</v>
      </c>
      <c r="J496" s="12">
        <f t="shared" si="680"/>
        <v>1497736.5430000001</v>
      </c>
      <c r="K496" s="12">
        <f t="shared" si="637"/>
        <v>1497736.5430000001</v>
      </c>
      <c r="L496" s="12">
        <f t="shared" si="634"/>
        <v>1497736.5430000001</v>
      </c>
      <c r="M496" s="12">
        <f t="shared" si="670"/>
        <v>0</v>
      </c>
      <c r="N496" s="12"/>
      <c r="O496" s="12"/>
      <c r="P496" s="12">
        <v>0</v>
      </c>
      <c r="Q496" s="12">
        <v>898515.08600000001</v>
      </c>
      <c r="R496" s="12">
        <v>898515.08600000001</v>
      </c>
      <c r="S496" s="12">
        <v>0</v>
      </c>
      <c r="T496" s="12"/>
      <c r="U496" s="12"/>
      <c r="V496" s="12">
        <v>0</v>
      </c>
      <c r="W496" s="12"/>
      <c r="X496" s="12"/>
      <c r="Y496" s="12">
        <v>0</v>
      </c>
      <c r="Z496" s="12"/>
      <c r="AA496" s="12"/>
      <c r="AB496" s="12">
        <v>0</v>
      </c>
      <c r="AC496" s="12"/>
      <c r="AD496" s="12"/>
      <c r="AE496" s="12">
        <v>0</v>
      </c>
      <c r="AF496" s="12"/>
      <c r="AG496" s="12"/>
      <c r="AH496" s="12">
        <v>0</v>
      </c>
      <c r="AI496" s="12"/>
      <c r="AJ496" s="12"/>
      <c r="AK496" s="12">
        <v>0</v>
      </c>
      <c r="AL496" s="12"/>
      <c r="AM496" s="12"/>
      <c r="AN496" s="12">
        <v>0</v>
      </c>
      <c r="AO496" s="32"/>
      <c r="AP496" s="39" t="s">
        <v>53</v>
      </c>
      <c r="AQ496" s="32"/>
      <c r="AR496" s="32">
        <v>0</v>
      </c>
      <c r="AS496" s="12"/>
      <c r="AT496" s="12"/>
      <c r="AU496" s="12">
        <v>0</v>
      </c>
      <c r="AV496" s="12">
        <v>1128763.942</v>
      </c>
      <c r="AW496" s="12">
        <v>2096958</v>
      </c>
      <c r="AX496" s="12">
        <v>968194.05799999996</v>
      </c>
      <c r="AY496" s="45"/>
      <c r="AZ496" s="32"/>
      <c r="BA496" s="12">
        <v>0</v>
      </c>
      <c r="BB496" s="12">
        <f t="shared" si="723"/>
        <v>0</v>
      </c>
      <c r="BC496" s="12">
        <f t="shared" si="676"/>
        <v>0</v>
      </c>
      <c r="BD496" s="12">
        <f t="shared" si="677"/>
        <v>0</v>
      </c>
      <c r="BE496" s="12"/>
      <c r="BF496" s="12"/>
      <c r="BG496" s="12"/>
      <c r="BH496" s="12">
        <f t="shared" si="709"/>
        <v>0</v>
      </c>
      <c r="BI496" s="12"/>
      <c r="BJ496" s="12"/>
      <c r="BK496" s="12"/>
      <c r="BL496" s="12">
        <f t="shared" si="710"/>
        <v>0</v>
      </c>
      <c r="BM496" s="12"/>
      <c r="BN496" s="12"/>
      <c r="BO496" s="12"/>
      <c r="BP496" s="12">
        <f t="shared" si="711"/>
        <v>0</v>
      </c>
      <c r="BQ496" s="12"/>
      <c r="BR496" s="12"/>
      <c r="BS496" s="12"/>
      <c r="BT496" s="12">
        <f t="shared" si="712"/>
        <v>0</v>
      </c>
      <c r="BU496" s="12"/>
      <c r="BV496" s="12"/>
      <c r="BW496" s="12"/>
      <c r="BX496" s="12">
        <f t="shared" si="713"/>
        <v>0</v>
      </c>
      <c r="BY496" s="12"/>
      <c r="BZ496" s="12"/>
      <c r="CA496" s="12"/>
      <c r="CB496" s="12">
        <f t="shared" si="714"/>
        <v>0</v>
      </c>
      <c r="CC496" s="12"/>
      <c r="CD496" s="12"/>
      <c r="CE496" s="12"/>
      <c r="CF496" s="12">
        <f t="shared" si="715"/>
        <v>0</v>
      </c>
      <c r="CG496" s="12"/>
      <c r="CH496" s="12"/>
      <c r="CI496" s="12"/>
      <c r="CJ496" s="12">
        <f t="shared" si="716"/>
        <v>0</v>
      </c>
      <c r="CK496" s="12"/>
      <c r="CL496" s="12"/>
      <c r="CM496" s="12"/>
      <c r="CN496" s="12">
        <f t="shared" si="717"/>
        <v>0</v>
      </c>
      <c r="CO496" s="12"/>
      <c r="CP496" s="12"/>
      <c r="CQ496" s="12"/>
      <c r="CR496" s="12">
        <f t="shared" si="718"/>
        <v>0</v>
      </c>
      <c r="CS496" s="12"/>
      <c r="CT496" s="12"/>
      <c r="CU496" s="12"/>
      <c r="CV496" s="12">
        <f t="shared" si="719"/>
        <v>0</v>
      </c>
      <c r="CW496" s="12"/>
      <c r="CX496" s="12"/>
      <c r="CY496" s="12"/>
      <c r="CZ496" s="12">
        <f t="shared" si="720"/>
        <v>0</v>
      </c>
      <c r="DA496" s="12"/>
      <c r="DB496" s="12"/>
      <c r="DC496" s="12"/>
      <c r="DD496" s="12">
        <f t="shared" si="721"/>
        <v>0</v>
      </c>
      <c r="DE496" s="13" t="s">
        <v>54</v>
      </c>
      <c r="DF496" s="14" t="s">
        <v>55</v>
      </c>
    </row>
    <row r="497" spans="1:110" ht="12.75" hidden="1" x14ac:dyDescent="0.25">
      <c r="A497" s="18" t="s">
        <v>51</v>
      </c>
      <c r="B497" s="11" t="s">
        <v>86</v>
      </c>
      <c r="C497" s="19" t="s">
        <v>51</v>
      </c>
      <c r="D497" s="101" t="s">
        <v>51</v>
      </c>
      <c r="E497" s="19" t="s">
        <v>51</v>
      </c>
      <c r="F497" s="11">
        <f>SUM(F409:F496)</f>
        <v>495726.16000000015</v>
      </c>
      <c r="G497" s="11">
        <f>SUM(G409:G496)</f>
        <v>434460.96000000008</v>
      </c>
      <c r="H497" s="11"/>
      <c r="I497" s="11">
        <f t="shared" ref="I497:BD497" si="724">SUM(I409:I496)</f>
        <v>484113810.97653985</v>
      </c>
      <c r="J497" s="11">
        <f t="shared" si="724"/>
        <v>250866712.94826993</v>
      </c>
      <c r="K497" s="11">
        <f t="shared" ref="K497" si="725">SUM(K409:K496)</f>
        <v>233247098.02826995</v>
      </c>
      <c r="L497" s="11">
        <f t="shared" ref="L497" si="726">SUM(L409:L496)</f>
        <v>230645987.19493663</v>
      </c>
      <c r="M497" s="12">
        <f t="shared" si="670"/>
        <v>2601110.8333333135</v>
      </c>
      <c r="N497" s="11">
        <f t="shared" si="724"/>
        <v>0</v>
      </c>
      <c r="O497" s="11">
        <f t="shared" si="724"/>
        <v>0</v>
      </c>
      <c r="P497" s="11">
        <f t="shared" si="724"/>
        <v>0</v>
      </c>
      <c r="Q497" s="11">
        <f t="shared" si="724"/>
        <v>137053701.435</v>
      </c>
      <c r="R497" s="11">
        <f t="shared" si="724"/>
        <v>133702995.04100001</v>
      </c>
      <c r="S497" s="11">
        <f t="shared" si="724"/>
        <v>-3350706.3939999999</v>
      </c>
      <c r="T497" s="11">
        <f t="shared" si="724"/>
        <v>13213362.948000001</v>
      </c>
      <c r="U497" s="11">
        <f t="shared" si="724"/>
        <v>13276156.220000001</v>
      </c>
      <c r="V497" s="11">
        <f t="shared" si="724"/>
        <v>62793.272000000114</v>
      </c>
      <c r="W497" s="11">
        <f t="shared" si="724"/>
        <v>3879446.04</v>
      </c>
      <c r="X497" s="11">
        <f t="shared" si="724"/>
        <v>31104120.109000001</v>
      </c>
      <c r="Y497" s="11">
        <f t="shared" si="724"/>
        <v>27365702.950999998</v>
      </c>
      <c r="Z497" s="11">
        <f t="shared" si="724"/>
        <v>5979369.1219999995</v>
      </c>
      <c r="AA497" s="11">
        <f t="shared" si="724"/>
        <v>5979369.1219999995</v>
      </c>
      <c r="AB497" s="11">
        <f t="shared" si="724"/>
        <v>0</v>
      </c>
      <c r="AC497" s="11">
        <f t="shared" si="724"/>
        <v>4018368.0450000004</v>
      </c>
      <c r="AD497" s="11">
        <f t="shared" si="724"/>
        <v>5445611.894940001</v>
      </c>
      <c r="AE497" s="11">
        <f t="shared" si="724"/>
        <v>1427243.8499400001</v>
      </c>
      <c r="AF497" s="11">
        <f t="shared" si="724"/>
        <v>0</v>
      </c>
      <c r="AG497" s="11">
        <f t="shared" si="724"/>
        <v>0</v>
      </c>
      <c r="AH497" s="11">
        <f t="shared" si="724"/>
        <v>0</v>
      </c>
      <c r="AI497" s="11">
        <f t="shared" si="724"/>
        <v>14850559.506999999</v>
      </c>
      <c r="AJ497" s="11">
        <f t="shared" si="724"/>
        <v>15134115.890999999</v>
      </c>
      <c r="AK497" s="11">
        <f t="shared" si="724"/>
        <v>283556.38400000054</v>
      </c>
      <c r="AL497" s="11">
        <f t="shared" si="724"/>
        <v>0</v>
      </c>
      <c r="AM497" s="11">
        <f t="shared" si="724"/>
        <v>0</v>
      </c>
      <c r="AN497" s="11">
        <f t="shared" si="724"/>
        <v>0</v>
      </c>
      <c r="AO497" s="11">
        <f t="shared" si="724"/>
        <v>125819961</v>
      </c>
      <c r="AP497" s="11">
        <f t="shared" si="724"/>
        <v>0</v>
      </c>
      <c r="AQ497" s="11">
        <f t="shared" si="724"/>
        <v>159294395.78</v>
      </c>
      <c r="AR497" s="11">
        <f t="shared" si="724"/>
        <v>33474434.780000001</v>
      </c>
      <c r="AS497" s="11">
        <f t="shared" si="724"/>
        <v>33262131.206999995</v>
      </c>
      <c r="AT497" s="11">
        <f t="shared" si="724"/>
        <v>48516005.296800002</v>
      </c>
      <c r="AU497" s="11">
        <f t="shared" si="724"/>
        <v>2383600.7897999994</v>
      </c>
      <c r="AV497" s="11">
        <f t="shared" si="724"/>
        <v>60034725.056000009</v>
      </c>
      <c r="AW497" s="11">
        <f t="shared" si="724"/>
        <v>62213184.571799994</v>
      </c>
      <c r="AX497" s="11">
        <f t="shared" si="724"/>
        <v>2178459.5158000002</v>
      </c>
      <c r="AY497" s="11">
        <f t="shared" si="724"/>
        <v>0</v>
      </c>
      <c r="AZ497" s="11">
        <f t="shared" si="724"/>
        <v>3000000</v>
      </c>
      <c r="BA497" s="11">
        <f t="shared" si="724"/>
        <v>3000000</v>
      </c>
      <c r="BB497" s="11">
        <f t="shared" si="724"/>
        <v>0</v>
      </c>
      <c r="BC497" s="11">
        <f t="shared" si="724"/>
        <v>6447857.0499999998</v>
      </c>
      <c r="BD497" s="11">
        <f t="shared" si="724"/>
        <v>6447857.0499999998</v>
      </c>
      <c r="BE497" s="11">
        <f t="shared" ref="BE497:BU497" si="727">SUM(BE409:BE496)</f>
        <v>0</v>
      </c>
      <c r="BF497" s="11">
        <f t="shared" si="727"/>
        <v>0</v>
      </c>
      <c r="BG497" s="11">
        <f t="shared" si="727"/>
        <v>0</v>
      </c>
      <c r="BH497" s="11">
        <f t="shared" si="727"/>
        <v>0</v>
      </c>
      <c r="BI497" s="11">
        <f t="shared" si="727"/>
        <v>0</v>
      </c>
      <c r="BJ497" s="11">
        <f t="shared" si="727"/>
        <v>0</v>
      </c>
      <c r="BK497" s="11">
        <f t="shared" si="727"/>
        <v>800000</v>
      </c>
      <c r="BL497" s="11">
        <f t="shared" si="727"/>
        <v>800000</v>
      </c>
      <c r="BM497" s="11">
        <f t="shared" si="727"/>
        <v>0</v>
      </c>
      <c r="BN497" s="11">
        <f t="shared" si="727"/>
        <v>0</v>
      </c>
      <c r="BO497" s="11">
        <f t="shared" si="727"/>
        <v>0</v>
      </c>
      <c r="BP497" s="11">
        <f t="shared" si="727"/>
        <v>0</v>
      </c>
      <c r="BQ497" s="11">
        <f t="shared" si="727"/>
        <v>0</v>
      </c>
      <c r="BR497" s="11">
        <f t="shared" si="727"/>
        <v>0</v>
      </c>
      <c r="BS497" s="11">
        <f t="shared" si="727"/>
        <v>0</v>
      </c>
      <c r="BT497" s="11">
        <f t="shared" si="727"/>
        <v>0</v>
      </c>
      <c r="BU497" s="11">
        <f t="shared" si="727"/>
        <v>0</v>
      </c>
      <c r="BV497" s="11">
        <f t="shared" ref="BV497:DA497" si="728">SUM(BV409:BV496)</f>
        <v>0</v>
      </c>
      <c r="BW497" s="11">
        <f t="shared" si="728"/>
        <v>1441391.2</v>
      </c>
      <c r="BX497" s="11">
        <f t="shared" si="728"/>
        <v>1441391.2</v>
      </c>
      <c r="BY497" s="11">
        <f t="shared" si="728"/>
        <v>5</v>
      </c>
      <c r="BZ497" s="11">
        <f t="shared" si="728"/>
        <v>0</v>
      </c>
      <c r="CA497" s="11">
        <f t="shared" si="728"/>
        <v>750000</v>
      </c>
      <c r="CB497" s="11">
        <f t="shared" si="728"/>
        <v>750000</v>
      </c>
      <c r="CC497" s="11">
        <f t="shared" si="728"/>
        <v>0</v>
      </c>
      <c r="CD497" s="11">
        <f t="shared" si="728"/>
        <v>0</v>
      </c>
      <c r="CE497" s="11">
        <f t="shared" si="728"/>
        <v>0</v>
      </c>
      <c r="CF497" s="11">
        <f t="shared" si="728"/>
        <v>0</v>
      </c>
      <c r="CG497" s="11">
        <f t="shared" si="728"/>
        <v>0</v>
      </c>
      <c r="CH497" s="11">
        <f t="shared" si="728"/>
        <v>0</v>
      </c>
      <c r="CI497" s="11">
        <f t="shared" si="728"/>
        <v>0</v>
      </c>
      <c r="CJ497" s="11">
        <f t="shared" si="728"/>
        <v>0</v>
      </c>
      <c r="CK497" s="11">
        <f t="shared" si="728"/>
        <v>0</v>
      </c>
      <c r="CL497" s="11">
        <f t="shared" si="728"/>
        <v>0</v>
      </c>
      <c r="CM497" s="11">
        <f t="shared" si="728"/>
        <v>0</v>
      </c>
      <c r="CN497" s="11">
        <f t="shared" si="728"/>
        <v>0</v>
      </c>
      <c r="CO497" s="11">
        <f t="shared" si="728"/>
        <v>0</v>
      </c>
      <c r="CP497" s="11">
        <f t="shared" si="728"/>
        <v>0</v>
      </c>
      <c r="CQ497" s="11">
        <f t="shared" si="728"/>
        <v>73500.149999999994</v>
      </c>
      <c r="CR497" s="11">
        <f t="shared" si="728"/>
        <v>73500.149999999994</v>
      </c>
      <c r="CS497" s="11">
        <f t="shared" si="728"/>
        <v>0</v>
      </c>
      <c r="CT497" s="11">
        <f t="shared" si="728"/>
        <v>0</v>
      </c>
      <c r="CU497" s="11">
        <f t="shared" si="728"/>
        <v>0</v>
      </c>
      <c r="CV497" s="11">
        <f t="shared" si="728"/>
        <v>0</v>
      </c>
      <c r="CW497" s="11">
        <f t="shared" si="728"/>
        <v>0</v>
      </c>
      <c r="CX497" s="11">
        <f t="shared" si="728"/>
        <v>0</v>
      </c>
      <c r="CY497" s="11">
        <f t="shared" si="728"/>
        <v>3382965.6999999997</v>
      </c>
      <c r="CZ497" s="11">
        <f t="shared" si="728"/>
        <v>3382965.6999999997</v>
      </c>
      <c r="DA497" s="11">
        <f t="shared" si="728"/>
        <v>0</v>
      </c>
      <c r="DB497" s="11">
        <f t="shared" ref="DB497:DD497" si="729">SUM(DB409:DB496)</f>
        <v>0</v>
      </c>
      <c r="DC497" s="11">
        <f t="shared" si="729"/>
        <v>0</v>
      </c>
      <c r="DD497" s="11">
        <f t="shared" si="729"/>
        <v>0</v>
      </c>
      <c r="DE497" s="18" t="s">
        <v>51</v>
      </c>
      <c r="DF497" s="18" t="s">
        <v>51</v>
      </c>
    </row>
    <row r="498" spans="1:110" ht="12.75" hidden="1" x14ac:dyDescent="0.25">
      <c r="A498" s="27" t="s">
        <v>247</v>
      </c>
      <c r="B498" s="28"/>
      <c r="C498" s="28"/>
      <c r="D498" s="28"/>
      <c r="E498" s="28"/>
      <c r="F498" s="28"/>
      <c r="G498" s="28"/>
      <c r="H498" s="28"/>
      <c r="I498" s="12"/>
      <c r="J498" s="12"/>
      <c r="K498" s="12"/>
      <c r="L498" s="12"/>
      <c r="M498" s="12">
        <f t="shared" si="670"/>
        <v>0</v>
      </c>
      <c r="N498" s="28"/>
      <c r="O498" s="28"/>
      <c r="P498" s="12"/>
      <c r="Q498" s="28"/>
      <c r="R498" s="28"/>
      <c r="S498" s="12"/>
      <c r="T498" s="28"/>
      <c r="U498" s="28"/>
      <c r="V498" s="12"/>
      <c r="W498" s="28"/>
      <c r="X498" s="28"/>
      <c r="Y498" s="12"/>
      <c r="Z498" s="28"/>
      <c r="AA498" s="28"/>
      <c r="AB498" s="12"/>
      <c r="AC498" s="28"/>
      <c r="AD498" s="28"/>
      <c r="AE498" s="12"/>
      <c r="AF498" s="28"/>
      <c r="AG498" s="28"/>
      <c r="AH498" s="12"/>
      <c r="AI498" s="28"/>
      <c r="AJ498" s="28"/>
      <c r="AK498" s="12"/>
      <c r="AL498" s="28"/>
      <c r="AM498" s="28"/>
      <c r="AN498" s="12"/>
      <c r="AO498" s="34"/>
      <c r="AP498" s="38"/>
      <c r="AQ498" s="34"/>
      <c r="AR498" s="32"/>
      <c r="AS498" s="28"/>
      <c r="AT498" s="28"/>
      <c r="AU498" s="12"/>
      <c r="AV498" s="28"/>
      <c r="AW498" s="28"/>
      <c r="AX498" s="12"/>
      <c r="AY498" s="44"/>
      <c r="AZ498" s="34"/>
      <c r="BA498" s="12"/>
      <c r="BB498" s="12"/>
      <c r="BC498" s="12"/>
      <c r="BD498" s="12"/>
      <c r="BE498" s="36"/>
      <c r="BF498" s="36"/>
      <c r="BG498" s="36"/>
      <c r="BH498" s="12">
        <f t="shared" ref="BH498" si="730">BG498-BF498</f>
        <v>0</v>
      </c>
      <c r="BI498" s="36"/>
      <c r="BJ498" s="36"/>
      <c r="BK498" s="36"/>
      <c r="BL498" s="12">
        <f t="shared" ref="BL498" si="731">BK498-BJ498</f>
        <v>0</v>
      </c>
      <c r="BM498" s="36"/>
      <c r="BN498" s="36"/>
      <c r="BO498" s="36"/>
      <c r="BP498" s="12">
        <f t="shared" ref="BP498" si="732">BO498-BN498</f>
        <v>0</v>
      </c>
      <c r="BQ498" s="36"/>
      <c r="BR498" s="36"/>
      <c r="BS498" s="36"/>
      <c r="BT498" s="12">
        <f t="shared" ref="BT498" si="733">BS498-BR498</f>
        <v>0</v>
      </c>
      <c r="BU498" s="36"/>
      <c r="BV498" s="36"/>
      <c r="BW498" s="36"/>
      <c r="BX498" s="12">
        <f t="shared" ref="BX498" si="734">BW498-BV498</f>
        <v>0</v>
      </c>
      <c r="BY498" s="36"/>
      <c r="BZ498" s="36"/>
      <c r="CA498" s="36"/>
      <c r="CB498" s="12">
        <f t="shared" ref="CB498" si="735">CA498-BZ498</f>
        <v>0</v>
      </c>
      <c r="CC498" s="36"/>
      <c r="CD498" s="36"/>
      <c r="CE498" s="36"/>
      <c r="CF498" s="12">
        <f t="shared" ref="CF498" si="736">CE498-CD498</f>
        <v>0</v>
      </c>
      <c r="CG498" s="36"/>
      <c r="CH498" s="36"/>
      <c r="CI498" s="36"/>
      <c r="CJ498" s="12">
        <f t="shared" ref="CJ498" si="737">CI498-CH498</f>
        <v>0</v>
      </c>
      <c r="CK498" s="36"/>
      <c r="CL498" s="36"/>
      <c r="CM498" s="36"/>
      <c r="CN498" s="12">
        <f t="shared" ref="CN498" si="738">CM498-CL498</f>
        <v>0</v>
      </c>
      <c r="CO498" s="36"/>
      <c r="CP498" s="36"/>
      <c r="CQ498" s="36"/>
      <c r="CR498" s="12">
        <f t="shared" ref="CR498" si="739">CQ498-CP498</f>
        <v>0</v>
      </c>
      <c r="CS498" s="36"/>
      <c r="CT498" s="36"/>
      <c r="CU498" s="36"/>
      <c r="CV498" s="12">
        <f t="shared" ref="CV498" si="740">CU498-CT498</f>
        <v>0</v>
      </c>
      <c r="CW498" s="36"/>
      <c r="CX498" s="36"/>
      <c r="CY498" s="36"/>
      <c r="CZ498" s="12">
        <f t="shared" ref="CZ498" si="741">CY498-CX498</f>
        <v>0</v>
      </c>
      <c r="DA498" s="36"/>
      <c r="DB498" s="36"/>
      <c r="DC498" s="36"/>
      <c r="DD498" s="12">
        <f t="shared" ref="DD498" si="742">DC498-DB498</f>
        <v>0</v>
      </c>
      <c r="DE498" s="28"/>
      <c r="DF498" s="29"/>
    </row>
    <row r="499" spans="1:110" ht="38.25" hidden="1" x14ac:dyDescent="0.25">
      <c r="A499" s="13" t="s">
        <v>24</v>
      </c>
      <c r="B499" s="48" t="s">
        <v>2720</v>
      </c>
      <c r="C499" s="49">
        <v>1976</v>
      </c>
      <c r="D499" s="49" t="s">
        <v>51</v>
      </c>
      <c r="E499" s="48" t="s">
        <v>202</v>
      </c>
      <c r="F499" s="50">
        <v>7830.9</v>
      </c>
      <c r="G499" s="50">
        <v>7830.9</v>
      </c>
      <c r="H499" s="51">
        <v>37812</v>
      </c>
      <c r="I499" s="12">
        <f t="shared" ref="I499:I563" si="743">O499+R499+U499+X499+AA499+AD499+AG499+AJ499+AM499+AQ499+AT499+BC499+AW499+AZ499</f>
        <v>285257.17</v>
      </c>
      <c r="J499" s="12">
        <f t="shared" ref="J499:J563" si="744">(I499-BC499)*0.5</f>
        <v>0</v>
      </c>
      <c r="K499" s="12">
        <f t="shared" ref="K499:K562" si="745">I499-J499</f>
        <v>285257.17</v>
      </c>
      <c r="L499" s="12">
        <f t="shared" ref="L499:L514" si="746">K499</f>
        <v>285257.17</v>
      </c>
      <c r="M499" s="12">
        <f t="shared" si="670"/>
        <v>0</v>
      </c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32"/>
      <c r="AP499" s="39"/>
      <c r="AQ499" s="32"/>
      <c r="AR499" s="32"/>
      <c r="AS499" s="12"/>
      <c r="AT499" s="12"/>
      <c r="AU499" s="12"/>
      <c r="AV499" s="12"/>
      <c r="AW499" s="12"/>
      <c r="AX499" s="12"/>
      <c r="AY499" s="45"/>
      <c r="AZ499" s="32"/>
      <c r="BA499" s="12"/>
      <c r="BB499" s="12"/>
      <c r="BC499" s="12">
        <f t="shared" ref="BC499:BC562" si="747">BG499+BK499+BO499+BS499+BW499+CA499+CE499+CI499+CM499+CQ499+CU499+CY499+DC499</f>
        <v>285257.17</v>
      </c>
      <c r="BD499" s="12">
        <f t="shared" ref="BD499:BD562" si="748">BC499-BB499</f>
        <v>285257.17</v>
      </c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>
        <v>285257.17</v>
      </c>
      <c r="CZ499" s="12">
        <f t="shared" ref="CZ499:CZ502" si="749">CY499-CX499</f>
        <v>285257.17</v>
      </c>
      <c r="DA499" s="12"/>
      <c r="DB499" s="12"/>
      <c r="DC499" s="12"/>
      <c r="DD499" s="12"/>
      <c r="DE499" s="13" t="s">
        <v>54</v>
      </c>
      <c r="DF499" s="14" t="s">
        <v>55</v>
      </c>
    </row>
    <row r="500" spans="1:110" ht="38.25" hidden="1" x14ac:dyDescent="0.25">
      <c r="A500" s="13" t="s">
        <v>25</v>
      </c>
      <c r="B500" s="48" t="s">
        <v>2721</v>
      </c>
      <c r="C500" s="49">
        <v>1977</v>
      </c>
      <c r="D500" s="49" t="s">
        <v>51</v>
      </c>
      <c r="E500" s="48" t="s">
        <v>202</v>
      </c>
      <c r="F500" s="50">
        <v>11340</v>
      </c>
      <c r="G500" s="50">
        <v>11207</v>
      </c>
      <c r="H500" s="51">
        <v>33604</v>
      </c>
      <c r="I500" s="12">
        <f t="shared" si="743"/>
        <v>392417.51</v>
      </c>
      <c r="J500" s="12">
        <f t="shared" si="744"/>
        <v>0</v>
      </c>
      <c r="K500" s="12">
        <f t="shared" si="745"/>
        <v>392417.51</v>
      </c>
      <c r="L500" s="12">
        <f t="shared" si="746"/>
        <v>392417.51</v>
      </c>
      <c r="M500" s="12">
        <f t="shared" si="670"/>
        <v>0</v>
      </c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32"/>
      <c r="AP500" s="39"/>
      <c r="AQ500" s="32"/>
      <c r="AR500" s="32"/>
      <c r="AS500" s="12"/>
      <c r="AT500" s="12"/>
      <c r="AU500" s="12"/>
      <c r="AV500" s="12"/>
      <c r="AW500" s="12"/>
      <c r="AX500" s="12"/>
      <c r="AY500" s="45"/>
      <c r="AZ500" s="32"/>
      <c r="BA500" s="12"/>
      <c r="BB500" s="12"/>
      <c r="BC500" s="12">
        <f t="shared" si="747"/>
        <v>392417.51</v>
      </c>
      <c r="BD500" s="12">
        <f t="shared" si="748"/>
        <v>392417.51</v>
      </c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>
        <v>392417.51</v>
      </c>
      <c r="CZ500" s="12">
        <f t="shared" si="749"/>
        <v>392417.51</v>
      </c>
      <c r="DA500" s="12"/>
      <c r="DB500" s="12"/>
      <c r="DC500" s="12"/>
      <c r="DD500" s="12"/>
      <c r="DE500" s="13" t="s">
        <v>54</v>
      </c>
      <c r="DF500" s="14" t="s">
        <v>55</v>
      </c>
    </row>
    <row r="501" spans="1:110" ht="38.25" hidden="1" x14ac:dyDescent="0.25">
      <c r="A501" s="13" t="s">
        <v>26</v>
      </c>
      <c r="B501" s="48" t="s">
        <v>969</v>
      </c>
      <c r="C501" s="49">
        <v>1966</v>
      </c>
      <c r="D501" s="49" t="s">
        <v>51</v>
      </c>
      <c r="E501" s="48" t="s">
        <v>153</v>
      </c>
      <c r="F501" s="50">
        <v>2081</v>
      </c>
      <c r="G501" s="50">
        <v>2080.9</v>
      </c>
      <c r="H501" s="51">
        <v>33786</v>
      </c>
      <c r="I501" s="12">
        <f t="shared" si="743"/>
        <v>951380.80560000008</v>
      </c>
      <c r="J501" s="12">
        <f t="shared" si="744"/>
        <v>475690.40280000004</v>
      </c>
      <c r="K501" s="12">
        <f t="shared" si="745"/>
        <v>475690.40280000004</v>
      </c>
      <c r="L501" s="12">
        <f t="shared" si="746"/>
        <v>475690.40280000004</v>
      </c>
      <c r="M501" s="12">
        <f t="shared" si="670"/>
        <v>0</v>
      </c>
      <c r="N501" s="12"/>
      <c r="O501" s="12"/>
      <c r="P501" s="12">
        <v>0</v>
      </c>
      <c r="Q501" s="12"/>
      <c r="R501" s="12"/>
      <c r="S501" s="12">
        <v>0</v>
      </c>
      <c r="T501" s="12"/>
      <c r="U501" s="12"/>
      <c r="V501" s="12">
        <v>0</v>
      </c>
      <c r="W501" s="12"/>
      <c r="X501" s="12"/>
      <c r="Y501" s="12">
        <v>0</v>
      </c>
      <c r="Z501" s="12"/>
      <c r="AA501" s="12"/>
      <c r="AB501" s="12">
        <v>0</v>
      </c>
      <c r="AC501" s="12"/>
      <c r="AD501" s="12"/>
      <c r="AE501" s="12">
        <v>0</v>
      </c>
      <c r="AF501" s="12"/>
      <c r="AG501" s="12"/>
      <c r="AH501" s="12">
        <v>0</v>
      </c>
      <c r="AI501" s="12"/>
      <c r="AJ501" s="12"/>
      <c r="AK501" s="12">
        <v>0</v>
      </c>
      <c r="AL501" s="12"/>
      <c r="AM501" s="12"/>
      <c r="AN501" s="12">
        <v>0</v>
      </c>
      <c r="AO501" s="32"/>
      <c r="AP501" s="39" t="s">
        <v>53</v>
      </c>
      <c r="AQ501" s="32"/>
      <c r="AR501" s="32">
        <v>0</v>
      </c>
      <c r="AS501" s="12">
        <v>2041545.7520000001</v>
      </c>
      <c r="AT501" s="12">
        <v>951380.80560000008</v>
      </c>
      <c r="AU501" s="12">
        <v>-1090164.9464</v>
      </c>
      <c r="AV501" s="12"/>
      <c r="AW501" s="12"/>
      <c r="AX501" s="12">
        <v>0</v>
      </c>
      <c r="AY501" s="45"/>
      <c r="AZ501" s="32"/>
      <c r="BA501" s="12">
        <v>0</v>
      </c>
      <c r="BB501" s="12">
        <f t="shared" ref="BB501:BB502" si="750">BF501+BJ501+BN501+BR501+BV501+BZ501+CD501+CH501+CL501+CP501+CT501+CX501+DB501</f>
        <v>0</v>
      </c>
      <c r="BC501" s="12">
        <f t="shared" si="747"/>
        <v>0</v>
      </c>
      <c r="BD501" s="12">
        <f t="shared" si="748"/>
        <v>0</v>
      </c>
      <c r="BE501" s="12"/>
      <c r="BF501" s="12"/>
      <c r="BG501" s="12"/>
      <c r="BH501" s="12">
        <f t="shared" ref="BH501:BH502" si="751">BG501-BF501</f>
        <v>0</v>
      </c>
      <c r="BI501" s="12"/>
      <c r="BJ501" s="12"/>
      <c r="BK501" s="12"/>
      <c r="BL501" s="12">
        <f t="shared" ref="BL501:BL502" si="752">BK501-BJ501</f>
        <v>0</v>
      </c>
      <c r="BM501" s="12"/>
      <c r="BN501" s="12"/>
      <c r="BO501" s="12"/>
      <c r="BP501" s="12">
        <f t="shared" ref="BP501:BP502" si="753">BO501-BN501</f>
        <v>0</v>
      </c>
      <c r="BQ501" s="12"/>
      <c r="BR501" s="12"/>
      <c r="BS501" s="12"/>
      <c r="BT501" s="12">
        <f t="shared" ref="BT501:BT502" si="754">BS501-BR501</f>
        <v>0</v>
      </c>
      <c r="BU501" s="12"/>
      <c r="BV501" s="12"/>
      <c r="BW501" s="12"/>
      <c r="BX501" s="12">
        <f t="shared" ref="BX501:BX502" si="755">BW501-BV501</f>
        <v>0</v>
      </c>
      <c r="BY501" s="12"/>
      <c r="BZ501" s="12"/>
      <c r="CA501" s="12"/>
      <c r="CB501" s="12">
        <f t="shared" ref="CB501:CB502" si="756">CA501-BZ501</f>
        <v>0</v>
      </c>
      <c r="CC501" s="12"/>
      <c r="CD501" s="12"/>
      <c r="CE501" s="12"/>
      <c r="CF501" s="12">
        <f t="shared" ref="CF501:CF502" si="757">CE501-CD501</f>
        <v>0</v>
      </c>
      <c r="CG501" s="12"/>
      <c r="CH501" s="12"/>
      <c r="CI501" s="12"/>
      <c r="CJ501" s="12">
        <f t="shared" ref="CJ501:CJ502" si="758">CI501-CH501</f>
        <v>0</v>
      </c>
      <c r="CK501" s="12"/>
      <c r="CL501" s="12"/>
      <c r="CM501" s="12"/>
      <c r="CN501" s="12">
        <f t="shared" ref="CN501:CN502" si="759">CM501-CL501</f>
        <v>0</v>
      </c>
      <c r="CO501" s="12"/>
      <c r="CP501" s="12"/>
      <c r="CQ501" s="12"/>
      <c r="CR501" s="12">
        <f t="shared" ref="CR501:CR502" si="760">CQ501-CP501</f>
        <v>0</v>
      </c>
      <c r="CS501" s="12"/>
      <c r="CT501" s="12"/>
      <c r="CU501" s="12"/>
      <c r="CV501" s="12">
        <f t="shared" ref="CV501:CV502" si="761">CU501-CT501</f>
        <v>0</v>
      </c>
      <c r="CW501" s="12"/>
      <c r="CX501" s="12"/>
      <c r="CY501" s="12"/>
      <c r="CZ501" s="12">
        <f t="shared" si="749"/>
        <v>0</v>
      </c>
      <c r="DA501" s="12"/>
      <c r="DB501" s="12"/>
      <c r="DC501" s="12"/>
      <c r="DD501" s="12">
        <f t="shared" ref="DD501:DD502" si="762">DC501-DB501</f>
        <v>0</v>
      </c>
      <c r="DE501" s="13" t="s">
        <v>54</v>
      </c>
      <c r="DF501" s="14" t="s">
        <v>55</v>
      </c>
    </row>
    <row r="502" spans="1:110" ht="38.25" hidden="1" x14ac:dyDescent="0.25">
      <c r="A502" s="13" t="s">
        <v>27</v>
      </c>
      <c r="B502" s="48" t="s">
        <v>970</v>
      </c>
      <c r="C502" s="49">
        <v>1964</v>
      </c>
      <c r="D502" s="49" t="s">
        <v>51</v>
      </c>
      <c r="E502" s="48" t="s">
        <v>229</v>
      </c>
      <c r="F502" s="50">
        <v>4948.7</v>
      </c>
      <c r="G502" s="50">
        <v>4569.7</v>
      </c>
      <c r="H502" s="51">
        <v>33752</v>
      </c>
      <c r="I502" s="12">
        <f t="shared" si="743"/>
        <v>3227294.5248000002</v>
      </c>
      <c r="J502" s="12">
        <f t="shared" si="744"/>
        <v>1613647.2624000001</v>
      </c>
      <c r="K502" s="12">
        <f t="shared" si="745"/>
        <v>1613647.2624000001</v>
      </c>
      <c r="L502" s="12">
        <f t="shared" si="746"/>
        <v>1613647.2624000001</v>
      </c>
      <c r="M502" s="12">
        <f t="shared" si="670"/>
        <v>0</v>
      </c>
      <c r="N502" s="12"/>
      <c r="O502" s="12"/>
      <c r="P502" s="12">
        <v>0</v>
      </c>
      <c r="Q502" s="12"/>
      <c r="R502" s="12"/>
      <c r="S502" s="12">
        <v>0</v>
      </c>
      <c r="T502" s="12"/>
      <c r="U502" s="12"/>
      <c r="V502" s="12">
        <v>0</v>
      </c>
      <c r="W502" s="12"/>
      <c r="X502" s="12"/>
      <c r="Y502" s="12">
        <v>0</v>
      </c>
      <c r="Z502" s="12"/>
      <c r="AA502" s="12"/>
      <c r="AB502" s="12">
        <v>0</v>
      </c>
      <c r="AC502" s="12"/>
      <c r="AD502" s="12"/>
      <c r="AE502" s="12">
        <v>0</v>
      </c>
      <c r="AF502" s="12"/>
      <c r="AG502" s="12"/>
      <c r="AH502" s="12">
        <v>0</v>
      </c>
      <c r="AI502" s="12"/>
      <c r="AJ502" s="12"/>
      <c r="AK502" s="12">
        <v>0</v>
      </c>
      <c r="AL502" s="12"/>
      <c r="AM502" s="12"/>
      <c r="AN502" s="12">
        <v>0</v>
      </c>
      <c r="AO502" s="32"/>
      <c r="AP502" s="39" t="s">
        <v>53</v>
      </c>
      <c r="AQ502" s="32"/>
      <c r="AR502" s="32">
        <v>0</v>
      </c>
      <c r="AS502" s="12">
        <v>2137252.9610000001</v>
      </c>
      <c r="AT502" s="12">
        <v>3227294.5248000002</v>
      </c>
      <c r="AU502" s="12">
        <v>1090041.5638000001</v>
      </c>
      <c r="AV502" s="12"/>
      <c r="AW502" s="12"/>
      <c r="AX502" s="12">
        <v>0</v>
      </c>
      <c r="AY502" s="45"/>
      <c r="AZ502" s="32"/>
      <c r="BA502" s="12">
        <v>0</v>
      </c>
      <c r="BB502" s="12">
        <f t="shared" si="750"/>
        <v>0</v>
      </c>
      <c r="BC502" s="12">
        <f t="shared" si="747"/>
        <v>0</v>
      </c>
      <c r="BD502" s="12">
        <f t="shared" si="748"/>
        <v>0</v>
      </c>
      <c r="BE502" s="12"/>
      <c r="BF502" s="12"/>
      <c r="BG502" s="12"/>
      <c r="BH502" s="12">
        <f t="shared" si="751"/>
        <v>0</v>
      </c>
      <c r="BI502" s="12"/>
      <c r="BJ502" s="12"/>
      <c r="BK502" s="12"/>
      <c r="BL502" s="12">
        <f t="shared" si="752"/>
        <v>0</v>
      </c>
      <c r="BM502" s="12"/>
      <c r="BN502" s="12"/>
      <c r="BO502" s="12"/>
      <c r="BP502" s="12">
        <f t="shared" si="753"/>
        <v>0</v>
      </c>
      <c r="BQ502" s="12"/>
      <c r="BR502" s="12"/>
      <c r="BS502" s="12"/>
      <c r="BT502" s="12">
        <f t="shared" si="754"/>
        <v>0</v>
      </c>
      <c r="BU502" s="12"/>
      <c r="BV502" s="12"/>
      <c r="BW502" s="12"/>
      <c r="BX502" s="12">
        <f t="shared" si="755"/>
        <v>0</v>
      </c>
      <c r="BY502" s="12"/>
      <c r="BZ502" s="12"/>
      <c r="CA502" s="12"/>
      <c r="CB502" s="12">
        <f t="shared" si="756"/>
        <v>0</v>
      </c>
      <c r="CC502" s="12"/>
      <c r="CD502" s="12"/>
      <c r="CE502" s="12"/>
      <c r="CF502" s="12">
        <f t="shared" si="757"/>
        <v>0</v>
      </c>
      <c r="CG502" s="12"/>
      <c r="CH502" s="12"/>
      <c r="CI502" s="12"/>
      <c r="CJ502" s="12">
        <f t="shared" si="758"/>
        <v>0</v>
      </c>
      <c r="CK502" s="12"/>
      <c r="CL502" s="12"/>
      <c r="CM502" s="12"/>
      <c r="CN502" s="12">
        <f t="shared" si="759"/>
        <v>0</v>
      </c>
      <c r="CO502" s="12"/>
      <c r="CP502" s="12"/>
      <c r="CQ502" s="12"/>
      <c r="CR502" s="12">
        <f t="shared" si="760"/>
        <v>0</v>
      </c>
      <c r="CS502" s="12"/>
      <c r="CT502" s="12"/>
      <c r="CU502" s="12"/>
      <c r="CV502" s="12">
        <f t="shared" si="761"/>
        <v>0</v>
      </c>
      <c r="CW502" s="12"/>
      <c r="CX502" s="12"/>
      <c r="CY502" s="12"/>
      <c r="CZ502" s="12">
        <f t="shared" si="749"/>
        <v>0</v>
      </c>
      <c r="DA502" s="12"/>
      <c r="DB502" s="12"/>
      <c r="DC502" s="12"/>
      <c r="DD502" s="12">
        <f t="shared" si="762"/>
        <v>0</v>
      </c>
      <c r="DE502" s="13" t="s">
        <v>54</v>
      </c>
      <c r="DF502" s="14" t="s">
        <v>55</v>
      </c>
    </row>
    <row r="503" spans="1:110" ht="38.25" hidden="1" x14ac:dyDescent="0.25">
      <c r="A503" s="13" t="s">
        <v>28</v>
      </c>
      <c r="B503" s="48" t="s">
        <v>2674</v>
      </c>
      <c r="C503" s="49">
        <v>1972</v>
      </c>
      <c r="D503" s="49" t="s">
        <v>51</v>
      </c>
      <c r="E503" s="48" t="s">
        <v>202</v>
      </c>
      <c r="F503" s="50">
        <v>12320</v>
      </c>
      <c r="G503" s="50">
        <v>11334.4</v>
      </c>
      <c r="H503" s="51">
        <v>37826</v>
      </c>
      <c r="I503" s="12">
        <f t="shared" si="743"/>
        <v>24281494.129999999</v>
      </c>
      <c r="J503" s="12">
        <f t="shared" si="744"/>
        <v>12140747.064999999</v>
      </c>
      <c r="K503" s="12">
        <f t="shared" si="745"/>
        <v>12140747.064999999</v>
      </c>
      <c r="L503" s="12">
        <f t="shared" si="746"/>
        <v>12140747.064999999</v>
      </c>
      <c r="M503" s="12">
        <f t="shared" si="670"/>
        <v>0</v>
      </c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32"/>
      <c r="AP503" s="39"/>
      <c r="AQ503" s="32"/>
      <c r="AR503" s="32"/>
      <c r="AS503" s="12"/>
      <c r="AT503" s="12"/>
      <c r="AU503" s="12"/>
      <c r="AV503" s="12"/>
      <c r="AW503" s="12">
        <v>24281494.129999999</v>
      </c>
      <c r="AX503" s="12">
        <v>24281494.129999999</v>
      </c>
      <c r="AY503" s="45"/>
      <c r="AZ503" s="32"/>
      <c r="BA503" s="12"/>
      <c r="BB503" s="12"/>
      <c r="BC503" s="12">
        <f t="shared" si="747"/>
        <v>0</v>
      </c>
      <c r="BD503" s="12">
        <f t="shared" si="748"/>
        <v>0</v>
      </c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3" t="s">
        <v>54</v>
      </c>
      <c r="DF503" s="14" t="s">
        <v>55</v>
      </c>
    </row>
    <row r="504" spans="1:110" ht="38.25" hidden="1" x14ac:dyDescent="0.25">
      <c r="A504" s="13" t="s">
        <v>29</v>
      </c>
      <c r="B504" s="48" t="s">
        <v>575</v>
      </c>
      <c r="C504" s="49">
        <v>1967</v>
      </c>
      <c r="D504" s="49" t="s">
        <v>51</v>
      </c>
      <c r="E504" s="48" t="s">
        <v>229</v>
      </c>
      <c r="F504" s="50">
        <v>4882.1000000000004</v>
      </c>
      <c r="G504" s="50">
        <v>4511.1000000000004</v>
      </c>
      <c r="H504" s="51" t="s">
        <v>248</v>
      </c>
      <c r="I504" s="12">
        <f t="shared" si="743"/>
        <v>2520185.5428000004</v>
      </c>
      <c r="J504" s="12">
        <f t="shared" si="744"/>
        <v>1260092.7714000002</v>
      </c>
      <c r="K504" s="12">
        <f t="shared" si="745"/>
        <v>1260092.7714000002</v>
      </c>
      <c r="L504" s="12">
        <f t="shared" si="746"/>
        <v>1260092.7714000002</v>
      </c>
      <c r="M504" s="12">
        <f t="shared" si="670"/>
        <v>0</v>
      </c>
      <c r="N504" s="12"/>
      <c r="O504" s="12"/>
      <c r="P504" s="12">
        <v>0</v>
      </c>
      <c r="Q504" s="12"/>
      <c r="R504" s="12"/>
      <c r="S504" s="12">
        <v>0</v>
      </c>
      <c r="T504" s="12"/>
      <c r="U504" s="12"/>
      <c r="V504" s="12">
        <v>0</v>
      </c>
      <c r="W504" s="12"/>
      <c r="X504" s="12"/>
      <c r="Y504" s="12">
        <v>0</v>
      </c>
      <c r="Z504" s="12"/>
      <c r="AA504" s="12"/>
      <c r="AB504" s="12">
        <v>0</v>
      </c>
      <c r="AC504" s="12"/>
      <c r="AD504" s="12"/>
      <c r="AE504" s="12">
        <v>0</v>
      </c>
      <c r="AF504" s="12"/>
      <c r="AG504" s="12"/>
      <c r="AH504" s="12">
        <v>0</v>
      </c>
      <c r="AI504" s="12"/>
      <c r="AJ504" s="12"/>
      <c r="AK504" s="12">
        <v>0</v>
      </c>
      <c r="AL504" s="12"/>
      <c r="AM504" s="12"/>
      <c r="AN504" s="12">
        <v>0</v>
      </c>
      <c r="AO504" s="32"/>
      <c r="AP504" s="39"/>
      <c r="AQ504" s="32"/>
      <c r="AR504" s="32">
        <v>0</v>
      </c>
      <c r="AS504" s="12">
        <v>2454666.7680000002</v>
      </c>
      <c r="AT504" s="12">
        <v>2520185.5428000004</v>
      </c>
      <c r="AU504" s="12">
        <v>65518.774800000247</v>
      </c>
      <c r="AV504" s="12"/>
      <c r="AW504" s="12"/>
      <c r="AX504" s="12">
        <v>0</v>
      </c>
      <c r="AY504" s="45"/>
      <c r="AZ504" s="32"/>
      <c r="BA504" s="12">
        <v>0</v>
      </c>
      <c r="BB504" s="12">
        <f t="shared" ref="BB504:BB514" si="763">BF504+BJ504+BN504+BR504+BV504+BZ504+CD504+CH504+CL504+CP504+CT504+CX504+DB504</f>
        <v>0</v>
      </c>
      <c r="BC504" s="12">
        <f t="shared" si="747"/>
        <v>0</v>
      </c>
      <c r="BD504" s="12">
        <f t="shared" si="748"/>
        <v>0</v>
      </c>
      <c r="BE504" s="12"/>
      <c r="BF504" s="12"/>
      <c r="BG504" s="12"/>
      <c r="BH504" s="12">
        <f t="shared" ref="BH504:BH514" si="764">BG504-BF504</f>
        <v>0</v>
      </c>
      <c r="BI504" s="12"/>
      <c r="BJ504" s="12"/>
      <c r="BK504" s="12"/>
      <c r="BL504" s="12">
        <f t="shared" ref="BL504:BL514" si="765">BK504-BJ504</f>
        <v>0</v>
      </c>
      <c r="BM504" s="12"/>
      <c r="BN504" s="12"/>
      <c r="BO504" s="12"/>
      <c r="BP504" s="12">
        <f t="shared" ref="BP504:BP514" si="766">BO504-BN504</f>
        <v>0</v>
      </c>
      <c r="BQ504" s="12"/>
      <c r="BR504" s="12"/>
      <c r="BS504" s="12"/>
      <c r="BT504" s="12">
        <f t="shared" ref="BT504:BT514" si="767">BS504-BR504</f>
        <v>0</v>
      </c>
      <c r="BU504" s="12"/>
      <c r="BV504" s="12"/>
      <c r="BW504" s="12"/>
      <c r="BX504" s="12">
        <f t="shared" ref="BX504:BX514" si="768">BW504-BV504</f>
        <v>0</v>
      </c>
      <c r="BY504" s="12"/>
      <c r="BZ504" s="12"/>
      <c r="CA504" s="12"/>
      <c r="CB504" s="12">
        <f t="shared" ref="CB504:CB514" si="769">CA504-BZ504</f>
        <v>0</v>
      </c>
      <c r="CC504" s="12"/>
      <c r="CD504" s="12"/>
      <c r="CE504" s="12"/>
      <c r="CF504" s="12">
        <f t="shared" ref="CF504:CF514" si="770">CE504-CD504</f>
        <v>0</v>
      </c>
      <c r="CG504" s="12"/>
      <c r="CH504" s="12"/>
      <c r="CI504" s="12"/>
      <c r="CJ504" s="12">
        <f t="shared" ref="CJ504:CJ514" si="771">CI504-CH504</f>
        <v>0</v>
      </c>
      <c r="CK504" s="12"/>
      <c r="CL504" s="12"/>
      <c r="CM504" s="12"/>
      <c r="CN504" s="12">
        <f t="shared" ref="CN504:CN514" si="772">CM504-CL504</f>
        <v>0</v>
      </c>
      <c r="CO504" s="12"/>
      <c r="CP504" s="12"/>
      <c r="CQ504" s="12"/>
      <c r="CR504" s="12">
        <f t="shared" ref="CR504:CR514" si="773">CQ504-CP504</f>
        <v>0</v>
      </c>
      <c r="CS504" s="12"/>
      <c r="CT504" s="12"/>
      <c r="CU504" s="12"/>
      <c r="CV504" s="12">
        <f t="shared" ref="CV504:CV514" si="774">CU504-CT504</f>
        <v>0</v>
      </c>
      <c r="CW504" s="12"/>
      <c r="CX504" s="12"/>
      <c r="CY504" s="12"/>
      <c r="CZ504" s="12">
        <f t="shared" ref="CZ504:CZ514" si="775">CY504-CX504</f>
        <v>0</v>
      </c>
      <c r="DA504" s="12"/>
      <c r="DB504" s="12"/>
      <c r="DC504" s="12"/>
      <c r="DD504" s="12">
        <f t="shared" ref="DD504:DD514" si="776">DC504-DB504</f>
        <v>0</v>
      </c>
      <c r="DE504" s="13" t="s">
        <v>54</v>
      </c>
      <c r="DF504" s="14" t="s">
        <v>55</v>
      </c>
    </row>
    <row r="505" spans="1:110" ht="38.25" hidden="1" x14ac:dyDescent="0.25">
      <c r="A505" s="13" t="s">
        <v>30</v>
      </c>
      <c r="B505" s="48" t="s">
        <v>971</v>
      </c>
      <c r="C505" s="49">
        <v>1972</v>
      </c>
      <c r="D505" s="49" t="s">
        <v>51</v>
      </c>
      <c r="E505" s="48" t="s">
        <v>186</v>
      </c>
      <c r="F505" s="50">
        <v>5386.4</v>
      </c>
      <c r="G505" s="50">
        <v>4595.3999999999996</v>
      </c>
      <c r="H505" s="51">
        <v>38657</v>
      </c>
      <c r="I505" s="12">
        <f t="shared" si="743"/>
        <v>1345959.4008000002</v>
      </c>
      <c r="J505" s="12">
        <f t="shared" si="744"/>
        <v>672979.70040000009</v>
      </c>
      <c r="K505" s="12">
        <f t="shared" si="745"/>
        <v>672979.70040000009</v>
      </c>
      <c r="L505" s="12">
        <f t="shared" si="746"/>
        <v>672979.70040000009</v>
      </c>
      <c r="M505" s="12">
        <f t="shared" si="670"/>
        <v>0</v>
      </c>
      <c r="N505" s="12"/>
      <c r="O505" s="12"/>
      <c r="P505" s="12">
        <v>0</v>
      </c>
      <c r="Q505" s="12"/>
      <c r="R505" s="12"/>
      <c r="S505" s="12">
        <v>0</v>
      </c>
      <c r="T505" s="12"/>
      <c r="U505" s="12"/>
      <c r="V505" s="12">
        <v>0</v>
      </c>
      <c r="W505" s="12"/>
      <c r="X505" s="12"/>
      <c r="Y505" s="12">
        <v>0</v>
      </c>
      <c r="Z505" s="12"/>
      <c r="AA505" s="12"/>
      <c r="AB505" s="12">
        <v>0</v>
      </c>
      <c r="AC505" s="12"/>
      <c r="AD505" s="12"/>
      <c r="AE505" s="12">
        <v>0</v>
      </c>
      <c r="AF505" s="12"/>
      <c r="AG505" s="12"/>
      <c r="AH505" s="12">
        <v>0</v>
      </c>
      <c r="AI505" s="12"/>
      <c r="AJ505" s="12"/>
      <c r="AK505" s="12">
        <v>0</v>
      </c>
      <c r="AL505" s="12"/>
      <c r="AM505" s="12"/>
      <c r="AN505" s="12">
        <v>0</v>
      </c>
      <c r="AO505" s="32"/>
      <c r="AP505" s="39" t="s">
        <v>53</v>
      </c>
      <c r="AQ505" s="32"/>
      <c r="AR505" s="32">
        <v>0</v>
      </c>
      <c r="AS505" s="12">
        <v>930788.07700000005</v>
      </c>
      <c r="AT505" s="12">
        <v>1345959.4008000002</v>
      </c>
      <c r="AU505" s="12">
        <v>415171.32380000013</v>
      </c>
      <c r="AV505" s="12"/>
      <c r="AW505" s="12"/>
      <c r="AX505" s="12">
        <v>0</v>
      </c>
      <c r="AY505" s="45"/>
      <c r="AZ505" s="32"/>
      <c r="BA505" s="12">
        <v>0</v>
      </c>
      <c r="BB505" s="12">
        <f t="shared" si="763"/>
        <v>0</v>
      </c>
      <c r="BC505" s="12">
        <f t="shared" si="747"/>
        <v>0</v>
      </c>
      <c r="BD505" s="12">
        <f t="shared" si="748"/>
        <v>0</v>
      </c>
      <c r="BE505" s="12"/>
      <c r="BF505" s="12"/>
      <c r="BG505" s="12"/>
      <c r="BH505" s="12">
        <f t="shared" si="764"/>
        <v>0</v>
      </c>
      <c r="BI505" s="12"/>
      <c r="BJ505" s="12"/>
      <c r="BK505" s="12"/>
      <c r="BL505" s="12">
        <f t="shared" si="765"/>
        <v>0</v>
      </c>
      <c r="BM505" s="12"/>
      <c r="BN505" s="12"/>
      <c r="BO505" s="12"/>
      <c r="BP505" s="12">
        <f t="shared" si="766"/>
        <v>0</v>
      </c>
      <c r="BQ505" s="12"/>
      <c r="BR505" s="12"/>
      <c r="BS505" s="12"/>
      <c r="BT505" s="12">
        <f t="shared" si="767"/>
        <v>0</v>
      </c>
      <c r="BU505" s="12"/>
      <c r="BV505" s="12"/>
      <c r="BW505" s="12"/>
      <c r="BX505" s="12">
        <f t="shared" si="768"/>
        <v>0</v>
      </c>
      <c r="BY505" s="12"/>
      <c r="BZ505" s="12"/>
      <c r="CA505" s="12"/>
      <c r="CB505" s="12">
        <f t="shared" si="769"/>
        <v>0</v>
      </c>
      <c r="CC505" s="12"/>
      <c r="CD505" s="12"/>
      <c r="CE505" s="12"/>
      <c r="CF505" s="12">
        <f t="shared" si="770"/>
        <v>0</v>
      </c>
      <c r="CG505" s="12"/>
      <c r="CH505" s="12"/>
      <c r="CI505" s="12"/>
      <c r="CJ505" s="12">
        <f t="shared" si="771"/>
        <v>0</v>
      </c>
      <c r="CK505" s="12"/>
      <c r="CL505" s="12"/>
      <c r="CM505" s="12"/>
      <c r="CN505" s="12">
        <f t="shared" si="772"/>
        <v>0</v>
      </c>
      <c r="CO505" s="12"/>
      <c r="CP505" s="12"/>
      <c r="CQ505" s="12"/>
      <c r="CR505" s="12">
        <f t="shared" si="773"/>
        <v>0</v>
      </c>
      <c r="CS505" s="12"/>
      <c r="CT505" s="12"/>
      <c r="CU505" s="12"/>
      <c r="CV505" s="12">
        <f t="shared" si="774"/>
        <v>0</v>
      </c>
      <c r="CW505" s="12"/>
      <c r="CX505" s="12"/>
      <c r="CY505" s="12"/>
      <c r="CZ505" s="12">
        <f t="shared" si="775"/>
        <v>0</v>
      </c>
      <c r="DA505" s="12"/>
      <c r="DB505" s="12"/>
      <c r="DC505" s="12"/>
      <c r="DD505" s="12">
        <f t="shared" si="776"/>
        <v>0</v>
      </c>
      <c r="DE505" s="13" t="s">
        <v>54</v>
      </c>
      <c r="DF505" s="14" t="s">
        <v>55</v>
      </c>
    </row>
    <row r="506" spans="1:110" ht="38.25" hidden="1" x14ac:dyDescent="0.25">
      <c r="A506" s="13" t="s">
        <v>31</v>
      </c>
      <c r="B506" s="48" t="s">
        <v>972</v>
      </c>
      <c r="C506" s="49">
        <v>1978</v>
      </c>
      <c r="D506" s="49" t="s">
        <v>51</v>
      </c>
      <c r="E506" s="48" t="s">
        <v>186</v>
      </c>
      <c r="F506" s="50">
        <v>5836</v>
      </c>
      <c r="G506" s="50">
        <v>4884</v>
      </c>
      <c r="H506" s="51">
        <v>33801</v>
      </c>
      <c r="I506" s="12">
        <f t="shared" si="743"/>
        <v>6053442</v>
      </c>
      <c r="J506" s="12">
        <f t="shared" si="744"/>
        <v>3026721</v>
      </c>
      <c r="K506" s="12">
        <f t="shared" si="745"/>
        <v>3026721</v>
      </c>
      <c r="L506" s="12">
        <f t="shared" si="746"/>
        <v>3026721</v>
      </c>
      <c r="M506" s="12">
        <f t="shared" si="670"/>
        <v>0</v>
      </c>
      <c r="N506" s="12"/>
      <c r="O506" s="12"/>
      <c r="P506" s="12">
        <v>0</v>
      </c>
      <c r="Q506" s="12"/>
      <c r="R506" s="12"/>
      <c r="S506" s="12">
        <v>0</v>
      </c>
      <c r="T506" s="12"/>
      <c r="U506" s="12"/>
      <c r="V506" s="12">
        <v>0</v>
      </c>
      <c r="W506" s="12"/>
      <c r="X506" s="12"/>
      <c r="Y506" s="12">
        <v>0</v>
      </c>
      <c r="Z506" s="12"/>
      <c r="AA506" s="12"/>
      <c r="AB506" s="12">
        <v>0</v>
      </c>
      <c r="AC506" s="12"/>
      <c r="AD506" s="12"/>
      <c r="AE506" s="12">
        <v>0</v>
      </c>
      <c r="AF506" s="12"/>
      <c r="AG506" s="12"/>
      <c r="AH506" s="12">
        <v>0</v>
      </c>
      <c r="AI506" s="12"/>
      <c r="AJ506" s="12"/>
      <c r="AK506" s="12">
        <v>0</v>
      </c>
      <c r="AL506" s="12"/>
      <c r="AM506" s="12"/>
      <c r="AN506" s="12">
        <v>0</v>
      </c>
      <c r="AO506" s="32">
        <v>5800000</v>
      </c>
      <c r="AP506" s="39" t="s">
        <v>249</v>
      </c>
      <c r="AQ506" s="32">
        <v>6053442</v>
      </c>
      <c r="AR506" s="32">
        <v>253442</v>
      </c>
      <c r="AS506" s="12"/>
      <c r="AT506" s="12"/>
      <c r="AU506" s="12">
        <v>0</v>
      </c>
      <c r="AV506" s="12"/>
      <c r="AW506" s="12"/>
      <c r="AX506" s="12">
        <v>0</v>
      </c>
      <c r="AY506" s="45"/>
      <c r="AZ506" s="32"/>
      <c r="BA506" s="12">
        <v>0</v>
      </c>
      <c r="BB506" s="12">
        <f t="shared" si="763"/>
        <v>0</v>
      </c>
      <c r="BC506" s="12">
        <f t="shared" si="747"/>
        <v>0</v>
      </c>
      <c r="BD506" s="12">
        <f t="shared" si="748"/>
        <v>0</v>
      </c>
      <c r="BE506" s="12"/>
      <c r="BF506" s="12"/>
      <c r="BG506" s="12"/>
      <c r="BH506" s="12">
        <f t="shared" si="764"/>
        <v>0</v>
      </c>
      <c r="BI506" s="12"/>
      <c r="BJ506" s="12"/>
      <c r="BK506" s="12"/>
      <c r="BL506" s="12">
        <f t="shared" si="765"/>
        <v>0</v>
      </c>
      <c r="BM506" s="12"/>
      <c r="BN506" s="12"/>
      <c r="BO506" s="12"/>
      <c r="BP506" s="12">
        <f t="shared" si="766"/>
        <v>0</v>
      </c>
      <c r="BQ506" s="12"/>
      <c r="BR506" s="12"/>
      <c r="BS506" s="12"/>
      <c r="BT506" s="12">
        <f t="shared" si="767"/>
        <v>0</v>
      </c>
      <c r="BU506" s="12"/>
      <c r="BV506" s="12"/>
      <c r="BW506" s="12"/>
      <c r="BX506" s="12">
        <f t="shared" si="768"/>
        <v>0</v>
      </c>
      <c r="BY506" s="12"/>
      <c r="BZ506" s="12"/>
      <c r="CA506" s="12"/>
      <c r="CB506" s="12">
        <f t="shared" si="769"/>
        <v>0</v>
      </c>
      <c r="CC506" s="12"/>
      <c r="CD506" s="12"/>
      <c r="CE506" s="12"/>
      <c r="CF506" s="12">
        <f t="shared" si="770"/>
        <v>0</v>
      </c>
      <c r="CG506" s="12"/>
      <c r="CH506" s="12"/>
      <c r="CI506" s="12"/>
      <c r="CJ506" s="12">
        <f t="shared" si="771"/>
        <v>0</v>
      </c>
      <c r="CK506" s="12"/>
      <c r="CL506" s="12"/>
      <c r="CM506" s="12"/>
      <c r="CN506" s="12">
        <f t="shared" si="772"/>
        <v>0</v>
      </c>
      <c r="CO506" s="12"/>
      <c r="CP506" s="12"/>
      <c r="CQ506" s="12"/>
      <c r="CR506" s="12">
        <f t="shared" si="773"/>
        <v>0</v>
      </c>
      <c r="CS506" s="12"/>
      <c r="CT506" s="12"/>
      <c r="CU506" s="12"/>
      <c r="CV506" s="12">
        <f t="shared" si="774"/>
        <v>0</v>
      </c>
      <c r="CW506" s="12"/>
      <c r="CX506" s="12"/>
      <c r="CY506" s="12"/>
      <c r="CZ506" s="12">
        <f t="shared" si="775"/>
        <v>0</v>
      </c>
      <c r="DA506" s="12"/>
      <c r="DB506" s="12"/>
      <c r="DC506" s="12"/>
      <c r="DD506" s="12">
        <f t="shared" si="776"/>
        <v>0</v>
      </c>
      <c r="DE506" s="13" t="s">
        <v>54</v>
      </c>
      <c r="DF506" s="14" t="s">
        <v>55</v>
      </c>
    </row>
    <row r="507" spans="1:110" ht="38.25" hidden="1" x14ac:dyDescent="0.25">
      <c r="A507" s="13" t="s">
        <v>32</v>
      </c>
      <c r="B507" s="48" t="s">
        <v>973</v>
      </c>
      <c r="C507" s="49">
        <v>1978</v>
      </c>
      <c r="D507" s="49" t="s">
        <v>51</v>
      </c>
      <c r="E507" s="48" t="s">
        <v>186</v>
      </c>
      <c r="F507" s="50">
        <v>5418.9</v>
      </c>
      <c r="G507" s="50">
        <v>4657.8999999999996</v>
      </c>
      <c r="H507" s="51">
        <v>33855</v>
      </c>
      <c r="I507" s="12">
        <f t="shared" si="743"/>
        <v>6908860</v>
      </c>
      <c r="J507" s="12">
        <f t="shared" si="744"/>
        <v>3454430</v>
      </c>
      <c r="K507" s="12">
        <f t="shared" si="745"/>
        <v>3454430</v>
      </c>
      <c r="L507" s="12">
        <f t="shared" si="746"/>
        <v>3454430</v>
      </c>
      <c r="M507" s="12">
        <f t="shared" si="670"/>
        <v>0</v>
      </c>
      <c r="N507" s="12"/>
      <c r="O507" s="12"/>
      <c r="P507" s="12">
        <v>0</v>
      </c>
      <c r="Q507" s="12"/>
      <c r="R507" s="12"/>
      <c r="S507" s="12">
        <v>0</v>
      </c>
      <c r="T507" s="12"/>
      <c r="U507" s="12"/>
      <c r="V507" s="12">
        <v>0</v>
      </c>
      <c r="W507" s="12"/>
      <c r="X507" s="12"/>
      <c r="Y507" s="12">
        <v>0</v>
      </c>
      <c r="Z507" s="12"/>
      <c r="AA507" s="12"/>
      <c r="AB507" s="12">
        <v>0</v>
      </c>
      <c r="AC507" s="12"/>
      <c r="AD507" s="12"/>
      <c r="AE507" s="12">
        <v>0</v>
      </c>
      <c r="AF507" s="12"/>
      <c r="AG507" s="12"/>
      <c r="AH507" s="12">
        <v>0</v>
      </c>
      <c r="AI507" s="12"/>
      <c r="AJ507" s="12"/>
      <c r="AK507" s="12">
        <v>0</v>
      </c>
      <c r="AL507" s="12"/>
      <c r="AM507" s="12"/>
      <c r="AN507" s="12">
        <v>0</v>
      </c>
      <c r="AO507" s="32">
        <v>6710394</v>
      </c>
      <c r="AP507" s="39" t="s">
        <v>250</v>
      </c>
      <c r="AQ507" s="32">
        <v>6908860</v>
      </c>
      <c r="AR507" s="32">
        <v>198466</v>
      </c>
      <c r="AS507" s="12"/>
      <c r="AT507" s="12"/>
      <c r="AU507" s="12">
        <v>0</v>
      </c>
      <c r="AV507" s="12"/>
      <c r="AW507" s="12"/>
      <c r="AX507" s="12">
        <v>0</v>
      </c>
      <c r="AY507" s="45"/>
      <c r="AZ507" s="32"/>
      <c r="BA507" s="12">
        <v>0</v>
      </c>
      <c r="BB507" s="12">
        <f t="shared" si="763"/>
        <v>0</v>
      </c>
      <c r="BC507" s="12">
        <f t="shared" si="747"/>
        <v>0</v>
      </c>
      <c r="BD507" s="12">
        <f t="shared" si="748"/>
        <v>0</v>
      </c>
      <c r="BE507" s="12"/>
      <c r="BF507" s="12"/>
      <c r="BG507" s="12"/>
      <c r="BH507" s="12">
        <f t="shared" si="764"/>
        <v>0</v>
      </c>
      <c r="BI507" s="12"/>
      <c r="BJ507" s="12"/>
      <c r="BK507" s="12"/>
      <c r="BL507" s="12">
        <f t="shared" si="765"/>
        <v>0</v>
      </c>
      <c r="BM507" s="12"/>
      <c r="BN507" s="12"/>
      <c r="BO507" s="12"/>
      <c r="BP507" s="12">
        <f t="shared" si="766"/>
        <v>0</v>
      </c>
      <c r="BQ507" s="12"/>
      <c r="BR507" s="12"/>
      <c r="BS507" s="12"/>
      <c r="BT507" s="12">
        <f t="shared" si="767"/>
        <v>0</v>
      </c>
      <c r="BU507" s="12"/>
      <c r="BV507" s="12"/>
      <c r="BW507" s="12"/>
      <c r="BX507" s="12">
        <f t="shared" si="768"/>
        <v>0</v>
      </c>
      <c r="BY507" s="12"/>
      <c r="BZ507" s="12"/>
      <c r="CA507" s="12"/>
      <c r="CB507" s="12">
        <f t="shared" si="769"/>
        <v>0</v>
      </c>
      <c r="CC507" s="12"/>
      <c r="CD507" s="12"/>
      <c r="CE507" s="12"/>
      <c r="CF507" s="12">
        <f t="shared" si="770"/>
        <v>0</v>
      </c>
      <c r="CG507" s="12"/>
      <c r="CH507" s="12"/>
      <c r="CI507" s="12"/>
      <c r="CJ507" s="12">
        <f t="shared" si="771"/>
        <v>0</v>
      </c>
      <c r="CK507" s="12"/>
      <c r="CL507" s="12"/>
      <c r="CM507" s="12"/>
      <c r="CN507" s="12">
        <f t="shared" si="772"/>
        <v>0</v>
      </c>
      <c r="CO507" s="12"/>
      <c r="CP507" s="12"/>
      <c r="CQ507" s="12"/>
      <c r="CR507" s="12">
        <f t="shared" si="773"/>
        <v>0</v>
      </c>
      <c r="CS507" s="12"/>
      <c r="CT507" s="12"/>
      <c r="CU507" s="12"/>
      <c r="CV507" s="12">
        <f t="shared" si="774"/>
        <v>0</v>
      </c>
      <c r="CW507" s="12"/>
      <c r="CX507" s="12"/>
      <c r="CY507" s="12"/>
      <c r="CZ507" s="12">
        <f t="shared" si="775"/>
        <v>0</v>
      </c>
      <c r="DA507" s="12"/>
      <c r="DB507" s="12"/>
      <c r="DC507" s="12"/>
      <c r="DD507" s="12">
        <f t="shared" si="776"/>
        <v>0</v>
      </c>
      <c r="DE507" s="13" t="s">
        <v>54</v>
      </c>
      <c r="DF507" s="14" t="s">
        <v>55</v>
      </c>
    </row>
    <row r="508" spans="1:110" ht="38.25" hidden="1" x14ac:dyDescent="0.25">
      <c r="A508" s="13" t="s">
        <v>33</v>
      </c>
      <c r="B508" s="48" t="s">
        <v>974</v>
      </c>
      <c r="C508" s="49">
        <v>1972</v>
      </c>
      <c r="D508" s="49" t="s">
        <v>51</v>
      </c>
      <c r="E508" s="48" t="s">
        <v>186</v>
      </c>
      <c r="F508" s="50">
        <v>5407.3</v>
      </c>
      <c r="G508" s="50">
        <v>4623.3</v>
      </c>
      <c r="H508" s="51">
        <v>36613</v>
      </c>
      <c r="I508" s="12">
        <f t="shared" si="743"/>
        <v>1318452.3264000001</v>
      </c>
      <c r="J508" s="12">
        <f t="shared" si="744"/>
        <v>659226.16320000007</v>
      </c>
      <c r="K508" s="12">
        <f t="shared" si="745"/>
        <v>659226.16320000007</v>
      </c>
      <c r="L508" s="12">
        <f t="shared" si="746"/>
        <v>659226.16320000007</v>
      </c>
      <c r="M508" s="12">
        <f t="shared" si="670"/>
        <v>0</v>
      </c>
      <c r="N508" s="12"/>
      <c r="O508" s="12"/>
      <c r="P508" s="12">
        <v>0</v>
      </c>
      <c r="Q508" s="12"/>
      <c r="R508" s="12"/>
      <c r="S508" s="12">
        <v>0</v>
      </c>
      <c r="T508" s="12"/>
      <c r="U508" s="12"/>
      <c r="V508" s="12">
        <v>0</v>
      </c>
      <c r="W508" s="12"/>
      <c r="X508" s="12"/>
      <c r="Y508" s="12">
        <v>0</v>
      </c>
      <c r="Z508" s="12"/>
      <c r="AA508" s="12"/>
      <c r="AB508" s="12">
        <v>0</v>
      </c>
      <c r="AC508" s="12"/>
      <c r="AD508" s="12"/>
      <c r="AE508" s="12">
        <v>0</v>
      </c>
      <c r="AF508" s="12"/>
      <c r="AG508" s="12"/>
      <c r="AH508" s="12">
        <v>0</v>
      </c>
      <c r="AI508" s="12"/>
      <c r="AJ508" s="12"/>
      <c r="AK508" s="12">
        <v>0</v>
      </c>
      <c r="AL508" s="12"/>
      <c r="AM508" s="12"/>
      <c r="AN508" s="12">
        <v>0</v>
      </c>
      <c r="AO508" s="32"/>
      <c r="AP508" s="39" t="s">
        <v>53</v>
      </c>
      <c r="AQ508" s="32"/>
      <c r="AR508" s="32">
        <v>0</v>
      </c>
      <c r="AS508" s="12">
        <v>930788.07700000005</v>
      </c>
      <c r="AT508" s="12">
        <v>1318452.3264000001</v>
      </c>
      <c r="AU508" s="12">
        <v>387664.24940000009</v>
      </c>
      <c r="AV508" s="12"/>
      <c r="AW508" s="12"/>
      <c r="AX508" s="12">
        <v>0</v>
      </c>
      <c r="AY508" s="45"/>
      <c r="AZ508" s="32"/>
      <c r="BA508" s="12">
        <v>0</v>
      </c>
      <c r="BB508" s="12">
        <f t="shared" si="763"/>
        <v>0</v>
      </c>
      <c r="BC508" s="12">
        <f t="shared" si="747"/>
        <v>0</v>
      </c>
      <c r="BD508" s="12">
        <f t="shared" si="748"/>
        <v>0</v>
      </c>
      <c r="BE508" s="12"/>
      <c r="BF508" s="12"/>
      <c r="BG508" s="12"/>
      <c r="BH508" s="12">
        <f t="shared" si="764"/>
        <v>0</v>
      </c>
      <c r="BI508" s="12"/>
      <c r="BJ508" s="12"/>
      <c r="BK508" s="12"/>
      <c r="BL508" s="12">
        <f t="shared" si="765"/>
        <v>0</v>
      </c>
      <c r="BM508" s="12"/>
      <c r="BN508" s="12"/>
      <c r="BO508" s="12"/>
      <c r="BP508" s="12">
        <f t="shared" si="766"/>
        <v>0</v>
      </c>
      <c r="BQ508" s="12"/>
      <c r="BR508" s="12"/>
      <c r="BS508" s="12"/>
      <c r="BT508" s="12">
        <f t="shared" si="767"/>
        <v>0</v>
      </c>
      <c r="BU508" s="12"/>
      <c r="BV508" s="12"/>
      <c r="BW508" s="12"/>
      <c r="BX508" s="12">
        <f t="shared" si="768"/>
        <v>0</v>
      </c>
      <c r="BY508" s="12"/>
      <c r="BZ508" s="12"/>
      <c r="CA508" s="12"/>
      <c r="CB508" s="12">
        <f t="shared" si="769"/>
        <v>0</v>
      </c>
      <c r="CC508" s="12"/>
      <c r="CD508" s="12"/>
      <c r="CE508" s="12"/>
      <c r="CF508" s="12">
        <f t="shared" si="770"/>
        <v>0</v>
      </c>
      <c r="CG508" s="12"/>
      <c r="CH508" s="12"/>
      <c r="CI508" s="12"/>
      <c r="CJ508" s="12">
        <f t="shared" si="771"/>
        <v>0</v>
      </c>
      <c r="CK508" s="12"/>
      <c r="CL508" s="12"/>
      <c r="CM508" s="12"/>
      <c r="CN508" s="12">
        <f t="shared" si="772"/>
        <v>0</v>
      </c>
      <c r="CO508" s="12"/>
      <c r="CP508" s="12"/>
      <c r="CQ508" s="12"/>
      <c r="CR508" s="12">
        <f t="shared" si="773"/>
        <v>0</v>
      </c>
      <c r="CS508" s="12"/>
      <c r="CT508" s="12"/>
      <c r="CU508" s="12"/>
      <c r="CV508" s="12">
        <f t="shared" si="774"/>
        <v>0</v>
      </c>
      <c r="CW508" s="12"/>
      <c r="CX508" s="12"/>
      <c r="CY508" s="12"/>
      <c r="CZ508" s="12">
        <f t="shared" si="775"/>
        <v>0</v>
      </c>
      <c r="DA508" s="12"/>
      <c r="DB508" s="12"/>
      <c r="DC508" s="12"/>
      <c r="DD508" s="12">
        <f t="shared" si="776"/>
        <v>0</v>
      </c>
      <c r="DE508" s="13" t="s">
        <v>54</v>
      </c>
      <c r="DF508" s="14" t="s">
        <v>55</v>
      </c>
    </row>
    <row r="509" spans="1:110" ht="38.25" hidden="1" x14ac:dyDescent="0.25">
      <c r="A509" s="13" t="s">
        <v>34</v>
      </c>
      <c r="B509" s="48" t="s">
        <v>975</v>
      </c>
      <c r="C509" s="49">
        <v>1967</v>
      </c>
      <c r="D509" s="49" t="s">
        <v>51</v>
      </c>
      <c r="E509" s="48" t="s">
        <v>229</v>
      </c>
      <c r="F509" s="50">
        <v>4321</v>
      </c>
      <c r="G509" s="50">
        <v>4209.8999999999996</v>
      </c>
      <c r="H509" s="51">
        <v>33878</v>
      </c>
      <c r="I509" s="12">
        <f t="shared" si="743"/>
        <v>3513948.7152</v>
      </c>
      <c r="J509" s="12">
        <f t="shared" si="744"/>
        <v>1756974.3576</v>
      </c>
      <c r="K509" s="12">
        <f t="shared" si="745"/>
        <v>1756974.3576</v>
      </c>
      <c r="L509" s="12">
        <f t="shared" si="746"/>
        <v>1756974.3576</v>
      </c>
      <c r="M509" s="12">
        <f t="shared" si="670"/>
        <v>0</v>
      </c>
      <c r="N509" s="12"/>
      <c r="O509" s="12"/>
      <c r="P509" s="12">
        <v>0</v>
      </c>
      <c r="Q509" s="12"/>
      <c r="R509" s="12"/>
      <c r="S509" s="12">
        <v>0</v>
      </c>
      <c r="T509" s="12"/>
      <c r="U509" s="12"/>
      <c r="V509" s="12">
        <v>0</v>
      </c>
      <c r="W509" s="12"/>
      <c r="X509" s="12"/>
      <c r="Y509" s="12">
        <v>0</v>
      </c>
      <c r="Z509" s="12"/>
      <c r="AA509" s="12"/>
      <c r="AB509" s="12">
        <v>0</v>
      </c>
      <c r="AC509" s="12"/>
      <c r="AD509" s="12"/>
      <c r="AE509" s="12">
        <v>0</v>
      </c>
      <c r="AF509" s="12"/>
      <c r="AG509" s="12"/>
      <c r="AH509" s="12">
        <v>0</v>
      </c>
      <c r="AI509" s="12"/>
      <c r="AJ509" s="12"/>
      <c r="AK509" s="12">
        <v>0</v>
      </c>
      <c r="AL509" s="12"/>
      <c r="AM509" s="12"/>
      <c r="AN509" s="12">
        <v>0</v>
      </c>
      <c r="AO509" s="32"/>
      <c r="AP509" s="39" t="s">
        <v>53</v>
      </c>
      <c r="AQ509" s="32"/>
      <c r="AR509" s="32">
        <v>0</v>
      </c>
      <c r="AS509" s="12">
        <v>2373549.906</v>
      </c>
      <c r="AT509" s="12">
        <v>3513948.7152</v>
      </c>
      <c r="AU509" s="12">
        <v>1140398.8092</v>
      </c>
      <c r="AV509" s="12"/>
      <c r="AW509" s="12"/>
      <c r="AX509" s="12">
        <v>0</v>
      </c>
      <c r="AY509" s="45"/>
      <c r="AZ509" s="32"/>
      <c r="BA509" s="12">
        <v>0</v>
      </c>
      <c r="BB509" s="12">
        <f t="shared" si="763"/>
        <v>0</v>
      </c>
      <c r="BC509" s="12">
        <f t="shared" si="747"/>
        <v>0</v>
      </c>
      <c r="BD509" s="12">
        <f t="shared" si="748"/>
        <v>0</v>
      </c>
      <c r="BE509" s="12"/>
      <c r="BF509" s="12"/>
      <c r="BG509" s="12"/>
      <c r="BH509" s="12">
        <f t="shared" si="764"/>
        <v>0</v>
      </c>
      <c r="BI509" s="12"/>
      <c r="BJ509" s="12"/>
      <c r="BK509" s="12"/>
      <c r="BL509" s="12">
        <f t="shared" si="765"/>
        <v>0</v>
      </c>
      <c r="BM509" s="12"/>
      <c r="BN509" s="12"/>
      <c r="BO509" s="12"/>
      <c r="BP509" s="12">
        <f t="shared" si="766"/>
        <v>0</v>
      </c>
      <c r="BQ509" s="12"/>
      <c r="BR509" s="12"/>
      <c r="BS509" s="12"/>
      <c r="BT509" s="12">
        <f t="shared" si="767"/>
        <v>0</v>
      </c>
      <c r="BU509" s="12"/>
      <c r="BV509" s="12"/>
      <c r="BW509" s="12"/>
      <c r="BX509" s="12">
        <f t="shared" si="768"/>
        <v>0</v>
      </c>
      <c r="BY509" s="12"/>
      <c r="BZ509" s="12"/>
      <c r="CA509" s="12"/>
      <c r="CB509" s="12">
        <f t="shared" si="769"/>
        <v>0</v>
      </c>
      <c r="CC509" s="12"/>
      <c r="CD509" s="12"/>
      <c r="CE509" s="12"/>
      <c r="CF509" s="12">
        <f t="shared" si="770"/>
        <v>0</v>
      </c>
      <c r="CG509" s="12"/>
      <c r="CH509" s="12"/>
      <c r="CI509" s="12"/>
      <c r="CJ509" s="12">
        <f t="shared" si="771"/>
        <v>0</v>
      </c>
      <c r="CK509" s="12"/>
      <c r="CL509" s="12"/>
      <c r="CM509" s="12"/>
      <c r="CN509" s="12">
        <f t="shared" si="772"/>
        <v>0</v>
      </c>
      <c r="CO509" s="12"/>
      <c r="CP509" s="12"/>
      <c r="CQ509" s="12"/>
      <c r="CR509" s="12">
        <f t="shared" si="773"/>
        <v>0</v>
      </c>
      <c r="CS509" s="12"/>
      <c r="CT509" s="12"/>
      <c r="CU509" s="12"/>
      <c r="CV509" s="12">
        <f t="shared" si="774"/>
        <v>0</v>
      </c>
      <c r="CW509" s="12"/>
      <c r="CX509" s="12"/>
      <c r="CY509" s="12"/>
      <c r="CZ509" s="12">
        <f t="shared" si="775"/>
        <v>0</v>
      </c>
      <c r="DA509" s="12"/>
      <c r="DB509" s="12"/>
      <c r="DC509" s="12"/>
      <c r="DD509" s="12">
        <f t="shared" si="776"/>
        <v>0</v>
      </c>
      <c r="DE509" s="13" t="s">
        <v>54</v>
      </c>
      <c r="DF509" s="14" t="s">
        <v>55</v>
      </c>
    </row>
    <row r="510" spans="1:110" ht="38.25" hidden="1" x14ac:dyDescent="0.25">
      <c r="A510" s="13" t="s">
        <v>35</v>
      </c>
      <c r="B510" s="48" t="s">
        <v>976</v>
      </c>
      <c r="C510" s="49">
        <v>1969</v>
      </c>
      <c r="D510" s="49" t="s">
        <v>51</v>
      </c>
      <c r="E510" s="48" t="s">
        <v>186</v>
      </c>
      <c r="F510" s="50">
        <v>4467.7</v>
      </c>
      <c r="G510" s="50">
        <v>3744.2</v>
      </c>
      <c r="H510" s="51">
        <v>38471</v>
      </c>
      <c r="I510" s="12">
        <f t="shared" si="743"/>
        <v>5731250.4000000004</v>
      </c>
      <c r="J510" s="12">
        <f t="shared" si="744"/>
        <v>2865625.2</v>
      </c>
      <c r="K510" s="12">
        <f t="shared" si="745"/>
        <v>2865625.2</v>
      </c>
      <c r="L510" s="12">
        <f t="shared" si="746"/>
        <v>2865625.2</v>
      </c>
      <c r="M510" s="12">
        <f t="shared" si="670"/>
        <v>0</v>
      </c>
      <c r="N510" s="12"/>
      <c r="O510" s="12"/>
      <c r="P510" s="12">
        <v>0</v>
      </c>
      <c r="Q510" s="12"/>
      <c r="R510" s="12"/>
      <c r="S510" s="12">
        <v>0</v>
      </c>
      <c r="T510" s="12"/>
      <c r="U510" s="12"/>
      <c r="V510" s="12">
        <v>0</v>
      </c>
      <c r="W510" s="12"/>
      <c r="X510" s="12"/>
      <c r="Y510" s="12">
        <v>0</v>
      </c>
      <c r="Z510" s="12"/>
      <c r="AA510" s="12"/>
      <c r="AB510" s="12">
        <v>0</v>
      </c>
      <c r="AC510" s="12"/>
      <c r="AD510" s="12"/>
      <c r="AE510" s="12">
        <v>0</v>
      </c>
      <c r="AF510" s="12"/>
      <c r="AG510" s="12"/>
      <c r="AH510" s="12">
        <v>0</v>
      </c>
      <c r="AI510" s="12">
        <v>5438151.0580000002</v>
      </c>
      <c r="AJ510" s="12">
        <v>5731250.4000000004</v>
      </c>
      <c r="AK510" s="12">
        <v>293099.34200000018</v>
      </c>
      <c r="AL510" s="12"/>
      <c r="AM510" s="12"/>
      <c r="AN510" s="12">
        <v>0</v>
      </c>
      <c r="AO510" s="32"/>
      <c r="AP510" s="39" t="s">
        <v>53</v>
      </c>
      <c r="AQ510" s="32"/>
      <c r="AR510" s="32">
        <v>0</v>
      </c>
      <c r="AS510" s="12">
        <v>817596.02500000002</v>
      </c>
      <c r="AT510" s="12"/>
      <c r="AU510" s="12">
        <v>-817596.02500000002</v>
      </c>
      <c r="AV510" s="12"/>
      <c r="AW510" s="12"/>
      <c r="AX510" s="12">
        <v>0</v>
      </c>
      <c r="AY510" s="45"/>
      <c r="AZ510" s="32"/>
      <c r="BA510" s="12">
        <v>0</v>
      </c>
      <c r="BB510" s="12">
        <f t="shared" si="763"/>
        <v>0</v>
      </c>
      <c r="BC510" s="12">
        <f t="shared" si="747"/>
        <v>0</v>
      </c>
      <c r="BD510" s="12">
        <f t="shared" si="748"/>
        <v>0</v>
      </c>
      <c r="BE510" s="12"/>
      <c r="BF510" s="12"/>
      <c r="BG510" s="12"/>
      <c r="BH510" s="12">
        <f t="shared" si="764"/>
        <v>0</v>
      </c>
      <c r="BI510" s="12"/>
      <c r="BJ510" s="12"/>
      <c r="BK510" s="12"/>
      <c r="BL510" s="12">
        <f t="shared" si="765"/>
        <v>0</v>
      </c>
      <c r="BM510" s="12"/>
      <c r="BN510" s="12"/>
      <c r="BO510" s="12"/>
      <c r="BP510" s="12">
        <f t="shared" si="766"/>
        <v>0</v>
      </c>
      <c r="BQ510" s="12"/>
      <c r="BR510" s="12"/>
      <c r="BS510" s="12"/>
      <c r="BT510" s="12">
        <f t="shared" si="767"/>
        <v>0</v>
      </c>
      <c r="BU510" s="12"/>
      <c r="BV510" s="12"/>
      <c r="BW510" s="12"/>
      <c r="BX510" s="12">
        <f t="shared" si="768"/>
        <v>0</v>
      </c>
      <c r="BY510" s="12"/>
      <c r="BZ510" s="12"/>
      <c r="CA510" s="12"/>
      <c r="CB510" s="12">
        <f t="shared" si="769"/>
        <v>0</v>
      </c>
      <c r="CC510" s="12"/>
      <c r="CD510" s="12"/>
      <c r="CE510" s="12"/>
      <c r="CF510" s="12">
        <f t="shared" si="770"/>
        <v>0</v>
      </c>
      <c r="CG510" s="12"/>
      <c r="CH510" s="12"/>
      <c r="CI510" s="12"/>
      <c r="CJ510" s="12">
        <f t="shared" si="771"/>
        <v>0</v>
      </c>
      <c r="CK510" s="12"/>
      <c r="CL510" s="12"/>
      <c r="CM510" s="12"/>
      <c r="CN510" s="12">
        <f t="shared" si="772"/>
        <v>0</v>
      </c>
      <c r="CO510" s="12"/>
      <c r="CP510" s="12"/>
      <c r="CQ510" s="12"/>
      <c r="CR510" s="12">
        <f t="shared" si="773"/>
        <v>0</v>
      </c>
      <c r="CS510" s="12"/>
      <c r="CT510" s="12"/>
      <c r="CU510" s="12"/>
      <c r="CV510" s="12">
        <f t="shared" si="774"/>
        <v>0</v>
      </c>
      <c r="CW510" s="12"/>
      <c r="CX510" s="12"/>
      <c r="CY510" s="12"/>
      <c r="CZ510" s="12">
        <f t="shared" si="775"/>
        <v>0</v>
      </c>
      <c r="DA510" s="12"/>
      <c r="DB510" s="12"/>
      <c r="DC510" s="12"/>
      <c r="DD510" s="12">
        <f t="shared" si="776"/>
        <v>0</v>
      </c>
      <c r="DE510" s="13" t="s">
        <v>54</v>
      </c>
      <c r="DF510" s="14" t="s">
        <v>55</v>
      </c>
    </row>
    <row r="511" spans="1:110" ht="38.25" hidden="1" x14ac:dyDescent="0.25">
      <c r="A511" s="13" t="s">
        <v>36</v>
      </c>
      <c r="B511" s="48" t="s">
        <v>977</v>
      </c>
      <c r="C511" s="49">
        <v>1969</v>
      </c>
      <c r="D511" s="49" t="s">
        <v>51</v>
      </c>
      <c r="E511" s="48" t="s">
        <v>186</v>
      </c>
      <c r="F511" s="50">
        <v>11938.6</v>
      </c>
      <c r="G511" s="50">
        <v>10363.6</v>
      </c>
      <c r="H511" s="51">
        <v>36732</v>
      </c>
      <c r="I511" s="12">
        <f t="shared" si="743"/>
        <v>4287740.4000000004</v>
      </c>
      <c r="J511" s="12">
        <f t="shared" si="744"/>
        <v>2143870.2000000002</v>
      </c>
      <c r="K511" s="12">
        <f t="shared" si="745"/>
        <v>2143870.2000000002</v>
      </c>
      <c r="L511" s="12">
        <f t="shared" si="746"/>
        <v>2143870.2000000002</v>
      </c>
      <c r="M511" s="12">
        <f t="shared" si="670"/>
        <v>0</v>
      </c>
      <c r="N511" s="12"/>
      <c r="O511" s="12"/>
      <c r="P511" s="12">
        <v>0</v>
      </c>
      <c r="Q511" s="12"/>
      <c r="R511" s="12"/>
      <c r="S511" s="12">
        <v>0</v>
      </c>
      <c r="T511" s="12"/>
      <c r="U511" s="12"/>
      <c r="V511" s="12">
        <v>0</v>
      </c>
      <c r="W511" s="12"/>
      <c r="X511" s="12"/>
      <c r="Y511" s="12">
        <v>0</v>
      </c>
      <c r="Z511" s="12"/>
      <c r="AA511" s="12"/>
      <c r="AB511" s="12">
        <v>0</v>
      </c>
      <c r="AC511" s="12"/>
      <c r="AD511" s="12"/>
      <c r="AE511" s="12">
        <v>0</v>
      </c>
      <c r="AF511" s="12"/>
      <c r="AG511" s="12"/>
      <c r="AH511" s="12">
        <v>0</v>
      </c>
      <c r="AI511" s="12">
        <v>15052299.800000001</v>
      </c>
      <c r="AJ511" s="12">
        <v>4287740.4000000004</v>
      </c>
      <c r="AK511" s="12">
        <v>-10764559.4</v>
      </c>
      <c r="AL511" s="12"/>
      <c r="AM511" s="12"/>
      <c r="AN511" s="12">
        <v>0</v>
      </c>
      <c r="AO511" s="32"/>
      <c r="AP511" s="39" t="s">
        <v>53</v>
      </c>
      <c r="AQ511" s="32"/>
      <c r="AR511" s="32">
        <v>0</v>
      </c>
      <c r="AS511" s="12"/>
      <c r="AT511" s="12"/>
      <c r="AU511" s="12">
        <v>0</v>
      </c>
      <c r="AV511" s="12"/>
      <c r="AW511" s="12"/>
      <c r="AX511" s="12">
        <v>0</v>
      </c>
      <c r="AY511" s="45"/>
      <c r="AZ511" s="32"/>
      <c r="BA511" s="12">
        <v>0</v>
      </c>
      <c r="BB511" s="12">
        <f t="shared" si="763"/>
        <v>0</v>
      </c>
      <c r="BC511" s="12">
        <f t="shared" si="747"/>
        <v>0</v>
      </c>
      <c r="BD511" s="12">
        <f t="shared" si="748"/>
        <v>0</v>
      </c>
      <c r="BE511" s="12"/>
      <c r="BF511" s="12"/>
      <c r="BG511" s="12"/>
      <c r="BH511" s="12">
        <f t="shared" si="764"/>
        <v>0</v>
      </c>
      <c r="BI511" s="12"/>
      <c r="BJ511" s="12"/>
      <c r="BK511" s="12"/>
      <c r="BL511" s="12">
        <f t="shared" si="765"/>
        <v>0</v>
      </c>
      <c r="BM511" s="12"/>
      <c r="BN511" s="12"/>
      <c r="BO511" s="12"/>
      <c r="BP511" s="12">
        <f t="shared" si="766"/>
        <v>0</v>
      </c>
      <c r="BQ511" s="12"/>
      <c r="BR511" s="12"/>
      <c r="BS511" s="12"/>
      <c r="BT511" s="12">
        <f t="shared" si="767"/>
        <v>0</v>
      </c>
      <c r="BU511" s="12"/>
      <c r="BV511" s="12"/>
      <c r="BW511" s="12"/>
      <c r="BX511" s="12">
        <f t="shared" si="768"/>
        <v>0</v>
      </c>
      <c r="BY511" s="12"/>
      <c r="BZ511" s="12"/>
      <c r="CA511" s="12"/>
      <c r="CB511" s="12">
        <f t="shared" si="769"/>
        <v>0</v>
      </c>
      <c r="CC511" s="12"/>
      <c r="CD511" s="12"/>
      <c r="CE511" s="12"/>
      <c r="CF511" s="12">
        <f t="shared" si="770"/>
        <v>0</v>
      </c>
      <c r="CG511" s="12"/>
      <c r="CH511" s="12"/>
      <c r="CI511" s="12"/>
      <c r="CJ511" s="12">
        <f t="shared" si="771"/>
        <v>0</v>
      </c>
      <c r="CK511" s="12"/>
      <c r="CL511" s="12"/>
      <c r="CM511" s="12"/>
      <c r="CN511" s="12">
        <f t="shared" si="772"/>
        <v>0</v>
      </c>
      <c r="CO511" s="12"/>
      <c r="CP511" s="12"/>
      <c r="CQ511" s="12"/>
      <c r="CR511" s="12">
        <f t="shared" si="773"/>
        <v>0</v>
      </c>
      <c r="CS511" s="12"/>
      <c r="CT511" s="12"/>
      <c r="CU511" s="12"/>
      <c r="CV511" s="12">
        <f t="shared" si="774"/>
        <v>0</v>
      </c>
      <c r="CW511" s="12"/>
      <c r="CX511" s="12"/>
      <c r="CY511" s="12"/>
      <c r="CZ511" s="12">
        <f t="shared" si="775"/>
        <v>0</v>
      </c>
      <c r="DA511" s="12"/>
      <c r="DB511" s="12"/>
      <c r="DC511" s="12"/>
      <c r="DD511" s="12">
        <f t="shared" si="776"/>
        <v>0</v>
      </c>
      <c r="DE511" s="13" t="s">
        <v>54</v>
      </c>
      <c r="DF511" s="14" t="s">
        <v>55</v>
      </c>
    </row>
    <row r="512" spans="1:110" ht="38.25" hidden="1" x14ac:dyDescent="0.25">
      <c r="A512" s="13" t="s">
        <v>37</v>
      </c>
      <c r="B512" s="48" t="s">
        <v>2723</v>
      </c>
      <c r="C512" s="49">
        <v>1970</v>
      </c>
      <c r="D512" s="49" t="s">
        <v>51</v>
      </c>
      <c r="E512" s="48" t="s">
        <v>202</v>
      </c>
      <c r="F512" s="50">
        <v>13765.7</v>
      </c>
      <c r="G512" s="50">
        <v>12099.7</v>
      </c>
      <c r="H512" s="51">
        <v>33738</v>
      </c>
      <c r="I512" s="12">
        <f t="shared" si="743"/>
        <v>169231.68</v>
      </c>
      <c r="J512" s="12">
        <f t="shared" si="744"/>
        <v>0</v>
      </c>
      <c r="K512" s="12">
        <f t="shared" si="745"/>
        <v>169231.68</v>
      </c>
      <c r="L512" s="12">
        <f t="shared" si="746"/>
        <v>169231.68</v>
      </c>
      <c r="M512" s="12">
        <f t="shared" si="670"/>
        <v>0</v>
      </c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32"/>
      <c r="AP512" s="39"/>
      <c r="AQ512" s="32"/>
      <c r="AR512" s="32"/>
      <c r="AS512" s="12"/>
      <c r="AT512" s="12"/>
      <c r="AU512" s="12"/>
      <c r="AV512" s="12"/>
      <c r="AW512" s="12"/>
      <c r="AX512" s="12"/>
      <c r="AY512" s="45"/>
      <c r="AZ512" s="32"/>
      <c r="BA512" s="12"/>
      <c r="BB512" s="12"/>
      <c r="BC512" s="12">
        <f t="shared" si="747"/>
        <v>169231.68</v>
      </c>
      <c r="BD512" s="12">
        <f t="shared" si="748"/>
        <v>169231.68</v>
      </c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>
        <v>169231.68</v>
      </c>
      <c r="CZ512" s="12">
        <f t="shared" si="775"/>
        <v>169231.68</v>
      </c>
      <c r="DA512" s="12"/>
      <c r="DB512" s="12"/>
      <c r="DC512" s="12"/>
      <c r="DD512" s="12"/>
      <c r="DE512" s="13" t="s">
        <v>54</v>
      </c>
      <c r="DF512" s="14" t="s">
        <v>55</v>
      </c>
    </row>
    <row r="513" spans="1:110" ht="38.25" hidden="1" x14ac:dyDescent="0.25">
      <c r="A513" s="13" t="s">
        <v>38</v>
      </c>
      <c r="B513" s="48" t="s">
        <v>2722</v>
      </c>
      <c r="C513" s="49">
        <v>1978</v>
      </c>
      <c r="D513" s="49" t="s">
        <v>51</v>
      </c>
      <c r="E513" s="48" t="s">
        <v>186</v>
      </c>
      <c r="F513" s="50">
        <v>5900</v>
      </c>
      <c r="G513" s="50">
        <v>5738.5</v>
      </c>
      <c r="H513" s="51">
        <v>34304</v>
      </c>
      <c r="I513" s="12">
        <f t="shared" si="743"/>
        <v>250677.5</v>
      </c>
      <c r="J513" s="12">
        <f t="shared" si="744"/>
        <v>0</v>
      </c>
      <c r="K513" s="12">
        <f t="shared" si="745"/>
        <v>250677.5</v>
      </c>
      <c r="L513" s="12">
        <f t="shared" si="746"/>
        <v>250677.5</v>
      </c>
      <c r="M513" s="12">
        <f t="shared" si="670"/>
        <v>0</v>
      </c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32"/>
      <c r="AP513" s="39"/>
      <c r="AQ513" s="32"/>
      <c r="AR513" s="32"/>
      <c r="AS513" s="12"/>
      <c r="AT513" s="12"/>
      <c r="AU513" s="12"/>
      <c r="AV513" s="12"/>
      <c r="AW513" s="12"/>
      <c r="AX513" s="12"/>
      <c r="AY513" s="45"/>
      <c r="AZ513" s="32"/>
      <c r="BA513" s="12"/>
      <c r="BB513" s="12"/>
      <c r="BC513" s="12">
        <f t="shared" si="747"/>
        <v>250677.5</v>
      </c>
      <c r="BD513" s="12">
        <f t="shared" si="748"/>
        <v>250677.5</v>
      </c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>
        <v>250677.5</v>
      </c>
      <c r="CZ513" s="12">
        <f t="shared" si="775"/>
        <v>250677.5</v>
      </c>
      <c r="DA513" s="12"/>
      <c r="DB513" s="12"/>
      <c r="DC513" s="12"/>
      <c r="DD513" s="12"/>
      <c r="DE513" s="13" t="s">
        <v>54</v>
      </c>
      <c r="DF513" s="14" t="s">
        <v>55</v>
      </c>
    </row>
    <row r="514" spans="1:110" ht="38.25" hidden="1" x14ac:dyDescent="0.25">
      <c r="A514" s="13" t="s">
        <v>39</v>
      </c>
      <c r="B514" s="48" t="s">
        <v>978</v>
      </c>
      <c r="C514" s="49">
        <v>1981</v>
      </c>
      <c r="D514" s="49" t="s">
        <v>51</v>
      </c>
      <c r="E514" s="48" t="s">
        <v>99</v>
      </c>
      <c r="F514" s="50">
        <v>17621.900000000001</v>
      </c>
      <c r="G514" s="50">
        <v>15400.3</v>
      </c>
      <c r="H514" s="51">
        <v>33836</v>
      </c>
      <c r="I514" s="12">
        <f t="shared" si="743"/>
        <v>16167378</v>
      </c>
      <c r="J514" s="12">
        <f t="shared" si="744"/>
        <v>8083689</v>
      </c>
      <c r="K514" s="12">
        <f t="shared" si="745"/>
        <v>8083689</v>
      </c>
      <c r="L514" s="12">
        <f t="shared" si="746"/>
        <v>8083689</v>
      </c>
      <c r="M514" s="12">
        <f t="shared" si="670"/>
        <v>0</v>
      </c>
      <c r="N514" s="12"/>
      <c r="O514" s="12"/>
      <c r="P514" s="12">
        <v>0</v>
      </c>
      <c r="Q514" s="12"/>
      <c r="R514" s="12"/>
      <c r="S514" s="12">
        <v>0</v>
      </c>
      <c r="T514" s="12"/>
      <c r="U514" s="12"/>
      <c r="V514" s="12">
        <v>0</v>
      </c>
      <c r="W514" s="12"/>
      <c r="X514" s="12"/>
      <c r="Y514" s="12">
        <v>0</v>
      </c>
      <c r="Z514" s="12"/>
      <c r="AA514" s="12"/>
      <c r="AB514" s="12">
        <v>0</v>
      </c>
      <c r="AC514" s="12"/>
      <c r="AD514" s="12"/>
      <c r="AE514" s="12">
        <v>0</v>
      </c>
      <c r="AF514" s="12"/>
      <c r="AG514" s="12"/>
      <c r="AH514" s="12">
        <v>0</v>
      </c>
      <c r="AI514" s="12"/>
      <c r="AJ514" s="12"/>
      <c r="AK514" s="12">
        <v>0</v>
      </c>
      <c r="AL514" s="12"/>
      <c r="AM514" s="12"/>
      <c r="AN514" s="12">
        <v>0</v>
      </c>
      <c r="AO514" s="32">
        <v>15715548</v>
      </c>
      <c r="AP514" s="39" t="s">
        <v>251</v>
      </c>
      <c r="AQ514" s="32">
        <v>16167378</v>
      </c>
      <c r="AR514" s="32">
        <v>451830</v>
      </c>
      <c r="AS514" s="12"/>
      <c r="AT514" s="12"/>
      <c r="AU514" s="12">
        <v>0</v>
      </c>
      <c r="AV514" s="12"/>
      <c r="AW514" s="12"/>
      <c r="AX514" s="12">
        <v>0</v>
      </c>
      <c r="AY514" s="45"/>
      <c r="AZ514" s="32"/>
      <c r="BA514" s="12">
        <v>0</v>
      </c>
      <c r="BB514" s="12">
        <f t="shared" si="763"/>
        <v>0</v>
      </c>
      <c r="BC514" s="12">
        <f t="shared" si="747"/>
        <v>0</v>
      </c>
      <c r="BD514" s="12">
        <f t="shared" si="748"/>
        <v>0</v>
      </c>
      <c r="BE514" s="12"/>
      <c r="BF514" s="12"/>
      <c r="BG514" s="12"/>
      <c r="BH514" s="12">
        <f t="shared" si="764"/>
        <v>0</v>
      </c>
      <c r="BI514" s="12"/>
      <c r="BJ514" s="12"/>
      <c r="BK514" s="12"/>
      <c r="BL514" s="12">
        <f t="shared" si="765"/>
        <v>0</v>
      </c>
      <c r="BM514" s="12"/>
      <c r="BN514" s="12"/>
      <c r="BO514" s="12"/>
      <c r="BP514" s="12">
        <f t="shared" si="766"/>
        <v>0</v>
      </c>
      <c r="BQ514" s="12"/>
      <c r="BR514" s="12"/>
      <c r="BS514" s="12"/>
      <c r="BT514" s="12">
        <f t="shared" si="767"/>
        <v>0</v>
      </c>
      <c r="BU514" s="12"/>
      <c r="BV514" s="12"/>
      <c r="BW514" s="12"/>
      <c r="BX514" s="12">
        <f t="shared" si="768"/>
        <v>0</v>
      </c>
      <c r="BY514" s="12"/>
      <c r="BZ514" s="12"/>
      <c r="CA514" s="12"/>
      <c r="CB514" s="12">
        <f t="shared" si="769"/>
        <v>0</v>
      </c>
      <c r="CC514" s="12"/>
      <c r="CD514" s="12"/>
      <c r="CE514" s="12"/>
      <c r="CF514" s="12">
        <f t="shared" si="770"/>
        <v>0</v>
      </c>
      <c r="CG514" s="12"/>
      <c r="CH514" s="12"/>
      <c r="CI514" s="12"/>
      <c r="CJ514" s="12">
        <f t="shared" si="771"/>
        <v>0</v>
      </c>
      <c r="CK514" s="12"/>
      <c r="CL514" s="12"/>
      <c r="CM514" s="12"/>
      <c r="CN514" s="12">
        <f t="shared" si="772"/>
        <v>0</v>
      </c>
      <c r="CO514" s="12"/>
      <c r="CP514" s="12"/>
      <c r="CQ514" s="12"/>
      <c r="CR514" s="12">
        <f t="shared" si="773"/>
        <v>0</v>
      </c>
      <c r="CS514" s="12"/>
      <c r="CT514" s="12"/>
      <c r="CU514" s="12"/>
      <c r="CV514" s="12">
        <f t="shared" si="774"/>
        <v>0</v>
      </c>
      <c r="CW514" s="12"/>
      <c r="CX514" s="12"/>
      <c r="CY514" s="12"/>
      <c r="CZ514" s="12">
        <f t="shared" si="775"/>
        <v>0</v>
      </c>
      <c r="DA514" s="12"/>
      <c r="DB514" s="12"/>
      <c r="DC514" s="12"/>
      <c r="DD514" s="12">
        <f t="shared" si="776"/>
        <v>0</v>
      </c>
      <c r="DE514" s="13" t="s">
        <v>54</v>
      </c>
      <c r="DF514" s="14" t="s">
        <v>55</v>
      </c>
    </row>
    <row r="515" spans="1:110" ht="38.25" hidden="1" x14ac:dyDescent="0.25">
      <c r="A515" s="13" t="s">
        <v>40</v>
      </c>
      <c r="B515" s="48" t="s">
        <v>1981</v>
      </c>
      <c r="C515" s="49">
        <v>1964</v>
      </c>
      <c r="D515" s="49" t="s">
        <v>51</v>
      </c>
      <c r="E515" s="48" t="s">
        <v>186</v>
      </c>
      <c r="F515" s="50">
        <v>12533.87</v>
      </c>
      <c r="G515" s="50">
        <v>11173.87</v>
      </c>
      <c r="H515" s="51">
        <v>33773</v>
      </c>
      <c r="I515" s="12">
        <f t="shared" si="743"/>
        <v>8589015</v>
      </c>
      <c r="J515" s="12">
        <f>(I515-BC515-AQ515)*0.5</f>
        <v>0</v>
      </c>
      <c r="K515" s="12">
        <f t="shared" si="745"/>
        <v>8589015</v>
      </c>
      <c r="L515" s="12">
        <f>K515-(AQ515/36*30)</f>
        <v>1431502.5</v>
      </c>
      <c r="M515" s="12">
        <f t="shared" si="670"/>
        <v>7157512.5</v>
      </c>
      <c r="N515" s="12"/>
      <c r="O515" s="12"/>
      <c r="P515" s="12">
        <v>0</v>
      </c>
      <c r="Q515" s="12"/>
      <c r="R515" s="12"/>
      <c r="S515" s="12">
        <v>0</v>
      </c>
      <c r="T515" s="12"/>
      <c r="U515" s="12"/>
      <c r="V515" s="12">
        <v>0</v>
      </c>
      <c r="W515" s="12"/>
      <c r="X515" s="12"/>
      <c r="Y515" s="12">
        <v>0</v>
      </c>
      <c r="Z515" s="12"/>
      <c r="AA515" s="12"/>
      <c r="AB515" s="12">
        <v>0</v>
      </c>
      <c r="AC515" s="12"/>
      <c r="AD515" s="12"/>
      <c r="AE515" s="12">
        <v>0</v>
      </c>
      <c r="AF515" s="12"/>
      <c r="AG515" s="12"/>
      <c r="AH515" s="12">
        <v>0</v>
      </c>
      <c r="AI515" s="12"/>
      <c r="AJ515" s="12"/>
      <c r="AK515" s="12">
        <v>0</v>
      </c>
      <c r="AL515" s="12"/>
      <c r="AM515" s="12"/>
      <c r="AN515" s="12">
        <v>0</v>
      </c>
      <c r="AO515" s="32"/>
      <c r="AP515" s="39" t="s">
        <v>1982</v>
      </c>
      <c r="AQ515" s="32">
        <v>8589015</v>
      </c>
      <c r="AR515" s="32">
        <v>8589015</v>
      </c>
      <c r="AS515" s="12"/>
      <c r="AT515" s="12"/>
      <c r="AU515" s="12">
        <v>0</v>
      </c>
      <c r="AV515" s="12"/>
      <c r="AW515" s="12"/>
      <c r="AX515" s="12">
        <v>0</v>
      </c>
      <c r="AY515" s="45"/>
      <c r="AZ515" s="32"/>
      <c r="BA515" s="12">
        <v>0</v>
      </c>
      <c r="BB515" s="12"/>
      <c r="BC515" s="12">
        <f t="shared" si="747"/>
        <v>0</v>
      </c>
      <c r="BD515" s="12">
        <f t="shared" si="748"/>
        <v>0</v>
      </c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3" t="s">
        <v>54</v>
      </c>
      <c r="DF515" s="14" t="s">
        <v>55</v>
      </c>
    </row>
    <row r="516" spans="1:110" ht="38.25" hidden="1" x14ac:dyDescent="0.25">
      <c r="A516" s="13" t="s">
        <v>41</v>
      </c>
      <c r="B516" s="48" t="s">
        <v>602</v>
      </c>
      <c r="C516" s="49">
        <v>1958</v>
      </c>
      <c r="D516" s="49" t="s">
        <v>51</v>
      </c>
      <c r="E516" s="48" t="s">
        <v>67</v>
      </c>
      <c r="F516" s="50">
        <v>453</v>
      </c>
      <c r="G516" s="50">
        <v>411</v>
      </c>
      <c r="H516" s="51" t="s">
        <v>252</v>
      </c>
      <c r="I516" s="12">
        <f t="shared" si="743"/>
        <v>1240119.6312000002</v>
      </c>
      <c r="J516" s="12">
        <f t="shared" si="744"/>
        <v>620059.81560000009</v>
      </c>
      <c r="K516" s="12">
        <f t="shared" si="745"/>
        <v>620059.81560000009</v>
      </c>
      <c r="L516" s="12">
        <f t="shared" ref="L516:L518" si="777">K516</f>
        <v>620059.81560000009</v>
      </c>
      <c r="M516" s="12">
        <f t="shared" si="670"/>
        <v>0</v>
      </c>
      <c r="N516" s="12"/>
      <c r="O516" s="12"/>
      <c r="P516" s="12">
        <v>0</v>
      </c>
      <c r="Q516" s="12"/>
      <c r="R516" s="12"/>
      <c r="S516" s="12">
        <v>0</v>
      </c>
      <c r="T516" s="12"/>
      <c r="U516" s="12"/>
      <c r="V516" s="12">
        <v>0</v>
      </c>
      <c r="W516" s="12"/>
      <c r="X516" s="12"/>
      <c r="Y516" s="12">
        <v>0</v>
      </c>
      <c r="Z516" s="12"/>
      <c r="AA516" s="12"/>
      <c r="AB516" s="12">
        <v>0</v>
      </c>
      <c r="AC516" s="12"/>
      <c r="AD516" s="12"/>
      <c r="AE516" s="12">
        <v>0</v>
      </c>
      <c r="AF516" s="12"/>
      <c r="AG516" s="12"/>
      <c r="AH516" s="12">
        <v>0</v>
      </c>
      <c r="AI516" s="12"/>
      <c r="AJ516" s="12"/>
      <c r="AK516" s="12">
        <v>0</v>
      </c>
      <c r="AL516" s="12"/>
      <c r="AM516" s="12"/>
      <c r="AN516" s="12">
        <v>0</v>
      </c>
      <c r="AO516" s="32"/>
      <c r="AP516" s="39"/>
      <c r="AQ516" s="32"/>
      <c r="AR516" s="32">
        <v>0</v>
      </c>
      <c r="AS516" s="12">
        <v>1022200</v>
      </c>
      <c r="AT516" s="12">
        <v>1240119.6312000002</v>
      </c>
      <c r="AU516" s="12">
        <v>217919.63120000018</v>
      </c>
      <c r="AV516" s="12"/>
      <c r="AW516" s="12"/>
      <c r="AX516" s="12">
        <v>0</v>
      </c>
      <c r="AY516" s="45"/>
      <c r="AZ516" s="32"/>
      <c r="BA516" s="12">
        <v>0</v>
      </c>
      <c r="BB516" s="12">
        <f t="shared" ref="BB516:BB540" si="778">BF516+BJ516+BN516+BR516+BV516+BZ516+CD516+CH516+CL516+CP516+CT516+CX516+DB516</f>
        <v>0</v>
      </c>
      <c r="BC516" s="12">
        <f t="shared" si="747"/>
        <v>0</v>
      </c>
      <c r="BD516" s="12">
        <f t="shared" si="748"/>
        <v>0</v>
      </c>
      <c r="BE516" s="12"/>
      <c r="BF516" s="12"/>
      <c r="BG516" s="12"/>
      <c r="BH516" s="12">
        <f t="shared" ref="BH516:BH540" si="779">BG516-BF516</f>
        <v>0</v>
      </c>
      <c r="BI516" s="12"/>
      <c r="BJ516" s="12"/>
      <c r="BK516" s="12"/>
      <c r="BL516" s="12">
        <f t="shared" ref="BL516:BL540" si="780">BK516-BJ516</f>
        <v>0</v>
      </c>
      <c r="BM516" s="12"/>
      <c r="BN516" s="12"/>
      <c r="BO516" s="12"/>
      <c r="BP516" s="12">
        <f t="shared" ref="BP516:BP540" si="781">BO516-BN516</f>
        <v>0</v>
      </c>
      <c r="BQ516" s="12"/>
      <c r="BR516" s="12"/>
      <c r="BS516" s="12"/>
      <c r="BT516" s="12">
        <f t="shared" ref="BT516:BT540" si="782">BS516-BR516</f>
        <v>0</v>
      </c>
      <c r="BU516" s="12"/>
      <c r="BV516" s="12"/>
      <c r="BW516" s="12"/>
      <c r="BX516" s="12">
        <f t="shared" ref="BX516:BX540" si="783">BW516-BV516</f>
        <v>0</v>
      </c>
      <c r="BY516" s="12"/>
      <c r="BZ516" s="12"/>
      <c r="CA516" s="12"/>
      <c r="CB516" s="12">
        <f t="shared" ref="CB516:CB540" si="784">CA516-BZ516</f>
        <v>0</v>
      </c>
      <c r="CC516" s="12"/>
      <c r="CD516" s="12"/>
      <c r="CE516" s="12"/>
      <c r="CF516" s="12">
        <f t="shared" ref="CF516:CF540" si="785">CE516-CD516</f>
        <v>0</v>
      </c>
      <c r="CG516" s="12"/>
      <c r="CH516" s="12"/>
      <c r="CI516" s="12"/>
      <c r="CJ516" s="12">
        <f t="shared" ref="CJ516:CJ540" si="786">CI516-CH516</f>
        <v>0</v>
      </c>
      <c r="CK516" s="12"/>
      <c r="CL516" s="12"/>
      <c r="CM516" s="12"/>
      <c r="CN516" s="12">
        <f t="shared" ref="CN516:CN540" si="787">CM516-CL516</f>
        <v>0</v>
      </c>
      <c r="CO516" s="12"/>
      <c r="CP516" s="12"/>
      <c r="CQ516" s="12"/>
      <c r="CR516" s="12">
        <f t="shared" ref="CR516:CR540" si="788">CQ516-CP516</f>
        <v>0</v>
      </c>
      <c r="CS516" s="12"/>
      <c r="CT516" s="12"/>
      <c r="CU516" s="12"/>
      <c r="CV516" s="12">
        <f t="shared" ref="CV516:CV540" si="789">CU516-CT516</f>
        <v>0</v>
      </c>
      <c r="CW516" s="12"/>
      <c r="CX516" s="12"/>
      <c r="CY516" s="12"/>
      <c r="CZ516" s="12">
        <f t="shared" ref="CZ516:CZ541" si="790">CY516-CX516</f>
        <v>0</v>
      </c>
      <c r="DA516" s="12"/>
      <c r="DB516" s="12"/>
      <c r="DC516" s="12"/>
      <c r="DD516" s="12">
        <f t="shared" ref="DD516:DD540" si="791">DC516-DB516</f>
        <v>0</v>
      </c>
      <c r="DE516" s="13" t="s">
        <v>54</v>
      </c>
      <c r="DF516" s="14" t="s">
        <v>55</v>
      </c>
    </row>
    <row r="517" spans="1:110" ht="38.25" hidden="1" x14ac:dyDescent="0.25">
      <c r="A517" s="13" t="s">
        <v>42</v>
      </c>
      <c r="B517" s="48" t="s">
        <v>979</v>
      </c>
      <c r="C517" s="49">
        <v>1971</v>
      </c>
      <c r="D517" s="49" t="s">
        <v>51</v>
      </c>
      <c r="E517" s="48" t="s">
        <v>186</v>
      </c>
      <c r="F517" s="50">
        <v>5433.9</v>
      </c>
      <c r="G517" s="50">
        <v>4659.3999999999996</v>
      </c>
      <c r="H517" s="51">
        <v>38931</v>
      </c>
      <c r="I517" s="12">
        <f t="shared" si="743"/>
        <v>1412798.9195999999</v>
      </c>
      <c r="J517" s="12">
        <f t="shared" si="744"/>
        <v>706399.45979999995</v>
      </c>
      <c r="K517" s="12">
        <f t="shared" si="745"/>
        <v>706399.45979999995</v>
      </c>
      <c r="L517" s="12">
        <f t="shared" si="777"/>
        <v>706399.45979999995</v>
      </c>
      <c r="M517" s="12">
        <f t="shared" si="670"/>
        <v>0</v>
      </c>
      <c r="N517" s="12"/>
      <c r="O517" s="12"/>
      <c r="P517" s="12">
        <v>0</v>
      </c>
      <c r="Q517" s="12"/>
      <c r="R517" s="12"/>
      <c r="S517" s="12">
        <v>0</v>
      </c>
      <c r="T517" s="12"/>
      <c r="U517" s="12"/>
      <c r="V517" s="12">
        <v>0</v>
      </c>
      <c r="W517" s="12"/>
      <c r="X517" s="12"/>
      <c r="Y517" s="12">
        <v>0</v>
      </c>
      <c r="Z517" s="12"/>
      <c r="AA517" s="12"/>
      <c r="AB517" s="12">
        <v>0</v>
      </c>
      <c r="AC517" s="12"/>
      <c r="AD517" s="12"/>
      <c r="AE517" s="12">
        <v>0</v>
      </c>
      <c r="AF517" s="12"/>
      <c r="AG517" s="12"/>
      <c r="AH517" s="12">
        <v>0</v>
      </c>
      <c r="AI517" s="12"/>
      <c r="AJ517" s="12"/>
      <c r="AK517" s="12">
        <v>0</v>
      </c>
      <c r="AL517" s="12"/>
      <c r="AM517" s="12"/>
      <c r="AN517" s="12">
        <v>0</v>
      </c>
      <c r="AO517" s="32"/>
      <c r="AP517" s="39" t="s">
        <v>53</v>
      </c>
      <c r="AQ517" s="32"/>
      <c r="AR517" s="32">
        <v>0</v>
      </c>
      <c r="AS517" s="12">
        <v>877128.29099999997</v>
      </c>
      <c r="AT517" s="12">
        <v>1412798.9195999999</v>
      </c>
      <c r="AU517" s="12">
        <v>535670.62859999994</v>
      </c>
      <c r="AV517" s="12"/>
      <c r="AW517" s="12"/>
      <c r="AX517" s="12">
        <v>0</v>
      </c>
      <c r="AY517" s="45"/>
      <c r="AZ517" s="32"/>
      <c r="BA517" s="12">
        <v>0</v>
      </c>
      <c r="BB517" s="12">
        <f t="shared" si="778"/>
        <v>0</v>
      </c>
      <c r="BC517" s="12">
        <f t="shared" si="747"/>
        <v>0</v>
      </c>
      <c r="BD517" s="12">
        <f t="shared" si="748"/>
        <v>0</v>
      </c>
      <c r="BE517" s="12"/>
      <c r="BF517" s="12"/>
      <c r="BG517" s="12"/>
      <c r="BH517" s="12">
        <f t="shared" si="779"/>
        <v>0</v>
      </c>
      <c r="BI517" s="12"/>
      <c r="BJ517" s="12"/>
      <c r="BK517" s="12"/>
      <c r="BL517" s="12">
        <f t="shared" si="780"/>
        <v>0</v>
      </c>
      <c r="BM517" s="12"/>
      <c r="BN517" s="12"/>
      <c r="BO517" s="12"/>
      <c r="BP517" s="12">
        <f t="shared" si="781"/>
        <v>0</v>
      </c>
      <c r="BQ517" s="12"/>
      <c r="BR517" s="12"/>
      <c r="BS517" s="12"/>
      <c r="BT517" s="12">
        <f t="shared" si="782"/>
        <v>0</v>
      </c>
      <c r="BU517" s="12"/>
      <c r="BV517" s="12"/>
      <c r="BW517" s="12"/>
      <c r="BX517" s="12">
        <f t="shared" si="783"/>
        <v>0</v>
      </c>
      <c r="BY517" s="12"/>
      <c r="BZ517" s="12"/>
      <c r="CA517" s="12"/>
      <c r="CB517" s="12">
        <f t="shared" si="784"/>
        <v>0</v>
      </c>
      <c r="CC517" s="12"/>
      <c r="CD517" s="12"/>
      <c r="CE517" s="12"/>
      <c r="CF517" s="12">
        <f t="shared" si="785"/>
        <v>0</v>
      </c>
      <c r="CG517" s="12"/>
      <c r="CH517" s="12"/>
      <c r="CI517" s="12"/>
      <c r="CJ517" s="12">
        <f t="shared" si="786"/>
        <v>0</v>
      </c>
      <c r="CK517" s="12"/>
      <c r="CL517" s="12"/>
      <c r="CM517" s="12"/>
      <c r="CN517" s="12">
        <f t="shared" si="787"/>
        <v>0</v>
      </c>
      <c r="CO517" s="12"/>
      <c r="CP517" s="12"/>
      <c r="CQ517" s="12"/>
      <c r="CR517" s="12">
        <f t="shared" si="788"/>
        <v>0</v>
      </c>
      <c r="CS517" s="12"/>
      <c r="CT517" s="12"/>
      <c r="CU517" s="12"/>
      <c r="CV517" s="12">
        <f t="shared" si="789"/>
        <v>0</v>
      </c>
      <c r="CW517" s="12"/>
      <c r="CX517" s="12"/>
      <c r="CY517" s="12"/>
      <c r="CZ517" s="12">
        <f t="shared" si="790"/>
        <v>0</v>
      </c>
      <c r="DA517" s="12"/>
      <c r="DB517" s="12"/>
      <c r="DC517" s="12"/>
      <c r="DD517" s="12">
        <f t="shared" si="791"/>
        <v>0</v>
      </c>
      <c r="DE517" s="13" t="s">
        <v>54</v>
      </c>
      <c r="DF517" s="14" t="s">
        <v>55</v>
      </c>
    </row>
    <row r="518" spans="1:110" ht="38.25" hidden="1" x14ac:dyDescent="0.25">
      <c r="A518" s="13" t="s">
        <v>43</v>
      </c>
      <c r="B518" s="48" t="s">
        <v>980</v>
      </c>
      <c r="C518" s="49">
        <v>1977</v>
      </c>
      <c r="D518" s="49" t="s">
        <v>51</v>
      </c>
      <c r="E518" s="48" t="s">
        <v>186</v>
      </c>
      <c r="F518" s="50">
        <v>4169</v>
      </c>
      <c r="G518" s="50">
        <v>3419</v>
      </c>
      <c r="H518" s="51">
        <v>33885</v>
      </c>
      <c r="I518" s="12">
        <f t="shared" si="743"/>
        <v>6885030</v>
      </c>
      <c r="J518" s="12">
        <f t="shared" si="744"/>
        <v>3442515</v>
      </c>
      <c r="K518" s="12">
        <f t="shared" si="745"/>
        <v>3442515</v>
      </c>
      <c r="L518" s="12">
        <f t="shared" si="777"/>
        <v>3442515</v>
      </c>
      <c r="M518" s="12">
        <f t="shared" si="670"/>
        <v>0</v>
      </c>
      <c r="N518" s="12"/>
      <c r="O518" s="12"/>
      <c r="P518" s="12">
        <v>0</v>
      </c>
      <c r="Q518" s="12"/>
      <c r="R518" s="12"/>
      <c r="S518" s="12">
        <v>0</v>
      </c>
      <c r="T518" s="12"/>
      <c r="U518" s="12"/>
      <c r="V518" s="12">
        <v>0</v>
      </c>
      <c r="W518" s="12"/>
      <c r="X518" s="12"/>
      <c r="Y518" s="12">
        <v>0</v>
      </c>
      <c r="Z518" s="12"/>
      <c r="AA518" s="12"/>
      <c r="AB518" s="12">
        <v>0</v>
      </c>
      <c r="AC518" s="12"/>
      <c r="AD518" s="12"/>
      <c r="AE518" s="12">
        <v>0</v>
      </c>
      <c r="AF518" s="12"/>
      <c r="AG518" s="12"/>
      <c r="AH518" s="12">
        <v>0</v>
      </c>
      <c r="AI518" s="12"/>
      <c r="AJ518" s="12"/>
      <c r="AK518" s="12">
        <v>0</v>
      </c>
      <c r="AL518" s="12"/>
      <c r="AM518" s="12"/>
      <c r="AN518" s="12">
        <v>0</v>
      </c>
      <c r="AO518" s="32">
        <v>6687244</v>
      </c>
      <c r="AP518" s="39" t="s">
        <v>253</v>
      </c>
      <c r="AQ518" s="32">
        <v>6885030</v>
      </c>
      <c r="AR518" s="32">
        <v>197786</v>
      </c>
      <c r="AS518" s="12"/>
      <c r="AT518" s="12"/>
      <c r="AU518" s="12">
        <v>0</v>
      </c>
      <c r="AV518" s="12"/>
      <c r="AW518" s="12"/>
      <c r="AX518" s="12">
        <v>0</v>
      </c>
      <c r="AY518" s="45"/>
      <c r="AZ518" s="32"/>
      <c r="BA518" s="12">
        <v>0</v>
      </c>
      <c r="BB518" s="12">
        <f t="shared" si="778"/>
        <v>0</v>
      </c>
      <c r="BC518" s="12">
        <f t="shared" si="747"/>
        <v>0</v>
      </c>
      <c r="BD518" s="12">
        <f t="shared" si="748"/>
        <v>0</v>
      </c>
      <c r="BE518" s="12"/>
      <c r="BF518" s="12"/>
      <c r="BG518" s="12"/>
      <c r="BH518" s="12">
        <f t="shared" si="779"/>
        <v>0</v>
      </c>
      <c r="BI518" s="12"/>
      <c r="BJ518" s="12"/>
      <c r="BK518" s="12"/>
      <c r="BL518" s="12">
        <f t="shared" si="780"/>
        <v>0</v>
      </c>
      <c r="BM518" s="12"/>
      <c r="BN518" s="12"/>
      <c r="BO518" s="12"/>
      <c r="BP518" s="12">
        <f t="shared" si="781"/>
        <v>0</v>
      </c>
      <c r="BQ518" s="12"/>
      <c r="BR518" s="12"/>
      <c r="BS518" s="12"/>
      <c r="BT518" s="12">
        <f t="shared" si="782"/>
        <v>0</v>
      </c>
      <c r="BU518" s="12"/>
      <c r="BV518" s="12"/>
      <c r="BW518" s="12"/>
      <c r="BX518" s="12">
        <f t="shared" si="783"/>
        <v>0</v>
      </c>
      <c r="BY518" s="12"/>
      <c r="BZ518" s="12"/>
      <c r="CA518" s="12"/>
      <c r="CB518" s="12">
        <f t="shared" si="784"/>
        <v>0</v>
      </c>
      <c r="CC518" s="12"/>
      <c r="CD518" s="12"/>
      <c r="CE518" s="12"/>
      <c r="CF518" s="12">
        <f t="shared" si="785"/>
        <v>0</v>
      </c>
      <c r="CG518" s="12"/>
      <c r="CH518" s="12"/>
      <c r="CI518" s="12"/>
      <c r="CJ518" s="12">
        <f t="shared" si="786"/>
        <v>0</v>
      </c>
      <c r="CK518" s="12"/>
      <c r="CL518" s="12"/>
      <c r="CM518" s="12"/>
      <c r="CN518" s="12">
        <f t="shared" si="787"/>
        <v>0</v>
      </c>
      <c r="CO518" s="12"/>
      <c r="CP518" s="12"/>
      <c r="CQ518" s="12"/>
      <c r="CR518" s="12">
        <f t="shared" si="788"/>
        <v>0</v>
      </c>
      <c r="CS518" s="12"/>
      <c r="CT518" s="12"/>
      <c r="CU518" s="12"/>
      <c r="CV518" s="12">
        <f t="shared" si="789"/>
        <v>0</v>
      </c>
      <c r="CW518" s="12"/>
      <c r="CX518" s="12"/>
      <c r="CY518" s="12"/>
      <c r="CZ518" s="12">
        <f t="shared" si="790"/>
        <v>0</v>
      </c>
      <c r="DA518" s="12"/>
      <c r="DB518" s="12"/>
      <c r="DC518" s="12"/>
      <c r="DD518" s="12">
        <f t="shared" si="791"/>
        <v>0</v>
      </c>
      <c r="DE518" s="13" t="s">
        <v>54</v>
      </c>
      <c r="DF518" s="14" t="s">
        <v>55</v>
      </c>
    </row>
    <row r="519" spans="1:110" ht="38.25" hidden="1" x14ac:dyDescent="0.25">
      <c r="A519" s="13" t="s">
        <v>44</v>
      </c>
      <c r="B519" s="48" t="s">
        <v>2791</v>
      </c>
      <c r="C519" s="49">
        <v>1968</v>
      </c>
      <c r="D519" s="49" t="s">
        <v>51</v>
      </c>
      <c r="E519" s="48" t="s">
        <v>202</v>
      </c>
      <c r="F519" s="50">
        <v>18916.7</v>
      </c>
      <c r="G519" s="50">
        <v>16563.900000000001</v>
      </c>
      <c r="H519" s="51">
        <v>33738</v>
      </c>
      <c r="I519" s="12">
        <f t="shared" si="743"/>
        <v>2942035</v>
      </c>
      <c r="J519" s="12">
        <f>(I519-BC519-AQ519)*0.5</f>
        <v>0</v>
      </c>
      <c r="K519" s="12">
        <f t="shared" si="745"/>
        <v>2942035</v>
      </c>
      <c r="L519" s="12">
        <f>K519-(AQ519/36*30)</f>
        <v>490339.16666666698</v>
      </c>
      <c r="M519" s="12">
        <f t="shared" si="670"/>
        <v>2451695.833333333</v>
      </c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32"/>
      <c r="AP519" s="39" t="s">
        <v>2790</v>
      </c>
      <c r="AQ519" s="32">
        <v>2942035</v>
      </c>
      <c r="AR519" s="32">
        <v>2942035</v>
      </c>
      <c r="AS519" s="12"/>
      <c r="AT519" s="12"/>
      <c r="AU519" s="12"/>
      <c r="AV519" s="12"/>
      <c r="AW519" s="12"/>
      <c r="AX519" s="12"/>
      <c r="AY519" s="45"/>
      <c r="AZ519" s="32"/>
      <c r="BA519" s="12"/>
      <c r="BB519" s="12"/>
      <c r="BC519" s="12">
        <f t="shared" si="747"/>
        <v>0</v>
      </c>
      <c r="BD519" s="12">
        <f t="shared" si="748"/>
        <v>0</v>
      </c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3" t="s">
        <v>54</v>
      </c>
      <c r="DF519" s="14" t="s">
        <v>55</v>
      </c>
    </row>
    <row r="520" spans="1:110" ht="38.25" hidden="1" x14ac:dyDescent="0.25">
      <c r="A520" s="13" t="s">
        <v>45</v>
      </c>
      <c r="B520" s="48" t="s">
        <v>2318</v>
      </c>
      <c r="C520" s="49" t="s">
        <v>2384</v>
      </c>
      <c r="D520" s="49" t="s">
        <v>51</v>
      </c>
      <c r="E520" s="48" t="s">
        <v>202</v>
      </c>
      <c r="F520" s="49">
        <v>10900.3</v>
      </c>
      <c r="G520" s="49">
        <v>9712.2999999999993</v>
      </c>
      <c r="H520" s="51">
        <v>37910</v>
      </c>
      <c r="I520" s="12">
        <f t="shared" si="743"/>
        <v>22332612.739999998</v>
      </c>
      <c r="J520" s="12">
        <f t="shared" si="744"/>
        <v>11166306.369999999</v>
      </c>
      <c r="K520" s="12">
        <f t="shared" si="745"/>
        <v>11166306.369999999</v>
      </c>
      <c r="L520" s="12">
        <f t="shared" ref="L520:L577" si="792">K520</f>
        <v>11166306.369999999</v>
      </c>
      <c r="M520" s="12">
        <f t="shared" si="670"/>
        <v>0</v>
      </c>
      <c r="N520" s="12"/>
      <c r="O520" s="12"/>
      <c r="P520" s="12">
        <v>0</v>
      </c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32"/>
      <c r="AP520" s="39"/>
      <c r="AQ520" s="32"/>
      <c r="AR520" s="32">
        <v>0</v>
      </c>
      <c r="AS520" s="12"/>
      <c r="AT520" s="12"/>
      <c r="AU520" s="12">
        <v>0</v>
      </c>
      <c r="AV520" s="12"/>
      <c r="AW520" s="12">
        <v>22332612.739999998</v>
      </c>
      <c r="AX520" s="12">
        <v>22332612.739999998</v>
      </c>
      <c r="AY520" s="45"/>
      <c r="AZ520" s="32"/>
      <c r="BA520" s="12"/>
      <c r="BB520" s="12">
        <f t="shared" si="778"/>
        <v>0</v>
      </c>
      <c r="BC520" s="12">
        <f t="shared" si="747"/>
        <v>0</v>
      </c>
      <c r="BD520" s="12">
        <f t="shared" si="748"/>
        <v>0</v>
      </c>
      <c r="BE520" s="12"/>
      <c r="BF520" s="12"/>
      <c r="BG520" s="12"/>
      <c r="BH520" s="12">
        <f t="shared" si="779"/>
        <v>0</v>
      </c>
      <c r="BI520" s="12"/>
      <c r="BJ520" s="12"/>
      <c r="BK520" s="12"/>
      <c r="BL520" s="12">
        <f t="shared" si="780"/>
        <v>0</v>
      </c>
      <c r="BM520" s="12"/>
      <c r="BN520" s="12"/>
      <c r="BO520" s="12"/>
      <c r="BP520" s="12">
        <f t="shared" si="781"/>
        <v>0</v>
      </c>
      <c r="BQ520" s="12"/>
      <c r="BR520" s="12"/>
      <c r="BS520" s="12"/>
      <c r="BT520" s="12">
        <f t="shared" si="782"/>
        <v>0</v>
      </c>
      <c r="BU520" s="12"/>
      <c r="BV520" s="12"/>
      <c r="BW520" s="12"/>
      <c r="BX520" s="12">
        <f t="shared" si="783"/>
        <v>0</v>
      </c>
      <c r="BY520" s="12"/>
      <c r="BZ520" s="12"/>
      <c r="CA520" s="12"/>
      <c r="CB520" s="12">
        <f t="shared" si="784"/>
        <v>0</v>
      </c>
      <c r="CC520" s="12"/>
      <c r="CD520" s="12"/>
      <c r="CE520" s="12"/>
      <c r="CF520" s="12">
        <f t="shared" si="785"/>
        <v>0</v>
      </c>
      <c r="CG520" s="12"/>
      <c r="CH520" s="12"/>
      <c r="CI520" s="12"/>
      <c r="CJ520" s="12">
        <f t="shared" si="786"/>
        <v>0</v>
      </c>
      <c r="CK520" s="12"/>
      <c r="CL520" s="12"/>
      <c r="CM520" s="12"/>
      <c r="CN520" s="12">
        <f t="shared" si="787"/>
        <v>0</v>
      </c>
      <c r="CO520" s="12"/>
      <c r="CP520" s="12"/>
      <c r="CQ520" s="12"/>
      <c r="CR520" s="12">
        <f t="shared" si="788"/>
        <v>0</v>
      </c>
      <c r="CS520" s="12"/>
      <c r="CT520" s="12"/>
      <c r="CU520" s="12"/>
      <c r="CV520" s="12">
        <f t="shared" si="789"/>
        <v>0</v>
      </c>
      <c r="CW520" s="12"/>
      <c r="CX520" s="12"/>
      <c r="CY520" s="12"/>
      <c r="CZ520" s="12">
        <f t="shared" si="790"/>
        <v>0</v>
      </c>
      <c r="DA520" s="12"/>
      <c r="DB520" s="12"/>
      <c r="DC520" s="12"/>
      <c r="DD520" s="12">
        <f t="shared" si="791"/>
        <v>0</v>
      </c>
      <c r="DE520" s="13" t="s">
        <v>54</v>
      </c>
      <c r="DF520" s="14" t="s">
        <v>55</v>
      </c>
    </row>
    <row r="521" spans="1:110" ht="38.25" hidden="1" x14ac:dyDescent="0.25">
      <c r="A521" s="13" t="s">
        <v>46</v>
      </c>
      <c r="B521" s="48" t="s">
        <v>981</v>
      </c>
      <c r="C521" s="49">
        <v>1981</v>
      </c>
      <c r="D521" s="49" t="s">
        <v>51</v>
      </c>
      <c r="E521" s="48" t="s">
        <v>99</v>
      </c>
      <c r="F521" s="50">
        <v>7052.8</v>
      </c>
      <c r="G521" s="50">
        <v>5541.9</v>
      </c>
      <c r="H521" s="51">
        <v>33805</v>
      </c>
      <c r="I521" s="12">
        <f t="shared" si="743"/>
        <v>6728212</v>
      </c>
      <c r="J521" s="12">
        <f t="shared" si="744"/>
        <v>3364106</v>
      </c>
      <c r="K521" s="12">
        <f t="shared" si="745"/>
        <v>3364106</v>
      </c>
      <c r="L521" s="12">
        <f t="shared" si="792"/>
        <v>3364106</v>
      </c>
      <c r="M521" s="12">
        <f t="shared" si="670"/>
        <v>0</v>
      </c>
      <c r="N521" s="12"/>
      <c r="O521" s="12"/>
      <c r="P521" s="12">
        <v>0</v>
      </c>
      <c r="Q521" s="12"/>
      <c r="R521" s="12"/>
      <c r="S521" s="12">
        <v>0</v>
      </c>
      <c r="T521" s="12"/>
      <c r="U521" s="12"/>
      <c r="V521" s="12">
        <v>0</v>
      </c>
      <c r="W521" s="12"/>
      <c r="X521" s="12"/>
      <c r="Y521" s="12">
        <v>0</v>
      </c>
      <c r="Z521" s="12"/>
      <c r="AA521" s="12"/>
      <c r="AB521" s="12">
        <v>0</v>
      </c>
      <c r="AC521" s="12"/>
      <c r="AD521" s="12"/>
      <c r="AE521" s="12">
        <v>0</v>
      </c>
      <c r="AF521" s="12"/>
      <c r="AG521" s="12"/>
      <c r="AH521" s="12">
        <v>0</v>
      </c>
      <c r="AI521" s="12"/>
      <c r="AJ521" s="12"/>
      <c r="AK521" s="12">
        <v>0</v>
      </c>
      <c r="AL521" s="12"/>
      <c r="AM521" s="12"/>
      <c r="AN521" s="12">
        <v>0</v>
      </c>
      <c r="AO521" s="32">
        <v>5800000</v>
      </c>
      <c r="AP521" s="39" t="s">
        <v>254</v>
      </c>
      <c r="AQ521" s="32">
        <v>6728212</v>
      </c>
      <c r="AR521" s="32">
        <v>928212</v>
      </c>
      <c r="AS521" s="12"/>
      <c r="AT521" s="12"/>
      <c r="AU521" s="12">
        <v>0</v>
      </c>
      <c r="AV521" s="12"/>
      <c r="AW521" s="12"/>
      <c r="AX521" s="12">
        <v>0</v>
      </c>
      <c r="AY521" s="45"/>
      <c r="AZ521" s="32"/>
      <c r="BA521" s="12">
        <v>0</v>
      </c>
      <c r="BB521" s="12">
        <f t="shared" si="778"/>
        <v>0</v>
      </c>
      <c r="BC521" s="12">
        <f t="shared" si="747"/>
        <v>0</v>
      </c>
      <c r="BD521" s="12">
        <f t="shared" si="748"/>
        <v>0</v>
      </c>
      <c r="BE521" s="12"/>
      <c r="BF521" s="12"/>
      <c r="BG521" s="12"/>
      <c r="BH521" s="12">
        <f t="shared" si="779"/>
        <v>0</v>
      </c>
      <c r="BI521" s="12"/>
      <c r="BJ521" s="12"/>
      <c r="BK521" s="12"/>
      <c r="BL521" s="12">
        <f t="shared" si="780"/>
        <v>0</v>
      </c>
      <c r="BM521" s="12"/>
      <c r="BN521" s="12"/>
      <c r="BO521" s="12"/>
      <c r="BP521" s="12">
        <f t="shared" si="781"/>
        <v>0</v>
      </c>
      <c r="BQ521" s="12"/>
      <c r="BR521" s="12"/>
      <c r="BS521" s="12"/>
      <c r="BT521" s="12">
        <f t="shared" si="782"/>
        <v>0</v>
      </c>
      <c r="BU521" s="12"/>
      <c r="BV521" s="12"/>
      <c r="BW521" s="12"/>
      <c r="BX521" s="12">
        <f t="shared" si="783"/>
        <v>0</v>
      </c>
      <c r="BY521" s="12"/>
      <c r="BZ521" s="12"/>
      <c r="CA521" s="12"/>
      <c r="CB521" s="12">
        <f t="shared" si="784"/>
        <v>0</v>
      </c>
      <c r="CC521" s="12"/>
      <c r="CD521" s="12"/>
      <c r="CE521" s="12"/>
      <c r="CF521" s="12">
        <f t="shared" si="785"/>
        <v>0</v>
      </c>
      <c r="CG521" s="12"/>
      <c r="CH521" s="12"/>
      <c r="CI521" s="12"/>
      <c r="CJ521" s="12">
        <f t="shared" si="786"/>
        <v>0</v>
      </c>
      <c r="CK521" s="12"/>
      <c r="CL521" s="12"/>
      <c r="CM521" s="12"/>
      <c r="CN521" s="12">
        <f t="shared" si="787"/>
        <v>0</v>
      </c>
      <c r="CO521" s="12"/>
      <c r="CP521" s="12"/>
      <c r="CQ521" s="12"/>
      <c r="CR521" s="12">
        <f t="shared" si="788"/>
        <v>0</v>
      </c>
      <c r="CS521" s="12"/>
      <c r="CT521" s="12"/>
      <c r="CU521" s="12"/>
      <c r="CV521" s="12">
        <f t="shared" si="789"/>
        <v>0</v>
      </c>
      <c r="CW521" s="12"/>
      <c r="CX521" s="12"/>
      <c r="CY521" s="12"/>
      <c r="CZ521" s="12">
        <f t="shared" si="790"/>
        <v>0</v>
      </c>
      <c r="DA521" s="12"/>
      <c r="DB521" s="12"/>
      <c r="DC521" s="12"/>
      <c r="DD521" s="12">
        <f t="shared" si="791"/>
        <v>0</v>
      </c>
      <c r="DE521" s="13" t="s">
        <v>54</v>
      </c>
      <c r="DF521" s="14" t="s">
        <v>55</v>
      </c>
    </row>
    <row r="522" spans="1:110" ht="38.25" hidden="1" x14ac:dyDescent="0.25">
      <c r="A522" s="13" t="s">
        <v>47</v>
      </c>
      <c r="B522" s="48" t="s">
        <v>2321</v>
      </c>
      <c r="C522" s="49" t="s">
        <v>2383</v>
      </c>
      <c r="D522" s="49" t="s">
        <v>51</v>
      </c>
      <c r="E522" s="48" t="s">
        <v>202</v>
      </c>
      <c r="F522" s="49">
        <v>2910</v>
      </c>
      <c r="G522" s="49">
        <v>2877.3</v>
      </c>
      <c r="H522" s="51">
        <v>37669</v>
      </c>
      <c r="I522" s="12">
        <f t="shared" si="743"/>
        <v>1467423</v>
      </c>
      <c r="J522" s="12">
        <f t="shared" si="744"/>
        <v>733711.5</v>
      </c>
      <c r="K522" s="12">
        <f t="shared" si="745"/>
        <v>733711.5</v>
      </c>
      <c r="L522" s="12">
        <f t="shared" si="792"/>
        <v>733711.5</v>
      </c>
      <c r="M522" s="12">
        <f t="shared" si="670"/>
        <v>0</v>
      </c>
      <c r="N522" s="12"/>
      <c r="O522" s="12"/>
      <c r="P522" s="12">
        <v>0</v>
      </c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32"/>
      <c r="AP522" s="39"/>
      <c r="AQ522" s="32"/>
      <c r="AR522" s="32">
        <v>0</v>
      </c>
      <c r="AS522" s="12"/>
      <c r="AT522" s="12">
        <v>1467423</v>
      </c>
      <c r="AU522" s="12">
        <v>1467423</v>
      </c>
      <c r="AV522" s="12"/>
      <c r="AW522" s="12"/>
      <c r="AX522" s="12"/>
      <c r="AY522" s="45"/>
      <c r="AZ522" s="32"/>
      <c r="BA522" s="12"/>
      <c r="BB522" s="12">
        <f t="shared" si="778"/>
        <v>0</v>
      </c>
      <c r="BC522" s="12">
        <f t="shared" si="747"/>
        <v>0</v>
      </c>
      <c r="BD522" s="12">
        <f t="shared" si="748"/>
        <v>0</v>
      </c>
      <c r="BE522" s="12"/>
      <c r="BF522" s="12"/>
      <c r="BG522" s="12"/>
      <c r="BH522" s="12">
        <f t="shared" si="779"/>
        <v>0</v>
      </c>
      <c r="BI522" s="12"/>
      <c r="BJ522" s="12"/>
      <c r="BK522" s="12"/>
      <c r="BL522" s="12">
        <f t="shared" si="780"/>
        <v>0</v>
      </c>
      <c r="BM522" s="12"/>
      <c r="BN522" s="12"/>
      <c r="BO522" s="12"/>
      <c r="BP522" s="12">
        <f t="shared" si="781"/>
        <v>0</v>
      </c>
      <c r="BQ522" s="12"/>
      <c r="BR522" s="12"/>
      <c r="BS522" s="12"/>
      <c r="BT522" s="12">
        <f t="shared" si="782"/>
        <v>0</v>
      </c>
      <c r="BU522" s="12"/>
      <c r="BV522" s="12"/>
      <c r="BW522" s="12"/>
      <c r="BX522" s="12">
        <f t="shared" si="783"/>
        <v>0</v>
      </c>
      <c r="BY522" s="12"/>
      <c r="BZ522" s="12"/>
      <c r="CA522" s="12"/>
      <c r="CB522" s="12">
        <f t="shared" si="784"/>
        <v>0</v>
      </c>
      <c r="CC522" s="12"/>
      <c r="CD522" s="12"/>
      <c r="CE522" s="12"/>
      <c r="CF522" s="12">
        <f t="shared" si="785"/>
        <v>0</v>
      </c>
      <c r="CG522" s="12"/>
      <c r="CH522" s="12"/>
      <c r="CI522" s="12"/>
      <c r="CJ522" s="12">
        <f t="shared" si="786"/>
        <v>0</v>
      </c>
      <c r="CK522" s="12"/>
      <c r="CL522" s="12"/>
      <c r="CM522" s="12"/>
      <c r="CN522" s="12">
        <f t="shared" si="787"/>
        <v>0</v>
      </c>
      <c r="CO522" s="12"/>
      <c r="CP522" s="12"/>
      <c r="CQ522" s="12"/>
      <c r="CR522" s="12">
        <f t="shared" si="788"/>
        <v>0</v>
      </c>
      <c r="CS522" s="12"/>
      <c r="CT522" s="12"/>
      <c r="CU522" s="12"/>
      <c r="CV522" s="12">
        <f t="shared" si="789"/>
        <v>0</v>
      </c>
      <c r="CW522" s="12"/>
      <c r="CX522" s="12"/>
      <c r="CY522" s="12"/>
      <c r="CZ522" s="12">
        <f t="shared" si="790"/>
        <v>0</v>
      </c>
      <c r="DA522" s="12"/>
      <c r="DB522" s="12"/>
      <c r="DC522" s="12"/>
      <c r="DD522" s="12">
        <f t="shared" si="791"/>
        <v>0</v>
      </c>
      <c r="DE522" s="13" t="s">
        <v>54</v>
      </c>
      <c r="DF522" s="14" t="s">
        <v>55</v>
      </c>
    </row>
    <row r="523" spans="1:110" ht="38.25" hidden="1" x14ac:dyDescent="0.25">
      <c r="A523" s="13" t="s">
        <v>48</v>
      </c>
      <c r="B523" s="48" t="s">
        <v>982</v>
      </c>
      <c r="C523" s="49">
        <v>1975</v>
      </c>
      <c r="D523" s="49" t="s">
        <v>51</v>
      </c>
      <c r="E523" s="48" t="s">
        <v>186</v>
      </c>
      <c r="F523" s="50">
        <v>2950</v>
      </c>
      <c r="G523" s="50">
        <v>2794.7</v>
      </c>
      <c r="H523" s="51">
        <v>37952</v>
      </c>
      <c r="I523" s="12">
        <f t="shared" si="743"/>
        <v>5585080</v>
      </c>
      <c r="J523" s="12">
        <f t="shared" si="744"/>
        <v>2792540</v>
      </c>
      <c r="K523" s="12">
        <f t="shared" si="745"/>
        <v>2792540</v>
      </c>
      <c r="L523" s="12">
        <f t="shared" si="792"/>
        <v>2792540</v>
      </c>
      <c r="M523" s="12">
        <f t="shared" si="670"/>
        <v>0</v>
      </c>
      <c r="N523" s="12"/>
      <c r="O523" s="12"/>
      <c r="P523" s="12">
        <v>0</v>
      </c>
      <c r="Q523" s="12"/>
      <c r="R523" s="12"/>
      <c r="S523" s="12">
        <v>0</v>
      </c>
      <c r="T523" s="12"/>
      <c r="U523" s="12"/>
      <c r="V523" s="12">
        <v>0</v>
      </c>
      <c r="W523" s="12"/>
      <c r="X523" s="12"/>
      <c r="Y523" s="12">
        <v>0</v>
      </c>
      <c r="Z523" s="12"/>
      <c r="AA523" s="12"/>
      <c r="AB523" s="12">
        <v>0</v>
      </c>
      <c r="AC523" s="12"/>
      <c r="AD523" s="12"/>
      <c r="AE523" s="12">
        <v>0</v>
      </c>
      <c r="AF523" s="12"/>
      <c r="AG523" s="12"/>
      <c r="AH523" s="12">
        <v>0</v>
      </c>
      <c r="AI523" s="12"/>
      <c r="AJ523" s="12"/>
      <c r="AK523" s="12">
        <v>0</v>
      </c>
      <c r="AL523" s="12"/>
      <c r="AM523" s="12"/>
      <c r="AN523" s="12">
        <v>0</v>
      </c>
      <c r="AO523" s="32">
        <v>5800000</v>
      </c>
      <c r="AP523" s="39" t="s">
        <v>255</v>
      </c>
      <c r="AQ523" s="32">
        <v>5585080</v>
      </c>
      <c r="AR523" s="32">
        <v>-214920</v>
      </c>
      <c r="AS523" s="12"/>
      <c r="AT523" s="12"/>
      <c r="AU523" s="12">
        <v>0</v>
      </c>
      <c r="AV523" s="12"/>
      <c r="AW523" s="12"/>
      <c r="AX523" s="12">
        <v>0</v>
      </c>
      <c r="AY523" s="45"/>
      <c r="AZ523" s="32"/>
      <c r="BA523" s="12">
        <v>0</v>
      </c>
      <c r="BB523" s="12">
        <f t="shared" si="778"/>
        <v>0</v>
      </c>
      <c r="BC523" s="12">
        <f t="shared" si="747"/>
        <v>0</v>
      </c>
      <c r="BD523" s="12">
        <f t="shared" si="748"/>
        <v>0</v>
      </c>
      <c r="BE523" s="12"/>
      <c r="BF523" s="12"/>
      <c r="BG523" s="12"/>
      <c r="BH523" s="12">
        <f t="shared" si="779"/>
        <v>0</v>
      </c>
      <c r="BI523" s="12"/>
      <c r="BJ523" s="12"/>
      <c r="BK523" s="12"/>
      <c r="BL523" s="12">
        <f t="shared" si="780"/>
        <v>0</v>
      </c>
      <c r="BM523" s="12"/>
      <c r="BN523" s="12"/>
      <c r="BO523" s="12"/>
      <c r="BP523" s="12">
        <f t="shared" si="781"/>
        <v>0</v>
      </c>
      <c r="BQ523" s="12"/>
      <c r="BR523" s="12"/>
      <c r="BS523" s="12"/>
      <c r="BT523" s="12">
        <f t="shared" si="782"/>
        <v>0</v>
      </c>
      <c r="BU523" s="12"/>
      <c r="BV523" s="12"/>
      <c r="BW523" s="12"/>
      <c r="BX523" s="12">
        <f t="shared" si="783"/>
        <v>0</v>
      </c>
      <c r="BY523" s="12"/>
      <c r="BZ523" s="12"/>
      <c r="CA523" s="12"/>
      <c r="CB523" s="12">
        <f t="shared" si="784"/>
        <v>0</v>
      </c>
      <c r="CC523" s="12"/>
      <c r="CD523" s="12"/>
      <c r="CE523" s="12"/>
      <c r="CF523" s="12">
        <f t="shared" si="785"/>
        <v>0</v>
      </c>
      <c r="CG523" s="12"/>
      <c r="CH523" s="12"/>
      <c r="CI523" s="12"/>
      <c r="CJ523" s="12">
        <f t="shared" si="786"/>
        <v>0</v>
      </c>
      <c r="CK523" s="12"/>
      <c r="CL523" s="12"/>
      <c r="CM523" s="12"/>
      <c r="CN523" s="12">
        <f t="shared" si="787"/>
        <v>0</v>
      </c>
      <c r="CO523" s="12"/>
      <c r="CP523" s="12"/>
      <c r="CQ523" s="12"/>
      <c r="CR523" s="12">
        <f t="shared" si="788"/>
        <v>0</v>
      </c>
      <c r="CS523" s="12"/>
      <c r="CT523" s="12"/>
      <c r="CU523" s="12"/>
      <c r="CV523" s="12">
        <f t="shared" si="789"/>
        <v>0</v>
      </c>
      <c r="CW523" s="12"/>
      <c r="CX523" s="12"/>
      <c r="CY523" s="12"/>
      <c r="CZ523" s="12">
        <f t="shared" si="790"/>
        <v>0</v>
      </c>
      <c r="DA523" s="12"/>
      <c r="DB523" s="12"/>
      <c r="DC523" s="12"/>
      <c r="DD523" s="12">
        <f t="shared" si="791"/>
        <v>0</v>
      </c>
      <c r="DE523" s="13" t="s">
        <v>54</v>
      </c>
      <c r="DF523" s="14" t="s">
        <v>55</v>
      </c>
    </row>
    <row r="524" spans="1:110" ht="38.25" hidden="1" x14ac:dyDescent="0.25">
      <c r="A524" s="13" t="s">
        <v>49</v>
      </c>
      <c r="B524" s="48" t="s">
        <v>983</v>
      </c>
      <c r="C524" s="49">
        <v>1982</v>
      </c>
      <c r="D524" s="49" t="s">
        <v>51</v>
      </c>
      <c r="E524" s="48" t="s">
        <v>99</v>
      </c>
      <c r="F524" s="50">
        <v>6718.2</v>
      </c>
      <c r="G524" s="50">
        <v>5604.2</v>
      </c>
      <c r="H524" s="51">
        <v>33808</v>
      </c>
      <c r="I524" s="12">
        <f t="shared" si="743"/>
        <v>6728212</v>
      </c>
      <c r="J524" s="12">
        <f t="shared" si="744"/>
        <v>3364106</v>
      </c>
      <c r="K524" s="12">
        <f t="shared" si="745"/>
        <v>3364106</v>
      </c>
      <c r="L524" s="12">
        <f t="shared" si="792"/>
        <v>3364106</v>
      </c>
      <c r="M524" s="12">
        <f t="shared" si="670"/>
        <v>0</v>
      </c>
      <c r="N524" s="12"/>
      <c r="O524" s="12"/>
      <c r="P524" s="12">
        <v>0</v>
      </c>
      <c r="Q524" s="12"/>
      <c r="R524" s="12"/>
      <c r="S524" s="12">
        <v>0</v>
      </c>
      <c r="T524" s="12"/>
      <c r="U524" s="12"/>
      <c r="V524" s="12">
        <v>0</v>
      </c>
      <c r="W524" s="12"/>
      <c r="X524" s="12"/>
      <c r="Y524" s="12">
        <v>0</v>
      </c>
      <c r="Z524" s="12"/>
      <c r="AA524" s="12"/>
      <c r="AB524" s="12">
        <v>0</v>
      </c>
      <c r="AC524" s="12"/>
      <c r="AD524" s="12"/>
      <c r="AE524" s="12">
        <v>0</v>
      </c>
      <c r="AF524" s="12"/>
      <c r="AG524" s="12"/>
      <c r="AH524" s="12">
        <v>0</v>
      </c>
      <c r="AI524" s="12"/>
      <c r="AJ524" s="12"/>
      <c r="AK524" s="12">
        <v>0</v>
      </c>
      <c r="AL524" s="12"/>
      <c r="AM524" s="12"/>
      <c r="AN524" s="12">
        <v>0</v>
      </c>
      <c r="AO524" s="32">
        <v>5800000</v>
      </c>
      <c r="AP524" s="39" t="s">
        <v>256</v>
      </c>
      <c r="AQ524" s="32">
        <v>6728212</v>
      </c>
      <c r="AR524" s="32">
        <v>928212</v>
      </c>
      <c r="AS524" s="12"/>
      <c r="AT524" s="12"/>
      <c r="AU524" s="12">
        <v>0</v>
      </c>
      <c r="AV524" s="12"/>
      <c r="AW524" s="12"/>
      <c r="AX524" s="12">
        <v>0</v>
      </c>
      <c r="AY524" s="45"/>
      <c r="AZ524" s="32"/>
      <c r="BA524" s="12">
        <v>0</v>
      </c>
      <c r="BB524" s="12">
        <f t="shared" si="778"/>
        <v>0</v>
      </c>
      <c r="BC524" s="12">
        <f t="shared" si="747"/>
        <v>0</v>
      </c>
      <c r="BD524" s="12">
        <f t="shared" si="748"/>
        <v>0</v>
      </c>
      <c r="BE524" s="12"/>
      <c r="BF524" s="12"/>
      <c r="BG524" s="12"/>
      <c r="BH524" s="12">
        <f t="shared" si="779"/>
        <v>0</v>
      </c>
      <c r="BI524" s="12"/>
      <c r="BJ524" s="12"/>
      <c r="BK524" s="12"/>
      <c r="BL524" s="12">
        <f t="shared" si="780"/>
        <v>0</v>
      </c>
      <c r="BM524" s="12"/>
      <c r="BN524" s="12"/>
      <c r="BO524" s="12"/>
      <c r="BP524" s="12">
        <f t="shared" si="781"/>
        <v>0</v>
      </c>
      <c r="BQ524" s="12"/>
      <c r="BR524" s="12"/>
      <c r="BS524" s="12"/>
      <c r="BT524" s="12">
        <f t="shared" si="782"/>
        <v>0</v>
      </c>
      <c r="BU524" s="12"/>
      <c r="BV524" s="12"/>
      <c r="BW524" s="12"/>
      <c r="BX524" s="12">
        <f t="shared" si="783"/>
        <v>0</v>
      </c>
      <c r="BY524" s="12"/>
      <c r="BZ524" s="12"/>
      <c r="CA524" s="12"/>
      <c r="CB524" s="12">
        <f t="shared" si="784"/>
        <v>0</v>
      </c>
      <c r="CC524" s="12"/>
      <c r="CD524" s="12"/>
      <c r="CE524" s="12"/>
      <c r="CF524" s="12">
        <f t="shared" si="785"/>
        <v>0</v>
      </c>
      <c r="CG524" s="12"/>
      <c r="CH524" s="12"/>
      <c r="CI524" s="12"/>
      <c r="CJ524" s="12">
        <f t="shared" si="786"/>
        <v>0</v>
      </c>
      <c r="CK524" s="12"/>
      <c r="CL524" s="12"/>
      <c r="CM524" s="12"/>
      <c r="CN524" s="12">
        <f t="shared" si="787"/>
        <v>0</v>
      </c>
      <c r="CO524" s="12"/>
      <c r="CP524" s="12"/>
      <c r="CQ524" s="12"/>
      <c r="CR524" s="12">
        <f t="shared" si="788"/>
        <v>0</v>
      </c>
      <c r="CS524" s="12"/>
      <c r="CT524" s="12"/>
      <c r="CU524" s="12"/>
      <c r="CV524" s="12">
        <f t="shared" si="789"/>
        <v>0</v>
      </c>
      <c r="CW524" s="12"/>
      <c r="CX524" s="12"/>
      <c r="CY524" s="12"/>
      <c r="CZ524" s="12">
        <f t="shared" si="790"/>
        <v>0</v>
      </c>
      <c r="DA524" s="12"/>
      <c r="DB524" s="12"/>
      <c r="DC524" s="12"/>
      <c r="DD524" s="12">
        <f t="shared" si="791"/>
        <v>0</v>
      </c>
      <c r="DE524" s="13" t="s">
        <v>54</v>
      </c>
      <c r="DF524" s="14" t="s">
        <v>55</v>
      </c>
    </row>
    <row r="525" spans="1:110" ht="38.25" hidden="1" x14ac:dyDescent="0.25">
      <c r="A525" s="13" t="s">
        <v>91</v>
      </c>
      <c r="B525" s="48" t="s">
        <v>583</v>
      </c>
      <c r="C525" s="49">
        <v>1963</v>
      </c>
      <c r="D525" s="49" t="s">
        <v>51</v>
      </c>
      <c r="E525" s="48" t="s">
        <v>153</v>
      </c>
      <c r="F525" s="50">
        <v>3666.3</v>
      </c>
      <c r="G525" s="50">
        <v>3409.3</v>
      </c>
      <c r="H525" s="51" t="s">
        <v>257</v>
      </c>
      <c r="I525" s="12">
        <f t="shared" si="743"/>
        <v>3098575.5228000004</v>
      </c>
      <c r="J525" s="12">
        <f t="shared" si="744"/>
        <v>1549287.7614000002</v>
      </c>
      <c r="K525" s="12">
        <f t="shared" si="745"/>
        <v>1549287.7614000002</v>
      </c>
      <c r="L525" s="12">
        <f t="shared" si="792"/>
        <v>1549287.7614000002</v>
      </c>
      <c r="M525" s="12">
        <f t="shared" si="670"/>
        <v>0</v>
      </c>
      <c r="N525" s="12"/>
      <c r="O525" s="12"/>
      <c r="P525" s="12">
        <v>0</v>
      </c>
      <c r="Q525" s="12"/>
      <c r="R525" s="12"/>
      <c r="S525" s="12">
        <v>0</v>
      </c>
      <c r="T525" s="12"/>
      <c r="U525" s="12"/>
      <c r="V525" s="12">
        <v>0</v>
      </c>
      <c r="W525" s="12"/>
      <c r="X525" s="12"/>
      <c r="Y525" s="12">
        <v>0</v>
      </c>
      <c r="Z525" s="12"/>
      <c r="AA525" s="12"/>
      <c r="AB525" s="12">
        <v>0</v>
      </c>
      <c r="AC525" s="12"/>
      <c r="AD525" s="12"/>
      <c r="AE525" s="12">
        <v>0</v>
      </c>
      <c r="AF525" s="12"/>
      <c r="AG525" s="12"/>
      <c r="AH525" s="12">
        <v>0</v>
      </c>
      <c r="AI525" s="12"/>
      <c r="AJ525" s="12"/>
      <c r="AK525" s="12">
        <v>0</v>
      </c>
      <c r="AL525" s="12"/>
      <c r="AM525" s="12"/>
      <c r="AN525" s="12">
        <v>0</v>
      </c>
      <c r="AO525" s="32"/>
      <c r="AP525" s="39"/>
      <c r="AQ525" s="32"/>
      <c r="AR525" s="32">
        <v>0</v>
      </c>
      <c r="AS525" s="12">
        <v>4859874.7659999998</v>
      </c>
      <c r="AT525" s="12">
        <v>3098575.5228000004</v>
      </c>
      <c r="AU525" s="12">
        <v>-1761299.2431999994</v>
      </c>
      <c r="AV525" s="12"/>
      <c r="AW525" s="12"/>
      <c r="AX525" s="12">
        <v>0</v>
      </c>
      <c r="AY525" s="45"/>
      <c r="AZ525" s="32"/>
      <c r="BA525" s="12">
        <v>0</v>
      </c>
      <c r="BB525" s="12">
        <f t="shared" si="778"/>
        <v>0</v>
      </c>
      <c r="BC525" s="12">
        <f t="shared" si="747"/>
        <v>0</v>
      </c>
      <c r="BD525" s="12">
        <f t="shared" si="748"/>
        <v>0</v>
      </c>
      <c r="BE525" s="12"/>
      <c r="BF525" s="12"/>
      <c r="BG525" s="12"/>
      <c r="BH525" s="12">
        <f t="shared" si="779"/>
        <v>0</v>
      </c>
      <c r="BI525" s="12"/>
      <c r="BJ525" s="12"/>
      <c r="BK525" s="12"/>
      <c r="BL525" s="12">
        <f t="shared" si="780"/>
        <v>0</v>
      </c>
      <c r="BM525" s="12"/>
      <c r="BN525" s="12"/>
      <c r="BO525" s="12"/>
      <c r="BP525" s="12">
        <f t="shared" si="781"/>
        <v>0</v>
      </c>
      <c r="BQ525" s="12"/>
      <c r="BR525" s="12"/>
      <c r="BS525" s="12"/>
      <c r="BT525" s="12">
        <f t="shared" si="782"/>
        <v>0</v>
      </c>
      <c r="BU525" s="12"/>
      <c r="BV525" s="12"/>
      <c r="BW525" s="12"/>
      <c r="BX525" s="12">
        <f t="shared" si="783"/>
        <v>0</v>
      </c>
      <c r="BY525" s="12"/>
      <c r="BZ525" s="12"/>
      <c r="CA525" s="12"/>
      <c r="CB525" s="12">
        <f t="shared" si="784"/>
        <v>0</v>
      </c>
      <c r="CC525" s="12"/>
      <c r="CD525" s="12"/>
      <c r="CE525" s="12"/>
      <c r="CF525" s="12">
        <f t="shared" si="785"/>
        <v>0</v>
      </c>
      <c r="CG525" s="12"/>
      <c r="CH525" s="12"/>
      <c r="CI525" s="12"/>
      <c r="CJ525" s="12">
        <f t="shared" si="786"/>
        <v>0</v>
      </c>
      <c r="CK525" s="12"/>
      <c r="CL525" s="12"/>
      <c r="CM525" s="12"/>
      <c r="CN525" s="12">
        <f t="shared" si="787"/>
        <v>0</v>
      </c>
      <c r="CO525" s="12"/>
      <c r="CP525" s="12"/>
      <c r="CQ525" s="12"/>
      <c r="CR525" s="12">
        <f t="shared" si="788"/>
        <v>0</v>
      </c>
      <c r="CS525" s="12"/>
      <c r="CT525" s="12"/>
      <c r="CU525" s="12"/>
      <c r="CV525" s="12">
        <f t="shared" si="789"/>
        <v>0</v>
      </c>
      <c r="CW525" s="12"/>
      <c r="CX525" s="12"/>
      <c r="CY525" s="12"/>
      <c r="CZ525" s="12">
        <f t="shared" si="790"/>
        <v>0</v>
      </c>
      <c r="DA525" s="12"/>
      <c r="DB525" s="12"/>
      <c r="DC525" s="12"/>
      <c r="DD525" s="12">
        <f t="shared" si="791"/>
        <v>0</v>
      </c>
      <c r="DE525" s="13" t="s">
        <v>54</v>
      </c>
      <c r="DF525" s="14" t="s">
        <v>55</v>
      </c>
    </row>
    <row r="526" spans="1:110" ht="38.25" hidden="1" x14ac:dyDescent="0.25">
      <c r="A526" s="13" t="s">
        <v>92</v>
      </c>
      <c r="B526" s="48" t="s">
        <v>2724</v>
      </c>
      <c r="C526" s="49">
        <v>1979</v>
      </c>
      <c r="D526" s="49" t="s">
        <v>51</v>
      </c>
      <c r="E526" s="48" t="s">
        <v>186</v>
      </c>
      <c r="F526" s="50">
        <v>6509.5</v>
      </c>
      <c r="G526" s="50">
        <v>5518.5</v>
      </c>
      <c r="H526" s="51">
        <v>33780</v>
      </c>
      <c r="I526" s="12">
        <f t="shared" si="743"/>
        <v>244669.45</v>
      </c>
      <c r="J526" s="12">
        <f t="shared" si="744"/>
        <v>0</v>
      </c>
      <c r="K526" s="12">
        <f t="shared" si="745"/>
        <v>244669.45</v>
      </c>
      <c r="L526" s="12">
        <f t="shared" si="792"/>
        <v>244669.45</v>
      </c>
      <c r="M526" s="12">
        <f t="shared" si="670"/>
        <v>0</v>
      </c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32"/>
      <c r="AP526" s="39"/>
      <c r="AQ526" s="32"/>
      <c r="AR526" s="32"/>
      <c r="AS526" s="12"/>
      <c r="AT526" s="12"/>
      <c r="AU526" s="12"/>
      <c r="AV526" s="12"/>
      <c r="AW526" s="12"/>
      <c r="AX526" s="12"/>
      <c r="AY526" s="45"/>
      <c r="AZ526" s="32"/>
      <c r="BA526" s="12"/>
      <c r="BB526" s="12"/>
      <c r="BC526" s="12">
        <f t="shared" si="747"/>
        <v>244669.45</v>
      </c>
      <c r="BD526" s="12">
        <f t="shared" si="748"/>
        <v>244669.45</v>
      </c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>
        <v>244669.45</v>
      </c>
      <c r="CZ526" s="12">
        <v>244669.45</v>
      </c>
      <c r="DA526" s="12"/>
      <c r="DB526" s="12"/>
      <c r="DC526" s="12"/>
      <c r="DD526" s="12"/>
      <c r="DE526" s="13" t="s">
        <v>54</v>
      </c>
      <c r="DF526" s="14" t="s">
        <v>55</v>
      </c>
    </row>
    <row r="527" spans="1:110" ht="38.25" hidden="1" x14ac:dyDescent="0.25">
      <c r="A527" s="13" t="s">
        <v>93</v>
      </c>
      <c r="B527" s="48" t="s">
        <v>2725</v>
      </c>
      <c r="C527" s="49">
        <v>1977</v>
      </c>
      <c r="D527" s="49" t="s">
        <v>51</v>
      </c>
      <c r="E527" s="48" t="s">
        <v>186</v>
      </c>
      <c r="F527" s="50">
        <v>6545.1</v>
      </c>
      <c r="G527" s="50">
        <v>5541.7</v>
      </c>
      <c r="H527" s="51">
        <v>33798</v>
      </c>
      <c r="I527" s="12">
        <f t="shared" si="743"/>
        <v>246301.07</v>
      </c>
      <c r="J527" s="12">
        <f t="shared" si="744"/>
        <v>0</v>
      </c>
      <c r="K527" s="12">
        <f t="shared" si="745"/>
        <v>246301.07</v>
      </c>
      <c r="L527" s="12">
        <f t="shared" si="792"/>
        <v>246301.07</v>
      </c>
      <c r="M527" s="12">
        <f t="shared" ref="M527:M591" si="793">K527-L527</f>
        <v>0</v>
      </c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32"/>
      <c r="AP527" s="39"/>
      <c r="AQ527" s="32"/>
      <c r="AR527" s="32"/>
      <c r="AS527" s="12"/>
      <c r="AT527" s="12"/>
      <c r="AU527" s="12"/>
      <c r="AV527" s="12"/>
      <c r="AW527" s="12"/>
      <c r="AX527" s="12"/>
      <c r="AY527" s="45"/>
      <c r="AZ527" s="32"/>
      <c r="BA527" s="12"/>
      <c r="BB527" s="12"/>
      <c r="BC527" s="12">
        <f t="shared" si="747"/>
        <v>246301.07</v>
      </c>
      <c r="BD527" s="12">
        <f t="shared" si="748"/>
        <v>246301.07</v>
      </c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>
        <v>246301.07</v>
      </c>
      <c r="CZ527" s="12">
        <v>246301.07</v>
      </c>
      <c r="DA527" s="12"/>
      <c r="DB527" s="12"/>
      <c r="DC527" s="12"/>
      <c r="DD527" s="12"/>
      <c r="DE527" s="13" t="s">
        <v>54</v>
      </c>
      <c r="DF527" s="14" t="s">
        <v>55</v>
      </c>
    </row>
    <row r="528" spans="1:110" ht="38.25" hidden="1" x14ac:dyDescent="0.25">
      <c r="A528" s="13" t="s">
        <v>94</v>
      </c>
      <c r="B528" s="48" t="s">
        <v>984</v>
      </c>
      <c r="C528" s="49">
        <v>1970</v>
      </c>
      <c r="D528" s="49" t="s">
        <v>51</v>
      </c>
      <c r="E528" s="48" t="s">
        <v>186</v>
      </c>
      <c r="F528" s="50">
        <v>4520</v>
      </c>
      <c r="G528" s="50">
        <v>4330.32</v>
      </c>
      <c r="H528" s="51">
        <v>40003</v>
      </c>
      <c r="I528" s="12">
        <f t="shared" si="743"/>
        <v>1807630.2708000001</v>
      </c>
      <c r="J528" s="12">
        <f t="shared" si="744"/>
        <v>903815.13540000003</v>
      </c>
      <c r="K528" s="12">
        <f t="shared" si="745"/>
        <v>903815.13540000003</v>
      </c>
      <c r="L528" s="12">
        <f t="shared" si="792"/>
        <v>903815.13540000003</v>
      </c>
      <c r="M528" s="12">
        <f t="shared" si="793"/>
        <v>0</v>
      </c>
      <c r="N528" s="12"/>
      <c r="O528" s="12"/>
      <c r="P528" s="12">
        <v>0</v>
      </c>
      <c r="Q528" s="12"/>
      <c r="R528" s="12"/>
      <c r="S528" s="12">
        <v>0</v>
      </c>
      <c r="T528" s="12"/>
      <c r="U528" s="12"/>
      <c r="V528" s="12">
        <v>0</v>
      </c>
      <c r="W528" s="12"/>
      <c r="X528" s="12"/>
      <c r="Y528" s="12">
        <v>0</v>
      </c>
      <c r="Z528" s="12"/>
      <c r="AA528" s="12"/>
      <c r="AB528" s="12">
        <v>0</v>
      </c>
      <c r="AC528" s="12"/>
      <c r="AD528" s="12"/>
      <c r="AE528" s="12">
        <v>0</v>
      </c>
      <c r="AF528" s="12"/>
      <c r="AG528" s="12"/>
      <c r="AH528" s="12">
        <v>0</v>
      </c>
      <c r="AI528" s="12"/>
      <c r="AJ528" s="12"/>
      <c r="AK528" s="12">
        <v>0</v>
      </c>
      <c r="AL528" s="12"/>
      <c r="AM528" s="12"/>
      <c r="AN528" s="12">
        <v>0</v>
      </c>
      <c r="AO528" s="32"/>
      <c r="AP528" s="39" t="s">
        <v>53</v>
      </c>
      <c r="AQ528" s="32"/>
      <c r="AR528" s="32">
        <v>0</v>
      </c>
      <c r="AS528" s="12">
        <v>1203858.3959999999</v>
      </c>
      <c r="AT528" s="12">
        <v>1807630.2708000001</v>
      </c>
      <c r="AU528" s="12">
        <v>603771.87480000011</v>
      </c>
      <c r="AV528" s="12"/>
      <c r="AW528" s="12"/>
      <c r="AX528" s="12">
        <v>0</v>
      </c>
      <c r="AY528" s="45"/>
      <c r="AZ528" s="32"/>
      <c r="BA528" s="12">
        <v>0</v>
      </c>
      <c r="BB528" s="12">
        <f t="shared" si="778"/>
        <v>0</v>
      </c>
      <c r="BC528" s="12">
        <f t="shared" si="747"/>
        <v>0</v>
      </c>
      <c r="BD528" s="12">
        <f t="shared" si="748"/>
        <v>0</v>
      </c>
      <c r="BE528" s="12"/>
      <c r="BF528" s="12"/>
      <c r="BG528" s="12"/>
      <c r="BH528" s="12">
        <f t="shared" si="779"/>
        <v>0</v>
      </c>
      <c r="BI528" s="12"/>
      <c r="BJ528" s="12"/>
      <c r="BK528" s="12"/>
      <c r="BL528" s="12">
        <f t="shared" si="780"/>
        <v>0</v>
      </c>
      <c r="BM528" s="12"/>
      <c r="BN528" s="12"/>
      <c r="BO528" s="12"/>
      <c r="BP528" s="12">
        <f t="shared" si="781"/>
        <v>0</v>
      </c>
      <c r="BQ528" s="12"/>
      <c r="BR528" s="12"/>
      <c r="BS528" s="12"/>
      <c r="BT528" s="12">
        <f t="shared" si="782"/>
        <v>0</v>
      </c>
      <c r="BU528" s="12"/>
      <c r="BV528" s="12"/>
      <c r="BW528" s="12"/>
      <c r="BX528" s="12">
        <f t="shared" si="783"/>
        <v>0</v>
      </c>
      <c r="BY528" s="12"/>
      <c r="BZ528" s="12"/>
      <c r="CA528" s="12"/>
      <c r="CB528" s="12">
        <f t="shared" si="784"/>
        <v>0</v>
      </c>
      <c r="CC528" s="12"/>
      <c r="CD528" s="12"/>
      <c r="CE528" s="12"/>
      <c r="CF528" s="12">
        <f t="shared" si="785"/>
        <v>0</v>
      </c>
      <c r="CG528" s="12"/>
      <c r="CH528" s="12"/>
      <c r="CI528" s="12"/>
      <c r="CJ528" s="12">
        <f t="shared" si="786"/>
        <v>0</v>
      </c>
      <c r="CK528" s="12"/>
      <c r="CL528" s="12"/>
      <c r="CM528" s="12"/>
      <c r="CN528" s="12">
        <f t="shared" si="787"/>
        <v>0</v>
      </c>
      <c r="CO528" s="12"/>
      <c r="CP528" s="12"/>
      <c r="CQ528" s="12"/>
      <c r="CR528" s="12">
        <f t="shared" si="788"/>
        <v>0</v>
      </c>
      <c r="CS528" s="12"/>
      <c r="CT528" s="12"/>
      <c r="CU528" s="12"/>
      <c r="CV528" s="12">
        <f t="shared" si="789"/>
        <v>0</v>
      </c>
      <c r="CW528" s="12"/>
      <c r="CX528" s="12"/>
      <c r="CY528" s="12"/>
      <c r="CZ528" s="12">
        <f t="shared" si="790"/>
        <v>0</v>
      </c>
      <c r="DA528" s="12"/>
      <c r="DB528" s="12"/>
      <c r="DC528" s="12"/>
      <c r="DD528" s="12">
        <f t="shared" si="791"/>
        <v>0</v>
      </c>
      <c r="DE528" s="13" t="s">
        <v>54</v>
      </c>
      <c r="DF528" s="14" t="s">
        <v>55</v>
      </c>
    </row>
    <row r="529" spans="1:110" ht="38.25" hidden="1" x14ac:dyDescent="0.25">
      <c r="A529" s="13" t="s">
        <v>95</v>
      </c>
      <c r="B529" s="48" t="s">
        <v>985</v>
      </c>
      <c r="C529" s="49">
        <v>1965</v>
      </c>
      <c r="D529" s="49" t="s">
        <v>51</v>
      </c>
      <c r="E529" s="48" t="s">
        <v>229</v>
      </c>
      <c r="F529" s="50">
        <v>4827.8</v>
      </c>
      <c r="G529" s="50">
        <v>4453.8</v>
      </c>
      <c r="H529" s="51">
        <v>33899</v>
      </c>
      <c r="I529" s="12">
        <f t="shared" si="743"/>
        <v>3164690.4744000002</v>
      </c>
      <c r="J529" s="12">
        <f t="shared" si="744"/>
        <v>1582345.2372000001</v>
      </c>
      <c r="K529" s="12">
        <f t="shared" si="745"/>
        <v>1582345.2372000001</v>
      </c>
      <c r="L529" s="12">
        <f t="shared" si="792"/>
        <v>1582345.2372000001</v>
      </c>
      <c r="M529" s="12">
        <f t="shared" si="793"/>
        <v>0</v>
      </c>
      <c r="N529" s="12"/>
      <c r="O529" s="12"/>
      <c r="P529" s="12">
        <v>0</v>
      </c>
      <c r="Q529" s="12"/>
      <c r="R529" s="12"/>
      <c r="S529" s="12">
        <v>0</v>
      </c>
      <c r="T529" s="12"/>
      <c r="U529" s="12"/>
      <c r="V529" s="12">
        <v>0</v>
      </c>
      <c r="W529" s="12"/>
      <c r="X529" s="12"/>
      <c r="Y529" s="12">
        <v>0</v>
      </c>
      <c r="Z529" s="12"/>
      <c r="AA529" s="12"/>
      <c r="AB529" s="12">
        <v>0</v>
      </c>
      <c r="AC529" s="12"/>
      <c r="AD529" s="12"/>
      <c r="AE529" s="12">
        <v>0</v>
      </c>
      <c r="AF529" s="12"/>
      <c r="AG529" s="12"/>
      <c r="AH529" s="12">
        <v>0</v>
      </c>
      <c r="AI529" s="12"/>
      <c r="AJ529" s="12"/>
      <c r="AK529" s="12">
        <v>0</v>
      </c>
      <c r="AL529" s="12"/>
      <c r="AM529" s="12"/>
      <c r="AN529" s="12">
        <v>0</v>
      </c>
      <c r="AO529" s="32"/>
      <c r="AP529" s="39" t="s">
        <v>53</v>
      </c>
      <c r="AQ529" s="32"/>
      <c r="AR529" s="32">
        <v>0</v>
      </c>
      <c r="AS529" s="12">
        <v>2444086.307</v>
      </c>
      <c r="AT529" s="12">
        <v>3164690.4744000002</v>
      </c>
      <c r="AU529" s="12">
        <v>720604.16740000015</v>
      </c>
      <c r="AV529" s="12"/>
      <c r="AW529" s="12"/>
      <c r="AX529" s="12">
        <v>0</v>
      </c>
      <c r="AY529" s="45"/>
      <c r="AZ529" s="32"/>
      <c r="BA529" s="12">
        <v>0</v>
      </c>
      <c r="BB529" s="12">
        <f t="shared" si="778"/>
        <v>0</v>
      </c>
      <c r="BC529" s="12">
        <f t="shared" si="747"/>
        <v>0</v>
      </c>
      <c r="BD529" s="12">
        <f t="shared" si="748"/>
        <v>0</v>
      </c>
      <c r="BE529" s="12"/>
      <c r="BF529" s="12"/>
      <c r="BG529" s="12"/>
      <c r="BH529" s="12">
        <f t="shared" si="779"/>
        <v>0</v>
      </c>
      <c r="BI529" s="12"/>
      <c r="BJ529" s="12"/>
      <c r="BK529" s="12"/>
      <c r="BL529" s="12">
        <f t="shared" si="780"/>
        <v>0</v>
      </c>
      <c r="BM529" s="12"/>
      <c r="BN529" s="12"/>
      <c r="BO529" s="12"/>
      <c r="BP529" s="12">
        <f t="shared" si="781"/>
        <v>0</v>
      </c>
      <c r="BQ529" s="12"/>
      <c r="BR529" s="12"/>
      <c r="BS529" s="12"/>
      <c r="BT529" s="12">
        <f t="shared" si="782"/>
        <v>0</v>
      </c>
      <c r="BU529" s="12"/>
      <c r="BV529" s="12"/>
      <c r="BW529" s="12"/>
      <c r="BX529" s="12">
        <f t="shared" si="783"/>
        <v>0</v>
      </c>
      <c r="BY529" s="12"/>
      <c r="BZ529" s="12"/>
      <c r="CA529" s="12"/>
      <c r="CB529" s="12">
        <f t="shared" si="784"/>
        <v>0</v>
      </c>
      <c r="CC529" s="12"/>
      <c r="CD529" s="12"/>
      <c r="CE529" s="12"/>
      <c r="CF529" s="12">
        <f t="shared" si="785"/>
        <v>0</v>
      </c>
      <c r="CG529" s="12"/>
      <c r="CH529" s="12"/>
      <c r="CI529" s="12"/>
      <c r="CJ529" s="12">
        <f t="shared" si="786"/>
        <v>0</v>
      </c>
      <c r="CK529" s="12"/>
      <c r="CL529" s="12"/>
      <c r="CM529" s="12"/>
      <c r="CN529" s="12">
        <f t="shared" si="787"/>
        <v>0</v>
      </c>
      <c r="CO529" s="12"/>
      <c r="CP529" s="12"/>
      <c r="CQ529" s="12"/>
      <c r="CR529" s="12">
        <f t="shared" si="788"/>
        <v>0</v>
      </c>
      <c r="CS529" s="12"/>
      <c r="CT529" s="12"/>
      <c r="CU529" s="12"/>
      <c r="CV529" s="12">
        <f t="shared" si="789"/>
        <v>0</v>
      </c>
      <c r="CW529" s="12"/>
      <c r="CX529" s="12"/>
      <c r="CY529" s="12"/>
      <c r="CZ529" s="12">
        <f t="shared" si="790"/>
        <v>0</v>
      </c>
      <c r="DA529" s="12"/>
      <c r="DB529" s="12"/>
      <c r="DC529" s="12"/>
      <c r="DD529" s="12">
        <f t="shared" si="791"/>
        <v>0</v>
      </c>
      <c r="DE529" s="13" t="s">
        <v>54</v>
      </c>
      <c r="DF529" s="14" t="s">
        <v>55</v>
      </c>
    </row>
    <row r="530" spans="1:110" ht="38.25" hidden="1" x14ac:dyDescent="0.25">
      <c r="A530" s="13" t="s">
        <v>96</v>
      </c>
      <c r="B530" s="48" t="s">
        <v>586</v>
      </c>
      <c r="C530" s="49">
        <v>1966</v>
      </c>
      <c r="D530" s="49" t="s">
        <v>51</v>
      </c>
      <c r="E530" s="48" t="s">
        <v>153</v>
      </c>
      <c r="F530" s="50">
        <v>2150</v>
      </c>
      <c r="G530" s="50">
        <v>1957.6</v>
      </c>
      <c r="H530" s="51" t="s">
        <v>258</v>
      </c>
      <c r="I530" s="12">
        <f t="shared" si="743"/>
        <v>1471126.5792</v>
      </c>
      <c r="J530" s="12">
        <f t="shared" si="744"/>
        <v>735563.28960000002</v>
      </c>
      <c r="K530" s="12">
        <f t="shared" si="745"/>
        <v>735563.28960000002</v>
      </c>
      <c r="L530" s="12">
        <f t="shared" si="792"/>
        <v>735563.28960000002</v>
      </c>
      <c r="M530" s="12">
        <f t="shared" si="793"/>
        <v>0</v>
      </c>
      <c r="N530" s="12"/>
      <c r="O530" s="12"/>
      <c r="P530" s="12">
        <v>0</v>
      </c>
      <c r="Q530" s="12"/>
      <c r="R530" s="12"/>
      <c r="S530" s="12">
        <v>0</v>
      </c>
      <c r="T530" s="12"/>
      <c r="U530" s="12"/>
      <c r="V530" s="12">
        <v>0</v>
      </c>
      <c r="W530" s="12"/>
      <c r="X530" s="12"/>
      <c r="Y530" s="12">
        <v>0</v>
      </c>
      <c r="Z530" s="12"/>
      <c r="AA530" s="12"/>
      <c r="AB530" s="12">
        <v>0</v>
      </c>
      <c r="AC530" s="12"/>
      <c r="AD530" s="12"/>
      <c r="AE530" s="12">
        <v>0</v>
      </c>
      <c r="AF530" s="12"/>
      <c r="AG530" s="12"/>
      <c r="AH530" s="12">
        <v>0</v>
      </c>
      <c r="AI530" s="12"/>
      <c r="AJ530" s="12"/>
      <c r="AK530" s="12">
        <v>0</v>
      </c>
      <c r="AL530" s="12"/>
      <c r="AM530" s="12"/>
      <c r="AN530" s="12">
        <v>0</v>
      </c>
      <c r="AO530" s="32"/>
      <c r="AP530" s="39"/>
      <c r="AQ530" s="32"/>
      <c r="AR530" s="32">
        <v>0</v>
      </c>
      <c r="AS530" s="12">
        <v>6971131.8360000001</v>
      </c>
      <c r="AT530" s="12">
        <v>1471126.5792</v>
      </c>
      <c r="AU530" s="12">
        <v>-5500005.2567999996</v>
      </c>
      <c r="AV530" s="12"/>
      <c r="AW530" s="12"/>
      <c r="AX530" s="12">
        <v>0</v>
      </c>
      <c r="AY530" s="45"/>
      <c r="AZ530" s="32"/>
      <c r="BA530" s="12">
        <v>0</v>
      </c>
      <c r="BB530" s="12">
        <f t="shared" si="778"/>
        <v>0</v>
      </c>
      <c r="BC530" s="12">
        <f t="shared" si="747"/>
        <v>0</v>
      </c>
      <c r="BD530" s="12">
        <f t="shared" si="748"/>
        <v>0</v>
      </c>
      <c r="BE530" s="12"/>
      <c r="BF530" s="12"/>
      <c r="BG530" s="12"/>
      <c r="BH530" s="12">
        <f t="shared" si="779"/>
        <v>0</v>
      </c>
      <c r="BI530" s="12"/>
      <c r="BJ530" s="12"/>
      <c r="BK530" s="12"/>
      <c r="BL530" s="12">
        <f t="shared" si="780"/>
        <v>0</v>
      </c>
      <c r="BM530" s="12"/>
      <c r="BN530" s="12"/>
      <c r="BO530" s="12"/>
      <c r="BP530" s="12">
        <f t="shared" si="781"/>
        <v>0</v>
      </c>
      <c r="BQ530" s="12"/>
      <c r="BR530" s="12"/>
      <c r="BS530" s="12"/>
      <c r="BT530" s="12">
        <f t="shared" si="782"/>
        <v>0</v>
      </c>
      <c r="BU530" s="12"/>
      <c r="BV530" s="12"/>
      <c r="BW530" s="12"/>
      <c r="BX530" s="12">
        <f t="shared" si="783"/>
        <v>0</v>
      </c>
      <c r="BY530" s="12"/>
      <c r="BZ530" s="12"/>
      <c r="CA530" s="12"/>
      <c r="CB530" s="12">
        <f t="shared" si="784"/>
        <v>0</v>
      </c>
      <c r="CC530" s="12"/>
      <c r="CD530" s="12"/>
      <c r="CE530" s="12"/>
      <c r="CF530" s="12">
        <f t="shared" si="785"/>
        <v>0</v>
      </c>
      <c r="CG530" s="12"/>
      <c r="CH530" s="12"/>
      <c r="CI530" s="12"/>
      <c r="CJ530" s="12">
        <f t="shared" si="786"/>
        <v>0</v>
      </c>
      <c r="CK530" s="12"/>
      <c r="CL530" s="12"/>
      <c r="CM530" s="12"/>
      <c r="CN530" s="12">
        <f t="shared" si="787"/>
        <v>0</v>
      </c>
      <c r="CO530" s="12"/>
      <c r="CP530" s="12"/>
      <c r="CQ530" s="12"/>
      <c r="CR530" s="12">
        <f t="shared" si="788"/>
        <v>0</v>
      </c>
      <c r="CS530" s="12"/>
      <c r="CT530" s="12"/>
      <c r="CU530" s="12"/>
      <c r="CV530" s="12">
        <f t="shared" si="789"/>
        <v>0</v>
      </c>
      <c r="CW530" s="12"/>
      <c r="CX530" s="12"/>
      <c r="CY530" s="12"/>
      <c r="CZ530" s="12">
        <f t="shared" si="790"/>
        <v>0</v>
      </c>
      <c r="DA530" s="12"/>
      <c r="DB530" s="12"/>
      <c r="DC530" s="12"/>
      <c r="DD530" s="12">
        <f t="shared" si="791"/>
        <v>0</v>
      </c>
      <c r="DE530" s="13" t="s">
        <v>54</v>
      </c>
      <c r="DF530" s="14" t="s">
        <v>55</v>
      </c>
    </row>
    <row r="531" spans="1:110" ht="38.25" hidden="1" x14ac:dyDescent="0.25">
      <c r="A531" s="13" t="s">
        <v>97</v>
      </c>
      <c r="B531" s="48" t="s">
        <v>986</v>
      </c>
      <c r="C531" s="49">
        <v>1966</v>
      </c>
      <c r="D531" s="49" t="s">
        <v>51</v>
      </c>
      <c r="E531" s="48" t="s">
        <v>229</v>
      </c>
      <c r="F531" s="50">
        <v>4961.8999999999996</v>
      </c>
      <c r="G531" s="50">
        <v>4580.8999999999996</v>
      </c>
      <c r="H531" s="51">
        <v>33892</v>
      </c>
      <c r="I531" s="12">
        <f t="shared" si="743"/>
        <v>3284795.3112000003</v>
      </c>
      <c r="J531" s="12">
        <f t="shared" si="744"/>
        <v>1642397.6556000002</v>
      </c>
      <c r="K531" s="12">
        <f t="shared" si="745"/>
        <v>1642397.6556000002</v>
      </c>
      <c r="L531" s="12">
        <f t="shared" si="792"/>
        <v>1642397.6556000002</v>
      </c>
      <c r="M531" s="12">
        <f t="shared" si="793"/>
        <v>0</v>
      </c>
      <c r="N531" s="12"/>
      <c r="O531" s="12"/>
      <c r="P531" s="12">
        <v>0</v>
      </c>
      <c r="Q531" s="12"/>
      <c r="R531" s="12"/>
      <c r="S531" s="12">
        <v>0</v>
      </c>
      <c r="T531" s="12"/>
      <c r="U531" s="12"/>
      <c r="V531" s="12">
        <v>0</v>
      </c>
      <c r="W531" s="12"/>
      <c r="X531" s="12"/>
      <c r="Y531" s="12">
        <v>0</v>
      </c>
      <c r="Z531" s="12"/>
      <c r="AA531" s="12"/>
      <c r="AB531" s="12">
        <v>0</v>
      </c>
      <c r="AC531" s="12"/>
      <c r="AD531" s="12"/>
      <c r="AE531" s="12">
        <v>0</v>
      </c>
      <c r="AF531" s="12"/>
      <c r="AG531" s="12"/>
      <c r="AH531" s="12">
        <v>0</v>
      </c>
      <c r="AI531" s="12"/>
      <c r="AJ531" s="12"/>
      <c r="AK531" s="12">
        <v>0</v>
      </c>
      <c r="AL531" s="12"/>
      <c r="AM531" s="12"/>
      <c r="AN531" s="12">
        <v>0</v>
      </c>
      <c r="AO531" s="32"/>
      <c r="AP531" s="39" t="s">
        <v>53</v>
      </c>
      <c r="AQ531" s="32"/>
      <c r="AR531" s="32">
        <v>0</v>
      </c>
      <c r="AS531" s="12">
        <v>2616900.4909999999</v>
      </c>
      <c r="AT531" s="12">
        <v>3284795.3112000003</v>
      </c>
      <c r="AU531" s="12">
        <v>667894.82020000042</v>
      </c>
      <c r="AV531" s="12"/>
      <c r="AW531" s="12"/>
      <c r="AX531" s="12">
        <v>0</v>
      </c>
      <c r="AY531" s="45"/>
      <c r="AZ531" s="32"/>
      <c r="BA531" s="12">
        <v>0</v>
      </c>
      <c r="BB531" s="12">
        <f t="shared" si="778"/>
        <v>0</v>
      </c>
      <c r="BC531" s="12">
        <f t="shared" si="747"/>
        <v>0</v>
      </c>
      <c r="BD531" s="12">
        <f t="shared" si="748"/>
        <v>0</v>
      </c>
      <c r="BE531" s="12"/>
      <c r="BF531" s="12"/>
      <c r="BG531" s="12"/>
      <c r="BH531" s="12">
        <f t="shared" si="779"/>
        <v>0</v>
      </c>
      <c r="BI531" s="12"/>
      <c r="BJ531" s="12"/>
      <c r="BK531" s="12"/>
      <c r="BL531" s="12">
        <f t="shared" si="780"/>
        <v>0</v>
      </c>
      <c r="BM531" s="12"/>
      <c r="BN531" s="12"/>
      <c r="BO531" s="12"/>
      <c r="BP531" s="12">
        <f t="shared" si="781"/>
        <v>0</v>
      </c>
      <c r="BQ531" s="12"/>
      <c r="BR531" s="12"/>
      <c r="BS531" s="12"/>
      <c r="BT531" s="12">
        <f t="shared" si="782"/>
        <v>0</v>
      </c>
      <c r="BU531" s="12"/>
      <c r="BV531" s="12"/>
      <c r="BW531" s="12"/>
      <c r="BX531" s="12">
        <f t="shared" si="783"/>
        <v>0</v>
      </c>
      <c r="BY531" s="12"/>
      <c r="BZ531" s="12"/>
      <c r="CA531" s="12"/>
      <c r="CB531" s="12">
        <f t="shared" si="784"/>
        <v>0</v>
      </c>
      <c r="CC531" s="12"/>
      <c r="CD531" s="12"/>
      <c r="CE531" s="12"/>
      <c r="CF531" s="12">
        <f t="shared" si="785"/>
        <v>0</v>
      </c>
      <c r="CG531" s="12"/>
      <c r="CH531" s="12"/>
      <c r="CI531" s="12"/>
      <c r="CJ531" s="12">
        <f t="shared" si="786"/>
        <v>0</v>
      </c>
      <c r="CK531" s="12"/>
      <c r="CL531" s="12"/>
      <c r="CM531" s="12"/>
      <c r="CN531" s="12">
        <f t="shared" si="787"/>
        <v>0</v>
      </c>
      <c r="CO531" s="12"/>
      <c r="CP531" s="12"/>
      <c r="CQ531" s="12"/>
      <c r="CR531" s="12">
        <f t="shared" si="788"/>
        <v>0</v>
      </c>
      <c r="CS531" s="12"/>
      <c r="CT531" s="12"/>
      <c r="CU531" s="12"/>
      <c r="CV531" s="12">
        <f t="shared" si="789"/>
        <v>0</v>
      </c>
      <c r="CW531" s="12"/>
      <c r="CX531" s="12"/>
      <c r="CY531" s="12"/>
      <c r="CZ531" s="12">
        <f t="shared" si="790"/>
        <v>0</v>
      </c>
      <c r="DA531" s="12"/>
      <c r="DB531" s="12"/>
      <c r="DC531" s="12"/>
      <c r="DD531" s="12">
        <f t="shared" si="791"/>
        <v>0</v>
      </c>
      <c r="DE531" s="13" t="s">
        <v>54</v>
      </c>
      <c r="DF531" s="14" t="s">
        <v>55</v>
      </c>
    </row>
    <row r="532" spans="1:110" ht="38.25" hidden="1" x14ac:dyDescent="0.25">
      <c r="A532" s="13" t="s">
        <v>98</v>
      </c>
      <c r="B532" s="48" t="s">
        <v>2853</v>
      </c>
      <c r="C532" s="49">
        <v>1977</v>
      </c>
      <c r="D532" s="49" t="s">
        <v>51</v>
      </c>
      <c r="E532" s="48" t="s">
        <v>2854</v>
      </c>
      <c r="F532" s="50">
        <v>5810</v>
      </c>
      <c r="G532" s="50">
        <v>5674.5</v>
      </c>
      <c r="H532" s="51">
        <v>33949</v>
      </c>
      <c r="I532" s="12">
        <f t="shared" ref="I532" si="794">O532+R532+U532+X532+AA532+AD532+AG532+AJ532+AM532+AQ532+AT532+BC532+AW532+AZ532</f>
        <v>3878354</v>
      </c>
      <c r="J532" s="12">
        <f>(I532-BC532)*0.95</f>
        <v>3684436.3</v>
      </c>
      <c r="K532" s="12">
        <f t="shared" ref="K532" si="795">I532-J532</f>
        <v>193917.70000000019</v>
      </c>
      <c r="L532" s="12">
        <f t="shared" ref="L532" si="796">K532</f>
        <v>193917.70000000019</v>
      </c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32"/>
      <c r="AP532" s="39" t="s">
        <v>2855</v>
      </c>
      <c r="AQ532" s="32">
        <v>3878354</v>
      </c>
      <c r="AR532" s="32"/>
      <c r="AS532" s="12"/>
      <c r="AT532" s="12"/>
      <c r="AU532" s="12"/>
      <c r="AV532" s="12"/>
      <c r="AW532" s="12"/>
      <c r="AX532" s="12"/>
      <c r="AY532" s="45"/>
      <c r="AZ532" s="32"/>
      <c r="BA532" s="12"/>
      <c r="BB532" s="12"/>
      <c r="BC532" s="12">
        <f t="shared" si="747"/>
        <v>0</v>
      </c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3" t="s">
        <v>54</v>
      </c>
      <c r="DF532" s="14" t="s">
        <v>64</v>
      </c>
    </row>
    <row r="533" spans="1:110" ht="38.25" hidden="1" x14ac:dyDescent="0.25">
      <c r="A533" s="13" t="s">
        <v>100</v>
      </c>
      <c r="B533" s="48" t="s">
        <v>987</v>
      </c>
      <c r="C533" s="49">
        <v>1966</v>
      </c>
      <c r="D533" s="49" t="s">
        <v>51</v>
      </c>
      <c r="E533" s="48" t="s">
        <v>153</v>
      </c>
      <c r="F533" s="50">
        <v>2150</v>
      </c>
      <c r="G533" s="50">
        <v>2093.3000000000002</v>
      </c>
      <c r="H533" s="51">
        <v>40126</v>
      </c>
      <c r="I533" s="12">
        <f t="shared" si="743"/>
        <v>877030.82280000008</v>
      </c>
      <c r="J533" s="12">
        <f t="shared" si="744"/>
        <v>438515.41140000004</v>
      </c>
      <c r="K533" s="12">
        <f t="shared" si="745"/>
        <v>438515.41140000004</v>
      </c>
      <c r="L533" s="12">
        <f t="shared" si="792"/>
        <v>438515.41140000004</v>
      </c>
      <c r="M533" s="12">
        <f t="shared" si="793"/>
        <v>0</v>
      </c>
      <c r="N533" s="12"/>
      <c r="O533" s="12"/>
      <c r="P533" s="12">
        <v>0</v>
      </c>
      <c r="Q533" s="12"/>
      <c r="R533" s="12"/>
      <c r="S533" s="12">
        <v>0</v>
      </c>
      <c r="T533" s="12"/>
      <c r="U533" s="12"/>
      <c r="V533" s="12">
        <v>0</v>
      </c>
      <c r="W533" s="12"/>
      <c r="X533" s="12"/>
      <c r="Y533" s="12">
        <v>0</v>
      </c>
      <c r="Z533" s="12"/>
      <c r="AA533" s="12"/>
      <c r="AB533" s="12">
        <v>0</v>
      </c>
      <c r="AC533" s="12"/>
      <c r="AD533" s="12"/>
      <c r="AE533" s="12">
        <v>0</v>
      </c>
      <c r="AF533" s="12"/>
      <c r="AG533" s="12"/>
      <c r="AH533" s="12">
        <v>0</v>
      </c>
      <c r="AI533" s="12"/>
      <c r="AJ533" s="12"/>
      <c r="AK533" s="12">
        <v>0</v>
      </c>
      <c r="AL533" s="12"/>
      <c r="AM533" s="12"/>
      <c r="AN533" s="12">
        <v>0</v>
      </c>
      <c r="AO533" s="32"/>
      <c r="AP533" s="39" t="s">
        <v>53</v>
      </c>
      <c r="AQ533" s="32"/>
      <c r="AR533" s="32">
        <v>0</v>
      </c>
      <c r="AS533" s="12">
        <v>1991751.953</v>
      </c>
      <c r="AT533" s="12">
        <v>877030.82280000008</v>
      </c>
      <c r="AU533" s="12">
        <v>-1114721.1302</v>
      </c>
      <c r="AV533" s="12"/>
      <c r="AW533" s="12"/>
      <c r="AX533" s="12">
        <v>0</v>
      </c>
      <c r="AY533" s="45"/>
      <c r="AZ533" s="32"/>
      <c r="BA533" s="12">
        <v>0</v>
      </c>
      <c r="BB533" s="12">
        <f t="shared" si="778"/>
        <v>0</v>
      </c>
      <c r="BC533" s="12">
        <f t="shared" si="747"/>
        <v>0</v>
      </c>
      <c r="BD533" s="12">
        <f t="shared" si="748"/>
        <v>0</v>
      </c>
      <c r="BE533" s="12"/>
      <c r="BF533" s="12"/>
      <c r="BG533" s="12"/>
      <c r="BH533" s="12">
        <f t="shared" si="779"/>
        <v>0</v>
      </c>
      <c r="BI533" s="12"/>
      <c r="BJ533" s="12"/>
      <c r="BK533" s="12"/>
      <c r="BL533" s="12">
        <f t="shared" si="780"/>
        <v>0</v>
      </c>
      <c r="BM533" s="12"/>
      <c r="BN533" s="12"/>
      <c r="BO533" s="12"/>
      <c r="BP533" s="12">
        <f t="shared" si="781"/>
        <v>0</v>
      </c>
      <c r="BQ533" s="12"/>
      <c r="BR533" s="12"/>
      <c r="BS533" s="12"/>
      <c r="BT533" s="12">
        <f t="shared" si="782"/>
        <v>0</v>
      </c>
      <c r="BU533" s="12"/>
      <c r="BV533" s="12"/>
      <c r="BW533" s="12"/>
      <c r="BX533" s="12">
        <f t="shared" si="783"/>
        <v>0</v>
      </c>
      <c r="BY533" s="12"/>
      <c r="BZ533" s="12"/>
      <c r="CA533" s="12"/>
      <c r="CB533" s="12">
        <f t="shared" si="784"/>
        <v>0</v>
      </c>
      <c r="CC533" s="12"/>
      <c r="CD533" s="12"/>
      <c r="CE533" s="12"/>
      <c r="CF533" s="12">
        <f t="shared" si="785"/>
        <v>0</v>
      </c>
      <c r="CG533" s="12"/>
      <c r="CH533" s="12"/>
      <c r="CI533" s="12"/>
      <c r="CJ533" s="12">
        <f t="shared" si="786"/>
        <v>0</v>
      </c>
      <c r="CK533" s="12"/>
      <c r="CL533" s="12"/>
      <c r="CM533" s="12"/>
      <c r="CN533" s="12">
        <f t="shared" si="787"/>
        <v>0</v>
      </c>
      <c r="CO533" s="12"/>
      <c r="CP533" s="12"/>
      <c r="CQ533" s="12"/>
      <c r="CR533" s="12">
        <f t="shared" si="788"/>
        <v>0</v>
      </c>
      <c r="CS533" s="12"/>
      <c r="CT533" s="12"/>
      <c r="CU533" s="12"/>
      <c r="CV533" s="12">
        <f t="shared" si="789"/>
        <v>0</v>
      </c>
      <c r="CW533" s="12"/>
      <c r="CX533" s="12"/>
      <c r="CY533" s="12"/>
      <c r="CZ533" s="12">
        <f t="shared" si="790"/>
        <v>0</v>
      </c>
      <c r="DA533" s="12"/>
      <c r="DB533" s="12"/>
      <c r="DC533" s="12"/>
      <c r="DD533" s="12">
        <f t="shared" si="791"/>
        <v>0</v>
      </c>
      <c r="DE533" s="13" t="s">
        <v>54</v>
      </c>
      <c r="DF533" s="14" t="s">
        <v>55</v>
      </c>
    </row>
    <row r="534" spans="1:110" ht="38.25" hidden="1" x14ac:dyDescent="0.25">
      <c r="A534" s="13" t="s">
        <v>101</v>
      </c>
      <c r="B534" s="48" t="s">
        <v>988</v>
      </c>
      <c r="C534" s="49">
        <v>1966</v>
      </c>
      <c r="D534" s="49" t="s">
        <v>51</v>
      </c>
      <c r="E534" s="48" t="s">
        <v>153</v>
      </c>
      <c r="F534" s="50">
        <v>2180</v>
      </c>
      <c r="G534" s="50">
        <v>2097.8000000000002</v>
      </c>
      <c r="H534" s="51">
        <v>39016</v>
      </c>
      <c r="I534" s="12">
        <f t="shared" si="743"/>
        <v>876608.35919999995</v>
      </c>
      <c r="J534" s="12">
        <f t="shared" si="744"/>
        <v>438304.17959999997</v>
      </c>
      <c r="K534" s="12">
        <f t="shared" si="745"/>
        <v>438304.17959999997</v>
      </c>
      <c r="L534" s="12">
        <f t="shared" si="792"/>
        <v>438304.17959999997</v>
      </c>
      <c r="M534" s="12">
        <f t="shared" si="793"/>
        <v>0</v>
      </c>
      <c r="N534" s="12"/>
      <c r="O534" s="12"/>
      <c r="P534" s="12">
        <v>0</v>
      </c>
      <c r="Q534" s="12"/>
      <c r="R534" s="12"/>
      <c r="S534" s="12">
        <v>0</v>
      </c>
      <c r="T534" s="12"/>
      <c r="U534" s="12"/>
      <c r="V534" s="12">
        <v>0</v>
      </c>
      <c r="W534" s="12"/>
      <c r="X534" s="12"/>
      <c r="Y534" s="12">
        <v>0</v>
      </c>
      <c r="Z534" s="12"/>
      <c r="AA534" s="12"/>
      <c r="AB534" s="12">
        <v>0</v>
      </c>
      <c r="AC534" s="12"/>
      <c r="AD534" s="12"/>
      <c r="AE534" s="12">
        <v>0</v>
      </c>
      <c r="AF534" s="12"/>
      <c r="AG534" s="12"/>
      <c r="AH534" s="12">
        <v>0</v>
      </c>
      <c r="AI534" s="12"/>
      <c r="AJ534" s="12"/>
      <c r="AK534" s="12">
        <v>0</v>
      </c>
      <c r="AL534" s="12"/>
      <c r="AM534" s="12"/>
      <c r="AN534" s="12">
        <v>0</v>
      </c>
      <c r="AO534" s="32"/>
      <c r="AP534" s="39" t="s">
        <v>53</v>
      </c>
      <c r="AQ534" s="32"/>
      <c r="AR534" s="32">
        <v>0</v>
      </c>
      <c r="AS534" s="12">
        <v>2091339.551</v>
      </c>
      <c r="AT534" s="12">
        <v>876608.35919999995</v>
      </c>
      <c r="AU534" s="12">
        <v>-1214731.1918000001</v>
      </c>
      <c r="AV534" s="12"/>
      <c r="AW534" s="12"/>
      <c r="AX534" s="12">
        <v>0</v>
      </c>
      <c r="AY534" s="45"/>
      <c r="AZ534" s="32"/>
      <c r="BA534" s="12">
        <v>0</v>
      </c>
      <c r="BB534" s="12">
        <f t="shared" si="778"/>
        <v>0</v>
      </c>
      <c r="BC534" s="12">
        <f t="shared" si="747"/>
        <v>0</v>
      </c>
      <c r="BD534" s="12">
        <f t="shared" si="748"/>
        <v>0</v>
      </c>
      <c r="BE534" s="12"/>
      <c r="BF534" s="12"/>
      <c r="BG534" s="12"/>
      <c r="BH534" s="12">
        <f t="shared" si="779"/>
        <v>0</v>
      </c>
      <c r="BI534" s="12"/>
      <c r="BJ534" s="12"/>
      <c r="BK534" s="12"/>
      <c r="BL534" s="12">
        <f t="shared" si="780"/>
        <v>0</v>
      </c>
      <c r="BM534" s="12"/>
      <c r="BN534" s="12"/>
      <c r="BO534" s="12"/>
      <c r="BP534" s="12">
        <f t="shared" si="781"/>
        <v>0</v>
      </c>
      <c r="BQ534" s="12"/>
      <c r="BR534" s="12"/>
      <c r="BS534" s="12"/>
      <c r="BT534" s="12">
        <f t="shared" si="782"/>
        <v>0</v>
      </c>
      <c r="BU534" s="12"/>
      <c r="BV534" s="12"/>
      <c r="BW534" s="12"/>
      <c r="BX534" s="12">
        <f t="shared" si="783"/>
        <v>0</v>
      </c>
      <c r="BY534" s="12"/>
      <c r="BZ534" s="12"/>
      <c r="CA534" s="12"/>
      <c r="CB534" s="12">
        <f t="shared" si="784"/>
        <v>0</v>
      </c>
      <c r="CC534" s="12"/>
      <c r="CD534" s="12"/>
      <c r="CE534" s="12"/>
      <c r="CF534" s="12">
        <f t="shared" si="785"/>
        <v>0</v>
      </c>
      <c r="CG534" s="12"/>
      <c r="CH534" s="12"/>
      <c r="CI534" s="12"/>
      <c r="CJ534" s="12">
        <f t="shared" si="786"/>
        <v>0</v>
      </c>
      <c r="CK534" s="12"/>
      <c r="CL534" s="12"/>
      <c r="CM534" s="12"/>
      <c r="CN534" s="12">
        <f t="shared" si="787"/>
        <v>0</v>
      </c>
      <c r="CO534" s="12"/>
      <c r="CP534" s="12"/>
      <c r="CQ534" s="12"/>
      <c r="CR534" s="12">
        <f t="shared" si="788"/>
        <v>0</v>
      </c>
      <c r="CS534" s="12"/>
      <c r="CT534" s="12"/>
      <c r="CU534" s="12"/>
      <c r="CV534" s="12">
        <f t="shared" si="789"/>
        <v>0</v>
      </c>
      <c r="CW534" s="12"/>
      <c r="CX534" s="12"/>
      <c r="CY534" s="12"/>
      <c r="CZ534" s="12">
        <f t="shared" si="790"/>
        <v>0</v>
      </c>
      <c r="DA534" s="12"/>
      <c r="DB534" s="12"/>
      <c r="DC534" s="12"/>
      <c r="DD534" s="12">
        <f t="shared" si="791"/>
        <v>0</v>
      </c>
      <c r="DE534" s="13" t="s">
        <v>54</v>
      </c>
      <c r="DF534" s="14" t="s">
        <v>55</v>
      </c>
    </row>
    <row r="535" spans="1:110" ht="38.25" hidden="1" x14ac:dyDescent="0.25">
      <c r="A535" s="13" t="s">
        <v>102</v>
      </c>
      <c r="B535" s="48" t="s">
        <v>2726</v>
      </c>
      <c r="C535" s="49">
        <v>1980</v>
      </c>
      <c r="D535" s="49" t="s">
        <v>51</v>
      </c>
      <c r="E535" s="48" t="s">
        <v>202</v>
      </c>
      <c r="F535" s="50">
        <v>11546.3</v>
      </c>
      <c r="G535" s="50">
        <v>9594.2999999999993</v>
      </c>
      <c r="H535" s="51">
        <v>33815</v>
      </c>
      <c r="I535" s="12">
        <f t="shared" si="743"/>
        <v>349291.5</v>
      </c>
      <c r="J535" s="12">
        <f t="shared" si="744"/>
        <v>0</v>
      </c>
      <c r="K535" s="12">
        <f t="shared" si="745"/>
        <v>349291.5</v>
      </c>
      <c r="L535" s="12">
        <f t="shared" si="792"/>
        <v>349291.5</v>
      </c>
      <c r="M535" s="12">
        <f t="shared" si="793"/>
        <v>0</v>
      </c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32"/>
      <c r="AP535" s="39"/>
      <c r="AQ535" s="32"/>
      <c r="AR535" s="32"/>
      <c r="AS535" s="12"/>
      <c r="AT535" s="12"/>
      <c r="AU535" s="12"/>
      <c r="AV535" s="12"/>
      <c r="AW535" s="12"/>
      <c r="AX535" s="12"/>
      <c r="AY535" s="45"/>
      <c r="AZ535" s="32"/>
      <c r="BA535" s="12"/>
      <c r="BB535" s="12"/>
      <c r="BC535" s="12">
        <f t="shared" si="747"/>
        <v>349291.5</v>
      </c>
      <c r="BD535" s="12">
        <f t="shared" si="748"/>
        <v>349291.5</v>
      </c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>
        <v>349291.5</v>
      </c>
      <c r="CZ535" s="12">
        <f t="shared" si="790"/>
        <v>349291.5</v>
      </c>
      <c r="DA535" s="12"/>
      <c r="DB535" s="12"/>
      <c r="DC535" s="12"/>
      <c r="DD535" s="12"/>
      <c r="DE535" s="13" t="s">
        <v>54</v>
      </c>
      <c r="DF535" s="14" t="s">
        <v>55</v>
      </c>
    </row>
    <row r="536" spans="1:110" ht="51" hidden="1" x14ac:dyDescent="0.25">
      <c r="A536" s="13" t="s">
        <v>103</v>
      </c>
      <c r="B536" s="48" t="s">
        <v>989</v>
      </c>
      <c r="C536" s="49">
        <v>1899</v>
      </c>
      <c r="D536" s="49" t="s">
        <v>51</v>
      </c>
      <c r="E536" s="48" t="s">
        <v>56</v>
      </c>
      <c r="F536" s="50">
        <v>3494.9</v>
      </c>
      <c r="G536" s="50">
        <v>3090.9</v>
      </c>
      <c r="H536" s="51">
        <v>33808</v>
      </c>
      <c r="I536" s="12">
        <f t="shared" si="743"/>
        <v>2026678.7489999998</v>
      </c>
      <c r="J536" s="12">
        <f t="shared" si="744"/>
        <v>565897.42949999985</v>
      </c>
      <c r="K536" s="12">
        <f t="shared" si="745"/>
        <v>1460781.3195</v>
      </c>
      <c r="L536" s="12">
        <f t="shared" si="792"/>
        <v>1460781.3195</v>
      </c>
      <c r="M536" s="12">
        <f t="shared" si="793"/>
        <v>0</v>
      </c>
      <c r="N536" s="12"/>
      <c r="O536" s="12"/>
      <c r="P536" s="12">
        <v>0</v>
      </c>
      <c r="Q536" s="12"/>
      <c r="R536" s="12"/>
      <c r="S536" s="12">
        <v>0</v>
      </c>
      <c r="T536" s="12"/>
      <c r="U536" s="12"/>
      <c r="V536" s="12">
        <v>0</v>
      </c>
      <c r="W536" s="12"/>
      <c r="X536" s="12"/>
      <c r="Y536" s="12">
        <v>0</v>
      </c>
      <c r="Z536" s="12"/>
      <c r="AA536" s="12"/>
      <c r="AB536" s="12">
        <v>0</v>
      </c>
      <c r="AC536" s="12">
        <v>1131794.8589999999</v>
      </c>
      <c r="AD536" s="12">
        <v>1131794.8589999999</v>
      </c>
      <c r="AE536" s="12">
        <v>0</v>
      </c>
      <c r="AF536" s="12"/>
      <c r="AG536" s="12"/>
      <c r="AH536" s="12">
        <v>0</v>
      </c>
      <c r="AI536" s="12"/>
      <c r="AJ536" s="12"/>
      <c r="AK536" s="12">
        <v>0</v>
      </c>
      <c r="AL536" s="12"/>
      <c r="AM536" s="12"/>
      <c r="AN536" s="12">
        <v>0</v>
      </c>
      <c r="AO536" s="32"/>
      <c r="AP536" s="39" t="s">
        <v>53</v>
      </c>
      <c r="AQ536" s="32"/>
      <c r="AR536" s="32">
        <v>0</v>
      </c>
      <c r="AS536" s="12"/>
      <c r="AT536" s="12"/>
      <c r="AU536" s="12">
        <v>0</v>
      </c>
      <c r="AV536" s="12">
        <v>47911082.721000001</v>
      </c>
      <c r="AW536" s="12"/>
      <c r="AX536" s="12">
        <v>-47911082.721000001</v>
      </c>
      <c r="AY536" s="45"/>
      <c r="AZ536" s="32"/>
      <c r="BA536" s="12">
        <v>0</v>
      </c>
      <c r="BB536" s="12">
        <f t="shared" si="778"/>
        <v>0</v>
      </c>
      <c r="BC536" s="12">
        <f t="shared" si="747"/>
        <v>894883.89</v>
      </c>
      <c r="BD536" s="12">
        <f t="shared" si="748"/>
        <v>894883.89</v>
      </c>
      <c r="BE536" s="12"/>
      <c r="BF536" s="12"/>
      <c r="BG536" s="12"/>
      <c r="BH536" s="12">
        <f t="shared" si="779"/>
        <v>0</v>
      </c>
      <c r="BI536" s="12"/>
      <c r="BJ536" s="12"/>
      <c r="BK536" s="12">
        <v>800000</v>
      </c>
      <c r="BL536" s="12">
        <f t="shared" si="780"/>
        <v>800000</v>
      </c>
      <c r="BM536" s="12"/>
      <c r="BN536" s="12"/>
      <c r="BO536" s="12"/>
      <c r="BP536" s="12">
        <f t="shared" si="781"/>
        <v>0</v>
      </c>
      <c r="BQ536" s="12"/>
      <c r="BR536" s="12"/>
      <c r="BS536" s="12"/>
      <c r="BT536" s="12">
        <f t="shared" si="782"/>
        <v>0</v>
      </c>
      <c r="BU536" s="12"/>
      <c r="BV536" s="12"/>
      <c r="BW536" s="12"/>
      <c r="BX536" s="12">
        <f t="shared" si="783"/>
        <v>0</v>
      </c>
      <c r="BY536" s="12"/>
      <c r="BZ536" s="12"/>
      <c r="CA536" s="12"/>
      <c r="CB536" s="12">
        <f t="shared" si="784"/>
        <v>0</v>
      </c>
      <c r="CC536" s="12"/>
      <c r="CD536" s="12"/>
      <c r="CE536" s="12"/>
      <c r="CF536" s="12">
        <f t="shared" si="785"/>
        <v>0</v>
      </c>
      <c r="CG536" s="12"/>
      <c r="CH536" s="12"/>
      <c r="CI536" s="12"/>
      <c r="CJ536" s="12">
        <f t="shared" si="786"/>
        <v>0</v>
      </c>
      <c r="CK536" s="12"/>
      <c r="CL536" s="12"/>
      <c r="CM536" s="12"/>
      <c r="CN536" s="12">
        <f t="shared" si="787"/>
        <v>0</v>
      </c>
      <c r="CO536" s="12"/>
      <c r="CP536" s="12"/>
      <c r="CQ536" s="12">
        <v>94883.89</v>
      </c>
      <c r="CR536" s="12">
        <f t="shared" si="788"/>
        <v>94883.89</v>
      </c>
      <c r="CS536" s="12"/>
      <c r="CT536" s="12"/>
      <c r="CU536" s="12"/>
      <c r="CV536" s="12">
        <f t="shared" si="789"/>
        <v>0</v>
      </c>
      <c r="CW536" s="12"/>
      <c r="CX536" s="12"/>
      <c r="CY536" s="12"/>
      <c r="CZ536" s="12">
        <f t="shared" si="790"/>
        <v>0</v>
      </c>
      <c r="DA536" s="12"/>
      <c r="DB536" s="12"/>
      <c r="DC536" s="12"/>
      <c r="DD536" s="12">
        <f t="shared" si="791"/>
        <v>0</v>
      </c>
      <c r="DE536" s="13" t="s">
        <v>54</v>
      </c>
      <c r="DF536" s="14" t="s">
        <v>55</v>
      </c>
    </row>
    <row r="537" spans="1:110" ht="38.25" hidden="1" x14ac:dyDescent="0.25">
      <c r="A537" s="13" t="s">
        <v>104</v>
      </c>
      <c r="B537" s="48" t="s">
        <v>1952</v>
      </c>
      <c r="C537" s="49" t="s">
        <v>1953</v>
      </c>
      <c r="D537" s="49"/>
      <c r="E537" s="48" t="s">
        <v>186</v>
      </c>
      <c r="F537" s="50">
        <v>6223.4</v>
      </c>
      <c r="G537" s="50">
        <v>5776.4</v>
      </c>
      <c r="H537" s="51">
        <v>37852</v>
      </c>
      <c r="I537" s="12">
        <f t="shared" si="743"/>
        <v>3101085.96</v>
      </c>
      <c r="J537" s="12">
        <f t="shared" si="744"/>
        <v>1550542.98</v>
      </c>
      <c r="K537" s="12">
        <f t="shared" si="745"/>
        <v>1550542.98</v>
      </c>
      <c r="L537" s="12">
        <f t="shared" si="792"/>
        <v>1550542.98</v>
      </c>
      <c r="M537" s="12">
        <f t="shared" si="793"/>
        <v>0</v>
      </c>
      <c r="N537" s="12"/>
      <c r="O537" s="12"/>
      <c r="P537" s="12">
        <v>0</v>
      </c>
      <c r="Q537" s="12"/>
      <c r="R537" s="12"/>
      <c r="S537" s="12">
        <v>0</v>
      </c>
      <c r="T537" s="12"/>
      <c r="U537" s="12"/>
      <c r="V537" s="12">
        <v>0</v>
      </c>
      <c r="W537" s="12"/>
      <c r="X537" s="12"/>
      <c r="Y537" s="12">
        <v>0</v>
      </c>
      <c r="Z537" s="12"/>
      <c r="AA537" s="12"/>
      <c r="AB537" s="12">
        <v>0</v>
      </c>
      <c r="AC537" s="12"/>
      <c r="AD537" s="12"/>
      <c r="AE537" s="12">
        <v>0</v>
      </c>
      <c r="AF537" s="12"/>
      <c r="AG537" s="12"/>
      <c r="AH537" s="12">
        <v>0</v>
      </c>
      <c r="AI537" s="12"/>
      <c r="AJ537" s="12"/>
      <c r="AK537" s="12">
        <v>0</v>
      </c>
      <c r="AL537" s="12"/>
      <c r="AM537" s="12"/>
      <c r="AN537" s="12">
        <v>0</v>
      </c>
      <c r="AO537" s="32"/>
      <c r="AP537" s="39"/>
      <c r="AQ537" s="32"/>
      <c r="AR537" s="32">
        <v>0</v>
      </c>
      <c r="AS537" s="12">
        <v>3101085.96</v>
      </c>
      <c r="AT537" s="12">
        <v>3101085.96</v>
      </c>
      <c r="AU537" s="12">
        <v>0</v>
      </c>
      <c r="AV537" s="12"/>
      <c r="AW537" s="12"/>
      <c r="AX537" s="12">
        <v>0</v>
      </c>
      <c r="AY537" s="45"/>
      <c r="AZ537" s="32"/>
      <c r="BA537" s="12">
        <v>0</v>
      </c>
      <c r="BB537" s="12">
        <f t="shared" si="778"/>
        <v>0</v>
      </c>
      <c r="BC537" s="12">
        <f t="shared" si="747"/>
        <v>0</v>
      </c>
      <c r="BD537" s="12">
        <f t="shared" si="748"/>
        <v>0</v>
      </c>
      <c r="BE537" s="12"/>
      <c r="BF537" s="12"/>
      <c r="BG537" s="12"/>
      <c r="BH537" s="12">
        <f t="shared" si="779"/>
        <v>0</v>
      </c>
      <c r="BI537" s="12"/>
      <c r="BJ537" s="12"/>
      <c r="BK537" s="12"/>
      <c r="BL537" s="12">
        <f t="shared" si="780"/>
        <v>0</v>
      </c>
      <c r="BM537" s="12"/>
      <c r="BN537" s="12"/>
      <c r="BO537" s="12"/>
      <c r="BP537" s="12">
        <f t="shared" si="781"/>
        <v>0</v>
      </c>
      <c r="BQ537" s="12"/>
      <c r="BR537" s="12"/>
      <c r="BS537" s="12"/>
      <c r="BT537" s="12">
        <f t="shared" si="782"/>
        <v>0</v>
      </c>
      <c r="BU537" s="12"/>
      <c r="BV537" s="12"/>
      <c r="BW537" s="12"/>
      <c r="BX537" s="12">
        <f t="shared" si="783"/>
        <v>0</v>
      </c>
      <c r="BY537" s="12"/>
      <c r="BZ537" s="12"/>
      <c r="CA537" s="12"/>
      <c r="CB537" s="12">
        <f t="shared" si="784"/>
        <v>0</v>
      </c>
      <c r="CC537" s="12"/>
      <c r="CD537" s="12"/>
      <c r="CE537" s="12"/>
      <c r="CF537" s="12">
        <f t="shared" si="785"/>
        <v>0</v>
      </c>
      <c r="CG537" s="12"/>
      <c r="CH537" s="12"/>
      <c r="CI537" s="12"/>
      <c r="CJ537" s="12">
        <f t="shared" si="786"/>
        <v>0</v>
      </c>
      <c r="CK537" s="12"/>
      <c r="CL537" s="12"/>
      <c r="CM537" s="12"/>
      <c r="CN537" s="12">
        <f t="shared" si="787"/>
        <v>0</v>
      </c>
      <c r="CO537" s="12"/>
      <c r="CP537" s="12"/>
      <c r="CQ537" s="12"/>
      <c r="CR537" s="12">
        <f t="shared" si="788"/>
        <v>0</v>
      </c>
      <c r="CS537" s="12"/>
      <c r="CT537" s="12"/>
      <c r="CU537" s="12"/>
      <c r="CV537" s="12">
        <f t="shared" si="789"/>
        <v>0</v>
      </c>
      <c r="CW537" s="12"/>
      <c r="CX537" s="12"/>
      <c r="CY537" s="12"/>
      <c r="CZ537" s="12">
        <f t="shared" si="790"/>
        <v>0</v>
      </c>
      <c r="DA537" s="12"/>
      <c r="DB537" s="12"/>
      <c r="DC537" s="12"/>
      <c r="DD537" s="12">
        <f t="shared" si="791"/>
        <v>0</v>
      </c>
      <c r="DE537" s="13" t="s">
        <v>54</v>
      </c>
      <c r="DF537" s="14" t="s">
        <v>55</v>
      </c>
    </row>
    <row r="538" spans="1:110" ht="38.25" hidden="1" x14ac:dyDescent="0.25">
      <c r="A538" s="13" t="s">
        <v>105</v>
      </c>
      <c r="B538" s="48" t="s">
        <v>2727</v>
      </c>
      <c r="C538" s="49">
        <v>1977</v>
      </c>
      <c r="D538" s="49" t="s">
        <v>51</v>
      </c>
      <c r="E538" s="48" t="s">
        <v>202</v>
      </c>
      <c r="F538" s="50">
        <v>3278.9</v>
      </c>
      <c r="G538" s="50">
        <v>2797.9</v>
      </c>
      <c r="H538" s="51">
        <v>33864</v>
      </c>
      <c r="I538" s="12">
        <f t="shared" si="743"/>
        <v>120082.58</v>
      </c>
      <c r="J538" s="12">
        <f t="shared" si="744"/>
        <v>0</v>
      </c>
      <c r="K538" s="12">
        <f t="shared" si="745"/>
        <v>120082.58</v>
      </c>
      <c r="L538" s="12">
        <f t="shared" si="792"/>
        <v>120082.58</v>
      </c>
      <c r="M538" s="12">
        <f t="shared" si="793"/>
        <v>0</v>
      </c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32"/>
      <c r="AP538" s="39"/>
      <c r="AQ538" s="32"/>
      <c r="AR538" s="32"/>
      <c r="AS538" s="12"/>
      <c r="AT538" s="12"/>
      <c r="AU538" s="12"/>
      <c r="AV538" s="12"/>
      <c r="AW538" s="12"/>
      <c r="AX538" s="12"/>
      <c r="AY538" s="45"/>
      <c r="AZ538" s="32"/>
      <c r="BA538" s="12"/>
      <c r="BB538" s="12"/>
      <c r="BC538" s="12">
        <f t="shared" si="747"/>
        <v>120082.58</v>
      </c>
      <c r="BD538" s="12">
        <f t="shared" si="748"/>
        <v>120082.58</v>
      </c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>
        <v>120082.58</v>
      </c>
      <c r="CZ538" s="12">
        <f t="shared" si="790"/>
        <v>120082.58</v>
      </c>
      <c r="DA538" s="12"/>
      <c r="DB538" s="12"/>
      <c r="DC538" s="12"/>
      <c r="DD538" s="12"/>
      <c r="DE538" s="13" t="s">
        <v>54</v>
      </c>
      <c r="DF538" s="14" t="s">
        <v>55</v>
      </c>
    </row>
    <row r="539" spans="1:110" ht="51" hidden="1" x14ac:dyDescent="0.25">
      <c r="A539" s="13" t="s">
        <v>106</v>
      </c>
      <c r="B539" s="48" t="s">
        <v>1957</v>
      </c>
      <c r="C539" s="49">
        <v>1917</v>
      </c>
      <c r="D539" s="49" t="s">
        <v>51</v>
      </c>
      <c r="E539" s="48" t="s">
        <v>56</v>
      </c>
      <c r="F539" s="50">
        <v>1950.5</v>
      </c>
      <c r="G539" s="50">
        <v>1637.6</v>
      </c>
      <c r="H539" s="51">
        <v>36589</v>
      </c>
      <c r="I539" s="12">
        <f t="shared" si="743"/>
        <v>4806490.2829999998</v>
      </c>
      <c r="J539" s="12">
        <f t="shared" si="744"/>
        <v>2403245.1414999999</v>
      </c>
      <c r="K539" s="12">
        <f t="shared" si="745"/>
        <v>2403245.1414999999</v>
      </c>
      <c r="L539" s="12">
        <f t="shared" si="792"/>
        <v>2403245.1414999999</v>
      </c>
      <c r="M539" s="12">
        <f t="shared" si="793"/>
        <v>0</v>
      </c>
      <c r="N539" s="12"/>
      <c r="O539" s="12"/>
      <c r="P539" s="12">
        <v>0</v>
      </c>
      <c r="Q539" s="12">
        <v>4085107.8829999999</v>
      </c>
      <c r="R539" s="12">
        <v>4085107.8829999999</v>
      </c>
      <c r="S539" s="12">
        <v>0</v>
      </c>
      <c r="T539" s="12"/>
      <c r="U539" s="12"/>
      <c r="V539" s="12">
        <v>0</v>
      </c>
      <c r="W539" s="12"/>
      <c r="X539" s="12"/>
      <c r="Y539" s="12">
        <v>0</v>
      </c>
      <c r="Z539" s="12"/>
      <c r="AA539" s="12"/>
      <c r="AB539" s="12">
        <v>0</v>
      </c>
      <c r="AC539" s="12">
        <v>969262.69</v>
      </c>
      <c r="AD539" s="12">
        <v>721382.40000000002</v>
      </c>
      <c r="AE539" s="12">
        <v>-247880.28999999992</v>
      </c>
      <c r="AF539" s="12"/>
      <c r="AG539" s="12"/>
      <c r="AH539" s="12">
        <v>0</v>
      </c>
      <c r="AI539" s="12"/>
      <c r="AJ539" s="12"/>
      <c r="AK539" s="12">
        <v>0</v>
      </c>
      <c r="AL539" s="12"/>
      <c r="AM539" s="12"/>
      <c r="AN539" s="12">
        <v>0</v>
      </c>
      <c r="AO539" s="32"/>
      <c r="AP539" s="39" t="s">
        <v>53</v>
      </c>
      <c r="AQ539" s="32"/>
      <c r="AR539" s="32">
        <v>0</v>
      </c>
      <c r="AS539" s="12"/>
      <c r="AT539" s="12"/>
      <c r="AU539" s="12">
        <v>0</v>
      </c>
      <c r="AV539" s="12"/>
      <c r="AW539" s="12"/>
      <c r="AX539" s="12">
        <v>0</v>
      </c>
      <c r="AY539" s="45"/>
      <c r="AZ539" s="32"/>
      <c r="BA539" s="12">
        <v>0</v>
      </c>
      <c r="BB539" s="12">
        <f t="shared" si="778"/>
        <v>0</v>
      </c>
      <c r="BC539" s="12">
        <f t="shared" si="747"/>
        <v>0</v>
      </c>
      <c r="BD539" s="12">
        <f t="shared" si="748"/>
        <v>0</v>
      </c>
      <c r="BE539" s="12"/>
      <c r="BF539" s="12"/>
      <c r="BG539" s="12"/>
      <c r="BH539" s="12">
        <f t="shared" si="779"/>
        <v>0</v>
      </c>
      <c r="BI539" s="12"/>
      <c r="BJ539" s="12"/>
      <c r="BK539" s="12"/>
      <c r="BL539" s="12">
        <f t="shared" si="780"/>
        <v>0</v>
      </c>
      <c r="BM539" s="12"/>
      <c r="BN539" s="12"/>
      <c r="BO539" s="12"/>
      <c r="BP539" s="12">
        <f t="shared" si="781"/>
        <v>0</v>
      </c>
      <c r="BQ539" s="12"/>
      <c r="BR539" s="12"/>
      <c r="BS539" s="12"/>
      <c r="BT539" s="12">
        <f t="shared" si="782"/>
        <v>0</v>
      </c>
      <c r="BU539" s="12"/>
      <c r="BV539" s="12"/>
      <c r="BW539" s="12"/>
      <c r="BX539" s="12">
        <f t="shared" si="783"/>
        <v>0</v>
      </c>
      <c r="BY539" s="12"/>
      <c r="BZ539" s="12"/>
      <c r="CA539" s="12"/>
      <c r="CB539" s="12">
        <f t="shared" si="784"/>
        <v>0</v>
      </c>
      <c r="CC539" s="12"/>
      <c r="CD539" s="12"/>
      <c r="CE539" s="12"/>
      <c r="CF539" s="12">
        <f t="shared" si="785"/>
        <v>0</v>
      </c>
      <c r="CG539" s="12"/>
      <c r="CH539" s="12"/>
      <c r="CI539" s="12"/>
      <c r="CJ539" s="12">
        <f t="shared" si="786"/>
        <v>0</v>
      </c>
      <c r="CK539" s="12"/>
      <c r="CL539" s="12"/>
      <c r="CM539" s="12"/>
      <c r="CN539" s="12">
        <f t="shared" si="787"/>
        <v>0</v>
      </c>
      <c r="CO539" s="12"/>
      <c r="CP539" s="12"/>
      <c r="CQ539" s="12"/>
      <c r="CR539" s="12">
        <f t="shared" si="788"/>
        <v>0</v>
      </c>
      <c r="CS539" s="12"/>
      <c r="CT539" s="12"/>
      <c r="CU539" s="12"/>
      <c r="CV539" s="12">
        <f t="shared" si="789"/>
        <v>0</v>
      </c>
      <c r="CW539" s="12"/>
      <c r="CX539" s="12"/>
      <c r="CY539" s="12"/>
      <c r="CZ539" s="12">
        <f t="shared" si="790"/>
        <v>0</v>
      </c>
      <c r="DA539" s="12"/>
      <c r="DB539" s="12"/>
      <c r="DC539" s="12"/>
      <c r="DD539" s="12">
        <f t="shared" si="791"/>
        <v>0</v>
      </c>
      <c r="DE539" s="13" t="s">
        <v>54</v>
      </c>
      <c r="DF539" s="14" t="s">
        <v>55</v>
      </c>
    </row>
    <row r="540" spans="1:110" ht="51" hidden="1" x14ac:dyDescent="0.25">
      <c r="A540" s="13" t="s">
        <v>107</v>
      </c>
      <c r="B540" s="48" t="s">
        <v>2019</v>
      </c>
      <c r="C540" s="49">
        <v>1843</v>
      </c>
      <c r="D540" s="49" t="s">
        <v>51</v>
      </c>
      <c r="E540" s="48" t="s">
        <v>56</v>
      </c>
      <c r="F540" s="50">
        <v>2047.9</v>
      </c>
      <c r="G540" s="50">
        <v>1310.2</v>
      </c>
      <c r="H540" s="51">
        <v>33770</v>
      </c>
      <c r="I540" s="12">
        <f t="shared" si="743"/>
        <v>9372698.2300000004</v>
      </c>
      <c r="J540" s="12">
        <f t="shared" si="744"/>
        <v>4159884.8450000002</v>
      </c>
      <c r="K540" s="12">
        <f t="shared" si="745"/>
        <v>5212813.3849999998</v>
      </c>
      <c r="L540" s="12">
        <f t="shared" si="792"/>
        <v>5212813.3849999998</v>
      </c>
      <c r="M540" s="12">
        <f t="shared" si="793"/>
        <v>0</v>
      </c>
      <c r="N540" s="12"/>
      <c r="O540" s="12"/>
      <c r="P540" s="12">
        <v>0</v>
      </c>
      <c r="Q540" s="12">
        <v>2423869.91</v>
      </c>
      <c r="R540" s="12">
        <v>2423869.91</v>
      </c>
      <c r="S540" s="12">
        <v>0</v>
      </c>
      <c r="T540" s="12"/>
      <c r="U540" s="12"/>
      <c r="V540" s="12">
        <v>0</v>
      </c>
      <c r="W540" s="12"/>
      <c r="X540" s="12"/>
      <c r="Y540" s="12">
        <v>0</v>
      </c>
      <c r="Z540" s="12"/>
      <c r="AA540" s="12"/>
      <c r="AB540" s="12">
        <v>0</v>
      </c>
      <c r="AC540" s="12"/>
      <c r="AD540" s="12"/>
      <c r="AE540" s="12">
        <v>0</v>
      </c>
      <c r="AF540" s="12"/>
      <c r="AG540" s="12"/>
      <c r="AH540" s="12">
        <v>0</v>
      </c>
      <c r="AI540" s="12"/>
      <c r="AJ540" s="12"/>
      <c r="AK540" s="12">
        <v>0</v>
      </c>
      <c r="AL540" s="12"/>
      <c r="AM540" s="12"/>
      <c r="AN540" s="12">
        <v>0</v>
      </c>
      <c r="AO540" s="32"/>
      <c r="AP540" s="39" t="s">
        <v>53</v>
      </c>
      <c r="AQ540" s="32"/>
      <c r="AR540" s="32">
        <v>0</v>
      </c>
      <c r="AS540" s="12"/>
      <c r="AT540" s="12"/>
      <c r="AU540" s="12">
        <v>0</v>
      </c>
      <c r="AV540" s="12">
        <v>5895899.7800000003</v>
      </c>
      <c r="AW540" s="12">
        <v>5895899.7800000003</v>
      </c>
      <c r="AX540" s="12">
        <v>0</v>
      </c>
      <c r="AY540" s="45"/>
      <c r="AZ540" s="32"/>
      <c r="BA540" s="12">
        <v>0</v>
      </c>
      <c r="BB540" s="12">
        <f t="shared" si="778"/>
        <v>0</v>
      </c>
      <c r="BC540" s="12">
        <f t="shared" si="747"/>
        <v>1052928.54</v>
      </c>
      <c r="BD540" s="12">
        <f t="shared" si="748"/>
        <v>1052928.54</v>
      </c>
      <c r="BE540" s="12"/>
      <c r="BF540" s="12"/>
      <c r="BG540" s="12"/>
      <c r="BH540" s="12">
        <f t="shared" si="779"/>
        <v>0</v>
      </c>
      <c r="BI540" s="12"/>
      <c r="BJ540" s="12"/>
      <c r="BK540" s="12">
        <v>800000</v>
      </c>
      <c r="BL540" s="12">
        <f t="shared" si="780"/>
        <v>800000</v>
      </c>
      <c r="BM540" s="12"/>
      <c r="BN540" s="12"/>
      <c r="BO540" s="12"/>
      <c r="BP540" s="12">
        <f t="shared" si="781"/>
        <v>0</v>
      </c>
      <c r="BQ540" s="12"/>
      <c r="BR540" s="12"/>
      <c r="BS540" s="12"/>
      <c r="BT540" s="12">
        <f t="shared" si="782"/>
        <v>0</v>
      </c>
      <c r="BU540" s="12"/>
      <c r="BV540" s="12"/>
      <c r="BW540" s="12"/>
      <c r="BX540" s="12">
        <f t="shared" si="783"/>
        <v>0</v>
      </c>
      <c r="BY540" s="12"/>
      <c r="BZ540" s="12"/>
      <c r="CA540" s="12"/>
      <c r="CB540" s="12">
        <f t="shared" si="784"/>
        <v>0</v>
      </c>
      <c r="CC540" s="12"/>
      <c r="CD540" s="12"/>
      <c r="CE540" s="12"/>
      <c r="CF540" s="12">
        <f t="shared" si="785"/>
        <v>0</v>
      </c>
      <c r="CG540" s="12"/>
      <c r="CH540" s="12"/>
      <c r="CI540" s="12"/>
      <c r="CJ540" s="12">
        <f t="shared" si="786"/>
        <v>0</v>
      </c>
      <c r="CK540" s="12"/>
      <c r="CL540" s="12"/>
      <c r="CM540" s="12">
        <v>252928.54</v>
      </c>
      <c r="CN540" s="12">
        <f t="shared" si="787"/>
        <v>252928.54</v>
      </c>
      <c r="CO540" s="12"/>
      <c r="CP540" s="12"/>
      <c r="CQ540" s="12"/>
      <c r="CR540" s="12">
        <f t="shared" si="788"/>
        <v>0</v>
      </c>
      <c r="CS540" s="12"/>
      <c r="CT540" s="12"/>
      <c r="CU540" s="12"/>
      <c r="CV540" s="12">
        <f t="shared" si="789"/>
        <v>0</v>
      </c>
      <c r="CW540" s="12"/>
      <c r="CX540" s="12"/>
      <c r="CY540" s="12"/>
      <c r="CZ540" s="12">
        <f t="shared" si="790"/>
        <v>0</v>
      </c>
      <c r="DA540" s="12"/>
      <c r="DB540" s="12"/>
      <c r="DC540" s="12"/>
      <c r="DD540" s="12">
        <f t="shared" si="791"/>
        <v>0</v>
      </c>
      <c r="DE540" s="13" t="s">
        <v>54</v>
      </c>
      <c r="DF540" s="14" t="s">
        <v>55</v>
      </c>
    </row>
    <row r="541" spans="1:110" ht="38.25" hidden="1" x14ac:dyDescent="0.25">
      <c r="A541" s="13" t="s">
        <v>108</v>
      </c>
      <c r="B541" s="48" t="s">
        <v>2728</v>
      </c>
      <c r="C541" s="49">
        <v>1975</v>
      </c>
      <c r="D541" s="49" t="s">
        <v>51</v>
      </c>
      <c r="E541" s="48" t="s">
        <v>186</v>
      </c>
      <c r="F541" s="50">
        <v>28025.1</v>
      </c>
      <c r="G541" s="50">
        <v>24499.1</v>
      </c>
      <c r="H541" s="51">
        <v>33759</v>
      </c>
      <c r="I541" s="12">
        <f t="shared" si="743"/>
        <v>123816.2</v>
      </c>
      <c r="J541" s="12">
        <f t="shared" si="744"/>
        <v>0</v>
      </c>
      <c r="K541" s="12">
        <f t="shared" si="745"/>
        <v>123816.2</v>
      </c>
      <c r="L541" s="12">
        <f t="shared" si="792"/>
        <v>123816.2</v>
      </c>
      <c r="M541" s="12">
        <f t="shared" si="793"/>
        <v>0</v>
      </c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32"/>
      <c r="AP541" s="39"/>
      <c r="AQ541" s="32"/>
      <c r="AR541" s="32"/>
      <c r="AS541" s="12"/>
      <c r="AT541" s="12"/>
      <c r="AU541" s="12"/>
      <c r="AV541" s="12"/>
      <c r="AW541" s="12"/>
      <c r="AX541" s="12"/>
      <c r="AY541" s="45"/>
      <c r="AZ541" s="32"/>
      <c r="BA541" s="12"/>
      <c r="BB541" s="12"/>
      <c r="BC541" s="12">
        <f t="shared" si="747"/>
        <v>123816.2</v>
      </c>
      <c r="BD541" s="12">
        <f t="shared" si="748"/>
        <v>123816.2</v>
      </c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>
        <v>123816.2</v>
      </c>
      <c r="CZ541" s="12">
        <f t="shared" si="790"/>
        <v>123816.2</v>
      </c>
      <c r="DA541" s="12"/>
      <c r="DB541" s="12"/>
      <c r="DC541" s="12"/>
      <c r="DD541" s="12"/>
      <c r="DE541" s="13" t="s">
        <v>54</v>
      </c>
      <c r="DF541" s="14" t="s">
        <v>55</v>
      </c>
    </row>
    <row r="542" spans="1:110" ht="38.25" hidden="1" x14ac:dyDescent="0.25">
      <c r="A542" s="13" t="s">
        <v>109</v>
      </c>
      <c r="B542" s="48" t="s">
        <v>591</v>
      </c>
      <c r="C542" s="49" t="s">
        <v>259</v>
      </c>
      <c r="D542" s="49" t="s">
        <v>51</v>
      </c>
      <c r="E542" s="48" t="s">
        <v>229</v>
      </c>
      <c r="F542" s="50">
        <v>4921.6000000000004</v>
      </c>
      <c r="G542" s="50">
        <v>4546.6000000000004</v>
      </c>
      <c r="H542" s="51" t="s">
        <v>260</v>
      </c>
      <c r="I542" s="12">
        <f t="shared" si="743"/>
        <v>3340579.7640000004</v>
      </c>
      <c r="J542" s="12">
        <f t="shared" si="744"/>
        <v>1670289.8820000002</v>
      </c>
      <c r="K542" s="12">
        <f t="shared" si="745"/>
        <v>1670289.8820000002</v>
      </c>
      <c r="L542" s="12">
        <f t="shared" si="792"/>
        <v>1670289.8820000002</v>
      </c>
      <c r="M542" s="12">
        <f t="shared" si="793"/>
        <v>0</v>
      </c>
      <c r="N542" s="12"/>
      <c r="O542" s="12"/>
      <c r="P542" s="12">
        <v>0</v>
      </c>
      <c r="Q542" s="12"/>
      <c r="R542" s="12"/>
      <c r="S542" s="12">
        <v>0</v>
      </c>
      <c r="T542" s="12"/>
      <c r="U542" s="12"/>
      <c r="V542" s="12">
        <v>0</v>
      </c>
      <c r="W542" s="12"/>
      <c r="X542" s="12"/>
      <c r="Y542" s="12">
        <v>0</v>
      </c>
      <c r="Z542" s="12"/>
      <c r="AA542" s="12"/>
      <c r="AB542" s="12">
        <v>0</v>
      </c>
      <c r="AC542" s="12"/>
      <c r="AD542" s="12"/>
      <c r="AE542" s="12">
        <v>0</v>
      </c>
      <c r="AF542" s="12"/>
      <c r="AG542" s="12"/>
      <c r="AH542" s="12">
        <v>0</v>
      </c>
      <c r="AI542" s="12"/>
      <c r="AJ542" s="12"/>
      <c r="AK542" s="12">
        <v>0</v>
      </c>
      <c r="AL542" s="12"/>
      <c r="AM542" s="12"/>
      <c r="AN542" s="12">
        <v>0</v>
      </c>
      <c r="AO542" s="32"/>
      <c r="AP542" s="39"/>
      <c r="AQ542" s="32"/>
      <c r="AR542" s="32">
        <v>0</v>
      </c>
      <c r="AS542" s="12">
        <v>2137252.9610000001</v>
      </c>
      <c r="AT542" s="12">
        <v>3340579.7640000004</v>
      </c>
      <c r="AU542" s="12">
        <v>1203326.8030000003</v>
      </c>
      <c r="AV542" s="12"/>
      <c r="AW542" s="12"/>
      <c r="AX542" s="12">
        <v>0</v>
      </c>
      <c r="AY542" s="45"/>
      <c r="AZ542" s="32"/>
      <c r="BA542" s="12">
        <v>0</v>
      </c>
      <c r="BB542" s="12">
        <f>BF542+BJ542+BN542+BR542+BV542+BZ542+CD542+CH542+CL542+CP542+CT542+CX542+DB542</f>
        <v>0</v>
      </c>
      <c r="BC542" s="12">
        <f t="shared" si="747"/>
        <v>0</v>
      </c>
      <c r="BD542" s="12">
        <f t="shared" si="748"/>
        <v>0</v>
      </c>
      <c r="BE542" s="12"/>
      <c r="BF542" s="12"/>
      <c r="BG542" s="12"/>
      <c r="BH542" s="12">
        <f>BG542-BF542</f>
        <v>0</v>
      </c>
      <c r="BI542" s="12"/>
      <c r="BJ542" s="12"/>
      <c r="BK542" s="12"/>
      <c r="BL542" s="12">
        <f>BK542-BJ542</f>
        <v>0</v>
      </c>
      <c r="BM542" s="12"/>
      <c r="BN542" s="12"/>
      <c r="BO542" s="12"/>
      <c r="BP542" s="12">
        <f>BO542-BN542</f>
        <v>0</v>
      </c>
      <c r="BQ542" s="12"/>
      <c r="BR542" s="12"/>
      <c r="BS542" s="12"/>
      <c r="BT542" s="12">
        <f>BS542-BR542</f>
        <v>0</v>
      </c>
      <c r="BU542" s="12"/>
      <c r="BV542" s="12"/>
      <c r="BW542" s="12"/>
      <c r="BX542" s="12">
        <f>BW542-BV542</f>
        <v>0</v>
      </c>
      <c r="BY542" s="12"/>
      <c r="BZ542" s="12"/>
      <c r="CA542" s="12"/>
      <c r="CB542" s="12">
        <f>CA542-BZ542</f>
        <v>0</v>
      </c>
      <c r="CC542" s="12"/>
      <c r="CD542" s="12"/>
      <c r="CE542" s="12"/>
      <c r="CF542" s="12">
        <f>CE542-CD542</f>
        <v>0</v>
      </c>
      <c r="CG542" s="12"/>
      <c r="CH542" s="12"/>
      <c r="CI542" s="12"/>
      <c r="CJ542" s="12">
        <f>CI542-CH542</f>
        <v>0</v>
      </c>
      <c r="CK542" s="12"/>
      <c r="CL542" s="12"/>
      <c r="CM542" s="12"/>
      <c r="CN542" s="12">
        <f>CM542-CL542</f>
        <v>0</v>
      </c>
      <c r="CO542" s="12"/>
      <c r="CP542" s="12"/>
      <c r="CQ542" s="12"/>
      <c r="CR542" s="12">
        <f>CQ542-CP542</f>
        <v>0</v>
      </c>
      <c r="CS542" s="12"/>
      <c r="CT542" s="12"/>
      <c r="CU542" s="12"/>
      <c r="CV542" s="12">
        <f>CU542-CT542</f>
        <v>0</v>
      </c>
      <c r="CW542" s="12"/>
      <c r="CX542" s="12"/>
      <c r="CY542" s="12"/>
      <c r="CZ542" s="12">
        <f>CY542-CX542</f>
        <v>0</v>
      </c>
      <c r="DA542" s="12"/>
      <c r="DB542" s="12"/>
      <c r="DC542" s="12"/>
      <c r="DD542" s="12">
        <f>DC542-DB542</f>
        <v>0</v>
      </c>
      <c r="DE542" s="13" t="s">
        <v>54</v>
      </c>
      <c r="DF542" s="14" t="s">
        <v>55</v>
      </c>
    </row>
    <row r="543" spans="1:110" ht="38.25" hidden="1" x14ac:dyDescent="0.25">
      <c r="A543" s="13" t="s">
        <v>110</v>
      </c>
      <c r="B543" s="48" t="s">
        <v>990</v>
      </c>
      <c r="C543" s="49">
        <v>1963</v>
      </c>
      <c r="D543" s="49" t="s">
        <v>51</v>
      </c>
      <c r="E543" s="48" t="s">
        <v>229</v>
      </c>
      <c r="F543" s="50">
        <v>5365</v>
      </c>
      <c r="G543" s="50">
        <v>4821</v>
      </c>
      <c r="H543" s="51">
        <v>33820</v>
      </c>
      <c r="I543" s="12">
        <f t="shared" si="743"/>
        <v>3607079.6724</v>
      </c>
      <c r="J543" s="12">
        <f t="shared" si="744"/>
        <v>1803539.8362</v>
      </c>
      <c r="K543" s="12">
        <f t="shared" si="745"/>
        <v>1803539.8362</v>
      </c>
      <c r="L543" s="12">
        <f t="shared" si="792"/>
        <v>1803539.8362</v>
      </c>
      <c r="M543" s="12">
        <f t="shared" si="793"/>
        <v>0</v>
      </c>
      <c r="N543" s="12"/>
      <c r="O543" s="12"/>
      <c r="P543" s="12">
        <v>0</v>
      </c>
      <c r="Q543" s="12"/>
      <c r="R543" s="12"/>
      <c r="S543" s="12">
        <v>0</v>
      </c>
      <c r="T543" s="12"/>
      <c r="U543" s="12"/>
      <c r="V543" s="12">
        <v>0</v>
      </c>
      <c r="W543" s="12"/>
      <c r="X543" s="12"/>
      <c r="Y543" s="12">
        <v>0</v>
      </c>
      <c r="Z543" s="12"/>
      <c r="AA543" s="12"/>
      <c r="AB543" s="12">
        <v>0</v>
      </c>
      <c r="AC543" s="12"/>
      <c r="AD543" s="12"/>
      <c r="AE543" s="12">
        <v>0</v>
      </c>
      <c r="AF543" s="12"/>
      <c r="AG543" s="12"/>
      <c r="AH543" s="12">
        <v>0</v>
      </c>
      <c r="AI543" s="12"/>
      <c r="AJ543" s="12"/>
      <c r="AK543" s="12">
        <v>0</v>
      </c>
      <c r="AL543" s="12"/>
      <c r="AM543" s="12"/>
      <c r="AN543" s="12">
        <v>0</v>
      </c>
      <c r="AO543" s="32"/>
      <c r="AP543" s="39" t="s">
        <v>53</v>
      </c>
      <c r="AQ543" s="32"/>
      <c r="AR543" s="32">
        <v>0</v>
      </c>
      <c r="AS543" s="12">
        <v>2137252.9610000001</v>
      </c>
      <c r="AT543" s="12">
        <v>3607079.6724</v>
      </c>
      <c r="AU543" s="12">
        <v>1469826.7113999999</v>
      </c>
      <c r="AV543" s="12"/>
      <c r="AW543" s="12"/>
      <c r="AX543" s="12">
        <v>0</v>
      </c>
      <c r="AY543" s="45"/>
      <c r="AZ543" s="32"/>
      <c r="BA543" s="12">
        <v>0</v>
      </c>
      <c r="BB543" s="12">
        <f t="shared" ref="BB543:BB553" si="797">BF543+BJ543+BN543+BR543+BV543+BZ543+CD543+CH543+CL543+CP543+CT543+CX543+DB543</f>
        <v>0</v>
      </c>
      <c r="BC543" s="12">
        <f t="shared" si="747"/>
        <v>0</v>
      </c>
      <c r="BD543" s="12">
        <f t="shared" si="748"/>
        <v>0</v>
      </c>
      <c r="BE543" s="12"/>
      <c r="BF543" s="12"/>
      <c r="BG543" s="12"/>
      <c r="BH543" s="12">
        <f t="shared" ref="BH543:BH561" si="798">BG543-BF543</f>
        <v>0</v>
      </c>
      <c r="BI543" s="12"/>
      <c r="BJ543" s="12"/>
      <c r="BK543" s="12"/>
      <c r="BL543" s="12">
        <f t="shared" ref="BL543:BL561" si="799">BK543-BJ543</f>
        <v>0</v>
      </c>
      <c r="BM543" s="12"/>
      <c r="BN543" s="12"/>
      <c r="BO543" s="12"/>
      <c r="BP543" s="12">
        <f t="shared" ref="BP543:BP561" si="800">BO543-BN543</f>
        <v>0</v>
      </c>
      <c r="BQ543" s="12"/>
      <c r="BR543" s="12"/>
      <c r="BS543" s="12"/>
      <c r="BT543" s="12">
        <f t="shared" ref="BT543:BT561" si="801">BS543-BR543</f>
        <v>0</v>
      </c>
      <c r="BU543" s="12"/>
      <c r="BV543" s="12"/>
      <c r="BW543" s="12"/>
      <c r="BX543" s="12">
        <f t="shared" ref="BX543:BX561" si="802">BW543-BV543</f>
        <v>0</v>
      </c>
      <c r="BY543" s="12"/>
      <c r="BZ543" s="12"/>
      <c r="CA543" s="12"/>
      <c r="CB543" s="12">
        <f t="shared" ref="CB543:CB561" si="803">CA543-BZ543</f>
        <v>0</v>
      </c>
      <c r="CC543" s="12"/>
      <c r="CD543" s="12"/>
      <c r="CE543" s="12"/>
      <c r="CF543" s="12">
        <f t="shared" ref="CF543:CF561" si="804">CE543-CD543</f>
        <v>0</v>
      </c>
      <c r="CG543" s="12"/>
      <c r="CH543" s="12"/>
      <c r="CI543" s="12"/>
      <c r="CJ543" s="12">
        <f t="shared" ref="CJ543:CJ561" si="805">CI543-CH543</f>
        <v>0</v>
      </c>
      <c r="CK543" s="12"/>
      <c r="CL543" s="12"/>
      <c r="CM543" s="12"/>
      <c r="CN543" s="12">
        <f t="shared" ref="CN543:CN561" si="806">CM543-CL543</f>
        <v>0</v>
      </c>
      <c r="CO543" s="12"/>
      <c r="CP543" s="12"/>
      <c r="CQ543" s="12"/>
      <c r="CR543" s="12">
        <f t="shared" ref="CR543:CR561" si="807">CQ543-CP543</f>
        <v>0</v>
      </c>
      <c r="CS543" s="12"/>
      <c r="CT543" s="12"/>
      <c r="CU543" s="12"/>
      <c r="CV543" s="12">
        <f t="shared" ref="CV543:CV561" si="808">CU543-CT543</f>
        <v>0</v>
      </c>
      <c r="CW543" s="12"/>
      <c r="CX543" s="12"/>
      <c r="CY543" s="12"/>
      <c r="CZ543" s="12">
        <f t="shared" ref="CZ543:CZ577" si="809">CY543-CX543</f>
        <v>0</v>
      </c>
      <c r="DA543" s="12"/>
      <c r="DB543" s="12"/>
      <c r="DC543" s="12"/>
      <c r="DD543" s="12">
        <f t="shared" ref="DD543:DD561" si="810">DC543-DB543</f>
        <v>0</v>
      </c>
      <c r="DE543" s="13" t="s">
        <v>54</v>
      </c>
      <c r="DF543" s="14" t="s">
        <v>55</v>
      </c>
    </row>
    <row r="544" spans="1:110" ht="38.25" hidden="1" x14ac:dyDescent="0.25">
      <c r="A544" s="13" t="s">
        <v>111</v>
      </c>
      <c r="B544" s="48" t="s">
        <v>604</v>
      </c>
      <c r="C544" s="49">
        <v>1963</v>
      </c>
      <c r="D544" s="49" t="s">
        <v>51</v>
      </c>
      <c r="E544" s="48" t="s">
        <v>229</v>
      </c>
      <c r="F544" s="50">
        <v>5291</v>
      </c>
      <c r="G544" s="50">
        <v>4737</v>
      </c>
      <c r="H544" s="51" t="s">
        <v>262</v>
      </c>
      <c r="I544" s="12">
        <f t="shared" si="743"/>
        <v>3573471.5496</v>
      </c>
      <c r="J544" s="12">
        <f t="shared" si="744"/>
        <v>1786735.7748</v>
      </c>
      <c r="K544" s="12">
        <f t="shared" si="745"/>
        <v>1786735.7748</v>
      </c>
      <c r="L544" s="12">
        <f t="shared" si="792"/>
        <v>1786735.7748</v>
      </c>
      <c r="M544" s="12">
        <f t="shared" si="793"/>
        <v>0</v>
      </c>
      <c r="N544" s="12"/>
      <c r="O544" s="12"/>
      <c r="P544" s="12">
        <v>0</v>
      </c>
      <c r="Q544" s="12"/>
      <c r="R544" s="12"/>
      <c r="S544" s="12">
        <v>0</v>
      </c>
      <c r="T544" s="12"/>
      <c r="U544" s="12"/>
      <c r="V544" s="12">
        <v>0</v>
      </c>
      <c r="W544" s="12"/>
      <c r="X544" s="12"/>
      <c r="Y544" s="12">
        <v>0</v>
      </c>
      <c r="Z544" s="12"/>
      <c r="AA544" s="12"/>
      <c r="AB544" s="12">
        <v>0</v>
      </c>
      <c r="AC544" s="12"/>
      <c r="AD544" s="12"/>
      <c r="AE544" s="12">
        <v>0</v>
      </c>
      <c r="AF544" s="12"/>
      <c r="AG544" s="12"/>
      <c r="AH544" s="12">
        <v>0</v>
      </c>
      <c r="AI544" s="12"/>
      <c r="AJ544" s="12"/>
      <c r="AK544" s="12">
        <v>0</v>
      </c>
      <c r="AL544" s="12"/>
      <c r="AM544" s="12"/>
      <c r="AN544" s="12">
        <v>0</v>
      </c>
      <c r="AO544" s="32"/>
      <c r="AP544" s="39"/>
      <c r="AQ544" s="32"/>
      <c r="AR544" s="32">
        <v>0</v>
      </c>
      <c r="AS544" s="12">
        <v>2137252.9610000001</v>
      </c>
      <c r="AT544" s="12">
        <v>3573471.5496</v>
      </c>
      <c r="AU544" s="12">
        <v>1436218.5885999999</v>
      </c>
      <c r="AV544" s="12"/>
      <c r="AW544" s="12"/>
      <c r="AX544" s="12">
        <v>0</v>
      </c>
      <c r="AY544" s="45"/>
      <c r="AZ544" s="32"/>
      <c r="BA544" s="12">
        <v>0</v>
      </c>
      <c r="BB544" s="12">
        <f t="shared" si="797"/>
        <v>0</v>
      </c>
      <c r="BC544" s="12">
        <f t="shared" si="747"/>
        <v>0</v>
      </c>
      <c r="BD544" s="12">
        <f t="shared" si="748"/>
        <v>0</v>
      </c>
      <c r="BE544" s="12"/>
      <c r="BF544" s="12"/>
      <c r="BG544" s="12"/>
      <c r="BH544" s="12">
        <f t="shared" si="798"/>
        <v>0</v>
      </c>
      <c r="BI544" s="12"/>
      <c r="BJ544" s="12"/>
      <c r="BK544" s="12"/>
      <c r="BL544" s="12">
        <f t="shared" si="799"/>
        <v>0</v>
      </c>
      <c r="BM544" s="12"/>
      <c r="BN544" s="12"/>
      <c r="BO544" s="12"/>
      <c r="BP544" s="12">
        <f t="shared" si="800"/>
        <v>0</v>
      </c>
      <c r="BQ544" s="12"/>
      <c r="BR544" s="12"/>
      <c r="BS544" s="12"/>
      <c r="BT544" s="12">
        <f t="shared" si="801"/>
        <v>0</v>
      </c>
      <c r="BU544" s="12"/>
      <c r="BV544" s="12"/>
      <c r="BW544" s="12"/>
      <c r="BX544" s="12">
        <f t="shared" si="802"/>
        <v>0</v>
      </c>
      <c r="BY544" s="12"/>
      <c r="BZ544" s="12"/>
      <c r="CA544" s="12"/>
      <c r="CB544" s="12">
        <f t="shared" si="803"/>
        <v>0</v>
      </c>
      <c r="CC544" s="12"/>
      <c r="CD544" s="12"/>
      <c r="CE544" s="12"/>
      <c r="CF544" s="12">
        <f t="shared" si="804"/>
        <v>0</v>
      </c>
      <c r="CG544" s="12"/>
      <c r="CH544" s="12"/>
      <c r="CI544" s="12"/>
      <c r="CJ544" s="12">
        <f t="shared" si="805"/>
        <v>0</v>
      </c>
      <c r="CK544" s="12"/>
      <c r="CL544" s="12"/>
      <c r="CM544" s="12"/>
      <c r="CN544" s="12">
        <f t="shared" si="806"/>
        <v>0</v>
      </c>
      <c r="CO544" s="12"/>
      <c r="CP544" s="12"/>
      <c r="CQ544" s="12"/>
      <c r="CR544" s="12">
        <f t="shared" si="807"/>
        <v>0</v>
      </c>
      <c r="CS544" s="12"/>
      <c r="CT544" s="12"/>
      <c r="CU544" s="12"/>
      <c r="CV544" s="12">
        <f t="shared" si="808"/>
        <v>0</v>
      </c>
      <c r="CW544" s="12"/>
      <c r="CX544" s="12"/>
      <c r="CY544" s="12"/>
      <c r="CZ544" s="12">
        <f t="shared" si="809"/>
        <v>0</v>
      </c>
      <c r="DA544" s="12"/>
      <c r="DB544" s="12"/>
      <c r="DC544" s="12"/>
      <c r="DD544" s="12">
        <f t="shared" si="810"/>
        <v>0</v>
      </c>
      <c r="DE544" s="13" t="s">
        <v>54</v>
      </c>
      <c r="DF544" s="14" t="s">
        <v>55</v>
      </c>
    </row>
    <row r="545" spans="1:110" ht="38.25" hidden="1" x14ac:dyDescent="0.25">
      <c r="A545" s="13" t="s">
        <v>112</v>
      </c>
      <c r="B545" s="48" t="s">
        <v>991</v>
      </c>
      <c r="C545" s="49">
        <v>1963</v>
      </c>
      <c r="D545" s="49" t="s">
        <v>51</v>
      </c>
      <c r="E545" s="48" t="s">
        <v>229</v>
      </c>
      <c r="F545" s="50">
        <v>5092</v>
      </c>
      <c r="G545" s="50">
        <v>4632</v>
      </c>
      <c r="H545" s="51">
        <v>33864</v>
      </c>
      <c r="I545" s="12">
        <f t="shared" si="743"/>
        <v>3252467.8188</v>
      </c>
      <c r="J545" s="12">
        <f t="shared" si="744"/>
        <v>1626233.9094</v>
      </c>
      <c r="K545" s="12">
        <f t="shared" si="745"/>
        <v>1626233.9094</v>
      </c>
      <c r="L545" s="12">
        <f t="shared" si="792"/>
        <v>1626233.9094</v>
      </c>
      <c r="M545" s="12">
        <f t="shared" si="793"/>
        <v>0</v>
      </c>
      <c r="N545" s="12"/>
      <c r="O545" s="12"/>
      <c r="P545" s="12">
        <v>0</v>
      </c>
      <c r="Q545" s="12"/>
      <c r="R545" s="12"/>
      <c r="S545" s="12">
        <v>0</v>
      </c>
      <c r="T545" s="12"/>
      <c r="U545" s="12"/>
      <c r="V545" s="12">
        <v>0</v>
      </c>
      <c r="W545" s="12"/>
      <c r="X545" s="12"/>
      <c r="Y545" s="12">
        <v>0</v>
      </c>
      <c r="Z545" s="12"/>
      <c r="AA545" s="12"/>
      <c r="AB545" s="12">
        <v>0</v>
      </c>
      <c r="AC545" s="12"/>
      <c r="AD545" s="12"/>
      <c r="AE545" s="12">
        <v>0</v>
      </c>
      <c r="AF545" s="12"/>
      <c r="AG545" s="12"/>
      <c r="AH545" s="12">
        <v>0</v>
      </c>
      <c r="AI545" s="12"/>
      <c r="AJ545" s="12"/>
      <c r="AK545" s="12">
        <v>0</v>
      </c>
      <c r="AL545" s="12"/>
      <c r="AM545" s="12"/>
      <c r="AN545" s="12">
        <v>0</v>
      </c>
      <c r="AO545" s="32"/>
      <c r="AP545" s="39" t="s">
        <v>53</v>
      </c>
      <c r="AQ545" s="32"/>
      <c r="AR545" s="32">
        <v>0</v>
      </c>
      <c r="AS545" s="12">
        <v>2137252.9610000001</v>
      </c>
      <c r="AT545" s="12">
        <v>3252467.8188</v>
      </c>
      <c r="AU545" s="12">
        <v>1115214.8577999999</v>
      </c>
      <c r="AV545" s="12"/>
      <c r="AW545" s="12"/>
      <c r="AX545" s="12">
        <v>0</v>
      </c>
      <c r="AY545" s="45"/>
      <c r="AZ545" s="32"/>
      <c r="BA545" s="12">
        <v>0</v>
      </c>
      <c r="BB545" s="12">
        <f t="shared" si="797"/>
        <v>0</v>
      </c>
      <c r="BC545" s="12">
        <f t="shared" si="747"/>
        <v>0</v>
      </c>
      <c r="BD545" s="12">
        <f t="shared" si="748"/>
        <v>0</v>
      </c>
      <c r="BE545" s="12"/>
      <c r="BF545" s="12"/>
      <c r="BG545" s="12"/>
      <c r="BH545" s="12">
        <f t="shared" si="798"/>
        <v>0</v>
      </c>
      <c r="BI545" s="12"/>
      <c r="BJ545" s="12"/>
      <c r="BK545" s="12"/>
      <c r="BL545" s="12">
        <f t="shared" si="799"/>
        <v>0</v>
      </c>
      <c r="BM545" s="12"/>
      <c r="BN545" s="12"/>
      <c r="BO545" s="12"/>
      <c r="BP545" s="12">
        <f t="shared" si="800"/>
        <v>0</v>
      </c>
      <c r="BQ545" s="12"/>
      <c r="BR545" s="12"/>
      <c r="BS545" s="12"/>
      <c r="BT545" s="12">
        <f t="shared" si="801"/>
        <v>0</v>
      </c>
      <c r="BU545" s="12"/>
      <c r="BV545" s="12"/>
      <c r="BW545" s="12"/>
      <c r="BX545" s="12">
        <f t="shared" si="802"/>
        <v>0</v>
      </c>
      <c r="BY545" s="12"/>
      <c r="BZ545" s="12"/>
      <c r="CA545" s="12"/>
      <c r="CB545" s="12">
        <f t="shared" si="803"/>
        <v>0</v>
      </c>
      <c r="CC545" s="12"/>
      <c r="CD545" s="12"/>
      <c r="CE545" s="12"/>
      <c r="CF545" s="12">
        <f t="shared" si="804"/>
        <v>0</v>
      </c>
      <c r="CG545" s="12"/>
      <c r="CH545" s="12"/>
      <c r="CI545" s="12"/>
      <c r="CJ545" s="12">
        <f t="shared" si="805"/>
        <v>0</v>
      </c>
      <c r="CK545" s="12"/>
      <c r="CL545" s="12"/>
      <c r="CM545" s="12"/>
      <c r="CN545" s="12">
        <f t="shared" si="806"/>
        <v>0</v>
      </c>
      <c r="CO545" s="12"/>
      <c r="CP545" s="12"/>
      <c r="CQ545" s="12"/>
      <c r="CR545" s="12">
        <f t="shared" si="807"/>
        <v>0</v>
      </c>
      <c r="CS545" s="12"/>
      <c r="CT545" s="12"/>
      <c r="CU545" s="12"/>
      <c r="CV545" s="12">
        <f t="shared" si="808"/>
        <v>0</v>
      </c>
      <c r="CW545" s="12"/>
      <c r="CX545" s="12"/>
      <c r="CY545" s="12"/>
      <c r="CZ545" s="12">
        <f t="shared" si="809"/>
        <v>0</v>
      </c>
      <c r="DA545" s="12"/>
      <c r="DB545" s="12"/>
      <c r="DC545" s="12"/>
      <c r="DD545" s="12">
        <f t="shared" si="810"/>
        <v>0</v>
      </c>
      <c r="DE545" s="13" t="s">
        <v>54</v>
      </c>
      <c r="DF545" s="14" t="s">
        <v>55</v>
      </c>
    </row>
    <row r="546" spans="1:110" ht="38.25" hidden="1" x14ac:dyDescent="0.25">
      <c r="A546" s="13" t="s">
        <v>113</v>
      </c>
      <c r="B546" s="48" t="s">
        <v>574</v>
      </c>
      <c r="C546" s="49" t="s">
        <v>259</v>
      </c>
      <c r="D546" s="49" t="s">
        <v>51</v>
      </c>
      <c r="E546" s="48" t="s">
        <v>229</v>
      </c>
      <c r="F546" s="50">
        <v>5092</v>
      </c>
      <c r="G546" s="50">
        <v>4633</v>
      </c>
      <c r="H546" s="51" t="s">
        <v>263</v>
      </c>
      <c r="I546" s="12">
        <f t="shared" si="743"/>
        <v>3164976.9312</v>
      </c>
      <c r="J546" s="12">
        <f t="shared" si="744"/>
        <v>1582488.4656</v>
      </c>
      <c r="K546" s="12">
        <f t="shared" si="745"/>
        <v>1582488.4656</v>
      </c>
      <c r="L546" s="12">
        <f t="shared" si="792"/>
        <v>1582488.4656</v>
      </c>
      <c r="M546" s="12">
        <f t="shared" si="793"/>
        <v>0</v>
      </c>
      <c r="N546" s="12"/>
      <c r="O546" s="12"/>
      <c r="P546" s="12">
        <v>0</v>
      </c>
      <c r="Q546" s="12"/>
      <c r="R546" s="12"/>
      <c r="S546" s="12">
        <v>0</v>
      </c>
      <c r="T546" s="12"/>
      <c r="U546" s="12"/>
      <c r="V546" s="12">
        <v>0</v>
      </c>
      <c r="W546" s="12"/>
      <c r="X546" s="12"/>
      <c r="Y546" s="12">
        <v>0</v>
      </c>
      <c r="Z546" s="12"/>
      <c r="AA546" s="12"/>
      <c r="AB546" s="12">
        <v>0</v>
      </c>
      <c r="AC546" s="12"/>
      <c r="AD546" s="12"/>
      <c r="AE546" s="12">
        <v>0</v>
      </c>
      <c r="AF546" s="12"/>
      <c r="AG546" s="12"/>
      <c r="AH546" s="12">
        <v>0</v>
      </c>
      <c r="AI546" s="12"/>
      <c r="AJ546" s="12"/>
      <c r="AK546" s="12">
        <v>0</v>
      </c>
      <c r="AL546" s="12"/>
      <c r="AM546" s="12"/>
      <c r="AN546" s="12">
        <v>0</v>
      </c>
      <c r="AO546" s="32"/>
      <c r="AP546" s="39"/>
      <c r="AQ546" s="32"/>
      <c r="AR546" s="32">
        <v>0</v>
      </c>
      <c r="AS546" s="12">
        <v>2137252.9610000001</v>
      </c>
      <c r="AT546" s="12">
        <v>3164976.9312</v>
      </c>
      <c r="AU546" s="12">
        <v>1027723.9701999999</v>
      </c>
      <c r="AV546" s="12"/>
      <c r="AW546" s="12"/>
      <c r="AX546" s="12">
        <v>0</v>
      </c>
      <c r="AY546" s="45"/>
      <c r="AZ546" s="32"/>
      <c r="BA546" s="12">
        <v>0</v>
      </c>
      <c r="BB546" s="12">
        <f t="shared" si="797"/>
        <v>0</v>
      </c>
      <c r="BC546" s="12">
        <f t="shared" si="747"/>
        <v>0</v>
      </c>
      <c r="BD546" s="12">
        <f t="shared" si="748"/>
        <v>0</v>
      </c>
      <c r="BE546" s="12"/>
      <c r="BF546" s="12"/>
      <c r="BG546" s="12"/>
      <c r="BH546" s="12">
        <f t="shared" si="798"/>
        <v>0</v>
      </c>
      <c r="BI546" s="12"/>
      <c r="BJ546" s="12"/>
      <c r="BK546" s="12"/>
      <c r="BL546" s="12">
        <f t="shared" si="799"/>
        <v>0</v>
      </c>
      <c r="BM546" s="12"/>
      <c r="BN546" s="12"/>
      <c r="BO546" s="12"/>
      <c r="BP546" s="12">
        <f t="shared" si="800"/>
        <v>0</v>
      </c>
      <c r="BQ546" s="12"/>
      <c r="BR546" s="12"/>
      <c r="BS546" s="12"/>
      <c r="BT546" s="12">
        <f t="shared" si="801"/>
        <v>0</v>
      </c>
      <c r="BU546" s="12"/>
      <c r="BV546" s="12"/>
      <c r="BW546" s="12"/>
      <c r="BX546" s="12">
        <f t="shared" si="802"/>
        <v>0</v>
      </c>
      <c r="BY546" s="12"/>
      <c r="BZ546" s="12"/>
      <c r="CA546" s="12"/>
      <c r="CB546" s="12">
        <f t="shared" si="803"/>
        <v>0</v>
      </c>
      <c r="CC546" s="12"/>
      <c r="CD546" s="12"/>
      <c r="CE546" s="12"/>
      <c r="CF546" s="12">
        <f t="shared" si="804"/>
        <v>0</v>
      </c>
      <c r="CG546" s="12"/>
      <c r="CH546" s="12"/>
      <c r="CI546" s="12"/>
      <c r="CJ546" s="12">
        <f t="shared" si="805"/>
        <v>0</v>
      </c>
      <c r="CK546" s="12"/>
      <c r="CL546" s="12"/>
      <c r="CM546" s="12"/>
      <c r="CN546" s="12">
        <f t="shared" si="806"/>
        <v>0</v>
      </c>
      <c r="CO546" s="12"/>
      <c r="CP546" s="12"/>
      <c r="CQ546" s="12"/>
      <c r="CR546" s="12">
        <f t="shared" si="807"/>
        <v>0</v>
      </c>
      <c r="CS546" s="12"/>
      <c r="CT546" s="12"/>
      <c r="CU546" s="12"/>
      <c r="CV546" s="12">
        <f t="shared" si="808"/>
        <v>0</v>
      </c>
      <c r="CW546" s="12"/>
      <c r="CX546" s="12"/>
      <c r="CY546" s="12"/>
      <c r="CZ546" s="12">
        <f t="shared" si="809"/>
        <v>0</v>
      </c>
      <c r="DA546" s="12"/>
      <c r="DB546" s="12"/>
      <c r="DC546" s="12"/>
      <c r="DD546" s="12">
        <f t="shared" si="810"/>
        <v>0</v>
      </c>
      <c r="DE546" s="13" t="s">
        <v>54</v>
      </c>
      <c r="DF546" s="14" t="s">
        <v>55</v>
      </c>
    </row>
    <row r="547" spans="1:110" ht="38.25" hidden="1" x14ac:dyDescent="0.25">
      <c r="A547" s="13" t="s">
        <v>114</v>
      </c>
      <c r="B547" s="48" t="s">
        <v>589</v>
      </c>
      <c r="C547" s="49" t="s">
        <v>259</v>
      </c>
      <c r="D547" s="49" t="s">
        <v>51</v>
      </c>
      <c r="E547" s="48" t="s">
        <v>229</v>
      </c>
      <c r="F547" s="50">
        <v>5102</v>
      </c>
      <c r="G547" s="50">
        <v>4640</v>
      </c>
      <c r="H547" s="51" t="s">
        <v>264</v>
      </c>
      <c r="I547" s="12">
        <f t="shared" si="743"/>
        <v>3241949.5584</v>
      </c>
      <c r="J547" s="12">
        <f t="shared" si="744"/>
        <v>1620974.7792</v>
      </c>
      <c r="K547" s="12">
        <f t="shared" si="745"/>
        <v>1620974.7792</v>
      </c>
      <c r="L547" s="12">
        <f t="shared" si="792"/>
        <v>1620974.7792</v>
      </c>
      <c r="M547" s="12">
        <f t="shared" si="793"/>
        <v>0</v>
      </c>
      <c r="N547" s="12"/>
      <c r="O547" s="12"/>
      <c r="P547" s="12">
        <v>0</v>
      </c>
      <c r="Q547" s="12"/>
      <c r="R547" s="12"/>
      <c r="S547" s="12">
        <v>0</v>
      </c>
      <c r="T547" s="12"/>
      <c r="U547" s="12"/>
      <c r="V547" s="12">
        <v>0</v>
      </c>
      <c r="W547" s="12"/>
      <c r="X547" s="12"/>
      <c r="Y547" s="12">
        <v>0</v>
      </c>
      <c r="Z547" s="12"/>
      <c r="AA547" s="12"/>
      <c r="AB547" s="12">
        <v>0</v>
      </c>
      <c r="AC547" s="12"/>
      <c r="AD547" s="12"/>
      <c r="AE547" s="12">
        <v>0</v>
      </c>
      <c r="AF547" s="12"/>
      <c r="AG547" s="12"/>
      <c r="AH547" s="12">
        <v>0</v>
      </c>
      <c r="AI547" s="12"/>
      <c r="AJ547" s="12"/>
      <c r="AK547" s="12">
        <v>0</v>
      </c>
      <c r="AL547" s="12"/>
      <c r="AM547" s="12"/>
      <c r="AN547" s="12">
        <v>0</v>
      </c>
      <c r="AO547" s="32"/>
      <c r="AP547" s="39"/>
      <c r="AQ547" s="32"/>
      <c r="AR547" s="32">
        <v>0</v>
      </c>
      <c r="AS547" s="12">
        <v>2137252.9610000001</v>
      </c>
      <c r="AT547" s="12">
        <v>3241949.5584</v>
      </c>
      <c r="AU547" s="12">
        <v>1104696.5973999999</v>
      </c>
      <c r="AV547" s="12"/>
      <c r="AW547" s="12"/>
      <c r="AX547" s="12">
        <v>0</v>
      </c>
      <c r="AY547" s="45"/>
      <c r="AZ547" s="32"/>
      <c r="BA547" s="12">
        <v>0</v>
      </c>
      <c r="BB547" s="12">
        <f t="shared" si="797"/>
        <v>0</v>
      </c>
      <c r="BC547" s="12">
        <f t="shared" si="747"/>
        <v>0</v>
      </c>
      <c r="BD547" s="12">
        <f t="shared" si="748"/>
        <v>0</v>
      </c>
      <c r="BE547" s="12"/>
      <c r="BF547" s="12"/>
      <c r="BG547" s="12"/>
      <c r="BH547" s="12">
        <f t="shared" si="798"/>
        <v>0</v>
      </c>
      <c r="BI547" s="12"/>
      <c r="BJ547" s="12"/>
      <c r="BK547" s="12"/>
      <c r="BL547" s="12">
        <f t="shared" si="799"/>
        <v>0</v>
      </c>
      <c r="BM547" s="12"/>
      <c r="BN547" s="12"/>
      <c r="BO547" s="12"/>
      <c r="BP547" s="12">
        <f t="shared" si="800"/>
        <v>0</v>
      </c>
      <c r="BQ547" s="12"/>
      <c r="BR547" s="12"/>
      <c r="BS547" s="12"/>
      <c r="BT547" s="12">
        <f t="shared" si="801"/>
        <v>0</v>
      </c>
      <c r="BU547" s="12"/>
      <c r="BV547" s="12"/>
      <c r="BW547" s="12"/>
      <c r="BX547" s="12">
        <f t="shared" si="802"/>
        <v>0</v>
      </c>
      <c r="BY547" s="12"/>
      <c r="BZ547" s="12"/>
      <c r="CA547" s="12"/>
      <c r="CB547" s="12">
        <f t="shared" si="803"/>
        <v>0</v>
      </c>
      <c r="CC547" s="12"/>
      <c r="CD547" s="12"/>
      <c r="CE547" s="12"/>
      <c r="CF547" s="12">
        <f t="shared" si="804"/>
        <v>0</v>
      </c>
      <c r="CG547" s="12"/>
      <c r="CH547" s="12"/>
      <c r="CI547" s="12"/>
      <c r="CJ547" s="12">
        <f t="shared" si="805"/>
        <v>0</v>
      </c>
      <c r="CK547" s="12"/>
      <c r="CL547" s="12"/>
      <c r="CM547" s="12"/>
      <c r="CN547" s="12">
        <f t="shared" si="806"/>
        <v>0</v>
      </c>
      <c r="CO547" s="12"/>
      <c r="CP547" s="12"/>
      <c r="CQ547" s="12"/>
      <c r="CR547" s="12">
        <f t="shared" si="807"/>
        <v>0</v>
      </c>
      <c r="CS547" s="12"/>
      <c r="CT547" s="12"/>
      <c r="CU547" s="12"/>
      <c r="CV547" s="12">
        <f t="shared" si="808"/>
        <v>0</v>
      </c>
      <c r="CW547" s="12"/>
      <c r="CX547" s="12"/>
      <c r="CY547" s="12"/>
      <c r="CZ547" s="12">
        <f t="shared" si="809"/>
        <v>0</v>
      </c>
      <c r="DA547" s="12"/>
      <c r="DB547" s="12"/>
      <c r="DC547" s="12"/>
      <c r="DD547" s="12">
        <f t="shared" si="810"/>
        <v>0</v>
      </c>
      <c r="DE547" s="13" t="s">
        <v>54</v>
      </c>
      <c r="DF547" s="14" t="s">
        <v>55</v>
      </c>
    </row>
    <row r="548" spans="1:110" ht="38.25" hidden="1" x14ac:dyDescent="0.25">
      <c r="A548" s="13" t="s">
        <v>115</v>
      </c>
      <c r="B548" s="48" t="s">
        <v>580</v>
      </c>
      <c r="C548" s="49" t="s">
        <v>259</v>
      </c>
      <c r="D548" s="49" t="s">
        <v>51</v>
      </c>
      <c r="E548" s="48" t="s">
        <v>229</v>
      </c>
      <c r="F548" s="50">
        <v>5079</v>
      </c>
      <c r="G548" s="50">
        <v>4631</v>
      </c>
      <c r="H548" s="51" t="s">
        <v>265</v>
      </c>
      <c r="I548" s="12">
        <f t="shared" si="743"/>
        <v>3136129.0463999999</v>
      </c>
      <c r="J548" s="12">
        <f t="shared" si="744"/>
        <v>1568064.5231999999</v>
      </c>
      <c r="K548" s="12">
        <f t="shared" si="745"/>
        <v>1568064.5231999999</v>
      </c>
      <c r="L548" s="12">
        <f t="shared" si="792"/>
        <v>1568064.5231999999</v>
      </c>
      <c r="M548" s="12">
        <f t="shared" si="793"/>
        <v>0</v>
      </c>
      <c r="N548" s="12"/>
      <c r="O548" s="12"/>
      <c r="P548" s="12">
        <v>0</v>
      </c>
      <c r="Q548" s="12"/>
      <c r="R548" s="12"/>
      <c r="S548" s="12">
        <v>0</v>
      </c>
      <c r="T548" s="12"/>
      <c r="U548" s="12"/>
      <c r="V548" s="12">
        <v>0</v>
      </c>
      <c r="W548" s="12"/>
      <c r="X548" s="12"/>
      <c r="Y548" s="12">
        <v>0</v>
      </c>
      <c r="Z548" s="12"/>
      <c r="AA548" s="12"/>
      <c r="AB548" s="12">
        <v>0</v>
      </c>
      <c r="AC548" s="12"/>
      <c r="AD548" s="12"/>
      <c r="AE548" s="12">
        <v>0</v>
      </c>
      <c r="AF548" s="12"/>
      <c r="AG548" s="12"/>
      <c r="AH548" s="12">
        <v>0</v>
      </c>
      <c r="AI548" s="12"/>
      <c r="AJ548" s="12"/>
      <c r="AK548" s="12">
        <v>0</v>
      </c>
      <c r="AL548" s="12"/>
      <c r="AM548" s="12"/>
      <c r="AN548" s="12">
        <v>0</v>
      </c>
      <c r="AO548" s="32"/>
      <c r="AP548" s="39"/>
      <c r="AQ548" s="32"/>
      <c r="AR548" s="32">
        <v>0</v>
      </c>
      <c r="AS548" s="12">
        <v>2137252.9610000001</v>
      </c>
      <c r="AT548" s="12">
        <v>3136129.0463999999</v>
      </c>
      <c r="AU548" s="12">
        <v>998876.08539999975</v>
      </c>
      <c r="AV548" s="12"/>
      <c r="AW548" s="12"/>
      <c r="AX548" s="12">
        <v>0</v>
      </c>
      <c r="AY548" s="45"/>
      <c r="AZ548" s="32"/>
      <c r="BA548" s="12">
        <v>0</v>
      </c>
      <c r="BB548" s="12">
        <f t="shared" si="797"/>
        <v>0</v>
      </c>
      <c r="BC548" s="12">
        <f t="shared" si="747"/>
        <v>0</v>
      </c>
      <c r="BD548" s="12">
        <f t="shared" si="748"/>
        <v>0</v>
      </c>
      <c r="BE548" s="12"/>
      <c r="BF548" s="12"/>
      <c r="BG548" s="12"/>
      <c r="BH548" s="12">
        <f t="shared" si="798"/>
        <v>0</v>
      </c>
      <c r="BI548" s="12"/>
      <c r="BJ548" s="12"/>
      <c r="BK548" s="12"/>
      <c r="BL548" s="12">
        <f t="shared" si="799"/>
        <v>0</v>
      </c>
      <c r="BM548" s="12"/>
      <c r="BN548" s="12"/>
      <c r="BO548" s="12"/>
      <c r="BP548" s="12">
        <f t="shared" si="800"/>
        <v>0</v>
      </c>
      <c r="BQ548" s="12"/>
      <c r="BR548" s="12"/>
      <c r="BS548" s="12"/>
      <c r="BT548" s="12">
        <f t="shared" si="801"/>
        <v>0</v>
      </c>
      <c r="BU548" s="12"/>
      <c r="BV548" s="12"/>
      <c r="BW548" s="12"/>
      <c r="BX548" s="12">
        <f t="shared" si="802"/>
        <v>0</v>
      </c>
      <c r="BY548" s="12"/>
      <c r="BZ548" s="12"/>
      <c r="CA548" s="12"/>
      <c r="CB548" s="12">
        <f t="shared" si="803"/>
        <v>0</v>
      </c>
      <c r="CC548" s="12"/>
      <c r="CD548" s="12"/>
      <c r="CE548" s="12"/>
      <c r="CF548" s="12">
        <f t="shared" si="804"/>
        <v>0</v>
      </c>
      <c r="CG548" s="12"/>
      <c r="CH548" s="12"/>
      <c r="CI548" s="12"/>
      <c r="CJ548" s="12">
        <f t="shared" si="805"/>
        <v>0</v>
      </c>
      <c r="CK548" s="12"/>
      <c r="CL548" s="12"/>
      <c r="CM548" s="12"/>
      <c r="CN548" s="12">
        <f t="shared" si="806"/>
        <v>0</v>
      </c>
      <c r="CO548" s="12"/>
      <c r="CP548" s="12"/>
      <c r="CQ548" s="12"/>
      <c r="CR548" s="12">
        <f t="shared" si="807"/>
        <v>0</v>
      </c>
      <c r="CS548" s="12"/>
      <c r="CT548" s="12"/>
      <c r="CU548" s="12"/>
      <c r="CV548" s="12">
        <f t="shared" si="808"/>
        <v>0</v>
      </c>
      <c r="CW548" s="12"/>
      <c r="CX548" s="12"/>
      <c r="CY548" s="12"/>
      <c r="CZ548" s="12">
        <f t="shared" si="809"/>
        <v>0</v>
      </c>
      <c r="DA548" s="12"/>
      <c r="DB548" s="12"/>
      <c r="DC548" s="12"/>
      <c r="DD548" s="12">
        <f t="shared" si="810"/>
        <v>0</v>
      </c>
      <c r="DE548" s="13" t="s">
        <v>54</v>
      </c>
      <c r="DF548" s="14" t="s">
        <v>55</v>
      </c>
    </row>
    <row r="549" spans="1:110" ht="38.25" hidden="1" x14ac:dyDescent="0.25">
      <c r="A549" s="13" t="s">
        <v>116</v>
      </c>
      <c r="B549" s="48" t="s">
        <v>992</v>
      </c>
      <c r="C549" s="49">
        <v>1967</v>
      </c>
      <c r="D549" s="49" t="s">
        <v>51</v>
      </c>
      <c r="E549" s="48" t="s">
        <v>229</v>
      </c>
      <c r="F549" s="50">
        <v>4868.8</v>
      </c>
      <c r="G549" s="50">
        <v>4492.8</v>
      </c>
      <c r="H549" s="51">
        <v>33913</v>
      </c>
      <c r="I549" s="12">
        <f t="shared" si="743"/>
        <v>2542962.4692000002</v>
      </c>
      <c r="J549" s="12">
        <f t="shared" si="744"/>
        <v>1271481.2346000001</v>
      </c>
      <c r="K549" s="12">
        <f t="shared" si="745"/>
        <v>1271481.2346000001</v>
      </c>
      <c r="L549" s="12">
        <f t="shared" si="792"/>
        <v>1271481.2346000001</v>
      </c>
      <c r="M549" s="12">
        <f t="shared" si="793"/>
        <v>0</v>
      </c>
      <c r="N549" s="12"/>
      <c r="O549" s="12"/>
      <c r="P549" s="12">
        <v>0</v>
      </c>
      <c r="Q549" s="12"/>
      <c r="R549" s="12"/>
      <c r="S549" s="12">
        <v>0</v>
      </c>
      <c r="T549" s="12"/>
      <c r="U549" s="12"/>
      <c r="V549" s="12">
        <v>0</v>
      </c>
      <c r="W549" s="12"/>
      <c r="X549" s="12"/>
      <c r="Y549" s="12">
        <v>0</v>
      </c>
      <c r="Z549" s="12"/>
      <c r="AA549" s="12"/>
      <c r="AB549" s="12">
        <v>0</v>
      </c>
      <c r="AC549" s="12"/>
      <c r="AD549" s="12"/>
      <c r="AE549" s="12">
        <v>0</v>
      </c>
      <c r="AF549" s="12"/>
      <c r="AG549" s="12"/>
      <c r="AH549" s="12">
        <v>0</v>
      </c>
      <c r="AI549" s="12"/>
      <c r="AJ549" s="12"/>
      <c r="AK549" s="12">
        <v>0</v>
      </c>
      <c r="AL549" s="12"/>
      <c r="AM549" s="12"/>
      <c r="AN549" s="12">
        <v>0</v>
      </c>
      <c r="AO549" s="32"/>
      <c r="AP549" s="39" t="s">
        <v>53</v>
      </c>
      <c r="AQ549" s="32"/>
      <c r="AR549" s="32">
        <v>0</v>
      </c>
      <c r="AS549" s="12">
        <v>2163351.4300000002</v>
      </c>
      <c r="AT549" s="12">
        <v>2542962.4692000002</v>
      </c>
      <c r="AU549" s="12">
        <v>379611.0392</v>
      </c>
      <c r="AV549" s="12"/>
      <c r="AW549" s="12"/>
      <c r="AX549" s="12">
        <v>0</v>
      </c>
      <c r="AY549" s="45"/>
      <c r="AZ549" s="32"/>
      <c r="BA549" s="12">
        <v>0</v>
      </c>
      <c r="BB549" s="12">
        <f t="shared" si="797"/>
        <v>0</v>
      </c>
      <c r="BC549" s="12">
        <f t="shared" si="747"/>
        <v>0</v>
      </c>
      <c r="BD549" s="12">
        <f t="shared" si="748"/>
        <v>0</v>
      </c>
      <c r="BE549" s="12"/>
      <c r="BF549" s="12"/>
      <c r="BG549" s="12"/>
      <c r="BH549" s="12">
        <f t="shared" si="798"/>
        <v>0</v>
      </c>
      <c r="BI549" s="12"/>
      <c r="BJ549" s="12"/>
      <c r="BK549" s="12"/>
      <c r="BL549" s="12">
        <f t="shared" si="799"/>
        <v>0</v>
      </c>
      <c r="BM549" s="12"/>
      <c r="BN549" s="12"/>
      <c r="BO549" s="12"/>
      <c r="BP549" s="12">
        <f t="shared" si="800"/>
        <v>0</v>
      </c>
      <c r="BQ549" s="12"/>
      <c r="BR549" s="12"/>
      <c r="BS549" s="12"/>
      <c r="BT549" s="12">
        <f t="shared" si="801"/>
        <v>0</v>
      </c>
      <c r="BU549" s="12"/>
      <c r="BV549" s="12"/>
      <c r="BW549" s="12"/>
      <c r="BX549" s="12">
        <f t="shared" si="802"/>
        <v>0</v>
      </c>
      <c r="BY549" s="12"/>
      <c r="BZ549" s="12"/>
      <c r="CA549" s="12"/>
      <c r="CB549" s="12">
        <f t="shared" si="803"/>
        <v>0</v>
      </c>
      <c r="CC549" s="12"/>
      <c r="CD549" s="12"/>
      <c r="CE549" s="12"/>
      <c r="CF549" s="12">
        <f t="shared" si="804"/>
        <v>0</v>
      </c>
      <c r="CG549" s="12"/>
      <c r="CH549" s="12"/>
      <c r="CI549" s="12"/>
      <c r="CJ549" s="12">
        <f t="shared" si="805"/>
        <v>0</v>
      </c>
      <c r="CK549" s="12"/>
      <c r="CL549" s="12"/>
      <c r="CM549" s="12"/>
      <c r="CN549" s="12">
        <f t="shared" si="806"/>
        <v>0</v>
      </c>
      <c r="CO549" s="12"/>
      <c r="CP549" s="12"/>
      <c r="CQ549" s="12"/>
      <c r="CR549" s="12">
        <f t="shared" si="807"/>
        <v>0</v>
      </c>
      <c r="CS549" s="12"/>
      <c r="CT549" s="12"/>
      <c r="CU549" s="12"/>
      <c r="CV549" s="12">
        <f t="shared" si="808"/>
        <v>0</v>
      </c>
      <c r="CW549" s="12"/>
      <c r="CX549" s="12"/>
      <c r="CY549" s="12"/>
      <c r="CZ549" s="12">
        <f t="shared" si="809"/>
        <v>0</v>
      </c>
      <c r="DA549" s="12"/>
      <c r="DB549" s="12"/>
      <c r="DC549" s="12"/>
      <c r="DD549" s="12">
        <f t="shared" si="810"/>
        <v>0</v>
      </c>
      <c r="DE549" s="13" t="s">
        <v>54</v>
      </c>
      <c r="DF549" s="14" t="s">
        <v>55</v>
      </c>
    </row>
    <row r="550" spans="1:110" ht="38.25" hidden="1" x14ac:dyDescent="0.25">
      <c r="A550" s="13" t="s">
        <v>117</v>
      </c>
      <c r="B550" s="48" t="s">
        <v>2729</v>
      </c>
      <c r="C550" s="49">
        <v>1964</v>
      </c>
      <c r="D550" s="49" t="s">
        <v>51</v>
      </c>
      <c r="E550" s="48" t="s">
        <v>202</v>
      </c>
      <c r="F550" s="50">
        <v>11228.6</v>
      </c>
      <c r="G550" s="50">
        <v>10116.1</v>
      </c>
      <c r="H550" s="51">
        <v>33805</v>
      </c>
      <c r="I550" s="12">
        <f t="shared" si="743"/>
        <v>387532.49</v>
      </c>
      <c r="J550" s="12">
        <f t="shared" si="744"/>
        <v>0</v>
      </c>
      <c r="K550" s="12">
        <f t="shared" si="745"/>
        <v>387532.49</v>
      </c>
      <c r="L550" s="12">
        <f t="shared" si="792"/>
        <v>387532.49</v>
      </c>
      <c r="M550" s="12">
        <f t="shared" si="793"/>
        <v>0</v>
      </c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32"/>
      <c r="AP550" s="39"/>
      <c r="AQ550" s="32"/>
      <c r="AR550" s="32"/>
      <c r="AS550" s="12"/>
      <c r="AT550" s="12"/>
      <c r="AU550" s="12"/>
      <c r="AV550" s="12"/>
      <c r="AW550" s="12"/>
      <c r="AX550" s="12"/>
      <c r="AY550" s="45"/>
      <c r="AZ550" s="32"/>
      <c r="BA550" s="12"/>
      <c r="BB550" s="12"/>
      <c r="BC550" s="12">
        <f t="shared" si="747"/>
        <v>387532.49</v>
      </c>
      <c r="BD550" s="12">
        <f t="shared" si="748"/>
        <v>387532.49</v>
      </c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>
        <v>387532.49</v>
      </c>
      <c r="CZ550" s="12">
        <f t="shared" si="809"/>
        <v>387532.49</v>
      </c>
      <c r="DA550" s="12"/>
      <c r="DB550" s="12"/>
      <c r="DC550" s="12"/>
      <c r="DD550" s="12"/>
      <c r="DE550" s="13" t="s">
        <v>54</v>
      </c>
      <c r="DF550" s="14" t="s">
        <v>55</v>
      </c>
    </row>
    <row r="551" spans="1:110" ht="38.25" hidden="1" x14ac:dyDescent="0.25">
      <c r="A551" s="13" t="s">
        <v>118</v>
      </c>
      <c r="B551" s="48" t="s">
        <v>993</v>
      </c>
      <c r="C551" s="49">
        <v>1935</v>
      </c>
      <c r="D551" s="49" t="s">
        <v>51</v>
      </c>
      <c r="E551" s="48" t="s">
        <v>67</v>
      </c>
      <c r="F551" s="50">
        <v>1198.3</v>
      </c>
      <c r="G551" s="50">
        <v>1100.3</v>
      </c>
      <c r="H551" s="51">
        <v>33878</v>
      </c>
      <c r="I551" s="12">
        <f t="shared" si="743"/>
        <v>2772948.7644000002</v>
      </c>
      <c r="J551" s="12">
        <f t="shared" si="744"/>
        <v>1386474.3822000001</v>
      </c>
      <c r="K551" s="12">
        <f t="shared" si="745"/>
        <v>1386474.3822000001</v>
      </c>
      <c r="L551" s="12">
        <f t="shared" si="792"/>
        <v>1386474.3822000001</v>
      </c>
      <c r="M551" s="12">
        <f t="shared" si="793"/>
        <v>0</v>
      </c>
      <c r="N551" s="12"/>
      <c r="O551" s="12"/>
      <c r="P551" s="12">
        <v>0</v>
      </c>
      <c r="Q551" s="12"/>
      <c r="R551" s="12"/>
      <c r="S551" s="12">
        <v>0</v>
      </c>
      <c r="T551" s="12"/>
      <c r="U551" s="12"/>
      <c r="V551" s="12">
        <v>0</v>
      </c>
      <c r="W551" s="12"/>
      <c r="X551" s="12"/>
      <c r="Y551" s="12">
        <v>0</v>
      </c>
      <c r="Z551" s="12"/>
      <c r="AA551" s="12"/>
      <c r="AB551" s="12">
        <v>0</v>
      </c>
      <c r="AC551" s="12"/>
      <c r="AD551" s="12"/>
      <c r="AE551" s="12">
        <v>0</v>
      </c>
      <c r="AF551" s="12"/>
      <c r="AG551" s="12"/>
      <c r="AH551" s="12">
        <v>0</v>
      </c>
      <c r="AI551" s="12"/>
      <c r="AJ551" s="12"/>
      <c r="AK551" s="12">
        <v>0</v>
      </c>
      <c r="AL551" s="12"/>
      <c r="AM551" s="12"/>
      <c r="AN551" s="12">
        <v>0</v>
      </c>
      <c r="AO551" s="32"/>
      <c r="AP551" s="39" t="s">
        <v>53</v>
      </c>
      <c r="AQ551" s="32"/>
      <c r="AR551" s="32">
        <v>0</v>
      </c>
      <c r="AS551" s="12"/>
      <c r="AT551" s="12"/>
      <c r="AU551" s="12">
        <v>0</v>
      </c>
      <c r="AV551" s="12">
        <v>2718577.22</v>
      </c>
      <c r="AW551" s="12">
        <v>2772948.7644000002</v>
      </c>
      <c r="AX551" s="12">
        <v>54371.544400000013</v>
      </c>
      <c r="AY551" s="45"/>
      <c r="AZ551" s="32"/>
      <c r="BA551" s="12">
        <v>0</v>
      </c>
      <c r="BB551" s="12">
        <f t="shared" si="797"/>
        <v>0</v>
      </c>
      <c r="BC551" s="12">
        <f t="shared" si="747"/>
        <v>0</v>
      </c>
      <c r="BD551" s="12">
        <f t="shared" si="748"/>
        <v>0</v>
      </c>
      <c r="BE551" s="12"/>
      <c r="BF551" s="12"/>
      <c r="BG551" s="12"/>
      <c r="BH551" s="12">
        <f t="shared" si="798"/>
        <v>0</v>
      </c>
      <c r="BI551" s="12"/>
      <c r="BJ551" s="12"/>
      <c r="BK551" s="12"/>
      <c r="BL551" s="12">
        <f t="shared" si="799"/>
        <v>0</v>
      </c>
      <c r="BM551" s="12"/>
      <c r="BN551" s="12"/>
      <c r="BO551" s="12"/>
      <c r="BP551" s="12">
        <f t="shared" si="800"/>
        <v>0</v>
      </c>
      <c r="BQ551" s="12"/>
      <c r="BR551" s="12"/>
      <c r="BS551" s="12"/>
      <c r="BT551" s="12">
        <f t="shared" si="801"/>
        <v>0</v>
      </c>
      <c r="BU551" s="12"/>
      <c r="BV551" s="12"/>
      <c r="BW551" s="12"/>
      <c r="BX551" s="12">
        <f t="shared" si="802"/>
        <v>0</v>
      </c>
      <c r="BY551" s="12"/>
      <c r="BZ551" s="12"/>
      <c r="CA551" s="12"/>
      <c r="CB551" s="12">
        <f t="shared" si="803"/>
        <v>0</v>
      </c>
      <c r="CC551" s="12"/>
      <c r="CD551" s="12"/>
      <c r="CE551" s="12"/>
      <c r="CF551" s="12">
        <f t="shared" si="804"/>
        <v>0</v>
      </c>
      <c r="CG551" s="12"/>
      <c r="CH551" s="12"/>
      <c r="CI551" s="12"/>
      <c r="CJ551" s="12">
        <f t="shared" si="805"/>
        <v>0</v>
      </c>
      <c r="CK551" s="12"/>
      <c r="CL551" s="12"/>
      <c r="CM551" s="12"/>
      <c r="CN551" s="12">
        <f t="shared" si="806"/>
        <v>0</v>
      </c>
      <c r="CO551" s="12"/>
      <c r="CP551" s="12"/>
      <c r="CQ551" s="12"/>
      <c r="CR551" s="12">
        <f t="shared" si="807"/>
        <v>0</v>
      </c>
      <c r="CS551" s="12"/>
      <c r="CT551" s="12"/>
      <c r="CU551" s="12"/>
      <c r="CV551" s="12">
        <f t="shared" si="808"/>
        <v>0</v>
      </c>
      <c r="CW551" s="12"/>
      <c r="CX551" s="12"/>
      <c r="CY551" s="12"/>
      <c r="CZ551" s="12">
        <f t="shared" si="809"/>
        <v>0</v>
      </c>
      <c r="DA551" s="12"/>
      <c r="DB551" s="12"/>
      <c r="DC551" s="12"/>
      <c r="DD551" s="12">
        <f t="shared" si="810"/>
        <v>0</v>
      </c>
      <c r="DE551" s="13" t="s">
        <v>54</v>
      </c>
      <c r="DF551" s="14" t="s">
        <v>55</v>
      </c>
    </row>
    <row r="552" spans="1:110" ht="38.25" hidden="1" x14ac:dyDescent="0.25">
      <c r="A552" s="13" t="s">
        <v>119</v>
      </c>
      <c r="B552" s="48" t="s">
        <v>994</v>
      </c>
      <c r="C552" s="49">
        <v>1968</v>
      </c>
      <c r="D552" s="49" t="s">
        <v>51</v>
      </c>
      <c r="E552" s="48" t="s">
        <v>202</v>
      </c>
      <c r="F552" s="50">
        <v>12317.7</v>
      </c>
      <c r="G552" s="50">
        <v>11161.7</v>
      </c>
      <c r="H552" s="51">
        <v>33773</v>
      </c>
      <c r="I552" s="12">
        <f t="shared" si="743"/>
        <v>27394942.800000001</v>
      </c>
      <c r="J552" s="12">
        <f t="shared" si="744"/>
        <v>13697471.4</v>
      </c>
      <c r="K552" s="12">
        <f t="shared" si="745"/>
        <v>13697471.4</v>
      </c>
      <c r="L552" s="12">
        <f t="shared" si="792"/>
        <v>13697471.4</v>
      </c>
      <c r="M552" s="12">
        <f t="shared" si="793"/>
        <v>0</v>
      </c>
      <c r="N552" s="12"/>
      <c r="O552" s="12"/>
      <c r="P552" s="12">
        <v>0</v>
      </c>
      <c r="Q552" s="12"/>
      <c r="R552" s="12"/>
      <c r="S552" s="12">
        <v>0</v>
      </c>
      <c r="T552" s="12"/>
      <c r="U552" s="12"/>
      <c r="V552" s="12">
        <v>0</v>
      </c>
      <c r="W552" s="12"/>
      <c r="X552" s="12"/>
      <c r="Y552" s="12">
        <v>0</v>
      </c>
      <c r="Z552" s="12"/>
      <c r="AA552" s="12"/>
      <c r="AB552" s="12">
        <v>0</v>
      </c>
      <c r="AC552" s="12"/>
      <c r="AD552" s="12"/>
      <c r="AE552" s="12">
        <v>0</v>
      </c>
      <c r="AF552" s="12"/>
      <c r="AG552" s="12"/>
      <c r="AH552" s="12">
        <v>0</v>
      </c>
      <c r="AI552" s="12"/>
      <c r="AJ552" s="12"/>
      <c r="AK552" s="12">
        <v>0</v>
      </c>
      <c r="AL552" s="12"/>
      <c r="AM552" s="12"/>
      <c r="AN552" s="12">
        <v>0</v>
      </c>
      <c r="AO552" s="32"/>
      <c r="AP552" s="39" t="s">
        <v>53</v>
      </c>
      <c r="AQ552" s="32"/>
      <c r="AR552" s="32">
        <v>0</v>
      </c>
      <c r="AS552" s="12"/>
      <c r="AT552" s="12"/>
      <c r="AU552" s="12">
        <v>0</v>
      </c>
      <c r="AV552" s="12">
        <v>11032001.294</v>
      </c>
      <c r="AW552" s="12">
        <v>27394942.800000001</v>
      </c>
      <c r="AX552" s="12">
        <v>16362941.506000001</v>
      </c>
      <c r="AY552" s="45"/>
      <c r="AZ552" s="32"/>
      <c r="BA552" s="12">
        <v>0</v>
      </c>
      <c r="BB552" s="12">
        <f t="shared" si="797"/>
        <v>0</v>
      </c>
      <c r="BC552" s="12">
        <f t="shared" si="747"/>
        <v>0</v>
      </c>
      <c r="BD552" s="12">
        <f t="shared" si="748"/>
        <v>0</v>
      </c>
      <c r="BE552" s="12"/>
      <c r="BF552" s="12"/>
      <c r="BG552" s="12"/>
      <c r="BH552" s="12">
        <f t="shared" si="798"/>
        <v>0</v>
      </c>
      <c r="BI552" s="12"/>
      <c r="BJ552" s="12"/>
      <c r="BK552" s="12"/>
      <c r="BL552" s="12">
        <f t="shared" si="799"/>
        <v>0</v>
      </c>
      <c r="BM552" s="12"/>
      <c r="BN552" s="12"/>
      <c r="BO552" s="12"/>
      <c r="BP552" s="12">
        <f t="shared" si="800"/>
        <v>0</v>
      </c>
      <c r="BQ552" s="12"/>
      <c r="BR552" s="12"/>
      <c r="BS552" s="12"/>
      <c r="BT552" s="12">
        <f t="shared" si="801"/>
        <v>0</v>
      </c>
      <c r="BU552" s="12"/>
      <c r="BV552" s="12"/>
      <c r="BW552" s="12"/>
      <c r="BX552" s="12">
        <f t="shared" si="802"/>
        <v>0</v>
      </c>
      <c r="BY552" s="12"/>
      <c r="BZ552" s="12"/>
      <c r="CA552" s="12"/>
      <c r="CB552" s="12">
        <f t="shared" si="803"/>
        <v>0</v>
      </c>
      <c r="CC552" s="12"/>
      <c r="CD552" s="12"/>
      <c r="CE552" s="12"/>
      <c r="CF552" s="12">
        <f t="shared" si="804"/>
        <v>0</v>
      </c>
      <c r="CG552" s="12"/>
      <c r="CH552" s="12"/>
      <c r="CI552" s="12"/>
      <c r="CJ552" s="12">
        <f t="shared" si="805"/>
        <v>0</v>
      </c>
      <c r="CK552" s="12"/>
      <c r="CL552" s="12"/>
      <c r="CM552" s="12"/>
      <c r="CN552" s="12">
        <f t="shared" si="806"/>
        <v>0</v>
      </c>
      <c r="CO552" s="12"/>
      <c r="CP552" s="12"/>
      <c r="CQ552" s="12"/>
      <c r="CR552" s="12">
        <f t="shared" si="807"/>
        <v>0</v>
      </c>
      <c r="CS552" s="12"/>
      <c r="CT552" s="12"/>
      <c r="CU552" s="12"/>
      <c r="CV552" s="12">
        <f t="shared" si="808"/>
        <v>0</v>
      </c>
      <c r="CW552" s="12"/>
      <c r="CX552" s="12"/>
      <c r="CY552" s="12"/>
      <c r="CZ552" s="12">
        <f t="shared" si="809"/>
        <v>0</v>
      </c>
      <c r="DA552" s="12"/>
      <c r="DB552" s="12"/>
      <c r="DC552" s="12"/>
      <c r="DD552" s="12">
        <f t="shared" si="810"/>
        <v>0</v>
      </c>
      <c r="DE552" s="13" t="s">
        <v>54</v>
      </c>
      <c r="DF552" s="14" t="s">
        <v>55</v>
      </c>
    </row>
    <row r="553" spans="1:110" ht="38.25" hidden="1" x14ac:dyDescent="0.25">
      <c r="A553" s="13" t="s">
        <v>120</v>
      </c>
      <c r="B553" s="48" t="s">
        <v>570</v>
      </c>
      <c r="C553" s="49" t="s">
        <v>266</v>
      </c>
      <c r="D553" s="49" t="s">
        <v>51</v>
      </c>
      <c r="E553" s="48" t="s">
        <v>229</v>
      </c>
      <c r="F553" s="50">
        <v>4634.5</v>
      </c>
      <c r="G553" s="50">
        <v>4126.5</v>
      </c>
      <c r="H553" s="51" t="s">
        <v>267</v>
      </c>
      <c r="I553" s="12">
        <f t="shared" si="743"/>
        <v>3372719.4948000005</v>
      </c>
      <c r="J553" s="12">
        <f t="shared" si="744"/>
        <v>1686359.7474000002</v>
      </c>
      <c r="K553" s="12">
        <f t="shared" si="745"/>
        <v>1686359.7474000002</v>
      </c>
      <c r="L553" s="12">
        <f t="shared" si="792"/>
        <v>1686359.7474000002</v>
      </c>
      <c r="M553" s="12">
        <f t="shared" si="793"/>
        <v>0</v>
      </c>
      <c r="N553" s="12"/>
      <c r="O553" s="12"/>
      <c r="P553" s="12">
        <v>0</v>
      </c>
      <c r="Q553" s="12"/>
      <c r="R553" s="12"/>
      <c r="S553" s="12">
        <v>0</v>
      </c>
      <c r="T553" s="12"/>
      <c r="U553" s="12"/>
      <c r="V553" s="12">
        <v>0</v>
      </c>
      <c r="W553" s="12"/>
      <c r="X553" s="12"/>
      <c r="Y553" s="12">
        <v>0</v>
      </c>
      <c r="Z553" s="12"/>
      <c r="AA553" s="12"/>
      <c r="AB553" s="12">
        <v>0</v>
      </c>
      <c r="AC553" s="12"/>
      <c r="AD553" s="12"/>
      <c r="AE553" s="12">
        <v>0</v>
      </c>
      <c r="AF553" s="12"/>
      <c r="AG553" s="12"/>
      <c r="AH553" s="12">
        <v>0</v>
      </c>
      <c r="AI553" s="12"/>
      <c r="AJ553" s="12"/>
      <c r="AK553" s="12">
        <v>0</v>
      </c>
      <c r="AL553" s="12"/>
      <c r="AM553" s="12"/>
      <c r="AN553" s="12">
        <v>0</v>
      </c>
      <c r="AO553" s="32"/>
      <c r="AP553" s="39"/>
      <c r="AQ553" s="32"/>
      <c r="AR553" s="32">
        <v>0</v>
      </c>
      <c r="AS553" s="12">
        <v>2177811.392</v>
      </c>
      <c r="AT553" s="12">
        <v>3372719.4948000005</v>
      </c>
      <c r="AU553" s="12">
        <v>1194908.1028000005</v>
      </c>
      <c r="AV553" s="12"/>
      <c r="AW553" s="12"/>
      <c r="AX553" s="12">
        <v>0</v>
      </c>
      <c r="AY553" s="45"/>
      <c r="AZ553" s="32"/>
      <c r="BA553" s="12">
        <v>0</v>
      </c>
      <c r="BB553" s="12">
        <f t="shared" si="797"/>
        <v>0</v>
      </c>
      <c r="BC553" s="12">
        <f t="shared" si="747"/>
        <v>0</v>
      </c>
      <c r="BD553" s="12">
        <f t="shared" si="748"/>
        <v>0</v>
      </c>
      <c r="BE553" s="12"/>
      <c r="BF553" s="12"/>
      <c r="BG553" s="12"/>
      <c r="BH553" s="12">
        <f t="shared" si="798"/>
        <v>0</v>
      </c>
      <c r="BI553" s="12"/>
      <c r="BJ553" s="12"/>
      <c r="BK553" s="12"/>
      <c r="BL553" s="12">
        <f t="shared" si="799"/>
        <v>0</v>
      </c>
      <c r="BM553" s="12"/>
      <c r="BN553" s="12"/>
      <c r="BO553" s="12"/>
      <c r="BP553" s="12">
        <f t="shared" si="800"/>
        <v>0</v>
      </c>
      <c r="BQ553" s="12"/>
      <c r="BR553" s="12"/>
      <c r="BS553" s="12"/>
      <c r="BT553" s="12">
        <f t="shared" si="801"/>
        <v>0</v>
      </c>
      <c r="BU553" s="12"/>
      <c r="BV553" s="12"/>
      <c r="BW553" s="12"/>
      <c r="BX553" s="12">
        <f t="shared" si="802"/>
        <v>0</v>
      </c>
      <c r="BY553" s="12"/>
      <c r="BZ553" s="12"/>
      <c r="CA553" s="12"/>
      <c r="CB553" s="12">
        <f t="shared" si="803"/>
        <v>0</v>
      </c>
      <c r="CC553" s="12"/>
      <c r="CD553" s="12"/>
      <c r="CE553" s="12"/>
      <c r="CF553" s="12">
        <f t="shared" si="804"/>
        <v>0</v>
      </c>
      <c r="CG553" s="12"/>
      <c r="CH553" s="12"/>
      <c r="CI553" s="12"/>
      <c r="CJ553" s="12">
        <f t="shared" si="805"/>
        <v>0</v>
      </c>
      <c r="CK553" s="12"/>
      <c r="CL553" s="12"/>
      <c r="CM553" s="12"/>
      <c r="CN553" s="12">
        <f t="shared" si="806"/>
        <v>0</v>
      </c>
      <c r="CO553" s="12"/>
      <c r="CP553" s="12"/>
      <c r="CQ553" s="12"/>
      <c r="CR553" s="12">
        <f t="shared" si="807"/>
        <v>0</v>
      </c>
      <c r="CS553" s="12"/>
      <c r="CT553" s="12"/>
      <c r="CU553" s="12"/>
      <c r="CV553" s="12">
        <f t="shared" si="808"/>
        <v>0</v>
      </c>
      <c r="CW553" s="12"/>
      <c r="CX553" s="12"/>
      <c r="CY553" s="12"/>
      <c r="CZ553" s="12">
        <f t="shared" si="809"/>
        <v>0</v>
      </c>
      <c r="DA553" s="12"/>
      <c r="DB553" s="12"/>
      <c r="DC553" s="12"/>
      <c r="DD553" s="12">
        <f t="shared" si="810"/>
        <v>0</v>
      </c>
      <c r="DE553" s="13" t="s">
        <v>54</v>
      </c>
      <c r="DF553" s="14" t="s">
        <v>55</v>
      </c>
    </row>
    <row r="554" spans="1:110" ht="38.25" hidden="1" x14ac:dyDescent="0.25">
      <c r="A554" s="13" t="s">
        <v>121</v>
      </c>
      <c r="B554" s="48" t="s">
        <v>995</v>
      </c>
      <c r="C554" s="49">
        <v>1964</v>
      </c>
      <c r="D554" s="49" t="s">
        <v>51</v>
      </c>
      <c r="E554" s="48" t="s">
        <v>229</v>
      </c>
      <c r="F554" s="50">
        <v>4693</v>
      </c>
      <c r="G554" s="50">
        <v>4108</v>
      </c>
      <c r="H554" s="51">
        <v>33805</v>
      </c>
      <c r="I554" s="12">
        <f t="shared" si="743"/>
        <v>3415047.6995999999</v>
      </c>
      <c r="J554" s="12">
        <f t="shared" si="744"/>
        <v>1707523.8498</v>
      </c>
      <c r="K554" s="12">
        <f t="shared" si="745"/>
        <v>1707523.8498</v>
      </c>
      <c r="L554" s="12">
        <f t="shared" si="792"/>
        <v>1707523.8498</v>
      </c>
      <c r="M554" s="12">
        <f t="shared" si="793"/>
        <v>0</v>
      </c>
      <c r="N554" s="12"/>
      <c r="O554" s="12"/>
      <c r="P554" s="12">
        <v>0</v>
      </c>
      <c r="Q554" s="12"/>
      <c r="R554" s="12"/>
      <c r="S554" s="12">
        <v>0</v>
      </c>
      <c r="T554" s="12"/>
      <c r="U554" s="12"/>
      <c r="V554" s="12">
        <v>0</v>
      </c>
      <c r="W554" s="12"/>
      <c r="X554" s="12"/>
      <c r="Y554" s="12">
        <v>0</v>
      </c>
      <c r="Z554" s="12"/>
      <c r="AA554" s="12"/>
      <c r="AB554" s="12">
        <v>0</v>
      </c>
      <c r="AC554" s="12"/>
      <c r="AD554" s="12"/>
      <c r="AE554" s="12">
        <v>0</v>
      </c>
      <c r="AF554" s="12"/>
      <c r="AG554" s="12"/>
      <c r="AH554" s="12">
        <v>0</v>
      </c>
      <c r="AI554" s="12"/>
      <c r="AJ554" s="12"/>
      <c r="AK554" s="12">
        <v>0</v>
      </c>
      <c r="AL554" s="12"/>
      <c r="AM554" s="12"/>
      <c r="AN554" s="12">
        <v>0</v>
      </c>
      <c r="AO554" s="32"/>
      <c r="AP554" s="39" t="s">
        <v>53</v>
      </c>
      <c r="AQ554" s="32"/>
      <c r="AR554" s="32">
        <v>0</v>
      </c>
      <c r="AS554" s="12">
        <v>2255401.4339999999</v>
      </c>
      <c r="AT554" s="12">
        <v>3415047.6995999999</v>
      </c>
      <c r="AU554" s="12">
        <v>1159646.2656</v>
      </c>
      <c r="AV554" s="12"/>
      <c r="AW554" s="12"/>
      <c r="AX554" s="12">
        <v>0</v>
      </c>
      <c r="AY554" s="45"/>
      <c r="AZ554" s="32"/>
      <c r="BA554" s="12">
        <v>0</v>
      </c>
      <c r="BB554" s="12">
        <f t="shared" ref="BB554:BB561" si="811">BF554+BJ554+BN554+BR554+BV554+BZ554+CD554+CH554+CL554+CP554+CT554+CX554+DB554</f>
        <v>0</v>
      </c>
      <c r="BC554" s="12">
        <f t="shared" si="747"/>
        <v>0</v>
      </c>
      <c r="BD554" s="12">
        <f t="shared" si="748"/>
        <v>0</v>
      </c>
      <c r="BE554" s="12"/>
      <c r="BF554" s="12"/>
      <c r="BG554" s="12"/>
      <c r="BH554" s="12">
        <f t="shared" si="798"/>
        <v>0</v>
      </c>
      <c r="BI554" s="12"/>
      <c r="BJ554" s="12"/>
      <c r="BK554" s="12"/>
      <c r="BL554" s="12">
        <f t="shared" si="799"/>
        <v>0</v>
      </c>
      <c r="BM554" s="12"/>
      <c r="BN554" s="12"/>
      <c r="BO554" s="12"/>
      <c r="BP554" s="12">
        <f t="shared" si="800"/>
        <v>0</v>
      </c>
      <c r="BQ554" s="12"/>
      <c r="BR554" s="12"/>
      <c r="BS554" s="12"/>
      <c r="BT554" s="12">
        <f t="shared" si="801"/>
        <v>0</v>
      </c>
      <c r="BU554" s="12"/>
      <c r="BV554" s="12"/>
      <c r="BW554" s="12"/>
      <c r="BX554" s="12">
        <f t="shared" si="802"/>
        <v>0</v>
      </c>
      <c r="BY554" s="12"/>
      <c r="BZ554" s="12"/>
      <c r="CA554" s="12"/>
      <c r="CB554" s="12">
        <f t="shared" si="803"/>
        <v>0</v>
      </c>
      <c r="CC554" s="12"/>
      <c r="CD554" s="12"/>
      <c r="CE554" s="12"/>
      <c r="CF554" s="12">
        <f t="shared" si="804"/>
        <v>0</v>
      </c>
      <c r="CG554" s="12"/>
      <c r="CH554" s="12"/>
      <c r="CI554" s="12"/>
      <c r="CJ554" s="12">
        <f t="shared" si="805"/>
        <v>0</v>
      </c>
      <c r="CK554" s="12"/>
      <c r="CL554" s="12"/>
      <c r="CM554" s="12"/>
      <c r="CN554" s="12">
        <f t="shared" si="806"/>
        <v>0</v>
      </c>
      <c r="CO554" s="12"/>
      <c r="CP554" s="12"/>
      <c r="CQ554" s="12"/>
      <c r="CR554" s="12">
        <f t="shared" si="807"/>
        <v>0</v>
      </c>
      <c r="CS554" s="12"/>
      <c r="CT554" s="12"/>
      <c r="CU554" s="12"/>
      <c r="CV554" s="12">
        <f t="shared" si="808"/>
        <v>0</v>
      </c>
      <c r="CW554" s="12"/>
      <c r="CX554" s="12"/>
      <c r="CY554" s="12"/>
      <c r="CZ554" s="12">
        <f t="shared" si="809"/>
        <v>0</v>
      </c>
      <c r="DA554" s="12"/>
      <c r="DB554" s="12"/>
      <c r="DC554" s="12"/>
      <c r="DD554" s="12">
        <f t="shared" si="810"/>
        <v>0</v>
      </c>
      <c r="DE554" s="13" t="s">
        <v>54</v>
      </c>
      <c r="DF554" s="14" t="s">
        <v>55</v>
      </c>
    </row>
    <row r="555" spans="1:110" ht="38.25" hidden="1" x14ac:dyDescent="0.25">
      <c r="A555" s="13" t="s">
        <v>122</v>
      </c>
      <c r="B555" s="48" t="s">
        <v>996</v>
      </c>
      <c r="C555" s="49">
        <v>1966</v>
      </c>
      <c r="D555" s="49" t="s">
        <v>51</v>
      </c>
      <c r="E555" s="48" t="s">
        <v>153</v>
      </c>
      <c r="F555" s="50">
        <v>2100</v>
      </c>
      <c r="G555" s="50">
        <v>2007.5</v>
      </c>
      <c r="H555" s="51">
        <v>35397</v>
      </c>
      <c r="I555" s="12">
        <f t="shared" si="743"/>
        <v>1022180.1684000001</v>
      </c>
      <c r="J555" s="12">
        <f t="shared" si="744"/>
        <v>511090.08420000004</v>
      </c>
      <c r="K555" s="12">
        <f t="shared" si="745"/>
        <v>511090.08420000004</v>
      </c>
      <c r="L555" s="12">
        <f t="shared" si="792"/>
        <v>511090.08420000004</v>
      </c>
      <c r="M555" s="12">
        <f t="shared" si="793"/>
        <v>0</v>
      </c>
      <c r="N555" s="12"/>
      <c r="O555" s="12"/>
      <c r="P555" s="12">
        <v>0</v>
      </c>
      <c r="Q555" s="12"/>
      <c r="R555" s="12"/>
      <c r="S555" s="12">
        <v>0</v>
      </c>
      <c r="T555" s="12"/>
      <c r="U555" s="12"/>
      <c r="V555" s="12">
        <v>0</v>
      </c>
      <c r="W555" s="12"/>
      <c r="X555" s="12"/>
      <c r="Y555" s="12">
        <v>0</v>
      </c>
      <c r="Z555" s="12"/>
      <c r="AA555" s="12"/>
      <c r="AB555" s="12">
        <v>0</v>
      </c>
      <c r="AC555" s="12"/>
      <c r="AD555" s="12"/>
      <c r="AE555" s="12">
        <v>0</v>
      </c>
      <c r="AF555" s="12"/>
      <c r="AG555" s="12"/>
      <c r="AH555" s="12">
        <v>0</v>
      </c>
      <c r="AI555" s="12"/>
      <c r="AJ555" s="12"/>
      <c r="AK555" s="12">
        <v>0</v>
      </c>
      <c r="AL555" s="12"/>
      <c r="AM555" s="12"/>
      <c r="AN555" s="12">
        <v>0</v>
      </c>
      <c r="AO555" s="32"/>
      <c r="AP555" s="39" t="s">
        <v>53</v>
      </c>
      <c r="AQ555" s="32"/>
      <c r="AR555" s="32">
        <v>0</v>
      </c>
      <c r="AS555" s="12">
        <v>2240720.9470000002</v>
      </c>
      <c r="AT555" s="12">
        <v>1022180.1684000001</v>
      </c>
      <c r="AU555" s="12">
        <v>-1218540.7786000001</v>
      </c>
      <c r="AV555" s="12"/>
      <c r="AW555" s="12"/>
      <c r="AX555" s="12">
        <v>0</v>
      </c>
      <c r="AY555" s="45"/>
      <c r="AZ555" s="32"/>
      <c r="BA555" s="12">
        <v>0</v>
      </c>
      <c r="BB555" s="12">
        <f t="shared" si="811"/>
        <v>0</v>
      </c>
      <c r="BC555" s="12">
        <f t="shared" si="747"/>
        <v>0</v>
      </c>
      <c r="BD555" s="12">
        <f t="shared" si="748"/>
        <v>0</v>
      </c>
      <c r="BE555" s="12"/>
      <c r="BF555" s="12"/>
      <c r="BG555" s="12"/>
      <c r="BH555" s="12">
        <f t="shared" si="798"/>
        <v>0</v>
      </c>
      <c r="BI555" s="12"/>
      <c r="BJ555" s="12"/>
      <c r="BK555" s="12"/>
      <c r="BL555" s="12">
        <f t="shared" si="799"/>
        <v>0</v>
      </c>
      <c r="BM555" s="12"/>
      <c r="BN555" s="12"/>
      <c r="BO555" s="12"/>
      <c r="BP555" s="12">
        <f t="shared" si="800"/>
        <v>0</v>
      </c>
      <c r="BQ555" s="12"/>
      <c r="BR555" s="12"/>
      <c r="BS555" s="12"/>
      <c r="BT555" s="12">
        <f t="shared" si="801"/>
        <v>0</v>
      </c>
      <c r="BU555" s="12"/>
      <c r="BV555" s="12"/>
      <c r="BW555" s="12"/>
      <c r="BX555" s="12">
        <f t="shared" si="802"/>
        <v>0</v>
      </c>
      <c r="BY555" s="12"/>
      <c r="BZ555" s="12"/>
      <c r="CA555" s="12"/>
      <c r="CB555" s="12">
        <f t="shared" si="803"/>
        <v>0</v>
      </c>
      <c r="CC555" s="12"/>
      <c r="CD555" s="12"/>
      <c r="CE555" s="12"/>
      <c r="CF555" s="12">
        <f t="shared" si="804"/>
        <v>0</v>
      </c>
      <c r="CG555" s="12"/>
      <c r="CH555" s="12"/>
      <c r="CI555" s="12"/>
      <c r="CJ555" s="12">
        <f t="shared" si="805"/>
        <v>0</v>
      </c>
      <c r="CK555" s="12"/>
      <c r="CL555" s="12"/>
      <c r="CM555" s="12"/>
      <c r="CN555" s="12">
        <f t="shared" si="806"/>
        <v>0</v>
      </c>
      <c r="CO555" s="12"/>
      <c r="CP555" s="12"/>
      <c r="CQ555" s="12"/>
      <c r="CR555" s="12">
        <f t="shared" si="807"/>
        <v>0</v>
      </c>
      <c r="CS555" s="12"/>
      <c r="CT555" s="12"/>
      <c r="CU555" s="12"/>
      <c r="CV555" s="12">
        <f t="shared" si="808"/>
        <v>0</v>
      </c>
      <c r="CW555" s="12"/>
      <c r="CX555" s="12"/>
      <c r="CY555" s="12"/>
      <c r="CZ555" s="12">
        <f t="shared" si="809"/>
        <v>0</v>
      </c>
      <c r="DA555" s="12"/>
      <c r="DB555" s="12"/>
      <c r="DC555" s="12"/>
      <c r="DD555" s="12">
        <f t="shared" si="810"/>
        <v>0</v>
      </c>
      <c r="DE555" s="13" t="s">
        <v>54</v>
      </c>
      <c r="DF555" s="14" t="s">
        <v>55</v>
      </c>
    </row>
    <row r="556" spans="1:110" ht="38.25" hidden="1" x14ac:dyDescent="0.25">
      <c r="A556" s="13" t="s">
        <v>123</v>
      </c>
      <c r="B556" s="48" t="s">
        <v>596</v>
      </c>
      <c r="C556" s="49" t="s">
        <v>266</v>
      </c>
      <c r="D556" s="49" t="s">
        <v>51</v>
      </c>
      <c r="E556" s="48" t="s">
        <v>229</v>
      </c>
      <c r="F556" s="50">
        <v>3940.7</v>
      </c>
      <c r="G556" s="50">
        <v>3537.7</v>
      </c>
      <c r="H556" s="51" t="s">
        <v>268</v>
      </c>
      <c r="I556" s="12">
        <f t="shared" si="743"/>
        <v>2686647.0336000002</v>
      </c>
      <c r="J556" s="12">
        <f t="shared" si="744"/>
        <v>1343323.5168000001</v>
      </c>
      <c r="K556" s="12">
        <f t="shared" si="745"/>
        <v>1343323.5168000001</v>
      </c>
      <c r="L556" s="12">
        <f t="shared" si="792"/>
        <v>1343323.5168000001</v>
      </c>
      <c r="M556" s="12">
        <f t="shared" si="793"/>
        <v>0</v>
      </c>
      <c r="N556" s="12"/>
      <c r="O556" s="12"/>
      <c r="P556" s="12">
        <v>0</v>
      </c>
      <c r="Q556" s="12"/>
      <c r="R556" s="12"/>
      <c r="S556" s="12">
        <v>0</v>
      </c>
      <c r="T556" s="12"/>
      <c r="U556" s="12"/>
      <c r="V556" s="12">
        <v>0</v>
      </c>
      <c r="W556" s="12"/>
      <c r="X556" s="12"/>
      <c r="Y556" s="12">
        <v>0</v>
      </c>
      <c r="Z556" s="12"/>
      <c r="AA556" s="12"/>
      <c r="AB556" s="12">
        <v>0</v>
      </c>
      <c r="AC556" s="12"/>
      <c r="AD556" s="12"/>
      <c r="AE556" s="12">
        <v>0</v>
      </c>
      <c r="AF556" s="12"/>
      <c r="AG556" s="12"/>
      <c r="AH556" s="12">
        <v>0</v>
      </c>
      <c r="AI556" s="12"/>
      <c r="AJ556" s="12"/>
      <c r="AK556" s="12">
        <v>0</v>
      </c>
      <c r="AL556" s="12"/>
      <c r="AM556" s="12"/>
      <c r="AN556" s="12">
        <v>0</v>
      </c>
      <c r="AO556" s="32"/>
      <c r="AP556" s="39"/>
      <c r="AQ556" s="32"/>
      <c r="AR556" s="32">
        <v>0</v>
      </c>
      <c r="AS556" s="12">
        <v>1930933.987</v>
      </c>
      <c r="AT556" s="12">
        <v>2686647.0336000002</v>
      </c>
      <c r="AU556" s="12">
        <v>755713.04660000023</v>
      </c>
      <c r="AV556" s="12"/>
      <c r="AW556" s="12"/>
      <c r="AX556" s="12">
        <v>0</v>
      </c>
      <c r="AY556" s="45"/>
      <c r="AZ556" s="32"/>
      <c r="BA556" s="12">
        <v>0</v>
      </c>
      <c r="BB556" s="12">
        <f t="shared" si="811"/>
        <v>0</v>
      </c>
      <c r="BC556" s="12">
        <f t="shared" si="747"/>
        <v>0</v>
      </c>
      <c r="BD556" s="12">
        <f t="shared" si="748"/>
        <v>0</v>
      </c>
      <c r="BE556" s="12"/>
      <c r="BF556" s="12"/>
      <c r="BG556" s="12"/>
      <c r="BH556" s="12">
        <f t="shared" si="798"/>
        <v>0</v>
      </c>
      <c r="BI556" s="12"/>
      <c r="BJ556" s="12"/>
      <c r="BK556" s="12"/>
      <c r="BL556" s="12">
        <f t="shared" si="799"/>
        <v>0</v>
      </c>
      <c r="BM556" s="12"/>
      <c r="BN556" s="12"/>
      <c r="BO556" s="12"/>
      <c r="BP556" s="12">
        <f t="shared" si="800"/>
        <v>0</v>
      </c>
      <c r="BQ556" s="12"/>
      <c r="BR556" s="12"/>
      <c r="BS556" s="12"/>
      <c r="BT556" s="12">
        <f t="shared" si="801"/>
        <v>0</v>
      </c>
      <c r="BU556" s="12"/>
      <c r="BV556" s="12"/>
      <c r="BW556" s="12"/>
      <c r="BX556" s="12">
        <f t="shared" si="802"/>
        <v>0</v>
      </c>
      <c r="BY556" s="12"/>
      <c r="BZ556" s="12"/>
      <c r="CA556" s="12"/>
      <c r="CB556" s="12">
        <f t="shared" si="803"/>
        <v>0</v>
      </c>
      <c r="CC556" s="12"/>
      <c r="CD556" s="12"/>
      <c r="CE556" s="12"/>
      <c r="CF556" s="12">
        <f t="shared" si="804"/>
        <v>0</v>
      </c>
      <c r="CG556" s="12"/>
      <c r="CH556" s="12"/>
      <c r="CI556" s="12"/>
      <c r="CJ556" s="12">
        <f t="shared" si="805"/>
        <v>0</v>
      </c>
      <c r="CK556" s="12"/>
      <c r="CL556" s="12"/>
      <c r="CM556" s="12"/>
      <c r="CN556" s="12">
        <f t="shared" si="806"/>
        <v>0</v>
      </c>
      <c r="CO556" s="12"/>
      <c r="CP556" s="12"/>
      <c r="CQ556" s="12"/>
      <c r="CR556" s="12">
        <f t="shared" si="807"/>
        <v>0</v>
      </c>
      <c r="CS556" s="12"/>
      <c r="CT556" s="12"/>
      <c r="CU556" s="12"/>
      <c r="CV556" s="12">
        <f t="shared" si="808"/>
        <v>0</v>
      </c>
      <c r="CW556" s="12"/>
      <c r="CX556" s="12"/>
      <c r="CY556" s="12"/>
      <c r="CZ556" s="12">
        <f t="shared" si="809"/>
        <v>0</v>
      </c>
      <c r="DA556" s="12"/>
      <c r="DB556" s="12"/>
      <c r="DC556" s="12"/>
      <c r="DD556" s="12">
        <f t="shared" si="810"/>
        <v>0</v>
      </c>
      <c r="DE556" s="13" t="s">
        <v>54</v>
      </c>
      <c r="DF556" s="14" t="s">
        <v>55</v>
      </c>
    </row>
    <row r="557" spans="1:110" ht="38.25" hidden="1" x14ac:dyDescent="0.25">
      <c r="A557" s="13" t="s">
        <v>124</v>
      </c>
      <c r="B557" s="48" t="s">
        <v>2730</v>
      </c>
      <c r="C557" s="49">
        <v>1980</v>
      </c>
      <c r="D557" s="49" t="s">
        <v>51</v>
      </c>
      <c r="E557" s="48" t="s">
        <v>202</v>
      </c>
      <c r="F557" s="50">
        <v>4695.8</v>
      </c>
      <c r="G557" s="50">
        <v>4168.8</v>
      </c>
      <c r="H557" s="51">
        <v>33948</v>
      </c>
      <c r="I557" s="12">
        <f t="shared" si="743"/>
        <v>159497.84</v>
      </c>
      <c r="J557" s="12">
        <f t="shared" si="744"/>
        <v>0</v>
      </c>
      <c r="K557" s="12">
        <f t="shared" si="745"/>
        <v>159497.84</v>
      </c>
      <c r="L557" s="12">
        <f t="shared" si="792"/>
        <v>159497.84</v>
      </c>
      <c r="M557" s="12">
        <f t="shared" si="793"/>
        <v>0</v>
      </c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32"/>
      <c r="AP557" s="39"/>
      <c r="AQ557" s="32"/>
      <c r="AR557" s="32"/>
      <c r="AS557" s="12"/>
      <c r="AT557" s="12"/>
      <c r="AU557" s="12"/>
      <c r="AV557" s="12"/>
      <c r="AW557" s="12"/>
      <c r="AX557" s="12"/>
      <c r="AY557" s="45"/>
      <c r="AZ557" s="32"/>
      <c r="BA557" s="12"/>
      <c r="BB557" s="12"/>
      <c r="BC557" s="12">
        <f t="shared" si="747"/>
        <v>159497.84</v>
      </c>
      <c r="BD557" s="12">
        <f t="shared" si="748"/>
        <v>159497.84</v>
      </c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>
        <v>159497.84</v>
      </c>
      <c r="CZ557" s="12">
        <f t="shared" si="809"/>
        <v>159497.84</v>
      </c>
      <c r="DA557" s="12"/>
      <c r="DB557" s="12"/>
      <c r="DC557" s="12"/>
      <c r="DD557" s="12"/>
      <c r="DE557" s="13" t="s">
        <v>54</v>
      </c>
      <c r="DF557" s="14" t="s">
        <v>55</v>
      </c>
    </row>
    <row r="558" spans="1:110" ht="38.25" hidden="1" x14ac:dyDescent="0.25">
      <c r="A558" s="13" t="s">
        <v>125</v>
      </c>
      <c r="B558" s="48" t="s">
        <v>573</v>
      </c>
      <c r="C558" s="49" t="s">
        <v>266</v>
      </c>
      <c r="D558" s="49" t="s">
        <v>51</v>
      </c>
      <c r="E558" s="48" t="s">
        <v>229</v>
      </c>
      <c r="F558" s="50">
        <v>3630</v>
      </c>
      <c r="G558" s="50">
        <v>3539.8</v>
      </c>
      <c r="H558" s="51" t="s">
        <v>269</v>
      </c>
      <c r="I558" s="12">
        <f t="shared" si="743"/>
        <v>2658577.878</v>
      </c>
      <c r="J558" s="12">
        <f t="shared" si="744"/>
        <v>1329288.939</v>
      </c>
      <c r="K558" s="12">
        <f t="shared" si="745"/>
        <v>1329288.939</v>
      </c>
      <c r="L558" s="12">
        <f t="shared" si="792"/>
        <v>1329288.939</v>
      </c>
      <c r="M558" s="12">
        <f t="shared" si="793"/>
        <v>0</v>
      </c>
      <c r="N558" s="12"/>
      <c r="O558" s="12"/>
      <c r="P558" s="12">
        <v>0</v>
      </c>
      <c r="Q558" s="12"/>
      <c r="R558" s="12"/>
      <c r="S558" s="12">
        <v>0</v>
      </c>
      <c r="T558" s="12"/>
      <c r="U558" s="12"/>
      <c r="V558" s="12">
        <v>0</v>
      </c>
      <c r="W558" s="12"/>
      <c r="X558" s="12"/>
      <c r="Y558" s="12">
        <v>0</v>
      </c>
      <c r="Z558" s="12"/>
      <c r="AA558" s="12"/>
      <c r="AB558" s="12">
        <v>0</v>
      </c>
      <c r="AC558" s="12"/>
      <c r="AD558" s="12"/>
      <c r="AE558" s="12">
        <v>0</v>
      </c>
      <c r="AF558" s="12"/>
      <c r="AG558" s="12"/>
      <c r="AH558" s="12">
        <v>0</v>
      </c>
      <c r="AI558" s="12"/>
      <c r="AJ558" s="12"/>
      <c r="AK558" s="12">
        <v>0</v>
      </c>
      <c r="AL558" s="12"/>
      <c r="AM558" s="12"/>
      <c r="AN558" s="12">
        <v>0</v>
      </c>
      <c r="AO558" s="32"/>
      <c r="AP558" s="39"/>
      <c r="AQ558" s="32"/>
      <c r="AR558" s="32">
        <v>0</v>
      </c>
      <c r="AS558" s="12">
        <v>1939751.0379999999</v>
      </c>
      <c r="AT558" s="12">
        <v>2658577.878</v>
      </c>
      <c r="AU558" s="12">
        <v>718826.84000000008</v>
      </c>
      <c r="AV558" s="12"/>
      <c r="AW558" s="12"/>
      <c r="AX558" s="12">
        <v>0</v>
      </c>
      <c r="AY558" s="45"/>
      <c r="AZ558" s="32"/>
      <c r="BA558" s="12">
        <v>0</v>
      </c>
      <c r="BB558" s="12">
        <f t="shared" si="811"/>
        <v>0</v>
      </c>
      <c r="BC558" s="12">
        <f t="shared" si="747"/>
        <v>0</v>
      </c>
      <c r="BD558" s="12">
        <f t="shared" si="748"/>
        <v>0</v>
      </c>
      <c r="BE558" s="12"/>
      <c r="BF558" s="12"/>
      <c r="BG558" s="12"/>
      <c r="BH558" s="12">
        <f t="shared" si="798"/>
        <v>0</v>
      </c>
      <c r="BI558" s="12"/>
      <c r="BJ558" s="12"/>
      <c r="BK558" s="12"/>
      <c r="BL558" s="12">
        <f t="shared" si="799"/>
        <v>0</v>
      </c>
      <c r="BM558" s="12"/>
      <c r="BN558" s="12"/>
      <c r="BO558" s="12"/>
      <c r="BP558" s="12">
        <f t="shared" si="800"/>
        <v>0</v>
      </c>
      <c r="BQ558" s="12"/>
      <c r="BR558" s="12"/>
      <c r="BS558" s="12"/>
      <c r="BT558" s="12">
        <f t="shared" si="801"/>
        <v>0</v>
      </c>
      <c r="BU558" s="12"/>
      <c r="BV558" s="12"/>
      <c r="BW558" s="12"/>
      <c r="BX558" s="12">
        <f t="shared" si="802"/>
        <v>0</v>
      </c>
      <c r="BY558" s="12"/>
      <c r="BZ558" s="12"/>
      <c r="CA558" s="12"/>
      <c r="CB558" s="12">
        <f t="shared" si="803"/>
        <v>0</v>
      </c>
      <c r="CC558" s="12"/>
      <c r="CD558" s="12"/>
      <c r="CE558" s="12"/>
      <c r="CF558" s="12">
        <f t="shared" si="804"/>
        <v>0</v>
      </c>
      <c r="CG558" s="12"/>
      <c r="CH558" s="12"/>
      <c r="CI558" s="12"/>
      <c r="CJ558" s="12">
        <f t="shared" si="805"/>
        <v>0</v>
      </c>
      <c r="CK558" s="12"/>
      <c r="CL558" s="12"/>
      <c r="CM558" s="12"/>
      <c r="CN558" s="12">
        <f t="shared" si="806"/>
        <v>0</v>
      </c>
      <c r="CO558" s="12"/>
      <c r="CP558" s="12"/>
      <c r="CQ558" s="12"/>
      <c r="CR558" s="12">
        <f t="shared" si="807"/>
        <v>0</v>
      </c>
      <c r="CS558" s="12"/>
      <c r="CT558" s="12"/>
      <c r="CU558" s="12"/>
      <c r="CV558" s="12">
        <f t="shared" si="808"/>
        <v>0</v>
      </c>
      <c r="CW558" s="12"/>
      <c r="CX558" s="12"/>
      <c r="CY558" s="12"/>
      <c r="CZ558" s="12">
        <f t="shared" si="809"/>
        <v>0</v>
      </c>
      <c r="DA558" s="12"/>
      <c r="DB558" s="12"/>
      <c r="DC558" s="12"/>
      <c r="DD558" s="12">
        <f t="shared" si="810"/>
        <v>0</v>
      </c>
      <c r="DE558" s="13" t="s">
        <v>54</v>
      </c>
      <c r="DF558" s="14" t="s">
        <v>55</v>
      </c>
    </row>
    <row r="559" spans="1:110" ht="38.25" hidden="1" x14ac:dyDescent="0.25">
      <c r="A559" s="13" t="s">
        <v>126</v>
      </c>
      <c r="B559" s="48" t="s">
        <v>568</v>
      </c>
      <c r="C559" s="49" t="s">
        <v>270</v>
      </c>
      <c r="D559" s="49" t="s">
        <v>51</v>
      </c>
      <c r="E559" s="48" t="s">
        <v>229</v>
      </c>
      <c r="F559" s="50">
        <v>3926.2</v>
      </c>
      <c r="G559" s="50">
        <v>3540</v>
      </c>
      <c r="H559" s="51" t="s">
        <v>271</v>
      </c>
      <c r="I559" s="12">
        <f t="shared" si="743"/>
        <v>2614570.6512000002</v>
      </c>
      <c r="J559" s="12">
        <f t="shared" si="744"/>
        <v>1307285.3256000001</v>
      </c>
      <c r="K559" s="12">
        <f t="shared" si="745"/>
        <v>1307285.3256000001</v>
      </c>
      <c r="L559" s="12">
        <f t="shared" si="792"/>
        <v>1307285.3256000001</v>
      </c>
      <c r="M559" s="12">
        <f t="shared" si="793"/>
        <v>0</v>
      </c>
      <c r="N559" s="12"/>
      <c r="O559" s="12"/>
      <c r="P559" s="12">
        <v>0</v>
      </c>
      <c r="Q559" s="12"/>
      <c r="R559" s="12"/>
      <c r="S559" s="12">
        <v>0</v>
      </c>
      <c r="T559" s="12"/>
      <c r="U559" s="12"/>
      <c r="V559" s="12">
        <v>0</v>
      </c>
      <c r="W559" s="12"/>
      <c r="X559" s="12"/>
      <c r="Y559" s="12">
        <v>0</v>
      </c>
      <c r="Z559" s="12"/>
      <c r="AA559" s="12"/>
      <c r="AB559" s="12">
        <v>0</v>
      </c>
      <c r="AC559" s="12"/>
      <c r="AD559" s="12"/>
      <c r="AE559" s="12">
        <v>0</v>
      </c>
      <c r="AF559" s="12"/>
      <c r="AG559" s="12"/>
      <c r="AH559" s="12">
        <v>0</v>
      </c>
      <c r="AI559" s="12"/>
      <c r="AJ559" s="12"/>
      <c r="AK559" s="12">
        <v>0</v>
      </c>
      <c r="AL559" s="12"/>
      <c r="AM559" s="12"/>
      <c r="AN559" s="12">
        <v>0</v>
      </c>
      <c r="AO559" s="32"/>
      <c r="AP559" s="39"/>
      <c r="AQ559" s="32"/>
      <c r="AR559" s="32">
        <v>0</v>
      </c>
      <c r="AS559" s="12">
        <v>1939751.0379999999</v>
      </c>
      <c r="AT559" s="12">
        <v>2614570.6512000002</v>
      </c>
      <c r="AU559" s="12">
        <v>674819.61320000025</v>
      </c>
      <c r="AV559" s="12"/>
      <c r="AW559" s="12"/>
      <c r="AX559" s="12">
        <v>0</v>
      </c>
      <c r="AY559" s="45"/>
      <c r="AZ559" s="32"/>
      <c r="BA559" s="12">
        <v>0</v>
      </c>
      <c r="BB559" s="12">
        <f t="shared" si="811"/>
        <v>0</v>
      </c>
      <c r="BC559" s="12">
        <f t="shared" si="747"/>
        <v>0</v>
      </c>
      <c r="BD559" s="12">
        <f t="shared" si="748"/>
        <v>0</v>
      </c>
      <c r="BE559" s="12"/>
      <c r="BF559" s="12"/>
      <c r="BG559" s="12"/>
      <c r="BH559" s="12">
        <f t="shared" si="798"/>
        <v>0</v>
      </c>
      <c r="BI559" s="12"/>
      <c r="BJ559" s="12"/>
      <c r="BK559" s="12"/>
      <c r="BL559" s="12">
        <f t="shared" si="799"/>
        <v>0</v>
      </c>
      <c r="BM559" s="12"/>
      <c r="BN559" s="12"/>
      <c r="BO559" s="12"/>
      <c r="BP559" s="12">
        <f t="shared" si="800"/>
        <v>0</v>
      </c>
      <c r="BQ559" s="12"/>
      <c r="BR559" s="12"/>
      <c r="BS559" s="12"/>
      <c r="BT559" s="12">
        <f t="shared" si="801"/>
        <v>0</v>
      </c>
      <c r="BU559" s="12"/>
      <c r="BV559" s="12"/>
      <c r="BW559" s="12"/>
      <c r="BX559" s="12">
        <f t="shared" si="802"/>
        <v>0</v>
      </c>
      <c r="BY559" s="12"/>
      <c r="BZ559" s="12"/>
      <c r="CA559" s="12"/>
      <c r="CB559" s="12">
        <f t="shared" si="803"/>
        <v>0</v>
      </c>
      <c r="CC559" s="12"/>
      <c r="CD559" s="12"/>
      <c r="CE559" s="12"/>
      <c r="CF559" s="12">
        <f t="shared" si="804"/>
        <v>0</v>
      </c>
      <c r="CG559" s="12"/>
      <c r="CH559" s="12"/>
      <c r="CI559" s="12"/>
      <c r="CJ559" s="12">
        <f t="shared" si="805"/>
        <v>0</v>
      </c>
      <c r="CK559" s="12"/>
      <c r="CL559" s="12"/>
      <c r="CM559" s="12"/>
      <c r="CN559" s="12">
        <f t="shared" si="806"/>
        <v>0</v>
      </c>
      <c r="CO559" s="12"/>
      <c r="CP559" s="12"/>
      <c r="CQ559" s="12"/>
      <c r="CR559" s="12">
        <f t="shared" si="807"/>
        <v>0</v>
      </c>
      <c r="CS559" s="12"/>
      <c r="CT559" s="12"/>
      <c r="CU559" s="12"/>
      <c r="CV559" s="12">
        <f t="shared" si="808"/>
        <v>0</v>
      </c>
      <c r="CW559" s="12"/>
      <c r="CX559" s="12"/>
      <c r="CY559" s="12"/>
      <c r="CZ559" s="12">
        <f t="shared" si="809"/>
        <v>0</v>
      </c>
      <c r="DA559" s="12"/>
      <c r="DB559" s="12"/>
      <c r="DC559" s="12"/>
      <c r="DD559" s="12">
        <f t="shared" si="810"/>
        <v>0</v>
      </c>
      <c r="DE559" s="13" t="s">
        <v>54</v>
      </c>
      <c r="DF559" s="14" t="s">
        <v>55</v>
      </c>
    </row>
    <row r="560" spans="1:110" ht="38.25" hidden="1" x14ac:dyDescent="0.25">
      <c r="A560" s="13" t="s">
        <v>127</v>
      </c>
      <c r="B560" s="48" t="s">
        <v>581</v>
      </c>
      <c r="C560" s="49">
        <v>1951</v>
      </c>
      <c r="D560" s="49" t="s">
        <v>51</v>
      </c>
      <c r="E560" s="48" t="s">
        <v>67</v>
      </c>
      <c r="F560" s="50">
        <v>2211.6999999999998</v>
      </c>
      <c r="G560" s="50">
        <v>1968.9</v>
      </c>
      <c r="H560" s="51" t="s">
        <v>272</v>
      </c>
      <c r="I560" s="12">
        <f t="shared" si="743"/>
        <v>5277550.8</v>
      </c>
      <c r="J560" s="12">
        <f t="shared" si="744"/>
        <v>2638775.4</v>
      </c>
      <c r="K560" s="12">
        <f t="shared" si="745"/>
        <v>2638775.4</v>
      </c>
      <c r="L560" s="12">
        <f t="shared" si="792"/>
        <v>2638775.4</v>
      </c>
      <c r="M560" s="12">
        <f t="shared" si="793"/>
        <v>0</v>
      </c>
      <c r="N560" s="12"/>
      <c r="O560" s="12"/>
      <c r="P560" s="12">
        <v>0</v>
      </c>
      <c r="Q560" s="12"/>
      <c r="R560" s="12"/>
      <c r="S560" s="12">
        <v>0</v>
      </c>
      <c r="T560" s="12"/>
      <c r="U560" s="12"/>
      <c r="V560" s="12">
        <v>0</v>
      </c>
      <c r="W560" s="12"/>
      <c r="X560" s="12"/>
      <c r="Y560" s="12">
        <v>0</v>
      </c>
      <c r="Z560" s="12"/>
      <c r="AA560" s="12"/>
      <c r="AB560" s="12">
        <v>0</v>
      </c>
      <c r="AC560" s="12"/>
      <c r="AD560" s="12"/>
      <c r="AE560" s="12">
        <v>0</v>
      </c>
      <c r="AF560" s="12"/>
      <c r="AG560" s="12"/>
      <c r="AH560" s="12">
        <v>0</v>
      </c>
      <c r="AI560" s="12"/>
      <c r="AJ560" s="12"/>
      <c r="AK560" s="12">
        <v>0</v>
      </c>
      <c r="AL560" s="12"/>
      <c r="AM560" s="12"/>
      <c r="AN560" s="12">
        <v>0</v>
      </c>
      <c r="AO560" s="32"/>
      <c r="AP560" s="39"/>
      <c r="AQ560" s="32"/>
      <c r="AR560" s="32">
        <v>0</v>
      </c>
      <c r="AS560" s="12">
        <v>4404200</v>
      </c>
      <c r="AT560" s="12">
        <v>5277550.8</v>
      </c>
      <c r="AU560" s="12">
        <v>873350.79999999981</v>
      </c>
      <c r="AV560" s="12"/>
      <c r="AW560" s="12"/>
      <c r="AX560" s="12">
        <v>0</v>
      </c>
      <c r="AY560" s="45"/>
      <c r="AZ560" s="32"/>
      <c r="BA560" s="12">
        <v>0</v>
      </c>
      <c r="BB560" s="12">
        <f t="shared" si="811"/>
        <v>0</v>
      </c>
      <c r="BC560" s="12">
        <f t="shared" si="747"/>
        <v>0</v>
      </c>
      <c r="BD560" s="12">
        <f t="shared" si="748"/>
        <v>0</v>
      </c>
      <c r="BE560" s="12"/>
      <c r="BF560" s="12"/>
      <c r="BG560" s="12"/>
      <c r="BH560" s="12">
        <f t="shared" si="798"/>
        <v>0</v>
      </c>
      <c r="BI560" s="12"/>
      <c r="BJ560" s="12"/>
      <c r="BK560" s="12"/>
      <c r="BL560" s="12">
        <f t="shared" si="799"/>
        <v>0</v>
      </c>
      <c r="BM560" s="12"/>
      <c r="BN560" s="12"/>
      <c r="BO560" s="12"/>
      <c r="BP560" s="12">
        <f t="shared" si="800"/>
        <v>0</v>
      </c>
      <c r="BQ560" s="12"/>
      <c r="BR560" s="12"/>
      <c r="BS560" s="12"/>
      <c r="BT560" s="12">
        <f t="shared" si="801"/>
        <v>0</v>
      </c>
      <c r="BU560" s="12"/>
      <c r="BV560" s="12"/>
      <c r="BW560" s="12"/>
      <c r="BX560" s="12">
        <f t="shared" si="802"/>
        <v>0</v>
      </c>
      <c r="BY560" s="12"/>
      <c r="BZ560" s="12"/>
      <c r="CA560" s="12"/>
      <c r="CB560" s="12">
        <f t="shared" si="803"/>
        <v>0</v>
      </c>
      <c r="CC560" s="12"/>
      <c r="CD560" s="12"/>
      <c r="CE560" s="12"/>
      <c r="CF560" s="12">
        <f t="shared" si="804"/>
        <v>0</v>
      </c>
      <c r="CG560" s="12"/>
      <c r="CH560" s="12"/>
      <c r="CI560" s="12"/>
      <c r="CJ560" s="12">
        <f t="shared" si="805"/>
        <v>0</v>
      </c>
      <c r="CK560" s="12"/>
      <c r="CL560" s="12"/>
      <c r="CM560" s="12"/>
      <c r="CN560" s="12">
        <f t="shared" si="806"/>
        <v>0</v>
      </c>
      <c r="CO560" s="12"/>
      <c r="CP560" s="12"/>
      <c r="CQ560" s="12"/>
      <c r="CR560" s="12">
        <f t="shared" si="807"/>
        <v>0</v>
      </c>
      <c r="CS560" s="12"/>
      <c r="CT560" s="12"/>
      <c r="CU560" s="12"/>
      <c r="CV560" s="12">
        <f t="shared" si="808"/>
        <v>0</v>
      </c>
      <c r="CW560" s="12"/>
      <c r="CX560" s="12"/>
      <c r="CY560" s="12"/>
      <c r="CZ560" s="12">
        <f t="shared" si="809"/>
        <v>0</v>
      </c>
      <c r="DA560" s="12"/>
      <c r="DB560" s="12"/>
      <c r="DC560" s="12"/>
      <c r="DD560" s="12">
        <f t="shared" si="810"/>
        <v>0</v>
      </c>
      <c r="DE560" s="13" t="s">
        <v>54</v>
      </c>
      <c r="DF560" s="14" t="s">
        <v>55</v>
      </c>
    </row>
    <row r="561" spans="1:110" ht="38.25" hidden="1" x14ac:dyDescent="0.25">
      <c r="A561" s="13" t="s">
        <v>128</v>
      </c>
      <c r="B561" s="48" t="s">
        <v>2316</v>
      </c>
      <c r="C561" s="49" t="s">
        <v>2383</v>
      </c>
      <c r="D561" s="49" t="s">
        <v>51</v>
      </c>
      <c r="E561" s="48" t="s">
        <v>186</v>
      </c>
      <c r="F561" s="49">
        <v>38200</v>
      </c>
      <c r="G561" s="49">
        <v>35131</v>
      </c>
      <c r="H561" s="51">
        <v>34074</v>
      </c>
      <c r="I561" s="12">
        <f t="shared" si="743"/>
        <v>83235341.5</v>
      </c>
      <c r="J561" s="12">
        <f t="shared" si="744"/>
        <v>41617670.75</v>
      </c>
      <c r="K561" s="12">
        <f t="shared" si="745"/>
        <v>41617670.75</v>
      </c>
      <c r="L561" s="12">
        <f t="shared" si="792"/>
        <v>41617670.75</v>
      </c>
      <c r="M561" s="12">
        <f t="shared" si="793"/>
        <v>0</v>
      </c>
      <c r="N561" s="12"/>
      <c r="O561" s="12"/>
      <c r="P561" s="12">
        <v>0</v>
      </c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32"/>
      <c r="AP561" s="39"/>
      <c r="AQ561" s="32"/>
      <c r="AR561" s="32">
        <v>0</v>
      </c>
      <c r="AS561" s="12"/>
      <c r="AT561" s="12"/>
      <c r="AU561" s="12">
        <v>0</v>
      </c>
      <c r="AV561" s="12"/>
      <c r="AW561" s="12">
        <v>83235341.5</v>
      </c>
      <c r="AX561" s="12">
        <v>83235341.5</v>
      </c>
      <c r="AY561" s="45"/>
      <c r="AZ561" s="32"/>
      <c r="BA561" s="12"/>
      <c r="BB561" s="12">
        <f t="shared" si="811"/>
        <v>0</v>
      </c>
      <c r="BC561" s="12">
        <f t="shared" si="747"/>
        <v>0</v>
      </c>
      <c r="BD561" s="12">
        <f t="shared" si="748"/>
        <v>0</v>
      </c>
      <c r="BE561" s="12"/>
      <c r="BF561" s="12"/>
      <c r="BG561" s="12"/>
      <c r="BH561" s="12">
        <f t="shared" si="798"/>
        <v>0</v>
      </c>
      <c r="BI561" s="12"/>
      <c r="BJ561" s="12"/>
      <c r="BK561" s="12"/>
      <c r="BL561" s="12">
        <f t="shared" si="799"/>
        <v>0</v>
      </c>
      <c r="BM561" s="12"/>
      <c r="BN561" s="12"/>
      <c r="BO561" s="12"/>
      <c r="BP561" s="12">
        <f t="shared" si="800"/>
        <v>0</v>
      </c>
      <c r="BQ561" s="12"/>
      <c r="BR561" s="12"/>
      <c r="BS561" s="12"/>
      <c r="BT561" s="12">
        <f t="shared" si="801"/>
        <v>0</v>
      </c>
      <c r="BU561" s="12"/>
      <c r="BV561" s="12"/>
      <c r="BW561" s="12"/>
      <c r="BX561" s="12">
        <f t="shared" si="802"/>
        <v>0</v>
      </c>
      <c r="BY561" s="12"/>
      <c r="BZ561" s="12"/>
      <c r="CA561" s="12"/>
      <c r="CB561" s="12">
        <f t="shared" si="803"/>
        <v>0</v>
      </c>
      <c r="CC561" s="12"/>
      <c r="CD561" s="12"/>
      <c r="CE561" s="12"/>
      <c r="CF561" s="12">
        <f t="shared" si="804"/>
        <v>0</v>
      </c>
      <c r="CG561" s="12"/>
      <c r="CH561" s="12"/>
      <c r="CI561" s="12"/>
      <c r="CJ561" s="12">
        <f t="shared" si="805"/>
        <v>0</v>
      </c>
      <c r="CK561" s="12"/>
      <c r="CL561" s="12"/>
      <c r="CM561" s="12"/>
      <c r="CN561" s="12">
        <f t="shared" si="806"/>
        <v>0</v>
      </c>
      <c r="CO561" s="12"/>
      <c r="CP561" s="12"/>
      <c r="CQ561" s="12"/>
      <c r="CR561" s="12">
        <f t="shared" si="807"/>
        <v>0</v>
      </c>
      <c r="CS561" s="12"/>
      <c r="CT561" s="12"/>
      <c r="CU561" s="12"/>
      <c r="CV561" s="12">
        <f t="shared" si="808"/>
        <v>0</v>
      </c>
      <c r="CW561" s="12"/>
      <c r="CX561" s="12"/>
      <c r="CY561" s="12"/>
      <c r="CZ561" s="12">
        <f t="shared" si="809"/>
        <v>0</v>
      </c>
      <c r="DA561" s="12"/>
      <c r="DB561" s="12"/>
      <c r="DC561" s="12"/>
      <c r="DD561" s="12">
        <f t="shared" si="810"/>
        <v>0</v>
      </c>
      <c r="DE561" s="13" t="s">
        <v>54</v>
      </c>
      <c r="DF561" s="14" t="s">
        <v>55</v>
      </c>
    </row>
    <row r="562" spans="1:110" ht="38.25" hidden="1" x14ac:dyDescent="0.25">
      <c r="A562" s="13" t="s">
        <v>129</v>
      </c>
      <c r="B562" s="48" t="s">
        <v>1977</v>
      </c>
      <c r="C562" s="49">
        <v>1985</v>
      </c>
      <c r="D562" s="49" t="s">
        <v>51</v>
      </c>
      <c r="E562" s="48" t="s">
        <v>99</v>
      </c>
      <c r="F562" s="50">
        <v>17685</v>
      </c>
      <c r="G562" s="50">
        <v>16651.099999999999</v>
      </c>
      <c r="H562" s="51">
        <v>34220</v>
      </c>
      <c r="I562" s="12">
        <f t="shared" si="743"/>
        <v>12483580</v>
      </c>
      <c r="J562" s="12">
        <f t="shared" si="744"/>
        <v>6241790</v>
      </c>
      <c r="K562" s="12">
        <f t="shared" si="745"/>
        <v>6241790</v>
      </c>
      <c r="L562" s="12">
        <f t="shared" si="792"/>
        <v>6241790</v>
      </c>
      <c r="M562" s="12">
        <f t="shared" si="793"/>
        <v>0</v>
      </c>
      <c r="N562" s="12"/>
      <c r="O562" s="12"/>
      <c r="P562" s="12">
        <v>0</v>
      </c>
      <c r="Q562" s="12"/>
      <c r="R562" s="12"/>
      <c r="S562" s="12">
        <v>0</v>
      </c>
      <c r="T562" s="12"/>
      <c r="U562" s="12"/>
      <c r="V562" s="12">
        <v>0</v>
      </c>
      <c r="W562" s="12"/>
      <c r="X562" s="12"/>
      <c r="Y562" s="12">
        <v>0</v>
      </c>
      <c r="Z562" s="12"/>
      <c r="AA562" s="12"/>
      <c r="AB562" s="12">
        <v>0</v>
      </c>
      <c r="AC562" s="12"/>
      <c r="AD562" s="12"/>
      <c r="AE562" s="12">
        <v>0</v>
      </c>
      <c r="AF562" s="12"/>
      <c r="AG562" s="12"/>
      <c r="AH562" s="12">
        <v>0</v>
      </c>
      <c r="AI562" s="12"/>
      <c r="AJ562" s="12"/>
      <c r="AK562" s="12">
        <v>0</v>
      </c>
      <c r="AL562" s="12"/>
      <c r="AM562" s="12"/>
      <c r="AN562" s="12">
        <v>0</v>
      </c>
      <c r="AO562" s="32"/>
      <c r="AP562" s="39" t="s">
        <v>1978</v>
      </c>
      <c r="AQ562" s="32">
        <v>12483580</v>
      </c>
      <c r="AR562" s="32">
        <v>12483580</v>
      </c>
      <c r="AS562" s="12"/>
      <c r="AT562" s="12"/>
      <c r="AU562" s="12">
        <v>0</v>
      </c>
      <c r="AV562" s="12"/>
      <c r="AW562" s="12"/>
      <c r="AX562" s="12">
        <v>0</v>
      </c>
      <c r="AY562" s="45"/>
      <c r="AZ562" s="32"/>
      <c r="BA562" s="12">
        <v>0</v>
      </c>
      <c r="BB562" s="12"/>
      <c r="BC562" s="12">
        <f t="shared" si="747"/>
        <v>0</v>
      </c>
      <c r="BD562" s="12">
        <f t="shared" si="748"/>
        <v>0</v>
      </c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>
        <f t="shared" si="809"/>
        <v>0</v>
      </c>
      <c r="DA562" s="12"/>
      <c r="DB562" s="12"/>
      <c r="DC562" s="12"/>
      <c r="DD562" s="12"/>
      <c r="DE562" s="13" t="s">
        <v>54</v>
      </c>
      <c r="DF562" s="14" t="s">
        <v>55</v>
      </c>
    </row>
    <row r="563" spans="1:110" ht="38.25" hidden="1" x14ac:dyDescent="0.25">
      <c r="A563" s="13" t="s">
        <v>130</v>
      </c>
      <c r="B563" s="48" t="s">
        <v>2731</v>
      </c>
      <c r="C563" s="49">
        <v>1972</v>
      </c>
      <c r="D563" s="49" t="s">
        <v>51</v>
      </c>
      <c r="E563" s="48" t="s">
        <v>202</v>
      </c>
      <c r="F563" s="50">
        <v>14081.1</v>
      </c>
      <c r="G563" s="50">
        <v>12989.1</v>
      </c>
      <c r="H563" s="51">
        <v>33759</v>
      </c>
      <c r="I563" s="12">
        <f t="shared" si="743"/>
        <v>157159.88</v>
      </c>
      <c r="J563" s="12">
        <f t="shared" si="744"/>
        <v>0</v>
      </c>
      <c r="K563" s="12">
        <f t="shared" ref="K563:K577" si="812">I563-J563</f>
        <v>157159.88</v>
      </c>
      <c r="L563" s="12">
        <f t="shared" si="792"/>
        <v>157159.88</v>
      </c>
      <c r="M563" s="12">
        <f t="shared" si="793"/>
        <v>0</v>
      </c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32"/>
      <c r="AP563" s="39"/>
      <c r="AQ563" s="32"/>
      <c r="AR563" s="32"/>
      <c r="AS563" s="12"/>
      <c r="AT563" s="12"/>
      <c r="AU563" s="12"/>
      <c r="AV563" s="12"/>
      <c r="AW563" s="12"/>
      <c r="AX563" s="12"/>
      <c r="AY563" s="45"/>
      <c r="AZ563" s="32"/>
      <c r="BA563" s="12"/>
      <c r="BB563" s="12"/>
      <c r="BC563" s="12">
        <f t="shared" ref="BC563:BC577" si="813">BG563+BK563+BO563+BS563+BW563+CA563+CE563+CI563+CM563+CQ563+CU563+CY563+DC563</f>
        <v>157159.88</v>
      </c>
      <c r="BD563" s="12">
        <f t="shared" ref="BD563:BD577" si="814">BC563-BB563</f>
        <v>157159.88</v>
      </c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>
        <v>157159.88</v>
      </c>
      <c r="CZ563" s="12">
        <f t="shared" si="809"/>
        <v>157159.88</v>
      </c>
      <c r="DA563" s="12"/>
      <c r="DB563" s="12"/>
      <c r="DC563" s="12"/>
      <c r="DD563" s="12"/>
      <c r="DE563" s="13" t="s">
        <v>54</v>
      </c>
      <c r="DF563" s="14" t="s">
        <v>55</v>
      </c>
    </row>
    <row r="564" spans="1:110" ht="38.25" hidden="1" x14ac:dyDescent="0.25">
      <c r="A564" s="13" t="s">
        <v>131</v>
      </c>
      <c r="B564" s="48" t="s">
        <v>997</v>
      </c>
      <c r="C564" s="49">
        <v>1980</v>
      </c>
      <c r="D564" s="49" t="s">
        <v>51</v>
      </c>
      <c r="E564" s="48" t="s">
        <v>186</v>
      </c>
      <c r="F564" s="50">
        <v>6132.8</v>
      </c>
      <c r="G564" s="50">
        <v>5680.8</v>
      </c>
      <c r="H564" s="51">
        <v>37977</v>
      </c>
      <c r="I564" s="12">
        <f t="shared" ref="I564:I577" si="815">O564+R564+U564+X564+AA564+AD564+AG564+AJ564+AM564+AQ564+AT564+BC564+AW564+AZ564</f>
        <v>6186402</v>
      </c>
      <c r="J564" s="12">
        <f t="shared" ref="J564:J577" si="816">(I564-BC564)*0.5</f>
        <v>3093201</v>
      </c>
      <c r="K564" s="12">
        <f t="shared" si="812"/>
        <v>3093201</v>
      </c>
      <c r="L564" s="12">
        <f t="shared" si="792"/>
        <v>3093201</v>
      </c>
      <c r="M564" s="12">
        <f t="shared" si="793"/>
        <v>0</v>
      </c>
      <c r="N564" s="12"/>
      <c r="O564" s="12"/>
      <c r="P564" s="12">
        <v>0</v>
      </c>
      <c r="Q564" s="12"/>
      <c r="R564" s="12"/>
      <c r="S564" s="12">
        <v>0</v>
      </c>
      <c r="T564" s="12"/>
      <c r="U564" s="12"/>
      <c r="V564" s="12">
        <v>0</v>
      </c>
      <c r="W564" s="12"/>
      <c r="X564" s="12"/>
      <c r="Y564" s="12">
        <v>0</v>
      </c>
      <c r="Z564" s="12"/>
      <c r="AA564" s="12"/>
      <c r="AB564" s="12">
        <v>0</v>
      </c>
      <c r="AC564" s="12"/>
      <c r="AD564" s="12"/>
      <c r="AE564" s="12">
        <v>0</v>
      </c>
      <c r="AF564" s="12"/>
      <c r="AG564" s="12"/>
      <c r="AH564" s="12">
        <v>0</v>
      </c>
      <c r="AI564" s="12"/>
      <c r="AJ564" s="12"/>
      <c r="AK564" s="12">
        <v>0</v>
      </c>
      <c r="AL564" s="12"/>
      <c r="AM564" s="12"/>
      <c r="AN564" s="12">
        <v>0</v>
      </c>
      <c r="AO564" s="32">
        <v>5800000</v>
      </c>
      <c r="AP564" s="39" t="s">
        <v>273</v>
      </c>
      <c r="AQ564" s="32">
        <v>6186402</v>
      </c>
      <c r="AR564" s="32">
        <v>386402</v>
      </c>
      <c r="AS564" s="12"/>
      <c r="AT564" s="12"/>
      <c r="AU564" s="12">
        <v>0</v>
      </c>
      <c r="AV564" s="12"/>
      <c r="AW564" s="12"/>
      <c r="AX564" s="12">
        <v>0</v>
      </c>
      <c r="AY564" s="45"/>
      <c r="AZ564" s="32"/>
      <c r="BA564" s="12">
        <v>0</v>
      </c>
      <c r="BB564" s="12">
        <f t="shared" ref="BB564" si="817">BF564+BJ564+BN564+BR564+BV564+BZ564+CD564+CH564+CL564+CP564+CT564+CX564+DB564</f>
        <v>0</v>
      </c>
      <c r="BC564" s="12">
        <f t="shared" si="813"/>
        <v>0</v>
      </c>
      <c r="BD564" s="12">
        <f t="shared" si="814"/>
        <v>0</v>
      </c>
      <c r="BE564" s="12"/>
      <c r="BF564" s="12"/>
      <c r="BG564" s="12"/>
      <c r="BH564" s="12">
        <f t="shared" ref="BH564" si="818">BG564-BF564</f>
        <v>0</v>
      </c>
      <c r="BI564" s="12"/>
      <c r="BJ564" s="12"/>
      <c r="BK564" s="12"/>
      <c r="BL564" s="12">
        <f t="shared" ref="BL564" si="819">BK564-BJ564</f>
        <v>0</v>
      </c>
      <c r="BM564" s="12"/>
      <c r="BN564" s="12"/>
      <c r="BO564" s="12"/>
      <c r="BP564" s="12">
        <f t="shared" ref="BP564" si="820">BO564-BN564</f>
        <v>0</v>
      </c>
      <c r="BQ564" s="12"/>
      <c r="BR564" s="12"/>
      <c r="BS564" s="12"/>
      <c r="BT564" s="12">
        <f t="shared" ref="BT564" si="821">BS564-BR564</f>
        <v>0</v>
      </c>
      <c r="BU564" s="12"/>
      <c r="BV564" s="12"/>
      <c r="BW564" s="12"/>
      <c r="BX564" s="12">
        <f t="shared" ref="BX564" si="822">BW564-BV564</f>
        <v>0</v>
      </c>
      <c r="BY564" s="12"/>
      <c r="BZ564" s="12"/>
      <c r="CA564" s="12"/>
      <c r="CB564" s="12">
        <f t="shared" ref="CB564" si="823">CA564-BZ564</f>
        <v>0</v>
      </c>
      <c r="CC564" s="12"/>
      <c r="CD564" s="12"/>
      <c r="CE564" s="12"/>
      <c r="CF564" s="12">
        <f t="shared" ref="CF564" si="824">CE564-CD564</f>
        <v>0</v>
      </c>
      <c r="CG564" s="12"/>
      <c r="CH564" s="12"/>
      <c r="CI564" s="12"/>
      <c r="CJ564" s="12">
        <f t="shared" ref="CJ564" si="825">CI564-CH564</f>
        <v>0</v>
      </c>
      <c r="CK564" s="12"/>
      <c r="CL564" s="12"/>
      <c r="CM564" s="12"/>
      <c r="CN564" s="12">
        <f t="shared" ref="CN564" si="826">CM564-CL564</f>
        <v>0</v>
      </c>
      <c r="CO564" s="12"/>
      <c r="CP564" s="12"/>
      <c r="CQ564" s="12"/>
      <c r="CR564" s="12">
        <f t="shared" ref="CR564" si="827">CQ564-CP564</f>
        <v>0</v>
      </c>
      <c r="CS564" s="12"/>
      <c r="CT564" s="12"/>
      <c r="CU564" s="12"/>
      <c r="CV564" s="12">
        <f t="shared" ref="CV564" si="828">CU564-CT564</f>
        <v>0</v>
      </c>
      <c r="CW564" s="12"/>
      <c r="CX564" s="12"/>
      <c r="CY564" s="12"/>
      <c r="CZ564" s="12">
        <f t="shared" si="809"/>
        <v>0</v>
      </c>
      <c r="DA564" s="12"/>
      <c r="DB564" s="12"/>
      <c r="DC564" s="12"/>
      <c r="DD564" s="12">
        <f t="shared" ref="DD564" si="829">DC564-DB564</f>
        <v>0</v>
      </c>
      <c r="DE564" s="13" t="s">
        <v>54</v>
      </c>
      <c r="DF564" s="14" t="s">
        <v>55</v>
      </c>
    </row>
    <row r="565" spans="1:110" ht="51" hidden="1" x14ac:dyDescent="0.25">
      <c r="A565" s="13" t="s">
        <v>132</v>
      </c>
      <c r="B565" s="48" t="s">
        <v>1894</v>
      </c>
      <c r="C565" s="49">
        <v>1901</v>
      </c>
      <c r="D565" s="49" t="s">
        <v>51</v>
      </c>
      <c r="E565" s="48" t="s">
        <v>56</v>
      </c>
      <c r="F565" s="50">
        <v>5883</v>
      </c>
      <c r="G565" s="50">
        <v>5819.47</v>
      </c>
      <c r="H565" s="51">
        <v>33956</v>
      </c>
      <c r="I565" s="12">
        <f t="shared" si="815"/>
        <v>9407595.6600000001</v>
      </c>
      <c r="J565" s="12">
        <f t="shared" si="816"/>
        <v>4703797.83</v>
      </c>
      <c r="K565" s="12">
        <f t="shared" si="812"/>
        <v>4703797.83</v>
      </c>
      <c r="L565" s="12">
        <f t="shared" si="792"/>
        <v>4703797.83</v>
      </c>
      <c r="M565" s="12">
        <f t="shared" si="793"/>
        <v>0</v>
      </c>
      <c r="N565" s="12"/>
      <c r="O565" s="12"/>
      <c r="P565" s="12">
        <v>0</v>
      </c>
      <c r="Q565" s="12">
        <v>9241041.3599999994</v>
      </c>
      <c r="R565" s="12">
        <v>9407595.6600000001</v>
      </c>
      <c r="S565" s="12">
        <v>166554.30000000075</v>
      </c>
      <c r="T565" s="12"/>
      <c r="U565" s="12"/>
      <c r="V565" s="12">
        <v>0</v>
      </c>
      <c r="W565" s="12"/>
      <c r="X565" s="12"/>
      <c r="Y565" s="12">
        <v>0</v>
      </c>
      <c r="Z565" s="12"/>
      <c r="AA565" s="12"/>
      <c r="AB565" s="12">
        <v>0</v>
      </c>
      <c r="AC565" s="12"/>
      <c r="AD565" s="12"/>
      <c r="AE565" s="12">
        <v>0</v>
      </c>
      <c r="AF565" s="12"/>
      <c r="AG565" s="12"/>
      <c r="AH565" s="12">
        <v>0</v>
      </c>
      <c r="AI565" s="12"/>
      <c r="AJ565" s="12"/>
      <c r="AK565" s="12">
        <v>0</v>
      </c>
      <c r="AL565" s="12"/>
      <c r="AM565" s="12"/>
      <c r="AN565" s="12">
        <v>0</v>
      </c>
      <c r="AO565" s="32"/>
      <c r="AP565" s="39"/>
      <c r="AQ565" s="32"/>
      <c r="AR565" s="32">
        <v>0</v>
      </c>
      <c r="AS565" s="12"/>
      <c r="AT565" s="12"/>
      <c r="AU565" s="12">
        <v>0</v>
      </c>
      <c r="AV565" s="12"/>
      <c r="AW565" s="12"/>
      <c r="AX565" s="12">
        <v>0</v>
      </c>
      <c r="AY565" s="45"/>
      <c r="AZ565" s="32"/>
      <c r="BA565" s="12">
        <v>0</v>
      </c>
      <c r="BB565" s="12">
        <f t="shared" ref="BB565:BB572" si="830">BF565+BJ565+BN565+BR565+BV565+BZ565+CD565+CH565+CL565+CP565+CT565+CX565+DB565</f>
        <v>0</v>
      </c>
      <c r="BC565" s="12">
        <f t="shared" si="813"/>
        <v>0</v>
      </c>
      <c r="BD565" s="12">
        <f t="shared" si="814"/>
        <v>0</v>
      </c>
      <c r="BE565" s="12"/>
      <c r="BF565" s="12"/>
      <c r="BG565" s="12"/>
      <c r="BH565" s="12">
        <f t="shared" ref="BH565:BH572" si="831">BG565-BF565</f>
        <v>0</v>
      </c>
      <c r="BI565" s="12"/>
      <c r="BJ565" s="12"/>
      <c r="BK565" s="12"/>
      <c r="BL565" s="12">
        <f t="shared" ref="BL565:BL572" si="832">BK565-BJ565</f>
        <v>0</v>
      </c>
      <c r="BM565" s="12"/>
      <c r="BN565" s="12"/>
      <c r="BO565" s="12"/>
      <c r="BP565" s="12">
        <f t="shared" ref="BP565:BP572" si="833">BO565-BN565</f>
        <v>0</v>
      </c>
      <c r="BQ565" s="12"/>
      <c r="BR565" s="12"/>
      <c r="BS565" s="12"/>
      <c r="BT565" s="12">
        <f t="shared" ref="BT565:BT572" si="834">BS565-BR565</f>
        <v>0</v>
      </c>
      <c r="BU565" s="12"/>
      <c r="BV565" s="12"/>
      <c r="BW565" s="12"/>
      <c r="BX565" s="12">
        <f t="shared" ref="BX565:BX572" si="835">BW565-BV565</f>
        <v>0</v>
      </c>
      <c r="BY565" s="12"/>
      <c r="BZ565" s="12"/>
      <c r="CA565" s="12"/>
      <c r="CB565" s="12">
        <f t="shared" ref="CB565:CB572" si="836">CA565-BZ565</f>
        <v>0</v>
      </c>
      <c r="CC565" s="12"/>
      <c r="CD565" s="12"/>
      <c r="CE565" s="12"/>
      <c r="CF565" s="12">
        <f t="shared" ref="CF565:CF572" si="837">CE565-CD565</f>
        <v>0</v>
      </c>
      <c r="CG565" s="12"/>
      <c r="CH565" s="12"/>
      <c r="CI565" s="12"/>
      <c r="CJ565" s="12">
        <f t="shared" ref="CJ565:CJ572" si="838">CI565-CH565</f>
        <v>0</v>
      </c>
      <c r="CK565" s="12"/>
      <c r="CL565" s="12"/>
      <c r="CM565" s="12"/>
      <c r="CN565" s="12">
        <f t="shared" ref="CN565:CN572" si="839">CM565-CL565</f>
        <v>0</v>
      </c>
      <c r="CO565" s="12"/>
      <c r="CP565" s="12"/>
      <c r="CQ565" s="12"/>
      <c r="CR565" s="12">
        <f t="shared" ref="CR565:CR572" si="840">CQ565-CP565</f>
        <v>0</v>
      </c>
      <c r="CS565" s="12"/>
      <c r="CT565" s="12"/>
      <c r="CU565" s="12"/>
      <c r="CV565" s="12">
        <f t="shared" ref="CV565:CV572" si="841">CU565-CT565</f>
        <v>0</v>
      </c>
      <c r="CW565" s="12"/>
      <c r="CX565" s="12"/>
      <c r="CY565" s="12"/>
      <c r="CZ565" s="12">
        <f t="shared" si="809"/>
        <v>0</v>
      </c>
      <c r="DA565" s="12"/>
      <c r="DB565" s="12"/>
      <c r="DC565" s="12"/>
      <c r="DD565" s="12">
        <f t="shared" ref="DD565:DD572" si="842">DC565-DB565</f>
        <v>0</v>
      </c>
      <c r="DE565" s="13" t="s">
        <v>54</v>
      </c>
      <c r="DF565" s="14" t="s">
        <v>55</v>
      </c>
    </row>
    <row r="566" spans="1:110" ht="51" hidden="1" x14ac:dyDescent="0.25">
      <c r="A566" s="13" t="s">
        <v>133</v>
      </c>
      <c r="B566" s="48" t="s">
        <v>998</v>
      </c>
      <c r="C566" s="49">
        <v>1902</v>
      </c>
      <c r="D566" s="49" t="s">
        <v>51</v>
      </c>
      <c r="E566" s="48" t="s">
        <v>56</v>
      </c>
      <c r="F566" s="50">
        <v>11976.3</v>
      </c>
      <c r="G566" s="50">
        <v>6159.02</v>
      </c>
      <c r="H566" s="51">
        <v>34198</v>
      </c>
      <c r="I566" s="12">
        <f t="shared" si="815"/>
        <v>27659813.939963996</v>
      </c>
      <c r="J566" s="12">
        <f t="shared" si="816"/>
        <v>13430200.554981999</v>
      </c>
      <c r="K566" s="12">
        <f t="shared" si="812"/>
        <v>14229613.384981997</v>
      </c>
      <c r="L566" s="12">
        <f t="shared" si="792"/>
        <v>14229613.384981997</v>
      </c>
      <c r="M566" s="12">
        <f t="shared" si="793"/>
        <v>0</v>
      </c>
      <c r="N566" s="12"/>
      <c r="O566" s="12"/>
      <c r="P566" s="12">
        <v>0</v>
      </c>
      <c r="Q566" s="12">
        <v>15364106.991</v>
      </c>
      <c r="R566" s="12">
        <v>15364106.991</v>
      </c>
      <c r="S566" s="12">
        <v>0</v>
      </c>
      <c r="T566" s="12"/>
      <c r="U566" s="12"/>
      <c r="V566" s="12">
        <v>0</v>
      </c>
      <c r="W566" s="12">
        <v>3340590.9589999998</v>
      </c>
      <c r="X566" s="12">
        <v>3340590.9589999998</v>
      </c>
      <c r="Y566" s="12">
        <v>0</v>
      </c>
      <c r="Z566" s="12">
        <v>4160356.3730000001</v>
      </c>
      <c r="AA566" s="12">
        <v>4160356.3730000001</v>
      </c>
      <c r="AB566" s="12">
        <v>0</v>
      </c>
      <c r="AC566" s="12"/>
      <c r="AD566" s="12">
        <v>3995346.7869639997</v>
      </c>
      <c r="AE566" s="12">
        <v>3995346.7869639997</v>
      </c>
      <c r="AF566" s="12"/>
      <c r="AG566" s="12"/>
      <c r="AH566" s="12">
        <v>0</v>
      </c>
      <c r="AI566" s="12"/>
      <c r="AJ566" s="12"/>
      <c r="AK566" s="12">
        <v>0</v>
      </c>
      <c r="AL566" s="12"/>
      <c r="AM566" s="12"/>
      <c r="AN566" s="12">
        <v>0</v>
      </c>
      <c r="AO566" s="32"/>
      <c r="AP566" s="39" t="s">
        <v>53</v>
      </c>
      <c r="AQ566" s="32"/>
      <c r="AR566" s="32">
        <v>0</v>
      </c>
      <c r="AS566" s="12"/>
      <c r="AT566" s="12"/>
      <c r="AU566" s="12">
        <v>0</v>
      </c>
      <c r="AV566" s="12"/>
      <c r="AW566" s="12"/>
      <c r="AX566" s="12">
        <v>0</v>
      </c>
      <c r="AY566" s="45"/>
      <c r="AZ566" s="32"/>
      <c r="BA566" s="12">
        <v>0</v>
      </c>
      <c r="BB566" s="12">
        <f t="shared" si="830"/>
        <v>0</v>
      </c>
      <c r="BC566" s="12">
        <f t="shared" si="813"/>
        <v>799412.83</v>
      </c>
      <c r="BD566" s="12">
        <f t="shared" si="814"/>
        <v>799412.83</v>
      </c>
      <c r="BE566" s="12"/>
      <c r="BF566" s="12"/>
      <c r="BG566" s="12"/>
      <c r="BH566" s="12">
        <f t="shared" si="831"/>
        <v>0</v>
      </c>
      <c r="BI566" s="12"/>
      <c r="BJ566" s="12"/>
      <c r="BK566" s="12"/>
      <c r="BL566" s="12">
        <f t="shared" si="832"/>
        <v>0</v>
      </c>
      <c r="BM566" s="12"/>
      <c r="BN566" s="12"/>
      <c r="BO566" s="12"/>
      <c r="BP566" s="12">
        <f t="shared" si="833"/>
        <v>0</v>
      </c>
      <c r="BQ566" s="12"/>
      <c r="BR566" s="12"/>
      <c r="BS566" s="12"/>
      <c r="BT566" s="12">
        <f t="shared" si="834"/>
        <v>0</v>
      </c>
      <c r="BU566" s="12"/>
      <c r="BV566" s="12"/>
      <c r="BW566" s="12"/>
      <c r="BX566" s="12">
        <f t="shared" si="835"/>
        <v>0</v>
      </c>
      <c r="BY566" s="12"/>
      <c r="BZ566" s="12"/>
      <c r="CA566" s="12"/>
      <c r="CB566" s="12">
        <f t="shared" si="836"/>
        <v>0</v>
      </c>
      <c r="CC566" s="12"/>
      <c r="CD566" s="12"/>
      <c r="CE566" s="12">
        <v>143035.12</v>
      </c>
      <c r="CF566" s="12">
        <f t="shared" si="837"/>
        <v>143035.12</v>
      </c>
      <c r="CG566" s="12"/>
      <c r="CH566" s="12"/>
      <c r="CI566" s="12">
        <v>205832.71</v>
      </c>
      <c r="CJ566" s="12">
        <f t="shared" si="838"/>
        <v>205832.71</v>
      </c>
      <c r="CK566" s="12"/>
      <c r="CL566" s="12"/>
      <c r="CM566" s="12">
        <v>450545</v>
      </c>
      <c r="CN566" s="12">
        <f t="shared" si="839"/>
        <v>450545</v>
      </c>
      <c r="CO566" s="12"/>
      <c r="CP566" s="12"/>
      <c r="CQ566" s="12"/>
      <c r="CR566" s="12">
        <f t="shared" si="840"/>
        <v>0</v>
      </c>
      <c r="CS566" s="12"/>
      <c r="CT566" s="12"/>
      <c r="CU566" s="12"/>
      <c r="CV566" s="12">
        <f t="shared" si="841"/>
        <v>0</v>
      </c>
      <c r="CW566" s="12"/>
      <c r="CX566" s="12"/>
      <c r="CY566" s="12"/>
      <c r="CZ566" s="12">
        <f t="shared" si="809"/>
        <v>0</v>
      </c>
      <c r="DA566" s="12"/>
      <c r="DB566" s="12"/>
      <c r="DC566" s="12"/>
      <c r="DD566" s="12">
        <f t="shared" si="842"/>
        <v>0</v>
      </c>
      <c r="DE566" s="13" t="s">
        <v>54</v>
      </c>
      <c r="DF566" s="14" t="s">
        <v>55</v>
      </c>
    </row>
    <row r="567" spans="1:110" ht="51" hidden="1" x14ac:dyDescent="0.25">
      <c r="A567" s="13" t="s">
        <v>134</v>
      </c>
      <c r="B567" s="48" t="s">
        <v>999</v>
      </c>
      <c r="C567" s="49">
        <v>1908</v>
      </c>
      <c r="D567" s="49" t="s">
        <v>51</v>
      </c>
      <c r="E567" s="48" t="s">
        <v>56</v>
      </c>
      <c r="F567" s="50">
        <v>12302</v>
      </c>
      <c r="G567" s="50">
        <v>430</v>
      </c>
      <c r="H567" s="51">
        <v>33881</v>
      </c>
      <c r="I567" s="12">
        <f t="shared" si="815"/>
        <v>2234085.2960000001</v>
      </c>
      <c r="J567" s="12">
        <f t="shared" si="816"/>
        <v>542051.55300000007</v>
      </c>
      <c r="K567" s="12">
        <f t="shared" si="812"/>
        <v>1692033.743</v>
      </c>
      <c r="L567" s="12">
        <f t="shared" si="792"/>
        <v>1692033.743</v>
      </c>
      <c r="M567" s="12">
        <f t="shared" si="793"/>
        <v>0</v>
      </c>
      <c r="N567" s="12"/>
      <c r="O567" s="12"/>
      <c r="P567" s="12">
        <v>0</v>
      </c>
      <c r="Q567" s="12">
        <v>795500</v>
      </c>
      <c r="R567" s="12">
        <v>795500</v>
      </c>
      <c r="S567" s="12">
        <v>0</v>
      </c>
      <c r="T567" s="12"/>
      <c r="U567" s="12"/>
      <c r="V567" s="12">
        <v>0</v>
      </c>
      <c r="W567" s="12">
        <v>131150</v>
      </c>
      <c r="X567" s="12">
        <v>131150</v>
      </c>
      <c r="Y567" s="12">
        <v>0</v>
      </c>
      <c r="Z567" s="12">
        <v>135450</v>
      </c>
      <c r="AA567" s="12"/>
      <c r="AB567" s="12">
        <v>-135450</v>
      </c>
      <c r="AC567" s="12">
        <v>157453.106</v>
      </c>
      <c r="AD567" s="12">
        <v>157453.106</v>
      </c>
      <c r="AE567" s="12">
        <v>0</v>
      </c>
      <c r="AF567" s="12"/>
      <c r="AG567" s="12"/>
      <c r="AH567" s="12">
        <v>0</v>
      </c>
      <c r="AI567" s="12"/>
      <c r="AJ567" s="12"/>
      <c r="AK567" s="12">
        <v>0</v>
      </c>
      <c r="AL567" s="12"/>
      <c r="AM567" s="12"/>
      <c r="AN567" s="12">
        <v>0</v>
      </c>
      <c r="AO567" s="32"/>
      <c r="AP567" s="39" t="s">
        <v>53</v>
      </c>
      <c r="AQ567" s="32"/>
      <c r="AR567" s="32">
        <v>0</v>
      </c>
      <c r="AS567" s="12"/>
      <c r="AT567" s="12"/>
      <c r="AU567" s="12">
        <v>0</v>
      </c>
      <c r="AV567" s="12"/>
      <c r="AW567" s="12"/>
      <c r="AX567" s="12">
        <v>0</v>
      </c>
      <c r="AY567" s="45"/>
      <c r="AZ567" s="32"/>
      <c r="BA567" s="12">
        <v>0</v>
      </c>
      <c r="BB567" s="12">
        <f t="shared" si="830"/>
        <v>0</v>
      </c>
      <c r="BC567" s="12">
        <f t="shared" si="813"/>
        <v>1149982.19</v>
      </c>
      <c r="BD567" s="12">
        <f t="shared" si="814"/>
        <v>1149982.19</v>
      </c>
      <c r="BE567" s="12"/>
      <c r="BF567" s="12"/>
      <c r="BG567" s="12"/>
      <c r="BH567" s="12">
        <f t="shared" si="831"/>
        <v>0</v>
      </c>
      <c r="BI567" s="12"/>
      <c r="BJ567" s="12"/>
      <c r="BK567" s="12"/>
      <c r="BL567" s="12">
        <f t="shared" si="832"/>
        <v>0</v>
      </c>
      <c r="BM567" s="12"/>
      <c r="BN567" s="12"/>
      <c r="BO567" s="12"/>
      <c r="BP567" s="12">
        <f t="shared" si="833"/>
        <v>0</v>
      </c>
      <c r="BQ567" s="12"/>
      <c r="BR567" s="12"/>
      <c r="BS567" s="12"/>
      <c r="BT567" s="12">
        <f t="shared" si="834"/>
        <v>0</v>
      </c>
      <c r="BU567" s="12"/>
      <c r="BV567" s="12"/>
      <c r="BW567" s="12"/>
      <c r="BX567" s="12">
        <f t="shared" si="835"/>
        <v>0</v>
      </c>
      <c r="BY567" s="12"/>
      <c r="BZ567" s="12"/>
      <c r="CA567" s="12"/>
      <c r="CB567" s="12">
        <f t="shared" si="836"/>
        <v>0</v>
      </c>
      <c r="CC567" s="12"/>
      <c r="CD567" s="12"/>
      <c r="CE567" s="12">
        <v>488955.2</v>
      </c>
      <c r="CF567" s="12">
        <f t="shared" si="837"/>
        <v>488955.2</v>
      </c>
      <c r="CG567" s="12"/>
      <c r="CH567" s="12"/>
      <c r="CI567" s="12"/>
      <c r="CJ567" s="12">
        <f t="shared" si="838"/>
        <v>0</v>
      </c>
      <c r="CK567" s="12"/>
      <c r="CL567" s="12"/>
      <c r="CM567" s="12">
        <v>147856.48000000001</v>
      </c>
      <c r="CN567" s="12">
        <f t="shared" si="839"/>
        <v>147856.48000000001</v>
      </c>
      <c r="CO567" s="12"/>
      <c r="CP567" s="12"/>
      <c r="CQ567" s="12">
        <v>513170.51</v>
      </c>
      <c r="CR567" s="12">
        <f t="shared" si="840"/>
        <v>513170.51</v>
      </c>
      <c r="CS567" s="12"/>
      <c r="CT567" s="12"/>
      <c r="CU567" s="12"/>
      <c r="CV567" s="12">
        <f t="shared" si="841"/>
        <v>0</v>
      </c>
      <c r="CW567" s="12"/>
      <c r="CX567" s="12"/>
      <c r="CY567" s="12"/>
      <c r="CZ567" s="12">
        <f t="shared" si="809"/>
        <v>0</v>
      </c>
      <c r="DA567" s="12"/>
      <c r="DB567" s="12"/>
      <c r="DC567" s="12"/>
      <c r="DD567" s="12">
        <f t="shared" si="842"/>
        <v>0</v>
      </c>
      <c r="DE567" s="13" t="s">
        <v>54</v>
      </c>
      <c r="DF567" s="14" t="s">
        <v>55</v>
      </c>
    </row>
    <row r="568" spans="1:110" ht="38.25" hidden="1" x14ac:dyDescent="0.25">
      <c r="A568" s="13" t="s">
        <v>135</v>
      </c>
      <c r="B568" s="48" t="s">
        <v>2837</v>
      </c>
      <c r="C568" s="49" t="s">
        <v>2148</v>
      </c>
      <c r="D568" s="49" t="s">
        <v>51</v>
      </c>
      <c r="E568" s="48" t="s">
        <v>229</v>
      </c>
      <c r="F568" s="50">
        <v>3878.7</v>
      </c>
      <c r="G568" s="50">
        <v>3578.7</v>
      </c>
      <c r="H568" s="51">
        <v>33820</v>
      </c>
      <c r="I568" s="12">
        <f t="shared" si="815"/>
        <v>110000</v>
      </c>
      <c r="J568" s="12">
        <f t="shared" si="816"/>
        <v>55000</v>
      </c>
      <c r="K568" s="12">
        <f t="shared" si="812"/>
        <v>55000</v>
      </c>
      <c r="L568" s="12">
        <f t="shared" si="792"/>
        <v>55000</v>
      </c>
      <c r="M568" s="12">
        <f t="shared" si="793"/>
        <v>0</v>
      </c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32"/>
      <c r="AP568" s="39"/>
      <c r="AQ568" s="32"/>
      <c r="AR568" s="32"/>
      <c r="AS568" s="12"/>
      <c r="AT568" s="12"/>
      <c r="AU568" s="12"/>
      <c r="AV568" s="12"/>
      <c r="AW568" s="12"/>
      <c r="AX568" s="12"/>
      <c r="AY568" s="45"/>
      <c r="AZ568" s="32">
        <v>110000</v>
      </c>
      <c r="BA568" s="12"/>
      <c r="BB568" s="12"/>
      <c r="BC568" s="12">
        <f t="shared" si="813"/>
        <v>0</v>
      </c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3" t="s">
        <v>54</v>
      </c>
      <c r="DF568" s="14" t="s">
        <v>55</v>
      </c>
    </row>
    <row r="569" spans="1:110" ht="38.25" hidden="1" x14ac:dyDescent="0.25">
      <c r="A569" s="13" t="s">
        <v>136</v>
      </c>
      <c r="B569" s="48" t="s">
        <v>2732</v>
      </c>
      <c r="C569" s="49">
        <v>1978</v>
      </c>
      <c r="D569" s="49" t="s">
        <v>51</v>
      </c>
      <c r="E569" s="48" t="s">
        <v>202</v>
      </c>
      <c r="F569" s="50">
        <v>8940.1</v>
      </c>
      <c r="G569" s="50">
        <v>7718.1</v>
      </c>
      <c r="H569" s="51">
        <v>38982</v>
      </c>
      <c r="I569" s="12">
        <f t="shared" si="815"/>
        <v>285614.34000000003</v>
      </c>
      <c r="J569" s="12">
        <f t="shared" si="816"/>
        <v>0</v>
      </c>
      <c r="K569" s="12">
        <f t="shared" si="812"/>
        <v>285614.34000000003</v>
      </c>
      <c r="L569" s="12">
        <f t="shared" si="792"/>
        <v>285614.34000000003</v>
      </c>
      <c r="M569" s="12">
        <f t="shared" si="793"/>
        <v>0</v>
      </c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32"/>
      <c r="AP569" s="39"/>
      <c r="AQ569" s="32"/>
      <c r="AR569" s="32"/>
      <c r="AS569" s="12"/>
      <c r="AT569" s="12"/>
      <c r="AU569" s="12"/>
      <c r="AV569" s="12"/>
      <c r="AW569" s="12"/>
      <c r="AX569" s="12"/>
      <c r="AY569" s="45"/>
      <c r="AZ569" s="32"/>
      <c r="BA569" s="12"/>
      <c r="BB569" s="12"/>
      <c r="BC569" s="12">
        <f t="shared" si="813"/>
        <v>285614.34000000003</v>
      </c>
      <c r="BD569" s="12">
        <f t="shared" si="814"/>
        <v>285614.34000000003</v>
      </c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>
        <v>285614.34000000003</v>
      </c>
      <c r="CZ569" s="12">
        <f t="shared" si="809"/>
        <v>285614.34000000003</v>
      </c>
      <c r="DA569" s="12"/>
      <c r="DB569" s="12"/>
      <c r="DC569" s="12"/>
      <c r="DD569" s="12"/>
      <c r="DE569" s="13" t="s">
        <v>54</v>
      </c>
      <c r="DF569" s="14" t="s">
        <v>55</v>
      </c>
    </row>
    <row r="570" spans="1:110" ht="38.25" hidden="1" x14ac:dyDescent="0.25">
      <c r="A570" s="13" t="s">
        <v>137</v>
      </c>
      <c r="B570" s="48" t="s">
        <v>1000</v>
      </c>
      <c r="C570" s="49">
        <v>1969</v>
      </c>
      <c r="D570" s="49" t="s">
        <v>51</v>
      </c>
      <c r="E570" s="48" t="s">
        <v>186</v>
      </c>
      <c r="F570" s="50">
        <v>7722.5</v>
      </c>
      <c r="G570" s="50">
        <v>6477.3</v>
      </c>
      <c r="H570" s="51">
        <v>33791</v>
      </c>
      <c r="I570" s="12">
        <f t="shared" si="815"/>
        <v>8109211.2000000002</v>
      </c>
      <c r="J570" s="12">
        <f t="shared" si="816"/>
        <v>4054605.6</v>
      </c>
      <c r="K570" s="12">
        <f t="shared" si="812"/>
        <v>4054605.6</v>
      </c>
      <c r="L570" s="12">
        <f t="shared" si="792"/>
        <v>4054605.6</v>
      </c>
      <c r="M570" s="12">
        <f t="shared" si="793"/>
        <v>0</v>
      </c>
      <c r="N570" s="12"/>
      <c r="O570" s="12"/>
      <c r="P570" s="12">
        <v>0</v>
      </c>
      <c r="Q570" s="12"/>
      <c r="R570" s="12"/>
      <c r="S570" s="12">
        <v>0</v>
      </c>
      <c r="T570" s="12"/>
      <c r="U570" s="12"/>
      <c r="V570" s="12">
        <v>0</v>
      </c>
      <c r="W570" s="12"/>
      <c r="X570" s="12"/>
      <c r="Y570" s="12">
        <v>0</v>
      </c>
      <c r="Z570" s="12"/>
      <c r="AA570" s="12"/>
      <c r="AB570" s="12">
        <v>0</v>
      </c>
      <c r="AC570" s="12"/>
      <c r="AD570" s="12"/>
      <c r="AE570" s="12">
        <v>0</v>
      </c>
      <c r="AF570" s="12"/>
      <c r="AG570" s="12"/>
      <c r="AH570" s="12">
        <v>0</v>
      </c>
      <c r="AI570" s="12">
        <v>9407760.0669999998</v>
      </c>
      <c r="AJ570" s="12">
        <v>8109211.2000000002</v>
      </c>
      <c r="AK570" s="12">
        <v>-1298548.8669999996</v>
      </c>
      <c r="AL570" s="12"/>
      <c r="AM570" s="12"/>
      <c r="AN570" s="12">
        <v>0</v>
      </c>
      <c r="AO570" s="32"/>
      <c r="AP570" s="39" t="s">
        <v>53</v>
      </c>
      <c r="AQ570" s="32"/>
      <c r="AR570" s="32">
        <v>0</v>
      </c>
      <c r="AS570" s="12"/>
      <c r="AT570" s="12"/>
      <c r="AU570" s="12">
        <v>0</v>
      </c>
      <c r="AV570" s="12"/>
      <c r="AW570" s="12"/>
      <c r="AX570" s="12">
        <v>0</v>
      </c>
      <c r="AY570" s="45"/>
      <c r="AZ570" s="32"/>
      <c r="BA570" s="12">
        <v>0</v>
      </c>
      <c r="BB570" s="12">
        <f t="shared" si="830"/>
        <v>0</v>
      </c>
      <c r="BC570" s="12">
        <f t="shared" si="813"/>
        <v>0</v>
      </c>
      <c r="BD570" s="12">
        <f t="shared" si="814"/>
        <v>0</v>
      </c>
      <c r="BE570" s="12"/>
      <c r="BF570" s="12"/>
      <c r="BG570" s="12"/>
      <c r="BH570" s="12">
        <f t="shared" si="831"/>
        <v>0</v>
      </c>
      <c r="BI570" s="12"/>
      <c r="BJ570" s="12"/>
      <c r="BK570" s="12"/>
      <c r="BL570" s="12">
        <f t="shared" si="832"/>
        <v>0</v>
      </c>
      <c r="BM570" s="12"/>
      <c r="BN570" s="12"/>
      <c r="BO570" s="12"/>
      <c r="BP570" s="12">
        <f t="shared" si="833"/>
        <v>0</v>
      </c>
      <c r="BQ570" s="12"/>
      <c r="BR570" s="12"/>
      <c r="BS570" s="12"/>
      <c r="BT570" s="12">
        <f t="shared" si="834"/>
        <v>0</v>
      </c>
      <c r="BU570" s="12"/>
      <c r="BV570" s="12"/>
      <c r="BW570" s="12"/>
      <c r="BX570" s="12">
        <f t="shared" si="835"/>
        <v>0</v>
      </c>
      <c r="BY570" s="12"/>
      <c r="BZ570" s="12"/>
      <c r="CA570" s="12"/>
      <c r="CB570" s="12">
        <f t="shared" si="836"/>
        <v>0</v>
      </c>
      <c r="CC570" s="12"/>
      <c r="CD570" s="12"/>
      <c r="CE570" s="12"/>
      <c r="CF570" s="12">
        <f t="shared" si="837"/>
        <v>0</v>
      </c>
      <c r="CG570" s="12"/>
      <c r="CH570" s="12"/>
      <c r="CI570" s="12"/>
      <c r="CJ570" s="12">
        <f t="shared" si="838"/>
        <v>0</v>
      </c>
      <c r="CK570" s="12"/>
      <c r="CL570" s="12"/>
      <c r="CM570" s="12"/>
      <c r="CN570" s="12">
        <f t="shared" si="839"/>
        <v>0</v>
      </c>
      <c r="CO570" s="12"/>
      <c r="CP570" s="12"/>
      <c r="CQ570" s="12"/>
      <c r="CR570" s="12">
        <f t="shared" si="840"/>
        <v>0</v>
      </c>
      <c r="CS570" s="12"/>
      <c r="CT570" s="12"/>
      <c r="CU570" s="12"/>
      <c r="CV570" s="12">
        <f t="shared" si="841"/>
        <v>0</v>
      </c>
      <c r="CW570" s="12"/>
      <c r="CX570" s="12"/>
      <c r="CY570" s="12"/>
      <c r="CZ570" s="12">
        <f t="shared" si="809"/>
        <v>0</v>
      </c>
      <c r="DA570" s="12"/>
      <c r="DB570" s="12"/>
      <c r="DC570" s="12"/>
      <c r="DD570" s="12">
        <f t="shared" si="842"/>
        <v>0</v>
      </c>
      <c r="DE570" s="13" t="s">
        <v>54</v>
      </c>
      <c r="DF570" s="14" t="s">
        <v>55</v>
      </c>
    </row>
    <row r="571" spans="1:110" ht="38.25" hidden="1" x14ac:dyDescent="0.25">
      <c r="A571" s="13" t="s">
        <v>138</v>
      </c>
      <c r="B571" s="48" t="s">
        <v>1001</v>
      </c>
      <c r="C571" s="49">
        <v>1966</v>
      </c>
      <c r="D571" s="49" t="s">
        <v>51</v>
      </c>
      <c r="E571" s="48" t="s">
        <v>202</v>
      </c>
      <c r="F571" s="50">
        <v>10215.9</v>
      </c>
      <c r="G571" s="50">
        <v>9586.9</v>
      </c>
      <c r="H571" s="51">
        <v>33869</v>
      </c>
      <c r="I571" s="12">
        <f t="shared" si="815"/>
        <v>21141660</v>
      </c>
      <c r="J571" s="12">
        <f t="shared" si="816"/>
        <v>10570830</v>
      </c>
      <c r="K571" s="12">
        <f t="shared" si="812"/>
        <v>10570830</v>
      </c>
      <c r="L571" s="12">
        <f t="shared" si="792"/>
        <v>10570830</v>
      </c>
      <c r="M571" s="12">
        <f t="shared" si="793"/>
        <v>0</v>
      </c>
      <c r="N571" s="12"/>
      <c r="O571" s="12"/>
      <c r="P571" s="12">
        <v>0</v>
      </c>
      <c r="Q571" s="12"/>
      <c r="R571" s="12"/>
      <c r="S571" s="12">
        <v>0</v>
      </c>
      <c r="T571" s="12"/>
      <c r="U571" s="12"/>
      <c r="V571" s="12">
        <v>0</v>
      </c>
      <c r="W571" s="12"/>
      <c r="X571" s="12"/>
      <c r="Y571" s="12">
        <v>0</v>
      </c>
      <c r="Z571" s="12"/>
      <c r="AA571" s="12"/>
      <c r="AB571" s="12">
        <v>0</v>
      </c>
      <c r="AC571" s="12"/>
      <c r="AD571" s="12"/>
      <c r="AE571" s="12">
        <v>0</v>
      </c>
      <c r="AF571" s="12"/>
      <c r="AG571" s="12"/>
      <c r="AH571" s="12">
        <v>0</v>
      </c>
      <c r="AI571" s="12"/>
      <c r="AJ571" s="12"/>
      <c r="AK571" s="12">
        <v>0</v>
      </c>
      <c r="AL571" s="12"/>
      <c r="AM571" s="12"/>
      <c r="AN571" s="12">
        <v>0</v>
      </c>
      <c r="AO571" s="32"/>
      <c r="AP571" s="39" t="s">
        <v>53</v>
      </c>
      <c r="AQ571" s="32"/>
      <c r="AR571" s="32">
        <v>0</v>
      </c>
      <c r="AS571" s="12"/>
      <c r="AT571" s="12"/>
      <c r="AU571" s="12">
        <v>0</v>
      </c>
      <c r="AV571" s="12">
        <v>20789299</v>
      </c>
      <c r="AW571" s="12">
        <v>21141660</v>
      </c>
      <c r="AX571" s="12">
        <v>352361</v>
      </c>
      <c r="AY571" s="45"/>
      <c r="AZ571" s="32"/>
      <c r="BA571" s="12">
        <v>0</v>
      </c>
      <c r="BB571" s="12">
        <f t="shared" si="830"/>
        <v>0</v>
      </c>
      <c r="BC571" s="12">
        <f t="shared" si="813"/>
        <v>0</v>
      </c>
      <c r="BD571" s="12">
        <f t="shared" si="814"/>
        <v>0</v>
      </c>
      <c r="BE571" s="12"/>
      <c r="BF571" s="12"/>
      <c r="BG571" s="12"/>
      <c r="BH571" s="12">
        <f t="shared" si="831"/>
        <v>0</v>
      </c>
      <c r="BI571" s="12"/>
      <c r="BJ571" s="12"/>
      <c r="BK571" s="12"/>
      <c r="BL571" s="12">
        <f t="shared" si="832"/>
        <v>0</v>
      </c>
      <c r="BM571" s="12"/>
      <c r="BN571" s="12"/>
      <c r="BO571" s="12"/>
      <c r="BP571" s="12">
        <f t="shared" si="833"/>
        <v>0</v>
      </c>
      <c r="BQ571" s="12"/>
      <c r="BR571" s="12"/>
      <c r="BS571" s="12"/>
      <c r="BT571" s="12">
        <f t="shared" si="834"/>
        <v>0</v>
      </c>
      <c r="BU571" s="12"/>
      <c r="BV571" s="12"/>
      <c r="BW571" s="12"/>
      <c r="BX571" s="12">
        <f t="shared" si="835"/>
        <v>0</v>
      </c>
      <c r="BY571" s="12"/>
      <c r="BZ571" s="12"/>
      <c r="CA571" s="12"/>
      <c r="CB571" s="12">
        <f t="shared" si="836"/>
        <v>0</v>
      </c>
      <c r="CC571" s="12"/>
      <c r="CD571" s="12"/>
      <c r="CE571" s="12"/>
      <c r="CF571" s="12">
        <f t="shared" si="837"/>
        <v>0</v>
      </c>
      <c r="CG571" s="12"/>
      <c r="CH571" s="12"/>
      <c r="CI571" s="12"/>
      <c r="CJ571" s="12">
        <f t="shared" si="838"/>
        <v>0</v>
      </c>
      <c r="CK571" s="12"/>
      <c r="CL571" s="12"/>
      <c r="CM571" s="12"/>
      <c r="CN571" s="12">
        <f t="shared" si="839"/>
        <v>0</v>
      </c>
      <c r="CO571" s="12"/>
      <c r="CP571" s="12"/>
      <c r="CQ571" s="12"/>
      <c r="CR571" s="12">
        <f t="shared" si="840"/>
        <v>0</v>
      </c>
      <c r="CS571" s="12"/>
      <c r="CT571" s="12"/>
      <c r="CU571" s="12"/>
      <c r="CV571" s="12">
        <f t="shared" si="841"/>
        <v>0</v>
      </c>
      <c r="CW571" s="12"/>
      <c r="CX571" s="12"/>
      <c r="CY571" s="12"/>
      <c r="CZ571" s="12">
        <f t="shared" si="809"/>
        <v>0</v>
      </c>
      <c r="DA571" s="12"/>
      <c r="DB571" s="12"/>
      <c r="DC571" s="12"/>
      <c r="DD571" s="12">
        <f t="shared" si="842"/>
        <v>0</v>
      </c>
      <c r="DE571" s="13" t="s">
        <v>54</v>
      </c>
      <c r="DF571" s="14" t="s">
        <v>55</v>
      </c>
    </row>
    <row r="572" spans="1:110" ht="38.25" hidden="1" x14ac:dyDescent="0.25">
      <c r="A572" s="13" t="s">
        <v>139</v>
      </c>
      <c r="B572" s="48" t="s">
        <v>1002</v>
      </c>
      <c r="C572" s="49">
        <v>1977</v>
      </c>
      <c r="D572" s="49" t="s">
        <v>51</v>
      </c>
      <c r="E572" s="48" t="s">
        <v>202</v>
      </c>
      <c r="F572" s="50">
        <v>3231.3</v>
      </c>
      <c r="G572" s="50">
        <v>2814</v>
      </c>
      <c r="H572" s="51">
        <v>33791</v>
      </c>
      <c r="I572" s="12">
        <f t="shared" si="815"/>
        <v>5570650</v>
      </c>
      <c r="J572" s="12">
        <f t="shared" si="816"/>
        <v>2785325</v>
      </c>
      <c r="K572" s="12">
        <f t="shared" si="812"/>
        <v>2785325</v>
      </c>
      <c r="L572" s="12">
        <f t="shared" si="792"/>
        <v>2785325</v>
      </c>
      <c r="M572" s="12">
        <f t="shared" si="793"/>
        <v>0</v>
      </c>
      <c r="N572" s="12"/>
      <c r="O572" s="12"/>
      <c r="P572" s="12">
        <v>0</v>
      </c>
      <c r="Q572" s="12"/>
      <c r="R572" s="12"/>
      <c r="S572" s="12">
        <v>0</v>
      </c>
      <c r="T572" s="12"/>
      <c r="U572" s="12"/>
      <c r="V572" s="12">
        <v>0</v>
      </c>
      <c r="W572" s="12"/>
      <c r="X572" s="12"/>
      <c r="Y572" s="12">
        <v>0</v>
      </c>
      <c r="Z572" s="12"/>
      <c r="AA572" s="12"/>
      <c r="AB572" s="12">
        <v>0</v>
      </c>
      <c r="AC572" s="12"/>
      <c r="AD572" s="12"/>
      <c r="AE572" s="12">
        <v>0</v>
      </c>
      <c r="AF572" s="12"/>
      <c r="AG572" s="12"/>
      <c r="AH572" s="12">
        <v>0</v>
      </c>
      <c r="AI572" s="12"/>
      <c r="AJ572" s="12"/>
      <c r="AK572" s="12">
        <v>0</v>
      </c>
      <c r="AL572" s="12"/>
      <c r="AM572" s="12"/>
      <c r="AN572" s="12">
        <v>0</v>
      </c>
      <c r="AO572" s="32">
        <v>5070200</v>
      </c>
      <c r="AP572" s="39" t="s">
        <v>274</v>
      </c>
      <c r="AQ572" s="32">
        <v>5570650</v>
      </c>
      <c r="AR572" s="32">
        <v>500450</v>
      </c>
      <c r="AS572" s="12"/>
      <c r="AT572" s="12"/>
      <c r="AU572" s="12">
        <v>0</v>
      </c>
      <c r="AV572" s="12"/>
      <c r="AW572" s="12"/>
      <c r="AX572" s="12">
        <v>0</v>
      </c>
      <c r="AY572" s="45"/>
      <c r="AZ572" s="32"/>
      <c r="BA572" s="12">
        <v>0</v>
      </c>
      <c r="BB572" s="12">
        <f t="shared" si="830"/>
        <v>0</v>
      </c>
      <c r="BC572" s="12">
        <f t="shared" si="813"/>
        <v>0</v>
      </c>
      <c r="BD572" s="12">
        <f t="shared" si="814"/>
        <v>0</v>
      </c>
      <c r="BE572" s="12"/>
      <c r="BF572" s="12"/>
      <c r="BG572" s="12"/>
      <c r="BH572" s="12">
        <f t="shared" si="831"/>
        <v>0</v>
      </c>
      <c r="BI572" s="12"/>
      <c r="BJ572" s="12"/>
      <c r="BK572" s="12"/>
      <c r="BL572" s="12">
        <f t="shared" si="832"/>
        <v>0</v>
      </c>
      <c r="BM572" s="12"/>
      <c r="BN572" s="12"/>
      <c r="BO572" s="12"/>
      <c r="BP572" s="12">
        <f t="shared" si="833"/>
        <v>0</v>
      </c>
      <c r="BQ572" s="12"/>
      <c r="BR572" s="12"/>
      <c r="BS572" s="12"/>
      <c r="BT572" s="12">
        <f t="shared" si="834"/>
        <v>0</v>
      </c>
      <c r="BU572" s="12"/>
      <c r="BV572" s="12"/>
      <c r="BW572" s="12"/>
      <c r="BX572" s="12">
        <f t="shared" si="835"/>
        <v>0</v>
      </c>
      <c r="BY572" s="12"/>
      <c r="BZ572" s="12"/>
      <c r="CA572" s="12"/>
      <c r="CB572" s="12">
        <f t="shared" si="836"/>
        <v>0</v>
      </c>
      <c r="CC572" s="12"/>
      <c r="CD572" s="12"/>
      <c r="CE572" s="12"/>
      <c r="CF572" s="12">
        <f t="shared" si="837"/>
        <v>0</v>
      </c>
      <c r="CG572" s="12"/>
      <c r="CH572" s="12"/>
      <c r="CI572" s="12"/>
      <c r="CJ572" s="12">
        <f t="shared" si="838"/>
        <v>0</v>
      </c>
      <c r="CK572" s="12"/>
      <c r="CL572" s="12"/>
      <c r="CM572" s="12"/>
      <c r="CN572" s="12">
        <f t="shared" si="839"/>
        <v>0</v>
      </c>
      <c r="CO572" s="12"/>
      <c r="CP572" s="12"/>
      <c r="CQ572" s="12"/>
      <c r="CR572" s="12">
        <f t="shared" si="840"/>
        <v>0</v>
      </c>
      <c r="CS572" s="12"/>
      <c r="CT572" s="12"/>
      <c r="CU572" s="12"/>
      <c r="CV572" s="12">
        <f t="shared" si="841"/>
        <v>0</v>
      </c>
      <c r="CW572" s="12"/>
      <c r="CX572" s="12"/>
      <c r="CY572" s="12"/>
      <c r="CZ572" s="12">
        <f t="shared" si="809"/>
        <v>0</v>
      </c>
      <c r="DA572" s="12"/>
      <c r="DB572" s="12"/>
      <c r="DC572" s="12"/>
      <c r="DD572" s="12">
        <f t="shared" si="842"/>
        <v>0</v>
      </c>
      <c r="DE572" s="13" t="s">
        <v>54</v>
      </c>
      <c r="DF572" s="14" t="s">
        <v>55</v>
      </c>
    </row>
    <row r="573" spans="1:110" ht="38.25" hidden="1" x14ac:dyDescent="0.25">
      <c r="A573" s="13" t="s">
        <v>140</v>
      </c>
      <c r="B573" s="102" t="s">
        <v>1979</v>
      </c>
      <c r="C573" s="103">
        <v>1977</v>
      </c>
      <c r="D573" s="49" t="s">
        <v>51</v>
      </c>
      <c r="E573" s="102" t="s">
        <v>202</v>
      </c>
      <c r="F573" s="104">
        <v>9193.6</v>
      </c>
      <c r="G573" s="104">
        <v>7767</v>
      </c>
      <c r="H573" s="105">
        <v>33826</v>
      </c>
      <c r="I573" s="12">
        <f t="shared" si="815"/>
        <v>10560966</v>
      </c>
      <c r="J573" s="12">
        <f t="shared" si="816"/>
        <v>5280483</v>
      </c>
      <c r="K573" s="12">
        <f t="shared" si="812"/>
        <v>5280483</v>
      </c>
      <c r="L573" s="12">
        <f t="shared" si="792"/>
        <v>5280483</v>
      </c>
      <c r="M573" s="12">
        <f t="shared" si="793"/>
        <v>0</v>
      </c>
      <c r="N573" s="16"/>
      <c r="O573" s="12"/>
      <c r="P573" s="12">
        <v>0</v>
      </c>
      <c r="Q573" s="16"/>
      <c r="R573" s="16"/>
      <c r="S573" s="12">
        <v>0</v>
      </c>
      <c r="T573" s="16"/>
      <c r="U573" s="16"/>
      <c r="V573" s="12">
        <v>0</v>
      </c>
      <c r="W573" s="16"/>
      <c r="X573" s="16"/>
      <c r="Y573" s="12">
        <v>0</v>
      </c>
      <c r="Z573" s="16"/>
      <c r="AA573" s="16"/>
      <c r="AB573" s="12">
        <v>0</v>
      </c>
      <c r="AC573" s="16"/>
      <c r="AD573" s="16"/>
      <c r="AE573" s="12">
        <v>0</v>
      </c>
      <c r="AF573" s="16"/>
      <c r="AG573" s="16"/>
      <c r="AH573" s="12">
        <v>0</v>
      </c>
      <c r="AI573" s="16"/>
      <c r="AJ573" s="16"/>
      <c r="AK573" s="12">
        <v>0</v>
      </c>
      <c r="AL573" s="16"/>
      <c r="AM573" s="16"/>
      <c r="AN573" s="12">
        <v>0</v>
      </c>
      <c r="AO573" s="35"/>
      <c r="AP573" s="40" t="s">
        <v>1980</v>
      </c>
      <c r="AQ573" s="35">
        <v>10560966</v>
      </c>
      <c r="AR573" s="32">
        <v>10560966</v>
      </c>
      <c r="AS573" s="16"/>
      <c r="AT573" s="16"/>
      <c r="AU573" s="12">
        <v>0</v>
      </c>
      <c r="AV573" s="16"/>
      <c r="AW573" s="16"/>
      <c r="AX573" s="12">
        <v>0</v>
      </c>
      <c r="AY573" s="46"/>
      <c r="AZ573" s="35"/>
      <c r="BA573" s="12">
        <v>0</v>
      </c>
      <c r="BB573" s="12"/>
      <c r="BC573" s="12">
        <f t="shared" si="813"/>
        <v>0</v>
      </c>
      <c r="BD573" s="12">
        <f t="shared" si="814"/>
        <v>0</v>
      </c>
      <c r="BE573" s="16"/>
      <c r="BF573" s="16"/>
      <c r="BG573" s="16"/>
      <c r="BH573" s="12"/>
      <c r="BI573" s="16"/>
      <c r="BJ573" s="16"/>
      <c r="BK573" s="16"/>
      <c r="BL573" s="12"/>
      <c r="BM573" s="16"/>
      <c r="BN573" s="16"/>
      <c r="BO573" s="16"/>
      <c r="BP573" s="12"/>
      <c r="BQ573" s="16"/>
      <c r="BR573" s="16"/>
      <c r="BS573" s="16"/>
      <c r="BT573" s="12"/>
      <c r="BU573" s="16"/>
      <c r="BV573" s="16"/>
      <c r="BW573" s="16"/>
      <c r="BX573" s="12"/>
      <c r="BY573" s="16"/>
      <c r="BZ573" s="16"/>
      <c r="CA573" s="16"/>
      <c r="CB573" s="12"/>
      <c r="CC573" s="16"/>
      <c r="CD573" s="16"/>
      <c r="CE573" s="16"/>
      <c r="CF573" s="12"/>
      <c r="CG573" s="16"/>
      <c r="CH573" s="16"/>
      <c r="CI573" s="16"/>
      <c r="CJ573" s="12"/>
      <c r="CK573" s="16"/>
      <c r="CL573" s="16"/>
      <c r="CM573" s="16"/>
      <c r="CN573" s="12"/>
      <c r="CO573" s="16"/>
      <c r="CP573" s="16"/>
      <c r="CQ573" s="16"/>
      <c r="CR573" s="12"/>
      <c r="CS573" s="16"/>
      <c r="CT573" s="16"/>
      <c r="CU573" s="16"/>
      <c r="CV573" s="12"/>
      <c r="CW573" s="16"/>
      <c r="CX573" s="16"/>
      <c r="CY573" s="16"/>
      <c r="CZ573" s="12">
        <f t="shared" si="809"/>
        <v>0</v>
      </c>
      <c r="DA573" s="16"/>
      <c r="DB573" s="16"/>
      <c r="DC573" s="16"/>
      <c r="DD573" s="12"/>
      <c r="DE573" s="13" t="s">
        <v>54</v>
      </c>
      <c r="DF573" s="14" t="s">
        <v>55</v>
      </c>
    </row>
    <row r="574" spans="1:110" ht="38.25" hidden="1" x14ac:dyDescent="0.25">
      <c r="A574" s="13" t="s">
        <v>141</v>
      </c>
      <c r="B574" s="102" t="s">
        <v>1003</v>
      </c>
      <c r="C574" s="103">
        <v>1935</v>
      </c>
      <c r="D574" s="49" t="s">
        <v>51</v>
      </c>
      <c r="E574" s="102" t="s">
        <v>67</v>
      </c>
      <c r="F574" s="104">
        <v>3765.53</v>
      </c>
      <c r="G574" s="104">
        <v>2662.2</v>
      </c>
      <c r="H574" s="105">
        <v>34045</v>
      </c>
      <c r="I574" s="12">
        <f t="shared" si="815"/>
        <v>17673655.72744</v>
      </c>
      <c r="J574" s="12">
        <f t="shared" si="816"/>
        <v>8836827.8637199998</v>
      </c>
      <c r="K574" s="12">
        <f t="shared" si="812"/>
        <v>8836827.8637199998</v>
      </c>
      <c r="L574" s="12">
        <f t="shared" si="792"/>
        <v>8836827.8637199998</v>
      </c>
      <c r="M574" s="12">
        <f t="shared" si="793"/>
        <v>0</v>
      </c>
      <c r="N574" s="16"/>
      <c r="O574" s="12"/>
      <c r="P574" s="12">
        <v>0</v>
      </c>
      <c r="Q574" s="16">
        <v>7807460.3150000004</v>
      </c>
      <c r="R574" s="16">
        <v>7807460.3150000004</v>
      </c>
      <c r="S574" s="12">
        <v>0</v>
      </c>
      <c r="T574" s="16"/>
      <c r="U574" s="16"/>
      <c r="V574" s="12">
        <v>0</v>
      </c>
      <c r="W574" s="16">
        <v>1012061.95</v>
      </c>
      <c r="X574" s="12">
        <v>1145049.5520000001</v>
      </c>
      <c r="Y574" s="12">
        <v>132987.60200000019</v>
      </c>
      <c r="Z574" s="16">
        <v>1059635.443</v>
      </c>
      <c r="AA574" s="16">
        <v>1059635.443</v>
      </c>
      <c r="AB574" s="12">
        <v>0</v>
      </c>
      <c r="AC574" s="16"/>
      <c r="AD574" s="16">
        <v>1320249.6174399997</v>
      </c>
      <c r="AE574" s="12">
        <v>1320249.6174399997</v>
      </c>
      <c r="AF574" s="16"/>
      <c r="AG574" s="16"/>
      <c r="AH574" s="12">
        <v>0</v>
      </c>
      <c r="AI574" s="16"/>
      <c r="AJ574" s="16"/>
      <c r="AK574" s="12">
        <v>0</v>
      </c>
      <c r="AL574" s="16"/>
      <c r="AM574" s="16"/>
      <c r="AN574" s="12">
        <v>0</v>
      </c>
      <c r="AO574" s="35"/>
      <c r="AP574" s="40" t="s">
        <v>53</v>
      </c>
      <c r="AQ574" s="35"/>
      <c r="AR574" s="32">
        <v>0</v>
      </c>
      <c r="AS574" s="16"/>
      <c r="AT574" s="16"/>
      <c r="AU574" s="12">
        <v>0</v>
      </c>
      <c r="AV574" s="16">
        <v>6309594.5199999996</v>
      </c>
      <c r="AW574" s="12">
        <v>6341260.7999999998</v>
      </c>
      <c r="AX574" s="12">
        <v>31666.280000000261</v>
      </c>
      <c r="AY574" s="46"/>
      <c r="AZ574" s="35"/>
      <c r="BA574" s="12">
        <v>0</v>
      </c>
      <c r="BB574" s="12">
        <f t="shared" ref="BB574:BB577" si="843">BF574+BJ574+BN574+BR574+BV574+BZ574+CD574+CH574+CL574+CP574+CT574+CX574+DB574</f>
        <v>0</v>
      </c>
      <c r="BC574" s="12">
        <f t="shared" si="813"/>
        <v>0</v>
      </c>
      <c r="BD574" s="12">
        <f t="shared" si="814"/>
        <v>0</v>
      </c>
      <c r="BE574" s="16"/>
      <c r="BF574" s="16"/>
      <c r="BG574" s="16"/>
      <c r="BH574" s="12">
        <f>BG574-BF574</f>
        <v>0</v>
      </c>
      <c r="BI574" s="16"/>
      <c r="BJ574" s="16"/>
      <c r="BK574" s="16"/>
      <c r="BL574" s="12">
        <f>BK574-BJ574</f>
        <v>0</v>
      </c>
      <c r="BM574" s="16"/>
      <c r="BN574" s="16"/>
      <c r="BO574" s="16"/>
      <c r="BP574" s="12">
        <f>BO574-BN574</f>
        <v>0</v>
      </c>
      <c r="BQ574" s="16"/>
      <c r="BR574" s="16"/>
      <c r="BS574" s="16"/>
      <c r="BT574" s="12">
        <f>BS574-BR574</f>
        <v>0</v>
      </c>
      <c r="BU574" s="16"/>
      <c r="BV574" s="16"/>
      <c r="BW574" s="16"/>
      <c r="BX574" s="12">
        <f>BW574-BV574</f>
        <v>0</v>
      </c>
      <c r="BY574" s="16"/>
      <c r="BZ574" s="16"/>
      <c r="CA574" s="16"/>
      <c r="CB574" s="12">
        <f>CA574-BZ574</f>
        <v>0</v>
      </c>
      <c r="CC574" s="16"/>
      <c r="CD574" s="16"/>
      <c r="CE574" s="16"/>
      <c r="CF574" s="12">
        <f>CE574-CD574</f>
        <v>0</v>
      </c>
      <c r="CG574" s="16"/>
      <c r="CH574" s="16"/>
      <c r="CI574" s="16"/>
      <c r="CJ574" s="12">
        <f>CI574-CH574</f>
        <v>0</v>
      </c>
      <c r="CK574" s="16"/>
      <c r="CL574" s="16"/>
      <c r="CM574" s="16"/>
      <c r="CN574" s="12">
        <f>CM574-CL574</f>
        <v>0</v>
      </c>
      <c r="CO574" s="16"/>
      <c r="CP574" s="16"/>
      <c r="CQ574" s="16"/>
      <c r="CR574" s="12">
        <f>CQ574-CP574</f>
        <v>0</v>
      </c>
      <c r="CS574" s="16"/>
      <c r="CT574" s="16"/>
      <c r="CU574" s="16"/>
      <c r="CV574" s="12">
        <f>CU574-CT574</f>
        <v>0</v>
      </c>
      <c r="CW574" s="16"/>
      <c r="CX574" s="16"/>
      <c r="CY574" s="16"/>
      <c r="CZ574" s="12">
        <f t="shared" si="809"/>
        <v>0</v>
      </c>
      <c r="DA574" s="16"/>
      <c r="DB574" s="16"/>
      <c r="DC574" s="16"/>
      <c r="DD574" s="12">
        <f>DC574-DB574</f>
        <v>0</v>
      </c>
      <c r="DE574" s="17" t="s">
        <v>54</v>
      </c>
      <c r="DF574" s="14" t="s">
        <v>55</v>
      </c>
    </row>
    <row r="575" spans="1:110" ht="38.25" hidden="1" x14ac:dyDescent="0.25">
      <c r="A575" s="13" t="s">
        <v>142</v>
      </c>
      <c r="B575" s="48" t="s">
        <v>1004</v>
      </c>
      <c r="C575" s="49">
        <v>1937</v>
      </c>
      <c r="D575" s="49" t="s">
        <v>51</v>
      </c>
      <c r="E575" s="48" t="s">
        <v>67</v>
      </c>
      <c r="F575" s="50">
        <v>6806.5</v>
      </c>
      <c r="G575" s="50">
        <v>6617.3</v>
      </c>
      <c r="H575" s="51">
        <v>33824</v>
      </c>
      <c r="I575" s="12">
        <f t="shared" si="815"/>
        <v>27755543.208079997</v>
      </c>
      <c r="J575" s="12">
        <f t="shared" si="816"/>
        <v>13877771.604039999</v>
      </c>
      <c r="K575" s="12">
        <f t="shared" si="812"/>
        <v>13877771.604039999</v>
      </c>
      <c r="L575" s="12">
        <f t="shared" si="792"/>
        <v>13877771.604039999</v>
      </c>
      <c r="M575" s="12">
        <f t="shared" si="793"/>
        <v>0</v>
      </c>
      <c r="N575" s="16"/>
      <c r="O575" s="12"/>
      <c r="P575" s="12">
        <v>0</v>
      </c>
      <c r="Q575" s="16">
        <v>19406621.052000001</v>
      </c>
      <c r="R575" s="16">
        <v>19406621.052000001</v>
      </c>
      <c r="S575" s="12">
        <v>0</v>
      </c>
      <c r="T575" s="16"/>
      <c r="U575" s="16"/>
      <c r="V575" s="12">
        <v>0</v>
      </c>
      <c r="W575" s="16">
        <v>2515632.77</v>
      </c>
      <c r="X575" s="12">
        <v>1205482.1040000001</v>
      </c>
      <c r="Y575" s="12">
        <v>-1310150.666</v>
      </c>
      <c r="Z575" s="16">
        <v>2633883.8330000001</v>
      </c>
      <c r="AA575" s="12">
        <v>5753511.3072000006</v>
      </c>
      <c r="AB575" s="12">
        <v>3119627.4742000005</v>
      </c>
      <c r="AC575" s="16"/>
      <c r="AD575" s="16">
        <v>1389928.7448799999</v>
      </c>
      <c r="AE575" s="12">
        <v>1389928.7448799999</v>
      </c>
      <c r="AF575" s="16"/>
      <c r="AG575" s="16"/>
      <c r="AH575" s="12">
        <v>0</v>
      </c>
      <c r="AI575" s="16"/>
      <c r="AJ575" s="16"/>
      <c r="AK575" s="12">
        <v>0</v>
      </c>
      <c r="AL575" s="16"/>
      <c r="AM575" s="16"/>
      <c r="AN575" s="12">
        <v>0</v>
      </c>
      <c r="AO575" s="35"/>
      <c r="AP575" s="40" t="s">
        <v>53</v>
      </c>
      <c r="AQ575" s="35"/>
      <c r="AR575" s="32">
        <v>0</v>
      </c>
      <c r="AS575" s="16"/>
      <c r="AT575" s="16"/>
      <c r="AU575" s="12">
        <v>0</v>
      </c>
      <c r="AV575" s="16"/>
      <c r="AW575" s="16"/>
      <c r="AX575" s="12">
        <v>0</v>
      </c>
      <c r="AY575" s="46"/>
      <c r="AZ575" s="35"/>
      <c r="BA575" s="12">
        <v>0</v>
      </c>
      <c r="BB575" s="12">
        <f t="shared" si="843"/>
        <v>0</v>
      </c>
      <c r="BC575" s="12">
        <f t="shared" si="813"/>
        <v>0</v>
      </c>
      <c r="BD575" s="12">
        <f t="shared" si="814"/>
        <v>0</v>
      </c>
      <c r="BE575" s="16"/>
      <c r="BF575" s="16"/>
      <c r="BG575" s="16"/>
      <c r="BH575" s="12">
        <f>BG575-BF575</f>
        <v>0</v>
      </c>
      <c r="BI575" s="16"/>
      <c r="BJ575" s="16"/>
      <c r="BK575" s="16"/>
      <c r="BL575" s="12">
        <f>BK575-BJ575</f>
        <v>0</v>
      </c>
      <c r="BM575" s="16"/>
      <c r="BN575" s="16"/>
      <c r="BO575" s="16"/>
      <c r="BP575" s="12">
        <f>BO575-BN575</f>
        <v>0</v>
      </c>
      <c r="BQ575" s="16"/>
      <c r="BR575" s="16"/>
      <c r="BS575" s="16"/>
      <c r="BT575" s="12">
        <f>BS575-BR575</f>
        <v>0</v>
      </c>
      <c r="BU575" s="16"/>
      <c r="BV575" s="16"/>
      <c r="BW575" s="16"/>
      <c r="BX575" s="12">
        <f>BW575-BV575</f>
        <v>0</v>
      </c>
      <c r="BY575" s="16"/>
      <c r="BZ575" s="16"/>
      <c r="CA575" s="16"/>
      <c r="CB575" s="12">
        <f>CA575-BZ575</f>
        <v>0</v>
      </c>
      <c r="CC575" s="16"/>
      <c r="CD575" s="16"/>
      <c r="CE575" s="16"/>
      <c r="CF575" s="12">
        <f>CE575-CD575</f>
        <v>0</v>
      </c>
      <c r="CG575" s="16"/>
      <c r="CH575" s="16"/>
      <c r="CI575" s="16"/>
      <c r="CJ575" s="12">
        <f>CI575-CH575</f>
        <v>0</v>
      </c>
      <c r="CK575" s="16"/>
      <c r="CL575" s="16"/>
      <c r="CM575" s="16"/>
      <c r="CN575" s="12">
        <f>CM575-CL575</f>
        <v>0</v>
      </c>
      <c r="CO575" s="16"/>
      <c r="CP575" s="16"/>
      <c r="CQ575" s="16"/>
      <c r="CR575" s="12">
        <f>CQ575-CP575</f>
        <v>0</v>
      </c>
      <c r="CS575" s="16"/>
      <c r="CT575" s="16"/>
      <c r="CU575" s="16"/>
      <c r="CV575" s="12">
        <f>CU575-CT575</f>
        <v>0</v>
      </c>
      <c r="CW575" s="16"/>
      <c r="CX575" s="16"/>
      <c r="CY575" s="16"/>
      <c r="CZ575" s="12">
        <f t="shared" si="809"/>
        <v>0</v>
      </c>
      <c r="DA575" s="16"/>
      <c r="DB575" s="16"/>
      <c r="DC575" s="16"/>
      <c r="DD575" s="12">
        <f>DC575-DB575</f>
        <v>0</v>
      </c>
      <c r="DE575" s="17" t="s">
        <v>54</v>
      </c>
      <c r="DF575" s="14" t="s">
        <v>55</v>
      </c>
    </row>
    <row r="576" spans="1:110" ht="38.25" hidden="1" x14ac:dyDescent="0.25">
      <c r="A576" s="13" t="s">
        <v>143</v>
      </c>
      <c r="B576" s="48" t="s">
        <v>1005</v>
      </c>
      <c r="C576" s="49">
        <v>1971</v>
      </c>
      <c r="D576" s="49" t="s">
        <v>51</v>
      </c>
      <c r="E576" s="48" t="s">
        <v>202</v>
      </c>
      <c r="F576" s="50">
        <v>10382.799999999999</v>
      </c>
      <c r="G576" s="50">
        <v>9529.7999999999993</v>
      </c>
      <c r="H576" s="51">
        <v>33872</v>
      </c>
      <c r="I576" s="12">
        <f t="shared" si="815"/>
        <v>5019306.8819999993</v>
      </c>
      <c r="J576" s="12">
        <f t="shared" si="816"/>
        <v>2509653.4409999996</v>
      </c>
      <c r="K576" s="12">
        <f t="shared" si="812"/>
        <v>2509653.4409999996</v>
      </c>
      <c r="L576" s="12">
        <f t="shared" si="792"/>
        <v>2509653.4409999996</v>
      </c>
      <c r="M576" s="12">
        <f t="shared" si="793"/>
        <v>0</v>
      </c>
      <c r="N576" s="16">
        <v>4937675.2740000002</v>
      </c>
      <c r="O576" s="12">
        <v>5019306.8819999993</v>
      </c>
      <c r="P576" s="12">
        <v>81631.607999999076</v>
      </c>
      <c r="Q576" s="16"/>
      <c r="R576" s="16"/>
      <c r="S576" s="12">
        <v>0</v>
      </c>
      <c r="T576" s="16"/>
      <c r="U576" s="16"/>
      <c r="V576" s="12">
        <v>0</v>
      </c>
      <c r="W576" s="16"/>
      <c r="X576" s="16"/>
      <c r="Y576" s="12">
        <v>0</v>
      </c>
      <c r="Z576" s="16"/>
      <c r="AA576" s="16"/>
      <c r="AB576" s="12">
        <v>0</v>
      </c>
      <c r="AC576" s="16"/>
      <c r="AD576" s="16"/>
      <c r="AE576" s="12">
        <v>0</v>
      </c>
      <c r="AF576" s="16"/>
      <c r="AG576" s="16"/>
      <c r="AH576" s="12">
        <v>0</v>
      </c>
      <c r="AI576" s="16"/>
      <c r="AJ576" s="16"/>
      <c r="AK576" s="12">
        <v>0</v>
      </c>
      <c r="AL576" s="16"/>
      <c r="AM576" s="16"/>
      <c r="AN576" s="12">
        <v>0</v>
      </c>
      <c r="AO576" s="35"/>
      <c r="AP576" s="40"/>
      <c r="AQ576" s="35"/>
      <c r="AR576" s="32">
        <v>0</v>
      </c>
      <c r="AS576" s="16"/>
      <c r="AT576" s="16"/>
      <c r="AU576" s="12">
        <v>0</v>
      </c>
      <c r="AV576" s="16"/>
      <c r="AW576" s="16"/>
      <c r="AX576" s="12">
        <v>0</v>
      </c>
      <c r="AY576" s="46"/>
      <c r="AZ576" s="35"/>
      <c r="BA576" s="12">
        <v>0</v>
      </c>
      <c r="BB576" s="12">
        <f t="shared" si="843"/>
        <v>0</v>
      </c>
      <c r="BC576" s="12">
        <f t="shared" si="813"/>
        <v>0</v>
      </c>
      <c r="BD576" s="12">
        <f t="shared" si="814"/>
        <v>0</v>
      </c>
      <c r="BE576" s="16"/>
      <c r="BF576" s="16"/>
      <c r="BG576" s="16"/>
      <c r="BH576" s="12">
        <f>BG576-BF576</f>
        <v>0</v>
      </c>
      <c r="BI576" s="16"/>
      <c r="BJ576" s="16"/>
      <c r="BK576" s="16"/>
      <c r="BL576" s="12">
        <f>BK576-BJ576</f>
        <v>0</v>
      </c>
      <c r="BM576" s="16"/>
      <c r="BN576" s="16"/>
      <c r="BO576" s="16"/>
      <c r="BP576" s="12">
        <f>BO576-BN576</f>
        <v>0</v>
      </c>
      <c r="BQ576" s="16"/>
      <c r="BR576" s="16"/>
      <c r="BS576" s="16"/>
      <c r="BT576" s="12">
        <f>BS576-BR576</f>
        <v>0</v>
      </c>
      <c r="BU576" s="16"/>
      <c r="BV576" s="16"/>
      <c r="BW576" s="16"/>
      <c r="BX576" s="12">
        <f>BW576-BV576</f>
        <v>0</v>
      </c>
      <c r="BY576" s="16"/>
      <c r="BZ576" s="16"/>
      <c r="CA576" s="16"/>
      <c r="CB576" s="12">
        <f>CA576-BZ576</f>
        <v>0</v>
      </c>
      <c r="CC576" s="16"/>
      <c r="CD576" s="16"/>
      <c r="CE576" s="16"/>
      <c r="CF576" s="12">
        <f>CE576-CD576</f>
        <v>0</v>
      </c>
      <c r="CG576" s="16"/>
      <c r="CH576" s="16"/>
      <c r="CI576" s="16"/>
      <c r="CJ576" s="12">
        <f>CI576-CH576</f>
        <v>0</v>
      </c>
      <c r="CK576" s="16"/>
      <c r="CL576" s="16"/>
      <c r="CM576" s="16"/>
      <c r="CN576" s="12">
        <f>CM576-CL576</f>
        <v>0</v>
      </c>
      <c r="CO576" s="16"/>
      <c r="CP576" s="16"/>
      <c r="CQ576" s="16"/>
      <c r="CR576" s="12">
        <f>CQ576-CP576</f>
        <v>0</v>
      </c>
      <c r="CS576" s="16"/>
      <c r="CT576" s="16"/>
      <c r="CU576" s="16"/>
      <c r="CV576" s="12">
        <f>CU576-CT576</f>
        <v>0</v>
      </c>
      <c r="CW576" s="16"/>
      <c r="CX576" s="16"/>
      <c r="CY576" s="16"/>
      <c r="CZ576" s="12">
        <f t="shared" si="809"/>
        <v>0</v>
      </c>
      <c r="DA576" s="16"/>
      <c r="DB576" s="16"/>
      <c r="DC576" s="16"/>
      <c r="DD576" s="12">
        <f>DC576-DB576</f>
        <v>0</v>
      </c>
      <c r="DE576" s="17" t="s">
        <v>54</v>
      </c>
      <c r="DF576" s="14" t="s">
        <v>55</v>
      </c>
    </row>
    <row r="577" spans="1:110" ht="38.25" hidden="1" x14ac:dyDescent="0.25">
      <c r="A577" s="13" t="s">
        <v>144</v>
      </c>
      <c r="B577" s="48" t="s">
        <v>1006</v>
      </c>
      <c r="C577" s="49">
        <v>1975</v>
      </c>
      <c r="D577" s="49" t="s">
        <v>51</v>
      </c>
      <c r="E577" s="48" t="s">
        <v>202</v>
      </c>
      <c r="F577" s="50">
        <v>18016.3</v>
      </c>
      <c r="G577" s="50">
        <v>15677.3</v>
      </c>
      <c r="H577" s="51">
        <v>33752</v>
      </c>
      <c r="I577" s="12">
        <f t="shared" si="815"/>
        <v>8873133.5999999996</v>
      </c>
      <c r="J577" s="12">
        <f t="shared" si="816"/>
        <v>4436566.8</v>
      </c>
      <c r="K577" s="12">
        <f t="shared" si="812"/>
        <v>4436566.8</v>
      </c>
      <c r="L577" s="12">
        <f t="shared" si="792"/>
        <v>4436566.8</v>
      </c>
      <c r="M577" s="12">
        <f t="shared" si="793"/>
        <v>0</v>
      </c>
      <c r="N577" s="16">
        <v>8122879.4239999996</v>
      </c>
      <c r="O577" s="12">
        <v>8873133.5999999996</v>
      </c>
      <c r="P577" s="12">
        <v>750254.17599999998</v>
      </c>
      <c r="Q577" s="16"/>
      <c r="R577" s="16"/>
      <c r="S577" s="12">
        <v>0</v>
      </c>
      <c r="T577" s="16"/>
      <c r="U577" s="16"/>
      <c r="V577" s="12">
        <v>0</v>
      </c>
      <c r="W577" s="16"/>
      <c r="X577" s="16"/>
      <c r="Y577" s="12">
        <v>0</v>
      </c>
      <c r="Z577" s="16"/>
      <c r="AA577" s="16"/>
      <c r="AB577" s="12">
        <v>0</v>
      </c>
      <c r="AC577" s="16"/>
      <c r="AD577" s="16"/>
      <c r="AE577" s="12">
        <v>0</v>
      </c>
      <c r="AF577" s="16"/>
      <c r="AG577" s="16"/>
      <c r="AH577" s="12">
        <v>0</v>
      </c>
      <c r="AI577" s="16"/>
      <c r="AJ577" s="16"/>
      <c r="AK577" s="12">
        <v>0</v>
      </c>
      <c r="AL577" s="16"/>
      <c r="AM577" s="16"/>
      <c r="AN577" s="12">
        <v>0</v>
      </c>
      <c r="AO577" s="35"/>
      <c r="AP577" s="40" t="s">
        <v>53</v>
      </c>
      <c r="AQ577" s="35"/>
      <c r="AR577" s="32">
        <v>0</v>
      </c>
      <c r="AS577" s="16"/>
      <c r="AT577" s="16"/>
      <c r="AU577" s="12">
        <v>0</v>
      </c>
      <c r="AV577" s="16"/>
      <c r="AW577" s="16"/>
      <c r="AX577" s="12">
        <v>0</v>
      </c>
      <c r="AY577" s="46"/>
      <c r="AZ577" s="35"/>
      <c r="BA577" s="12">
        <v>0</v>
      </c>
      <c r="BB577" s="12">
        <f t="shared" si="843"/>
        <v>0</v>
      </c>
      <c r="BC577" s="12">
        <f t="shared" si="813"/>
        <v>0</v>
      </c>
      <c r="BD577" s="12">
        <f t="shared" si="814"/>
        <v>0</v>
      </c>
      <c r="BE577" s="16"/>
      <c r="BF577" s="16"/>
      <c r="BG577" s="16"/>
      <c r="BH577" s="12">
        <f>BG577-BF577</f>
        <v>0</v>
      </c>
      <c r="BI577" s="16"/>
      <c r="BJ577" s="16"/>
      <c r="BK577" s="16"/>
      <c r="BL577" s="12">
        <f>BK577-BJ577</f>
        <v>0</v>
      </c>
      <c r="BM577" s="16"/>
      <c r="BN577" s="16"/>
      <c r="BO577" s="16"/>
      <c r="BP577" s="12">
        <f>BO577-BN577</f>
        <v>0</v>
      </c>
      <c r="BQ577" s="16"/>
      <c r="BR577" s="16"/>
      <c r="BS577" s="16"/>
      <c r="BT577" s="12">
        <f>BS577-BR577</f>
        <v>0</v>
      </c>
      <c r="BU577" s="16"/>
      <c r="BV577" s="16"/>
      <c r="BW577" s="16"/>
      <c r="BX577" s="12">
        <f>BW577-BV577</f>
        <v>0</v>
      </c>
      <c r="BY577" s="16"/>
      <c r="BZ577" s="16"/>
      <c r="CA577" s="16"/>
      <c r="CB577" s="12">
        <f>CA577-BZ577</f>
        <v>0</v>
      </c>
      <c r="CC577" s="16"/>
      <c r="CD577" s="16"/>
      <c r="CE577" s="16"/>
      <c r="CF577" s="12">
        <f>CE577-CD577</f>
        <v>0</v>
      </c>
      <c r="CG577" s="16"/>
      <c r="CH577" s="16"/>
      <c r="CI577" s="16"/>
      <c r="CJ577" s="12">
        <f>CI577-CH577</f>
        <v>0</v>
      </c>
      <c r="CK577" s="16"/>
      <c r="CL577" s="16"/>
      <c r="CM577" s="16"/>
      <c r="CN577" s="12">
        <f>CM577-CL577</f>
        <v>0</v>
      </c>
      <c r="CO577" s="16"/>
      <c r="CP577" s="16"/>
      <c r="CQ577" s="16"/>
      <c r="CR577" s="12">
        <f>CQ577-CP577</f>
        <v>0</v>
      </c>
      <c r="CS577" s="16"/>
      <c r="CT577" s="16"/>
      <c r="CU577" s="16"/>
      <c r="CV577" s="12">
        <f>CU577-CT577</f>
        <v>0</v>
      </c>
      <c r="CW577" s="16"/>
      <c r="CX577" s="16"/>
      <c r="CY577" s="16"/>
      <c r="CZ577" s="12">
        <f t="shared" si="809"/>
        <v>0</v>
      </c>
      <c r="DA577" s="16"/>
      <c r="DB577" s="16"/>
      <c r="DC577" s="16"/>
      <c r="DD577" s="12">
        <f>DC577-DB577</f>
        <v>0</v>
      </c>
      <c r="DE577" s="17" t="s">
        <v>54</v>
      </c>
      <c r="DF577" s="14" t="s">
        <v>55</v>
      </c>
    </row>
    <row r="578" spans="1:110" ht="12.75" hidden="1" x14ac:dyDescent="0.25">
      <c r="A578" s="18" t="s">
        <v>51</v>
      </c>
      <c r="B578" s="11" t="s">
        <v>86</v>
      </c>
      <c r="C578" s="19" t="s">
        <v>51</v>
      </c>
      <c r="D578" s="101" t="s">
        <v>51</v>
      </c>
      <c r="E578" s="19" t="s">
        <v>51</v>
      </c>
      <c r="F578" s="11">
        <f>SUM(F499:F577)</f>
        <v>579192.9</v>
      </c>
      <c r="G578" s="11">
        <f t="shared" ref="G578:BD578" si="844">SUM(G499:G577)</f>
        <v>504770.2799999998</v>
      </c>
      <c r="H578" s="11"/>
      <c r="I578" s="11">
        <f t="shared" si="844"/>
        <v>504250985.42228401</v>
      </c>
      <c r="J578" s="11">
        <f t="shared" ref="J578" si="845">SUM(J499:J577)</f>
        <v>244570848.68114203</v>
      </c>
      <c r="K578" s="11">
        <f t="shared" ref="K578" si="846">SUM(K499:K577)</f>
        <v>259680136.74114203</v>
      </c>
      <c r="L578" s="11">
        <f t="shared" ref="L578" si="847">SUM(L499:L577)</f>
        <v>250070928.40780872</v>
      </c>
      <c r="M578" s="12">
        <f t="shared" si="793"/>
        <v>9609208.3333333135</v>
      </c>
      <c r="N578" s="11">
        <f t="shared" si="844"/>
        <v>13060554.697999999</v>
      </c>
      <c r="O578" s="11">
        <f t="shared" si="844"/>
        <v>13892440.481999999</v>
      </c>
      <c r="P578" s="11">
        <f t="shared" si="844"/>
        <v>831885.78399999905</v>
      </c>
      <c r="Q578" s="11">
        <f t="shared" si="844"/>
        <v>59123707.511</v>
      </c>
      <c r="R578" s="11">
        <f t="shared" si="844"/>
        <v>59290261.810999997</v>
      </c>
      <c r="S578" s="11">
        <f t="shared" si="844"/>
        <v>166554.30000000075</v>
      </c>
      <c r="T578" s="11">
        <f t="shared" si="844"/>
        <v>0</v>
      </c>
      <c r="U578" s="11">
        <f t="shared" si="844"/>
        <v>0</v>
      </c>
      <c r="V578" s="11">
        <f t="shared" si="844"/>
        <v>0</v>
      </c>
      <c r="W578" s="11">
        <f t="shared" si="844"/>
        <v>6999435.6789999995</v>
      </c>
      <c r="X578" s="11">
        <f t="shared" si="844"/>
        <v>5822272.6150000002</v>
      </c>
      <c r="Y578" s="11">
        <f t="shared" si="844"/>
        <v>-1177163.0639999998</v>
      </c>
      <c r="Z578" s="11">
        <f t="shared" si="844"/>
        <v>7989325.6490000002</v>
      </c>
      <c r="AA578" s="11">
        <f t="shared" si="844"/>
        <v>10973503.123199999</v>
      </c>
      <c r="AB578" s="11">
        <f t="shared" si="844"/>
        <v>2984177.4742000005</v>
      </c>
      <c r="AC578" s="11">
        <f t="shared" si="844"/>
        <v>2258510.6549999998</v>
      </c>
      <c r="AD578" s="11">
        <f t="shared" si="844"/>
        <v>8716155.5142839998</v>
      </c>
      <c r="AE578" s="11">
        <f t="shared" si="844"/>
        <v>6457644.8592839995</v>
      </c>
      <c r="AF578" s="11">
        <f t="shared" si="844"/>
        <v>0</v>
      </c>
      <c r="AG578" s="11">
        <f t="shared" si="844"/>
        <v>0</v>
      </c>
      <c r="AH578" s="11">
        <f t="shared" si="844"/>
        <v>0</v>
      </c>
      <c r="AI578" s="11">
        <f t="shared" si="844"/>
        <v>29898210.925000004</v>
      </c>
      <c r="AJ578" s="11">
        <f t="shared" si="844"/>
        <v>18128202</v>
      </c>
      <c r="AK578" s="11">
        <f t="shared" si="844"/>
        <v>-11770008.925000001</v>
      </c>
      <c r="AL578" s="11">
        <f t="shared" si="844"/>
        <v>0</v>
      </c>
      <c r="AM578" s="11">
        <f t="shared" si="844"/>
        <v>0</v>
      </c>
      <c r="AN578" s="11">
        <f t="shared" si="844"/>
        <v>0</v>
      </c>
      <c r="AO578" s="11">
        <f t="shared" si="844"/>
        <v>63183386</v>
      </c>
      <c r="AP578" s="11">
        <f t="shared" si="844"/>
        <v>0</v>
      </c>
      <c r="AQ578" s="11">
        <f t="shared" si="844"/>
        <v>105267216</v>
      </c>
      <c r="AR578" s="11">
        <f t="shared" si="844"/>
        <v>38205476</v>
      </c>
      <c r="AS578" s="11">
        <f t="shared" si="844"/>
        <v>72878237.110000014</v>
      </c>
      <c r="AT578" s="11">
        <f t="shared" si="844"/>
        <v>81586016.702399999</v>
      </c>
      <c r="AU578" s="11">
        <f t="shared" si="844"/>
        <v>8707779.5924000032</v>
      </c>
      <c r="AV578" s="11">
        <f t="shared" si="844"/>
        <v>94656454.534999996</v>
      </c>
      <c r="AW578" s="11">
        <f t="shared" si="844"/>
        <v>193396160.51440001</v>
      </c>
      <c r="AX578" s="11">
        <f t="shared" si="844"/>
        <v>98739705.979399994</v>
      </c>
      <c r="AY578" s="11">
        <f t="shared" si="844"/>
        <v>0</v>
      </c>
      <c r="AZ578" s="11">
        <f t="shared" si="844"/>
        <v>110000</v>
      </c>
      <c r="BA578" s="11">
        <f t="shared" si="844"/>
        <v>0</v>
      </c>
      <c r="BB578" s="11">
        <f t="shared" si="844"/>
        <v>0</v>
      </c>
      <c r="BC578" s="11">
        <f t="shared" si="844"/>
        <v>7068756.6600000001</v>
      </c>
      <c r="BD578" s="11">
        <f t="shared" si="844"/>
        <v>7068756.6600000001</v>
      </c>
      <c r="BE578" s="11">
        <f t="shared" ref="BE578:CJ578" si="848">SUM(BE499:BE577)</f>
        <v>0</v>
      </c>
      <c r="BF578" s="11">
        <f t="shared" si="848"/>
        <v>0</v>
      </c>
      <c r="BG578" s="11">
        <f t="shared" si="848"/>
        <v>0</v>
      </c>
      <c r="BH578" s="11">
        <f t="shared" si="848"/>
        <v>0</v>
      </c>
      <c r="BI578" s="11">
        <f t="shared" si="848"/>
        <v>0</v>
      </c>
      <c r="BJ578" s="11">
        <f t="shared" si="848"/>
        <v>0</v>
      </c>
      <c r="BK578" s="11">
        <f t="shared" si="848"/>
        <v>1600000</v>
      </c>
      <c r="BL578" s="11">
        <f t="shared" si="848"/>
        <v>1600000</v>
      </c>
      <c r="BM578" s="11">
        <f t="shared" si="848"/>
        <v>0</v>
      </c>
      <c r="BN578" s="11">
        <f t="shared" si="848"/>
        <v>0</v>
      </c>
      <c r="BO578" s="11">
        <f t="shared" si="848"/>
        <v>0</v>
      </c>
      <c r="BP578" s="11">
        <f t="shared" si="848"/>
        <v>0</v>
      </c>
      <c r="BQ578" s="11">
        <f t="shared" si="848"/>
        <v>0</v>
      </c>
      <c r="BR578" s="11">
        <f t="shared" si="848"/>
        <v>0</v>
      </c>
      <c r="BS578" s="11">
        <f t="shared" si="848"/>
        <v>0</v>
      </c>
      <c r="BT578" s="11">
        <f t="shared" si="848"/>
        <v>0</v>
      </c>
      <c r="BU578" s="11">
        <f t="shared" si="848"/>
        <v>0</v>
      </c>
      <c r="BV578" s="11">
        <f t="shared" si="848"/>
        <v>0</v>
      </c>
      <c r="BW578" s="11">
        <f t="shared" si="848"/>
        <v>0</v>
      </c>
      <c r="BX578" s="11">
        <f t="shared" si="848"/>
        <v>0</v>
      </c>
      <c r="BY578" s="11">
        <f t="shared" si="848"/>
        <v>0</v>
      </c>
      <c r="BZ578" s="11">
        <f t="shared" si="848"/>
        <v>0</v>
      </c>
      <c r="CA578" s="11">
        <f t="shared" si="848"/>
        <v>0</v>
      </c>
      <c r="CB578" s="11">
        <f t="shared" si="848"/>
        <v>0</v>
      </c>
      <c r="CC578" s="11">
        <f t="shared" si="848"/>
        <v>0</v>
      </c>
      <c r="CD578" s="11">
        <f t="shared" si="848"/>
        <v>0</v>
      </c>
      <c r="CE578" s="11">
        <f t="shared" si="848"/>
        <v>631990.32000000007</v>
      </c>
      <c r="CF578" s="11">
        <f t="shared" si="848"/>
        <v>631990.32000000007</v>
      </c>
      <c r="CG578" s="11">
        <f t="shared" si="848"/>
        <v>0</v>
      </c>
      <c r="CH578" s="11">
        <f t="shared" si="848"/>
        <v>0</v>
      </c>
      <c r="CI578" s="11">
        <f t="shared" si="848"/>
        <v>205832.71</v>
      </c>
      <c r="CJ578" s="11">
        <f t="shared" si="848"/>
        <v>205832.71</v>
      </c>
      <c r="CK578" s="11">
        <f t="shared" ref="CK578:DD578" si="849">SUM(CK499:CK577)</f>
        <v>0</v>
      </c>
      <c r="CL578" s="11">
        <f t="shared" si="849"/>
        <v>0</v>
      </c>
      <c r="CM578" s="11">
        <f t="shared" si="849"/>
        <v>851330.02</v>
      </c>
      <c r="CN578" s="11">
        <f t="shared" si="849"/>
        <v>851330.02</v>
      </c>
      <c r="CO578" s="11">
        <f t="shared" si="849"/>
        <v>0</v>
      </c>
      <c r="CP578" s="11">
        <f t="shared" si="849"/>
        <v>0</v>
      </c>
      <c r="CQ578" s="11">
        <f t="shared" si="849"/>
        <v>608054.4</v>
      </c>
      <c r="CR578" s="11">
        <f t="shared" si="849"/>
        <v>608054.4</v>
      </c>
      <c r="CS578" s="11">
        <f t="shared" si="849"/>
        <v>0</v>
      </c>
      <c r="CT578" s="11">
        <f t="shared" si="849"/>
        <v>0</v>
      </c>
      <c r="CU578" s="11">
        <f t="shared" si="849"/>
        <v>0</v>
      </c>
      <c r="CV578" s="11">
        <f t="shared" si="849"/>
        <v>0</v>
      </c>
      <c r="CW578" s="11">
        <f t="shared" si="849"/>
        <v>0</v>
      </c>
      <c r="CX578" s="11">
        <f t="shared" si="849"/>
        <v>0</v>
      </c>
      <c r="CY578" s="11">
        <f t="shared" si="849"/>
        <v>3171549.21</v>
      </c>
      <c r="CZ578" s="11">
        <f t="shared" si="849"/>
        <v>3171549.21</v>
      </c>
      <c r="DA578" s="11">
        <f t="shared" si="849"/>
        <v>0</v>
      </c>
      <c r="DB578" s="11">
        <f t="shared" si="849"/>
        <v>0</v>
      </c>
      <c r="DC578" s="11">
        <f t="shared" si="849"/>
        <v>0</v>
      </c>
      <c r="DD578" s="11">
        <f t="shared" si="849"/>
        <v>0</v>
      </c>
      <c r="DE578" s="18" t="s">
        <v>51</v>
      </c>
      <c r="DF578" s="18" t="s">
        <v>51</v>
      </c>
    </row>
    <row r="579" spans="1:110" ht="12.75" hidden="1" x14ac:dyDescent="0.25">
      <c r="A579" s="27" t="s">
        <v>275</v>
      </c>
      <c r="B579" s="28"/>
      <c r="C579" s="28"/>
      <c r="D579" s="28"/>
      <c r="E579" s="28"/>
      <c r="F579" s="28"/>
      <c r="G579" s="28"/>
      <c r="H579" s="28"/>
      <c r="I579" s="12"/>
      <c r="J579" s="12"/>
      <c r="K579" s="12"/>
      <c r="L579" s="12"/>
      <c r="M579" s="12">
        <f t="shared" si="793"/>
        <v>0</v>
      </c>
      <c r="N579" s="28"/>
      <c r="O579" s="28"/>
      <c r="P579" s="12"/>
      <c r="Q579" s="28"/>
      <c r="R579" s="28"/>
      <c r="S579" s="12"/>
      <c r="T579" s="28"/>
      <c r="U579" s="28"/>
      <c r="V579" s="12"/>
      <c r="W579" s="28"/>
      <c r="X579" s="28"/>
      <c r="Y579" s="12"/>
      <c r="Z579" s="28"/>
      <c r="AA579" s="28"/>
      <c r="AB579" s="12"/>
      <c r="AC579" s="28"/>
      <c r="AD579" s="28"/>
      <c r="AE579" s="12"/>
      <c r="AF579" s="28"/>
      <c r="AG579" s="28"/>
      <c r="AH579" s="12"/>
      <c r="AI579" s="28"/>
      <c r="AJ579" s="28"/>
      <c r="AK579" s="12"/>
      <c r="AL579" s="28"/>
      <c r="AM579" s="28"/>
      <c r="AN579" s="12"/>
      <c r="AO579" s="34"/>
      <c r="AP579" s="38"/>
      <c r="AQ579" s="34"/>
      <c r="AR579" s="32"/>
      <c r="AS579" s="28"/>
      <c r="AT579" s="28"/>
      <c r="AU579" s="12"/>
      <c r="AV579" s="28"/>
      <c r="AW579" s="28"/>
      <c r="AX579" s="12"/>
      <c r="AY579" s="44"/>
      <c r="AZ579" s="34"/>
      <c r="BA579" s="12"/>
      <c r="BB579" s="12"/>
      <c r="BC579" s="12"/>
      <c r="BD579" s="12"/>
      <c r="BE579" s="36"/>
      <c r="BF579" s="36"/>
      <c r="BG579" s="36"/>
      <c r="BH579" s="12">
        <f t="shared" ref="BH579" si="850">BG579-BF579</f>
        <v>0</v>
      </c>
      <c r="BI579" s="36"/>
      <c r="BJ579" s="36"/>
      <c r="BK579" s="36"/>
      <c r="BL579" s="12">
        <f t="shared" ref="BL579" si="851">BK579-BJ579</f>
        <v>0</v>
      </c>
      <c r="BM579" s="36"/>
      <c r="BN579" s="36"/>
      <c r="BO579" s="36"/>
      <c r="BP579" s="12">
        <f t="shared" ref="BP579" si="852">BO579-BN579</f>
        <v>0</v>
      </c>
      <c r="BQ579" s="36"/>
      <c r="BR579" s="36"/>
      <c r="BS579" s="36"/>
      <c r="BT579" s="12">
        <f t="shared" ref="BT579" si="853">BS579-BR579</f>
        <v>0</v>
      </c>
      <c r="BU579" s="36"/>
      <c r="BV579" s="36"/>
      <c r="BW579" s="36"/>
      <c r="BX579" s="12">
        <f t="shared" ref="BX579" si="854">BW579-BV579</f>
        <v>0</v>
      </c>
      <c r="BY579" s="36"/>
      <c r="BZ579" s="36"/>
      <c r="CA579" s="36"/>
      <c r="CB579" s="12">
        <f t="shared" ref="CB579" si="855">CA579-BZ579</f>
        <v>0</v>
      </c>
      <c r="CC579" s="36"/>
      <c r="CD579" s="36"/>
      <c r="CE579" s="36"/>
      <c r="CF579" s="12">
        <f t="shared" ref="CF579" si="856">CE579-CD579</f>
        <v>0</v>
      </c>
      <c r="CG579" s="36"/>
      <c r="CH579" s="36"/>
      <c r="CI579" s="36"/>
      <c r="CJ579" s="12">
        <f t="shared" ref="CJ579" si="857">CI579-CH579</f>
        <v>0</v>
      </c>
      <c r="CK579" s="36"/>
      <c r="CL579" s="36"/>
      <c r="CM579" s="36"/>
      <c r="CN579" s="12">
        <f t="shared" ref="CN579" si="858">CM579-CL579</f>
        <v>0</v>
      </c>
      <c r="CO579" s="36"/>
      <c r="CP579" s="36"/>
      <c r="CQ579" s="36"/>
      <c r="CR579" s="12">
        <f t="shared" ref="CR579" si="859">CQ579-CP579</f>
        <v>0</v>
      </c>
      <c r="CS579" s="36"/>
      <c r="CT579" s="36"/>
      <c r="CU579" s="36"/>
      <c r="CV579" s="12">
        <f t="shared" ref="CV579" si="860">CU579-CT579</f>
        <v>0</v>
      </c>
      <c r="CW579" s="36"/>
      <c r="CX579" s="36"/>
      <c r="CY579" s="36"/>
      <c r="CZ579" s="12">
        <f t="shared" ref="CZ579" si="861">CY579-CX579</f>
        <v>0</v>
      </c>
      <c r="DA579" s="36"/>
      <c r="DB579" s="36"/>
      <c r="DC579" s="36"/>
      <c r="DD579" s="12">
        <f t="shared" ref="DD579" si="862">DC579-DB579</f>
        <v>0</v>
      </c>
      <c r="DE579" s="28"/>
      <c r="DF579" s="29"/>
    </row>
    <row r="580" spans="1:110" ht="38.25" hidden="1" x14ac:dyDescent="0.25">
      <c r="A580" s="20">
        <v>1</v>
      </c>
      <c r="B580" s="48" t="s">
        <v>1007</v>
      </c>
      <c r="C580" s="49">
        <v>1950</v>
      </c>
      <c r="D580" s="49" t="s">
        <v>51</v>
      </c>
      <c r="E580" s="48" t="s">
        <v>224</v>
      </c>
      <c r="F580" s="50">
        <v>790.7</v>
      </c>
      <c r="G580" s="50">
        <v>713.9</v>
      </c>
      <c r="H580" s="51">
        <v>35460</v>
      </c>
      <c r="I580" s="12">
        <f t="shared" ref="I580:I618" si="863">O580+R580+U580+X580+AA580+AD580+AG580+AJ580+AM580+AQ580+AT580+BC580+AW580+AZ580</f>
        <v>2507565.2375999996</v>
      </c>
      <c r="J580" s="12">
        <f t="shared" ref="J580:J618" si="864">(I580-BC580)*0.5</f>
        <v>1253782.6187999998</v>
      </c>
      <c r="K580" s="12">
        <f t="shared" ref="K580:K618" si="865">I580-J580</f>
        <v>1253782.6187999998</v>
      </c>
      <c r="L580" s="12">
        <f t="shared" ref="L580:L642" si="866">K580</f>
        <v>1253782.6187999998</v>
      </c>
      <c r="M580" s="12">
        <f t="shared" si="793"/>
        <v>0</v>
      </c>
      <c r="N580" s="12"/>
      <c r="O580" s="12"/>
      <c r="P580" s="12">
        <v>0</v>
      </c>
      <c r="Q580" s="12">
        <v>1213258.8</v>
      </c>
      <c r="R580" s="12">
        <v>1213258.8</v>
      </c>
      <c r="S580" s="12">
        <v>0</v>
      </c>
      <c r="T580" s="12"/>
      <c r="U580" s="12"/>
      <c r="V580" s="12">
        <v>0</v>
      </c>
      <c r="W580" s="12">
        <v>271396.21999999997</v>
      </c>
      <c r="X580" s="12">
        <v>347013.6</v>
      </c>
      <c r="Y580" s="12">
        <v>75617.38</v>
      </c>
      <c r="Z580" s="12">
        <v>186028.05900000001</v>
      </c>
      <c r="AA580" s="12">
        <v>501378.83760000003</v>
      </c>
      <c r="AB580" s="12">
        <v>315350.77860000002</v>
      </c>
      <c r="AC580" s="12">
        <v>438482.1</v>
      </c>
      <c r="AD580" s="12">
        <v>445914</v>
      </c>
      <c r="AE580" s="12">
        <v>7431.9000000000233</v>
      </c>
      <c r="AF580" s="12"/>
      <c r="AG580" s="12"/>
      <c r="AH580" s="12">
        <v>0</v>
      </c>
      <c r="AI580" s="12"/>
      <c r="AJ580" s="12"/>
      <c r="AK580" s="12">
        <v>0</v>
      </c>
      <c r="AL580" s="12"/>
      <c r="AM580" s="12"/>
      <c r="AN580" s="12">
        <v>0</v>
      </c>
      <c r="AO580" s="32"/>
      <c r="AP580" s="39" t="s">
        <v>53</v>
      </c>
      <c r="AQ580" s="32"/>
      <c r="AR580" s="32">
        <v>0</v>
      </c>
      <c r="AS580" s="12"/>
      <c r="AT580" s="12"/>
      <c r="AU580" s="12">
        <v>0</v>
      </c>
      <c r="AV580" s="12"/>
      <c r="AW580" s="12"/>
      <c r="AX580" s="12">
        <v>0</v>
      </c>
      <c r="AY580" s="45"/>
      <c r="AZ580" s="32"/>
      <c r="BA580" s="12">
        <v>0</v>
      </c>
      <c r="BB580" s="12">
        <f t="shared" ref="BB580:BB598" si="867">BF580+BJ580+BN580+BR580+BV580+BZ580+CD580+CH580+CL580+CP580+CT580+CX580+DB580</f>
        <v>0</v>
      </c>
      <c r="BC580" s="12">
        <f t="shared" ref="BC580:BC643" si="868">BG580+BK580+BO580+BS580+BW580+CA580+CE580+CI580+CM580+CQ580+CU580+CY580+DC580</f>
        <v>0</v>
      </c>
      <c r="BD580" s="12">
        <f t="shared" ref="BD580:BD643" si="869">BC580-BB580</f>
        <v>0</v>
      </c>
      <c r="BE580" s="12"/>
      <c r="BF580" s="12"/>
      <c r="BG580" s="12"/>
      <c r="BH580" s="12">
        <f t="shared" ref="BH580:BH598" si="870">BG580-BF580</f>
        <v>0</v>
      </c>
      <c r="BI580" s="12"/>
      <c r="BJ580" s="12"/>
      <c r="BK580" s="12"/>
      <c r="BL580" s="12">
        <f t="shared" ref="BL580:BL598" si="871">BK580-BJ580</f>
        <v>0</v>
      </c>
      <c r="BM580" s="12"/>
      <c r="BN580" s="12"/>
      <c r="BO580" s="12"/>
      <c r="BP580" s="12">
        <f t="shared" ref="BP580:BP598" si="872">BO580-BN580</f>
        <v>0</v>
      </c>
      <c r="BQ580" s="12"/>
      <c r="BR580" s="12"/>
      <c r="BS580" s="12"/>
      <c r="BT580" s="12">
        <f t="shared" ref="BT580:BT598" si="873">BS580-BR580</f>
        <v>0</v>
      </c>
      <c r="BU580" s="12"/>
      <c r="BV580" s="12"/>
      <c r="BW580" s="12"/>
      <c r="BX580" s="12">
        <f t="shared" ref="BX580:BX598" si="874">BW580-BV580</f>
        <v>0</v>
      </c>
      <c r="BY580" s="12"/>
      <c r="BZ580" s="12"/>
      <c r="CA580" s="12"/>
      <c r="CB580" s="12">
        <f t="shared" ref="CB580:CB598" si="875">CA580-BZ580</f>
        <v>0</v>
      </c>
      <c r="CC580" s="12"/>
      <c r="CD580" s="12"/>
      <c r="CE580" s="12"/>
      <c r="CF580" s="12">
        <f t="shared" ref="CF580:CF598" si="876">CE580-CD580</f>
        <v>0</v>
      </c>
      <c r="CG580" s="12"/>
      <c r="CH580" s="12"/>
      <c r="CI580" s="12"/>
      <c r="CJ580" s="12">
        <f t="shared" ref="CJ580:CJ598" si="877">CI580-CH580</f>
        <v>0</v>
      </c>
      <c r="CK580" s="12"/>
      <c r="CL580" s="12"/>
      <c r="CM580" s="12"/>
      <c r="CN580" s="12">
        <f t="shared" ref="CN580:CN598" si="878">CM580-CL580</f>
        <v>0</v>
      </c>
      <c r="CO580" s="12"/>
      <c r="CP580" s="12"/>
      <c r="CQ580" s="12"/>
      <c r="CR580" s="12">
        <f t="shared" ref="CR580:CR598" si="879">CQ580-CP580</f>
        <v>0</v>
      </c>
      <c r="CS580" s="12"/>
      <c r="CT580" s="12"/>
      <c r="CU580" s="12"/>
      <c r="CV580" s="12">
        <f t="shared" ref="CV580:CV598" si="880">CU580-CT580</f>
        <v>0</v>
      </c>
      <c r="CW580" s="12"/>
      <c r="CX580" s="12"/>
      <c r="CY580" s="12"/>
      <c r="CZ580" s="12">
        <f t="shared" ref="CZ580:CZ598" si="881">CY580-CX580</f>
        <v>0</v>
      </c>
      <c r="DA580" s="12"/>
      <c r="DB580" s="12"/>
      <c r="DC580" s="12"/>
      <c r="DD580" s="12">
        <f t="shared" ref="DD580:DD598" si="882">DC580-DB580</f>
        <v>0</v>
      </c>
      <c r="DE580" s="13" t="s">
        <v>54</v>
      </c>
      <c r="DF580" s="14" t="s">
        <v>55</v>
      </c>
    </row>
    <row r="581" spans="1:110" ht="38.25" hidden="1" x14ac:dyDescent="0.25">
      <c r="A581" s="20">
        <v>2</v>
      </c>
      <c r="B581" s="48" t="s">
        <v>1008</v>
      </c>
      <c r="C581" s="49">
        <v>1950</v>
      </c>
      <c r="D581" s="49" t="s">
        <v>51</v>
      </c>
      <c r="E581" s="48" t="s">
        <v>224</v>
      </c>
      <c r="F581" s="50">
        <v>983.9</v>
      </c>
      <c r="G581" s="50">
        <v>885.2</v>
      </c>
      <c r="H581" s="51">
        <v>36949</v>
      </c>
      <c r="I581" s="12">
        <f t="shared" si="863"/>
        <v>2037905.6136</v>
      </c>
      <c r="J581" s="12">
        <f t="shared" si="864"/>
        <v>1018952.8068</v>
      </c>
      <c r="K581" s="12">
        <f t="shared" si="865"/>
        <v>1018952.8068</v>
      </c>
      <c r="L581" s="12">
        <f t="shared" si="866"/>
        <v>1018952.8068</v>
      </c>
      <c r="M581" s="12">
        <f t="shared" si="793"/>
        <v>0</v>
      </c>
      <c r="N581" s="12"/>
      <c r="O581" s="12"/>
      <c r="P581" s="12">
        <v>0</v>
      </c>
      <c r="Q581" s="12"/>
      <c r="R581" s="12"/>
      <c r="S581" s="12">
        <v>0</v>
      </c>
      <c r="T581" s="12"/>
      <c r="U581" s="12"/>
      <c r="V581" s="12">
        <v>0</v>
      </c>
      <c r="W581" s="12"/>
      <c r="X581" s="12"/>
      <c r="Y581" s="12">
        <v>0</v>
      </c>
      <c r="Z581" s="12"/>
      <c r="AA581" s="12"/>
      <c r="AB581" s="12">
        <v>0</v>
      </c>
      <c r="AC581" s="12"/>
      <c r="AD581" s="12"/>
      <c r="AE581" s="12">
        <v>0</v>
      </c>
      <c r="AF581" s="12"/>
      <c r="AG581" s="12"/>
      <c r="AH581" s="12">
        <v>0</v>
      </c>
      <c r="AI581" s="12"/>
      <c r="AJ581" s="12"/>
      <c r="AK581" s="12">
        <v>0</v>
      </c>
      <c r="AL581" s="12"/>
      <c r="AM581" s="12"/>
      <c r="AN581" s="12">
        <v>0</v>
      </c>
      <c r="AO581" s="32"/>
      <c r="AP581" s="39" t="s">
        <v>53</v>
      </c>
      <c r="AQ581" s="32"/>
      <c r="AR581" s="32">
        <v>0</v>
      </c>
      <c r="AS581" s="12">
        <v>1863092.0390000001</v>
      </c>
      <c r="AT581" s="12">
        <v>2037905.6136</v>
      </c>
      <c r="AU581" s="12">
        <v>174813.57459999993</v>
      </c>
      <c r="AV581" s="12"/>
      <c r="AW581" s="12"/>
      <c r="AX581" s="12">
        <v>0</v>
      </c>
      <c r="AY581" s="45"/>
      <c r="AZ581" s="32"/>
      <c r="BA581" s="12">
        <v>0</v>
      </c>
      <c r="BB581" s="12">
        <f t="shared" si="867"/>
        <v>0</v>
      </c>
      <c r="BC581" s="12">
        <f t="shared" si="868"/>
        <v>0</v>
      </c>
      <c r="BD581" s="12">
        <f t="shared" si="869"/>
        <v>0</v>
      </c>
      <c r="BE581" s="12"/>
      <c r="BF581" s="12"/>
      <c r="BG581" s="12"/>
      <c r="BH581" s="12">
        <f t="shared" si="870"/>
        <v>0</v>
      </c>
      <c r="BI581" s="12"/>
      <c r="BJ581" s="12"/>
      <c r="BK581" s="12"/>
      <c r="BL581" s="12">
        <f t="shared" si="871"/>
        <v>0</v>
      </c>
      <c r="BM581" s="12"/>
      <c r="BN581" s="12"/>
      <c r="BO581" s="12"/>
      <c r="BP581" s="12">
        <f t="shared" si="872"/>
        <v>0</v>
      </c>
      <c r="BQ581" s="12"/>
      <c r="BR581" s="12"/>
      <c r="BS581" s="12"/>
      <c r="BT581" s="12">
        <f t="shared" si="873"/>
        <v>0</v>
      </c>
      <c r="BU581" s="12"/>
      <c r="BV581" s="12"/>
      <c r="BW581" s="12"/>
      <c r="BX581" s="12">
        <f t="shared" si="874"/>
        <v>0</v>
      </c>
      <c r="BY581" s="12"/>
      <c r="BZ581" s="12"/>
      <c r="CA581" s="12"/>
      <c r="CB581" s="12">
        <f t="shared" si="875"/>
        <v>0</v>
      </c>
      <c r="CC581" s="12"/>
      <c r="CD581" s="12"/>
      <c r="CE581" s="12"/>
      <c r="CF581" s="12">
        <f t="shared" si="876"/>
        <v>0</v>
      </c>
      <c r="CG581" s="12"/>
      <c r="CH581" s="12"/>
      <c r="CI581" s="12"/>
      <c r="CJ581" s="12">
        <f t="shared" si="877"/>
        <v>0</v>
      </c>
      <c r="CK581" s="12"/>
      <c r="CL581" s="12"/>
      <c r="CM581" s="12"/>
      <c r="CN581" s="12">
        <f t="shared" si="878"/>
        <v>0</v>
      </c>
      <c r="CO581" s="12"/>
      <c r="CP581" s="12"/>
      <c r="CQ581" s="12"/>
      <c r="CR581" s="12">
        <f t="shared" si="879"/>
        <v>0</v>
      </c>
      <c r="CS581" s="12"/>
      <c r="CT581" s="12"/>
      <c r="CU581" s="12"/>
      <c r="CV581" s="12">
        <f t="shared" si="880"/>
        <v>0</v>
      </c>
      <c r="CW581" s="12"/>
      <c r="CX581" s="12"/>
      <c r="CY581" s="12"/>
      <c r="CZ581" s="12">
        <f t="shared" si="881"/>
        <v>0</v>
      </c>
      <c r="DA581" s="12"/>
      <c r="DB581" s="12"/>
      <c r="DC581" s="12"/>
      <c r="DD581" s="12">
        <f t="shared" si="882"/>
        <v>0</v>
      </c>
      <c r="DE581" s="13" t="s">
        <v>54</v>
      </c>
      <c r="DF581" s="14" t="s">
        <v>55</v>
      </c>
    </row>
    <row r="582" spans="1:110" ht="38.25" hidden="1" x14ac:dyDescent="0.25">
      <c r="A582" s="20">
        <v>3</v>
      </c>
      <c r="B582" s="48" t="s">
        <v>1009</v>
      </c>
      <c r="C582" s="49">
        <v>1950</v>
      </c>
      <c r="D582" s="49" t="s">
        <v>51</v>
      </c>
      <c r="E582" s="48" t="s">
        <v>224</v>
      </c>
      <c r="F582" s="50">
        <v>721.7</v>
      </c>
      <c r="G582" s="50">
        <v>647.70000000000005</v>
      </c>
      <c r="H582" s="51">
        <v>34349</v>
      </c>
      <c r="I582" s="12">
        <f t="shared" si="863"/>
        <v>2245069.0619999999</v>
      </c>
      <c r="J582" s="12">
        <f t="shared" si="864"/>
        <v>1122534.531</v>
      </c>
      <c r="K582" s="12">
        <f t="shared" si="865"/>
        <v>1122534.531</v>
      </c>
      <c r="L582" s="12">
        <f t="shared" si="866"/>
        <v>1122534.531</v>
      </c>
      <c r="M582" s="12">
        <f t="shared" si="793"/>
        <v>0</v>
      </c>
      <c r="N582" s="12"/>
      <c r="O582" s="12"/>
      <c r="P582" s="12">
        <v>0</v>
      </c>
      <c r="Q582" s="12"/>
      <c r="R582" s="12"/>
      <c r="S582" s="12">
        <v>0</v>
      </c>
      <c r="T582" s="12"/>
      <c r="U582" s="12"/>
      <c r="V582" s="12">
        <v>0</v>
      </c>
      <c r="W582" s="12"/>
      <c r="X582" s="12"/>
      <c r="Y582" s="12">
        <v>0</v>
      </c>
      <c r="Z582" s="12"/>
      <c r="AA582" s="12"/>
      <c r="AB582" s="12">
        <v>0</v>
      </c>
      <c r="AC582" s="12"/>
      <c r="AD582" s="12"/>
      <c r="AE582" s="12">
        <v>0</v>
      </c>
      <c r="AF582" s="12"/>
      <c r="AG582" s="12"/>
      <c r="AH582" s="12">
        <v>0</v>
      </c>
      <c r="AI582" s="12"/>
      <c r="AJ582" s="12"/>
      <c r="AK582" s="12">
        <v>0</v>
      </c>
      <c r="AL582" s="12"/>
      <c r="AM582" s="12"/>
      <c r="AN582" s="12">
        <v>0</v>
      </c>
      <c r="AO582" s="32"/>
      <c r="AP582" s="39" t="s">
        <v>53</v>
      </c>
      <c r="AQ582" s="32"/>
      <c r="AR582" s="32">
        <v>0</v>
      </c>
      <c r="AS582" s="12">
        <v>1975464.4750000001</v>
      </c>
      <c r="AT582" s="12">
        <v>2245069.0619999999</v>
      </c>
      <c r="AU582" s="12">
        <v>269604.58699999982</v>
      </c>
      <c r="AV582" s="12"/>
      <c r="AW582" s="12"/>
      <c r="AX582" s="12">
        <v>0</v>
      </c>
      <c r="AY582" s="45"/>
      <c r="AZ582" s="32"/>
      <c r="BA582" s="12">
        <v>0</v>
      </c>
      <c r="BB582" s="12">
        <f t="shared" si="867"/>
        <v>0</v>
      </c>
      <c r="BC582" s="12">
        <f t="shared" si="868"/>
        <v>0</v>
      </c>
      <c r="BD582" s="12">
        <f t="shared" si="869"/>
        <v>0</v>
      </c>
      <c r="BE582" s="12"/>
      <c r="BF582" s="12"/>
      <c r="BG582" s="12"/>
      <c r="BH582" s="12">
        <f t="shared" si="870"/>
        <v>0</v>
      </c>
      <c r="BI582" s="12"/>
      <c r="BJ582" s="12"/>
      <c r="BK582" s="12"/>
      <c r="BL582" s="12">
        <f t="shared" si="871"/>
        <v>0</v>
      </c>
      <c r="BM582" s="12"/>
      <c r="BN582" s="12"/>
      <c r="BO582" s="12"/>
      <c r="BP582" s="12">
        <f t="shared" si="872"/>
        <v>0</v>
      </c>
      <c r="BQ582" s="12"/>
      <c r="BR582" s="12"/>
      <c r="BS582" s="12"/>
      <c r="BT582" s="12">
        <f t="shared" si="873"/>
        <v>0</v>
      </c>
      <c r="BU582" s="12"/>
      <c r="BV582" s="12"/>
      <c r="BW582" s="12"/>
      <c r="BX582" s="12">
        <f t="shared" si="874"/>
        <v>0</v>
      </c>
      <c r="BY582" s="12"/>
      <c r="BZ582" s="12"/>
      <c r="CA582" s="12"/>
      <c r="CB582" s="12">
        <f t="shared" si="875"/>
        <v>0</v>
      </c>
      <c r="CC582" s="12"/>
      <c r="CD582" s="12"/>
      <c r="CE582" s="12"/>
      <c r="CF582" s="12">
        <f t="shared" si="876"/>
        <v>0</v>
      </c>
      <c r="CG582" s="12"/>
      <c r="CH582" s="12"/>
      <c r="CI582" s="12"/>
      <c r="CJ582" s="12">
        <f t="shared" si="877"/>
        <v>0</v>
      </c>
      <c r="CK582" s="12"/>
      <c r="CL582" s="12"/>
      <c r="CM582" s="12"/>
      <c r="CN582" s="12">
        <f t="shared" si="878"/>
        <v>0</v>
      </c>
      <c r="CO582" s="12"/>
      <c r="CP582" s="12"/>
      <c r="CQ582" s="12"/>
      <c r="CR582" s="12">
        <f t="shared" si="879"/>
        <v>0</v>
      </c>
      <c r="CS582" s="12"/>
      <c r="CT582" s="12"/>
      <c r="CU582" s="12"/>
      <c r="CV582" s="12">
        <f t="shared" si="880"/>
        <v>0</v>
      </c>
      <c r="CW582" s="12"/>
      <c r="CX582" s="12"/>
      <c r="CY582" s="12"/>
      <c r="CZ582" s="12">
        <f t="shared" si="881"/>
        <v>0</v>
      </c>
      <c r="DA582" s="12"/>
      <c r="DB582" s="12"/>
      <c r="DC582" s="12"/>
      <c r="DD582" s="12">
        <f t="shared" si="882"/>
        <v>0</v>
      </c>
      <c r="DE582" s="13" t="s">
        <v>54</v>
      </c>
      <c r="DF582" s="14" t="s">
        <v>55</v>
      </c>
    </row>
    <row r="583" spans="1:110" ht="38.25" hidden="1" x14ac:dyDescent="0.25">
      <c r="A583" s="20">
        <v>4</v>
      </c>
      <c r="B583" s="48" t="s">
        <v>1010</v>
      </c>
      <c r="C583" s="49">
        <v>1950</v>
      </c>
      <c r="D583" s="49" t="s">
        <v>51</v>
      </c>
      <c r="E583" s="48" t="s">
        <v>224</v>
      </c>
      <c r="F583" s="50">
        <v>723.1</v>
      </c>
      <c r="G583" s="50">
        <v>650.29999999999995</v>
      </c>
      <c r="H583" s="51">
        <v>35759</v>
      </c>
      <c r="I583" s="12">
        <f t="shared" si="863"/>
        <v>2371722.6864</v>
      </c>
      <c r="J583" s="12">
        <f t="shared" si="864"/>
        <v>1185861.3432</v>
      </c>
      <c r="K583" s="12">
        <f t="shared" si="865"/>
        <v>1185861.3432</v>
      </c>
      <c r="L583" s="12">
        <f t="shared" si="866"/>
        <v>1185861.3432</v>
      </c>
      <c r="M583" s="12">
        <f t="shared" si="793"/>
        <v>0</v>
      </c>
      <c r="N583" s="12"/>
      <c r="O583" s="12"/>
      <c r="P583" s="12">
        <v>0</v>
      </c>
      <c r="Q583" s="12"/>
      <c r="R583" s="12"/>
      <c r="S583" s="12">
        <v>0</v>
      </c>
      <c r="T583" s="12"/>
      <c r="U583" s="12"/>
      <c r="V583" s="12">
        <v>0</v>
      </c>
      <c r="W583" s="12"/>
      <c r="X583" s="12"/>
      <c r="Y583" s="12">
        <v>0</v>
      </c>
      <c r="Z583" s="12"/>
      <c r="AA583" s="12"/>
      <c r="AB583" s="12">
        <v>0</v>
      </c>
      <c r="AC583" s="12"/>
      <c r="AD583" s="12"/>
      <c r="AE583" s="12">
        <v>0</v>
      </c>
      <c r="AF583" s="12"/>
      <c r="AG583" s="12"/>
      <c r="AH583" s="12">
        <v>0</v>
      </c>
      <c r="AI583" s="12"/>
      <c r="AJ583" s="12"/>
      <c r="AK583" s="12">
        <v>0</v>
      </c>
      <c r="AL583" s="12"/>
      <c r="AM583" s="12"/>
      <c r="AN583" s="12">
        <v>0</v>
      </c>
      <c r="AO583" s="32"/>
      <c r="AP583" s="39" t="s">
        <v>53</v>
      </c>
      <c r="AQ583" s="32"/>
      <c r="AR583" s="32">
        <v>0</v>
      </c>
      <c r="AS583" s="12">
        <v>1996936.915</v>
      </c>
      <c r="AT583" s="12">
        <v>2371722.6864</v>
      </c>
      <c r="AU583" s="12">
        <v>374785.77139999997</v>
      </c>
      <c r="AV583" s="12"/>
      <c r="AW583" s="12"/>
      <c r="AX583" s="12">
        <v>0</v>
      </c>
      <c r="AY583" s="45"/>
      <c r="AZ583" s="32"/>
      <c r="BA583" s="12">
        <v>0</v>
      </c>
      <c r="BB583" s="12">
        <f t="shared" si="867"/>
        <v>0</v>
      </c>
      <c r="BC583" s="12">
        <f t="shared" si="868"/>
        <v>0</v>
      </c>
      <c r="BD583" s="12">
        <f t="shared" si="869"/>
        <v>0</v>
      </c>
      <c r="BE583" s="12"/>
      <c r="BF583" s="12"/>
      <c r="BG583" s="12"/>
      <c r="BH583" s="12">
        <f t="shared" si="870"/>
        <v>0</v>
      </c>
      <c r="BI583" s="12"/>
      <c r="BJ583" s="12"/>
      <c r="BK583" s="12"/>
      <c r="BL583" s="12">
        <f t="shared" si="871"/>
        <v>0</v>
      </c>
      <c r="BM583" s="12"/>
      <c r="BN583" s="12"/>
      <c r="BO583" s="12"/>
      <c r="BP583" s="12">
        <f t="shared" si="872"/>
        <v>0</v>
      </c>
      <c r="BQ583" s="12"/>
      <c r="BR583" s="12"/>
      <c r="BS583" s="12"/>
      <c r="BT583" s="12">
        <f t="shared" si="873"/>
        <v>0</v>
      </c>
      <c r="BU583" s="12"/>
      <c r="BV583" s="12"/>
      <c r="BW583" s="12"/>
      <c r="BX583" s="12">
        <f t="shared" si="874"/>
        <v>0</v>
      </c>
      <c r="BY583" s="12"/>
      <c r="BZ583" s="12"/>
      <c r="CA583" s="12"/>
      <c r="CB583" s="12">
        <f t="shared" si="875"/>
        <v>0</v>
      </c>
      <c r="CC583" s="12"/>
      <c r="CD583" s="12"/>
      <c r="CE583" s="12"/>
      <c r="CF583" s="12">
        <f t="shared" si="876"/>
        <v>0</v>
      </c>
      <c r="CG583" s="12"/>
      <c r="CH583" s="12"/>
      <c r="CI583" s="12"/>
      <c r="CJ583" s="12">
        <f t="shared" si="877"/>
        <v>0</v>
      </c>
      <c r="CK583" s="12"/>
      <c r="CL583" s="12"/>
      <c r="CM583" s="12"/>
      <c r="CN583" s="12">
        <f t="shared" si="878"/>
        <v>0</v>
      </c>
      <c r="CO583" s="12"/>
      <c r="CP583" s="12"/>
      <c r="CQ583" s="12"/>
      <c r="CR583" s="12">
        <f t="shared" si="879"/>
        <v>0</v>
      </c>
      <c r="CS583" s="12"/>
      <c r="CT583" s="12"/>
      <c r="CU583" s="12"/>
      <c r="CV583" s="12">
        <f t="shared" si="880"/>
        <v>0</v>
      </c>
      <c r="CW583" s="12"/>
      <c r="CX583" s="12"/>
      <c r="CY583" s="12"/>
      <c r="CZ583" s="12">
        <f t="shared" si="881"/>
        <v>0</v>
      </c>
      <c r="DA583" s="12"/>
      <c r="DB583" s="12"/>
      <c r="DC583" s="12"/>
      <c r="DD583" s="12">
        <f t="shared" si="882"/>
        <v>0</v>
      </c>
      <c r="DE583" s="13" t="s">
        <v>54</v>
      </c>
      <c r="DF583" s="14" t="s">
        <v>55</v>
      </c>
    </row>
    <row r="584" spans="1:110" ht="38.25" hidden="1" x14ac:dyDescent="0.25">
      <c r="A584" s="20">
        <v>5</v>
      </c>
      <c r="B584" s="48" t="s">
        <v>1011</v>
      </c>
      <c r="C584" s="49">
        <v>1949</v>
      </c>
      <c r="D584" s="49" t="s">
        <v>51</v>
      </c>
      <c r="E584" s="48" t="s">
        <v>224</v>
      </c>
      <c r="F584" s="50">
        <v>589.4</v>
      </c>
      <c r="G584" s="50">
        <v>523.4</v>
      </c>
      <c r="H584" s="51">
        <v>34201</v>
      </c>
      <c r="I584" s="12">
        <f t="shared" si="863"/>
        <v>1297944.186</v>
      </c>
      <c r="J584" s="12">
        <f t="shared" si="864"/>
        <v>648972.09299999999</v>
      </c>
      <c r="K584" s="12">
        <f t="shared" si="865"/>
        <v>648972.09299999999</v>
      </c>
      <c r="L584" s="12">
        <f t="shared" si="866"/>
        <v>648972.09299999999</v>
      </c>
      <c r="M584" s="12">
        <f t="shared" si="793"/>
        <v>0</v>
      </c>
      <c r="N584" s="12"/>
      <c r="O584" s="12"/>
      <c r="P584" s="12">
        <v>0</v>
      </c>
      <c r="Q584" s="12"/>
      <c r="R584" s="12"/>
      <c r="S584" s="12">
        <v>0</v>
      </c>
      <c r="T584" s="12"/>
      <c r="U584" s="12"/>
      <c r="V584" s="12">
        <v>0</v>
      </c>
      <c r="W584" s="12"/>
      <c r="X584" s="12"/>
      <c r="Y584" s="12">
        <v>0</v>
      </c>
      <c r="Z584" s="12"/>
      <c r="AA584" s="12"/>
      <c r="AB584" s="12">
        <v>0</v>
      </c>
      <c r="AC584" s="12"/>
      <c r="AD584" s="12"/>
      <c r="AE584" s="12">
        <v>0</v>
      </c>
      <c r="AF584" s="12"/>
      <c r="AG584" s="12"/>
      <c r="AH584" s="12">
        <v>0</v>
      </c>
      <c r="AI584" s="12"/>
      <c r="AJ584" s="12"/>
      <c r="AK584" s="12">
        <v>0</v>
      </c>
      <c r="AL584" s="12"/>
      <c r="AM584" s="12"/>
      <c r="AN584" s="12">
        <v>0</v>
      </c>
      <c r="AO584" s="32"/>
      <c r="AP584" s="39" t="s">
        <v>53</v>
      </c>
      <c r="AQ584" s="32"/>
      <c r="AR584" s="32">
        <v>0</v>
      </c>
      <c r="AS584" s="12">
        <v>1012783.417</v>
      </c>
      <c r="AT584" s="12">
        <v>1297944.186</v>
      </c>
      <c r="AU584" s="12">
        <v>285160.76899999997</v>
      </c>
      <c r="AV584" s="12"/>
      <c r="AW584" s="12"/>
      <c r="AX584" s="12">
        <v>0</v>
      </c>
      <c r="AY584" s="45"/>
      <c r="AZ584" s="32"/>
      <c r="BA584" s="12">
        <v>0</v>
      </c>
      <c r="BB584" s="12">
        <f t="shared" si="867"/>
        <v>0</v>
      </c>
      <c r="BC584" s="12">
        <f t="shared" si="868"/>
        <v>0</v>
      </c>
      <c r="BD584" s="12">
        <f t="shared" si="869"/>
        <v>0</v>
      </c>
      <c r="BE584" s="12"/>
      <c r="BF584" s="12"/>
      <c r="BG584" s="12"/>
      <c r="BH584" s="12">
        <f t="shared" si="870"/>
        <v>0</v>
      </c>
      <c r="BI584" s="12"/>
      <c r="BJ584" s="12"/>
      <c r="BK584" s="12"/>
      <c r="BL584" s="12">
        <f t="shared" si="871"/>
        <v>0</v>
      </c>
      <c r="BM584" s="12"/>
      <c r="BN584" s="12"/>
      <c r="BO584" s="12"/>
      <c r="BP584" s="12">
        <f t="shared" si="872"/>
        <v>0</v>
      </c>
      <c r="BQ584" s="12"/>
      <c r="BR584" s="12"/>
      <c r="BS584" s="12"/>
      <c r="BT584" s="12">
        <f t="shared" si="873"/>
        <v>0</v>
      </c>
      <c r="BU584" s="12"/>
      <c r="BV584" s="12"/>
      <c r="BW584" s="12"/>
      <c r="BX584" s="12">
        <f t="shared" si="874"/>
        <v>0</v>
      </c>
      <c r="BY584" s="12"/>
      <c r="BZ584" s="12"/>
      <c r="CA584" s="12"/>
      <c r="CB584" s="12">
        <f t="shared" si="875"/>
        <v>0</v>
      </c>
      <c r="CC584" s="12"/>
      <c r="CD584" s="12"/>
      <c r="CE584" s="12"/>
      <c r="CF584" s="12">
        <f t="shared" si="876"/>
        <v>0</v>
      </c>
      <c r="CG584" s="12"/>
      <c r="CH584" s="12"/>
      <c r="CI584" s="12"/>
      <c r="CJ584" s="12">
        <f t="shared" si="877"/>
        <v>0</v>
      </c>
      <c r="CK584" s="12"/>
      <c r="CL584" s="12"/>
      <c r="CM584" s="12"/>
      <c r="CN584" s="12">
        <f t="shared" si="878"/>
        <v>0</v>
      </c>
      <c r="CO584" s="12"/>
      <c r="CP584" s="12"/>
      <c r="CQ584" s="12"/>
      <c r="CR584" s="12">
        <f t="shared" si="879"/>
        <v>0</v>
      </c>
      <c r="CS584" s="12"/>
      <c r="CT584" s="12"/>
      <c r="CU584" s="12"/>
      <c r="CV584" s="12">
        <f t="shared" si="880"/>
        <v>0</v>
      </c>
      <c r="CW584" s="12"/>
      <c r="CX584" s="12"/>
      <c r="CY584" s="12"/>
      <c r="CZ584" s="12">
        <f t="shared" si="881"/>
        <v>0</v>
      </c>
      <c r="DA584" s="12"/>
      <c r="DB584" s="12"/>
      <c r="DC584" s="12"/>
      <c r="DD584" s="12">
        <f t="shared" si="882"/>
        <v>0</v>
      </c>
      <c r="DE584" s="13" t="s">
        <v>54</v>
      </c>
      <c r="DF584" s="14" t="s">
        <v>55</v>
      </c>
    </row>
    <row r="585" spans="1:110" ht="38.25" hidden="1" x14ac:dyDescent="0.25">
      <c r="A585" s="20">
        <v>6</v>
      </c>
      <c r="B585" s="48" t="s">
        <v>1012</v>
      </c>
      <c r="C585" s="49">
        <v>1950</v>
      </c>
      <c r="D585" s="49" t="s">
        <v>51</v>
      </c>
      <c r="E585" s="48" t="s">
        <v>224</v>
      </c>
      <c r="F585" s="50">
        <v>726.3</v>
      </c>
      <c r="G585" s="50">
        <v>652.70000000000005</v>
      </c>
      <c r="H585" s="51">
        <v>34050</v>
      </c>
      <c r="I585" s="12">
        <f t="shared" si="863"/>
        <v>2399919.4236000003</v>
      </c>
      <c r="J585" s="12">
        <f t="shared" si="864"/>
        <v>1199959.7118000002</v>
      </c>
      <c r="K585" s="12">
        <f t="shared" si="865"/>
        <v>1199959.7118000002</v>
      </c>
      <c r="L585" s="12">
        <f t="shared" si="866"/>
        <v>1199959.7118000002</v>
      </c>
      <c r="M585" s="12">
        <f t="shared" si="793"/>
        <v>0</v>
      </c>
      <c r="N585" s="12"/>
      <c r="O585" s="12"/>
      <c r="P585" s="12">
        <v>0</v>
      </c>
      <c r="Q585" s="12"/>
      <c r="R585" s="12"/>
      <c r="S585" s="12">
        <v>0</v>
      </c>
      <c r="T585" s="12"/>
      <c r="U585" s="12"/>
      <c r="V585" s="12">
        <v>0</v>
      </c>
      <c r="W585" s="12"/>
      <c r="X585" s="12"/>
      <c r="Y585" s="12">
        <v>0</v>
      </c>
      <c r="Z585" s="12"/>
      <c r="AA585" s="12"/>
      <c r="AB585" s="12">
        <v>0</v>
      </c>
      <c r="AC585" s="12"/>
      <c r="AD585" s="12"/>
      <c r="AE585" s="12">
        <v>0</v>
      </c>
      <c r="AF585" s="12"/>
      <c r="AG585" s="12"/>
      <c r="AH585" s="12">
        <v>0</v>
      </c>
      <c r="AI585" s="12"/>
      <c r="AJ585" s="12"/>
      <c r="AK585" s="12">
        <v>0</v>
      </c>
      <c r="AL585" s="12"/>
      <c r="AM585" s="12"/>
      <c r="AN585" s="12">
        <v>0</v>
      </c>
      <c r="AO585" s="32"/>
      <c r="AP585" s="39"/>
      <c r="AQ585" s="32"/>
      <c r="AR585" s="32">
        <v>0</v>
      </c>
      <c r="AS585" s="12">
        <v>2843579.2943999995</v>
      </c>
      <c r="AT585" s="12">
        <v>2399919.4236000003</v>
      </c>
      <c r="AU585" s="12">
        <v>-443659.87079999922</v>
      </c>
      <c r="AV585" s="12"/>
      <c r="AW585" s="12"/>
      <c r="AX585" s="12">
        <v>0</v>
      </c>
      <c r="AY585" s="45"/>
      <c r="AZ585" s="32"/>
      <c r="BA585" s="12">
        <v>0</v>
      </c>
      <c r="BB585" s="12">
        <f t="shared" si="867"/>
        <v>0</v>
      </c>
      <c r="BC585" s="12">
        <f t="shared" si="868"/>
        <v>0</v>
      </c>
      <c r="BD585" s="12">
        <f t="shared" si="869"/>
        <v>0</v>
      </c>
      <c r="BE585" s="12"/>
      <c r="BF585" s="12"/>
      <c r="BG585" s="12"/>
      <c r="BH585" s="12">
        <f t="shared" si="870"/>
        <v>0</v>
      </c>
      <c r="BI585" s="12"/>
      <c r="BJ585" s="12"/>
      <c r="BK585" s="12"/>
      <c r="BL585" s="12">
        <f t="shared" si="871"/>
        <v>0</v>
      </c>
      <c r="BM585" s="12"/>
      <c r="BN585" s="12"/>
      <c r="BO585" s="12"/>
      <c r="BP585" s="12">
        <f t="shared" si="872"/>
        <v>0</v>
      </c>
      <c r="BQ585" s="12"/>
      <c r="BR585" s="12"/>
      <c r="BS585" s="12"/>
      <c r="BT585" s="12">
        <f t="shared" si="873"/>
        <v>0</v>
      </c>
      <c r="BU585" s="12"/>
      <c r="BV585" s="12"/>
      <c r="BW585" s="12"/>
      <c r="BX585" s="12">
        <f t="shared" si="874"/>
        <v>0</v>
      </c>
      <c r="BY585" s="12"/>
      <c r="BZ585" s="12"/>
      <c r="CA585" s="12"/>
      <c r="CB585" s="12">
        <f t="shared" si="875"/>
        <v>0</v>
      </c>
      <c r="CC585" s="12"/>
      <c r="CD585" s="12"/>
      <c r="CE585" s="12"/>
      <c r="CF585" s="12">
        <f t="shared" si="876"/>
        <v>0</v>
      </c>
      <c r="CG585" s="12"/>
      <c r="CH585" s="12"/>
      <c r="CI585" s="12"/>
      <c r="CJ585" s="12">
        <f t="shared" si="877"/>
        <v>0</v>
      </c>
      <c r="CK585" s="12"/>
      <c r="CL585" s="12"/>
      <c r="CM585" s="12"/>
      <c r="CN585" s="12">
        <f t="shared" si="878"/>
        <v>0</v>
      </c>
      <c r="CO585" s="12"/>
      <c r="CP585" s="12"/>
      <c r="CQ585" s="12"/>
      <c r="CR585" s="12">
        <f t="shared" si="879"/>
        <v>0</v>
      </c>
      <c r="CS585" s="12"/>
      <c r="CT585" s="12"/>
      <c r="CU585" s="12"/>
      <c r="CV585" s="12">
        <f t="shared" si="880"/>
        <v>0</v>
      </c>
      <c r="CW585" s="12"/>
      <c r="CX585" s="12"/>
      <c r="CY585" s="12"/>
      <c r="CZ585" s="12">
        <f t="shared" si="881"/>
        <v>0</v>
      </c>
      <c r="DA585" s="12"/>
      <c r="DB585" s="12"/>
      <c r="DC585" s="12"/>
      <c r="DD585" s="12">
        <f t="shared" si="882"/>
        <v>0</v>
      </c>
      <c r="DE585" s="13" t="s">
        <v>54</v>
      </c>
      <c r="DF585" s="14" t="s">
        <v>55</v>
      </c>
    </row>
    <row r="586" spans="1:110" ht="38.25" hidden="1" x14ac:dyDescent="0.25">
      <c r="A586" s="20">
        <v>7</v>
      </c>
      <c r="B586" s="48" t="s">
        <v>1013</v>
      </c>
      <c r="C586" s="49">
        <v>1951</v>
      </c>
      <c r="D586" s="49" t="s">
        <v>51</v>
      </c>
      <c r="E586" s="48" t="s">
        <v>224</v>
      </c>
      <c r="F586" s="50">
        <v>1253</v>
      </c>
      <c r="G586" s="50">
        <v>917.1</v>
      </c>
      <c r="H586" s="51">
        <v>34044</v>
      </c>
      <c r="I586" s="12">
        <f t="shared" si="863"/>
        <v>2382859.5971999997</v>
      </c>
      <c r="J586" s="12">
        <f t="shared" si="864"/>
        <v>1191429.7985999999</v>
      </c>
      <c r="K586" s="12">
        <f t="shared" si="865"/>
        <v>1191429.7985999999</v>
      </c>
      <c r="L586" s="12">
        <f t="shared" si="866"/>
        <v>1191429.7985999999</v>
      </c>
      <c r="M586" s="12">
        <f t="shared" si="793"/>
        <v>0</v>
      </c>
      <c r="N586" s="12"/>
      <c r="O586" s="12"/>
      <c r="P586" s="12">
        <v>0</v>
      </c>
      <c r="Q586" s="12"/>
      <c r="R586" s="12"/>
      <c r="S586" s="12">
        <v>0</v>
      </c>
      <c r="T586" s="12"/>
      <c r="U586" s="12"/>
      <c r="V586" s="12">
        <v>0</v>
      </c>
      <c r="W586" s="12"/>
      <c r="X586" s="12"/>
      <c r="Y586" s="12">
        <v>0</v>
      </c>
      <c r="Z586" s="12"/>
      <c r="AA586" s="12"/>
      <c r="AB586" s="12">
        <v>0</v>
      </c>
      <c r="AC586" s="12"/>
      <c r="AD586" s="12"/>
      <c r="AE586" s="12">
        <v>0</v>
      </c>
      <c r="AF586" s="12"/>
      <c r="AG586" s="12"/>
      <c r="AH586" s="12">
        <v>0</v>
      </c>
      <c r="AI586" s="12"/>
      <c r="AJ586" s="12"/>
      <c r="AK586" s="12">
        <v>0</v>
      </c>
      <c r="AL586" s="12"/>
      <c r="AM586" s="12"/>
      <c r="AN586" s="12">
        <v>0</v>
      </c>
      <c r="AO586" s="32"/>
      <c r="AP586" s="39" t="s">
        <v>53</v>
      </c>
      <c r="AQ586" s="32"/>
      <c r="AR586" s="32">
        <v>0</v>
      </c>
      <c r="AS586" s="12">
        <v>1957570.7749999999</v>
      </c>
      <c r="AT586" s="12">
        <v>2382859.5971999997</v>
      </c>
      <c r="AU586" s="12">
        <v>425288.82219999982</v>
      </c>
      <c r="AV586" s="12"/>
      <c r="AW586" s="12"/>
      <c r="AX586" s="12">
        <v>0</v>
      </c>
      <c r="AY586" s="45"/>
      <c r="AZ586" s="32"/>
      <c r="BA586" s="12">
        <v>0</v>
      </c>
      <c r="BB586" s="12">
        <f t="shared" si="867"/>
        <v>0</v>
      </c>
      <c r="BC586" s="12">
        <f t="shared" si="868"/>
        <v>0</v>
      </c>
      <c r="BD586" s="12">
        <f t="shared" si="869"/>
        <v>0</v>
      </c>
      <c r="BE586" s="12"/>
      <c r="BF586" s="12"/>
      <c r="BG586" s="12"/>
      <c r="BH586" s="12">
        <f t="shared" si="870"/>
        <v>0</v>
      </c>
      <c r="BI586" s="12"/>
      <c r="BJ586" s="12"/>
      <c r="BK586" s="12"/>
      <c r="BL586" s="12">
        <f t="shared" si="871"/>
        <v>0</v>
      </c>
      <c r="BM586" s="12"/>
      <c r="BN586" s="12"/>
      <c r="BO586" s="12"/>
      <c r="BP586" s="12">
        <f t="shared" si="872"/>
        <v>0</v>
      </c>
      <c r="BQ586" s="12"/>
      <c r="BR586" s="12"/>
      <c r="BS586" s="12"/>
      <c r="BT586" s="12">
        <f t="shared" si="873"/>
        <v>0</v>
      </c>
      <c r="BU586" s="12"/>
      <c r="BV586" s="12"/>
      <c r="BW586" s="12"/>
      <c r="BX586" s="12">
        <f t="shared" si="874"/>
        <v>0</v>
      </c>
      <c r="BY586" s="12"/>
      <c r="BZ586" s="12"/>
      <c r="CA586" s="12"/>
      <c r="CB586" s="12">
        <f t="shared" si="875"/>
        <v>0</v>
      </c>
      <c r="CC586" s="12"/>
      <c r="CD586" s="12"/>
      <c r="CE586" s="12"/>
      <c r="CF586" s="12">
        <f t="shared" si="876"/>
        <v>0</v>
      </c>
      <c r="CG586" s="12"/>
      <c r="CH586" s="12"/>
      <c r="CI586" s="12"/>
      <c r="CJ586" s="12">
        <f t="shared" si="877"/>
        <v>0</v>
      </c>
      <c r="CK586" s="12"/>
      <c r="CL586" s="12"/>
      <c r="CM586" s="12"/>
      <c r="CN586" s="12">
        <f t="shared" si="878"/>
        <v>0</v>
      </c>
      <c r="CO586" s="12"/>
      <c r="CP586" s="12"/>
      <c r="CQ586" s="12"/>
      <c r="CR586" s="12">
        <f t="shared" si="879"/>
        <v>0</v>
      </c>
      <c r="CS586" s="12"/>
      <c r="CT586" s="12"/>
      <c r="CU586" s="12"/>
      <c r="CV586" s="12">
        <f t="shared" si="880"/>
        <v>0</v>
      </c>
      <c r="CW586" s="12"/>
      <c r="CX586" s="12"/>
      <c r="CY586" s="12"/>
      <c r="CZ586" s="12">
        <f t="shared" si="881"/>
        <v>0</v>
      </c>
      <c r="DA586" s="12"/>
      <c r="DB586" s="12"/>
      <c r="DC586" s="12"/>
      <c r="DD586" s="12">
        <f t="shared" si="882"/>
        <v>0</v>
      </c>
      <c r="DE586" s="13" t="s">
        <v>54</v>
      </c>
      <c r="DF586" s="14" t="s">
        <v>55</v>
      </c>
    </row>
    <row r="587" spans="1:110" ht="45" hidden="1" x14ac:dyDescent="0.25">
      <c r="A587" s="20">
        <v>8</v>
      </c>
      <c r="B587" s="48" t="s">
        <v>1014</v>
      </c>
      <c r="C587" s="49">
        <v>1977</v>
      </c>
      <c r="D587" s="49" t="s">
        <v>51</v>
      </c>
      <c r="E587" s="48" t="s">
        <v>202</v>
      </c>
      <c r="F587" s="50">
        <v>14368</v>
      </c>
      <c r="G587" s="50">
        <v>12939.8</v>
      </c>
      <c r="H587" s="51">
        <v>33858</v>
      </c>
      <c r="I587" s="12">
        <f t="shared" si="863"/>
        <v>16466714</v>
      </c>
      <c r="J587" s="12">
        <f t="shared" si="864"/>
        <v>8233357</v>
      </c>
      <c r="K587" s="12">
        <f t="shared" si="865"/>
        <v>8233357</v>
      </c>
      <c r="L587" s="12">
        <f t="shared" si="866"/>
        <v>8233357</v>
      </c>
      <c r="M587" s="12">
        <f t="shared" si="793"/>
        <v>0</v>
      </c>
      <c r="N587" s="12"/>
      <c r="O587" s="12"/>
      <c r="P587" s="12">
        <v>0</v>
      </c>
      <c r="Q587" s="12"/>
      <c r="R587" s="12"/>
      <c r="S587" s="12">
        <v>0</v>
      </c>
      <c r="T587" s="12"/>
      <c r="U587" s="12"/>
      <c r="V587" s="12">
        <v>0</v>
      </c>
      <c r="W587" s="12"/>
      <c r="X587" s="12"/>
      <c r="Y587" s="12">
        <v>0</v>
      </c>
      <c r="Z587" s="12"/>
      <c r="AA587" s="12"/>
      <c r="AB587" s="12">
        <v>0</v>
      </c>
      <c r="AC587" s="12"/>
      <c r="AD587" s="12"/>
      <c r="AE587" s="12">
        <v>0</v>
      </c>
      <c r="AF587" s="12"/>
      <c r="AG587" s="12"/>
      <c r="AH587" s="12">
        <v>0</v>
      </c>
      <c r="AI587" s="12"/>
      <c r="AJ587" s="12"/>
      <c r="AK587" s="12">
        <v>0</v>
      </c>
      <c r="AL587" s="12"/>
      <c r="AM587" s="12"/>
      <c r="AN587" s="12">
        <v>0</v>
      </c>
      <c r="AO587" s="32">
        <v>17745700</v>
      </c>
      <c r="AP587" s="39" t="s">
        <v>276</v>
      </c>
      <c r="AQ587" s="32">
        <v>16466714</v>
      </c>
      <c r="AR587" s="32">
        <v>-1278986</v>
      </c>
      <c r="AS587" s="12"/>
      <c r="AT587" s="12"/>
      <c r="AU587" s="12">
        <v>0</v>
      </c>
      <c r="AV587" s="12"/>
      <c r="AW587" s="12"/>
      <c r="AX587" s="12">
        <v>0</v>
      </c>
      <c r="AY587" s="45"/>
      <c r="AZ587" s="32"/>
      <c r="BA587" s="12">
        <v>0</v>
      </c>
      <c r="BB587" s="12">
        <f t="shared" si="867"/>
        <v>0</v>
      </c>
      <c r="BC587" s="12">
        <f t="shared" si="868"/>
        <v>0</v>
      </c>
      <c r="BD587" s="12">
        <f t="shared" si="869"/>
        <v>0</v>
      </c>
      <c r="BE587" s="12"/>
      <c r="BF587" s="12"/>
      <c r="BG587" s="12"/>
      <c r="BH587" s="12">
        <f t="shared" si="870"/>
        <v>0</v>
      </c>
      <c r="BI587" s="12"/>
      <c r="BJ587" s="12"/>
      <c r="BK587" s="12"/>
      <c r="BL587" s="12">
        <f t="shared" si="871"/>
        <v>0</v>
      </c>
      <c r="BM587" s="12"/>
      <c r="BN587" s="12"/>
      <c r="BO587" s="12"/>
      <c r="BP587" s="12">
        <f t="shared" si="872"/>
        <v>0</v>
      </c>
      <c r="BQ587" s="12"/>
      <c r="BR587" s="12"/>
      <c r="BS587" s="12"/>
      <c r="BT587" s="12">
        <f t="shared" si="873"/>
        <v>0</v>
      </c>
      <c r="BU587" s="12"/>
      <c r="BV587" s="12"/>
      <c r="BW587" s="12"/>
      <c r="BX587" s="12">
        <f t="shared" si="874"/>
        <v>0</v>
      </c>
      <c r="BY587" s="12"/>
      <c r="BZ587" s="12"/>
      <c r="CA587" s="12"/>
      <c r="CB587" s="12">
        <f t="shared" si="875"/>
        <v>0</v>
      </c>
      <c r="CC587" s="12"/>
      <c r="CD587" s="12"/>
      <c r="CE587" s="12"/>
      <c r="CF587" s="12">
        <f t="shared" si="876"/>
        <v>0</v>
      </c>
      <c r="CG587" s="12"/>
      <c r="CH587" s="12"/>
      <c r="CI587" s="12"/>
      <c r="CJ587" s="12">
        <f t="shared" si="877"/>
        <v>0</v>
      </c>
      <c r="CK587" s="12"/>
      <c r="CL587" s="12"/>
      <c r="CM587" s="12"/>
      <c r="CN587" s="12">
        <f t="shared" si="878"/>
        <v>0</v>
      </c>
      <c r="CO587" s="12"/>
      <c r="CP587" s="12"/>
      <c r="CQ587" s="12"/>
      <c r="CR587" s="12">
        <f t="shared" si="879"/>
        <v>0</v>
      </c>
      <c r="CS587" s="12"/>
      <c r="CT587" s="12"/>
      <c r="CU587" s="12"/>
      <c r="CV587" s="12">
        <f t="shared" si="880"/>
        <v>0</v>
      </c>
      <c r="CW587" s="12"/>
      <c r="CX587" s="12"/>
      <c r="CY587" s="12"/>
      <c r="CZ587" s="12">
        <f t="shared" si="881"/>
        <v>0</v>
      </c>
      <c r="DA587" s="12"/>
      <c r="DB587" s="12"/>
      <c r="DC587" s="12"/>
      <c r="DD587" s="12">
        <f t="shared" si="882"/>
        <v>0</v>
      </c>
      <c r="DE587" s="13" t="s">
        <v>54</v>
      </c>
      <c r="DF587" s="14" t="s">
        <v>55</v>
      </c>
    </row>
    <row r="588" spans="1:110" ht="38.25" hidden="1" x14ac:dyDescent="0.25">
      <c r="A588" s="20">
        <v>9</v>
      </c>
      <c r="B588" s="48" t="s">
        <v>1015</v>
      </c>
      <c r="C588" s="49">
        <v>1949</v>
      </c>
      <c r="D588" s="49" t="s">
        <v>51</v>
      </c>
      <c r="E588" s="48" t="s">
        <v>224</v>
      </c>
      <c r="F588" s="50">
        <v>711.7</v>
      </c>
      <c r="G588" s="50">
        <v>626.70000000000005</v>
      </c>
      <c r="H588" s="51">
        <v>33819</v>
      </c>
      <c r="I588" s="12">
        <f t="shared" si="863"/>
        <v>5273686.9157999996</v>
      </c>
      <c r="J588" s="12">
        <f t="shared" si="864"/>
        <v>2636843.4578999998</v>
      </c>
      <c r="K588" s="12">
        <f t="shared" si="865"/>
        <v>2636843.4578999998</v>
      </c>
      <c r="L588" s="12">
        <f t="shared" si="866"/>
        <v>2636843.4578999998</v>
      </c>
      <c r="M588" s="12">
        <f t="shared" si="793"/>
        <v>0</v>
      </c>
      <c r="N588" s="12"/>
      <c r="O588" s="12"/>
      <c r="P588" s="12">
        <v>0</v>
      </c>
      <c r="Q588" s="12">
        <v>1065064.125</v>
      </c>
      <c r="R588" s="12">
        <v>1065064.125</v>
      </c>
      <c r="S588" s="12">
        <v>0</v>
      </c>
      <c r="T588" s="12"/>
      <c r="U588" s="12"/>
      <c r="V588" s="12">
        <v>0</v>
      </c>
      <c r="W588" s="12"/>
      <c r="X588" s="12"/>
      <c r="Y588" s="12">
        <v>0</v>
      </c>
      <c r="Z588" s="12"/>
      <c r="AA588" s="12"/>
      <c r="AB588" s="12">
        <v>0</v>
      </c>
      <c r="AC588" s="12">
        <v>477110.58</v>
      </c>
      <c r="AD588" s="12">
        <v>485197.2</v>
      </c>
      <c r="AE588" s="12">
        <v>8086.6199999999953</v>
      </c>
      <c r="AF588" s="12"/>
      <c r="AG588" s="12"/>
      <c r="AH588" s="12">
        <v>0</v>
      </c>
      <c r="AI588" s="12"/>
      <c r="AJ588" s="12"/>
      <c r="AK588" s="12">
        <v>0</v>
      </c>
      <c r="AL588" s="12"/>
      <c r="AM588" s="12"/>
      <c r="AN588" s="12">
        <v>0</v>
      </c>
      <c r="AO588" s="32"/>
      <c r="AP588" s="39" t="s">
        <v>53</v>
      </c>
      <c r="AQ588" s="32"/>
      <c r="AR588" s="32">
        <v>0</v>
      </c>
      <c r="AS588" s="12">
        <v>1066464.517</v>
      </c>
      <c r="AT588" s="12">
        <v>1431745.9908</v>
      </c>
      <c r="AU588" s="12">
        <v>365281.47380000004</v>
      </c>
      <c r="AV588" s="12">
        <v>1724112.47</v>
      </c>
      <c r="AW588" s="12">
        <v>2291679.6</v>
      </c>
      <c r="AX588" s="12">
        <v>567567.13000000012</v>
      </c>
      <c r="AY588" s="45"/>
      <c r="AZ588" s="32"/>
      <c r="BA588" s="12">
        <v>0</v>
      </c>
      <c r="BB588" s="12">
        <f t="shared" si="867"/>
        <v>0</v>
      </c>
      <c r="BC588" s="12">
        <f t="shared" si="868"/>
        <v>0</v>
      </c>
      <c r="BD588" s="12">
        <f t="shared" si="869"/>
        <v>0</v>
      </c>
      <c r="BE588" s="12"/>
      <c r="BF588" s="12"/>
      <c r="BG588" s="12"/>
      <c r="BH588" s="12">
        <f t="shared" si="870"/>
        <v>0</v>
      </c>
      <c r="BI588" s="12"/>
      <c r="BJ588" s="12"/>
      <c r="BK588" s="12"/>
      <c r="BL588" s="12">
        <f t="shared" si="871"/>
        <v>0</v>
      </c>
      <c r="BM588" s="12"/>
      <c r="BN588" s="12"/>
      <c r="BO588" s="12"/>
      <c r="BP588" s="12">
        <f t="shared" si="872"/>
        <v>0</v>
      </c>
      <c r="BQ588" s="12"/>
      <c r="BR588" s="12"/>
      <c r="BS588" s="12"/>
      <c r="BT588" s="12">
        <f t="shared" si="873"/>
        <v>0</v>
      </c>
      <c r="BU588" s="12"/>
      <c r="BV588" s="12"/>
      <c r="BW588" s="12"/>
      <c r="BX588" s="12">
        <f t="shared" si="874"/>
        <v>0</v>
      </c>
      <c r="BY588" s="12"/>
      <c r="BZ588" s="12"/>
      <c r="CA588" s="12"/>
      <c r="CB588" s="12">
        <f t="shared" si="875"/>
        <v>0</v>
      </c>
      <c r="CC588" s="12"/>
      <c r="CD588" s="12"/>
      <c r="CE588" s="12"/>
      <c r="CF588" s="12">
        <f t="shared" si="876"/>
        <v>0</v>
      </c>
      <c r="CG588" s="12"/>
      <c r="CH588" s="12"/>
      <c r="CI588" s="12"/>
      <c r="CJ588" s="12">
        <f t="shared" si="877"/>
        <v>0</v>
      </c>
      <c r="CK588" s="12"/>
      <c r="CL588" s="12"/>
      <c r="CM588" s="12"/>
      <c r="CN588" s="12">
        <f t="shared" si="878"/>
        <v>0</v>
      </c>
      <c r="CO588" s="12"/>
      <c r="CP588" s="12"/>
      <c r="CQ588" s="12"/>
      <c r="CR588" s="12">
        <f t="shared" si="879"/>
        <v>0</v>
      </c>
      <c r="CS588" s="12"/>
      <c r="CT588" s="12"/>
      <c r="CU588" s="12"/>
      <c r="CV588" s="12">
        <f t="shared" si="880"/>
        <v>0</v>
      </c>
      <c r="CW588" s="12"/>
      <c r="CX588" s="12"/>
      <c r="CY588" s="12"/>
      <c r="CZ588" s="12">
        <f t="shared" si="881"/>
        <v>0</v>
      </c>
      <c r="DA588" s="12"/>
      <c r="DB588" s="12"/>
      <c r="DC588" s="12"/>
      <c r="DD588" s="12">
        <f t="shared" si="882"/>
        <v>0</v>
      </c>
      <c r="DE588" s="13" t="s">
        <v>54</v>
      </c>
      <c r="DF588" s="14" t="s">
        <v>55</v>
      </c>
    </row>
    <row r="589" spans="1:110" ht="38.25" hidden="1" x14ac:dyDescent="0.25">
      <c r="A589" s="20">
        <v>10</v>
      </c>
      <c r="B589" s="48" t="s">
        <v>1016</v>
      </c>
      <c r="C589" s="49">
        <v>1949</v>
      </c>
      <c r="D589" s="49" t="s">
        <v>51</v>
      </c>
      <c r="E589" s="48" t="s">
        <v>224</v>
      </c>
      <c r="F589" s="50">
        <v>722.4</v>
      </c>
      <c r="G589" s="50">
        <v>648.4</v>
      </c>
      <c r="H589" s="51">
        <v>34548</v>
      </c>
      <c r="I589" s="12">
        <f t="shared" si="863"/>
        <v>2884940.1125999996</v>
      </c>
      <c r="J589" s="12">
        <f t="shared" si="864"/>
        <v>1442470.0562999998</v>
      </c>
      <c r="K589" s="12">
        <f t="shared" si="865"/>
        <v>1442470.0562999998</v>
      </c>
      <c r="L589" s="12">
        <f t="shared" si="866"/>
        <v>1442470.0562999998</v>
      </c>
      <c r="M589" s="12">
        <f t="shared" si="793"/>
        <v>0</v>
      </c>
      <c r="N589" s="12"/>
      <c r="O589" s="12"/>
      <c r="P589" s="12">
        <v>0</v>
      </c>
      <c r="Q589" s="12">
        <v>1101942.861</v>
      </c>
      <c r="R589" s="12">
        <v>1101942.861</v>
      </c>
      <c r="S589" s="12">
        <v>0</v>
      </c>
      <c r="T589" s="12"/>
      <c r="U589" s="12"/>
      <c r="V589" s="12">
        <v>0</v>
      </c>
      <c r="W589" s="12">
        <v>246495.74</v>
      </c>
      <c r="X589" s="12">
        <v>632859.6</v>
      </c>
      <c r="Y589" s="12">
        <v>386363.86</v>
      </c>
      <c r="Z589" s="12">
        <v>168960.07</v>
      </c>
      <c r="AA589" s="12">
        <v>574936.85159999994</v>
      </c>
      <c r="AB589" s="12">
        <v>405976.78159999993</v>
      </c>
      <c r="AC589" s="12">
        <v>565614.12</v>
      </c>
      <c r="AD589" s="12">
        <v>575200.80000000005</v>
      </c>
      <c r="AE589" s="12">
        <v>9586.6800000000512</v>
      </c>
      <c r="AF589" s="12"/>
      <c r="AG589" s="12"/>
      <c r="AH589" s="12">
        <v>0</v>
      </c>
      <c r="AI589" s="12"/>
      <c r="AJ589" s="12"/>
      <c r="AK589" s="12">
        <v>0</v>
      </c>
      <c r="AL589" s="12"/>
      <c r="AM589" s="12"/>
      <c r="AN589" s="12">
        <v>0</v>
      </c>
      <c r="AO589" s="32"/>
      <c r="AP589" s="39" t="s">
        <v>53</v>
      </c>
      <c r="AQ589" s="32"/>
      <c r="AR589" s="32">
        <v>0</v>
      </c>
      <c r="AS589" s="12"/>
      <c r="AT589" s="12"/>
      <c r="AU589" s="12">
        <v>0</v>
      </c>
      <c r="AV589" s="12"/>
      <c r="AW589" s="12"/>
      <c r="AX589" s="12">
        <v>0</v>
      </c>
      <c r="AY589" s="45"/>
      <c r="AZ589" s="32"/>
      <c r="BA589" s="12">
        <v>0</v>
      </c>
      <c r="BB589" s="12">
        <f t="shared" si="867"/>
        <v>0</v>
      </c>
      <c r="BC589" s="12">
        <f t="shared" si="868"/>
        <v>0</v>
      </c>
      <c r="BD589" s="12">
        <f t="shared" si="869"/>
        <v>0</v>
      </c>
      <c r="BE589" s="12"/>
      <c r="BF589" s="12"/>
      <c r="BG589" s="12"/>
      <c r="BH589" s="12">
        <f t="shared" si="870"/>
        <v>0</v>
      </c>
      <c r="BI589" s="12"/>
      <c r="BJ589" s="12"/>
      <c r="BK589" s="12"/>
      <c r="BL589" s="12">
        <f t="shared" si="871"/>
        <v>0</v>
      </c>
      <c r="BM589" s="12"/>
      <c r="BN589" s="12"/>
      <c r="BO589" s="12"/>
      <c r="BP589" s="12">
        <f t="shared" si="872"/>
        <v>0</v>
      </c>
      <c r="BQ589" s="12"/>
      <c r="BR589" s="12"/>
      <c r="BS589" s="12"/>
      <c r="BT589" s="12">
        <f t="shared" si="873"/>
        <v>0</v>
      </c>
      <c r="BU589" s="12"/>
      <c r="BV589" s="12"/>
      <c r="BW589" s="12"/>
      <c r="BX589" s="12">
        <f t="shared" si="874"/>
        <v>0</v>
      </c>
      <c r="BY589" s="12"/>
      <c r="BZ589" s="12"/>
      <c r="CA589" s="12"/>
      <c r="CB589" s="12">
        <f t="shared" si="875"/>
        <v>0</v>
      </c>
      <c r="CC589" s="12"/>
      <c r="CD589" s="12"/>
      <c r="CE589" s="12"/>
      <c r="CF589" s="12">
        <f t="shared" si="876"/>
        <v>0</v>
      </c>
      <c r="CG589" s="12"/>
      <c r="CH589" s="12"/>
      <c r="CI589" s="12"/>
      <c r="CJ589" s="12">
        <f t="shared" si="877"/>
        <v>0</v>
      </c>
      <c r="CK589" s="12"/>
      <c r="CL589" s="12"/>
      <c r="CM589" s="12"/>
      <c r="CN589" s="12">
        <f t="shared" si="878"/>
        <v>0</v>
      </c>
      <c r="CO589" s="12"/>
      <c r="CP589" s="12"/>
      <c r="CQ589" s="12"/>
      <c r="CR589" s="12">
        <f t="shared" si="879"/>
        <v>0</v>
      </c>
      <c r="CS589" s="12"/>
      <c r="CT589" s="12"/>
      <c r="CU589" s="12"/>
      <c r="CV589" s="12">
        <f t="shared" si="880"/>
        <v>0</v>
      </c>
      <c r="CW589" s="12"/>
      <c r="CX589" s="12"/>
      <c r="CY589" s="12"/>
      <c r="CZ589" s="12">
        <f t="shared" si="881"/>
        <v>0</v>
      </c>
      <c r="DA589" s="12"/>
      <c r="DB589" s="12"/>
      <c r="DC589" s="12"/>
      <c r="DD589" s="12">
        <f t="shared" si="882"/>
        <v>0</v>
      </c>
      <c r="DE589" s="13" t="s">
        <v>54</v>
      </c>
      <c r="DF589" s="14" t="s">
        <v>55</v>
      </c>
    </row>
    <row r="590" spans="1:110" s="3" customFormat="1" ht="38.25" hidden="1" x14ac:dyDescent="0.25">
      <c r="A590" s="20">
        <v>11</v>
      </c>
      <c r="B590" s="48" t="s">
        <v>1017</v>
      </c>
      <c r="C590" s="49">
        <v>1950</v>
      </c>
      <c r="D590" s="49" t="s">
        <v>51</v>
      </c>
      <c r="E590" s="48" t="s">
        <v>67</v>
      </c>
      <c r="F590" s="50">
        <v>641.4</v>
      </c>
      <c r="G590" s="50">
        <v>579.9</v>
      </c>
      <c r="H590" s="51">
        <v>36154</v>
      </c>
      <c r="I590" s="12">
        <f t="shared" si="863"/>
        <v>2033346.7439999999</v>
      </c>
      <c r="J590" s="12">
        <f t="shared" si="864"/>
        <v>1016673.372</v>
      </c>
      <c r="K590" s="12">
        <f t="shared" si="865"/>
        <v>1016673.372</v>
      </c>
      <c r="L590" s="12">
        <f t="shared" si="866"/>
        <v>1016673.372</v>
      </c>
      <c r="M590" s="12">
        <f t="shared" si="793"/>
        <v>0</v>
      </c>
      <c r="N590" s="12"/>
      <c r="O590" s="12"/>
      <c r="P590" s="12">
        <v>0</v>
      </c>
      <c r="Q590" s="12"/>
      <c r="R590" s="12"/>
      <c r="S590" s="12">
        <v>0</v>
      </c>
      <c r="T590" s="12"/>
      <c r="U590" s="12"/>
      <c r="V590" s="12">
        <v>0</v>
      </c>
      <c r="W590" s="12"/>
      <c r="X590" s="12"/>
      <c r="Y590" s="12">
        <v>0</v>
      </c>
      <c r="Z590" s="12"/>
      <c r="AA590" s="12"/>
      <c r="AB590" s="12">
        <v>0</v>
      </c>
      <c r="AC590" s="12"/>
      <c r="AD590" s="12"/>
      <c r="AE590" s="12">
        <v>0</v>
      </c>
      <c r="AF590" s="12"/>
      <c r="AG590" s="12"/>
      <c r="AH590" s="12">
        <v>0</v>
      </c>
      <c r="AI590" s="12"/>
      <c r="AJ590" s="12"/>
      <c r="AK590" s="12">
        <v>0</v>
      </c>
      <c r="AL590" s="12"/>
      <c r="AM590" s="12"/>
      <c r="AN590" s="12">
        <v>0</v>
      </c>
      <c r="AO590" s="32"/>
      <c r="AP590" s="39" t="s">
        <v>53</v>
      </c>
      <c r="AQ590" s="32"/>
      <c r="AR590" s="32">
        <v>0</v>
      </c>
      <c r="AS590" s="12">
        <v>1884800</v>
      </c>
      <c r="AT590" s="12">
        <v>2033346.7439999999</v>
      </c>
      <c r="AU590" s="12">
        <v>148546.74399999995</v>
      </c>
      <c r="AV590" s="12"/>
      <c r="AW590" s="12"/>
      <c r="AX590" s="12">
        <v>0</v>
      </c>
      <c r="AY590" s="45"/>
      <c r="AZ590" s="32"/>
      <c r="BA590" s="12">
        <v>0</v>
      </c>
      <c r="BB590" s="12">
        <f t="shared" si="867"/>
        <v>0</v>
      </c>
      <c r="BC590" s="12">
        <f t="shared" si="868"/>
        <v>0</v>
      </c>
      <c r="BD590" s="12">
        <f t="shared" si="869"/>
        <v>0</v>
      </c>
      <c r="BE590" s="12"/>
      <c r="BF590" s="12"/>
      <c r="BG590" s="12"/>
      <c r="BH590" s="12">
        <f t="shared" si="870"/>
        <v>0</v>
      </c>
      <c r="BI590" s="12"/>
      <c r="BJ590" s="12"/>
      <c r="BK590" s="12"/>
      <c r="BL590" s="12">
        <f t="shared" si="871"/>
        <v>0</v>
      </c>
      <c r="BM590" s="12"/>
      <c r="BN590" s="12"/>
      <c r="BO590" s="12"/>
      <c r="BP590" s="12">
        <f t="shared" si="872"/>
        <v>0</v>
      </c>
      <c r="BQ590" s="12"/>
      <c r="BR590" s="12"/>
      <c r="BS590" s="12"/>
      <c r="BT590" s="12">
        <f t="shared" si="873"/>
        <v>0</v>
      </c>
      <c r="BU590" s="12"/>
      <c r="BV590" s="12"/>
      <c r="BW590" s="12"/>
      <c r="BX590" s="12">
        <f t="shared" si="874"/>
        <v>0</v>
      </c>
      <c r="BY590" s="12"/>
      <c r="BZ590" s="12"/>
      <c r="CA590" s="12"/>
      <c r="CB590" s="12">
        <f t="shared" si="875"/>
        <v>0</v>
      </c>
      <c r="CC590" s="12"/>
      <c r="CD590" s="12"/>
      <c r="CE590" s="12"/>
      <c r="CF590" s="12">
        <f t="shared" si="876"/>
        <v>0</v>
      </c>
      <c r="CG590" s="12"/>
      <c r="CH590" s="12"/>
      <c r="CI590" s="12"/>
      <c r="CJ590" s="12">
        <f t="shared" si="877"/>
        <v>0</v>
      </c>
      <c r="CK590" s="12"/>
      <c r="CL590" s="12"/>
      <c r="CM590" s="12"/>
      <c r="CN590" s="12">
        <f t="shared" si="878"/>
        <v>0</v>
      </c>
      <c r="CO590" s="12"/>
      <c r="CP590" s="12"/>
      <c r="CQ590" s="12"/>
      <c r="CR590" s="12">
        <f t="shared" si="879"/>
        <v>0</v>
      </c>
      <c r="CS590" s="12"/>
      <c r="CT590" s="12"/>
      <c r="CU590" s="12"/>
      <c r="CV590" s="12">
        <f t="shared" si="880"/>
        <v>0</v>
      </c>
      <c r="CW590" s="12"/>
      <c r="CX590" s="12"/>
      <c r="CY590" s="12"/>
      <c r="CZ590" s="12">
        <f t="shared" si="881"/>
        <v>0</v>
      </c>
      <c r="DA590" s="12"/>
      <c r="DB590" s="12"/>
      <c r="DC590" s="12"/>
      <c r="DD590" s="12">
        <f t="shared" si="882"/>
        <v>0</v>
      </c>
      <c r="DE590" s="13" t="s">
        <v>54</v>
      </c>
      <c r="DF590" s="14" t="s">
        <v>55</v>
      </c>
    </row>
    <row r="591" spans="1:110" ht="38.25" hidden="1" x14ac:dyDescent="0.25">
      <c r="A591" s="20">
        <v>12</v>
      </c>
      <c r="B591" s="48" t="s">
        <v>1018</v>
      </c>
      <c r="C591" s="49">
        <v>1949</v>
      </c>
      <c r="D591" s="49" t="s">
        <v>51</v>
      </c>
      <c r="E591" s="48" t="s">
        <v>224</v>
      </c>
      <c r="F591" s="50">
        <v>729.9</v>
      </c>
      <c r="G591" s="50">
        <v>653.9</v>
      </c>
      <c r="H591" s="51">
        <v>33820</v>
      </c>
      <c r="I591" s="12">
        <f t="shared" si="863"/>
        <v>3332447.4827999999</v>
      </c>
      <c r="J591" s="12">
        <f t="shared" si="864"/>
        <v>1666223.7413999999</v>
      </c>
      <c r="K591" s="12">
        <f t="shared" si="865"/>
        <v>1666223.7413999999</v>
      </c>
      <c r="L591" s="12">
        <f t="shared" si="866"/>
        <v>1666223.7413999999</v>
      </c>
      <c r="M591" s="12">
        <f t="shared" si="793"/>
        <v>0</v>
      </c>
      <c r="N591" s="12"/>
      <c r="O591" s="12"/>
      <c r="P591" s="12">
        <v>0</v>
      </c>
      <c r="Q591" s="12">
        <v>1958149.32</v>
      </c>
      <c r="R591" s="12">
        <v>1958149.32</v>
      </c>
      <c r="S591" s="12">
        <v>0</v>
      </c>
      <c r="T591" s="12"/>
      <c r="U591" s="12"/>
      <c r="V591" s="12">
        <v>0</v>
      </c>
      <c r="W591" s="12"/>
      <c r="X591" s="12"/>
      <c r="Y591" s="12">
        <v>0</v>
      </c>
      <c r="Z591" s="12"/>
      <c r="AA591" s="12"/>
      <c r="AB591" s="12">
        <v>0</v>
      </c>
      <c r="AC591" s="12"/>
      <c r="AD591" s="12"/>
      <c r="AE591" s="12">
        <v>0</v>
      </c>
      <c r="AF591" s="12"/>
      <c r="AG591" s="12"/>
      <c r="AH591" s="12">
        <v>0</v>
      </c>
      <c r="AI591" s="12"/>
      <c r="AJ591" s="12"/>
      <c r="AK591" s="12">
        <v>0</v>
      </c>
      <c r="AL591" s="12"/>
      <c r="AM591" s="12"/>
      <c r="AN591" s="12">
        <v>0</v>
      </c>
      <c r="AO591" s="32"/>
      <c r="AP591" s="39" t="s">
        <v>53</v>
      </c>
      <c r="AQ591" s="32"/>
      <c r="AR591" s="32">
        <v>0</v>
      </c>
      <c r="AS591" s="12">
        <v>1027098.377</v>
      </c>
      <c r="AT591" s="12">
        <v>1374298.1627999998</v>
      </c>
      <c r="AU591" s="12">
        <v>347199.78579999984</v>
      </c>
      <c r="AV591" s="12"/>
      <c r="AW591" s="12"/>
      <c r="AX591" s="12">
        <v>0</v>
      </c>
      <c r="AY591" s="45"/>
      <c r="AZ591" s="32"/>
      <c r="BA591" s="12">
        <v>0</v>
      </c>
      <c r="BB591" s="12">
        <f t="shared" si="867"/>
        <v>0</v>
      </c>
      <c r="BC591" s="12">
        <f t="shared" si="868"/>
        <v>0</v>
      </c>
      <c r="BD591" s="12">
        <f t="shared" si="869"/>
        <v>0</v>
      </c>
      <c r="BE591" s="12"/>
      <c r="BF591" s="12"/>
      <c r="BG591" s="12"/>
      <c r="BH591" s="12">
        <f t="shared" si="870"/>
        <v>0</v>
      </c>
      <c r="BI591" s="12"/>
      <c r="BJ591" s="12"/>
      <c r="BK591" s="12"/>
      <c r="BL591" s="12">
        <f t="shared" si="871"/>
        <v>0</v>
      </c>
      <c r="BM591" s="12"/>
      <c r="BN591" s="12"/>
      <c r="BO591" s="12"/>
      <c r="BP591" s="12">
        <f t="shared" si="872"/>
        <v>0</v>
      </c>
      <c r="BQ591" s="12"/>
      <c r="BR591" s="12"/>
      <c r="BS591" s="12"/>
      <c r="BT591" s="12">
        <f t="shared" si="873"/>
        <v>0</v>
      </c>
      <c r="BU591" s="12"/>
      <c r="BV591" s="12"/>
      <c r="BW591" s="12"/>
      <c r="BX591" s="12">
        <f t="shared" si="874"/>
        <v>0</v>
      </c>
      <c r="BY591" s="12"/>
      <c r="BZ591" s="12"/>
      <c r="CA591" s="12"/>
      <c r="CB591" s="12">
        <f t="shared" si="875"/>
        <v>0</v>
      </c>
      <c r="CC591" s="12"/>
      <c r="CD591" s="12"/>
      <c r="CE591" s="12"/>
      <c r="CF591" s="12">
        <f t="shared" si="876"/>
        <v>0</v>
      </c>
      <c r="CG591" s="12"/>
      <c r="CH591" s="12"/>
      <c r="CI591" s="12"/>
      <c r="CJ591" s="12">
        <f t="shared" si="877"/>
        <v>0</v>
      </c>
      <c r="CK591" s="12"/>
      <c r="CL591" s="12"/>
      <c r="CM591" s="12"/>
      <c r="CN591" s="12">
        <f t="shared" si="878"/>
        <v>0</v>
      </c>
      <c r="CO591" s="12"/>
      <c r="CP591" s="12"/>
      <c r="CQ591" s="12"/>
      <c r="CR591" s="12">
        <f t="shared" si="879"/>
        <v>0</v>
      </c>
      <c r="CS591" s="12"/>
      <c r="CT591" s="12"/>
      <c r="CU591" s="12"/>
      <c r="CV591" s="12">
        <f t="shared" si="880"/>
        <v>0</v>
      </c>
      <c r="CW591" s="12"/>
      <c r="CX591" s="12"/>
      <c r="CY591" s="12"/>
      <c r="CZ591" s="12">
        <f t="shared" si="881"/>
        <v>0</v>
      </c>
      <c r="DA591" s="12"/>
      <c r="DB591" s="12"/>
      <c r="DC591" s="12"/>
      <c r="DD591" s="12">
        <f t="shared" si="882"/>
        <v>0</v>
      </c>
      <c r="DE591" s="13" t="s">
        <v>54</v>
      </c>
      <c r="DF591" s="14" t="s">
        <v>55</v>
      </c>
    </row>
    <row r="592" spans="1:110" ht="38.25" hidden="1" x14ac:dyDescent="0.25">
      <c r="A592" s="20">
        <v>13</v>
      </c>
      <c r="B592" s="48" t="s">
        <v>1019</v>
      </c>
      <c r="C592" s="49">
        <v>1949</v>
      </c>
      <c r="D592" s="49" t="s">
        <v>51</v>
      </c>
      <c r="E592" s="48" t="s">
        <v>224</v>
      </c>
      <c r="F592" s="50">
        <v>727.9</v>
      </c>
      <c r="G592" s="50">
        <v>658.9</v>
      </c>
      <c r="H592" s="51">
        <v>33992</v>
      </c>
      <c r="I592" s="12">
        <f t="shared" si="863"/>
        <v>1725086.601</v>
      </c>
      <c r="J592" s="12">
        <f t="shared" si="864"/>
        <v>862543.30050000001</v>
      </c>
      <c r="K592" s="12">
        <f t="shared" si="865"/>
        <v>862543.30050000001</v>
      </c>
      <c r="L592" s="12">
        <f t="shared" si="866"/>
        <v>862543.30050000001</v>
      </c>
      <c r="M592" s="12">
        <f t="shared" ref="M592:M655" si="883">K592-L592</f>
        <v>0</v>
      </c>
      <c r="N592" s="12"/>
      <c r="O592" s="12"/>
      <c r="P592" s="12">
        <v>0</v>
      </c>
      <c r="Q592" s="12">
        <v>1119787.4010000001</v>
      </c>
      <c r="R592" s="12">
        <v>1119787.4010000001</v>
      </c>
      <c r="S592" s="12">
        <v>0</v>
      </c>
      <c r="T592" s="12"/>
      <c r="U592" s="12"/>
      <c r="V592" s="12">
        <v>0</v>
      </c>
      <c r="W592" s="12"/>
      <c r="X592" s="12"/>
      <c r="Y592" s="12">
        <v>0</v>
      </c>
      <c r="Z592" s="12"/>
      <c r="AA592" s="12"/>
      <c r="AB592" s="12">
        <v>0</v>
      </c>
      <c r="AC592" s="12">
        <v>595210.88</v>
      </c>
      <c r="AD592" s="12">
        <v>605299.19999999995</v>
      </c>
      <c r="AE592" s="12">
        <v>10088.319999999949</v>
      </c>
      <c r="AF592" s="12"/>
      <c r="AG592" s="12"/>
      <c r="AH592" s="12">
        <v>0</v>
      </c>
      <c r="AI592" s="12"/>
      <c r="AJ592" s="12"/>
      <c r="AK592" s="12">
        <v>0</v>
      </c>
      <c r="AL592" s="12"/>
      <c r="AM592" s="12"/>
      <c r="AN592" s="12">
        <v>0</v>
      </c>
      <c r="AO592" s="32"/>
      <c r="AP592" s="39" t="s">
        <v>53</v>
      </c>
      <c r="AQ592" s="32"/>
      <c r="AR592" s="32">
        <v>0</v>
      </c>
      <c r="AS592" s="12"/>
      <c r="AT592" s="12"/>
      <c r="AU592" s="12">
        <v>0</v>
      </c>
      <c r="AV592" s="12"/>
      <c r="AW592" s="12"/>
      <c r="AX592" s="12">
        <v>0</v>
      </c>
      <c r="AY592" s="45"/>
      <c r="AZ592" s="32"/>
      <c r="BA592" s="12">
        <v>0</v>
      </c>
      <c r="BB592" s="12">
        <f t="shared" si="867"/>
        <v>0</v>
      </c>
      <c r="BC592" s="12">
        <f t="shared" si="868"/>
        <v>0</v>
      </c>
      <c r="BD592" s="12">
        <f t="shared" si="869"/>
        <v>0</v>
      </c>
      <c r="BE592" s="12"/>
      <c r="BF592" s="12"/>
      <c r="BG592" s="12"/>
      <c r="BH592" s="12">
        <f t="shared" si="870"/>
        <v>0</v>
      </c>
      <c r="BI592" s="12"/>
      <c r="BJ592" s="12"/>
      <c r="BK592" s="12"/>
      <c r="BL592" s="12">
        <f t="shared" si="871"/>
        <v>0</v>
      </c>
      <c r="BM592" s="12"/>
      <c r="BN592" s="12"/>
      <c r="BO592" s="12"/>
      <c r="BP592" s="12">
        <f t="shared" si="872"/>
        <v>0</v>
      </c>
      <c r="BQ592" s="12"/>
      <c r="BR592" s="12"/>
      <c r="BS592" s="12"/>
      <c r="BT592" s="12">
        <f t="shared" si="873"/>
        <v>0</v>
      </c>
      <c r="BU592" s="12"/>
      <c r="BV592" s="12"/>
      <c r="BW592" s="12"/>
      <c r="BX592" s="12">
        <f t="shared" si="874"/>
        <v>0</v>
      </c>
      <c r="BY592" s="12"/>
      <c r="BZ592" s="12"/>
      <c r="CA592" s="12"/>
      <c r="CB592" s="12">
        <f t="shared" si="875"/>
        <v>0</v>
      </c>
      <c r="CC592" s="12"/>
      <c r="CD592" s="12"/>
      <c r="CE592" s="12"/>
      <c r="CF592" s="12">
        <f t="shared" si="876"/>
        <v>0</v>
      </c>
      <c r="CG592" s="12"/>
      <c r="CH592" s="12"/>
      <c r="CI592" s="12"/>
      <c r="CJ592" s="12">
        <f t="shared" si="877"/>
        <v>0</v>
      </c>
      <c r="CK592" s="12"/>
      <c r="CL592" s="12"/>
      <c r="CM592" s="12"/>
      <c r="CN592" s="12">
        <f t="shared" si="878"/>
        <v>0</v>
      </c>
      <c r="CO592" s="12"/>
      <c r="CP592" s="12"/>
      <c r="CQ592" s="12"/>
      <c r="CR592" s="12">
        <f t="shared" si="879"/>
        <v>0</v>
      </c>
      <c r="CS592" s="12"/>
      <c r="CT592" s="12"/>
      <c r="CU592" s="12"/>
      <c r="CV592" s="12">
        <f t="shared" si="880"/>
        <v>0</v>
      </c>
      <c r="CW592" s="12"/>
      <c r="CX592" s="12"/>
      <c r="CY592" s="12"/>
      <c r="CZ592" s="12">
        <f t="shared" si="881"/>
        <v>0</v>
      </c>
      <c r="DA592" s="12"/>
      <c r="DB592" s="12"/>
      <c r="DC592" s="12"/>
      <c r="DD592" s="12">
        <f t="shared" si="882"/>
        <v>0</v>
      </c>
      <c r="DE592" s="13" t="s">
        <v>54</v>
      </c>
      <c r="DF592" s="14" t="s">
        <v>55</v>
      </c>
    </row>
    <row r="593" spans="1:110" ht="38.25" hidden="1" x14ac:dyDescent="0.25">
      <c r="A593" s="20">
        <v>14</v>
      </c>
      <c r="B593" s="48" t="s">
        <v>1020</v>
      </c>
      <c r="C593" s="49">
        <v>1949</v>
      </c>
      <c r="D593" s="49" t="s">
        <v>51</v>
      </c>
      <c r="E593" s="48" t="s">
        <v>224</v>
      </c>
      <c r="F593" s="50">
        <v>791.2</v>
      </c>
      <c r="G593" s="50">
        <v>705.1</v>
      </c>
      <c r="H593" s="51">
        <v>35600</v>
      </c>
      <c r="I593" s="12">
        <f t="shared" si="863"/>
        <v>1964942.493</v>
      </c>
      <c r="J593" s="12">
        <f t="shared" si="864"/>
        <v>982471.24650000001</v>
      </c>
      <c r="K593" s="12">
        <f t="shared" si="865"/>
        <v>982471.24650000001</v>
      </c>
      <c r="L593" s="12">
        <f t="shared" si="866"/>
        <v>982471.24650000001</v>
      </c>
      <c r="M593" s="12">
        <f t="shared" si="883"/>
        <v>0</v>
      </c>
      <c r="N593" s="12"/>
      <c r="O593" s="12"/>
      <c r="P593" s="12">
        <v>0</v>
      </c>
      <c r="Q593" s="12">
        <v>1198303.2930000001</v>
      </c>
      <c r="R593" s="12">
        <v>1198303.2930000001</v>
      </c>
      <c r="S593" s="12">
        <v>0</v>
      </c>
      <c r="T593" s="12"/>
      <c r="U593" s="12"/>
      <c r="V593" s="12">
        <v>0</v>
      </c>
      <c r="W593" s="12"/>
      <c r="X593" s="12"/>
      <c r="Y593" s="12">
        <v>0</v>
      </c>
      <c r="Z593" s="12"/>
      <c r="AA593" s="12"/>
      <c r="AB593" s="12">
        <v>0</v>
      </c>
      <c r="AC593" s="12">
        <v>753861.88</v>
      </c>
      <c r="AD593" s="12">
        <v>766639.2</v>
      </c>
      <c r="AE593" s="12">
        <v>12777.319999999949</v>
      </c>
      <c r="AF593" s="12"/>
      <c r="AG593" s="12"/>
      <c r="AH593" s="12">
        <v>0</v>
      </c>
      <c r="AI593" s="12"/>
      <c r="AJ593" s="12"/>
      <c r="AK593" s="12">
        <v>0</v>
      </c>
      <c r="AL593" s="12"/>
      <c r="AM593" s="12"/>
      <c r="AN593" s="12">
        <v>0</v>
      </c>
      <c r="AO593" s="32"/>
      <c r="AP593" s="39" t="s">
        <v>53</v>
      </c>
      <c r="AQ593" s="32"/>
      <c r="AR593" s="32">
        <v>0</v>
      </c>
      <c r="AS593" s="12"/>
      <c r="AT593" s="12"/>
      <c r="AU593" s="12">
        <v>0</v>
      </c>
      <c r="AV593" s="12"/>
      <c r="AW593" s="12"/>
      <c r="AX593" s="12">
        <v>0</v>
      </c>
      <c r="AY593" s="45"/>
      <c r="AZ593" s="32"/>
      <c r="BA593" s="12">
        <v>0</v>
      </c>
      <c r="BB593" s="12">
        <f t="shared" si="867"/>
        <v>0</v>
      </c>
      <c r="BC593" s="12">
        <f t="shared" si="868"/>
        <v>0</v>
      </c>
      <c r="BD593" s="12">
        <f t="shared" si="869"/>
        <v>0</v>
      </c>
      <c r="BE593" s="12"/>
      <c r="BF593" s="12"/>
      <c r="BG593" s="12"/>
      <c r="BH593" s="12">
        <f t="shared" si="870"/>
        <v>0</v>
      </c>
      <c r="BI593" s="12"/>
      <c r="BJ593" s="12"/>
      <c r="BK593" s="12"/>
      <c r="BL593" s="12">
        <f t="shared" si="871"/>
        <v>0</v>
      </c>
      <c r="BM593" s="12"/>
      <c r="BN593" s="12"/>
      <c r="BO593" s="12"/>
      <c r="BP593" s="12">
        <f t="shared" si="872"/>
        <v>0</v>
      </c>
      <c r="BQ593" s="12"/>
      <c r="BR593" s="12"/>
      <c r="BS593" s="12"/>
      <c r="BT593" s="12">
        <f t="shared" si="873"/>
        <v>0</v>
      </c>
      <c r="BU593" s="12"/>
      <c r="BV593" s="12"/>
      <c r="BW593" s="12"/>
      <c r="BX593" s="12">
        <f t="shared" si="874"/>
        <v>0</v>
      </c>
      <c r="BY593" s="12"/>
      <c r="BZ593" s="12"/>
      <c r="CA593" s="12"/>
      <c r="CB593" s="12">
        <f t="shared" si="875"/>
        <v>0</v>
      </c>
      <c r="CC593" s="12"/>
      <c r="CD593" s="12"/>
      <c r="CE593" s="12"/>
      <c r="CF593" s="12">
        <f t="shared" si="876"/>
        <v>0</v>
      </c>
      <c r="CG593" s="12"/>
      <c r="CH593" s="12"/>
      <c r="CI593" s="12"/>
      <c r="CJ593" s="12">
        <f t="shared" si="877"/>
        <v>0</v>
      </c>
      <c r="CK593" s="12"/>
      <c r="CL593" s="12"/>
      <c r="CM593" s="12"/>
      <c r="CN593" s="12">
        <f t="shared" si="878"/>
        <v>0</v>
      </c>
      <c r="CO593" s="12"/>
      <c r="CP593" s="12"/>
      <c r="CQ593" s="12"/>
      <c r="CR593" s="12">
        <f t="shared" si="879"/>
        <v>0</v>
      </c>
      <c r="CS593" s="12"/>
      <c r="CT593" s="12"/>
      <c r="CU593" s="12"/>
      <c r="CV593" s="12">
        <f t="shared" si="880"/>
        <v>0</v>
      </c>
      <c r="CW593" s="12"/>
      <c r="CX593" s="12"/>
      <c r="CY593" s="12"/>
      <c r="CZ593" s="12">
        <f t="shared" si="881"/>
        <v>0</v>
      </c>
      <c r="DA593" s="12"/>
      <c r="DB593" s="12"/>
      <c r="DC593" s="12"/>
      <c r="DD593" s="12">
        <f t="shared" si="882"/>
        <v>0</v>
      </c>
      <c r="DE593" s="13" t="s">
        <v>54</v>
      </c>
      <c r="DF593" s="14" t="s">
        <v>55</v>
      </c>
    </row>
    <row r="594" spans="1:110" ht="38.25" hidden="1" x14ac:dyDescent="0.25">
      <c r="A594" s="20">
        <v>15</v>
      </c>
      <c r="B594" s="48" t="s">
        <v>1021</v>
      </c>
      <c r="C594" s="49">
        <v>1949</v>
      </c>
      <c r="D594" s="49" t="s">
        <v>51</v>
      </c>
      <c r="E594" s="48" t="s">
        <v>224</v>
      </c>
      <c r="F594" s="50">
        <v>776.1</v>
      </c>
      <c r="G594" s="50">
        <v>705.1</v>
      </c>
      <c r="H594" s="51">
        <v>33778</v>
      </c>
      <c r="I594" s="12">
        <f t="shared" si="863"/>
        <v>1824192.0930000001</v>
      </c>
      <c r="J594" s="12">
        <f t="shared" si="864"/>
        <v>912096.04650000005</v>
      </c>
      <c r="K594" s="12">
        <f t="shared" si="865"/>
        <v>912096.04650000005</v>
      </c>
      <c r="L594" s="12">
        <f t="shared" si="866"/>
        <v>912096.04650000005</v>
      </c>
      <c r="M594" s="12">
        <f t="shared" si="883"/>
        <v>0</v>
      </c>
      <c r="N594" s="12"/>
      <c r="O594" s="12"/>
      <c r="P594" s="12">
        <v>0</v>
      </c>
      <c r="Q594" s="12">
        <v>1198303.2930000001</v>
      </c>
      <c r="R594" s="12">
        <v>1198303.2930000001</v>
      </c>
      <c r="S594" s="12">
        <v>0</v>
      </c>
      <c r="T594" s="12"/>
      <c r="U594" s="12"/>
      <c r="V594" s="12">
        <v>0</v>
      </c>
      <c r="W594" s="12"/>
      <c r="X594" s="12"/>
      <c r="Y594" s="12">
        <v>0</v>
      </c>
      <c r="Z594" s="12"/>
      <c r="AA594" s="12"/>
      <c r="AB594" s="12">
        <v>0</v>
      </c>
      <c r="AC594" s="12">
        <v>615457.31999999995</v>
      </c>
      <c r="AD594" s="12">
        <v>625888.80000000005</v>
      </c>
      <c r="AE594" s="12">
        <v>10431.480000000098</v>
      </c>
      <c r="AF594" s="12"/>
      <c r="AG594" s="12"/>
      <c r="AH594" s="12">
        <v>0</v>
      </c>
      <c r="AI594" s="12"/>
      <c r="AJ594" s="12"/>
      <c r="AK594" s="12">
        <v>0</v>
      </c>
      <c r="AL594" s="12"/>
      <c r="AM594" s="12"/>
      <c r="AN594" s="12">
        <v>0</v>
      </c>
      <c r="AO594" s="32"/>
      <c r="AP594" s="39" t="s">
        <v>53</v>
      </c>
      <c r="AQ594" s="32"/>
      <c r="AR594" s="32">
        <v>0</v>
      </c>
      <c r="AS594" s="12"/>
      <c r="AT594" s="12"/>
      <c r="AU594" s="12">
        <v>0</v>
      </c>
      <c r="AV594" s="12"/>
      <c r="AW594" s="12"/>
      <c r="AX594" s="12">
        <v>0</v>
      </c>
      <c r="AY594" s="45"/>
      <c r="AZ594" s="32"/>
      <c r="BA594" s="12">
        <v>0</v>
      </c>
      <c r="BB594" s="12">
        <f t="shared" si="867"/>
        <v>0</v>
      </c>
      <c r="BC594" s="12">
        <f t="shared" si="868"/>
        <v>0</v>
      </c>
      <c r="BD594" s="12">
        <f t="shared" si="869"/>
        <v>0</v>
      </c>
      <c r="BE594" s="12"/>
      <c r="BF594" s="12"/>
      <c r="BG594" s="12"/>
      <c r="BH594" s="12">
        <f t="shared" si="870"/>
        <v>0</v>
      </c>
      <c r="BI594" s="12"/>
      <c r="BJ594" s="12"/>
      <c r="BK594" s="12"/>
      <c r="BL594" s="12">
        <f t="shared" si="871"/>
        <v>0</v>
      </c>
      <c r="BM594" s="12"/>
      <c r="BN594" s="12"/>
      <c r="BO594" s="12"/>
      <c r="BP594" s="12">
        <f t="shared" si="872"/>
        <v>0</v>
      </c>
      <c r="BQ594" s="12"/>
      <c r="BR594" s="12"/>
      <c r="BS594" s="12"/>
      <c r="BT594" s="12">
        <f t="shared" si="873"/>
        <v>0</v>
      </c>
      <c r="BU594" s="12"/>
      <c r="BV594" s="12"/>
      <c r="BW594" s="12"/>
      <c r="BX594" s="12">
        <f t="shared" si="874"/>
        <v>0</v>
      </c>
      <c r="BY594" s="12"/>
      <c r="BZ594" s="12"/>
      <c r="CA594" s="12"/>
      <c r="CB594" s="12">
        <f t="shared" si="875"/>
        <v>0</v>
      </c>
      <c r="CC594" s="12"/>
      <c r="CD594" s="12"/>
      <c r="CE594" s="12"/>
      <c r="CF594" s="12">
        <f t="shared" si="876"/>
        <v>0</v>
      </c>
      <c r="CG594" s="12"/>
      <c r="CH594" s="12"/>
      <c r="CI594" s="12"/>
      <c r="CJ594" s="12">
        <f t="shared" si="877"/>
        <v>0</v>
      </c>
      <c r="CK594" s="12"/>
      <c r="CL594" s="12"/>
      <c r="CM594" s="12"/>
      <c r="CN594" s="12">
        <f t="shared" si="878"/>
        <v>0</v>
      </c>
      <c r="CO594" s="12"/>
      <c r="CP594" s="12"/>
      <c r="CQ594" s="12"/>
      <c r="CR594" s="12">
        <f t="shared" si="879"/>
        <v>0</v>
      </c>
      <c r="CS594" s="12"/>
      <c r="CT594" s="12"/>
      <c r="CU594" s="12"/>
      <c r="CV594" s="12">
        <f t="shared" si="880"/>
        <v>0</v>
      </c>
      <c r="CW594" s="12"/>
      <c r="CX594" s="12"/>
      <c r="CY594" s="12"/>
      <c r="CZ594" s="12">
        <f t="shared" si="881"/>
        <v>0</v>
      </c>
      <c r="DA594" s="12"/>
      <c r="DB594" s="12"/>
      <c r="DC594" s="12"/>
      <c r="DD594" s="12">
        <f t="shared" si="882"/>
        <v>0</v>
      </c>
      <c r="DE594" s="13" t="s">
        <v>54</v>
      </c>
      <c r="DF594" s="14" t="s">
        <v>55</v>
      </c>
    </row>
    <row r="595" spans="1:110" ht="38.25" hidden="1" x14ac:dyDescent="0.25">
      <c r="A595" s="20">
        <v>16</v>
      </c>
      <c r="B595" s="48" t="s">
        <v>1022</v>
      </c>
      <c r="C595" s="49">
        <v>1949</v>
      </c>
      <c r="D595" s="49" t="s">
        <v>51</v>
      </c>
      <c r="E595" s="48" t="s">
        <v>224</v>
      </c>
      <c r="F595" s="50">
        <v>1368.2</v>
      </c>
      <c r="G595" s="50">
        <v>1257.2</v>
      </c>
      <c r="H595" s="51">
        <v>33942</v>
      </c>
      <c r="I595" s="12">
        <f t="shared" si="863"/>
        <v>3131294.9479999999</v>
      </c>
      <c r="J595" s="12">
        <f t="shared" si="864"/>
        <v>1565647.4739999999</v>
      </c>
      <c r="K595" s="12">
        <f t="shared" si="865"/>
        <v>1565647.4739999999</v>
      </c>
      <c r="L595" s="12">
        <f t="shared" si="866"/>
        <v>1565647.4739999999</v>
      </c>
      <c r="M595" s="12">
        <f t="shared" si="883"/>
        <v>0</v>
      </c>
      <c r="N595" s="12"/>
      <c r="O595" s="12"/>
      <c r="P595" s="12">
        <v>0</v>
      </c>
      <c r="Q595" s="12">
        <v>2136586.148</v>
      </c>
      <c r="R595" s="12">
        <v>2136586.148</v>
      </c>
      <c r="S595" s="12">
        <v>0</v>
      </c>
      <c r="T595" s="12"/>
      <c r="U595" s="12"/>
      <c r="V595" s="12">
        <v>0</v>
      </c>
      <c r="W595" s="12"/>
      <c r="X595" s="12"/>
      <c r="Y595" s="12">
        <v>0</v>
      </c>
      <c r="Z595" s="12"/>
      <c r="AA595" s="12"/>
      <c r="AB595" s="12">
        <v>0</v>
      </c>
      <c r="AC595" s="12">
        <v>978130.32</v>
      </c>
      <c r="AD595" s="12">
        <v>994708.8</v>
      </c>
      <c r="AE595" s="12">
        <v>16578.480000000098</v>
      </c>
      <c r="AF595" s="12"/>
      <c r="AG595" s="12"/>
      <c r="AH595" s="12">
        <v>0</v>
      </c>
      <c r="AI595" s="12"/>
      <c r="AJ595" s="12"/>
      <c r="AK595" s="12">
        <v>0</v>
      </c>
      <c r="AL595" s="12"/>
      <c r="AM595" s="12"/>
      <c r="AN595" s="12">
        <v>0</v>
      </c>
      <c r="AO595" s="32"/>
      <c r="AP595" s="39" t="s">
        <v>53</v>
      </c>
      <c r="AQ595" s="32"/>
      <c r="AR595" s="32">
        <v>0</v>
      </c>
      <c r="AS595" s="12"/>
      <c r="AT595" s="12"/>
      <c r="AU595" s="12">
        <v>0</v>
      </c>
      <c r="AV595" s="12"/>
      <c r="AW595" s="12"/>
      <c r="AX595" s="12">
        <v>0</v>
      </c>
      <c r="AY595" s="45"/>
      <c r="AZ595" s="32"/>
      <c r="BA595" s="12">
        <v>0</v>
      </c>
      <c r="BB595" s="12">
        <f t="shared" si="867"/>
        <v>0</v>
      </c>
      <c r="BC595" s="12">
        <f t="shared" si="868"/>
        <v>0</v>
      </c>
      <c r="BD595" s="12">
        <f t="shared" si="869"/>
        <v>0</v>
      </c>
      <c r="BE595" s="12"/>
      <c r="BF595" s="12"/>
      <c r="BG595" s="12"/>
      <c r="BH595" s="12">
        <f t="shared" si="870"/>
        <v>0</v>
      </c>
      <c r="BI595" s="12"/>
      <c r="BJ595" s="12"/>
      <c r="BK595" s="12"/>
      <c r="BL595" s="12">
        <f t="shared" si="871"/>
        <v>0</v>
      </c>
      <c r="BM595" s="12"/>
      <c r="BN595" s="12"/>
      <c r="BO595" s="12"/>
      <c r="BP595" s="12">
        <f t="shared" si="872"/>
        <v>0</v>
      </c>
      <c r="BQ595" s="12"/>
      <c r="BR595" s="12"/>
      <c r="BS595" s="12"/>
      <c r="BT595" s="12">
        <f t="shared" si="873"/>
        <v>0</v>
      </c>
      <c r="BU595" s="12"/>
      <c r="BV595" s="12"/>
      <c r="BW595" s="12"/>
      <c r="BX595" s="12">
        <f t="shared" si="874"/>
        <v>0</v>
      </c>
      <c r="BY595" s="12"/>
      <c r="BZ595" s="12"/>
      <c r="CA595" s="12"/>
      <c r="CB595" s="12">
        <f t="shared" si="875"/>
        <v>0</v>
      </c>
      <c r="CC595" s="12"/>
      <c r="CD595" s="12"/>
      <c r="CE595" s="12"/>
      <c r="CF595" s="12">
        <f t="shared" si="876"/>
        <v>0</v>
      </c>
      <c r="CG595" s="12"/>
      <c r="CH595" s="12"/>
      <c r="CI595" s="12"/>
      <c r="CJ595" s="12">
        <f t="shared" si="877"/>
        <v>0</v>
      </c>
      <c r="CK595" s="12"/>
      <c r="CL595" s="12"/>
      <c r="CM595" s="12"/>
      <c r="CN595" s="12">
        <f t="shared" si="878"/>
        <v>0</v>
      </c>
      <c r="CO595" s="12"/>
      <c r="CP595" s="12"/>
      <c r="CQ595" s="12"/>
      <c r="CR595" s="12">
        <f t="shared" si="879"/>
        <v>0</v>
      </c>
      <c r="CS595" s="12"/>
      <c r="CT595" s="12"/>
      <c r="CU595" s="12"/>
      <c r="CV595" s="12">
        <f t="shared" si="880"/>
        <v>0</v>
      </c>
      <c r="CW595" s="12"/>
      <c r="CX595" s="12"/>
      <c r="CY595" s="12"/>
      <c r="CZ595" s="12">
        <f t="shared" si="881"/>
        <v>0</v>
      </c>
      <c r="DA595" s="12"/>
      <c r="DB595" s="12"/>
      <c r="DC595" s="12"/>
      <c r="DD595" s="12">
        <f t="shared" si="882"/>
        <v>0</v>
      </c>
      <c r="DE595" s="13" t="s">
        <v>54</v>
      </c>
      <c r="DF595" s="14" t="s">
        <v>55</v>
      </c>
    </row>
    <row r="596" spans="1:110" ht="38.25" hidden="1" x14ac:dyDescent="0.25">
      <c r="A596" s="20">
        <v>17</v>
      </c>
      <c r="B596" s="48" t="s">
        <v>1023</v>
      </c>
      <c r="C596" s="49">
        <v>1949</v>
      </c>
      <c r="D596" s="49" t="s">
        <v>51</v>
      </c>
      <c r="E596" s="48" t="s">
        <v>224</v>
      </c>
      <c r="F596" s="50">
        <v>1051.9000000000001</v>
      </c>
      <c r="G596" s="50">
        <v>974.9</v>
      </c>
      <c r="H596" s="51">
        <v>34290</v>
      </c>
      <c r="I596" s="12">
        <f t="shared" si="863"/>
        <v>3296780.5319999997</v>
      </c>
      <c r="J596" s="12">
        <f t="shared" si="864"/>
        <v>1648390.2659999998</v>
      </c>
      <c r="K596" s="12">
        <f t="shared" si="865"/>
        <v>1648390.2659999998</v>
      </c>
      <c r="L596" s="12">
        <f t="shared" si="866"/>
        <v>1648390.2659999998</v>
      </c>
      <c r="M596" s="12">
        <f t="shared" si="883"/>
        <v>0</v>
      </c>
      <c r="N596" s="12"/>
      <c r="O596" s="12"/>
      <c r="P596" s="12">
        <v>0</v>
      </c>
      <c r="Q596" s="12">
        <v>1656823.074</v>
      </c>
      <c r="R596" s="12">
        <v>1656823.074</v>
      </c>
      <c r="S596" s="12">
        <v>0</v>
      </c>
      <c r="T596" s="12"/>
      <c r="U596" s="12"/>
      <c r="V596" s="12">
        <v>0</v>
      </c>
      <c r="W596" s="12">
        <v>370617.98</v>
      </c>
      <c r="X596" s="12">
        <v>422782.8</v>
      </c>
      <c r="Y596" s="12">
        <v>52164.820000000007</v>
      </c>
      <c r="Z596" s="12">
        <v>254039.435</v>
      </c>
      <c r="AA596" s="12">
        <v>433783.45800000004</v>
      </c>
      <c r="AB596" s="12">
        <v>179744.02300000004</v>
      </c>
      <c r="AC596" s="12">
        <v>770334.68</v>
      </c>
      <c r="AD596" s="12">
        <v>783391.2</v>
      </c>
      <c r="AE596" s="12">
        <v>13056.519999999902</v>
      </c>
      <c r="AF596" s="12"/>
      <c r="AG596" s="12"/>
      <c r="AH596" s="12">
        <v>0</v>
      </c>
      <c r="AI596" s="12"/>
      <c r="AJ596" s="12"/>
      <c r="AK596" s="12">
        <v>0</v>
      </c>
      <c r="AL596" s="12"/>
      <c r="AM596" s="12"/>
      <c r="AN596" s="12">
        <v>0</v>
      </c>
      <c r="AO596" s="32"/>
      <c r="AP596" s="39" t="s">
        <v>53</v>
      </c>
      <c r="AQ596" s="32"/>
      <c r="AR596" s="32">
        <v>0</v>
      </c>
      <c r="AS596" s="12"/>
      <c r="AT596" s="12"/>
      <c r="AU596" s="12">
        <v>0</v>
      </c>
      <c r="AV596" s="12"/>
      <c r="AW596" s="12"/>
      <c r="AX596" s="12">
        <v>0</v>
      </c>
      <c r="AY596" s="45"/>
      <c r="AZ596" s="32"/>
      <c r="BA596" s="12">
        <v>0</v>
      </c>
      <c r="BB596" s="12">
        <f t="shared" si="867"/>
        <v>0</v>
      </c>
      <c r="BC596" s="12">
        <f t="shared" si="868"/>
        <v>0</v>
      </c>
      <c r="BD596" s="12">
        <f t="shared" si="869"/>
        <v>0</v>
      </c>
      <c r="BE596" s="12"/>
      <c r="BF596" s="12"/>
      <c r="BG596" s="12"/>
      <c r="BH596" s="12">
        <f t="shared" si="870"/>
        <v>0</v>
      </c>
      <c r="BI596" s="12"/>
      <c r="BJ596" s="12"/>
      <c r="BK596" s="12"/>
      <c r="BL596" s="12">
        <f t="shared" si="871"/>
        <v>0</v>
      </c>
      <c r="BM596" s="12"/>
      <c r="BN596" s="12"/>
      <c r="BO596" s="12"/>
      <c r="BP596" s="12">
        <f t="shared" si="872"/>
        <v>0</v>
      </c>
      <c r="BQ596" s="12"/>
      <c r="BR596" s="12"/>
      <c r="BS596" s="12"/>
      <c r="BT596" s="12">
        <f t="shared" si="873"/>
        <v>0</v>
      </c>
      <c r="BU596" s="12"/>
      <c r="BV596" s="12"/>
      <c r="BW596" s="12"/>
      <c r="BX596" s="12">
        <f t="shared" si="874"/>
        <v>0</v>
      </c>
      <c r="BY596" s="12"/>
      <c r="BZ596" s="12"/>
      <c r="CA596" s="12"/>
      <c r="CB596" s="12">
        <f t="shared" si="875"/>
        <v>0</v>
      </c>
      <c r="CC596" s="12"/>
      <c r="CD596" s="12"/>
      <c r="CE596" s="12"/>
      <c r="CF596" s="12">
        <f t="shared" si="876"/>
        <v>0</v>
      </c>
      <c r="CG596" s="12"/>
      <c r="CH596" s="12"/>
      <c r="CI596" s="12"/>
      <c r="CJ596" s="12">
        <f t="shared" si="877"/>
        <v>0</v>
      </c>
      <c r="CK596" s="12"/>
      <c r="CL596" s="12"/>
      <c r="CM596" s="12"/>
      <c r="CN596" s="12">
        <f t="shared" si="878"/>
        <v>0</v>
      </c>
      <c r="CO596" s="12"/>
      <c r="CP596" s="12"/>
      <c r="CQ596" s="12"/>
      <c r="CR596" s="12">
        <f t="shared" si="879"/>
        <v>0</v>
      </c>
      <c r="CS596" s="12"/>
      <c r="CT596" s="12"/>
      <c r="CU596" s="12"/>
      <c r="CV596" s="12">
        <f t="shared" si="880"/>
        <v>0</v>
      </c>
      <c r="CW596" s="12"/>
      <c r="CX596" s="12"/>
      <c r="CY596" s="12"/>
      <c r="CZ596" s="12">
        <f t="shared" si="881"/>
        <v>0</v>
      </c>
      <c r="DA596" s="12"/>
      <c r="DB596" s="12"/>
      <c r="DC596" s="12"/>
      <c r="DD596" s="12">
        <f t="shared" si="882"/>
        <v>0</v>
      </c>
      <c r="DE596" s="13" t="s">
        <v>54</v>
      </c>
      <c r="DF596" s="14" t="s">
        <v>55</v>
      </c>
    </row>
    <row r="597" spans="1:110" ht="38.25" hidden="1" x14ac:dyDescent="0.25">
      <c r="A597" s="20">
        <v>18</v>
      </c>
      <c r="B597" s="48" t="s">
        <v>1024</v>
      </c>
      <c r="C597" s="49">
        <v>1949</v>
      </c>
      <c r="D597" s="49" t="s">
        <v>51</v>
      </c>
      <c r="E597" s="48" t="s">
        <v>224</v>
      </c>
      <c r="F597" s="50">
        <v>759.9</v>
      </c>
      <c r="G597" s="50">
        <v>691.9</v>
      </c>
      <c r="H597" s="51">
        <v>34358</v>
      </c>
      <c r="I597" s="12">
        <f t="shared" si="863"/>
        <v>2803699.5668000001</v>
      </c>
      <c r="J597" s="12">
        <f t="shared" si="864"/>
        <v>1401849.7834000001</v>
      </c>
      <c r="K597" s="12">
        <f t="shared" si="865"/>
        <v>1401849.7834000001</v>
      </c>
      <c r="L597" s="12">
        <f t="shared" si="866"/>
        <v>1401849.7834000001</v>
      </c>
      <c r="M597" s="12">
        <f t="shared" si="883"/>
        <v>0</v>
      </c>
      <c r="N597" s="12"/>
      <c r="O597" s="12"/>
      <c r="P597" s="12">
        <v>0</v>
      </c>
      <c r="Q597" s="12">
        <v>1175870.24</v>
      </c>
      <c r="R597" s="12">
        <v>1175870.24</v>
      </c>
      <c r="S597" s="12">
        <v>0</v>
      </c>
      <c r="T597" s="12"/>
      <c r="U597" s="12"/>
      <c r="V597" s="12">
        <v>0</v>
      </c>
      <c r="W597" s="12">
        <v>263032.7</v>
      </c>
      <c r="X597" s="12">
        <v>421230</v>
      </c>
      <c r="Y597" s="12">
        <v>158197.29999999999</v>
      </c>
      <c r="Z597" s="12">
        <v>180295.299</v>
      </c>
      <c r="AA597" s="12">
        <v>439088.92680000002</v>
      </c>
      <c r="AB597" s="12">
        <v>258793.62780000002</v>
      </c>
      <c r="AC597" s="12">
        <v>754718.56</v>
      </c>
      <c r="AD597" s="12">
        <v>767510.4</v>
      </c>
      <c r="AE597" s="12">
        <v>12791.839999999967</v>
      </c>
      <c r="AF597" s="12"/>
      <c r="AG597" s="12"/>
      <c r="AH597" s="12">
        <v>0</v>
      </c>
      <c r="AI597" s="12"/>
      <c r="AJ597" s="12"/>
      <c r="AK597" s="12">
        <v>0</v>
      </c>
      <c r="AL597" s="12"/>
      <c r="AM597" s="12"/>
      <c r="AN597" s="12">
        <v>0</v>
      </c>
      <c r="AO597" s="32"/>
      <c r="AP597" s="39" t="s">
        <v>53</v>
      </c>
      <c r="AQ597" s="32"/>
      <c r="AR597" s="32">
        <v>0</v>
      </c>
      <c r="AS597" s="12"/>
      <c r="AT597" s="12"/>
      <c r="AU597" s="12">
        <v>0</v>
      </c>
      <c r="AV597" s="12"/>
      <c r="AW597" s="12"/>
      <c r="AX597" s="12">
        <v>0</v>
      </c>
      <c r="AY597" s="45"/>
      <c r="AZ597" s="32"/>
      <c r="BA597" s="12">
        <v>0</v>
      </c>
      <c r="BB597" s="12">
        <f t="shared" si="867"/>
        <v>0</v>
      </c>
      <c r="BC597" s="12">
        <f t="shared" si="868"/>
        <v>0</v>
      </c>
      <c r="BD597" s="12">
        <f t="shared" si="869"/>
        <v>0</v>
      </c>
      <c r="BE597" s="12"/>
      <c r="BF597" s="12"/>
      <c r="BG597" s="12"/>
      <c r="BH597" s="12">
        <f t="shared" si="870"/>
        <v>0</v>
      </c>
      <c r="BI597" s="12"/>
      <c r="BJ597" s="12"/>
      <c r="BK597" s="12"/>
      <c r="BL597" s="12">
        <f t="shared" si="871"/>
        <v>0</v>
      </c>
      <c r="BM597" s="12"/>
      <c r="BN597" s="12"/>
      <c r="BO597" s="12"/>
      <c r="BP597" s="12">
        <f t="shared" si="872"/>
        <v>0</v>
      </c>
      <c r="BQ597" s="12"/>
      <c r="BR597" s="12"/>
      <c r="BS597" s="12"/>
      <c r="BT597" s="12">
        <f t="shared" si="873"/>
        <v>0</v>
      </c>
      <c r="BU597" s="12"/>
      <c r="BV597" s="12"/>
      <c r="BW597" s="12"/>
      <c r="BX597" s="12">
        <f t="shared" si="874"/>
        <v>0</v>
      </c>
      <c r="BY597" s="12"/>
      <c r="BZ597" s="12"/>
      <c r="CA597" s="12"/>
      <c r="CB597" s="12">
        <f t="shared" si="875"/>
        <v>0</v>
      </c>
      <c r="CC597" s="12"/>
      <c r="CD597" s="12"/>
      <c r="CE597" s="12"/>
      <c r="CF597" s="12">
        <f t="shared" si="876"/>
        <v>0</v>
      </c>
      <c r="CG597" s="12"/>
      <c r="CH597" s="12"/>
      <c r="CI597" s="12"/>
      <c r="CJ597" s="12">
        <f t="shared" si="877"/>
        <v>0</v>
      </c>
      <c r="CK597" s="12"/>
      <c r="CL597" s="12"/>
      <c r="CM597" s="12"/>
      <c r="CN597" s="12">
        <f t="shared" si="878"/>
        <v>0</v>
      </c>
      <c r="CO597" s="12"/>
      <c r="CP597" s="12"/>
      <c r="CQ597" s="12"/>
      <c r="CR597" s="12">
        <f t="shared" si="879"/>
        <v>0</v>
      </c>
      <c r="CS597" s="12"/>
      <c r="CT597" s="12"/>
      <c r="CU597" s="12"/>
      <c r="CV597" s="12">
        <f t="shared" si="880"/>
        <v>0</v>
      </c>
      <c r="CW597" s="12"/>
      <c r="CX597" s="12"/>
      <c r="CY597" s="12"/>
      <c r="CZ597" s="12">
        <f t="shared" si="881"/>
        <v>0</v>
      </c>
      <c r="DA597" s="12"/>
      <c r="DB597" s="12"/>
      <c r="DC597" s="12"/>
      <c r="DD597" s="12">
        <f t="shared" si="882"/>
        <v>0</v>
      </c>
      <c r="DE597" s="13" t="s">
        <v>54</v>
      </c>
      <c r="DF597" s="14" t="s">
        <v>55</v>
      </c>
    </row>
    <row r="598" spans="1:110" ht="38.25" hidden="1" x14ac:dyDescent="0.25">
      <c r="A598" s="20">
        <v>19</v>
      </c>
      <c r="B598" s="48" t="s">
        <v>1025</v>
      </c>
      <c r="C598" s="49">
        <v>1969</v>
      </c>
      <c r="D598" s="49" t="s">
        <v>51</v>
      </c>
      <c r="E598" s="48" t="s">
        <v>186</v>
      </c>
      <c r="F598" s="50">
        <v>5070.7</v>
      </c>
      <c r="G598" s="50">
        <v>4304.6000000000004</v>
      </c>
      <c r="H598" s="51">
        <v>33737</v>
      </c>
      <c r="I598" s="12">
        <f t="shared" si="863"/>
        <v>5168758.8</v>
      </c>
      <c r="J598" s="12">
        <f t="shared" si="864"/>
        <v>2584379.4</v>
      </c>
      <c r="K598" s="12">
        <f t="shared" si="865"/>
        <v>2584379.4</v>
      </c>
      <c r="L598" s="12">
        <f t="shared" si="866"/>
        <v>2584379.4</v>
      </c>
      <c r="M598" s="12">
        <f t="shared" si="883"/>
        <v>0</v>
      </c>
      <c r="N598" s="12"/>
      <c r="O598" s="12"/>
      <c r="P598" s="12">
        <v>0</v>
      </c>
      <c r="Q598" s="12"/>
      <c r="R598" s="12"/>
      <c r="S598" s="12">
        <v>0</v>
      </c>
      <c r="T598" s="12"/>
      <c r="U598" s="12"/>
      <c r="V598" s="12">
        <v>0</v>
      </c>
      <c r="W598" s="12"/>
      <c r="X598" s="12"/>
      <c r="Y598" s="12">
        <v>0</v>
      </c>
      <c r="Z598" s="12"/>
      <c r="AA598" s="12"/>
      <c r="AB598" s="12">
        <v>0</v>
      </c>
      <c r="AC598" s="12"/>
      <c r="AD598" s="12"/>
      <c r="AE598" s="12">
        <v>0</v>
      </c>
      <c r="AF598" s="12"/>
      <c r="AG598" s="12"/>
      <c r="AH598" s="12">
        <v>0</v>
      </c>
      <c r="AI598" s="12">
        <v>6252087.4630000005</v>
      </c>
      <c r="AJ598" s="12">
        <v>5168758.8</v>
      </c>
      <c r="AK598" s="12">
        <v>-1083328.6630000006</v>
      </c>
      <c r="AL598" s="12"/>
      <c r="AM598" s="12"/>
      <c r="AN598" s="12">
        <v>0</v>
      </c>
      <c r="AO598" s="32"/>
      <c r="AP598" s="39" t="s">
        <v>53</v>
      </c>
      <c r="AQ598" s="32"/>
      <c r="AR598" s="32">
        <v>0</v>
      </c>
      <c r="AS598" s="12"/>
      <c r="AT598" s="12"/>
      <c r="AU598" s="12">
        <v>0</v>
      </c>
      <c r="AV598" s="12"/>
      <c r="AW598" s="12"/>
      <c r="AX598" s="12">
        <v>0</v>
      </c>
      <c r="AY598" s="45"/>
      <c r="AZ598" s="32"/>
      <c r="BA598" s="12">
        <v>0</v>
      </c>
      <c r="BB598" s="12">
        <f t="shared" si="867"/>
        <v>0</v>
      </c>
      <c r="BC598" s="12">
        <f t="shared" si="868"/>
        <v>0</v>
      </c>
      <c r="BD598" s="12">
        <f t="shared" si="869"/>
        <v>0</v>
      </c>
      <c r="BE598" s="12"/>
      <c r="BF598" s="12"/>
      <c r="BG598" s="12"/>
      <c r="BH598" s="12">
        <f t="shared" si="870"/>
        <v>0</v>
      </c>
      <c r="BI598" s="12"/>
      <c r="BJ598" s="12"/>
      <c r="BK598" s="12"/>
      <c r="BL598" s="12">
        <f t="shared" si="871"/>
        <v>0</v>
      </c>
      <c r="BM598" s="12"/>
      <c r="BN598" s="12"/>
      <c r="BO598" s="12"/>
      <c r="BP598" s="12">
        <f t="shared" si="872"/>
        <v>0</v>
      </c>
      <c r="BQ598" s="12"/>
      <c r="BR598" s="12"/>
      <c r="BS598" s="12"/>
      <c r="BT598" s="12">
        <f t="shared" si="873"/>
        <v>0</v>
      </c>
      <c r="BU598" s="12"/>
      <c r="BV598" s="12"/>
      <c r="BW598" s="12"/>
      <c r="BX598" s="12">
        <f t="shared" si="874"/>
        <v>0</v>
      </c>
      <c r="BY598" s="12"/>
      <c r="BZ598" s="12"/>
      <c r="CA598" s="12"/>
      <c r="CB598" s="12">
        <f t="shared" si="875"/>
        <v>0</v>
      </c>
      <c r="CC598" s="12"/>
      <c r="CD598" s="12"/>
      <c r="CE598" s="12"/>
      <c r="CF598" s="12">
        <f t="shared" si="876"/>
        <v>0</v>
      </c>
      <c r="CG598" s="12"/>
      <c r="CH598" s="12"/>
      <c r="CI598" s="12"/>
      <c r="CJ598" s="12">
        <f t="shared" si="877"/>
        <v>0</v>
      </c>
      <c r="CK598" s="12"/>
      <c r="CL598" s="12"/>
      <c r="CM598" s="12"/>
      <c r="CN598" s="12">
        <f t="shared" si="878"/>
        <v>0</v>
      </c>
      <c r="CO598" s="12"/>
      <c r="CP598" s="12"/>
      <c r="CQ598" s="12"/>
      <c r="CR598" s="12">
        <f t="shared" si="879"/>
        <v>0</v>
      </c>
      <c r="CS598" s="12"/>
      <c r="CT598" s="12"/>
      <c r="CU598" s="12"/>
      <c r="CV598" s="12">
        <f t="shared" si="880"/>
        <v>0</v>
      </c>
      <c r="CW598" s="12"/>
      <c r="CX598" s="12"/>
      <c r="CY598" s="12"/>
      <c r="CZ598" s="12">
        <f t="shared" si="881"/>
        <v>0</v>
      </c>
      <c r="DA598" s="12"/>
      <c r="DB598" s="12"/>
      <c r="DC598" s="12"/>
      <c r="DD598" s="12">
        <f t="shared" si="882"/>
        <v>0</v>
      </c>
      <c r="DE598" s="13" t="s">
        <v>54</v>
      </c>
      <c r="DF598" s="14" t="s">
        <v>55</v>
      </c>
    </row>
    <row r="599" spans="1:110" ht="38.25" hidden="1" x14ac:dyDescent="0.25">
      <c r="A599" s="20">
        <v>20</v>
      </c>
      <c r="B599" s="48" t="s">
        <v>1026</v>
      </c>
      <c r="C599" s="49">
        <v>1951</v>
      </c>
      <c r="D599" s="49" t="s">
        <v>51</v>
      </c>
      <c r="E599" s="48" t="s">
        <v>224</v>
      </c>
      <c r="F599" s="50">
        <v>1079</v>
      </c>
      <c r="G599" s="50">
        <v>910</v>
      </c>
      <c r="H599" s="51">
        <v>34358</v>
      </c>
      <c r="I599" s="12">
        <f t="shared" si="863"/>
        <v>2456202.1667999998</v>
      </c>
      <c r="J599" s="12">
        <f t="shared" si="864"/>
        <v>1228101.0833999999</v>
      </c>
      <c r="K599" s="12">
        <f t="shared" si="865"/>
        <v>1228101.0833999999</v>
      </c>
      <c r="L599" s="12">
        <f t="shared" si="866"/>
        <v>1228101.0833999999</v>
      </c>
      <c r="M599" s="12">
        <f t="shared" si="883"/>
        <v>0</v>
      </c>
      <c r="N599" s="12"/>
      <c r="O599" s="12"/>
      <c r="P599" s="12">
        <v>0</v>
      </c>
      <c r="Q599" s="12"/>
      <c r="R599" s="12"/>
      <c r="S599" s="12">
        <v>0</v>
      </c>
      <c r="T599" s="12"/>
      <c r="U599" s="12"/>
      <c r="V599" s="12">
        <v>0</v>
      </c>
      <c r="W599" s="12"/>
      <c r="X599" s="12"/>
      <c r="Y599" s="12">
        <v>0</v>
      </c>
      <c r="Z599" s="12"/>
      <c r="AA599" s="12"/>
      <c r="AB599" s="12">
        <v>0</v>
      </c>
      <c r="AC599" s="12"/>
      <c r="AD599" s="12"/>
      <c r="AE599" s="12">
        <v>0</v>
      </c>
      <c r="AF599" s="12"/>
      <c r="AG599" s="12"/>
      <c r="AH599" s="12">
        <v>0</v>
      </c>
      <c r="AI599" s="12"/>
      <c r="AJ599" s="12"/>
      <c r="AK599" s="12">
        <v>0</v>
      </c>
      <c r="AL599" s="12"/>
      <c r="AM599" s="12"/>
      <c r="AN599" s="12">
        <v>0</v>
      </c>
      <c r="AO599" s="32"/>
      <c r="AP599" s="39" t="s">
        <v>53</v>
      </c>
      <c r="AQ599" s="32"/>
      <c r="AR599" s="32">
        <v>0</v>
      </c>
      <c r="AS599" s="12">
        <v>1975464.4750000001</v>
      </c>
      <c r="AT599" s="12">
        <v>2456202.1667999998</v>
      </c>
      <c r="AU599" s="12">
        <v>480737.69179999968</v>
      </c>
      <c r="AV599" s="12"/>
      <c r="AW599" s="12"/>
      <c r="AX599" s="12">
        <v>0</v>
      </c>
      <c r="AY599" s="45"/>
      <c r="AZ599" s="32"/>
      <c r="BA599" s="12">
        <v>0</v>
      </c>
      <c r="BB599" s="12">
        <f>BF599+BJ599+BN599+BR599+BV599+BZ599+CD599+CH599+CL599+CP599+CT599+CX599+DB599</f>
        <v>0</v>
      </c>
      <c r="BC599" s="12">
        <f t="shared" si="868"/>
        <v>0</v>
      </c>
      <c r="BD599" s="12">
        <f t="shared" si="869"/>
        <v>0</v>
      </c>
      <c r="BE599" s="12"/>
      <c r="BF599" s="12"/>
      <c r="BG599" s="12"/>
      <c r="BH599" s="12">
        <f>BG599-BF599</f>
        <v>0</v>
      </c>
      <c r="BI599" s="12"/>
      <c r="BJ599" s="12"/>
      <c r="BK599" s="12"/>
      <c r="BL599" s="12">
        <f>BK599-BJ599</f>
        <v>0</v>
      </c>
      <c r="BM599" s="12"/>
      <c r="BN599" s="12"/>
      <c r="BO599" s="12"/>
      <c r="BP599" s="12">
        <f>BO599-BN599</f>
        <v>0</v>
      </c>
      <c r="BQ599" s="12"/>
      <c r="BR599" s="12"/>
      <c r="BS599" s="12"/>
      <c r="BT599" s="12">
        <f>BS599-BR599</f>
        <v>0</v>
      </c>
      <c r="BU599" s="12"/>
      <c r="BV599" s="12"/>
      <c r="BW599" s="12"/>
      <c r="BX599" s="12">
        <f>BW599-BV599</f>
        <v>0</v>
      </c>
      <c r="BY599" s="12"/>
      <c r="BZ599" s="12"/>
      <c r="CA599" s="12"/>
      <c r="CB599" s="12">
        <f>CA599-BZ599</f>
        <v>0</v>
      </c>
      <c r="CC599" s="12"/>
      <c r="CD599" s="12"/>
      <c r="CE599" s="12"/>
      <c r="CF599" s="12">
        <f>CE599-CD599</f>
        <v>0</v>
      </c>
      <c r="CG599" s="12"/>
      <c r="CH599" s="12"/>
      <c r="CI599" s="12"/>
      <c r="CJ599" s="12">
        <f>CI599-CH599</f>
        <v>0</v>
      </c>
      <c r="CK599" s="12"/>
      <c r="CL599" s="12"/>
      <c r="CM599" s="12"/>
      <c r="CN599" s="12">
        <f>CM599-CL599</f>
        <v>0</v>
      </c>
      <c r="CO599" s="12"/>
      <c r="CP599" s="12"/>
      <c r="CQ599" s="12"/>
      <c r="CR599" s="12">
        <f>CQ599-CP599</f>
        <v>0</v>
      </c>
      <c r="CS599" s="12"/>
      <c r="CT599" s="12"/>
      <c r="CU599" s="12"/>
      <c r="CV599" s="12">
        <f>CU599-CT599</f>
        <v>0</v>
      </c>
      <c r="CW599" s="12"/>
      <c r="CX599" s="12"/>
      <c r="CY599" s="12"/>
      <c r="CZ599" s="12">
        <f>CY599-CX599</f>
        <v>0</v>
      </c>
      <c r="DA599" s="12"/>
      <c r="DB599" s="12"/>
      <c r="DC599" s="12"/>
      <c r="DD599" s="12">
        <f>DC599-DB599</f>
        <v>0</v>
      </c>
      <c r="DE599" s="13" t="s">
        <v>54</v>
      </c>
      <c r="DF599" s="14" t="s">
        <v>55</v>
      </c>
    </row>
    <row r="600" spans="1:110" ht="38.25" hidden="1" x14ac:dyDescent="0.25">
      <c r="A600" s="20">
        <v>21</v>
      </c>
      <c r="B600" s="48" t="s">
        <v>1027</v>
      </c>
      <c r="C600" s="49">
        <v>1965</v>
      </c>
      <c r="D600" s="49" t="s">
        <v>51</v>
      </c>
      <c r="E600" s="48" t="s">
        <v>229</v>
      </c>
      <c r="F600" s="50">
        <v>2816.8</v>
      </c>
      <c r="G600" s="50">
        <v>2456.4</v>
      </c>
      <c r="H600" s="51">
        <v>33836</v>
      </c>
      <c r="I600" s="12">
        <f t="shared" si="863"/>
        <v>1947956.7912000001</v>
      </c>
      <c r="J600" s="12">
        <f t="shared" si="864"/>
        <v>973978.39560000005</v>
      </c>
      <c r="K600" s="12">
        <f t="shared" si="865"/>
        <v>973978.39560000005</v>
      </c>
      <c r="L600" s="12">
        <f t="shared" si="866"/>
        <v>973978.39560000005</v>
      </c>
      <c r="M600" s="12">
        <f t="shared" si="883"/>
        <v>0</v>
      </c>
      <c r="N600" s="12"/>
      <c r="O600" s="12"/>
      <c r="P600" s="12">
        <v>0</v>
      </c>
      <c r="Q600" s="12"/>
      <c r="R600" s="12"/>
      <c r="S600" s="12">
        <v>0</v>
      </c>
      <c r="T600" s="12"/>
      <c r="U600" s="12"/>
      <c r="V600" s="12">
        <v>0</v>
      </c>
      <c r="W600" s="12"/>
      <c r="X600" s="12"/>
      <c r="Y600" s="12">
        <v>0</v>
      </c>
      <c r="Z600" s="12"/>
      <c r="AA600" s="12"/>
      <c r="AB600" s="12">
        <v>0</v>
      </c>
      <c r="AC600" s="12"/>
      <c r="AD600" s="12"/>
      <c r="AE600" s="12">
        <v>0</v>
      </c>
      <c r="AF600" s="12"/>
      <c r="AG600" s="12"/>
      <c r="AH600" s="12">
        <v>0</v>
      </c>
      <c r="AI600" s="12"/>
      <c r="AJ600" s="12"/>
      <c r="AK600" s="12">
        <v>0</v>
      </c>
      <c r="AL600" s="12"/>
      <c r="AM600" s="12"/>
      <c r="AN600" s="12">
        <v>0</v>
      </c>
      <c r="AO600" s="32"/>
      <c r="AP600" s="39" t="s">
        <v>53</v>
      </c>
      <c r="AQ600" s="32"/>
      <c r="AR600" s="32">
        <v>0</v>
      </c>
      <c r="AS600" s="12">
        <v>1100367.861</v>
      </c>
      <c r="AT600" s="12">
        <v>1947956.7912000001</v>
      </c>
      <c r="AU600" s="12">
        <v>847588.93020000006</v>
      </c>
      <c r="AV600" s="12"/>
      <c r="AW600" s="12"/>
      <c r="AX600" s="12">
        <v>0</v>
      </c>
      <c r="AY600" s="45"/>
      <c r="AZ600" s="32"/>
      <c r="BA600" s="12">
        <v>0</v>
      </c>
      <c r="BB600" s="12">
        <f>BF600+BJ600+BN600+BR600+BV600+BZ600+CD600+CH600+CL600+CP600+CT600+CX600+DB600</f>
        <v>0</v>
      </c>
      <c r="BC600" s="12">
        <f t="shared" si="868"/>
        <v>0</v>
      </c>
      <c r="BD600" s="12">
        <f t="shared" si="869"/>
        <v>0</v>
      </c>
      <c r="BE600" s="12"/>
      <c r="BF600" s="12"/>
      <c r="BG600" s="12"/>
      <c r="BH600" s="12">
        <f>BG600-BF600</f>
        <v>0</v>
      </c>
      <c r="BI600" s="12"/>
      <c r="BJ600" s="12"/>
      <c r="BK600" s="12"/>
      <c r="BL600" s="12">
        <f>BK600-BJ600</f>
        <v>0</v>
      </c>
      <c r="BM600" s="12"/>
      <c r="BN600" s="12"/>
      <c r="BO600" s="12"/>
      <c r="BP600" s="12">
        <f>BO600-BN600</f>
        <v>0</v>
      </c>
      <c r="BQ600" s="12"/>
      <c r="BR600" s="12"/>
      <c r="BS600" s="12"/>
      <c r="BT600" s="12">
        <f>BS600-BR600</f>
        <v>0</v>
      </c>
      <c r="BU600" s="12"/>
      <c r="BV600" s="12"/>
      <c r="BW600" s="12"/>
      <c r="BX600" s="12">
        <f>BW600-BV600</f>
        <v>0</v>
      </c>
      <c r="BY600" s="12"/>
      <c r="BZ600" s="12"/>
      <c r="CA600" s="12"/>
      <c r="CB600" s="12">
        <f>CA600-BZ600</f>
        <v>0</v>
      </c>
      <c r="CC600" s="12"/>
      <c r="CD600" s="12"/>
      <c r="CE600" s="12"/>
      <c r="CF600" s="12">
        <f>CE600-CD600</f>
        <v>0</v>
      </c>
      <c r="CG600" s="12"/>
      <c r="CH600" s="12"/>
      <c r="CI600" s="12"/>
      <c r="CJ600" s="12">
        <f>CI600-CH600</f>
        <v>0</v>
      </c>
      <c r="CK600" s="12"/>
      <c r="CL600" s="12"/>
      <c r="CM600" s="12"/>
      <c r="CN600" s="12">
        <f>CM600-CL600</f>
        <v>0</v>
      </c>
      <c r="CO600" s="12"/>
      <c r="CP600" s="12"/>
      <c r="CQ600" s="12"/>
      <c r="CR600" s="12">
        <f>CQ600-CP600</f>
        <v>0</v>
      </c>
      <c r="CS600" s="12"/>
      <c r="CT600" s="12"/>
      <c r="CU600" s="12"/>
      <c r="CV600" s="12">
        <f>CU600-CT600</f>
        <v>0</v>
      </c>
      <c r="CW600" s="12"/>
      <c r="CX600" s="12"/>
      <c r="CY600" s="12"/>
      <c r="CZ600" s="12">
        <f>CY600-CX600</f>
        <v>0</v>
      </c>
      <c r="DA600" s="12"/>
      <c r="DB600" s="12"/>
      <c r="DC600" s="12"/>
      <c r="DD600" s="12">
        <f>DC600-DB600</f>
        <v>0</v>
      </c>
      <c r="DE600" s="13" t="s">
        <v>54</v>
      </c>
      <c r="DF600" s="14" t="s">
        <v>55</v>
      </c>
    </row>
    <row r="601" spans="1:110" ht="38.25" hidden="1" x14ac:dyDescent="0.25">
      <c r="A601" s="20">
        <v>22</v>
      </c>
      <c r="B601" s="48" t="s">
        <v>1028</v>
      </c>
      <c r="C601" s="49">
        <v>1979</v>
      </c>
      <c r="D601" s="49" t="s">
        <v>51</v>
      </c>
      <c r="E601" s="48" t="s">
        <v>186</v>
      </c>
      <c r="F601" s="50">
        <v>8232.2000000000007</v>
      </c>
      <c r="G601" s="50">
        <v>6813.2</v>
      </c>
      <c r="H601" s="51">
        <v>39226</v>
      </c>
      <c r="I601" s="12">
        <f t="shared" si="863"/>
        <v>9339688</v>
      </c>
      <c r="J601" s="12">
        <f t="shared" si="864"/>
        <v>4669844</v>
      </c>
      <c r="K601" s="12">
        <f t="shared" si="865"/>
        <v>4669844</v>
      </c>
      <c r="L601" s="12">
        <f t="shared" si="866"/>
        <v>4669844</v>
      </c>
      <c r="M601" s="12">
        <f t="shared" si="883"/>
        <v>0</v>
      </c>
      <c r="N601" s="12"/>
      <c r="O601" s="12"/>
      <c r="P601" s="12">
        <v>0</v>
      </c>
      <c r="Q601" s="12"/>
      <c r="R601" s="12"/>
      <c r="S601" s="12">
        <v>0</v>
      </c>
      <c r="T601" s="12"/>
      <c r="U601" s="12"/>
      <c r="V601" s="12">
        <v>0</v>
      </c>
      <c r="W601" s="12"/>
      <c r="X601" s="12"/>
      <c r="Y601" s="12">
        <v>0</v>
      </c>
      <c r="Z601" s="12"/>
      <c r="AA601" s="12"/>
      <c r="AB601" s="12">
        <v>0</v>
      </c>
      <c r="AC601" s="12"/>
      <c r="AD601" s="12"/>
      <c r="AE601" s="12">
        <v>0</v>
      </c>
      <c r="AF601" s="12"/>
      <c r="AG601" s="12"/>
      <c r="AH601" s="12">
        <v>0</v>
      </c>
      <c r="AI601" s="12"/>
      <c r="AJ601" s="12"/>
      <c r="AK601" s="12">
        <v>0</v>
      </c>
      <c r="AL601" s="12"/>
      <c r="AM601" s="12"/>
      <c r="AN601" s="12">
        <v>0</v>
      </c>
      <c r="AO601" s="32">
        <v>8700000</v>
      </c>
      <c r="AP601" s="39" t="s">
        <v>277</v>
      </c>
      <c r="AQ601" s="32">
        <v>9339688</v>
      </c>
      <c r="AR601" s="32">
        <v>639688</v>
      </c>
      <c r="AS601" s="12"/>
      <c r="AT601" s="12"/>
      <c r="AU601" s="12">
        <v>0</v>
      </c>
      <c r="AV601" s="12"/>
      <c r="AW601" s="12"/>
      <c r="AX601" s="12">
        <v>0</v>
      </c>
      <c r="AY601" s="45"/>
      <c r="AZ601" s="32"/>
      <c r="BA601" s="12">
        <v>0</v>
      </c>
      <c r="BB601" s="12">
        <f t="shared" ref="BB601:BB617" si="884">BF601+BJ601+BN601+BR601+BV601+BZ601+CD601+CH601+CL601+CP601+CT601+CX601+DB601</f>
        <v>0</v>
      </c>
      <c r="BC601" s="12">
        <f t="shared" si="868"/>
        <v>0</v>
      </c>
      <c r="BD601" s="12">
        <f t="shared" si="869"/>
        <v>0</v>
      </c>
      <c r="BE601" s="12"/>
      <c r="BF601" s="12"/>
      <c r="BG601" s="12"/>
      <c r="BH601" s="12">
        <f t="shared" ref="BH601:BH617" si="885">BG601-BF601</f>
        <v>0</v>
      </c>
      <c r="BI601" s="12"/>
      <c r="BJ601" s="12"/>
      <c r="BK601" s="12"/>
      <c r="BL601" s="12">
        <f t="shared" ref="BL601:BL617" si="886">BK601-BJ601</f>
        <v>0</v>
      </c>
      <c r="BM601" s="12"/>
      <c r="BN601" s="12"/>
      <c r="BO601" s="12"/>
      <c r="BP601" s="12">
        <f t="shared" ref="BP601:BP617" si="887">BO601-BN601</f>
        <v>0</v>
      </c>
      <c r="BQ601" s="12"/>
      <c r="BR601" s="12"/>
      <c r="BS601" s="12"/>
      <c r="BT601" s="12">
        <f t="shared" ref="BT601:BT617" si="888">BS601-BR601</f>
        <v>0</v>
      </c>
      <c r="BU601" s="12"/>
      <c r="BV601" s="12"/>
      <c r="BW601" s="12"/>
      <c r="BX601" s="12">
        <f t="shared" ref="BX601:BX617" si="889">BW601-BV601</f>
        <v>0</v>
      </c>
      <c r="BY601" s="12"/>
      <c r="BZ601" s="12"/>
      <c r="CA601" s="12"/>
      <c r="CB601" s="12">
        <f t="shared" ref="CB601:CB617" si="890">CA601-BZ601</f>
        <v>0</v>
      </c>
      <c r="CC601" s="12"/>
      <c r="CD601" s="12"/>
      <c r="CE601" s="12"/>
      <c r="CF601" s="12">
        <f t="shared" ref="CF601:CF617" si="891">CE601-CD601</f>
        <v>0</v>
      </c>
      <c r="CG601" s="12"/>
      <c r="CH601" s="12"/>
      <c r="CI601" s="12"/>
      <c r="CJ601" s="12">
        <f t="shared" ref="CJ601:CJ617" si="892">CI601-CH601</f>
        <v>0</v>
      </c>
      <c r="CK601" s="12"/>
      <c r="CL601" s="12"/>
      <c r="CM601" s="12"/>
      <c r="CN601" s="12">
        <f t="shared" ref="CN601:CN617" si="893">CM601-CL601</f>
        <v>0</v>
      </c>
      <c r="CO601" s="12"/>
      <c r="CP601" s="12"/>
      <c r="CQ601" s="12"/>
      <c r="CR601" s="12">
        <f t="shared" ref="CR601:CR617" si="894">CQ601-CP601</f>
        <v>0</v>
      </c>
      <c r="CS601" s="12"/>
      <c r="CT601" s="12"/>
      <c r="CU601" s="12"/>
      <c r="CV601" s="12">
        <f t="shared" ref="CV601:CV617" si="895">CU601-CT601</f>
        <v>0</v>
      </c>
      <c r="CW601" s="12"/>
      <c r="CX601" s="12"/>
      <c r="CY601" s="12"/>
      <c r="CZ601" s="12">
        <f t="shared" ref="CZ601:CZ617" si="896">CY601-CX601</f>
        <v>0</v>
      </c>
      <c r="DA601" s="12"/>
      <c r="DB601" s="12"/>
      <c r="DC601" s="12"/>
      <c r="DD601" s="12">
        <f t="shared" ref="DD601:DD617" si="897">DC601-DB601</f>
        <v>0</v>
      </c>
      <c r="DE601" s="13" t="s">
        <v>54</v>
      </c>
      <c r="DF601" s="14" t="s">
        <v>55</v>
      </c>
    </row>
    <row r="602" spans="1:110" ht="38.25" hidden="1" x14ac:dyDescent="0.25">
      <c r="A602" s="20">
        <v>23</v>
      </c>
      <c r="B602" s="48" t="s">
        <v>1029</v>
      </c>
      <c r="C602" s="49">
        <v>1959</v>
      </c>
      <c r="D602" s="49" t="s">
        <v>51</v>
      </c>
      <c r="E602" s="48" t="s">
        <v>153</v>
      </c>
      <c r="F602" s="50">
        <v>7376.1</v>
      </c>
      <c r="G602" s="50">
        <v>6593.1</v>
      </c>
      <c r="H602" s="51">
        <v>33848</v>
      </c>
      <c r="I602" s="12">
        <f t="shared" si="863"/>
        <v>8250613.0056000007</v>
      </c>
      <c r="J602" s="12">
        <f t="shared" si="864"/>
        <v>4125306.5028000004</v>
      </c>
      <c r="K602" s="12">
        <f t="shared" si="865"/>
        <v>4125306.5028000004</v>
      </c>
      <c r="L602" s="12">
        <f t="shared" si="866"/>
        <v>4125306.5028000004</v>
      </c>
      <c r="M602" s="12">
        <f t="shared" si="883"/>
        <v>0</v>
      </c>
      <c r="N602" s="12"/>
      <c r="O602" s="12"/>
      <c r="P602" s="12">
        <v>0</v>
      </c>
      <c r="Q602" s="12"/>
      <c r="R602" s="12"/>
      <c r="S602" s="12">
        <v>0</v>
      </c>
      <c r="T602" s="12"/>
      <c r="U602" s="12"/>
      <c r="V602" s="12">
        <v>0</v>
      </c>
      <c r="W602" s="12"/>
      <c r="X602" s="12"/>
      <c r="Y602" s="12">
        <v>0</v>
      </c>
      <c r="Z602" s="12"/>
      <c r="AA602" s="12"/>
      <c r="AB602" s="12">
        <v>0</v>
      </c>
      <c r="AC602" s="12"/>
      <c r="AD602" s="12"/>
      <c r="AE602" s="12">
        <v>0</v>
      </c>
      <c r="AF602" s="12"/>
      <c r="AG602" s="12"/>
      <c r="AH602" s="12">
        <v>0</v>
      </c>
      <c r="AI602" s="12"/>
      <c r="AJ602" s="12"/>
      <c r="AK602" s="12">
        <v>0</v>
      </c>
      <c r="AL602" s="12"/>
      <c r="AM602" s="12"/>
      <c r="AN602" s="12">
        <v>0</v>
      </c>
      <c r="AO602" s="32"/>
      <c r="AP602" s="39" t="s">
        <v>53</v>
      </c>
      <c r="AQ602" s="32"/>
      <c r="AR602" s="32">
        <v>0</v>
      </c>
      <c r="AS602" s="12">
        <v>9854192.7880000006</v>
      </c>
      <c r="AT602" s="12">
        <v>8250613.0056000007</v>
      </c>
      <c r="AU602" s="12">
        <v>-1603579.7823999999</v>
      </c>
      <c r="AV602" s="12"/>
      <c r="AW602" s="12"/>
      <c r="AX602" s="12">
        <v>0</v>
      </c>
      <c r="AY602" s="45"/>
      <c r="AZ602" s="32"/>
      <c r="BA602" s="12">
        <v>0</v>
      </c>
      <c r="BB602" s="12">
        <f t="shared" si="884"/>
        <v>0</v>
      </c>
      <c r="BC602" s="12">
        <f t="shared" si="868"/>
        <v>0</v>
      </c>
      <c r="BD602" s="12">
        <f t="shared" si="869"/>
        <v>0</v>
      </c>
      <c r="BE602" s="12"/>
      <c r="BF602" s="12"/>
      <c r="BG602" s="12"/>
      <c r="BH602" s="12">
        <f t="shared" si="885"/>
        <v>0</v>
      </c>
      <c r="BI602" s="12"/>
      <c r="BJ602" s="12"/>
      <c r="BK602" s="12"/>
      <c r="BL602" s="12">
        <f t="shared" si="886"/>
        <v>0</v>
      </c>
      <c r="BM602" s="12"/>
      <c r="BN602" s="12"/>
      <c r="BO602" s="12"/>
      <c r="BP602" s="12">
        <f t="shared" si="887"/>
        <v>0</v>
      </c>
      <c r="BQ602" s="12"/>
      <c r="BR602" s="12"/>
      <c r="BS602" s="12"/>
      <c r="BT602" s="12">
        <f t="shared" si="888"/>
        <v>0</v>
      </c>
      <c r="BU602" s="12"/>
      <c r="BV602" s="12"/>
      <c r="BW602" s="12"/>
      <c r="BX602" s="12">
        <f t="shared" si="889"/>
        <v>0</v>
      </c>
      <c r="BY602" s="12"/>
      <c r="BZ602" s="12"/>
      <c r="CA602" s="12"/>
      <c r="CB602" s="12">
        <f t="shared" si="890"/>
        <v>0</v>
      </c>
      <c r="CC602" s="12"/>
      <c r="CD602" s="12"/>
      <c r="CE602" s="12"/>
      <c r="CF602" s="12">
        <f t="shared" si="891"/>
        <v>0</v>
      </c>
      <c r="CG602" s="12"/>
      <c r="CH602" s="12"/>
      <c r="CI602" s="12"/>
      <c r="CJ602" s="12">
        <f t="shared" si="892"/>
        <v>0</v>
      </c>
      <c r="CK602" s="12"/>
      <c r="CL602" s="12"/>
      <c r="CM602" s="12"/>
      <c r="CN602" s="12">
        <f t="shared" si="893"/>
        <v>0</v>
      </c>
      <c r="CO602" s="12"/>
      <c r="CP602" s="12"/>
      <c r="CQ602" s="12"/>
      <c r="CR602" s="12">
        <f t="shared" si="894"/>
        <v>0</v>
      </c>
      <c r="CS602" s="12"/>
      <c r="CT602" s="12"/>
      <c r="CU602" s="12"/>
      <c r="CV602" s="12">
        <f t="shared" si="895"/>
        <v>0</v>
      </c>
      <c r="CW602" s="12"/>
      <c r="CX602" s="12"/>
      <c r="CY602" s="12"/>
      <c r="CZ602" s="12">
        <f t="shared" si="896"/>
        <v>0</v>
      </c>
      <c r="DA602" s="12"/>
      <c r="DB602" s="12"/>
      <c r="DC602" s="12"/>
      <c r="DD602" s="12">
        <f t="shared" si="897"/>
        <v>0</v>
      </c>
      <c r="DE602" s="13" t="s">
        <v>54</v>
      </c>
      <c r="DF602" s="14" t="s">
        <v>55</v>
      </c>
    </row>
    <row r="603" spans="1:110" ht="38.25" hidden="1" x14ac:dyDescent="0.25">
      <c r="A603" s="20">
        <v>24</v>
      </c>
      <c r="B603" s="48" t="s">
        <v>1030</v>
      </c>
      <c r="C603" s="49">
        <v>1950</v>
      </c>
      <c r="D603" s="49" t="s">
        <v>51</v>
      </c>
      <c r="E603" s="48" t="s">
        <v>224</v>
      </c>
      <c r="F603" s="50">
        <v>673</v>
      </c>
      <c r="G603" s="50">
        <v>591</v>
      </c>
      <c r="H603" s="51">
        <v>39364</v>
      </c>
      <c r="I603" s="12">
        <f t="shared" si="863"/>
        <v>1937141.2416000001</v>
      </c>
      <c r="J603" s="12">
        <f t="shared" si="864"/>
        <v>968570.62080000003</v>
      </c>
      <c r="K603" s="12">
        <f t="shared" si="865"/>
        <v>968570.62080000003</v>
      </c>
      <c r="L603" s="12">
        <f t="shared" si="866"/>
        <v>968570.62080000003</v>
      </c>
      <c r="M603" s="12">
        <f t="shared" si="883"/>
        <v>0</v>
      </c>
      <c r="N603" s="12"/>
      <c r="O603" s="12"/>
      <c r="P603" s="12">
        <v>0</v>
      </c>
      <c r="Q603" s="12"/>
      <c r="R603" s="12"/>
      <c r="S603" s="12">
        <v>0</v>
      </c>
      <c r="T603" s="12"/>
      <c r="U603" s="12"/>
      <c r="V603" s="12">
        <v>0</v>
      </c>
      <c r="W603" s="12"/>
      <c r="X603" s="12"/>
      <c r="Y603" s="12">
        <v>0</v>
      </c>
      <c r="Z603" s="12"/>
      <c r="AA603" s="12"/>
      <c r="AB603" s="12">
        <v>0</v>
      </c>
      <c r="AC603" s="12"/>
      <c r="AD603" s="12"/>
      <c r="AE603" s="12">
        <v>0</v>
      </c>
      <c r="AF603" s="12"/>
      <c r="AG603" s="12"/>
      <c r="AH603" s="12">
        <v>0</v>
      </c>
      <c r="AI603" s="12"/>
      <c r="AJ603" s="12"/>
      <c r="AK603" s="12">
        <v>0</v>
      </c>
      <c r="AL603" s="12"/>
      <c r="AM603" s="12"/>
      <c r="AN603" s="12">
        <v>0</v>
      </c>
      <c r="AO603" s="32"/>
      <c r="AP603" s="39" t="s">
        <v>53</v>
      </c>
      <c r="AQ603" s="32"/>
      <c r="AR603" s="32">
        <v>0</v>
      </c>
      <c r="AS603" s="12">
        <v>1846629.835</v>
      </c>
      <c r="AT603" s="12">
        <v>1937141.2416000001</v>
      </c>
      <c r="AU603" s="12">
        <v>90511.406600000104</v>
      </c>
      <c r="AV603" s="12"/>
      <c r="AW603" s="12"/>
      <c r="AX603" s="12">
        <v>0</v>
      </c>
      <c r="AY603" s="45"/>
      <c r="AZ603" s="32"/>
      <c r="BA603" s="12">
        <v>0</v>
      </c>
      <c r="BB603" s="12">
        <f t="shared" si="884"/>
        <v>0</v>
      </c>
      <c r="BC603" s="12">
        <f t="shared" si="868"/>
        <v>0</v>
      </c>
      <c r="BD603" s="12">
        <f t="shared" si="869"/>
        <v>0</v>
      </c>
      <c r="BE603" s="12"/>
      <c r="BF603" s="12"/>
      <c r="BG603" s="12"/>
      <c r="BH603" s="12">
        <f t="shared" si="885"/>
        <v>0</v>
      </c>
      <c r="BI603" s="12"/>
      <c r="BJ603" s="12"/>
      <c r="BK603" s="12"/>
      <c r="BL603" s="12">
        <f t="shared" si="886"/>
        <v>0</v>
      </c>
      <c r="BM603" s="12"/>
      <c r="BN603" s="12"/>
      <c r="BO603" s="12"/>
      <c r="BP603" s="12">
        <f t="shared" si="887"/>
        <v>0</v>
      </c>
      <c r="BQ603" s="12"/>
      <c r="BR603" s="12"/>
      <c r="BS603" s="12"/>
      <c r="BT603" s="12">
        <f t="shared" si="888"/>
        <v>0</v>
      </c>
      <c r="BU603" s="12"/>
      <c r="BV603" s="12"/>
      <c r="BW603" s="12"/>
      <c r="BX603" s="12">
        <f t="shared" si="889"/>
        <v>0</v>
      </c>
      <c r="BY603" s="12"/>
      <c r="BZ603" s="12"/>
      <c r="CA603" s="12"/>
      <c r="CB603" s="12">
        <f t="shared" si="890"/>
        <v>0</v>
      </c>
      <c r="CC603" s="12"/>
      <c r="CD603" s="12"/>
      <c r="CE603" s="12"/>
      <c r="CF603" s="12">
        <f t="shared" si="891"/>
        <v>0</v>
      </c>
      <c r="CG603" s="12"/>
      <c r="CH603" s="12"/>
      <c r="CI603" s="12"/>
      <c r="CJ603" s="12">
        <f t="shared" si="892"/>
        <v>0</v>
      </c>
      <c r="CK603" s="12"/>
      <c r="CL603" s="12"/>
      <c r="CM603" s="12"/>
      <c r="CN603" s="12">
        <f t="shared" si="893"/>
        <v>0</v>
      </c>
      <c r="CO603" s="12"/>
      <c r="CP603" s="12"/>
      <c r="CQ603" s="12"/>
      <c r="CR603" s="12">
        <f t="shared" si="894"/>
        <v>0</v>
      </c>
      <c r="CS603" s="12"/>
      <c r="CT603" s="12"/>
      <c r="CU603" s="12"/>
      <c r="CV603" s="12">
        <f t="shared" si="895"/>
        <v>0</v>
      </c>
      <c r="CW603" s="12"/>
      <c r="CX603" s="12"/>
      <c r="CY603" s="12"/>
      <c r="CZ603" s="12">
        <f t="shared" si="896"/>
        <v>0</v>
      </c>
      <c r="DA603" s="12"/>
      <c r="DB603" s="12"/>
      <c r="DC603" s="12"/>
      <c r="DD603" s="12">
        <f t="shared" si="897"/>
        <v>0</v>
      </c>
      <c r="DE603" s="13" t="s">
        <v>54</v>
      </c>
      <c r="DF603" s="14" t="s">
        <v>55</v>
      </c>
    </row>
    <row r="604" spans="1:110" ht="38.25" hidden="1" x14ac:dyDescent="0.25">
      <c r="A604" s="20">
        <v>25</v>
      </c>
      <c r="B604" s="48" t="s">
        <v>1031</v>
      </c>
      <c r="C604" s="49">
        <v>1950</v>
      </c>
      <c r="D604" s="49" t="s">
        <v>51</v>
      </c>
      <c r="E604" s="48" t="s">
        <v>224</v>
      </c>
      <c r="F604" s="50">
        <v>657.4</v>
      </c>
      <c r="G604" s="50">
        <v>575.4</v>
      </c>
      <c r="H604" s="51">
        <v>39329</v>
      </c>
      <c r="I604" s="12">
        <f t="shared" si="863"/>
        <v>2191655.7012</v>
      </c>
      <c r="J604" s="12">
        <f t="shared" si="864"/>
        <v>1095827.8506</v>
      </c>
      <c r="K604" s="12">
        <f t="shared" si="865"/>
        <v>1095827.8506</v>
      </c>
      <c r="L604" s="12">
        <f t="shared" si="866"/>
        <v>1095827.8506</v>
      </c>
      <c r="M604" s="12">
        <f t="shared" si="883"/>
        <v>0</v>
      </c>
      <c r="N604" s="12"/>
      <c r="O604" s="12"/>
      <c r="P604" s="12">
        <v>0</v>
      </c>
      <c r="Q604" s="12"/>
      <c r="R604" s="12"/>
      <c r="S604" s="12">
        <v>0</v>
      </c>
      <c r="T604" s="12"/>
      <c r="U604" s="12"/>
      <c r="V604" s="12">
        <v>0</v>
      </c>
      <c r="W604" s="12"/>
      <c r="X604" s="12"/>
      <c r="Y604" s="12">
        <v>0</v>
      </c>
      <c r="Z604" s="12"/>
      <c r="AA604" s="12"/>
      <c r="AB604" s="12">
        <v>0</v>
      </c>
      <c r="AC604" s="12"/>
      <c r="AD604" s="12"/>
      <c r="AE604" s="12">
        <v>0</v>
      </c>
      <c r="AF604" s="12"/>
      <c r="AG604" s="12"/>
      <c r="AH604" s="12">
        <v>0</v>
      </c>
      <c r="AI604" s="12"/>
      <c r="AJ604" s="12"/>
      <c r="AK604" s="12">
        <v>0</v>
      </c>
      <c r="AL604" s="12"/>
      <c r="AM604" s="12"/>
      <c r="AN604" s="12">
        <v>0</v>
      </c>
      <c r="AO604" s="32"/>
      <c r="AP604" s="39" t="s">
        <v>53</v>
      </c>
      <c r="AQ604" s="32"/>
      <c r="AR604" s="32">
        <v>0</v>
      </c>
      <c r="AS604" s="12">
        <v>1853787.3149999999</v>
      </c>
      <c r="AT604" s="12">
        <v>2191655.7012</v>
      </c>
      <c r="AU604" s="12">
        <v>337868.38620000007</v>
      </c>
      <c r="AV604" s="12"/>
      <c r="AW604" s="12"/>
      <c r="AX604" s="12">
        <v>0</v>
      </c>
      <c r="AY604" s="45"/>
      <c r="AZ604" s="32"/>
      <c r="BA604" s="12">
        <v>0</v>
      </c>
      <c r="BB604" s="12">
        <f t="shared" si="884"/>
        <v>0</v>
      </c>
      <c r="BC604" s="12">
        <f t="shared" si="868"/>
        <v>0</v>
      </c>
      <c r="BD604" s="12">
        <f t="shared" si="869"/>
        <v>0</v>
      </c>
      <c r="BE604" s="12"/>
      <c r="BF604" s="12"/>
      <c r="BG604" s="12"/>
      <c r="BH604" s="12">
        <f t="shared" si="885"/>
        <v>0</v>
      </c>
      <c r="BI604" s="12"/>
      <c r="BJ604" s="12"/>
      <c r="BK604" s="12"/>
      <c r="BL604" s="12">
        <f t="shared" si="886"/>
        <v>0</v>
      </c>
      <c r="BM604" s="12"/>
      <c r="BN604" s="12"/>
      <c r="BO604" s="12"/>
      <c r="BP604" s="12">
        <f t="shared" si="887"/>
        <v>0</v>
      </c>
      <c r="BQ604" s="12"/>
      <c r="BR604" s="12"/>
      <c r="BS604" s="12"/>
      <c r="BT604" s="12">
        <f t="shared" si="888"/>
        <v>0</v>
      </c>
      <c r="BU604" s="12"/>
      <c r="BV604" s="12"/>
      <c r="BW604" s="12"/>
      <c r="BX604" s="12">
        <f t="shared" si="889"/>
        <v>0</v>
      </c>
      <c r="BY604" s="12"/>
      <c r="BZ604" s="12"/>
      <c r="CA604" s="12"/>
      <c r="CB604" s="12">
        <f t="shared" si="890"/>
        <v>0</v>
      </c>
      <c r="CC604" s="12"/>
      <c r="CD604" s="12"/>
      <c r="CE604" s="12"/>
      <c r="CF604" s="12">
        <f t="shared" si="891"/>
        <v>0</v>
      </c>
      <c r="CG604" s="12"/>
      <c r="CH604" s="12"/>
      <c r="CI604" s="12"/>
      <c r="CJ604" s="12">
        <f t="shared" si="892"/>
        <v>0</v>
      </c>
      <c r="CK604" s="12"/>
      <c r="CL604" s="12"/>
      <c r="CM604" s="12"/>
      <c r="CN604" s="12">
        <f t="shared" si="893"/>
        <v>0</v>
      </c>
      <c r="CO604" s="12"/>
      <c r="CP604" s="12"/>
      <c r="CQ604" s="12"/>
      <c r="CR604" s="12">
        <f t="shared" si="894"/>
        <v>0</v>
      </c>
      <c r="CS604" s="12"/>
      <c r="CT604" s="12"/>
      <c r="CU604" s="12"/>
      <c r="CV604" s="12">
        <f t="shared" si="895"/>
        <v>0</v>
      </c>
      <c r="CW604" s="12"/>
      <c r="CX604" s="12"/>
      <c r="CY604" s="12"/>
      <c r="CZ604" s="12">
        <f t="shared" si="896"/>
        <v>0</v>
      </c>
      <c r="DA604" s="12"/>
      <c r="DB604" s="12"/>
      <c r="DC604" s="12"/>
      <c r="DD604" s="12">
        <f t="shared" si="897"/>
        <v>0</v>
      </c>
      <c r="DE604" s="13" t="s">
        <v>54</v>
      </c>
      <c r="DF604" s="14" t="s">
        <v>55</v>
      </c>
    </row>
    <row r="605" spans="1:110" ht="38.25" hidden="1" x14ac:dyDescent="0.25">
      <c r="A605" s="20">
        <v>26</v>
      </c>
      <c r="B605" s="48" t="s">
        <v>1032</v>
      </c>
      <c r="C605" s="49">
        <v>1937</v>
      </c>
      <c r="D605" s="49" t="s">
        <v>51</v>
      </c>
      <c r="E605" s="48" t="s">
        <v>67</v>
      </c>
      <c r="F605" s="50">
        <v>5853.8</v>
      </c>
      <c r="G605" s="50">
        <v>4852</v>
      </c>
      <c r="H605" s="51">
        <v>33578</v>
      </c>
      <c r="I605" s="12">
        <f t="shared" si="863"/>
        <v>21239101.4516</v>
      </c>
      <c r="J605" s="12">
        <f t="shared" si="864"/>
        <v>10619550.7258</v>
      </c>
      <c r="K605" s="12">
        <f t="shared" si="865"/>
        <v>10619550.7258</v>
      </c>
      <c r="L605" s="12">
        <f t="shared" si="866"/>
        <v>10619550.7258</v>
      </c>
      <c r="M605" s="12">
        <f t="shared" si="883"/>
        <v>0</v>
      </c>
      <c r="N605" s="12"/>
      <c r="O605" s="12"/>
      <c r="P605" s="12">
        <v>0</v>
      </c>
      <c r="Q605" s="12">
        <v>14229508.73</v>
      </c>
      <c r="R605" s="12">
        <v>14229508.73</v>
      </c>
      <c r="S605" s="12">
        <v>0</v>
      </c>
      <c r="T605" s="12"/>
      <c r="U605" s="12"/>
      <c r="V605" s="12">
        <v>0</v>
      </c>
      <c r="W605" s="12">
        <v>1844536.3200000001</v>
      </c>
      <c r="X605" s="12">
        <v>1799316</v>
      </c>
      <c r="Y605" s="12">
        <v>-45220.320000000065</v>
      </c>
      <c r="Z605" s="12">
        <v>1931241.56</v>
      </c>
      <c r="AA605" s="12">
        <v>2539302.3215999999</v>
      </c>
      <c r="AB605" s="12">
        <v>608060.76159999985</v>
      </c>
      <c r="AC605" s="12">
        <v>2166806.16</v>
      </c>
      <c r="AD605" s="12">
        <v>2670974.4</v>
      </c>
      <c r="AE605" s="12">
        <v>504168.23999999976</v>
      </c>
      <c r="AF605" s="12"/>
      <c r="AG605" s="12"/>
      <c r="AH605" s="12">
        <v>0</v>
      </c>
      <c r="AI605" s="12"/>
      <c r="AJ605" s="12"/>
      <c r="AK605" s="12">
        <v>0</v>
      </c>
      <c r="AL605" s="12"/>
      <c r="AM605" s="12"/>
      <c r="AN605" s="12">
        <v>0</v>
      </c>
      <c r="AO605" s="32"/>
      <c r="AP605" s="39" t="s">
        <v>53</v>
      </c>
      <c r="AQ605" s="32"/>
      <c r="AR605" s="32">
        <v>0</v>
      </c>
      <c r="AS605" s="12"/>
      <c r="AT605" s="12"/>
      <c r="AU605" s="12">
        <v>0</v>
      </c>
      <c r="AV605" s="12"/>
      <c r="AW605" s="12"/>
      <c r="AX605" s="12">
        <v>0</v>
      </c>
      <c r="AY605" s="45"/>
      <c r="AZ605" s="32"/>
      <c r="BA605" s="12">
        <v>0</v>
      </c>
      <c r="BB605" s="12">
        <f t="shared" si="884"/>
        <v>0</v>
      </c>
      <c r="BC605" s="12">
        <f t="shared" si="868"/>
        <v>0</v>
      </c>
      <c r="BD605" s="12">
        <f t="shared" si="869"/>
        <v>0</v>
      </c>
      <c r="BE605" s="12"/>
      <c r="BF605" s="12"/>
      <c r="BG605" s="12"/>
      <c r="BH605" s="12">
        <f t="shared" si="885"/>
        <v>0</v>
      </c>
      <c r="BI605" s="12"/>
      <c r="BJ605" s="12"/>
      <c r="BK605" s="12"/>
      <c r="BL605" s="12">
        <f t="shared" si="886"/>
        <v>0</v>
      </c>
      <c r="BM605" s="12"/>
      <c r="BN605" s="12"/>
      <c r="BO605" s="12"/>
      <c r="BP605" s="12">
        <f t="shared" si="887"/>
        <v>0</v>
      </c>
      <c r="BQ605" s="12"/>
      <c r="BR605" s="12"/>
      <c r="BS605" s="12"/>
      <c r="BT605" s="12">
        <f t="shared" si="888"/>
        <v>0</v>
      </c>
      <c r="BU605" s="12"/>
      <c r="BV605" s="12"/>
      <c r="BW605" s="12"/>
      <c r="BX605" s="12">
        <f t="shared" si="889"/>
        <v>0</v>
      </c>
      <c r="BY605" s="12"/>
      <c r="BZ605" s="12"/>
      <c r="CA605" s="12"/>
      <c r="CB605" s="12">
        <f t="shared" si="890"/>
        <v>0</v>
      </c>
      <c r="CC605" s="12"/>
      <c r="CD605" s="12"/>
      <c r="CE605" s="12"/>
      <c r="CF605" s="12">
        <f t="shared" si="891"/>
        <v>0</v>
      </c>
      <c r="CG605" s="12"/>
      <c r="CH605" s="12"/>
      <c r="CI605" s="12"/>
      <c r="CJ605" s="12">
        <f t="shared" si="892"/>
        <v>0</v>
      </c>
      <c r="CK605" s="12"/>
      <c r="CL605" s="12"/>
      <c r="CM605" s="12"/>
      <c r="CN605" s="12">
        <f t="shared" si="893"/>
        <v>0</v>
      </c>
      <c r="CO605" s="12"/>
      <c r="CP605" s="12"/>
      <c r="CQ605" s="12"/>
      <c r="CR605" s="12">
        <f t="shared" si="894"/>
        <v>0</v>
      </c>
      <c r="CS605" s="12"/>
      <c r="CT605" s="12"/>
      <c r="CU605" s="12"/>
      <c r="CV605" s="12">
        <f t="shared" si="895"/>
        <v>0</v>
      </c>
      <c r="CW605" s="12"/>
      <c r="CX605" s="12"/>
      <c r="CY605" s="12"/>
      <c r="CZ605" s="12">
        <f t="shared" si="896"/>
        <v>0</v>
      </c>
      <c r="DA605" s="12"/>
      <c r="DB605" s="12"/>
      <c r="DC605" s="12"/>
      <c r="DD605" s="12">
        <f t="shared" si="897"/>
        <v>0</v>
      </c>
      <c r="DE605" s="13" t="s">
        <v>54</v>
      </c>
      <c r="DF605" s="14" t="s">
        <v>55</v>
      </c>
    </row>
    <row r="606" spans="1:110" ht="38.25" hidden="1" x14ac:dyDescent="0.25">
      <c r="A606" s="20">
        <v>27</v>
      </c>
      <c r="B606" s="48" t="s">
        <v>1033</v>
      </c>
      <c r="C606" s="49">
        <v>1952</v>
      </c>
      <c r="D606" s="49" t="s">
        <v>51</v>
      </c>
      <c r="E606" s="48" t="s">
        <v>67</v>
      </c>
      <c r="F606" s="50">
        <v>1724.3</v>
      </c>
      <c r="G606" s="50">
        <v>1604.6</v>
      </c>
      <c r="H606" s="51">
        <v>40218</v>
      </c>
      <c r="I606" s="12">
        <f t="shared" si="863"/>
        <v>3159437.9640000002</v>
      </c>
      <c r="J606" s="12">
        <f t="shared" si="864"/>
        <v>1579718.9820000001</v>
      </c>
      <c r="K606" s="12">
        <f t="shared" si="865"/>
        <v>1579718.9820000001</v>
      </c>
      <c r="L606" s="12">
        <f t="shared" si="866"/>
        <v>1579718.9820000001</v>
      </c>
      <c r="M606" s="12">
        <f t="shared" si="883"/>
        <v>0</v>
      </c>
      <c r="N606" s="12"/>
      <c r="O606" s="12"/>
      <c r="P606" s="12">
        <v>0</v>
      </c>
      <c r="Q606" s="12"/>
      <c r="R606" s="12"/>
      <c r="S606" s="12">
        <v>0</v>
      </c>
      <c r="T606" s="12"/>
      <c r="U606" s="12"/>
      <c r="V606" s="12">
        <v>0</v>
      </c>
      <c r="W606" s="12"/>
      <c r="X606" s="12"/>
      <c r="Y606" s="12">
        <v>0</v>
      </c>
      <c r="Z606" s="12"/>
      <c r="AA606" s="12"/>
      <c r="AB606" s="12">
        <v>0</v>
      </c>
      <c r="AC606" s="12"/>
      <c r="AD606" s="12"/>
      <c r="AE606" s="12">
        <v>0</v>
      </c>
      <c r="AF606" s="12"/>
      <c r="AG606" s="12"/>
      <c r="AH606" s="12">
        <v>0</v>
      </c>
      <c r="AI606" s="12"/>
      <c r="AJ606" s="12"/>
      <c r="AK606" s="12">
        <v>0</v>
      </c>
      <c r="AL606" s="12"/>
      <c r="AM606" s="12"/>
      <c r="AN606" s="12">
        <v>0</v>
      </c>
      <c r="AO606" s="32"/>
      <c r="AP606" s="39" t="s">
        <v>53</v>
      </c>
      <c r="AQ606" s="32"/>
      <c r="AR606" s="32">
        <v>0</v>
      </c>
      <c r="AS606" s="12">
        <v>2979200</v>
      </c>
      <c r="AT606" s="12">
        <v>3159437.9640000002</v>
      </c>
      <c r="AU606" s="12">
        <v>180237.96400000015</v>
      </c>
      <c r="AV606" s="12"/>
      <c r="AW606" s="12"/>
      <c r="AX606" s="12">
        <v>0</v>
      </c>
      <c r="AY606" s="45"/>
      <c r="AZ606" s="32"/>
      <c r="BA606" s="12">
        <v>0</v>
      </c>
      <c r="BB606" s="12">
        <f t="shared" si="884"/>
        <v>0</v>
      </c>
      <c r="BC606" s="12">
        <f t="shared" si="868"/>
        <v>0</v>
      </c>
      <c r="BD606" s="12">
        <f t="shared" si="869"/>
        <v>0</v>
      </c>
      <c r="BE606" s="12"/>
      <c r="BF606" s="12"/>
      <c r="BG606" s="12"/>
      <c r="BH606" s="12">
        <f t="shared" si="885"/>
        <v>0</v>
      </c>
      <c r="BI606" s="12"/>
      <c r="BJ606" s="12"/>
      <c r="BK606" s="12"/>
      <c r="BL606" s="12">
        <f t="shared" si="886"/>
        <v>0</v>
      </c>
      <c r="BM606" s="12"/>
      <c r="BN606" s="12"/>
      <c r="BO606" s="12"/>
      <c r="BP606" s="12">
        <f t="shared" si="887"/>
        <v>0</v>
      </c>
      <c r="BQ606" s="12"/>
      <c r="BR606" s="12"/>
      <c r="BS606" s="12"/>
      <c r="BT606" s="12">
        <f t="shared" si="888"/>
        <v>0</v>
      </c>
      <c r="BU606" s="12"/>
      <c r="BV606" s="12"/>
      <c r="BW606" s="12"/>
      <c r="BX606" s="12">
        <f t="shared" si="889"/>
        <v>0</v>
      </c>
      <c r="BY606" s="12"/>
      <c r="BZ606" s="12"/>
      <c r="CA606" s="12"/>
      <c r="CB606" s="12">
        <f t="shared" si="890"/>
        <v>0</v>
      </c>
      <c r="CC606" s="12"/>
      <c r="CD606" s="12"/>
      <c r="CE606" s="12"/>
      <c r="CF606" s="12">
        <f t="shared" si="891"/>
        <v>0</v>
      </c>
      <c r="CG606" s="12"/>
      <c r="CH606" s="12"/>
      <c r="CI606" s="12"/>
      <c r="CJ606" s="12">
        <f t="shared" si="892"/>
        <v>0</v>
      </c>
      <c r="CK606" s="12"/>
      <c r="CL606" s="12"/>
      <c r="CM606" s="12"/>
      <c r="CN606" s="12">
        <f t="shared" si="893"/>
        <v>0</v>
      </c>
      <c r="CO606" s="12"/>
      <c r="CP606" s="12"/>
      <c r="CQ606" s="12"/>
      <c r="CR606" s="12">
        <f t="shared" si="894"/>
        <v>0</v>
      </c>
      <c r="CS606" s="12"/>
      <c r="CT606" s="12"/>
      <c r="CU606" s="12"/>
      <c r="CV606" s="12">
        <f t="shared" si="895"/>
        <v>0</v>
      </c>
      <c r="CW606" s="12"/>
      <c r="CX606" s="12"/>
      <c r="CY606" s="12"/>
      <c r="CZ606" s="12">
        <f t="shared" si="896"/>
        <v>0</v>
      </c>
      <c r="DA606" s="12"/>
      <c r="DB606" s="12"/>
      <c r="DC606" s="12"/>
      <c r="DD606" s="12">
        <f t="shared" si="897"/>
        <v>0</v>
      </c>
      <c r="DE606" s="13" t="s">
        <v>54</v>
      </c>
      <c r="DF606" s="14" t="s">
        <v>55</v>
      </c>
    </row>
    <row r="607" spans="1:110" ht="38.25" hidden="1" x14ac:dyDescent="0.25">
      <c r="A607" s="20">
        <v>28</v>
      </c>
      <c r="B607" s="48" t="s">
        <v>1034</v>
      </c>
      <c r="C607" s="49">
        <v>1972</v>
      </c>
      <c r="D607" s="49" t="s">
        <v>51</v>
      </c>
      <c r="E607" s="48" t="s">
        <v>202</v>
      </c>
      <c r="F607" s="50">
        <v>2625.5</v>
      </c>
      <c r="G607" s="50">
        <v>2242.3000000000002</v>
      </c>
      <c r="H607" s="51">
        <v>33569</v>
      </c>
      <c r="I607" s="12">
        <f t="shared" si="863"/>
        <v>806407.18560000008</v>
      </c>
      <c r="J607" s="12">
        <f t="shared" si="864"/>
        <v>403203.59280000004</v>
      </c>
      <c r="K607" s="12">
        <f t="shared" si="865"/>
        <v>403203.59280000004</v>
      </c>
      <c r="L607" s="12">
        <f t="shared" si="866"/>
        <v>403203.59280000004</v>
      </c>
      <c r="M607" s="12">
        <f t="shared" si="883"/>
        <v>0</v>
      </c>
      <c r="N607" s="12"/>
      <c r="O607" s="12"/>
      <c r="P607" s="12">
        <v>0</v>
      </c>
      <c r="Q607" s="12"/>
      <c r="R607" s="12"/>
      <c r="S607" s="12">
        <v>0</v>
      </c>
      <c r="T607" s="12"/>
      <c r="U607" s="12"/>
      <c r="V607" s="12">
        <v>0</v>
      </c>
      <c r="W607" s="12"/>
      <c r="X607" s="12"/>
      <c r="Y607" s="12">
        <v>0</v>
      </c>
      <c r="Z607" s="12"/>
      <c r="AA607" s="12"/>
      <c r="AB607" s="12">
        <v>0</v>
      </c>
      <c r="AC607" s="12"/>
      <c r="AD607" s="12"/>
      <c r="AE607" s="12">
        <v>0</v>
      </c>
      <c r="AF607" s="12"/>
      <c r="AG607" s="12"/>
      <c r="AH607" s="12">
        <v>0</v>
      </c>
      <c r="AI607" s="12"/>
      <c r="AJ607" s="12"/>
      <c r="AK607" s="12">
        <v>0</v>
      </c>
      <c r="AL607" s="12"/>
      <c r="AM607" s="12"/>
      <c r="AN607" s="12">
        <v>0</v>
      </c>
      <c r="AO607" s="32"/>
      <c r="AP607" s="39" t="s">
        <v>53</v>
      </c>
      <c r="AQ607" s="32"/>
      <c r="AR607" s="32">
        <v>0</v>
      </c>
      <c r="AS607" s="12">
        <v>797835.21600000001</v>
      </c>
      <c r="AT607" s="12">
        <v>806407.18560000008</v>
      </c>
      <c r="AU607" s="12">
        <v>8571.9696000000695</v>
      </c>
      <c r="AV607" s="12"/>
      <c r="AW607" s="12"/>
      <c r="AX607" s="12">
        <v>0</v>
      </c>
      <c r="AY607" s="45"/>
      <c r="AZ607" s="32"/>
      <c r="BA607" s="12">
        <v>0</v>
      </c>
      <c r="BB607" s="12">
        <f t="shared" si="884"/>
        <v>0</v>
      </c>
      <c r="BC607" s="12">
        <f t="shared" si="868"/>
        <v>0</v>
      </c>
      <c r="BD607" s="12">
        <f t="shared" si="869"/>
        <v>0</v>
      </c>
      <c r="BE607" s="12"/>
      <c r="BF607" s="12"/>
      <c r="BG607" s="12"/>
      <c r="BH607" s="12">
        <f t="shared" si="885"/>
        <v>0</v>
      </c>
      <c r="BI607" s="12"/>
      <c r="BJ607" s="12"/>
      <c r="BK607" s="12"/>
      <c r="BL607" s="12">
        <f t="shared" si="886"/>
        <v>0</v>
      </c>
      <c r="BM607" s="12"/>
      <c r="BN607" s="12"/>
      <c r="BO607" s="12"/>
      <c r="BP607" s="12">
        <f t="shared" si="887"/>
        <v>0</v>
      </c>
      <c r="BQ607" s="12"/>
      <c r="BR607" s="12"/>
      <c r="BS607" s="12"/>
      <c r="BT607" s="12">
        <f t="shared" si="888"/>
        <v>0</v>
      </c>
      <c r="BU607" s="12"/>
      <c r="BV607" s="12"/>
      <c r="BW607" s="12"/>
      <c r="BX607" s="12">
        <f t="shared" si="889"/>
        <v>0</v>
      </c>
      <c r="BY607" s="12"/>
      <c r="BZ607" s="12"/>
      <c r="CA607" s="12"/>
      <c r="CB607" s="12">
        <f t="shared" si="890"/>
        <v>0</v>
      </c>
      <c r="CC607" s="12"/>
      <c r="CD607" s="12"/>
      <c r="CE607" s="12"/>
      <c r="CF607" s="12">
        <f t="shared" si="891"/>
        <v>0</v>
      </c>
      <c r="CG607" s="12"/>
      <c r="CH607" s="12"/>
      <c r="CI607" s="12"/>
      <c r="CJ607" s="12">
        <f t="shared" si="892"/>
        <v>0</v>
      </c>
      <c r="CK607" s="12"/>
      <c r="CL607" s="12"/>
      <c r="CM607" s="12"/>
      <c r="CN607" s="12">
        <f t="shared" si="893"/>
        <v>0</v>
      </c>
      <c r="CO607" s="12"/>
      <c r="CP607" s="12"/>
      <c r="CQ607" s="12"/>
      <c r="CR607" s="12">
        <f t="shared" si="894"/>
        <v>0</v>
      </c>
      <c r="CS607" s="12"/>
      <c r="CT607" s="12"/>
      <c r="CU607" s="12"/>
      <c r="CV607" s="12">
        <f t="shared" si="895"/>
        <v>0</v>
      </c>
      <c r="CW607" s="12"/>
      <c r="CX607" s="12"/>
      <c r="CY607" s="12"/>
      <c r="CZ607" s="12">
        <f t="shared" si="896"/>
        <v>0</v>
      </c>
      <c r="DA607" s="12"/>
      <c r="DB607" s="12"/>
      <c r="DC607" s="12"/>
      <c r="DD607" s="12">
        <f t="shared" si="897"/>
        <v>0</v>
      </c>
      <c r="DE607" s="13" t="s">
        <v>54</v>
      </c>
      <c r="DF607" s="14" t="s">
        <v>55</v>
      </c>
    </row>
    <row r="608" spans="1:110" ht="38.25" hidden="1" x14ac:dyDescent="0.25">
      <c r="A608" s="20">
        <v>29</v>
      </c>
      <c r="B608" s="48" t="s">
        <v>1035</v>
      </c>
      <c r="C608" s="49">
        <v>1960</v>
      </c>
      <c r="D608" s="49" t="s">
        <v>51</v>
      </c>
      <c r="E608" s="48" t="s">
        <v>229</v>
      </c>
      <c r="F608" s="50">
        <v>2737.7</v>
      </c>
      <c r="G608" s="50">
        <v>2415.6999999999998</v>
      </c>
      <c r="H608" s="51">
        <v>33430</v>
      </c>
      <c r="I608" s="12">
        <f t="shared" si="863"/>
        <v>1960209.4391999999</v>
      </c>
      <c r="J608" s="12">
        <f t="shared" si="864"/>
        <v>980104.71959999995</v>
      </c>
      <c r="K608" s="12">
        <f t="shared" si="865"/>
        <v>980104.71959999995</v>
      </c>
      <c r="L608" s="12">
        <f t="shared" si="866"/>
        <v>980104.71959999995</v>
      </c>
      <c r="M608" s="12">
        <f t="shared" si="883"/>
        <v>0</v>
      </c>
      <c r="N608" s="12"/>
      <c r="O608" s="12"/>
      <c r="P608" s="12">
        <v>0</v>
      </c>
      <c r="Q608" s="12"/>
      <c r="R608" s="12"/>
      <c r="S608" s="12">
        <v>0</v>
      </c>
      <c r="T608" s="12"/>
      <c r="U608" s="12"/>
      <c r="V608" s="12">
        <v>0</v>
      </c>
      <c r="W608" s="12"/>
      <c r="X608" s="12"/>
      <c r="Y608" s="12">
        <v>0</v>
      </c>
      <c r="Z608" s="12"/>
      <c r="AA608" s="12"/>
      <c r="AB608" s="12">
        <v>0</v>
      </c>
      <c r="AC608" s="12"/>
      <c r="AD608" s="12"/>
      <c r="AE608" s="12">
        <v>0</v>
      </c>
      <c r="AF608" s="12"/>
      <c r="AG608" s="12"/>
      <c r="AH608" s="12">
        <v>0</v>
      </c>
      <c r="AI608" s="12"/>
      <c r="AJ608" s="12"/>
      <c r="AK608" s="12">
        <v>0</v>
      </c>
      <c r="AL608" s="12"/>
      <c r="AM608" s="12"/>
      <c r="AN608" s="12">
        <v>0</v>
      </c>
      <c r="AO608" s="32"/>
      <c r="AP608" s="39" t="s">
        <v>53</v>
      </c>
      <c r="AQ608" s="32"/>
      <c r="AR608" s="32">
        <v>0</v>
      </c>
      <c r="AS608" s="12">
        <v>1177957.9029999999</v>
      </c>
      <c r="AT608" s="12">
        <v>1960209.4391999999</v>
      </c>
      <c r="AU608" s="12">
        <v>782251.53619999997</v>
      </c>
      <c r="AV608" s="12"/>
      <c r="AW608" s="12"/>
      <c r="AX608" s="12">
        <v>0</v>
      </c>
      <c r="AY608" s="45"/>
      <c r="AZ608" s="32"/>
      <c r="BA608" s="12">
        <v>0</v>
      </c>
      <c r="BB608" s="12">
        <f t="shared" si="884"/>
        <v>0</v>
      </c>
      <c r="BC608" s="12">
        <f t="shared" si="868"/>
        <v>0</v>
      </c>
      <c r="BD608" s="12">
        <f t="shared" si="869"/>
        <v>0</v>
      </c>
      <c r="BE608" s="12"/>
      <c r="BF608" s="12"/>
      <c r="BG608" s="12"/>
      <c r="BH608" s="12">
        <f t="shared" si="885"/>
        <v>0</v>
      </c>
      <c r="BI608" s="12"/>
      <c r="BJ608" s="12"/>
      <c r="BK608" s="12"/>
      <c r="BL608" s="12">
        <f t="shared" si="886"/>
        <v>0</v>
      </c>
      <c r="BM608" s="12"/>
      <c r="BN608" s="12"/>
      <c r="BO608" s="12"/>
      <c r="BP608" s="12">
        <f t="shared" si="887"/>
        <v>0</v>
      </c>
      <c r="BQ608" s="12"/>
      <c r="BR608" s="12"/>
      <c r="BS608" s="12"/>
      <c r="BT608" s="12">
        <f t="shared" si="888"/>
        <v>0</v>
      </c>
      <c r="BU608" s="12"/>
      <c r="BV608" s="12"/>
      <c r="BW608" s="12"/>
      <c r="BX608" s="12">
        <f t="shared" si="889"/>
        <v>0</v>
      </c>
      <c r="BY608" s="12"/>
      <c r="BZ608" s="12"/>
      <c r="CA608" s="12"/>
      <c r="CB608" s="12">
        <f t="shared" si="890"/>
        <v>0</v>
      </c>
      <c r="CC608" s="12"/>
      <c r="CD608" s="12"/>
      <c r="CE608" s="12"/>
      <c r="CF608" s="12">
        <f t="shared" si="891"/>
        <v>0</v>
      </c>
      <c r="CG608" s="12"/>
      <c r="CH608" s="12"/>
      <c r="CI608" s="12"/>
      <c r="CJ608" s="12">
        <f t="shared" si="892"/>
        <v>0</v>
      </c>
      <c r="CK608" s="12"/>
      <c r="CL608" s="12"/>
      <c r="CM608" s="12"/>
      <c r="CN608" s="12">
        <f t="shared" si="893"/>
        <v>0</v>
      </c>
      <c r="CO608" s="12"/>
      <c r="CP608" s="12"/>
      <c r="CQ608" s="12"/>
      <c r="CR608" s="12">
        <f t="shared" si="894"/>
        <v>0</v>
      </c>
      <c r="CS608" s="12"/>
      <c r="CT608" s="12"/>
      <c r="CU608" s="12"/>
      <c r="CV608" s="12">
        <f t="shared" si="895"/>
        <v>0</v>
      </c>
      <c r="CW608" s="12"/>
      <c r="CX608" s="12"/>
      <c r="CY608" s="12"/>
      <c r="CZ608" s="12">
        <f t="shared" si="896"/>
        <v>0</v>
      </c>
      <c r="DA608" s="12"/>
      <c r="DB608" s="12"/>
      <c r="DC608" s="12"/>
      <c r="DD608" s="12">
        <f t="shared" si="897"/>
        <v>0</v>
      </c>
      <c r="DE608" s="13" t="s">
        <v>54</v>
      </c>
      <c r="DF608" s="14" t="s">
        <v>55</v>
      </c>
    </row>
    <row r="609" spans="1:110" ht="38.25" hidden="1" x14ac:dyDescent="0.25">
      <c r="A609" s="20">
        <v>30</v>
      </c>
      <c r="B609" s="48" t="s">
        <v>1036</v>
      </c>
      <c r="C609" s="49">
        <v>1961</v>
      </c>
      <c r="D609" s="49" t="s">
        <v>51</v>
      </c>
      <c r="E609" s="48" t="s">
        <v>229</v>
      </c>
      <c r="F609" s="50">
        <v>1512</v>
      </c>
      <c r="G609" s="50">
        <v>1280</v>
      </c>
      <c r="H609" s="51">
        <v>33430</v>
      </c>
      <c r="I609" s="12">
        <f t="shared" si="863"/>
        <v>1019449.2000000001</v>
      </c>
      <c r="J609" s="12">
        <f t="shared" si="864"/>
        <v>509724.60000000003</v>
      </c>
      <c r="K609" s="12">
        <f t="shared" si="865"/>
        <v>509724.60000000003</v>
      </c>
      <c r="L609" s="12">
        <f t="shared" si="866"/>
        <v>509724.60000000003</v>
      </c>
      <c r="M609" s="12">
        <f t="shared" si="883"/>
        <v>0</v>
      </c>
      <c r="N609" s="12"/>
      <c r="O609" s="12"/>
      <c r="P609" s="12">
        <v>0</v>
      </c>
      <c r="Q609" s="12"/>
      <c r="R609" s="12"/>
      <c r="S609" s="12">
        <v>0</v>
      </c>
      <c r="T609" s="12"/>
      <c r="U609" s="12"/>
      <c r="V609" s="12">
        <v>0</v>
      </c>
      <c r="W609" s="12"/>
      <c r="X609" s="12"/>
      <c r="Y609" s="12">
        <v>0</v>
      </c>
      <c r="Z609" s="12"/>
      <c r="AA609" s="12"/>
      <c r="AB609" s="12">
        <v>0</v>
      </c>
      <c r="AC609" s="12"/>
      <c r="AD609" s="12"/>
      <c r="AE609" s="12">
        <v>0</v>
      </c>
      <c r="AF609" s="12"/>
      <c r="AG609" s="12"/>
      <c r="AH609" s="12">
        <v>0</v>
      </c>
      <c r="AI609" s="12"/>
      <c r="AJ609" s="12"/>
      <c r="AK609" s="12">
        <v>0</v>
      </c>
      <c r="AL609" s="12"/>
      <c r="AM609" s="12"/>
      <c r="AN609" s="12">
        <v>0</v>
      </c>
      <c r="AO609" s="32"/>
      <c r="AP609" s="39" t="s">
        <v>53</v>
      </c>
      <c r="AQ609" s="32"/>
      <c r="AR609" s="32">
        <v>0</v>
      </c>
      <c r="AS609" s="12">
        <v>511388.91</v>
      </c>
      <c r="AT609" s="12">
        <v>1019449.2000000001</v>
      </c>
      <c r="AU609" s="12">
        <v>508060.2900000001</v>
      </c>
      <c r="AV609" s="12"/>
      <c r="AW609" s="12"/>
      <c r="AX609" s="12">
        <v>0</v>
      </c>
      <c r="AY609" s="45"/>
      <c r="AZ609" s="32"/>
      <c r="BA609" s="12">
        <v>0</v>
      </c>
      <c r="BB609" s="12">
        <f t="shared" si="884"/>
        <v>0</v>
      </c>
      <c r="BC609" s="12">
        <f t="shared" si="868"/>
        <v>0</v>
      </c>
      <c r="BD609" s="12">
        <f t="shared" si="869"/>
        <v>0</v>
      </c>
      <c r="BE609" s="12"/>
      <c r="BF609" s="12"/>
      <c r="BG609" s="12"/>
      <c r="BH609" s="12">
        <f t="shared" si="885"/>
        <v>0</v>
      </c>
      <c r="BI609" s="12"/>
      <c r="BJ609" s="12"/>
      <c r="BK609" s="12"/>
      <c r="BL609" s="12">
        <f t="shared" si="886"/>
        <v>0</v>
      </c>
      <c r="BM609" s="12"/>
      <c r="BN609" s="12"/>
      <c r="BO609" s="12"/>
      <c r="BP609" s="12">
        <f t="shared" si="887"/>
        <v>0</v>
      </c>
      <c r="BQ609" s="12"/>
      <c r="BR609" s="12"/>
      <c r="BS609" s="12"/>
      <c r="BT609" s="12">
        <f t="shared" si="888"/>
        <v>0</v>
      </c>
      <c r="BU609" s="12"/>
      <c r="BV609" s="12"/>
      <c r="BW609" s="12"/>
      <c r="BX609" s="12">
        <f t="shared" si="889"/>
        <v>0</v>
      </c>
      <c r="BY609" s="12"/>
      <c r="BZ609" s="12"/>
      <c r="CA609" s="12"/>
      <c r="CB609" s="12">
        <f t="shared" si="890"/>
        <v>0</v>
      </c>
      <c r="CC609" s="12"/>
      <c r="CD609" s="12"/>
      <c r="CE609" s="12"/>
      <c r="CF609" s="12">
        <f t="shared" si="891"/>
        <v>0</v>
      </c>
      <c r="CG609" s="12"/>
      <c r="CH609" s="12"/>
      <c r="CI609" s="12"/>
      <c r="CJ609" s="12">
        <f t="shared" si="892"/>
        <v>0</v>
      </c>
      <c r="CK609" s="12"/>
      <c r="CL609" s="12"/>
      <c r="CM609" s="12"/>
      <c r="CN609" s="12">
        <f t="shared" si="893"/>
        <v>0</v>
      </c>
      <c r="CO609" s="12"/>
      <c r="CP609" s="12"/>
      <c r="CQ609" s="12"/>
      <c r="CR609" s="12">
        <f t="shared" si="894"/>
        <v>0</v>
      </c>
      <c r="CS609" s="12"/>
      <c r="CT609" s="12"/>
      <c r="CU609" s="12"/>
      <c r="CV609" s="12">
        <f t="shared" si="895"/>
        <v>0</v>
      </c>
      <c r="CW609" s="12"/>
      <c r="CX609" s="12"/>
      <c r="CY609" s="12"/>
      <c r="CZ609" s="12">
        <f t="shared" si="896"/>
        <v>0</v>
      </c>
      <c r="DA609" s="12"/>
      <c r="DB609" s="12"/>
      <c r="DC609" s="12"/>
      <c r="DD609" s="12">
        <f t="shared" si="897"/>
        <v>0</v>
      </c>
      <c r="DE609" s="13" t="s">
        <v>54</v>
      </c>
      <c r="DF609" s="14" t="s">
        <v>55</v>
      </c>
    </row>
    <row r="610" spans="1:110" ht="38.25" hidden="1" x14ac:dyDescent="0.25">
      <c r="A610" s="20">
        <v>31</v>
      </c>
      <c r="B610" s="48" t="s">
        <v>278</v>
      </c>
      <c r="C610" s="49">
        <v>1957</v>
      </c>
      <c r="D610" s="49" t="s">
        <v>51</v>
      </c>
      <c r="E610" s="48" t="s">
        <v>153</v>
      </c>
      <c r="F610" s="50">
        <v>6163.2</v>
      </c>
      <c r="G610" s="50">
        <v>5467.9</v>
      </c>
      <c r="H610" s="51">
        <v>33556</v>
      </c>
      <c r="I610" s="12">
        <f t="shared" si="863"/>
        <v>10251176</v>
      </c>
      <c r="J610" s="12">
        <f t="shared" si="864"/>
        <v>5125588</v>
      </c>
      <c r="K610" s="12">
        <f t="shared" si="865"/>
        <v>5125588</v>
      </c>
      <c r="L610" s="12">
        <f t="shared" si="866"/>
        <v>5125588</v>
      </c>
      <c r="M610" s="12">
        <f t="shared" si="883"/>
        <v>0</v>
      </c>
      <c r="N610" s="12"/>
      <c r="O610" s="12"/>
      <c r="P610" s="12">
        <v>0</v>
      </c>
      <c r="Q610" s="12"/>
      <c r="R610" s="12"/>
      <c r="S610" s="12">
        <v>0</v>
      </c>
      <c r="T610" s="12"/>
      <c r="U610" s="12"/>
      <c r="V610" s="12">
        <v>0</v>
      </c>
      <c r="W610" s="12"/>
      <c r="X610" s="12"/>
      <c r="Y610" s="12">
        <v>0</v>
      </c>
      <c r="Z610" s="12"/>
      <c r="AA610" s="12"/>
      <c r="AB610" s="12">
        <v>0</v>
      </c>
      <c r="AC610" s="12"/>
      <c r="AD610" s="12"/>
      <c r="AE610" s="12">
        <v>0</v>
      </c>
      <c r="AF610" s="12"/>
      <c r="AG610" s="12"/>
      <c r="AH610" s="12">
        <v>0</v>
      </c>
      <c r="AI610" s="12"/>
      <c r="AJ610" s="12"/>
      <c r="AK610" s="12">
        <v>0</v>
      </c>
      <c r="AL610" s="12"/>
      <c r="AM610" s="12"/>
      <c r="AN610" s="12">
        <v>0</v>
      </c>
      <c r="AO610" s="32">
        <v>9000000</v>
      </c>
      <c r="AP610" s="39" t="s">
        <v>279</v>
      </c>
      <c r="AQ610" s="32">
        <v>10251176</v>
      </c>
      <c r="AR610" s="32">
        <v>1251176</v>
      </c>
      <c r="AS610" s="12"/>
      <c r="AT610" s="12"/>
      <c r="AU610" s="12">
        <v>0</v>
      </c>
      <c r="AV610" s="12"/>
      <c r="AW610" s="12"/>
      <c r="AX610" s="12">
        <v>0</v>
      </c>
      <c r="AY610" s="45"/>
      <c r="AZ610" s="32"/>
      <c r="BA610" s="12">
        <v>0</v>
      </c>
      <c r="BB610" s="12">
        <f t="shared" si="884"/>
        <v>0</v>
      </c>
      <c r="BC610" s="12">
        <f t="shared" si="868"/>
        <v>0</v>
      </c>
      <c r="BD610" s="12">
        <f t="shared" si="869"/>
        <v>0</v>
      </c>
      <c r="BE610" s="12"/>
      <c r="BF610" s="12"/>
      <c r="BG610" s="12"/>
      <c r="BH610" s="12">
        <f t="shared" si="885"/>
        <v>0</v>
      </c>
      <c r="BI610" s="12"/>
      <c r="BJ610" s="12"/>
      <c r="BK610" s="12"/>
      <c r="BL610" s="12">
        <f t="shared" si="886"/>
        <v>0</v>
      </c>
      <c r="BM610" s="12"/>
      <c r="BN610" s="12"/>
      <c r="BO610" s="12"/>
      <c r="BP610" s="12">
        <f t="shared" si="887"/>
        <v>0</v>
      </c>
      <c r="BQ610" s="12"/>
      <c r="BR610" s="12"/>
      <c r="BS610" s="12"/>
      <c r="BT610" s="12">
        <f t="shared" si="888"/>
        <v>0</v>
      </c>
      <c r="BU610" s="12"/>
      <c r="BV610" s="12"/>
      <c r="BW610" s="12"/>
      <c r="BX610" s="12">
        <f t="shared" si="889"/>
        <v>0</v>
      </c>
      <c r="BY610" s="12"/>
      <c r="BZ610" s="12"/>
      <c r="CA610" s="12"/>
      <c r="CB610" s="12">
        <f t="shared" si="890"/>
        <v>0</v>
      </c>
      <c r="CC610" s="12"/>
      <c r="CD610" s="12"/>
      <c r="CE610" s="12"/>
      <c r="CF610" s="12">
        <f t="shared" si="891"/>
        <v>0</v>
      </c>
      <c r="CG610" s="12"/>
      <c r="CH610" s="12"/>
      <c r="CI610" s="12"/>
      <c r="CJ610" s="12">
        <f t="shared" si="892"/>
        <v>0</v>
      </c>
      <c r="CK610" s="12"/>
      <c r="CL610" s="12"/>
      <c r="CM610" s="12"/>
      <c r="CN610" s="12">
        <f t="shared" si="893"/>
        <v>0</v>
      </c>
      <c r="CO610" s="12"/>
      <c r="CP610" s="12"/>
      <c r="CQ610" s="12"/>
      <c r="CR610" s="12">
        <f t="shared" si="894"/>
        <v>0</v>
      </c>
      <c r="CS610" s="12"/>
      <c r="CT610" s="12"/>
      <c r="CU610" s="12"/>
      <c r="CV610" s="12">
        <f t="shared" si="895"/>
        <v>0</v>
      </c>
      <c r="CW610" s="12"/>
      <c r="CX610" s="12"/>
      <c r="CY610" s="12"/>
      <c r="CZ610" s="12">
        <f t="shared" si="896"/>
        <v>0</v>
      </c>
      <c r="DA610" s="12"/>
      <c r="DB610" s="12"/>
      <c r="DC610" s="12"/>
      <c r="DD610" s="12">
        <f t="shared" si="897"/>
        <v>0</v>
      </c>
      <c r="DE610" s="13" t="s">
        <v>54</v>
      </c>
      <c r="DF610" s="14" t="s">
        <v>55</v>
      </c>
    </row>
    <row r="611" spans="1:110" ht="38.25" hidden="1" x14ac:dyDescent="0.25">
      <c r="A611" s="20">
        <v>32</v>
      </c>
      <c r="B611" s="48" t="s">
        <v>1037</v>
      </c>
      <c r="C611" s="49">
        <v>1958</v>
      </c>
      <c r="D611" s="49" t="s">
        <v>51</v>
      </c>
      <c r="E611" s="48" t="s">
        <v>67</v>
      </c>
      <c r="F611" s="50">
        <v>2743.7</v>
      </c>
      <c r="G611" s="50">
        <v>2332.8000000000002</v>
      </c>
      <c r="H611" s="51">
        <v>34065</v>
      </c>
      <c r="I611" s="12">
        <f t="shared" si="863"/>
        <v>3567446.4</v>
      </c>
      <c r="J611" s="12">
        <f t="shared" si="864"/>
        <v>1783723.2</v>
      </c>
      <c r="K611" s="12">
        <f t="shared" si="865"/>
        <v>1783723.2</v>
      </c>
      <c r="L611" s="12">
        <f t="shared" si="866"/>
        <v>1783723.2</v>
      </c>
      <c r="M611" s="12">
        <f t="shared" si="883"/>
        <v>0</v>
      </c>
      <c r="N611" s="12"/>
      <c r="O611" s="12"/>
      <c r="P611" s="12">
        <v>0</v>
      </c>
      <c r="Q611" s="12"/>
      <c r="R611" s="12"/>
      <c r="S611" s="12">
        <v>0</v>
      </c>
      <c r="T611" s="12"/>
      <c r="U611" s="12"/>
      <c r="V611" s="12">
        <v>0</v>
      </c>
      <c r="W611" s="12"/>
      <c r="X611" s="12"/>
      <c r="Y611" s="12">
        <v>0</v>
      </c>
      <c r="Z611" s="12"/>
      <c r="AA611" s="12"/>
      <c r="AB611" s="12">
        <v>0</v>
      </c>
      <c r="AC611" s="12"/>
      <c r="AD611" s="12"/>
      <c r="AE611" s="12">
        <v>0</v>
      </c>
      <c r="AF611" s="12"/>
      <c r="AG611" s="12"/>
      <c r="AH611" s="12">
        <v>0</v>
      </c>
      <c r="AI611" s="12"/>
      <c r="AJ611" s="12"/>
      <c r="AK611" s="12">
        <v>0</v>
      </c>
      <c r="AL611" s="12"/>
      <c r="AM611" s="12"/>
      <c r="AN611" s="12">
        <v>0</v>
      </c>
      <c r="AO611" s="32"/>
      <c r="AP611" s="39" t="s">
        <v>53</v>
      </c>
      <c r="AQ611" s="32"/>
      <c r="AR611" s="32">
        <v>0</v>
      </c>
      <c r="AS611" s="12"/>
      <c r="AT611" s="12"/>
      <c r="AU611" s="12">
        <v>0</v>
      </c>
      <c r="AV611" s="12">
        <v>7190086.1440000003</v>
      </c>
      <c r="AW611" s="12">
        <v>3567446.4</v>
      </c>
      <c r="AX611" s="12">
        <v>-3622639.7440000004</v>
      </c>
      <c r="AY611" s="45"/>
      <c r="AZ611" s="32"/>
      <c r="BA611" s="12">
        <v>0</v>
      </c>
      <c r="BB611" s="12">
        <f t="shared" si="884"/>
        <v>0</v>
      </c>
      <c r="BC611" s="12">
        <f t="shared" si="868"/>
        <v>0</v>
      </c>
      <c r="BD611" s="12">
        <f t="shared" si="869"/>
        <v>0</v>
      </c>
      <c r="BE611" s="12"/>
      <c r="BF611" s="12"/>
      <c r="BG611" s="12"/>
      <c r="BH611" s="12">
        <f t="shared" si="885"/>
        <v>0</v>
      </c>
      <c r="BI611" s="12"/>
      <c r="BJ611" s="12"/>
      <c r="BK611" s="12"/>
      <c r="BL611" s="12">
        <f t="shared" si="886"/>
        <v>0</v>
      </c>
      <c r="BM611" s="12"/>
      <c r="BN611" s="12"/>
      <c r="BO611" s="12"/>
      <c r="BP611" s="12">
        <f t="shared" si="887"/>
        <v>0</v>
      </c>
      <c r="BQ611" s="12"/>
      <c r="BR611" s="12"/>
      <c r="BS611" s="12"/>
      <c r="BT611" s="12">
        <f t="shared" si="888"/>
        <v>0</v>
      </c>
      <c r="BU611" s="12"/>
      <c r="BV611" s="12"/>
      <c r="BW611" s="12"/>
      <c r="BX611" s="12">
        <f t="shared" si="889"/>
        <v>0</v>
      </c>
      <c r="BY611" s="12"/>
      <c r="BZ611" s="12"/>
      <c r="CA611" s="12"/>
      <c r="CB611" s="12">
        <f t="shared" si="890"/>
        <v>0</v>
      </c>
      <c r="CC611" s="12"/>
      <c r="CD611" s="12"/>
      <c r="CE611" s="12"/>
      <c r="CF611" s="12">
        <f t="shared" si="891"/>
        <v>0</v>
      </c>
      <c r="CG611" s="12"/>
      <c r="CH611" s="12"/>
      <c r="CI611" s="12"/>
      <c r="CJ611" s="12">
        <f t="shared" si="892"/>
        <v>0</v>
      </c>
      <c r="CK611" s="12"/>
      <c r="CL611" s="12"/>
      <c r="CM611" s="12"/>
      <c r="CN611" s="12">
        <f t="shared" si="893"/>
        <v>0</v>
      </c>
      <c r="CO611" s="12"/>
      <c r="CP611" s="12"/>
      <c r="CQ611" s="12"/>
      <c r="CR611" s="12">
        <f t="shared" si="894"/>
        <v>0</v>
      </c>
      <c r="CS611" s="12"/>
      <c r="CT611" s="12"/>
      <c r="CU611" s="12"/>
      <c r="CV611" s="12">
        <f t="shared" si="895"/>
        <v>0</v>
      </c>
      <c r="CW611" s="12"/>
      <c r="CX611" s="12"/>
      <c r="CY611" s="12"/>
      <c r="CZ611" s="12">
        <f t="shared" si="896"/>
        <v>0</v>
      </c>
      <c r="DA611" s="12"/>
      <c r="DB611" s="12"/>
      <c r="DC611" s="12"/>
      <c r="DD611" s="12">
        <f t="shared" si="897"/>
        <v>0</v>
      </c>
      <c r="DE611" s="13" t="s">
        <v>54</v>
      </c>
      <c r="DF611" s="14" t="s">
        <v>55</v>
      </c>
    </row>
    <row r="612" spans="1:110" ht="38.25" hidden="1" x14ac:dyDescent="0.25">
      <c r="A612" s="20">
        <v>33</v>
      </c>
      <c r="B612" s="48" t="s">
        <v>579</v>
      </c>
      <c r="C612" s="49" t="s">
        <v>280</v>
      </c>
      <c r="D612" s="49" t="s">
        <v>51</v>
      </c>
      <c r="E612" s="48" t="s">
        <v>153</v>
      </c>
      <c r="F612" s="50">
        <v>4701.2</v>
      </c>
      <c r="G612" s="50">
        <v>4183</v>
      </c>
      <c r="H612" s="51" t="s">
        <v>281</v>
      </c>
      <c r="I612" s="12">
        <f t="shared" si="863"/>
        <v>6032458.8468000004</v>
      </c>
      <c r="J612" s="12">
        <f t="shared" si="864"/>
        <v>3016229.4234000002</v>
      </c>
      <c r="K612" s="12">
        <f t="shared" si="865"/>
        <v>3016229.4234000002</v>
      </c>
      <c r="L612" s="12">
        <f t="shared" si="866"/>
        <v>3016229.4234000002</v>
      </c>
      <c r="M612" s="12">
        <f t="shared" si="883"/>
        <v>0</v>
      </c>
      <c r="N612" s="12"/>
      <c r="O612" s="12"/>
      <c r="P612" s="12">
        <v>0</v>
      </c>
      <c r="Q612" s="12"/>
      <c r="R612" s="12"/>
      <c r="S612" s="12">
        <v>0</v>
      </c>
      <c r="T612" s="12"/>
      <c r="U612" s="12"/>
      <c r="V612" s="12">
        <v>0</v>
      </c>
      <c r="W612" s="12"/>
      <c r="X612" s="12"/>
      <c r="Y612" s="12">
        <v>0</v>
      </c>
      <c r="Z612" s="12"/>
      <c r="AA612" s="12"/>
      <c r="AB612" s="12">
        <v>0</v>
      </c>
      <c r="AC612" s="12"/>
      <c r="AD612" s="12"/>
      <c r="AE612" s="12">
        <v>0</v>
      </c>
      <c r="AF612" s="12"/>
      <c r="AG612" s="12"/>
      <c r="AH612" s="12">
        <v>0</v>
      </c>
      <c r="AI612" s="12"/>
      <c r="AJ612" s="12"/>
      <c r="AK612" s="12">
        <v>0</v>
      </c>
      <c r="AL612" s="12"/>
      <c r="AM612" s="12"/>
      <c r="AN612" s="12">
        <v>0</v>
      </c>
      <c r="AO612" s="32"/>
      <c r="AP612" s="39"/>
      <c r="AQ612" s="32"/>
      <c r="AR612" s="32">
        <v>0</v>
      </c>
      <c r="AS612" s="12">
        <v>6931296.7970000003</v>
      </c>
      <c r="AT612" s="12">
        <v>6032458.8468000004</v>
      </c>
      <c r="AU612" s="12">
        <v>-898837.95019999985</v>
      </c>
      <c r="AV612" s="12"/>
      <c r="AW612" s="12"/>
      <c r="AX612" s="12">
        <v>0</v>
      </c>
      <c r="AY612" s="45"/>
      <c r="AZ612" s="32"/>
      <c r="BA612" s="12">
        <v>0</v>
      </c>
      <c r="BB612" s="12">
        <f t="shared" si="884"/>
        <v>0</v>
      </c>
      <c r="BC612" s="12">
        <f t="shared" si="868"/>
        <v>0</v>
      </c>
      <c r="BD612" s="12">
        <f t="shared" si="869"/>
        <v>0</v>
      </c>
      <c r="BE612" s="12"/>
      <c r="BF612" s="12"/>
      <c r="BG612" s="12"/>
      <c r="BH612" s="12">
        <f t="shared" si="885"/>
        <v>0</v>
      </c>
      <c r="BI612" s="12"/>
      <c r="BJ612" s="12"/>
      <c r="BK612" s="12"/>
      <c r="BL612" s="12">
        <f t="shared" si="886"/>
        <v>0</v>
      </c>
      <c r="BM612" s="12"/>
      <c r="BN612" s="12"/>
      <c r="BO612" s="12"/>
      <c r="BP612" s="12">
        <f t="shared" si="887"/>
        <v>0</v>
      </c>
      <c r="BQ612" s="12"/>
      <c r="BR612" s="12"/>
      <c r="BS612" s="12"/>
      <c r="BT612" s="12">
        <f t="shared" si="888"/>
        <v>0</v>
      </c>
      <c r="BU612" s="12"/>
      <c r="BV612" s="12"/>
      <c r="BW612" s="12"/>
      <c r="BX612" s="12">
        <f t="shared" si="889"/>
        <v>0</v>
      </c>
      <c r="BY612" s="12"/>
      <c r="BZ612" s="12"/>
      <c r="CA612" s="12"/>
      <c r="CB612" s="12">
        <f t="shared" si="890"/>
        <v>0</v>
      </c>
      <c r="CC612" s="12"/>
      <c r="CD612" s="12"/>
      <c r="CE612" s="12"/>
      <c r="CF612" s="12">
        <f t="shared" si="891"/>
        <v>0</v>
      </c>
      <c r="CG612" s="12"/>
      <c r="CH612" s="12"/>
      <c r="CI612" s="12"/>
      <c r="CJ612" s="12">
        <f t="shared" si="892"/>
        <v>0</v>
      </c>
      <c r="CK612" s="12"/>
      <c r="CL612" s="12"/>
      <c r="CM612" s="12"/>
      <c r="CN612" s="12">
        <f t="shared" si="893"/>
        <v>0</v>
      </c>
      <c r="CO612" s="12"/>
      <c r="CP612" s="12"/>
      <c r="CQ612" s="12"/>
      <c r="CR612" s="12">
        <f t="shared" si="894"/>
        <v>0</v>
      </c>
      <c r="CS612" s="12"/>
      <c r="CT612" s="12"/>
      <c r="CU612" s="12"/>
      <c r="CV612" s="12">
        <f t="shared" si="895"/>
        <v>0</v>
      </c>
      <c r="CW612" s="12"/>
      <c r="CX612" s="12"/>
      <c r="CY612" s="12"/>
      <c r="CZ612" s="12">
        <f t="shared" si="896"/>
        <v>0</v>
      </c>
      <c r="DA612" s="12"/>
      <c r="DB612" s="12"/>
      <c r="DC612" s="12"/>
      <c r="DD612" s="12">
        <f t="shared" si="897"/>
        <v>0</v>
      </c>
      <c r="DE612" s="13" t="s">
        <v>54</v>
      </c>
      <c r="DF612" s="14" t="s">
        <v>55</v>
      </c>
    </row>
    <row r="613" spans="1:110" ht="45" hidden="1" x14ac:dyDescent="0.25">
      <c r="A613" s="20">
        <v>34</v>
      </c>
      <c r="B613" s="48" t="s">
        <v>1038</v>
      </c>
      <c r="C613" s="49">
        <v>1977</v>
      </c>
      <c r="D613" s="49" t="s">
        <v>51</v>
      </c>
      <c r="E613" s="48" t="s">
        <v>202</v>
      </c>
      <c r="F613" s="50">
        <v>13925.85</v>
      </c>
      <c r="G613" s="50">
        <v>12454.65</v>
      </c>
      <c r="H613" s="51">
        <v>33780</v>
      </c>
      <c r="I613" s="12">
        <f t="shared" si="863"/>
        <v>25724818</v>
      </c>
      <c r="J613" s="12">
        <f t="shared" si="864"/>
        <v>12862409</v>
      </c>
      <c r="K613" s="12">
        <f t="shared" si="865"/>
        <v>12862409</v>
      </c>
      <c r="L613" s="12">
        <f t="shared" si="866"/>
        <v>12862409</v>
      </c>
      <c r="M613" s="12">
        <f t="shared" si="883"/>
        <v>0</v>
      </c>
      <c r="N613" s="12"/>
      <c r="O613" s="12"/>
      <c r="P613" s="12">
        <v>0</v>
      </c>
      <c r="Q613" s="12"/>
      <c r="R613" s="12"/>
      <c r="S613" s="12">
        <v>0</v>
      </c>
      <c r="T613" s="12"/>
      <c r="U613" s="12"/>
      <c r="V613" s="12">
        <v>0</v>
      </c>
      <c r="W613" s="12"/>
      <c r="X613" s="12"/>
      <c r="Y613" s="12">
        <v>0</v>
      </c>
      <c r="Z613" s="12"/>
      <c r="AA613" s="12"/>
      <c r="AB613" s="12">
        <v>0</v>
      </c>
      <c r="AC613" s="12"/>
      <c r="AD613" s="12"/>
      <c r="AE613" s="12">
        <v>0</v>
      </c>
      <c r="AF613" s="12"/>
      <c r="AG613" s="12"/>
      <c r="AH613" s="12">
        <v>0</v>
      </c>
      <c r="AI613" s="12"/>
      <c r="AJ613" s="12"/>
      <c r="AK613" s="12">
        <v>0</v>
      </c>
      <c r="AL613" s="12"/>
      <c r="AM613" s="12"/>
      <c r="AN613" s="12">
        <v>0</v>
      </c>
      <c r="AO613" s="32">
        <v>20280800</v>
      </c>
      <c r="AP613" s="39" t="s">
        <v>282</v>
      </c>
      <c r="AQ613" s="32">
        <v>25724818</v>
      </c>
      <c r="AR613" s="32">
        <v>5444018</v>
      </c>
      <c r="AS613" s="12"/>
      <c r="AT613" s="12"/>
      <c r="AU613" s="12">
        <v>0</v>
      </c>
      <c r="AV613" s="12"/>
      <c r="AW613" s="12"/>
      <c r="AX613" s="12">
        <v>0</v>
      </c>
      <c r="AY613" s="45"/>
      <c r="AZ613" s="32"/>
      <c r="BA613" s="12">
        <v>0</v>
      </c>
      <c r="BB613" s="12">
        <f t="shared" si="884"/>
        <v>0</v>
      </c>
      <c r="BC613" s="12">
        <f t="shared" si="868"/>
        <v>0</v>
      </c>
      <c r="BD613" s="12">
        <f t="shared" si="869"/>
        <v>0</v>
      </c>
      <c r="BE613" s="12"/>
      <c r="BF613" s="12"/>
      <c r="BG613" s="12"/>
      <c r="BH613" s="12">
        <f t="shared" si="885"/>
        <v>0</v>
      </c>
      <c r="BI613" s="12"/>
      <c r="BJ613" s="12"/>
      <c r="BK613" s="12"/>
      <c r="BL613" s="12">
        <f t="shared" si="886"/>
        <v>0</v>
      </c>
      <c r="BM613" s="12"/>
      <c r="BN613" s="12"/>
      <c r="BO613" s="12"/>
      <c r="BP613" s="12">
        <f t="shared" si="887"/>
        <v>0</v>
      </c>
      <c r="BQ613" s="12"/>
      <c r="BR613" s="12"/>
      <c r="BS613" s="12"/>
      <c r="BT613" s="12">
        <f t="shared" si="888"/>
        <v>0</v>
      </c>
      <c r="BU613" s="12"/>
      <c r="BV613" s="12"/>
      <c r="BW613" s="12"/>
      <c r="BX613" s="12">
        <f t="shared" si="889"/>
        <v>0</v>
      </c>
      <c r="BY613" s="12"/>
      <c r="BZ613" s="12"/>
      <c r="CA613" s="12"/>
      <c r="CB613" s="12">
        <f t="shared" si="890"/>
        <v>0</v>
      </c>
      <c r="CC613" s="12"/>
      <c r="CD613" s="12"/>
      <c r="CE613" s="12"/>
      <c r="CF613" s="12">
        <f t="shared" si="891"/>
        <v>0</v>
      </c>
      <c r="CG613" s="12"/>
      <c r="CH613" s="12"/>
      <c r="CI613" s="12"/>
      <c r="CJ613" s="12">
        <f t="shared" si="892"/>
        <v>0</v>
      </c>
      <c r="CK613" s="12"/>
      <c r="CL613" s="12"/>
      <c r="CM613" s="12"/>
      <c r="CN613" s="12">
        <f t="shared" si="893"/>
        <v>0</v>
      </c>
      <c r="CO613" s="12"/>
      <c r="CP613" s="12"/>
      <c r="CQ613" s="12"/>
      <c r="CR613" s="12">
        <f t="shared" si="894"/>
        <v>0</v>
      </c>
      <c r="CS613" s="12"/>
      <c r="CT613" s="12"/>
      <c r="CU613" s="12"/>
      <c r="CV613" s="12">
        <f t="shared" si="895"/>
        <v>0</v>
      </c>
      <c r="CW613" s="12"/>
      <c r="CX613" s="12"/>
      <c r="CY613" s="12"/>
      <c r="CZ613" s="12">
        <f t="shared" si="896"/>
        <v>0</v>
      </c>
      <c r="DA613" s="12"/>
      <c r="DB613" s="12"/>
      <c r="DC613" s="12"/>
      <c r="DD613" s="12">
        <f t="shared" si="897"/>
        <v>0</v>
      </c>
      <c r="DE613" s="13" t="s">
        <v>54</v>
      </c>
      <c r="DF613" s="14" t="s">
        <v>55</v>
      </c>
    </row>
    <row r="614" spans="1:110" ht="38.25" hidden="1" x14ac:dyDescent="0.25">
      <c r="A614" s="20">
        <v>35</v>
      </c>
      <c r="B614" s="48" t="s">
        <v>1039</v>
      </c>
      <c r="C614" s="49">
        <v>1979</v>
      </c>
      <c r="D614" s="49" t="s">
        <v>51</v>
      </c>
      <c r="E614" s="48" t="s">
        <v>186</v>
      </c>
      <c r="F614" s="50">
        <v>8114.9</v>
      </c>
      <c r="G614" s="50">
        <v>6619.5</v>
      </c>
      <c r="H614" s="51">
        <v>38328</v>
      </c>
      <c r="I614" s="12">
        <f t="shared" si="863"/>
        <v>9658468</v>
      </c>
      <c r="J614" s="12">
        <f t="shared" si="864"/>
        <v>4829234</v>
      </c>
      <c r="K614" s="12">
        <f t="shared" si="865"/>
        <v>4829234</v>
      </c>
      <c r="L614" s="12">
        <f t="shared" si="866"/>
        <v>4829234</v>
      </c>
      <c r="M614" s="12">
        <f t="shared" si="883"/>
        <v>0</v>
      </c>
      <c r="N614" s="12"/>
      <c r="O614" s="12"/>
      <c r="P614" s="12">
        <v>0</v>
      </c>
      <c r="Q614" s="12"/>
      <c r="R614" s="12"/>
      <c r="S614" s="12">
        <v>0</v>
      </c>
      <c r="T614" s="12"/>
      <c r="U614" s="12"/>
      <c r="V614" s="12">
        <v>0</v>
      </c>
      <c r="W614" s="12"/>
      <c r="X614" s="12"/>
      <c r="Y614" s="12">
        <v>0</v>
      </c>
      <c r="Z614" s="12"/>
      <c r="AA614" s="12"/>
      <c r="AB614" s="12">
        <v>0</v>
      </c>
      <c r="AC614" s="12"/>
      <c r="AD614" s="12"/>
      <c r="AE614" s="12">
        <v>0</v>
      </c>
      <c r="AF614" s="12"/>
      <c r="AG614" s="12"/>
      <c r="AH614" s="12">
        <v>0</v>
      </c>
      <c r="AI614" s="12"/>
      <c r="AJ614" s="12"/>
      <c r="AK614" s="12">
        <v>0</v>
      </c>
      <c r="AL614" s="12"/>
      <c r="AM614" s="12"/>
      <c r="AN614" s="12">
        <v>0</v>
      </c>
      <c r="AO614" s="32">
        <v>8700000</v>
      </c>
      <c r="AP614" s="39" t="s">
        <v>283</v>
      </c>
      <c r="AQ614" s="32">
        <v>9658468</v>
      </c>
      <c r="AR614" s="32">
        <v>958468</v>
      </c>
      <c r="AS614" s="12"/>
      <c r="AT614" s="12"/>
      <c r="AU614" s="12">
        <v>0</v>
      </c>
      <c r="AV614" s="12"/>
      <c r="AW614" s="12"/>
      <c r="AX614" s="12">
        <v>0</v>
      </c>
      <c r="AY614" s="45"/>
      <c r="AZ614" s="32"/>
      <c r="BA614" s="12">
        <v>0</v>
      </c>
      <c r="BB614" s="12">
        <f t="shared" si="884"/>
        <v>0</v>
      </c>
      <c r="BC614" s="12">
        <f t="shared" si="868"/>
        <v>0</v>
      </c>
      <c r="BD614" s="12">
        <f t="shared" si="869"/>
        <v>0</v>
      </c>
      <c r="BE614" s="12"/>
      <c r="BF614" s="12"/>
      <c r="BG614" s="12"/>
      <c r="BH614" s="12">
        <f t="shared" si="885"/>
        <v>0</v>
      </c>
      <c r="BI614" s="12"/>
      <c r="BJ614" s="12"/>
      <c r="BK614" s="12"/>
      <c r="BL614" s="12">
        <f t="shared" si="886"/>
        <v>0</v>
      </c>
      <c r="BM614" s="12"/>
      <c r="BN614" s="12"/>
      <c r="BO614" s="12"/>
      <c r="BP614" s="12">
        <f t="shared" si="887"/>
        <v>0</v>
      </c>
      <c r="BQ614" s="12"/>
      <c r="BR614" s="12"/>
      <c r="BS614" s="12"/>
      <c r="BT614" s="12">
        <f t="shared" si="888"/>
        <v>0</v>
      </c>
      <c r="BU614" s="12"/>
      <c r="BV614" s="12"/>
      <c r="BW614" s="12"/>
      <c r="BX614" s="12">
        <f t="shared" si="889"/>
        <v>0</v>
      </c>
      <c r="BY614" s="12"/>
      <c r="BZ614" s="12"/>
      <c r="CA614" s="12"/>
      <c r="CB614" s="12">
        <f t="shared" si="890"/>
        <v>0</v>
      </c>
      <c r="CC614" s="12"/>
      <c r="CD614" s="12"/>
      <c r="CE614" s="12"/>
      <c r="CF614" s="12">
        <f t="shared" si="891"/>
        <v>0</v>
      </c>
      <c r="CG614" s="12"/>
      <c r="CH614" s="12"/>
      <c r="CI614" s="12"/>
      <c r="CJ614" s="12">
        <f t="shared" si="892"/>
        <v>0</v>
      </c>
      <c r="CK614" s="12"/>
      <c r="CL614" s="12"/>
      <c r="CM614" s="12"/>
      <c r="CN614" s="12">
        <f t="shared" si="893"/>
        <v>0</v>
      </c>
      <c r="CO614" s="12"/>
      <c r="CP614" s="12"/>
      <c r="CQ614" s="12"/>
      <c r="CR614" s="12">
        <f t="shared" si="894"/>
        <v>0</v>
      </c>
      <c r="CS614" s="12"/>
      <c r="CT614" s="12"/>
      <c r="CU614" s="12"/>
      <c r="CV614" s="12">
        <f t="shared" si="895"/>
        <v>0</v>
      </c>
      <c r="CW614" s="12"/>
      <c r="CX614" s="12"/>
      <c r="CY614" s="12"/>
      <c r="CZ614" s="12">
        <f t="shared" si="896"/>
        <v>0</v>
      </c>
      <c r="DA614" s="12"/>
      <c r="DB614" s="12"/>
      <c r="DC614" s="12"/>
      <c r="DD614" s="12">
        <f t="shared" si="897"/>
        <v>0</v>
      </c>
      <c r="DE614" s="13" t="s">
        <v>54</v>
      </c>
      <c r="DF614" s="14" t="s">
        <v>55</v>
      </c>
    </row>
    <row r="615" spans="1:110" ht="38.25" hidden="1" x14ac:dyDescent="0.25">
      <c r="A615" s="20">
        <v>36</v>
      </c>
      <c r="B615" s="48" t="s">
        <v>1040</v>
      </c>
      <c r="C615" s="49">
        <v>1978</v>
      </c>
      <c r="D615" s="49" t="s">
        <v>51</v>
      </c>
      <c r="E615" s="48" t="s">
        <v>186</v>
      </c>
      <c r="F615" s="50">
        <v>4963.1000000000004</v>
      </c>
      <c r="G615" s="50">
        <v>4048.1</v>
      </c>
      <c r="H615" s="51">
        <v>33430</v>
      </c>
      <c r="I615" s="12">
        <f t="shared" si="863"/>
        <v>6032200</v>
      </c>
      <c r="J615" s="12">
        <f t="shared" si="864"/>
        <v>3016100</v>
      </c>
      <c r="K615" s="12">
        <f t="shared" si="865"/>
        <v>3016100</v>
      </c>
      <c r="L615" s="12">
        <f t="shared" si="866"/>
        <v>3016100</v>
      </c>
      <c r="M615" s="12">
        <f t="shared" si="883"/>
        <v>0</v>
      </c>
      <c r="N615" s="12"/>
      <c r="O615" s="12"/>
      <c r="P615" s="12">
        <v>0</v>
      </c>
      <c r="Q615" s="12"/>
      <c r="R615" s="12"/>
      <c r="S615" s="12">
        <v>0</v>
      </c>
      <c r="T615" s="12"/>
      <c r="U615" s="12"/>
      <c r="V615" s="12">
        <v>0</v>
      </c>
      <c r="W615" s="12"/>
      <c r="X615" s="12"/>
      <c r="Y615" s="12">
        <v>0</v>
      </c>
      <c r="Z615" s="12"/>
      <c r="AA615" s="12"/>
      <c r="AB615" s="12">
        <v>0</v>
      </c>
      <c r="AC615" s="12"/>
      <c r="AD615" s="12"/>
      <c r="AE615" s="12">
        <v>0</v>
      </c>
      <c r="AF615" s="12"/>
      <c r="AG615" s="12"/>
      <c r="AH615" s="12">
        <v>0</v>
      </c>
      <c r="AI615" s="12"/>
      <c r="AJ615" s="12"/>
      <c r="AK615" s="12">
        <v>0</v>
      </c>
      <c r="AL615" s="12"/>
      <c r="AM615" s="12"/>
      <c r="AN615" s="12">
        <v>0</v>
      </c>
      <c r="AO615" s="32">
        <v>5800000</v>
      </c>
      <c r="AP615" s="39" t="s">
        <v>284</v>
      </c>
      <c r="AQ615" s="32">
        <v>6032200</v>
      </c>
      <c r="AR615" s="32">
        <v>232200</v>
      </c>
      <c r="AS615" s="12"/>
      <c r="AT615" s="12"/>
      <c r="AU615" s="12">
        <v>0</v>
      </c>
      <c r="AV615" s="12"/>
      <c r="AW615" s="12"/>
      <c r="AX615" s="12">
        <v>0</v>
      </c>
      <c r="AY615" s="45"/>
      <c r="AZ615" s="32"/>
      <c r="BA615" s="12">
        <v>0</v>
      </c>
      <c r="BB615" s="12">
        <f t="shared" si="884"/>
        <v>0</v>
      </c>
      <c r="BC615" s="12">
        <f t="shared" si="868"/>
        <v>0</v>
      </c>
      <c r="BD615" s="12">
        <f t="shared" si="869"/>
        <v>0</v>
      </c>
      <c r="BE615" s="12"/>
      <c r="BF615" s="12"/>
      <c r="BG615" s="12"/>
      <c r="BH615" s="12">
        <f t="shared" si="885"/>
        <v>0</v>
      </c>
      <c r="BI615" s="12"/>
      <c r="BJ615" s="12"/>
      <c r="BK615" s="12"/>
      <c r="BL615" s="12">
        <f t="shared" si="886"/>
        <v>0</v>
      </c>
      <c r="BM615" s="12"/>
      <c r="BN615" s="12"/>
      <c r="BO615" s="12"/>
      <c r="BP615" s="12">
        <f t="shared" si="887"/>
        <v>0</v>
      </c>
      <c r="BQ615" s="12"/>
      <c r="BR615" s="12"/>
      <c r="BS615" s="12"/>
      <c r="BT615" s="12">
        <f t="shared" si="888"/>
        <v>0</v>
      </c>
      <c r="BU615" s="12"/>
      <c r="BV615" s="12"/>
      <c r="BW615" s="12"/>
      <c r="BX615" s="12">
        <f t="shared" si="889"/>
        <v>0</v>
      </c>
      <c r="BY615" s="12"/>
      <c r="BZ615" s="12"/>
      <c r="CA615" s="12"/>
      <c r="CB615" s="12">
        <f t="shared" si="890"/>
        <v>0</v>
      </c>
      <c r="CC615" s="12"/>
      <c r="CD615" s="12"/>
      <c r="CE615" s="12"/>
      <c r="CF615" s="12">
        <f t="shared" si="891"/>
        <v>0</v>
      </c>
      <c r="CG615" s="12"/>
      <c r="CH615" s="12"/>
      <c r="CI615" s="12"/>
      <c r="CJ615" s="12">
        <f t="shared" si="892"/>
        <v>0</v>
      </c>
      <c r="CK615" s="12"/>
      <c r="CL615" s="12"/>
      <c r="CM615" s="12"/>
      <c r="CN615" s="12">
        <f t="shared" si="893"/>
        <v>0</v>
      </c>
      <c r="CO615" s="12"/>
      <c r="CP615" s="12"/>
      <c r="CQ615" s="12"/>
      <c r="CR615" s="12">
        <f t="shared" si="894"/>
        <v>0</v>
      </c>
      <c r="CS615" s="12"/>
      <c r="CT615" s="12"/>
      <c r="CU615" s="12"/>
      <c r="CV615" s="12">
        <f t="shared" si="895"/>
        <v>0</v>
      </c>
      <c r="CW615" s="12"/>
      <c r="CX615" s="12"/>
      <c r="CY615" s="12"/>
      <c r="CZ615" s="12">
        <f t="shared" si="896"/>
        <v>0</v>
      </c>
      <c r="DA615" s="12"/>
      <c r="DB615" s="12"/>
      <c r="DC615" s="12"/>
      <c r="DD615" s="12">
        <f t="shared" si="897"/>
        <v>0</v>
      </c>
      <c r="DE615" s="13" t="s">
        <v>54</v>
      </c>
      <c r="DF615" s="14" t="s">
        <v>55</v>
      </c>
    </row>
    <row r="616" spans="1:110" ht="45" hidden="1" x14ac:dyDescent="0.25">
      <c r="A616" s="20">
        <v>37</v>
      </c>
      <c r="B616" s="48" t="s">
        <v>1041</v>
      </c>
      <c r="C616" s="49">
        <v>1978</v>
      </c>
      <c r="D616" s="49" t="s">
        <v>51</v>
      </c>
      <c r="E616" s="48" t="s">
        <v>202</v>
      </c>
      <c r="F616" s="50">
        <v>11199.1</v>
      </c>
      <c r="G616" s="50">
        <v>9823.4</v>
      </c>
      <c r="H616" s="51">
        <v>33722</v>
      </c>
      <c r="I616" s="12">
        <f t="shared" si="863"/>
        <v>23162430</v>
      </c>
      <c r="J616" s="12">
        <f t="shared" si="864"/>
        <v>11581215</v>
      </c>
      <c r="K616" s="12">
        <f t="shared" si="865"/>
        <v>11581215</v>
      </c>
      <c r="L616" s="12">
        <f t="shared" si="866"/>
        <v>11581215</v>
      </c>
      <c r="M616" s="12">
        <f t="shared" si="883"/>
        <v>0</v>
      </c>
      <c r="N616" s="12"/>
      <c r="O616" s="12"/>
      <c r="P616" s="12">
        <v>0</v>
      </c>
      <c r="Q616" s="12"/>
      <c r="R616" s="12"/>
      <c r="S616" s="12">
        <v>0</v>
      </c>
      <c r="T616" s="12"/>
      <c r="U616" s="12"/>
      <c r="V616" s="12">
        <v>0</v>
      </c>
      <c r="W616" s="12"/>
      <c r="X616" s="12"/>
      <c r="Y616" s="12">
        <v>0</v>
      </c>
      <c r="Z616" s="12"/>
      <c r="AA616" s="12"/>
      <c r="AB616" s="12">
        <v>0</v>
      </c>
      <c r="AC616" s="12"/>
      <c r="AD616" s="12"/>
      <c r="AE616" s="12">
        <v>0</v>
      </c>
      <c r="AF616" s="12"/>
      <c r="AG616" s="12"/>
      <c r="AH616" s="12">
        <v>0</v>
      </c>
      <c r="AI616" s="12"/>
      <c r="AJ616" s="12"/>
      <c r="AK616" s="12">
        <v>0</v>
      </c>
      <c r="AL616" s="12"/>
      <c r="AM616" s="12"/>
      <c r="AN616" s="12">
        <v>0</v>
      </c>
      <c r="AO616" s="32">
        <v>20280800</v>
      </c>
      <c r="AP616" s="39" t="s">
        <v>285</v>
      </c>
      <c r="AQ616" s="32">
        <v>23162430</v>
      </c>
      <c r="AR616" s="32">
        <v>2881630</v>
      </c>
      <c r="AS616" s="12"/>
      <c r="AT616" s="12"/>
      <c r="AU616" s="12">
        <v>0</v>
      </c>
      <c r="AV616" s="12"/>
      <c r="AW616" s="12"/>
      <c r="AX616" s="12">
        <v>0</v>
      </c>
      <c r="AY616" s="45"/>
      <c r="AZ616" s="32"/>
      <c r="BA616" s="12">
        <v>0</v>
      </c>
      <c r="BB616" s="12">
        <f t="shared" si="884"/>
        <v>0</v>
      </c>
      <c r="BC616" s="12">
        <f t="shared" si="868"/>
        <v>0</v>
      </c>
      <c r="BD616" s="12">
        <f t="shared" si="869"/>
        <v>0</v>
      </c>
      <c r="BE616" s="12"/>
      <c r="BF616" s="12"/>
      <c r="BG616" s="12"/>
      <c r="BH616" s="12">
        <f t="shared" si="885"/>
        <v>0</v>
      </c>
      <c r="BI616" s="12"/>
      <c r="BJ616" s="12"/>
      <c r="BK616" s="12"/>
      <c r="BL616" s="12">
        <f t="shared" si="886"/>
        <v>0</v>
      </c>
      <c r="BM616" s="12"/>
      <c r="BN616" s="12"/>
      <c r="BO616" s="12"/>
      <c r="BP616" s="12">
        <f t="shared" si="887"/>
        <v>0</v>
      </c>
      <c r="BQ616" s="12"/>
      <c r="BR616" s="12"/>
      <c r="BS616" s="12"/>
      <c r="BT616" s="12">
        <f t="shared" si="888"/>
        <v>0</v>
      </c>
      <c r="BU616" s="12"/>
      <c r="BV616" s="12"/>
      <c r="BW616" s="12"/>
      <c r="BX616" s="12">
        <f t="shared" si="889"/>
        <v>0</v>
      </c>
      <c r="BY616" s="12"/>
      <c r="BZ616" s="12"/>
      <c r="CA616" s="12"/>
      <c r="CB616" s="12">
        <f t="shared" si="890"/>
        <v>0</v>
      </c>
      <c r="CC616" s="12"/>
      <c r="CD616" s="12"/>
      <c r="CE616" s="12"/>
      <c r="CF616" s="12">
        <f t="shared" si="891"/>
        <v>0</v>
      </c>
      <c r="CG616" s="12"/>
      <c r="CH616" s="12"/>
      <c r="CI616" s="12"/>
      <c r="CJ616" s="12">
        <f t="shared" si="892"/>
        <v>0</v>
      </c>
      <c r="CK616" s="12"/>
      <c r="CL616" s="12"/>
      <c r="CM616" s="12"/>
      <c r="CN616" s="12">
        <f t="shared" si="893"/>
        <v>0</v>
      </c>
      <c r="CO616" s="12"/>
      <c r="CP616" s="12"/>
      <c r="CQ616" s="12"/>
      <c r="CR616" s="12">
        <f t="shared" si="894"/>
        <v>0</v>
      </c>
      <c r="CS616" s="12"/>
      <c r="CT616" s="12"/>
      <c r="CU616" s="12"/>
      <c r="CV616" s="12">
        <f t="shared" si="895"/>
        <v>0</v>
      </c>
      <c r="CW616" s="12"/>
      <c r="CX616" s="12"/>
      <c r="CY616" s="12"/>
      <c r="CZ616" s="12">
        <f t="shared" si="896"/>
        <v>0</v>
      </c>
      <c r="DA616" s="12"/>
      <c r="DB616" s="12"/>
      <c r="DC616" s="12"/>
      <c r="DD616" s="12">
        <f t="shared" si="897"/>
        <v>0</v>
      </c>
      <c r="DE616" s="13" t="s">
        <v>54</v>
      </c>
      <c r="DF616" s="14" t="s">
        <v>55</v>
      </c>
    </row>
    <row r="617" spans="1:110" ht="38.25" hidden="1" x14ac:dyDescent="0.25">
      <c r="A617" s="20">
        <v>38</v>
      </c>
      <c r="B617" s="48" t="s">
        <v>1042</v>
      </c>
      <c r="C617" s="49">
        <v>1976</v>
      </c>
      <c r="D617" s="49" t="s">
        <v>51</v>
      </c>
      <c r="E617" s="48" t="s">
        <v>186</v>
      </c>
      <c r="F617" s="50">
        <v>4706.7</v>
      </c>
      <c r="G617" s="50">
        <v>3931.7</v>
      </c>
      <c r="H617" s="51">
        <v>33430</v>
      </c>
      <c r="I617" s="12">
        <f t="shared" si="863"/>
        <v>6036960</v>
      </c>
      <c r="J617" s="12">
        <f t="shared" si="864"/>
        <v>3018480</v>
      </c>
      <c r="K617" s="12">
        <f t="shared" si="865"/>
        <v>3018480</v>
      </c>
      <c r="L617" s="12">
        <f t="shared" si="866"/>
        <v>3018480</v>
      </c>
      <c r="M617" s="12">
        <f t="shared" si="883"/>
        <v>0</v>
      </c>
      <c r="N617" s="12"/>
      <c r="O617" s="12"/>
      <c r="P617" s="12">
        <v>0</v>
      </c>
      <c r="Q617" s="12"/>
      <c r="R617" s="12"/>
      <c r="S617" s="12">
        <v>0</v>
      </c>
      <c r="T617" s="12"/>
      <c r="U617" s="12"/>
      <c r="V617" s="12">
        <v>0</v>
      </c>
      <c r="W617" s="12"/>
      <c r="X617" s="12"/>
      <c r="Y617" s="12">
        <v>0</v>
      </c>
      <c r="Z617" s="12"/>
      <c r="AA617" s="12"/>
      <c r="AB617" s="12">
        <v>0</v>
      </c>
      <c r="AC617" s="12"/>
      <c r="AD617" s="12"/>
      <c r="AE617" s="12">
        <v>0</v>
      </c>
      <c r="AF617" s="12"/>
      <c r="AG617" s="12"/>
      <c r="AH617" s="12">
        <v>0</v>
      </c>
      <c r="AI617" s="12"/>
      <c r="AJ617" s="12"/>
      <c r="AK617" s="12">
        <v>0</v>
      </c>
      <c r="AL617" s="12"/>
      <c r="AM617" s="12"/>
      <c r="AN617" s="12">
        <v>0</v>
      </c>
      <c r="AO617" s="32">
        <v>5800000</v>
      </c>
      <c r="AP617" s="39" t="s">
        <v>286</v>
      </c>
      <c r="AQ617" s="32">
        <v>6036960</v>
      </c>
      <c r="AR617" s="32">
        <v>236960</v>
      </c>
      <c r="AS617" s="12"/>
      <c r="AT617" s="12"/>
      <c r="AU617" s="12">
        <v>0</v>
      </c>
      <c r="AV617" s="12"/>
      <c r="AW617" s="12"/>
      <c r="AX617" s="12">
        <v>0</v>
      </c>
      <c r="AY617" s="45"/>
      <c r="AZ617" s="32"/>
      <c r="BA617" s="12">
        <v>0</v>
      </c>
      <c r="BB617" s="12">
        <f t="shared" si="884"/>
        <v>0</v>
      </c>
      <c r="BC617" s="12">
        <f t="shared" si="868"/>
        <v>0</v>
      </c>
      <c r="BD617" s="12">
        <f t="shared" si="869"/>
        <v>0</v>
      </c>
      <c r="BE617" s="12"/>
      <c r="BF617" s="12"/>
      <c r="BG617" s="12"/>
      <c r="BH617" s="12">
        <f t="shared" si="885"/>
        <v>0</v>
      </c>
      <c r="BI617" s="12"/>
      <c r="BJ617" s="12"/>
      <c r="BK617" s="12"/>
      <c r="BL617" s="12">
        <f t="shared" si="886"/>
        <v>0</v>
      </c>
      <c r="BM617" s="12"/>
      <c r="BN617" s="12"/>
      <c r="BO617" s="12"/>
      <c r="BP617" s="12">
        <f t="shared" si="887"/>
        <v>0</v>
      </c>
      <c r="BQ617" s="12"/>
      <c r="BR617" s="12"/>
      <c r="BS617" s="12"/>
      <c r="BT617" s="12">
        <f t="shared" si="888"/>
        <v>0</v>
      </c>
      <c r="BU617" s="12"/>
      <c r="BV617" s="12"/>
      <c r="BW617" s="12"/>
      <c r="BX617" s="12">
        <f t="shared" si="889"/>
        <v>0</v>
      </c>
      <c r="BY617" s="12"/>
      <c r="BZ617" s="12"/>
      <c r="CA617" s="12"/>
      <c r="CB617" s="12">
        <f t="shared" si="890"/>
        <v>0</v>
      </c>
      <c r="CC617" s="12"/>
      <c r="CD617" s="12"/>
      <c r="CE617" s="12"/>
      <c r="CF617" s="12">
        <f t="shared" si="891"/>
        <v>0</v>
      </c>
      <c r="CG617" s="12"/>
      <c r="CH617" s="12"/>
      <c r="CI617" s="12"/>
      <c r="CJ617" s="12">
        <f t="shared" si="892"/>
        <v>0</v>
      </c>
      <c r="CK617" s="12"/>
      <c r="CL617" s="12"/>
      <c r="CM617" s="12"/>
      <c r="CN617" s="12">
        <f t="shared" si="893"/>
        <v>0</v>
      </c>
      <c r="CO617" s="12"/>
      <c r="CP617" s="12"/>
      <c r="CQ617" s="12"/>
      <c r="CR617" s="12">
        <f t="shared" si="894"/>
        <v>0</v>
      </c>
      <c r="CS617" s="12"/>
      <c r="CT617" s="12"/>
      <c r="CU617" s="12"/>
      <c r="CV617" s="12">
        <f t="shared" si="895"/>
        <v>0</v>
      </c>
      <c r="CW617" s="12"/>
      <c r="CX617" s="12"/>
      <c r="CY617" s="12"/>
      <c r="CZ617" s="12">
        <f t="shared" si="896"/>
        <v>0</v>
      </c>
      <c r="DA617" s="12"/>
      <c r="DB617" s="12"/>
      <c r="DC617" s="12"/>
      <c r="DD617" s="12">
        <f t="shared" si="897"/>
        <v>0</v>
      </c>
      <c r="DE617" s="13" t="s">
        <v>54</v>
      </c>
      <c r="DF617" s="14" t="s">
        <v>55</v>
      </c>
    </row>
    <row r="618" spans="1:110" ht="38.25" hidden="1" x14ac:dyDescent="0.25">
      <c r="A618" s="20">
        <v>39</v>
      </c>
      <c r="B618" s="48" t="s">
        <v>1983</v>
      </c>
      <c r="C618" s="49">
        <v>1976</v>
      </c>
      <c r="D618" s="49" t="s">
        <v>51</v>
      </c>
      <c r="E618" s="48" t="s">
        <v>202</v>
      </c>
      <c r="F618" s="50">
        <v>8554.76</v>
      </c>
      <c r="G618" s="50">
        <v>7569.95</v>
      </c>
      <c r="H618" s="51">
        <v>33430</v>
      </c>
      <c r="I618" s="12">
        <f t="shared" si="863"/>
        <v>9395804</v>
      </c>
      <c r="J618" s="12">
        <f t="shared" si="864"/>
        <v>4697902</v>
      </c>
      <c r="K618" s="12">
        <f t="shared" si="865"/>
        <v>4697902</v>
      </c>
      <c r="L618" s="12">
        <f t="shared" si="866"/>
        <v>4697902</v>
      </c>
      <c r="M618" s="12">
        <f t="shared" si="883"/>
        <v>0</v>
      </c>
      <c r="N618" s="12"/>
      <c r="O618" s="12"/>
      <c r="P618" s="12">
        <v>0</v>
      </c>
      <c r="Q618" s="12"/>
      <c r="R618" s="12"/>
      <c r="S618" s="12">
        <v>0</v>
      </c>
      <c r="T618" s="12"/>
      <c r="U618" s="12"/>
      <c r="V618" s="12">
        <v>0</v>
      </c>
      <c r="W618" s="12"/>
      <c r="X618" s="12"/>
      <c r="Y618" s="12">
        <v>0</v>
      </c>
      <c r="Z618" s="12"/>
      <c r="AA618" s="12"/>
      <c r="AB618" s="12">
        <v>0</v>
      </c>
      <c r="AC618" s="12"/>
      <c r="AD618" s="12"/>
      <c r="AE618" s="12">
        <v>0</v>
      </c>
      <c r="AF618" s="12"/>
      <c r="AG618" s="12"/>
      <c r="AH618" s="12">
        <v>0</v>
      </c>
      <c r="AI618" s="12"/>
      <c r="AJ618" s="12"/>
      <c r="AK618" s="12">
        <v>0</v>
      </c>
      <c r="AL618" s="12"/>
      <c r="AM618" s="12"/>
      <c r="AN618" s="12">
        <v>0</v>
      </c>
      <c r="AO618" s="32"/>
      <c r="AP618" s="39" t="s">
        <v>1984</v>
      </c>
      <c r="AQ618" s="32">
        <v>9395804</v>
      </c>
      <c r="AR618" s="32">
        <v>9395804</v>
      </c>
      <c r="AS618" s="12"/>
      <c r="AT618" s="12"/>
      <c r="AU618" s="12">
        <v>0</v>
      </c>
      <c r="AV618" s="12"/>
      <c r="AW618" s="12"/>
      <c r="AX618" s="12">
        <v>0</v>
      </c>
      <c r="AY618" s="45"/>
      <c r="AZ618" s="32"/>
      <c r="BA618" s="12">
        <v>0</v>
      </c>
      <c r="BB618" s="12"/>
      <c r="BC618" s="12">
        <f t="shared" si="868"/>
        <v>0</v>
      </c>
      <c r="BD618" s="12">
        <f t="shared" si="869"/>
        <v>0</v>
      </c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3" t="s">
        <v>54</v>
      </c>
      <c r="DF618" s="14" t="s">
        <v>55</v>
      </c>
    </row>
    <row r="619" spans="1:110" ht="38.25" hidden="1" x14ac:dyDescent="0.25">
      <c r="A619" s="20">
        <v>40</v>
      </c>
      <c r="B619" s="48" t="s">
        <v>1043</v>
      </c>
      <c r="C619" s="49">
        <v>1977</v>
      </c>
      <c r="D619" s="49" t="s">
        <v>51</v>
      </c>
      <c r="E619" s="48" t="s">
        <v>202</v>
      </c>
      <c r="F619" s="50">
        <v>11156.4</v>
      </c>
      <c r="G619" s="50">
        <v>9848</v>
      </c>
      <c r="H619" s="51">
        <v>33688</v>
      </c>
      <c r="I619" s="12">
        <f t="shared" ref="I619:I643" si="898">O619+R619+U619+X619+AA619+AD619+AG619+AJ619+AM619+AQ619+AT619+BC619+AW619+AZ619</f>
        <v>10140400</v>
      </c>
      <c r="J619" s="12">
        <f>(I619-BC619)*0.95</f>
        <v>9633380</v>
      </c>
      <c r="K619" s="12">
        <f t="shared" ref="K619:K644" si="899">I619-J619</f>
        <v>507020</v>
      </c>
      <c r="L619" s="12">
        <f t="shared" si="866"/>
        <v>507020</v>
      </c>
      <c r="M619" s="12">
        <f t="shared" si="883"/>
        <v>0</v>
      </c>
      <c r="N619" s="12"/>
      <c r="O619" s="12"/>
      <c r="P619" s="12">
        <v>0</v>
      </c>
      <c r="Q619" s="12"/>
      <c r="R619" s="12"/>
      <c r="S619" s="12">
        <v>0</v>
      </c>
      <c r="T619" s="12"/>
      <c r="U619" s="12"/>
      <c r="V619" s="12">
        <v>0</v>
      </c>
      <c r="W619" s="12"/>
      <c r="X619" s="12"/>
      <c r="Y619" s="12">
        <v>0</v>
      </c>
      <c r="Z619" s="12"/>
      <c r="AA619" s="12"/>
      <c r="AB619" s="12">
        <v>0</v>
      </c>
      <c r="AC619" s="12"/>
      <c r="AD619" s="12"/>
      <c r="AE619" s="12">
        <v>0</v>
      </c>
      <c r="AF619" s="12"/>
      <c r="AG619" s="12"/>
      <c r="AH619" s="12">
        <v>0</v>
      </c>
      <c r="AI619" s="12"/>
      <c r="AJ619" s="12"/>
      <c r="AK619" s="12">
        <v>0</v>
      </c>
      <c r="AL619" s="12"/>
      <c r="AM619" s="12"/>
      <c r="AN619" s="12">
        <v>0</v>
      </c>
      <c r="AO619" s="32">
        <v>10140400</v>
      </c>
      <c r="AP619" s="39" t="s">
        <v>287</v>
      </c>
      <c r="AQ619" s="32">
        <v>10140400</v>
      </c>
      <c r="AR619" s="32">
        <v>0</v>
      </c>
      <c r="AS619" s="12"/>
      <c r="AT619" s="12"/>
      <c r="AU619" s="12">
        <v>0</v>
      </c>
      <c r="AV619" s="12"/>
      <c r="AW619" s="12"/>
      <c r="AX619" s="12">
        <v>0</v>
      </c>
      <c r="AY619" s="45"/>
      <c r="AZ619" s="32"/>
      <c r="BA619" s="12">
        <v>0</v>
      </c>
      <c r="BB619" s="12">
        <f t="shared" ref="BB619" si="900">BF619+BJ619+BN619+BR619+BV619+BZ619+CD619+CH619+CL619+CP619+CT619+CX619+DB619</f>
        <v>0</v>
      </c>
      <c r="BC619" s="12">
        <f t="shared" si="868"/>
        <v>0</v>
      </c>
      <c r="BD619" s="12">
        <f t="shared" si="869"/>
        <v>0</v>
      </c>
      <c r="BE619" s="12"/>
      <c r="BF619" s="12"/>
      <c r="BG619" s="12"/>
      <c r="BH619" s="12">
        <f t="shared" ref="BH619" si="901">BG619-BF619</f>
        <v>0</v>
      </c>
      <c r="BI619" s="12"/>
      <c r="BJ619" s="12"/>
      <c r="BK619" s="12"/>
      <c r="BL619" s="12">
        <f t="shared" ref="BL619" si="902">BK619-BJ619</f>
        <v>0</v>
      </c>
      <c r="BM619" s="12"/>
      <c r="BN619" s="12"/>
      <c r="BO619" s="12"/>
      <c r="BP619" s="12">
        <f t="shared" ref="BP619" si="903">BO619-BN619</f>
        <v>0</v>
      </c>
      <c r="BQ619" s="12"/>
      <c r="BR619" s="12"/>
      <c r="BS619" s="12"/>
      <c r="BT619" s="12">
        <f t="shared" ref="BT619" si="904">BS619-BR619</f>
        <v>0</v>
      </c>
      <c r="BU619" s="12"/>
      <c r="BV619" s="12"/>
      <c r="BW619" s="12"/>
      <c r="BX619" s="12">
        <f t="shared" ref="BX619" si="905">BW619-BV619</f>
        <v>0</v>
      </c>
      <c r="BY619" s="12"/>
      <c r="BZ619" s="12"/>
      <c r="CA619" s="12"/>
      <c r="CB619" s="12">
        <f t="shared" ref="CB619" si="906">CA619-BZ619</f>
        <v>0</v>
      </c>
      <c r="CC619" s="12"/>
      <c r="CD619" s="12"/>
      <c r="CE619" s="12"/>
      <c r="CF619" s="12">
        <f t="shared" ref="CF619" si="907">CE619-CD619</f>
        <v>0</v>
      </c>
      <c r="CG619" s="12"/>
      <c r="CH619" s="12"/>
      <c r="CI619" s="12"/>
      <c r="CJ619" s="12">
        <f t="shared" ref="CJ619" si="908">CI619-CH619</f>
        <v>0</v>
      </c>
      <c r="CK619" s="12"/>
      <c r="CL619" s="12"/>
      <c r="CM619" s="12"/>
      <c r="CN619" s="12">
        <f t="shared" ref="CN619" si="909">CM619-CL619</f>
        <v>0</v>
      </c>
      <c r="CO619" s="12"/>
      <c r="CP619" s="12"/>
      <c r="CQ619" s="12"/>
      <c r="CR619" s="12">
        <f t="shared" ref="CR619" si="910">CQ619-CP619</f>
        <v>0</v>
      </c>
      <c r="CS619" s="12"/>
      <c r="CT619" s="12"/>
      <c r="CU619" s="12"/>
      <c r="CV619" s="12">
        <f t="shared" ref="CV619" si="911">CU619-CT619</f>
        <v>0</v>
      </c>
      <c r="CW619" s="12"/>
      <c r="CX619" s="12"/>
      <c r="CY619" s="12"/>
      <c r="CZ619" s="12">
        <f t="shared" ref="CZ619" si="912">CY619-CX619</f>
        <v>0</v>
      </c>
      <c r="DA619" s="12"/>
      <c r="DB619" s="12"/>
      <c r="DC619" s="12"/>
      <c r="DD619" s="12">
        <f t="shared" ref="DD619" si="913">DC619-DB619</f>
        <v>0</v>
      </c>
      <c r="DE619" s="13" t="s">
        <v>54</v>
      </c>
      <c r="DF619" s="14" t="s">
        <v>64</v>
      </c>
    </row>
    <row r="620" spans="1:110" ht="38.25" hidden="1" x14ac:dyDescent="0.25">
      <c r="A620" s="20">
        <v>41</v>
      </c>
      <c r="B620" s="48" t="s">
        <v>1044</v>
      </c>
      <c r="C620" s="49">
        <v>1965</v>
      </c>
      <c r="D620" s="49" t="s">
        <v>51</v>
      </c>
      <c r="E620" s="48" t="s">
        <v>229</v>
      </c>
      <c r="F620" s="50">
        <v>3705.2</v>
      </c>
      <c r="G620" s="50">
        <v>3177.5</v>
      </c>
      <c r="H620" s="51">
        <v>33774</v>
      </c>
      <c r="I620" s="12">
        <f t="shared" si="898"/>
        <v>2535524.2212</v>
      </c>
      <c r="J620" s="12">
        <f t="shared" ref="J620:J683" si="914">(I620-BC620)*0.5</f>
        <v>1267762.1106</v>
      </c>
      <c r="K620" s="12">
        <f t="shared" si="899"/>
        <v>1267762.1106</v>
      </c>
      <c r="L620" s="12">
        <f t="shared" si="866"/>
        <v>1267762.1106</v>
      </c>
      <c r="M620" s="12">
        <f t="shared" si="883"/>
        <v>0</v>
      </c>
      <c r="N620" s="12"/>
      <c r="O620" s="12"/>
      <c r="P620" s="12">
        <v>0</v>
      </c>
      <c r="Q620" s="12"/>
      <c r="R620" s="12"/>
      <c r="S620" s="12">
        <v>0</v>
      </c>
      <c r="T620" s="12"/>
      <c r="U620" s="12"/>
      <c r="V620" s="12">
        <v>0</v>
      </c>
      <c r="W620" s="12"/>
      <c r="X620" s="12"/>
      <c r="Y620" s="12">
        <v>0</v>
      </c>
      <c r="Z620" s="12"/>
      <c r="AA620" s="12"/>
      <c r="AB620" s="12">
        <v>0</v>
      </c>
      <c r="AC620" s="12"/>
      <c r="AD620" s="12"/>
      <c r="AE620" s="12">
        <v>0</v>
      </c>
      <c r="AF620" s="12"/>
      <c r="AG620" s="12"/>
      <c r="AH620" s="12">
        <v>0</v>
      </c>
      <c r="AI620" s="12"/>
      <c r="AJ620" s="12"/>
      <c r="AK620" s="12">
        <v>0</v>
      </c>
      <c r="AL620" s="12"/>
      <c r="AM620" s="12"/>
      <c r="AN620" s="12">
        <v>0</v>
      </c>
      <c r="AO620" s="32"/>
      <c r="AP620" s="39" t="s">
        <v>53</v>
      </c>
      <c r="AQ620" s="32"/>
      <c r="AR620" s="32">
        <v>0</v>
      </c>
      <c r="AS620" s="12">
        <v>1442469.4080000001</v>
      </c>
      <c r="AT620" s="12">
        <v>2535524.2212</v>
      </c>
      <c r="AU620" s="12">
        <v>1093054.8132</v>
      </c>
      <c r="AV620" s="12"/>
      <c r="AW620" s="12"/>
      <c r="AX620" s="12">
        <v>0</v>
      </c>
      <c r="AY620" s="45"/>
      <c r="AZ620" s="32"/>
      <c r="BA620" s="12">
        <v>0</v>
      </c>
      <c r="BB620" s="12">
        <f t="shared" ref="BB620:BB649" si="915">BF620+BJ620+BN620+BR620+BV620+BZ620+CD620+CH620+CL620+CP620+CT620+CX620+DB620</f>
        <v>0</v>
      </c>
      <c r="BC620" s="12">
        <f t="shared" si="868"/>
        <v>0</v>
      </c>
      <c r="BD620" s="12">
        <f t="shared" si="869"/>
        <v>0</v>
      </c>
      <c r="BE620" s="12"/>
      <c r="BF620" s="12"/>
      <c r="BG620" s="12"/>
      <c r="BH620" s="12">
        <f t="shared" ref="BH620:BH659" si="916">BG620-BF620</f>
        <v>0</v>
      </c>
      <c r="BI620" s="12"/>
      <c r="BJ620" s="12"/>
      <c r="BK620" s="12"/>
      <c r="BL620" s="12">
        <f t="shared" ref="BL620:BL659" si="917">BK620-BJ620</f>
        <v>0</v>
      </c>
      <c r="BM620" s="12"/>
      <c r="BN620" s="12"/>
      <c r="BO620" s="12"/>
      <c r="BP620" s="12">
        <f t="shared" ref="BP620:BP659" si="918">BO620-BN620</f>
        <v>0</v>
      </c>
      <c r="BQ620" s="12"/>
      <c r="BR620" s="12"/>
      <c r="BS620" s="12"/>
      <c r="BT620" s="12">
        <f t="shared" ref="BT620:BT659" si="919">BS620-BR620</f>
        <v>0</v>
      </c>
      <c r="BU620" s="12"/>
      <c r="BV620" s="12"/>
      <c r="BW620" s="12"/>
      <c r="BX620" s="12">
        <f t="shared" ref="BX620:BX659" si="920">BW620-BV620</f>
        <v>0</v>
      </c>
      <c r="BY620" s="12"/>
      <c r="BZ620" s="12"/>
      <c r="CA620" s="12"/>
      <c r="CB620" s="12">
        <f t="shared" ref="CB620:CB659" si="921">CA620-BZ620</f>
        <v>0</v>
      </c>
      <c r="CC620" s="12"/>
      <c r="CD620" s="12"/>
      <c r="CE620" s="12"/>
      <c r="CF620" s="12">
        <f t="shared" ref="CF620:CF659" si="922">CE620-CD620</f>
        <v>0</v>
      </c>
      <c r="CG620" s="12"/>
      <c r="CH620" s="12"/>
      <c r="CI620" s="12"/>
      <c r="CJ620" s="12">
        <f t="shared" ref="CJ620:CJ659" si="923">CI620-CH620</f>
        <v>0</v>
      </c>
      <c r="CK620" s="12"/>
      <c r="CL620" s="12"/>
      <c r="CM620" s="12"/>
      <c r="CN620" s="12">
        <f t="shared" ref="CN620:CN659" si="924">CM620-CL620</f>
        <v>0</v>
      </c>
      <c r="CO620" s="12"/>
      <c r="CP620" s="12"/>
      <c r="CQ620" s="12"/>
      <c r="CR620" s="12">
        <f t="shared" ref="CR620:CR659" si="925">CQ620-CP620</f>
        <v>0</v>
      </c>
      <c r="CS620" s="12"/>
      <c r="CT620" s="12"/>
      <c r="CU620" s="12"/>
      <c r="CV620" s="12">
        <f t="shared" ref="CV620:CV659" si="926">CU620-CT620</f>
        <v>0</v>
      </c>
      <c r="CW620" s="12"/>
      <c r="CX620" s="12"/>
      <c r="CY620" s="12"/>
      <c r="CZ620" s="12">
        <f t="shared" ref="CZ620:CZ659" si="927">CY620-CX620</f>
        <v>0</v>
      </c>
      <c r="DA620" s="12"/>
      <c r="DB620" s="12"/>
      <c r="DC620" s="12"/>
      <c r="DD620" s="12">
        <f t="shared" ref="DD620:DD659" si="928">DC620-DB620</f>
        <v>0</v>
      </c>
      <c r="DE620" s="13" t="s">
        <v>54</v>
      </c>
      <c r="DF620" s="14" t="s">
        <v>55</v>
      </c>
    </row>
    <row r="621" spans="1:110" ht="38.25" hidden="1" x14ac:dyDescent="0.25">
      <c r="A621" s="20">
        <v>42</v>
      </c>
      <c r="B621" s="48" t="s">
        <v>1045</v>
      </c>
      <c r="C621" s="49">
        <v>1963</v>
      </c>
      <c r="D621" s="49" t="s">
        <v>51</v>
      </c>
      <c r="E621" s="48" t="s">
        <v>229</v>
      </c>
      <c r="F621" s="50">
        <v>2774.2</v>
      </c>
      <c r="G621" s="50">
        <v>2452.1999999999998</v>
      </c>
      <c r="H621" s="51">
        <v>33924</v>
      </c>
      <c r="I621" s="12">
        <f t="shared" si="898"/>
        <v>1891136.0388</v>
      </c>
      <c r="J621" s="12">
        <f t="shared" si="914"/>
        <v>945568.01939999999</v>
      </c>
      <c r="K621" s="12">
        <f t="shared" si="899"/>
        <v>945568.01939999999</v>
      </c>
      <c r="L621" s="12">
        <f t="shared" si="866"/>
        <v>945568.01939999999</v>
      </c>
      <c r="M621" s="12">
        <f t="shared" si="883"/>
        <v>0</v>
      </c>
      <c r="N621" s="12"/>
      <c r="O621" s="12"/>
      <c r="P621" s="12">
        <v>0</v>
      </c>
      <c r="Q621" s="12"/>
      <c r="R621" s="12"/>
      <c r="S621" s="12">
        <v>0</v>
      </c>
      <c r="T621" s="12"/>
      <c r="U621" s="12"/>
      <c r="V621" s="12">
        <v>0</v>
      </c>
      <c r="W621" s="12"/>
      <c r="X621" s="12"/>
      <c r="Y621" s="12">
        <v>0</v>
      </c>
      <c r="Z621" s="12"/>
      <c r="AA621" s="12"/>
      <c r="AB621" s="12">
        <v>0</v>
      </c>
      <c r="AC621" s="12"/>
      <c r="AD621" s="12"/>
      <c r="AE621" s="12">
        <v>0</v>
      </c>
      <c r="AF621" s="12"/>
      <c r="AG621" s="12"/>
      <c r="AH621" s="12">
        <v>0</v>
      </c>
      <c r="AI621" s="12"/>
      <c r="AJ621" s="12"/>
      <c r="AK621" s="12">
        <v>0</v>
      </c>
      <c r="AL621" s="12"/>
      <c r="AM621" s="12"/>
      <c r="AN621" s="12">
        <v>0</v>
      </c>
      <c r="AO621" s="32"/>
      <c r="AP621" s="39" t="s">
        <v>53</v>
      </c>
      <c r="AQ621" s="32"/>
      <c r="AR621" s="32">
        <v>0</v>
      </c>
      <c r="AS621" s="12">
        <v>1103894.6810000001</v>
      </c>
      <c r="AT621" s="12">
        <v>1891136.0388</v>
      </c>
      <c r="AU621" s="12">
        <v>787241.35779999988</v>
      </c>
      <c r="AV621" s="12"/>
      <c r="AW621" s="12"/>
      <c r="AX621" s="12">
        <v>0</v>
      </c>
      <c r="AY621" s="45"/>
      <c r="AZ621" s="32"/>
      <c r="BA621" s="12">
        <v>0</v>
      </c>
      <c r="BB621" s="12">
        <f t="shared" si="915"/>
        <v>0</v>
      </c>
      <c r="BC621" s="12">
        <f t="shared" si="868"/>
        <v>0</v>
      </c>
      <c r="BD621" s="12">
        <f t="shared" si="869"/>
        <v>0</v>
      </c>
      <c r="BE621" s="12"/>
      <c r="BF621" s="12"/>
      <c r="BG621" s="12"/>
      <c r="BH621" s="12">
        <f t="shared" si="916"/>
        <v>0</v>
      </c>
      <c r="BI621" s="12"/>
      <c r="BJ621" s="12"/>
      <c r="BK621" s="12"/>
      <c r="BL621" s="12">
        <f t="shared" si="917"/>
        <v>0</v>
      </c>
      <c r="BM621" s="12"/>
      <c r="BN621" s="12"/>
      <c r="BO621" s="12"/>
      <c r="BP621" s="12">
        <f t="shared" si="918"/>
        <v>0</v>
      </c>
      <c r="BQ621" s="12"/>
      <c r="BR621" s="12"/>
      <c r="BS621" s="12"/>
      <c r="BT621" s="12">
        <f t="shared" si="919"/>
        <v>0</v>
      </c>
      <c r="BU621" s="12"/>
      <c r="BV621" s="12"/>
      <c r="BW621" s="12"/>
      <c r="BX621" s="12">
        <f t="shared" si="920"/>
        <v>0</v>
      </c>
      <c r="BY621" s="12"/>
      <c r="BZ621" s="12"/>
      <c r="CA621" s="12"/>
      <c r="CB621" s="12">
        <f t="shared" si="921"/>
        <v>0</v>
      </c>
      <c r="CC621" s="12"/>
      <c r="CD621" s="12"/>
      <c r="CE621" s="12"/>
      <c r="CF621" s="12">
        <f t="shared" si="922"/>
        <v>0</v>
      </c>
      <c r="CG621" s="12"/>
      <c r="CH621" s="12"/>
      <c r="CI621" s="12"/>
      <c r="CJ621" s="12">
        <f t="shared" si="923"/>
        <v>0</v>
      </c>
      <c r="CK621" s="12"/>
      <c r="CL621" s="12"/>
      <c r="CM621" s="12"/>
      <c r="CN621" s="12">
        <f t="shared" si="924"/>
        <v>0</v>
      </c>
      <c r="CO621" s="12"/>
      <c r="CP621" s="12"/>
      <c r="CQ621" s="12"/>
      <c r="CR621" s="12">
        <f t="shared" si="925"/>
        <v>0</v>
      </c>
      <c r="CS621" s="12"/>
      <c r="CT621" s="12"/>
      <c r="CU621" s="12"/>
      <c r="CV621" s="12">
        <f t="shared" si="926"/>
        <v>0</v>
      </c>
      <c r="CW621" s="12"/>
      <c r="CX621" s="12"/>
      <c r="CY621" s="12"/>
      <c r="CZ621" s="12">
        <f t="shared" si="927"/>
        <v>0</v>
      </c>
      <c r="DA621" s="12"/>
      <c r="DB621" s="12"/>
      <c r="DC621" s="12"/>
      <c r="DD621" s="12">
        <f t="shared" si="928"/>
        <v>0</v>
      </c>
      <c r="DE621" s="13" t="s">
        <v>54</v>
      </c>
      <c r="DF621" s="14" t="s">
        <v>55</v>
      </c>
    </row>
    <row r="622" spans="1:110" ht="38.25" hidden="1" x14ac:dyDescent="0.25">
      <c r="A622" s="20">
        <v>43</v>
      </c>
      <c r="B622" s="48" t="s">
        <v>1046</v>
      </c>
      <c r="C622" s="49">
        <v>1963</v>
      </c>
      <c r="D622" s="49" t="s">
        <v>51</v>
      </c>
      <c r="E622" s="48" t="s">
        <v>229</v>
      </c>
      <c r="F622" s="50">
        <v>3647.8</v>
      </c>
      <c r="G622" s="50">
        <v>3195.4</v>
      </c>
      <c r="H622" s="51">
        <v>33830</v>
      </c>
      <c r="I622" s="12">
        <f t="shared" si="898"/>
        <v>2558577.9756</v>
      </c>
      <c r="J622" s="12">
        <f t="shared" si="914"/>
        <v>1279288.9878</v>
      </c>
      <c r="K622" s="12">
        <f t="shared" si="899"/>
        <v>1279288.9878</v>
      </c>
      <c r="L622" s="12">
        <f t="shared" si="866"/>
        <v>1279288.9878</v>
      </c>
      <c r="M622" s="12">
        <f t="shared" si="883"/>
        <v>0</v>
      </c>
      <c r="N622" s="12"/>
      <c r="O622" s="12"/>
      <c r="P622" s="12">
        <v>0</v>
      </c>
      <c r="Q622" s="12"/>
      <c r="R622" s="12"/>
      <c r="S622" s="12">
        <v>0</v>
      </c>
      <c r="T622" s="12"/>
      <c r="U622" s="12"/>
      <c r="V622" s="12">
        <v>0</v>
      </c>
      <c r="W622" s="12"/>
      <c r="X622" s="12"/>
      <c r="Y622" s="12">
        <v>0</v>
      </c>
      <c r="Z622" s="12"/>
      <c r="AA622" s="12"/>
      <c r="AB622" s="12">
        <v>0</v>
      </c>
      <c r="AC622" s="12"/>
      <c r="AD622" s="12"/>
      <c r="AE622" s="12">
        <v>0</v>
      </c>
      <c r="AF622" s="12"/>
      <c r="AG622" s="12"/>
      <c r="AH622" s="12">
        <v>0</v>
      </c>
      <c r="AI622" s="12"/>
      <c r="AJ622" s="12"/>
      <c r="AK622" s="12">
        <v>0</v>
      </c>
      <c r="AL622" s="12"/>
      <c r="AM622" s="12"/>
      <c r="AN622" s="12">
        <v>0</v>
      </c>
      <c r="AO622" s="32"/>
      <c r="AP622" s="39" t="s">
        <v>53</v>
      </c>
      <c r="AQ622" s="32"/>
      <c r="AR622" s="32">
        <v>0</v>
      </c>
      <c r="AS622" s="12">
        <v>1442469.4080000001</v>
      </c>
      <c r="AT622" s="12">
        <v>2558577.9756</v>
      </c>
      <c r="AU622" s="12">
        <v>1116108.5676</v>
      </c>
      <c r="AV622" s="12"/>
      <c r="AW622" s="12"/>
      <c r="AX622" s="12">
        <v>0</v>
      </c>
      <c r="AY622" s="45"/>
      <c r="AZ622" s="32"/>
      <c r="BA622" s="12">
        <v>0</v>
      </c>
      <c r="BB622" s="12">
        <f t="shared" si="915"/>
        <v>0</v>
      </c>
      <c r="BC622" s="12">
        <f t="shared" si="868"/>
        <v>0</v>
      </c>
      <c r="BD622" s="12">
        <f t="shared" si="869"/>
        <v>0</v>
      </c>
      <c r="BE622" s="12"/>
      <c r="BF622" s="12"/>
      <c r="BG622" s="12"/>
      <c r="BH622" s="12">
        <f t="shared" si="916"/>
        <v>0</v>
      </c>
      <c r="BI622" s="12"/>
      <c r="BJ622" s="12"/>
      <c r="BK622" s="12"/>
      <c r="BL622" s="12">
        <f t="shared" si="917"/>
        <v>0</v>
      </c>
      <c r="BM622" s="12"/>
      <c r="BN622" s="12"/>
      <c r="BO622" s="12"/>
      <c r="BP622" s="12">
        <f t="shared" si="918"/>
        <v>0</v>
      </c>
      <c r="BQ622" s="12"/>
      <c r="BR622" s="12"/>
      <c r="BS622" s="12"/>
      <c r="BT622" s="12">
        <f t="shared" si="919"/>
        <v>0</v>
      </c>
      <c r="BU622" s="12"/>
      <c r="BV622" s="12"/>
      <c r="BW622" s="12"/>
      <c r="BX622" s="12">
        <f t="shared" si="920"/>
        <v>0</v>
      </c>
      <c r="BY622" s="12"/>
      <c r="BZ622" s="12"/>
      <c r="CA622" s="12"/>
      <c r="CB622" s="12">
        <f t="shared" si="921"/>
        <v>0</v>
      </c>
      <c r="CC622" s="12"/>
      <c r="CD622" s="12"/>
      <c r="CE622" s="12"/>
      <c r="CF622" s="12">
        <f t="shared" si="922"/>
        <v>0</v>
      </c>
      <c r="CG622" s="12"/>
      <c r="CH622" s="12"/>
      <c r="CI622" s="12"/>
      <c r="CJ622" s="12">
        <f t="shared" si="923"/>
        <v>0</v>
      </c>
      <c r="CK622" s="12"/>
      <c r="CL622" s="12"/>
      <c r="CM622" s="12"/>
      <c r="CN622" s="12">
        <f t="shared" si="924"/>
        <v>0</v>
      </c>
      <c r="CO622" s="12"/>
      <c r="CP622" s="12"/>
      <c r="CQ622" s="12"/>
      <c r="CR622" s="12">
        <f t="shared" si="925"/>
        <v>0</v>
      </c>
      <c r="CS622" s="12"/>
      <c r="CT622" s="12"/>
      <c r="CU622" s="12"/>
      <c r="CV622" s="12">
        <f t="shared" si="926"/>
        <v>0</v>
      </c>
      <c r="CW622" s="12"/>
      <c r="CX622" s="12"/>
      <c r="CY622" s="12"/>
      <c r="CZ622" s="12">
        <f t="shared" si="927"/>
        <v>0</v>
      </c>
      <c r="DA622" s="12"/>
      <c r="DB622" s="12"/>
      <c r="DC622" s="12"/>
      <c r="DD622" s="12">
        <f t="shared" si="928"/>
        <v>0</v>
      </c>
      <c r="DE622" s="13" t="s">
        <v>54</v>
      </c>
      <c r="DF622" s="14" t="s">
        <v>55</v>
      </c>
    </row>
    <row r="623" spans="1:110" ht="38.25" hidden="1" x14ac:dyDescent="0.25">
      <c r="A623" s="20">
        <v>44</v>
      </c>
      <c r="B623" s="48" t="s">
        <v>1047</v>
      </c>
      <c r="C623" s="49">
        <v>1964</v>
      </c>
      <c r="D623" s="49" t="s">
        <v>51</v>
      </c>
      <c r="E623" s="48" t="s">
        <v>229</v>
      </c>
      <c r="F623" s="50">
        <v>2292.91</v>
      </c>
      <c r="G623" s="50">
        <v>1926.11</v>
      </c>
      <c r="H623" s="51">
        <v>34044</v>
      </c>
      <c r="I623" s="12">
        <f t="shared" si="898"/>
        <v>1008214.7976</v>
      </c>
      <c r="J623" s="12">
        <f t="shared" si="914"/>
        <v>504107.39880000002</v>
      </c>
      <c r="K623" s="12">
        <f t="shared" si="899"/>
        <v>504107.39880000002</v>
      </c>
      <c r="L623" s="12">
        <f t="shared" si="866"/>
        <v>504107.39880000002</v>
      </c>
      <c r="M623" s="12">
        <f t="shared" si="883"/>
        <v>0</v>
      </c>
      <c r="N623" s="12"/>
      <c r="O623" s="12"/>
      <c r="P623" s="12">
        <v>0</v>
      </c>
      <c r="Q623" s="12"/>
      <c r="R623" s="12"/>
      <c r="S623" s="12">
        <v>0</v>
      </c>
      <c r="T623" s="12"/>
      <c r="U623" s="12"/>
      <c r="V623" s="12">
        <v>0</v>
      </c>
      <c r="W623" s="12"/>
      <c r="X623" s="12"/>
      <c r="Y623" s="12">
        <v>0</v>
      </c>
      <c r="Z623" s="12"/>
      <c r="AA623" s="12"/>
      <c r="AB623" s="12">
        <v>0</v>
      </c>
      <c r="AC623" s="12"/>
      <c r="AD623" s="12"/>
      <c r="AE623" s="12">
        <v>0</v>
      </c>
      <c r="AF623" s="12"/>
      <c r="AG623" s="12"/>
      <c r="AH623" s="12">
        <v>0</v>
      </c>
      <c r="AI623" s="12"/>
      <c r="AJ623" s="12"/>
      <c r="AK623" s="12">
        <v>0</v>
      </c>
      <c r="AL623" s="12"/>
      <c r="AM623" s="12"/>
      <c r="AN623" s="12">
        <v>0</v>
      </c>
      <c r="AO623" s="32"/>
      <c r="AP623" s="39" t="s">
        <v>53</v>
      </c>
      <c r="AQ623" s="32"/>
      <c r="AR623" s="32">
        <v>0</v>
      </c>
      <c r="AS623" s="12">
        <v>625657.88</v>
      </c>
      <c r="AT623" s="12">
        <v>1008214.7976</v>
      </c>
      <c r="AU623" s="12">
        <v>382556.91760000004</v>
      </c>
      <c r="AV623" s="12"/>
      <c r="AW623" s="12"/>
      <c r="AX623" s="12">
        <v>0</v>
      </c>
      <c r="AY623" s="45"/>
      <c r="AZ623" s="32"/>
      <c r="BA623" s="12">
        <v>0</v>
      </c>
      <c r="BB623" s="12">
        <f t="shared" si="915"/>
        <v>0</v>
      </c>
      <c r="BC623" s="12">
        <f t="shared" si="868"/>
        <v>0</v>
      </c>
      <c r="BD623" s="12">
        <f t="shared" si="869"/>
        <v>0</v>
      </c>
      <c r="BE623" s="12"/>
      <c r="BF623" s="12"/>
      <c r="BG623" s="12"/>
      <c r="BH623" s="12">
        <f t="shared" si="916"/>
        <v>0</v>
      </c>
      <c r="BI623" s="12"/>
      <c r="BJ623" s="12"/>
      <c r="BK623" s="12"/>
      <c r="BL623" s="12">
        <f t="shared" si="917"/>
        <v>0</v>
      </c>
      <c r="BM623" s="12"/>
      <c r="BN623" s="12"/>
      <c r="BO623" s="12"/>
      <c r="BP623" s="12">
        <f t="shared" si="918"/>
        <v>0</v>
      </c>
      <c r="BQ623" s="12"/>
      <c r="BR623" s="12"/>
      <c r="BS623" s="12"/>
      <c r="BT623" s="12">
        <f t="shared" si="919"/>
        <v>0</v>
      </c>
      <c r="BU623" s="12"/>
      <c r="BV623" s="12"/>
      <c r="BW623" s="12"/>
      <c r="BX623" s="12">
        <f t="shared" si="920"/>
        <v>0</v>
      </c>
      <c r="BY623" s="12"/>
      <c r="BZ623" s="12"/>
      <c r="CA623" s="12"/>
      <c r="CB623" s="12">
        <f t="shared" si="921"/>
        <v>0</v>
      </c>
      <c r="CC623" s="12"/>
      <c r="CD623" s="12"/>
      <c r="CE623" s="12"/>
      <c r="CF623" s="12">
        <f t="shared" si="922"/>
        <v>0</v>
      </c>
      <c r="CG623" s="12"/>
      <c r="CH623" s="12"/>
      <c r="CI623" s="12"/>
      <c r="CJ623" s="12">
        <f t="shared" si="923"/>
        <v>0</v>
      </c>
      <c r="CK623" s="12"/>
      <c r="CL623" s="12"/>
      <c r="CM623" s="12"/>
      <c r="CN623" s="12">
        <f t="shared" si="924"/>
        <v>0</v>
      </c>
      <c r="CO623" s="12"/>
      <c r="CP623" s="12"/>
      <c r="CQ623" s="12"/>
      <c r="CR623" s="12">
        <f t="shared" si="925"/>
        <v>0</v>
      </c>
      <c r="CS623" s="12"/>
      <c r="CT623" s="12"/>
      <c r="CU623" s="12"/>
      <c r="CV623" s="12">
        <f t="shared" si="926"/>
        <v>0</v>
      </c>
      <c r="CW623" s="12"/>
      <c r="CX623" s="12"/>
      <c r="CY623" s="12"/>
      <c r="CZ623" s="12">
        <f t="shared" si="927"/>
        <v>0</v>
      </c>
      <c r="DA623" s="12"/>
      <c r="DB623" s="12"/>
      <c r="DC623" s="12"/>
      <c r="DD623" s="12">
        <f t="shared" si="928"/>
        <v>0</v>
      </c>
      <c r="DE623" s="13" t="s">
        <v>54</v>
      </c>
      <c r="DF623" s="14" t="s">
        <v>55</v>
      </c>
    </row>
    <row r="624" spans="1:110" ht="38.25" hidden="1" x14ac:dyDescent="0.25">
      <c r="A624" s="20">
        <v>45</v>
      </c>
      <c r="B624" s="48" t="s">
        <v>1048</v>
      </c>
      <c r="C624" s="49">
        <v>1963</v>
      </c>
      <c r="D624" s="49" t="s">
        <v>51</v>
      </c>
      <c r="E624" s="48" t="s">
        <v>229</v>
      </c>
      <c r="F624" s="50">
        <v>2771.6</v>
      </c>
      <c r="G624" s="50">
        <v>2451.9</v>
      </c>
      <c r="H624" s="51">
        <v>34689</v>
      </c>
      <c r="I624" s="12">
        <f t="shared" si="898"/>
        <v>1891135.9979999999</v>
      </c>
      <c r="J624" s="12">
        <f t="shared" si="914"/>
        <v>945567.99899999995</v>
      </c>
      <c r="K624" s="12">
        <f t="shared" si="899"/>
        <v>945567.99899999995</v>
      </c>
      <c r="L624" s="12">
        <f t="shared" si="866"/>
        <v>945567.99899999995</v>
      </c>
      <c r="M624" s="12">
        <f t="shared" si="883"/>
        <v>0</v>
      </c>
      <c r="N624" s="12"/>
      <c r="O624" s="12"/>
      <c r="P624" s="12">
        <v>0</v>
      </c>
      <c r="Q624" s="12"/>
      <c r="R624" s="12"/>
      <c r="S624" s="12">
        <v>0</v>
      </c>
      <c r="T624" s="12"/>
      <c r="U624" s="12"/>
      <c r="V624" s="12">
        <v>0</v>
      </c>
      <c r="W624" s="12"/>
      <c r="X624" s="12"/>
      <c r="Y624" s="12">
        <v>0</v>
      </c>
      <c r="Z624" s="12"/>
      <c r="AA624" s="12"/>
      <c r="AB624" s="12">
        <v>0</v>
      </c>
      <c r="AC624" s="12"/>
      <c r="AD624" s="12"/>
      <c r="AE624" s="12">
        <v>0</v>
      </c>
      <c r="AF624" s="12"/>
      <c r="AG624" s="12"/>
      <c r="AH624" s="12">
        <v>0</v>
      </c>
      <c r="AI624" s="12"/>
      <c r="AJ624" s="12"/>
      <c r="AK624" s="12">
        <v>0</v>
      </c>
      <c r="AL624" s="12"/>
      <c r="AM624" s="12"/>
      <c r="AN624" s="12">
        <v>0</v>
      </c>
      <c r="AO624" s="32"/>
      <c r="AP624" s="39" t="s">
        <v>53</v>
      </c>
      <c r="AQ624" s="32"/>
      <c r="AR624" s="32">
        <v>0</v>
      </c>
      <c r="AS624" s="12">
        <v>1105658.091</v>
      </c>
      <c r="AT624" s="12">
        <v>1891135.9979999999</v>
      </c>
      <c r="AU624" s="12">
        <v>785477.90699999989</v>
      </c>
      <c r="AV624" s="12"/>
      <c r="AW624" s="12"/>
      <c r="AX624" s="12">
        <v>0</v>
      </c>
      <c r="AY624" s="45"/>
      <c r="AZ624" s="32"/>
      <c r="BA624" s="12">
        <v>0</v>
      </c>
      <c r="BB624" s="12">
        <f t="shared" si="915"/>
        <v>0</v>
      </c>
      <c r="BC624" s="12">
        <f t="shared" si="868"/>
        <v>0</v>
      </c>
      <c r="BD624" s="12">
        <f t="shared" si="869"/>
        <v>0</v>
      </c>
      <c r="BE624" s="12"/>
      <c r="BF624" s="12"/>
      <c r="BG624" s="12"/>
      <c r="BH624" s="12">
        <f t="shared" si="916"/>
        <v>0</v>
      </c>
      <c r="BI624" s="12"/>
      <c r="BJ624" s="12"/>
      <c r="BK624" s="12"/>
      <c r="BL624" s="12">
        <f t="shared" si="917"/>
        <v>0</v>
      </c>
      <c r="BM624" s="12"/>
      <c r="BN624" s="12"/>
      <c r="BO624" s="12"/>
      <c r="BP624" s="12">
        <f t="shared" si="918"/>
        <v>0</v>
      </c>
      <c r="BQ624" s="12"/>
      <c r="BR624" s="12"/>
      <c r="BS624" s="12"/>
      <c r="BT624" s="12">
        <f t="shared" si="919"/>
        <v>0</v>
      </c>
      <c r="BU624" s="12"/>
      <c r="BV624" s="12"/>
      <c r="BW624" s="12"/>
      <c r="BX624" s="12">
        <f t="shared" si="920"/>
        <v>0</v>
      </c>
      <c r="BY624" s="12"/>
      <c r="BZ624" s="12"/>
      <c r="CA624" s="12"/>
      <c r="CB624" s="12">
        <f t="shared" si="921"/>
        <v>0</v>
      </c>
      <c r="CC624" s="12"/>
      <c r="CD624" s="12"/>
      <c r="CE624" s="12"/>
      <c r="CF624" s="12">
        <f t="shared" si="922"/>
        <v>0</v>
      </c>
      <c r="CG624" s="12"/>
      <c r="CH624" s="12"/>
      <c r="CI624" s="12"/>
      <c r="CJ624" s="12">
        <f t="shared" si="923"/>
        <v>0</v>
      </c>
      <c r="CK624" s="12"/>
      <c r="CL624" s="12"/>
      <c r="CM624" s="12"/>
      <c r="CN624" s="12">
        <f t="shared" si="924"/>
        <v>0</v>
      </c>
      <c r="CO624" s="12"/>
      <c r="CP624" s="12"/>
      <c r="CQ624" s="12"/>
      <c r="CR624" s="12">
        <f t="shared" si="925"/>
        <v>0</v>
      </c>
      <c r="CS624" s="12"/>
      <c r="CT624" s="12"/>
      <c r="CU624" s="12"/>
      <c r="CV624" s="12">
        <f t="shared" si="926"/>
        <v>0</v>
      </c>
      <c r="CW624" s="12"/>
      <c r="CX624" s="12"/>
      <c r="CY624" s="12"/>
      <c r="CZ624" s="12">
        <f t="shared" si="927"/>
        <v>0</v>
      </c>
      <c r="DA624" s="12"/>
      <c r="DB624" s="12"/>
      <c r="DC624" s="12"/>
      <c r="DD624" s="12">
        <f t="shared" si="928"/>
        <v>0</v>
      </c>
      <c r="DE624" s="13" t="s">
        <v>54</v>
      </c>
      <c r="DF624" s="14" t="s">
        <v>55</v>
      </c>
    </row>
    <row r="625" spans="1:110" ht="38.25" hidden="1" x14ac:dyDescent="0.25">
      <c r="A625" s="20">
        <v>46</v>
      </c>
      <c r="B625" s="48" t="s">
        <v>1049</v>
      </c>
      <c r="C625" s="49">
        <v>1963</v>
      </c>
      <c r="D625" s="49" t="s">
        <v>51</v>
      </c>
      <c r="E625" s="48" t="s">
        <v>229</v>
      </c>
      <c r="F625" s="50">
        <v>2736.5</v>
      </c>
      <c r="G625" s="50">
        <v>2433.5</v>
      </c>
      <c r="H625" s="51">
        <v>34696</v>
      </c>
      <c r="I625" s="12">
        <f t="shared" si="898"/>
        <v>1848888.4752</v>
      </c>
      <c r="J625" s="12">
        <f t="shared" si="914"/>
        <v>924444.23759999999</v>
      </c>
      <c r="K625" s="12">
        <f t="shared" si="899"/>
        <v>924444.23759999999</v>
      </c>
      <c r="L625" s="12">
        <f t="shared" si="866"/>
        <v>924444.23759999999</v>
      </c>
      <c r="M625" s="12">
        <f t="shared" si="883"/>
        <v>0</v>
      </c>
      <c r="N625" s="12"/>
      <c r="O625" s="12"/>
      <c r="P625" s="12">
        <v>0</v>
      </c>
      <c r="Q625" s="12"/>
      <c r="R625" s="12"/>
      <c r="S625" s="12">
        <v>0</v>
      </c>
      <c r="T625" s="12"/>
      <c r="U625" s="12"/>
      <c r="V625" s="12">
        <v>0</v>
      </c>
      <c r="W625" s="12"/>
      <c r="X625" s="12"/>
      <c r="Y625" s="12">
        <v>0</v>
      </c>
      <c r="Z625" s="12"/>
      <c r="AA625" s="12"/>
      <c r="AB625" s="12">
        <v>0</v>
      </c>
      <c r="AC625" s="12"/>
      <c r="AD625" s="12"/>
      <c r="AE625" s="12">
        <v>0</v>
      </c>
      <c r="AF625" s="12"/>
      <c r="AG625" s="12"/>
      <c r="AH625" s="12">
        <v>0</v>
      </c>
      <c r="AI625" s="12"/>
      <c r="AJ625" s="12"/>
      <c r="AK625" s="12">
        <v>0</v>
      </c>
      <c r="AL625" s="12"/>
      <c r="AM625" s="12"/>
      <c r="AN625" s="12">
        <v>0</v>
      </c>
      <c r="AO625" s="32"/>
      <c r="AP625" s="39" t="s">
        <v>53</v>
      </c>
      <c r="AQ625" s="32"/>
      <c r="AR625" s="32">
        <v>0</v>
      </c>
      <c r="AS625" s="12">
        <v>1105658.091</v>
      </c>
      <c r="AT625" s="12">
        <v>1848888.4752</v>
      </c>
      <c r="AU625" s="12">
        <v>743230.38419999997</v>
      </c>
      <c r="AV625" s="12"/>
      <c r="AW625" s="12"/>
      <c r="AX625" s="12">
        <v>0</v>
      </c>
      <c r="AY625" s="45"/>
      <c r="AZ625" s="32"/>
      <c r="BA625" s="12">
        <v>0</v>
      </c>
      <c r="BB625" s="12">
        <f t="shared" si="915"/>
        <v>0</v>
      </c>
      <c r="BC625" s="12">
        <f t="shared" si="868"/>
        <v>0</v>
      </c>
      <c r="BD625" s="12">
        <f t="shared" si="869"/>
        <v>0</v>
      </c>
      <c r="BE625" s="12"/>
      <c r="BF625" s="12"/>
      <c r="BG625" s="12"/>
      <c r="BH625" s="12">
        <f t="shared" si="916"/>
        <v>0</v>
      </c>
      <c r="BI625" s="12"/>
      <c r="BJ625" s="12"/>
      <c r="BK625" s="12"/>
      <c r="BL625" s="12">
        <f t="shared" si="917"/>
        <v>0</v>
      </c>
      <c r="BM625" s="12"/>
      <c r="BN625" s="12"/>
      <c r="BO625" s="12"/>
      <c r="BP625" s="12">
        <f t="shared" si="918"/>
        <v>0</v>
      </c>
      <c r="BQ625" s="12"/>
      <c r="BR625" s="12"/>
      <c r="BS625" s="12"/>
      <c r="BT625" s="12">
        <f t="shared" si="919"/>
        <v>0</v>
      </c>
      <c r="BU625" s="12"/>
      <c r="BV625" s="12"/>
      <c r="BW625" s="12"/>
      <c r="BX625" s="12">
        <f t="shared" si="920"/>
        <v>0</v>
      </c>
      <c r="BY625" s="12"/>
      <c r="BZ625" s="12"/>
      <c r="CA625" s="12"/>
      <c r="CB625" s="12">
        <f t="shared" si="921"/>
        <v>0</v>
      </c>
      <c r="CC625" s="12"/>
      <c r="CD625" s="12"/>
      <c r="CE625" s="12"/>
      <c r="CF625" s="12">
        <f t="shared" si="922"/>
        <v>0</v>
      </c>
      <c r="CG625" s="12"/>
      <c r="CH625" s="12"/>
      <c r="CI625" s="12"/>
      <c r="CJ625" s="12">
        <f t="shared" si="923"/>
        <v>0</v>
      </c>
      <c r="CK625" s="12"/>
      <c r="CL625" s="12"/>
      <c r="CM625" s="12"/>
      <c r="CN625" s="12">
        <f t="shared" si="924"/>
        <v>0</v>
      </c>
      <c r="CO625" s="12"/>
      <c r="CP625" s="12"/>
      <c r="CQ625" s="12"/>
      <c r="CR625" s="12">
        <f t="shared" si="925"/>
        <v>0</v>
      </c>
      <c r="CS625" s="12"/>
      <c r="CT625" s="12"/>
      <c r="CU625" s="12"/>
      <c r="CV625" s="12">
        <f t="shared" si="926"/>
        <v>0</v>
      </c>
      <c r="CW625" s="12"/>
      <c r="CX625" s="12"/>
      <c r="CY625" s="12"/>
      <c r="CZ625" s="12">
        <f t="shared" si="927"/>
        <v>0</v>
      </c>
      <c r="DA625" s="12"/>
      <c r="DB625" s="12"/>
      <c r="DC625" s="12"/>
      <c r="DD625" s="12">
        <f t="shared" si="928"/>
        <v>0</v>
      </c>
      <c r="DE625" s="13" t="s">
        <v>54</v>
      </c>
      <c r="DF625" s="14" t="s">
        <v>55</v>
      </c>
    </row>
    <row r="626" spans="1:110" ht="38.25" hidden="1" x14ac:dyDescent="0.25">
      <c r="A626" s="20">
        <v>47</v>
      </c>
      <c r="B626" s="48" t="s">
        <v>1898</v>
      </c>
      <c r="C626" s="49">
        <v>1964</v>
      </c>
      <c r="D626" s="49" t="s">
        <v>51</v>
      </c>
      <c r="E626" s="48" t="s">
        <v>229</v>
      </c>
      <c r="F626" s="50">
        <v>3588.2</v>
      </c>
      <c r="G626" s="50">
        <v>3180.9</v>
      </c>
      <c r="H626" s="51">
        <v>33914</v>
      </c>
      <c r="I626" s="12">
        <f t="shared" si="898"/>
        <v>5483691.5999999996</v>
      </c>
      <c r="J626" s="12">
        <f t="shared" si="914"/>
        <v>2741845.8</v>
      </c>
      <c r="K626" s="12">
        <f t="shared" si="899"/>
        <v>2741845.8</v>
      </c>
      <c r="L626" s="12">
        <f t="shared" si="866"/>
        <v>2741845.8</v>
      </c>
      <c r="M626" s="12">
        <f t="shared" si="883"/>
        <v>0</v>
      </c>
      <c r="N626" s="12"/>
      <c r="O626" s="12"/>
      <c r="P626" s="12">
        <v>0</v>
      </c>
      <c r="Q626" s="12"/>
      <c r="R626" s="12"/>
      <c r="S626" s="12">
        <v>0</v>
      </c>
      <c r="T626" s="12"/>
      <c r="U626" s="12"/>
      <c r="V626" s="12">
        <v>0</v>
      </c>
      <c r="W626" s="12"/>
      <c r="X626" s="12"/>
      <c r="Y626" s="12">
        <v>0</v>
      </c>
      <c r="Z626" s="12"/>
      <c r="AA626" s="12"/>
      <c r="AB626" s="12">
        <v>0</v>
      </c>
      <c r="AC626" s="12"/>
      <c r="AD626" s="12"/>
      <c r="AE626" s="12">
        <v>0</v>
      </c>
      <c r="AF626" s="12"/>
      <c r="AG626" s="12"/>
      <c r="AH626" s="12">
        <v>0</v>
      </c>
      <c r="AI626" s="12"/>
      <c r="AJ626" s="12"/>
      <c r="AK626" s="12">
        <v>0</v>
      </c>
      <c r="AL626" s="12"/>
      <c r="AM626" s="12"/>
      <c r="AN626" s="12">
        <v>0</v>
      </c>
      <c r="AO626" s="32"/>
      <c r="AP626" s="39"/>
      <c r="AQ626" s="32"/>
      <c r="AR626" s="32">
        <v>0</v>
      </c>
      <c r="AS626" s="12"/>
      <c r="AT626" s="12"/>
      <c r="AU626" s="12">
        <v>0</v>
      </c>
      <c r="AV626" s="12">
        <v>8060623.2630000012</v>
      </c>
      <c r="AW626" s="12">
        <v>5483691.5999999996</v>
      </c>
      <c r="AX626" s="12">
        <v>-2576931.6630000016</v>
      </c>
      <c r="AY626" s="45"/>
      <c r="AZ626" s="32"/>
      <c r="BA626" s="12">
        <v>0</v>
      </c>
      <c r="BB626" s="12">
        <f t="shared" si="915"/>
        <v>0</v>
      </c>
      <c r="BC626" s="12">
        <f t="shared" si="868"/>
        <v>0</v>
      </c>
      <c r="BD626" s="12">
        <f t="shared" si="869"/>
        <v>0</v>
      </c>
      <c r="BE626" s="12"/>
      <c r="BF626" s="12"/>
      <c r="BG626" s="12"/>
      <c r="BH626" s="12">
        <f t="shared" si="916"/>
        <v>0</v>
      </c>
      <c r="BI626" s="12"/>
      <c r="BJ626" s="12"/>
      <c r="BK626" s="12"/>
      <c r="BL626" s="12">
        <f t="shared" si="917"/>
        <v>0</v>
      </c>
      <c r="BM626" s="12"/>
      <c r="BN626" s="12"/>
      <c r="BO626" s="12"/>
      <c r="BP626" s="12">
        <f t="shared" si="918"/>
        <v>0</v>
      </c>
      <c r="BQ626" s="12"/>
      <c r="BR626" s="12"/>
      <c r="BS626" s="12"/>
      <c r="BT626" s="12">
        <f t="shared" si="919"/>
        <v>0</v>
      </c>
      <c r="BU626" s="12"/>
      <c r="BV626" s="12"/>
      <c r="BW626" s="12"/>
      <c r="BX626" s="12">
        <f t="shared" si="920"/>
        <v>0</v>
      </c>
      <c r="BY626" s="12"/>
      <c r="BZ626" s="12"/>
      <c r="CA626" s="12"/>
      <c r="CB626" s="12">
        <f t="shared" si="921"/>
        <v>0</v>
      </c>
      <c r="CC626" s="12"/>
      <c r="CD626" s="12"/>
      <c r="CE626" s="12"/>
      <c r="CF626" s="12">
        <f t="shared" si="922"/>
        <v>0</v>
      </c>
      <c r="CG626" s="12"/>
      <c r="CH626" s="12"/>
      <c r="CI626" s="12"/>
      <c r="CJ626" s="12">
        <f t="shared" si="923"/>
        <v>0</v>
      </c>
      <c r="CK626" s="12"/>
      <c r="CL626" s="12"/>
      <c r="CM626" s="12"/>
      <c r="CN626" s="12">
        <f t="shared" si="924"/>
        <v>0</v>
      </c>
      <c r="CO626" s="12"/>
      <c r="CP626" s="12"/>
      <c r="CQ626" s="12"/>
      <c r="CR626" s="12">
        <f t="shared" si="925"/>
        <v>0</v>
      </c>
      <c r="CS626" s="12"/>
      <c r="CT626" s="12"/>
      <c r="CU626" s="12"/>
      <c r="CV626" s="12">
        <f t="shared" si="926"/>
        <v>0</v>
      </c>
      <c r="CW626" s="12"/>
      <c r="CX626" s="12"/>
      <c r="CY626" s="12"/>
      <c r="CZ626" s="12">
        <f t="shared" si="927"/>
        <v>0</v>
      </c>
      <c r="DA626" s="12"/>
      <c r="DB626" s="12"/>
      <c r="DC626" s="12"/>
      <c r="DD626" s="12">
        <f t="shared" si="928"/>
        <v>0</v>
      </c>
      <c r="DE626" s="13" t="s">
        <v>54</v>
      </c>
      <c r="DF626" s="14" t="s">
        <v>55</v>
      </c>
    </row>
    <row r="627" spans="1:110" ht="38.25" hidden="1" x14ac:dyDescent="0.25">
      <c r="A627" s="20">
        <v>48</v>
      </c>
      <c r="B627" s="48" t="s">
        <v>1050</v>
      </c>
      <c r="C627" s="49">
        <v>1966</v>
      </c>
      <c r="D627" s="49" t="s">
        <v>51</v>
      </c>
      <c r="E627" s="48" t="s">
        <v>202</v>
      </c>
      <c r="F627" s="50">
        <v>2307.9</v>
      </c>
      <c r="G627" s="50">
        <v>1984.9</v>
      </c>
      <c r="H627" s="51">
        <v>33827</v>
      </c>
      <c r="I627" s="12">
        <f t="shared" si="898"/>
        <v>3423238.1976000001</v>
      </c>
      <c r="J627" s="12">
        <f t="shared" si="914"/>
        <v>1711619.0988</v>
      </c>
      <c r="K627" s="12">
        <f t="shared" si="899"/>
        <v>1711619.0988</v>
      </c>
      <c r="L627" s="12">
        <f t="shared" si="866"/>
        <v>1711619.0988</v>
      </c>
      <c r="M627" s="12">
        <f t="shared" si="883"/>
        <v>0</v>
      </c>
      <c r="N627" s="12"/>
      <c r="O627" s="12"/>
      <c r="P627" s="12">
        <v>0</v>
      </c>
      <c r="Q627" s="12"/>
      <c r="R627" s="12"/>
      <c r="S627" s="12">
        <v>0</v>
      </c>
      <c r="T627" s="12"/>
      <c r="U627" s="12"/>
      <c r="V627" s="12">
        <v>0</v>
      </c>
      <c r="W627" s="12"/>
      <c r="X627" s="12"/>
      <c r="Y627" s="12">
        <v>0</v>
      </c>
      <c r="Z627" s="12"/>
      <c r="AA627" s="12"/>
      <c r="AB627" s="12">
        <v>0</v>
      </c>
      <c r="AC627" s="12"/>
      <c r="AD627" s="12"/>
      <c r="AE627" s="12">
        <v>0</v>
      </c>
      <c r="AF627" s="12"/>
      <c r="AG627" s="12"/>
      <c r="AH627" s="12">
        <v>0</v>
      </c>
      <c r="AI627" s="12"/>
      <c r="AJ627" s="12"/>
      <c r="AK627" s="12">
        <v>0</v>
      </c>
      <c r="AL627" s="12"/>
      <c r="AM627" s="12"/>
      <c r="AN627" s="12">
        <v>0</v>
      </c>
      <c r="AO627" s="32"/>
      <c r="AP627" s="39" t="s">
        <v>53</v>
      </c>
      <c r="AQ627" s="32"/>
      <c r="AR627" s="32">
        <v>0</v>
      </c>
      <c r="AS627" s="12"/>
      <c r="AT627" s="12"/>
      <c r="AU627" s="12">
        <v>0</v>
      </c>
      <c r="AV627" s="12">
        <v>3356115.88</v>
      </c>
      <c r="AW627" s="12">
        <v>3423238.1976000001</v>
      </c>
      <c r="AX627" s="12">
        <v>67122.317600000184</v>
      </c>
      <c r="AY627" s="45"/>
      <c r="AZ627" s="32"/>
      <c r="BA627" s="12">
        <v>0</v>
      </c>
      <c r="BB627" s="12">
        <f t="shared" si="915"/>
        <v>0</v>
      </c>
      <c r="BC627" s="12">
        <f t="shared" si="868"/>
        <v>0</v>
      </c>
      <c r="BD627" s="12">
        <f t="shared" si="869"/>
        <v>0</v>
      </c>
      <c r="BE627" s="12"/>
      <c r="BF627" s="12"/>
      <c r="BG627" s="12"/>
      <c r="BH627" s="12">
        <f t="shared" si="916"/>
        <v>0</v>
      </c>
      <c r="BI627" s="12"/>
      <c r="BJ627" s="12"/>
      <c r="BK627" s="12"/>
      <c r="BL627" s="12">
        <f t="shared" si="917"/>
        <v>0</v>
      </c>
      <c r="BM627" s="12"/>
      <c r="BN627" s="12"/>
      <c r="BO627" s="12"/>
      <c r="BP627" s="12">
        <f t="shared" si="918"/>
        <v>0</v>
      </c>
      <c r="BQ627" s="12"/>
      <c r="BR627" s="12"/>
      <c r="BS627" s="12"/>
      <c r="BT627" s="12">
        <f t="shared" si="919"/>
        <v>0</v>
      </c>
      <c r="BU627" s="12"/>
      <c r="BV627" s="12"/>
      <c r="BW627" s="12"/>
      <c r="BX627" s="12">
        <f t="shared" si="920"/>
        <v>0</v>
      </c>
      <c r="BY627" s="12"/>
      <c r="BZ627" s="12"/>
      <c r="CA627" s="12"/>
      <c r="CB627" s="12">
        <f t="shared" si="921"/>
        <v>0</v>
      </c>
      <c r="CC627" s="12"/>
      <c r="CD627" s="12"/>
      <c r="CE627" s="12"/>
      <c r="CF627" s="12">
        <f t="shared" si="922"/>
        <v>0</v>
      </c>
      <c r="CG627" s="12"/>
      <c r="CH627" s="12"/>
      <c r="CI627" s="12"/>
      <c r="CJ627" s="12">
        <f t="shared" si="923"/>
        <v>0</v>
      </c>
      <c r="CK627" s="12"/>
      <c r="CL627" s="12"/>
      <c r="CM627" s="12"/>
      <c r="CN627" s="12">
        <f t="shared" si="924"/>
        <v>0</v>
      </c>
      <c r="CO627" s="12"/>
      <c r="CP627" s="12"/>
      <c r="CQ627" s="12"/>
      <c r="CR627" s="12">
        <f t="shared" si="925"/>
        <v>0</v>
      </c>
      <c r="CS627" s="12"/>
      <c r="CT627" s="12"/>
      <c r="CU627" s="12"/>
      <c r="CV627" s="12">
        <f t="shared" si="926"/>
        <v>0</v>
      </c>
      <c r="CW627" s="12"/>
      <c r="CX627" s="12"/>
      <c r="CY627" s="12"/>
      <c r="CZ627" s="12">
        <f t="shared" si="927"/>
        <v>0</v>
      </c>
      <c r="DA627" s="12"/>
      <c r="DB627" s="12"/>
      <c r="DC627" s="12"/>
      <c r="DD627" s="12">
        <f t="shared" si="928"/>
        <v>0</v>
      </c>
      <c r="DE627" s="13" t="s">
        <v>54</v>
      </c>
      <c r="DF627" s="14" t="s">
        <v>55</v>
      </c>
    </row>
    <row r="628" spans="1:110" ht="38.25" hidden="1" x14ac:dyDescent="0.25">
      <c r="A628" s="20">
        <v>49</v>
      </c>
      <c r="B628" s="48" t="s">
        <v>1051</v>
      </c>
      <c r="C628" s="49">
        <v>1963</v>
      </c>
      <c r="D628" s="49" t="s">
        <v>51</v>
      </c>
      <c r="E628" s="48" t="s">
        <v>229</v>
      </c>
      <c r="F628" s="50">
        <v>3633.1</v>
      </c>
      <c r="G628" s="50">
        <v>3186.5</v>
      </c>
      <c r="H628" s="51">
        <v>34103</v>
      </c>
      <c r="I628" s="12">
        <f t="shared" si="898"/>
        <v>2559848.9772000001</v>
      </c>
      <c r="J628" s="12">
        <f t="shared" si="914"/>
        <v>1279924.4886</v>
      </c>
      <c r="K628" s="12">
        <f t="shared" si="899"/>
        <v>1279924.4886</v>
      </c>
      <c r="L628" s="12">
        <f t="shared" si="866"/>
        <v>1279924.4886</v>
      </c>
      <c r="M628" s="12">
        <f t="shared" si="883"/>
        <v>0</v>
      </c>
      <c r="N628" s="12"/>
      <c r="O628" s="12"/>
      <c r="P628" s="12">
        <v>0</v>
      </c>
      <c r="Q628" s="12"/>
      <c r="R628" s="12"/>
      <c r="S628" s="12">
        <v>0</v>
      </c>
      <c r="T628" s="12"/>
      <c r="U628" s="12"/>
      <c r="V628" s="12">
        <v>0</v>
      </c>
      <c r="W628" s="12"/>
      <c r="X628" s="12"/>
      <c r="Y628" s="12">
        <v>0</v>
      </c>
      <c r="Z628" s="12"/>
      <c r="AA628" s="12"/>
      <c r="AB628" s="12">
        <v>0</v>
      </c>
      <c r="AC628" s="12"/>
      <c r="AD628" s="12"/>
      <c r="AE628" s="12">
        <v>0</v>
      </c>
      <c r="AF628" s="12"/>
      <c r="AG628" s="12"/>
      <c r="AH628" s="12">
        <v>0</v>
      </c>
      <c r="AI628" s="12"/>
      <c r="AJ628" s="12"/>
      <c r="AK628" s="12">
        <v>0</v>
      </c>
      <c r="AL628" s="12"/>
      <c r="AM628" s="12"/>
      <c r="AN628" s="12">
        <v>0</v>
      </c>
      <c r="AO628" s="32"/>
      <c r="AP628" s="39" t="s">
        <v>53</v>
      </c>
      <c r="AQ628" s="32"/>
      <c r="AR628" s="32">
        <v>0</v>
      </c>
      <c r="AS628" s="12">
        <v>1481264.429</v>
      </c>
      <c r="AT628" s="12">
        <v>2559848.9772000001</v>
      </c>
      <c r="AU628" s="12">
        <v>1078584.5482000001</v>
      </c>
      <c r="AV628" s="12"/>
      <c r="AW628" s="12"/>
      <c r="AX628" s="12">
        <v>0</v>
      </c>
      <c r="AY628" s="45"/>
      <c r="AZ628" s="32"/>
      <c r="BA628" s="12">
        <v>0</v>
      </c>
      <c r="BB628" s="12">
        <f t="shared" si="915"/>
        <v>0</v>
      </c>
      <c r="BC628" s="12">
        <f t="shared" si="868"/>
        <v>0</v>
      </c>
      <c r="BD628" s="12">
        <f t="shared" si="869"/>
        <v>0</v>
      </c>
      <c r="BE628" s="12"/>
      <c r="BF628" s="12"/>
      <c r="BG628" s="12"/>
      <c r="BH628" s="12">
        <f t="shared" si="916"/>
        <v>0</v>
      </c>
      <c r="BI628" s="12"/>
      <c r="BJ628" s="12"/>
      <c r="BK628" s="12"/>
      <c r="BL628" s="12">
        <f t="shared" si="917"/>
        <v>0</v>
      </c>
      <c r="BM628" s="12"/>
      <c r="BN628" s="12"/>
      <c r="BO628" s="12"/>
      <c r="BP628" s="12">
        <f t="shared" si="918"/>
        <v>0</v>
      </c>
      <c r="BQ628" s="12"/>
      <c r="BR628" s="12"/>
      <c r="BS628" s="12"/>
      <c r="BT628" s="12">
        <f t="shared" si="919"/>
        <v>0</v>
      </c>
      <c r="BU628" s="12"/>
      <c r="BV628" s="12"/>
      <c r="BW628" s="12"/>
      <c r="BX628" s="12">
        <f t="shared" si="920"/>
        <v>0</v>
      </c>
      <c r="BY628" s="12"/>
      <c r="BZ628" s="12"/>
      <c r="CA628" s="12"/>
      <c r="CB628" s="12">
        <f t="shared" si="921"/>
        <v>0</v>
      </c>
      <c r="CC628" s="12"/>
      <c r="CD628" s="12"/>
      <c r="CE628" s="12"/>
      <c r="CF628" s="12">
        <f t="shared" si="922"/>
        <v>0</v>
      </c>
      <c r="CG628" s="12"/>
      <c r="CH628" s="12"/>
      <c r="CI628" s="12"/>
      <c r="CJ628" s="12">
        <f t="shared" si="923"/>
        <v>0</v>
      </c>
      <c r="CK628" s="12"/>
      <c r="CL628" s="12"/>
      <c r="CM628" s="12"/>
      <c r="CN628" s="12">
        <f t="shared" si="924"/>
        <v>0</v>
      </c>
      <c r="CO628" s="12"/>
      <c r="CP628" s="12"/>
      <c r="CQ628" s="12"/>
      <c r="CR628" s="12">
        <f t="shared" si="925"/>
        <v>0</v>
      </c>
      <c r="CS628" s="12"/>
      <c r="CT628" s="12"/>
      <c r="CU628" s="12"/>
      <c r="CV628" s="12">
        <f t="shared" si="926"/>
        <v>0</v>
      </c>
      <c r="CW628" s="12"/>
      <c r="CX628" s="12"/>
      <c r="CY628" s="12"/>
      <c r="CZ628" s="12">
        <f t="shared" si="927"/>
        <v>0</v>
      </c>
      <c r="DA628" s="12"/>
      <c r="DB628" s="12"/>
      <c r="DC628" s="12"/>
      <c r="DD628" s="12">
        <f t="shared" si="928"/>
        <v>0</v>
      </c>
      <c r="DE628" s="13" t="s">
        <v>54</v>
      </c>
      <c r="DF628" s="14" t="s">
        <v>55</v>
      </c>
    </row>
    <row r="629" spans="1:110" ht="38.25" hidden="1" x14ac:dyDescent="0.25">
      <c r="A629" s="20">
        <v>50</v>
      </c>
      <c r="B629" s="48" t="s">
        <v>1052</v>
      </c>
      <c r="C629" s="49">
        <v>1963</v>
      </c>
      <c r="D629" s="49" t="s">
        <v>51</v>
      </c>
      <c r="E629" s="48" t="s">
        <v>229</v>
      </c>
      <c r="F629" s="50">
        <v>3628.3</v>
      </c>
      <c r="G629" s="50">
        <v>3178.7</v>
      </c>
      <c r="H629" s="51">
        <v>33905</v>
      </c>
      <c r="I629" s="12">
        <f t="shared" si="898"/>
        <v>2548147.5779999997</v>
      </c>
      <c r="J629" s="12">
        <f t="shared" si="914"/>
        <v>1274073.7889999999</v>
      </c>
      <c r="K629" s="12">
        <f t="shared" si="899"/>
        <v>1274073.7889999999</v>
      </c>
      <c r="L629" s="12">
        <f t="shared" si="866"/>
        <v>1274073.7889999999</v>
      </c>
      <c r="M629" s="12">
        <f t="shared" si="883"/>
        <v>0</v>
      </c>
      <c r="N629" s="12"/>
      <c r="O629" s="12"/>
      <c r="P629" s="12">
        <v>0</v>
      </c>
      <c r="Q629" s="12"/>
      <c r="R629" s="12"/>
      <c r="S629" s="12">
        <v>0</v>
      </c>
      <c r="T629" s="12"/>
      <c r="U629" s="12"/>
      <c r="V629" s="12">
        <v>0</v>
      </c>
      <c r="W629" s="12"/>
      <c r="X629" s="12"/>
      <c r="Y629" s="12">
        <v>0</v>
      </c>
      <c r="Z629" s="12"/>
      <c r="AA629" s="12"/>
      <c r="AB629" s="12">
        <v>0</v>
      </c>
      <c r="AC629" s="12"/>
      <c r="AD629" s="12"/>
      <c r="AE629" s="12">
        <v>0</v>
      </c>
      <c r="AF629" s="12"/>
      <c r="AG629" s="12"/>
      <c r="AH629" s="12">
        <v>0</v>
      </c>
      <c r="AI629" s="12"/>
      <c r="AJ629" s="12"/>
      <c r="AK629" s="12">
        <v>0</v>
      </c>
      <c r="AL629" s="12"/>
      <c r="AM629" s="12"/>
      <c r="AN629" s="12">
        <v>0</v>
      </c>
      <c r="AO629" s="32"/>
      <c r="AP629" s="39" t="s">
        <v>53</v>
      </c>
      <c r="AQ629" s="32"/>
      <c r="AR629" s="32">
        <v>0</v>
      </c>
      <c r="AS629" s="12">
        <v>1442469.4080000001</v>
      </c>
      <c r="AT629" s="12">
        <v>2548147.5779999997</v>
      </c>
      <c r="AU629" s="12">
        <v>1105678.1699999997</v>
      </c>
      <c r="AV629" s="12"/>
      <c r="AW629" s="12"/>
      <c r="AX629" s="12">
        <v>0</v>
      </c>
      <c r="AY629" s="45"/>
      <c r="AZ629" s="32"/>
      <c r="BA629" s="12">
        <v>0</v>
      </c>
      <c r="BB629" s="12">
        <f t="shared" si="915"/>
        <v>0</v>
      </c>
      <c r="BC629" s="12">
        <f t="shared" si="868"/>
        <v>0</v>
      </c>
      <c r="BD629" s="12">
        <f t="shared" si="869"/>
        <v>0</v>
      </c>
      <c r="BE629" s="12"/>
      <c r="BF629" s="12"/>
      <c r="BG629" s="12"/>
      <c r="BH629" s="12">
        <f t="shared" si="916"/>
        <v>0</v>
      </c>
      <c r="BI629" s="12"/>
      <c r="BJ629" s="12"/>
      <c r="BK629" s="12"/>
      <c r="BL629" s="12">
        <f t="shared" si="917"/>
        <v>0</v>
      </c>
      <c r="BM629" s="12"/>
      <c r="BN629" s="12"/>
      <c r="BO629" s="12"/>
      <c r="BP629" s="12">
        <f t="shared" si="918"/>
        <v>0</v>
      </c>
      <c r="BQ629" s="12"/>
      <c r="BR629" s="12"/>
      <c r="BS629" s="12"/>
      <c r="BT629" s="12">
        <f t="shared" si="919"/>
        <v>0</v>
      </c>
      <c r="BU629" s="12"/>
      <c r="BV629" s="12"/>
      <c r="BW629" s="12"/>
      <c r="BX629" s="12">
        <f t="shared" si="920"/>
        <v>0</v>
      </c>
      <c r="BY629" s="12"/>
      <c r="BZ629" s="12"/>
      <c r="CA629" s="12"/>
      <c r="CB629" s="12">
        <f t="shared" si="921"/>
        <v>0</v>
      </c>
      <c r="CC629" s="12"/>
      <c r="CD629" s="12"/>
      <c r="CE629" s="12"/>
      <c r="CF629" s="12">
        <f t="shared" si="922"/>
        <v>0</v>
      </c>
      <c r="CG629" s="12"/>
      <c r="CH629" s="12"/>
      <c r="CI629" s="12"/>
      <c r="CJ629" s="12">
        <f t="shared" si="923"/>
        <v>0</v>
      </c>
      <c r="CK629" s="12"/>
      <c r="CL629" s="12"/>
      <c r="CM629" s="12"/>
      <c r="CN629" s="12">
        <f t="shared" si="924"/>
        <v>0</v>
      </c>
      <c r="CO629" s="12"/>
      <c r="CP629" s="12"/>
      <c r="CQ629" s="12"/>
      <c r="CR629" s="12">
        <f t="shared" si="925"/>
        <v>0</v>
      </c>
      <c r="CS629" s="12"/>
      <c r="CT629" s="12"/>
      <c r="CU629" s="12"/>
      <c r="CV629" s="12">
        <f t="shared" si="926"/>
        <v>0</v>
      </c>
      <c r="CW629" s="12"/>
      <c r="CX629" s="12"/>
      <c r="CY629" s="12"/>
      <c r="CZ629" s="12">
        <f t="shared" si="927"/>
        <v>0</v>
      </c>
      <c r="DA629" s="12"/>
      <c r="DB629" s="12"/>
      <c r="DC629" s="12"/>
      <c r="DD629" s="12">
        <f t="shared" si="928"/>
        <v>0</v>
      </c>
      <c r="DE629" s="13" t="s">
        <v>54</v>
      </c>
      <c r="DF629" s="14" t="s">
        <v>55</v>
      </c>
    </row>
    <row r="630" spans="1:110" ht="38.25" hidden="1" x14ac:dyDescent="0.25">
      <c r="A630" s="20">
        <v>51</v>
      </c>
      <c r="B630" s="48" t="s">
        <v>1053</v>
      </c>
      <c r="C630" s="49">
        <v>1963</v>
      </c>
      <c r="D630" s="49" t="s">
        <v>51</v>
      </c>
      <c r="E630" s="48" t="s">
        <v>229</v>
      </c>
      <c r="F630" s="50">
        <v>3634</v>
      </c>
      <c r="G630" s="50">
        <v>3176.4</v>
      </c>
      <c r="H630" s="51">
        <v>34129</v>
      </c>
      <c r="I630" s="12">
        <f t="shared" si="898"/>
        <v>2494087.8840000001</v>
      </c>
      <c r="J630" s="12">
        <f t="shared" si="914"/>
        <v>1247043.942</v>
      </c>
      <c r="K630" s="12">
        <f t="shared" si="899"/>
        <v>1247043.942</v>
      </c>
      <c r="L630" s="12">
        <f t="shared" si="866"/>
        <v>1247043.942</v>
      </c>
      <c r="M630" s="12">
        <f t="shared" si="883"/>
        <v>0</v>
      </c>
      <c r="N630" s="12"/>
      <c r="O630" s="12"/>
      <c r="P630" s="12">
        <v>0</v>
      </c>
      <c r="Q630" s="12"/>
      <c r="R630" s="12"/>
      <c r="S630" s="12">
        <v>0</v>
      </c>
      <c r="T630" s="12"/>
      <c r="U630" s="12"/>
      <c r="V630" s="12">
        <v>0</v>
      </c>
      <c r="W630" s="12"/>
      <c r="X630" s="12"/>
      <c r="Y630" s="12">
        <v>0</v>
      </c>
      <c r="Z630" s="12"/>
      <c r="AA630" s="12"/>
      <c r="AB630" s="12">
        <v>0</v>
      </c>
      <c r="AC630" s="12"/>
      <c r="AD630" s="12"/>
      <c r="AE630" s="12">
        <v>0</v>
      </c>
      <c r="AF630" s="12"/>
      <c r="AG630" s="12"/>
      <c r="AH630" s="12">
        <v>0</v>
      </c>
      <c r="AI630" s="12"/>
      <c r="AJ630" s="12"/>
      <c r="AK630" s="12">
        <v>0</v>
      </c>
      <c r="AL630" s="12"/>
      <c r="AM630" s="12"/>
      <c r="AN630" s="12">
        <v>0</v>
      </c>
      <c r="AO630" s="32"/>
      <c r="AP630" s="39" t="s">
        <v>53</v>
      </c>
      <c r="AQ630" s="32"/>
      <c r="AR630" s="32">
        <v>0</v>
      </c>
      <c r="AS630" s="12">
        <v>1442469.4080000001</v>
      </c>
      <c r="AT630" s="12">
        <v>2494087.8840000001</v>
      </c>
      <c r="AU630" s="12">
        <v>1051618.476</v>
      </c>
      <c r="AV630" s="12"/>
      <c r="AW630" s="12"/>
      <c r="AX630" s="12">
        <v>0</v>
      </c>
      <c r="AY630" s="45"/>
      <c r="AZ630" s="32"/>
      <c r="BA630" s="12">
        <v>0</v>
      </c>
      <c r="BB630" s="12">
        <f t="shared" si="915"/>
        <v>0</v>
      </c>
      <c r="BC630" s="12">
        <f t="shared" si="868"/>
        <v>0</v>
      </c>
      <c r="BD630" s="12">
        <f t="shared" si="869"/>
        <v>0</v>
      </c>
      <c r="BE630" s="12"/>
      <c r="BF630" s="12"/>
      <c r="BG630" s="12"/>
      <c r="BH630" s="12">
        <f t="shared" si="916"/>
        <v>0</v>
      </c>
      <c r="BI630" s="12"/>
      <c r="BJ630" s="12"/>
      <c r="BK630" s="12"/>
      <c r="BL630" s="12">
        <f t="shared" si="917"/>
        <v>0</v>
      </c>
      <c r="BM630" s="12"/>
      <c r="BN630" s="12"/>
      <c r="BO630" s="12"/>
      <c r="BP630" s="12">
        <f t="shared" si="918"/>
        <v>0</v>
      </c>
      <c r="BQ630" s="12"/>
      <c r="BR630" s="12"/>
      <c r="BS630" s="12"/>
      <c r="BT630" s="12">
        <f t="shared" si="919"/>
        <v>0</v>
      </c>
      <c r="BU630" s="12"/>
      <c r="BV630" s="12"/>
      <c r="BW630" s="12"/>
      <c r="BX630" s="12">
        <f t="shared" si="920"/>
        <v>0</v>
      </c>
      <c r="BY630" s="12"/>
      <c r="BZ630" s="12"/>
      <c r="CA630" s="12"/>
      <c r="CB630" s="12">
        <f t="shared" si="921"/>
        <v>0</v>
      </c>
      <c r="CC630" s="12"/>
      <c r="CD630" s="12"/>
      <c r="CE630" s="12"/>
      <c r="CF630" s="12">
        <f t="shared" si="922"/>
        <v>0</v>
      </c>
      <c r="CG630" s="12"/>
      <c r="CH630" s="12"/>
      <c r="CI630" s="12"/>
      <c r="CJ630" s="12">
        <f t="shared" si="923"/>
        <v>0</v>
      </c>
      <c r="CK630" s="12"/>
      <c r="CL630" s="12"/>
      <c r="CM630" s="12"/>
      <c r="CN630" s="12">
        <f t="shared" si="924"/>
        <v>0</v>
      </c>
      <c r="CO630" s="12"/>
      <c r="CP630" s="12"/>
      <c r="CQ630" s="12"/>
      <c r="CR630" s="12">
        <f t="shared" si="925"/>
        <v>0</v>
      </c>
      <c r="CS630" s="12"/>
      <c r="CT630" s="12"/>
      <c r="CU630" s="12"/>
      <c r="CV630" s="12">
        <f t="shared" si="926"/>
        <v>0</v>
      </c>
      <c r="CW630" s="12"/>
      <c r="CX630" s="12"/>
      <c r="CY630" s="12"/>
      <c r="CZ630" s="12">
        <f t="shared" si="927"/>
        <v>0</v>
      </c>
      <c r="DA630" s="12"/>
      <c r="DB630" s="12"/>
      <c r="DC630" s="12"/>
      <c r="DD630" s="12">
        <f t="shared" si="928"/>
        <v>0</v>
      </c>
      <c r="DE630" s="13" t="s">
        <v>54</v>
      </c>
      <c r="DF630" s="14" t="s">
        <v>55</v>
      </c>
    </row>
    <row r="631" spans="1:110" s="3" customFormat="1" ht="38.25" hidden="1" x14ac:dyDescent="0.25">
      <c r="A631" s="20">
        <v>52</v>
      </c>
      <c r="B631" s="48" t="s">
        <v>1054</v>
      </c>
      <c r="C631" s="49">
        <v>1963</v>
      </c>
      <c r="D631" s="49" t="s">
        <v>51</v>
      </c>
      <c r="E631" s="48" t="s">
        <v>229</v>
      </c>
      <c r="F631" s="50">
        <v>3721.5</v>
      </c>
      <c r="G631" s="50">
        <v>3183.2</v>
      </c>
      <c r="H631" s="51">
        <v>34026</v>
      </c>
      <c r="I631" s="12">
        <f t="shared" si="898"/>
        <v>2538918.3732000003</v>
      </c>
      <c r="J631" s="12">
        <f t="shared" si="914"/>
        <v>1269459.1866000001</v>
      </c>
      <c r="K631" s="12">
        <f t="shared" si="899"/>
        <v>1269459.1866000001</v>
      </c>
      <c r="L631" s="12">
        <f t="shared" si="866"/>
        <v>1269459.1866000001</v>
      </c>
      <c r="M631" s="12">
        <f t="shared" si="883"/>
        <v>0</v>
      </c>
      <c r="N631" s="12"/>
      <c r="O631" s="12"/>
      <c r="P631" s="12">
        <v>0</v>
      </c>
      <c r="Q631" s="12"/>
      <c r="R631" s="12"/>
      <c r="S631" s="12">
        <v>0</v>
      </c>
      <c r="T631" s="12"/>
      <c r="U631" s="12"/>
      <c r="V631" s="12">
        <v>0</v>
      </c>
      <c r="W631" s="12"/>
      <c r="X631" s="12"/>
      <c r="Y631" s="12">
        <v>0</v>
      </c>
      <c r="Z631" s="12"/>
      <c r="AA631" s="12"/>
      <c r="AB631" s="12">
        <v>0</v>
      </c>
      <c r="AC631" s="12"/>
      <c r="AD631" s="12"/>
      <c r="AE631" s="12">
        <v>0</v>
      </c>
      <c r="AF631" s="12"/>
      <c r="AG631" s="12"/>
      <c r="AH631" s="12">
        <v>0</v>
      </c>
      <c r="AI631" s="12"/>
      <c r="AJ631" s="12"/>
      <c r="AK631" s="12">
        <v>0</v>
      </c>
      <c r="AL631" s="12"/>
      <c r="AM631" s="12"/>
      <c r="AN631" s="12">
        <v>0</v>
      </c>
      <c r="AO631" s="32"/>
      <c r="AP631" s="39" t="s">
        <v>53</v>
      </c>
      <c r="AQ631" s="32"/>
      <c r="AR631" s="32">
        <v>0</v>
      </c>
      <c r="AS631" s="12">
        <v>1442469.4080000001</v>
      </c>
      <c r="AT631" s="12">
        <v>2538918.3732000003</v>
      </c>
      <c r="AU631" s="12">
        <v>1096448.9652000002</v>
      </c>
      <c r="AV631" s="12"/>
      <c r="AW631" s="12"/>
      <c r="AX631" s="12">
        <v>0</v>
      </c>
      <c r="AY631" s="45"/>
      <c r="AZ631" s="32"/>
      <c r="BA631" s="12">
        <v>0</v>
      </c>
      <c r="BB631" s="12">
        <f t="shared" si="915"/>
        <v>0</v>
      </c>
      <c r="BC631" s="12">
        <f t="shared" si="868"/>
        <v>0</v>
      </c>
      <c r="BD631" s="12">
        <f t="shared" si="869"/>
        <v>0</v>
      </c>
      <c r="BE631" s="12"/>
      <c r="BF631" s="12"/>
      <c r="BG631" s="12"/>
      <c r="BH631" s="12">
        <f t="shared" si="916"/>
        <v>0</v>
      </c>
      <c r="BI631" s="12"/>
      <c r="BJ631" s="12"/>
      <c r="BK631" s="12"/>
      <c r="BL631" s="12">
        <f t="shared" si="917"/>
        <v>0</v>
      </c>
      <c r="BM631" s="12"/>
      <c r="BN631" s="12"/>
      <c r="BO631" s="12"/>
      <c r="BP631" s="12">
        <f t="shared" si="918"/>
        <v>0</v>
      </c>
      <c r="BQ631" s="12"/>
      <c r="BR631" s="12"/>
      <c r="BS631" s="12"/>
      <c r="BT631" s="12">
        <f t="shared" si="919"/>
        <v>0</v>
      </c>
      <c r="BU631" s="12"/>
      <c r="BV631" s="12"/>
      <c r="BW631" s="12"/>
      <c r="BX631" s="12">
        <f t="shared" si="920"/>
        <v>0</v>
      </c>
      <c r="BY631" s="12"/>
      <c r="BZ631" s="12"/>
      <c r="CA631" s="12"/>
      <c r="CB631" s="12">
        <f t="shared" si="921"/>
        <v>0</v>
      </c>
      <c r="CC631" s="12"/>
      <c r="CD631" s="12"/>
      <c r="CE631" s="12"/>
      <c r="CF631" s="12">
        <f t="shared" si="922"/>
        <v>0</v>
      </c>
      <c r="CG631" s="12"/>
      <c r="CH631" s="12"/>
      <c r="CI631" s="12"/>
      <c r="CJ631" s="12">
        <f t="shared" si="923"/>
        <v>0</v>
      </c>
      <c r="CK631" s="12"/>
      <c r="CL631" s="12"/>
      <c r="CM631" s="12"/>
      <c r="CN631" s="12">
        <f t="shared" si="924"/>
        <v>0</v>
      </c>
      <c r="CO631" s="12"/>
      <c r="CP631" s="12"/>
      <c r="CQ631" s="12"/>
      <c r="CR631" s="12">
        <f t="shared" si="925"/>
        <v>0</v>
      </c>
      <c r="CS631" s="12"/>
      <c r="CT631" s="12"/>
      <c r="CU631" s="12"/>
      <c r="CV631" s="12">
        <f t="shared" si="926"/>
        <v>0</v>
      </c>
      <c r="CW631" s="12"/>
      <c r="CX631" s="12"/>
      <c r="CY631" s="12"/>
      <c r="CZ631" s="12">
        <f t="shared" si="927"/>
        <v>0</v>
      </c>
      <c r="DA631" s="12"/>
      <c r="DB631" s="12"/>
      <c r="DC631" s="12"/>
      <c r="DD631" s="12">
        <f t="shared" si="928"/>
        <v>0</v>
      </c>
      <c r="DE631" s="13" t="s">
        <v>54</v>
      </c>
      <c r="DF631" s="14" t="s">
        <v>55</v>
      </c>
    </row>
    <row r="632" spans="1:110" ht="38.25" hidden="1" x14ac:dyDescent="0.25">
      <c r="A632" s="20">
        <v>53</v>
      </c>
      <c r="B632" s="48" t="s">
        <v>1055</v>
      </c>
      <c r="C632" s="49">
        <v>1964</v>
      </c>
      <c r="D632" s="49" t="s">
        <v>51</v>
      </c>
      <c r="E632" s="48" t="s">
        <v>229</v>
      </c>
      <c r="F632" s="50">
        <v>3632.2</v>
      </c>
      <c r="G632" s="50">
        <v>3182.2</v>
      </c>
      <c r="H632" s="51">
        <v>33907</v>
      </c>
      <c r="I632" s="12">
        <f t="shared" si="898"/>
        <v>2486390.8620000002</v>
      </c>
      <c r="J632" s="12">
        <f t="shared" si="914"/>
        <v>1243195.4310000001</v>
      </c>
      <c r="K632" s="12">
        <f t="shared" si="899"/>
        <v>1243195.4310000001</v>
      </c>
      <c r="L632" s="12">
        <f t="shared" si="866"/>
        <v>1243195.4310000001</v>
      </c>
      <c r="M632" s="12">
        <f t="shared" si="883"/>
        <v>0</v>
      </c>
      <c r="N632" s="12"/>
      <c r="O632" s="12"/>
      <c r="P632" s="12">
        <v>0</v>
      </c>
      <c r="Q632" s="12"/>
      <c r="R632" s="12"/>
      <c r="S632" s="12">
        <v>0</v>
      </c>
      <c r="T632" s="12"/>
      <c r="U632" s="12"/>
      <c r="V632" s="12">
        <v>0</v>
      </c>
      <c r="W632" s="12"/>
      <c r="X632" s="12"/>
      <c r="Y632" s="12">
        <v>0</v>
      </c>
      <c r="Z632" s="12"/>
      <c r="AA632" s="12"/>
      <c r="AB632" s="12">
        <v>0</v>
      </c>
      <c r="AC632" s="12"/>
      <c r="AD632" s="12"/>
      <c r="AE632" s="12">
        <v>0</v>
      </c>
      <c r="AF632" s="12"/>
      <c r="AG632" s="12"/>
      <c r="AH632" s="12">
        <v>0</v>
      </c>
      <c r="AI632" s="12"/>
      <c r="AJ632" s="12"/>
      <c r="AK632" s="12">
        <v>0</v>
      </c>
      <c r="AL632" s="12"/>
      <c r="AM632" s="12"/>
      <c r="AN632" s="12">
        <v>0</v>
      </c>
      <c r="AO632" s="32"/>
      <c r="AP632" s="39" t="s">
        <v>53</v>
      </c>
      <c r="AQ632" s="32"/>
      <c r="AR632" s="32">
        <v>0</v>
      </c>
      <c r="AS632" s="12">
        <v>1472447.379</v>
      </c>
      <c r="AT632" s="12">
        <v>2486390.8620000002</v>
      </c>
      <c r="AU632" s="12">
        <v>1013943.4830000002</v>
      </c>
      <c r="AV632" s="12"/>
      <c r="AW632" s="12"/>
      <c r="AX632" s="12">
        <v>0</v>
      </c>
      <c r="AY632" s="45"/>
      <c r="AZ632" s="32"/>
      <c r="BA632" s="12">
        <v>0</v>
      </c>
      <c r="BB632" s="12">
        <f t="shared" si="915"/>
        <v>0</v>
      </c>
      <c r="BC632" s="12">
        <f t="shared" si="868"/>
        <v>0</v>
      </c>
      <c r="BD632" s="12">
        <f t="shared" si="869"/>
        <v>0</v>
      </c>
      <c r="BE632" s="12"/>
      <c r="BF632" s="12"/>
      <c r="BG632" s="12"/>
      <c r="BH632" s="12">
        <f t="shared" si="916"/>
        <v>0</v>
      </c>
      <c r="BI632" s="12"/>
      <c r="BJ632" s="12"/>
      <c r="BK632" s="12"/>
      <c r="BL632" s="12">
        <f t="shared" si="917"/>
        <v>0</v>
      </c>
      <c r="BM632" s="12"/>
      <c r="BN632" s="12"/>
      <c r="BO632" s="12"/>
      <c r="BP632" s="12">
        <f t="shared" si="918"/>
        <v>0</v>
      </c>
      <c r="BQ632" s="12"/>
      <c r="BR632" s="12"/>
      <c r="BS632" s="12"/>
      <c r="BT632" s="12">
        <f t="shared" si="919"/>
        <v>0</v>
      </c>
      <c r="BU632" s="12"/>
      <c r="BV632" s="12"/>
      <c r="BW632" s="12"/>
      <c r="BX632" s="12">
        <f t="shared" si="920"/>
        <v>0</v>
      </c>
      <c r="BY632" s="12"/>
      <c r="BZ632" s="12"/>
      <c r="CA632" s="12"/>
      <c r="CB632" s="12">
        <f t="shared" si="921"/>
        <v>0</v>
      </c>
      <c r="CC632" s="12"/>
      <c r="CD632" s="12"/>
      <c r="CE632" s="12"/>
      <c r="CF632" s="12">
        <f t="shared" si="922"/>
        <v>0</v>
      </c>
      <c r="CG632" s="12"/>
      <c r="CH632" s="12"/>
      <c r="CI632" s="12"/>
      <c r="CJ632" s="12">
        <f t="shared" si="923"/>
        <v>0</v>
      </c>
      <c r="CK632" s="12"/>
      <c r="CL632" s="12"/>
      <c r="CM632" s="12"/>
      <c r="CN632" s="12">
        <f t="shared" si="924"/>
        <v>0</v>
      </c>
      <c r="CO632" s="12"/>
      <c r="CP632" s="12"/>
      <c r="CQ632" s="12"/>
      <c r="CR632" s="12">
        <f t="shared" si="925"/>
        <v>0</v>
      </c>
      <c r="CS632" s="12"/>
      <c r="CT632" s="12"/>
      <c r="CU632" s="12"/>
      <c r="CV632" s="12">
        <f t="shared" si="926"/>
        <v>0</v>
      </c>
      <c r="CW632" s="12"/>
      <c r="CX632" s="12"/>
      <c r="CY632" s="12"/>
      <c r="CZ632" s="12">
        <f t="shared" si="927"/>
        <v>0</v>
      </c>
      <c r="DA632" s="12"/>
      <c r="DB632" s="12"/>
      <c r="DC632" s="12"/>
      <c r="DD632" s="12">
        <f t="shared" si="928"/>
        <v>0</v>
      </c>
      <c r="DE632" s="13" t="s">
        <v>54</v>
      </c>
      <c r="DF632" s="14" t="s">
        <v>55</v>
      </c>
    </row>
    <row r="633" spans="1:110" ht="38.25" hidden="1" x14ac:dyDescent="0.25">
      <c r="A633" s="20">
        <v>54</v>
      </c>
      <c r="B633" s="48" t="s">
        <v>1056</v>
      </c>
      <c r="C633" s="49">
        <v>1964</v>
      </c>
      <c r="D633" s="49" t="s">
        <v>51</v>
      </c>
      <c r="E633" s="48" t="s">
        <v>202</v>
      </c>
      <c r="F633" s="50">
        <v>1932</v>
      </c>
      <c r="G633" s="50">
        <v>1932</v>
      </c>
      <c r="H633" s="51">
        <v>33694</v>
      </c>
      <c r="I633" s="12">
        <f t="shared" si="898"/>
        <v>3782909.9855999998</v>
      </c>
      <c r="J633" s="12">
        <f t="shared" si="914"/>
        <v>1891454.9927999999</v>
      </c>
      <c r="K633" s="12">
        <f t="shared" si="899"/>
        <v>1891454.9927999999</v>
      </c>
      <c r="L633" s="12">
        <f t="shared" si="866"/>
        <v>1891454.9927999999</v>
      </c>
      <c r="M633" s="12">
        <f t="shared" si="883"/>
        <v>0</v>
      </c>
      <c r="N633" s="12"/>
      <c r="O633" s="12"/>
      <c r="P633" s="12">
        <v>0</v>
      </c>
      <c r="Q633" s="12"/>
      <c r="R633" s="12"/>
      <c r="S633" s="12">
        <v>0</v>
      </c>
      <c r="T633" s="12"/>
      <c r="U633" s="12"/>
      <c r="V633" s="12">
        <v>0</v>
      </c>
      <c r="W633" s="12"/>
      <c r="X633" s="12"/>
      <c r="Y633" s="12">
        <v>0</v>
      </c>
      <c r="Z633" s="12"/>
      <c r="AA633" s="12"/>
      <c r="AB633" s="12">
        <v>0</v>
      </c>
      <c r="AC633" s="12"/>
      <c r="AD633" s="12"/>
      <c r="AE633" s="12">
        <v>0</v>
      </c>
      <c r="AF633" s="12"/>
      <c r="AG633" s="12"/>
      <c r="AH633" s="12">
        <v>0</v>
      </c>
      <c r="AI633" s="12"/>
      <c r="AJ633" s="12"/>
      <c r="AK633" s="12">
        <v>0</v>
      </c>
      <c r="AL633" s="12"/>
      <c r="AM633" s="12"/>
      <c r="AN633" s="12">
        <v>0</v>
      </c>
      <c r="AO633" s="32"/>
      <c r="AP633" s="39" t="s">
        <v>53</v>
      </c>
      <c r="AQ633" s="32"/>
      <c r="AR633" s="32">
        <v>0</v>
      </c>
      <c r="AS633" s="12"/>
      <c r="AT633" s="12"/>
      <c r="AU633" s="12">
        <v>0</v>
      </c>
      <c r="AV633" s="12">
        <v>3708735.28</v>
      </c>
      <c r="AW633" s="12">
        <v>3782909.9855999998</v>
      </c>
      <c r="AX633" s="12">
        <v>74174.705599999987</v>
      </c>
      <c r="AY633" s="45"/>
      <c r="AZ633" s="32"/>
      <c r="BA633" s="12">
        <v>0</v>
      </c>
      <c r="BB633" s="12">
        <f t="shared" si="915"/>
        <v>0</v>
      </c>
      <c r="BC633" s="12">
        <f t="shared" si="868"/>
        <v>0</v>
      </c>
      <c r="BD633" s="12">
        <f t="shared" si="869"/>
        <v>0</v>
      </c>
      <c r="BE633" s="12"/>
      <c r="BF633" s="12"/>
      <c r="BG633" s="12"/>
      <c r="BH633" s="12">
        <f t="shared" si="916"/>
        <v>0</v>
      </c>
      <c r="BI633" s="12"/>
      <c r="BJ633" s="12"/>
      <c r="BK633" s="12"/>
      <c r="BL633" s="12">
        <f t="shared" si="917"/>
        <v>0</v>
      </c>
      <c r="BM633" s="12"/>
      <c r="BN633" s="12"/>
      <c r="BO633" s="12"/>
      <c r="BP633" s="12">
        <f t="shared" si="918"/>
        <v>0</v>
      </c>
      <c r="BQ633" s="12"/>
      <c r="BR633" s="12"/>
      <c r="BS633" s="12"/>
      <c r="BT633" s="12">
        <f t="shared" si="919"/>
        <v>0</v>
      </c>
      <c r="BU633" s="12"/>
      <c r="BV633" s="12"/>
      <c r="BW633" s="12"/>
      <c r="BX633" s="12">
        <f t="shared" si="920"/>
        <v>0</v>
      </c>
      <c r="BY633" s="12"/>
      <c r="BZ633" s="12"/>
      <c r="CA633" s="12"/>
      <c r="CB633" s="12">
        <f t="shared" si="921"/>
        <v>0</v>
      </c>
      <c r="CC633" s="12"/>
      <c r="CD633" s="12"/>
      <c r="CE633" s="12"/>
      <c r="CF633" s="12">
        <f t="shared" si="922"/>
        <v>0</v>
      </c>
      <c r="CG633" s="12"/>
      <c r="CH633" s="12"/>
      <c r="CI633" s="12"/>
      <c r="CJ633" s="12">
        <f t="shared" si="923"/>
        <v>0</v>
      </c>
      <c r="CK633" s="12"/>
      <c r="CL633" s="12"/>
      <c r="CM633" s="12"/>
      <c r="CN633" s="12">
        <f t="shared" si="924"/>
        <v>0</v>
      </c>
      <c r="CO633" s="12"/>
      <c r="CP633" s="12"/>
      <c r="CQ633" s="12"/>
      <c r="CR633" s="12">
        <f t="shared" si="925"/>
        <v>0</v>
      </c>
      <c r="CS633" s="12"/>
      <c r="CT633" s="12"/>
      <c r="CU633" s="12"/>
      <c r="CV633" s="12">
        <f t="shared" si="926"/>
        <v>0</v>
      </c>
      <c r="CW633" s="12"/>
      <c r="CX633" s="12"/>
      <c r="CY633" s="12"/>
      <c r="CZ633" s="12">
        <f t="shared" si="927"/>
        <v>0</v>
      </c>
      <c r="DA633" s="12"/>
      <c r="DB633" s="12"/>
      <c r="DC633" s="12"/>
      <c r="DD633" s="12">
        <f t="shared" si="928"/>
        <v>0</v>
      </c>
      <c r="DE633" s="13" t="s">
        <v>54</v>
      </c>
      <c r="DF633" s="14" t="s">
        <v>55</v>
      </c>
    </row>
    <row r="634" spans="1:110" ht="38.25" hidden="1" x14ac:dyDescent="0.25">
      <c r="A634" s="20">
        <v>55</v>
      </c>
      <c r="B634" s="48" t="s">
        <v>1057</v>
      </c>
      <c r="C634" s="49">
        <v>1965</v>
      </c>
      <c r="D634" s="49" t="s">
        <v>51</v>
      </c>
      <c r="E634" s="48" t="s">
        <v>229</v>
      </c>
      <c r="F634" s="50">
        <v>3636.1</v>
      </c>
      <c r="G634" s="50">
        <v>3189.2</v>
      </c>
      <c r="H634" s="51">
        <v>33840</v>
      </c>
      <c r="I634" s="12">
        <f t="shared" si="898"/>
        <v>2480753.1995999999</v>
      </c>
      <c r="J634" s="12">
        <f t="shared" si="914"/>
        <v>1240376.5998</v>
      </c>
      <c r="K634" s="12">
        <f t="shared" si="899"/>
        <v>1240376.5998</v>
      </c>
      <c r="L634" s="12">
        <f t="shared" si="866"/>
        <v>1240376.5998</v>
      </c>
      <c r="M634" s="12">
        <f t="shared" si="883"/>
        <v>0</v>
      </c>
      <c r="N634" s="12"/>
      <c r="O634" s="12"/>
      <c r="P634" s="12">
        <v>0</v>
      </c>
      <c r="Q634" s="12"/>
      <c r="R634" s="12"/>
      <c r="S634" s="12">
        <v>0</v>
      </c>
      <c r="T634" s="12"/>
      <c r="U634" s="12"/>
      <c r="V634" s="12">
        <v>0</v>
      </c>
      <c r="W634" s="12"/>
      <c r="X634" s="12"/>
      <c r="Y634" s="12">
        <v>0</v>
      </c>
      <c r="Z634" s="12"/>
      <c r="AA634" s="12"/>
      <c r="AB634" s="12">
        <v>0</v>
      </c>
      <c r="AC634" s="12"/>
      <c r="AD634" s="12"/>
      <c r="AE634" s="12">
        <v>0</v>
      </c>
      <c r="AF634" s="12"/>
      <c r="AG634" s="12"/>
      <c r="AH634" s="12">
        <v>0</v>
      </c>
      <c r="AI634" s="12"/>
      <c r="AJ634" s="12"/>
      <c r="AK634" s="12">
        <v>0</v>
      </c>
      <c r="AL634" s="12"/>
      <c r="AM634" s="12"/>
      <c r="AN634" s="12">
        <v>0</v>
      </c>
      <c r="AO634" s="32"/>
      <c r="AP634" s="39" t="s">
        <v>53</v>
      </c>
      <c r="AQ634" s="32"/>
      <c r="AR634" s="32">
        <v>0</v>
      </c>
      <c r="AS634" s="12">
        <v>1442469.4080000001</v>
      </c>
      <c r="AT634" s="12">
        <v>2480753.1995999999</v>
      </c>
      <c r="AU634" s="12">
        <v>1038283.7915999999</v>
      </c>
      <c r="AV634" s="12"/>
      <c r="AW634" s="12"/>
      <c r="AX634" s="12">
        <v>0</v>
      </c>
      <c r="AY634" s="45"/>
      <c r="AZ634" s="32"/>
      <c r="BA634" s="12">
        <v>0</v>
      </c>
      <c r="BB634" s="12">
        <f t="shared" si="915"/>
        <v>0</v>
      </c>
      <c r="BC634" s="12">
        <f t="shared" si="868"/>
        <v>0</v>
      </c>
      <c r="BD634" s="12">
        <f t="shared" si="869"/>
        <v>0</v>
      </c>
      <c r="BE634" s="12"/>
      <c r="BF634" s="12"/>
      <c r="BG634" s="12"/>
      <c r="BH634" s="12">
        <f t="shared" si="916"/>
        <v>0</v>
      </c>
      <c r="BI634" s="12"/>
      <c r="BJ634" s="12"/>
      <c r="BK634" s="12"/>
      <c r="BL634" s="12">
        <f t="shared" si="917"/>
        <v>0</v>
      </c>
      <c r="BM634" s="12"/>
      <c r="BN634" s="12"/>
      <c r="BO634" s="12"/>
      <c r="BP634" s="12">
        <f t="shared" si="918"/>
        <v>0</v>
      </c>
      <c r="BQ634" s="12"/>
      <c r="BR634" s="12"/>
      <c r="BS634" s="12"/>
      <c r="BT634" s="12">
        <f t="shared" si="919"/>
        <v>0</v>
      </c>
      <c r="BU634" s="12"/>
      <c r="BV634" s="12"/>
      <c r="BW634" s="12"/>
      <c r="BX634" s="12">
        <f t="shared" si="920"/>
        <v>0</v>
      </c>
      <c r="BY634" s="12"/>
      <c r="BZ634" s="12"/>
      <c r="CA634" s="12"/>
      <c r="CB634" s="12">
        <f t="shared" si="921"/>
        <v>0</v>
      </c>
      <c r="CC634" s="12"/>
      <c r="CD634" s="12"/>
      <c r="CE634" s="12"/>
      <c r="CF634" s="12">
        <f t="shared" si="922"/>
        <v>0</v>
      </c>
      <c r="CG634" s="12"/>
      <c r="CH634" s="12"/>
      <c r="CI634" s="12"/>
      <c r="CJ634" s="12">
        <f t="shared" si="923"/>
        <v>0</v>
      </c>
      <c r="CK634" s="12"/>
      <c r="CL634" s="12"/>
      <c r="CM634" s="12"/>
      <c r="CN634" s="12">
        <f t="shared" si="924"/>
        <v>0</v>
      </c>
      <c r="CO634" s="12"/>
      <c r="CP634" s="12"/>
      <c r="CQ634" s="12"/>
      <c r="CR634" s="12">
        <f t="shared" si="925"/>
        <v>0</v>
      </c>
      <c r="CS634" s="12"/>
      <c r="CT634" s="12"/>
      <c r="CU634" s="12"/>
      <c r="CV634" s="12">
        <f t="shared" si="926"/>
        <v>0</v>
      </c>
      <c r="CW634" s="12"/>
      <c r="CX634" s="12"/>
      <c r="CY634" s="12"/>
      <c r="CZ634" s="12">
        <f t="shared" si="927"/>
        <v>0</v>
      </c>
      <c r="DA634" s="12"/>
      <c r="DB634" s="12"/>
      <c r="DC634" s="12"/>
      <c r="DD634" s="12">
        <f t="shared" si="928"/>
        <v>0</v>
      </c>
      <c r="DE634" s="13" t="s">
        <v>54</v>
      </c>
      <c r="DF634" s="14" t="s">
        <v>55</v>
      </c>
    </row>
    <row r="635" spans="1:110" ht="38.25" hidden="1" x14ac:dyDescent="0.25">
      <c r="A635" s="20">
        <v>56</v>
      </c>
      <c r="B635" s="48" t="s">
        <v>1058</v>
      </c>
      <c r="C635" s="49">
        <v>1965</v>
      </c>
      <c r="D635" s="49" t="s">
        <v>51</v>
      </c>
      <c r="E635" s="48" t="s">
        <v>229</v>
      </c>
      <c r="F635" s="50">
        <v>3592.4</v>
      </c>
      <c r="G635" s="50">
        <v>3188.4</v>
      </c>
      <c r="H635" s="51">
        <v>34032</v>
      </c>
      <c r="I635" s="12">
        <f t="shared" si="898"/>
        <v>2482697.0136000002</v>
      </c>
      <c r="J635" s="12">
        <f t="shared" si="914"/>
        <v>1241348.5068000001</v>
      </c>
      <c r="K635" s="12">
        <f t="shared" si="899"/>
        <v>1241348.5068000001</v>
      </c>
      <c r="L635" s="12">
        <f t="shared" si="866"/>
        <v>1241348.5068000001</v>
      </c>
      <c r="M635" s="12">
        <f t="shared" si="883"/>
        <v>0</v>
      </c>
      <c r="N635" s="12"/>
      <c r="O635" s="12"/>
      <c r="P635" s="12">
        <v>0</v>
      </c>
      <c r="Q635" s="12"/>
      <c r="R635" s="12"/>
      <c r="S635" s="12">
        <v>0</v>
      </c>
      <c r="T635" s="12"/>
      <c r="U635" s="12"/>
      <c r="V635" s="12">
        <v>0</v>
      </c>
      <c r="W635" s="12"/>
      <c r="X635" s="12"/>
      <c r="Y635" s="12">
        <v>0</v>
      </c>
      <c r="Z635" s="12"/>
      <c r="AA635" s="12"/>
      <c r="AB635" s="12">
        <v>0</v>
      </c>
      <c r="AC635" s="12"/>
      <c r="AD635" s="12"/>
      <c r="AE635" s="12">
        <v>0</v>
      </c>
      <c r="AF635" s="12"/>
      <c r="AG635" s="12"/>
      <c r="AH635" s="12">
        <v>0</v>
      </c>
      <c r="AI635" s="12"/>
      <c r="AJ635" s="12"/>
      <c r="AK635" s="12">
        <v>0</v>
      </c>
      <c r="AL635" s="12"/>
      <c r="AM635" s="12"/>
      <c r="AN635" s="12">
        <v>0</v>
      </c>
      <c r="AO635" s="32"/>
      <c r="AP635" s="39" t="s">
        <v>53</v>
      </c>
      <c r="AQ635" s="32"/>
      <c r="AR635" s="32">
        <v>0</v>
      </c>
      <c r="AS635" s="12">
        <v>1442469.4080000001</v>
      </c>
      <c r="AT635" s="12">
        <v>2482697.0136000002</v>
      </c>
      <c r="AU635" s="12">
        <v>1040227.6056000001</v>
      </c>
      <c r="AV635" s="12"/>
      <c r="AW635" s="12"/>
      <c r="AX635" s="12">
        <v>0</v>
      </c>
      <c r="AY635" s="45"/>
      <c r="AZ635" s="32"/>
      <c r="BA635" s="12">
        <v>0</v>
      </c>
      <c r="BB635" s="12">
        <f t="shared" si="915"/>
        <v>0</v>
      </c>
      <c r="BC635" s="12">
        <f t="shared" si="868"/>
        <v>0</v>
      </c>
      <c r="BD635" s="12">
        <f t="shared" si="869"/>
        <v>0</v>
      </c>
      <c r="BE635" s="12"/>
      <c r="BF635" s="12"/>
      <c r="BG635" s="12"/>
      <c r="BH635" s="12">
        <f t="shared" si="916"/>
        <v>0</v>
      </c>
      <c r="BI635" s="12"/>
      <c r="BJ635" s="12"/>
      <c r="BK635" s="12"/>
      <c r="BL635" s="12">
        <f t="shared" si="917"/>
        <v>0</v>
      </c>
      <c r="BM635" s="12"/>
      <c r="BN635" s="12"/>
      <c r="BO635" s="12"/>
      <c r="BP635" s="12">
        <f t="shared" si="918"/>
        <v>0</v>
      </c>
      <c r="BQ635" s="12"/>
      <c r="BR635" s="12"/>
      <c r="BS635" s="12"/>
      <c r="BT635" s="12">
        <f t="shared" si="919"/>
        <v>0</v>
      </c>
      <c r="BU635" s="12"/>
      <c r="BV635" s="12"/>
      <c r="BW635" s="12"/>
      <c r="BX635" s="12">
        <f t="shared" si="920"/>
        <v>0</v>
      </c>
      <c r="BY635" s="12"/>
      <c r="BZ635" s="12"/>
      <c r="CA635" s="12"/>
      <c r="CB635" s="12">
        <f t="shared" si="921"/>
        <v>0</v>
      </c>
      <c r="CC635" s="12"/>
      <c r="CD635" s="12"/>
      <c r="CE635" s="12"/>
      <c r="CF635" s="12">
        <f t="shared" si="922"/>
        <v>0</v>
      </c>
      <c r="CG635" s="12"/>
      <c r="CH635" s="12"/>
      <c r="CI635" s="12"/>
      <c r="CJ635" s="12">
        <f t="shared" si="923"/>
        <v>0</v>
      </c>
      <c r="CK635" s="12"/>
      <c r="CL635" s="12"/>
      <c r="CM635" s="12"/>
      <c r="CN635" s="12">
        <f t="shared" si="924"/>
        <v>0</v>
      </c>
      <c r="CO635" s="12"/>
      <c r="CP635" s="12"/>
      <c r="CQ635" s="12"/>
      <c r="CR635" s="12">
        <f t="shared" si="925"/>
        <v>0</v>
      </c>
      <c r="CS635" s="12"/>
      <c r="CT635" s="12"/>
      <c r="CU635" s="12"/>
      <c r="CV635" s="12">
        <f t="shared" si="926"/>
        <v>0</v>
      </c>
      <c r="CW635" s="12"/>
      <c r="CX635" s="12"/>
      <c r="CY635" s="12"/>
      <c r="CZ635" s="12">
        <f t="shared" si="927"/>
        <v>0</v>
      </c>
      <c r="DA635" s="12"/>
      <c r="DB635" s="12"/>
      <c r="DC635" s="12"/>
      <c r="DD635" s="12">
        <f t="shared" si="928"/>
        <v>0</v>
      </c>
      <c r="DE635" s="13" t="s">
        <v>54</v>
      </c>
      <c r="DF635" s="14" t="s">
        <v>55</v>
      </c>
    </row>
    <row r="636" spans="1:110" ht="38.25" hidden="1" x14ac:dyDescent="0.25">
      <c r="A636" s="20">
        <v>57</v>
      </c>
      <c r="B636" s="48" t="s">
        <v>571</v>
      </c>
      <c r="C636" s="49" t="s">
        <v>261</v>
      </c>
      <c r="D636" s="49" t="s">
        <v>51</v>
      </c>
      <c r="E636" s="48" t="s">
        <v>153</v>
      </c>
      <c r="F636" s="50">
        <v>4555.6000000000004</v>
      </c>
      <c r="G636" s="50">
        <v>4139.6000000000004</v>
      </c>
      <c r="H636" s="51" t="s">
        <v>288</v>
      </c>
      <c r="I636" s="12">
        <f t="shared" si="898"/>
        <v>6188012.1107999999</v>
      </c>
      <c r="J636" s="12">
        <f t="shared" si="914"/>
        <v>3094006.0554</v>
      </c>
      <c r="K636" s="12">
        <f t="shared" si="899"/>
        <v>3094006.0554</v>
      </c>
      <c r="L636" s="12">
        <f t="shared" si="866"/>
        <v>3094006.0554</v>
      </c>
      <c r="M636" s="12">
        <f t="shared" si="883"/>
        <v>0</v>
      </c>
      <c r="N636" s="12"/>
      <c r="O636" s="12"/>
      <c r="P636" s="12">
        <v>0</v>
      </c>
      <c r="Q636" s="12"/>
      <c r="R636" s="12"/>
      <c r="S636" s="12">
        <v>0</v>
      </c>
      <c r="T636" s="12"/>
      <c r="U636" s="12"/>
      <c r="V636" s="12">
        <v>0</v>
      </c>
      <c r="W636" s="12"/>
      <c r="X636" s="12"/>
      <c r="Y636" s="12">
        <v>0</v>
      </c>
      <c r="Z636" s="12"/>
      <c r="AA636" s="12"/>
      <c r="AB636" s="12">
        <v>0</v>
      </c>
      <c r="AC636" s="12"/>
      <c r="AD636" s="12"/>
      <c r="AE636" s="12">
        <v>0</v>
      </c>
      <c r="AF636" s="12"/>
      <c r="AG636" s="12"/>
      <c r="AH636" s="12">
        <v>0</v>
      </c>
      <c r="AI636" s="12"/>
      <c r="AJ636" s="12"/>
      <c r="AK636" s="12">
        <v>0</v>
      </c>
      <c r="AL636" s="12"/>
      <c r="AM636" s="12"/>
      <c r="AN636" s="12">
        <v>0</v>
      </c>
      <c r="AO636" s="32"/>
      <c r="AP636" s="39"/>
      <c r="AQ636" s="32"/>
      <c r="AR636" s="32">
        <v>0</v>
      </c>
      <c r="AS636" s="12">
        <v>7200183.3109999998</v>
      </c>
      <c r="AT636" s="12">
        <v>6188012.1107999999</v>
      </c>
      <c r="AU636" s="12">
        <v>-1012171.2001999998</v>
      </c>
      <c r="AV636" s="12"/>
      <c r="AW636" s="12"/>
      <c r="AX636" s="12">
        <v>0</v>
      </c>
      <c r="AY636" s="45"/>
      <c r="AZ636" s="32"/>
      <c r="BA636" s="12">
        <v>0</v>
      </c>
      <c r="BB636" s="12">
        <f t="shared" si="915"/>
        <v>0</v>
      </c>
      <c r="BC636" s="12">
        <f t="shared" si="868"/>
        <v>0</v>
      </c>
      <c r="BD636" s="12">
        <f t="shared" si="869"/>
        <v>0</v>
      </c>
      <c r="BE636" s="12"/>
      <c r="BF636" s="12"/>
      <c r="BG636" s="12"/>
      <c r="BH636" s="12">
        <f t="shared" si="916"/>
        <v>0</v>
      </c>
      <c r="BI636" s="12"/>
      <c r="BJ636" s="12"/>
      <c r="BK636" s="12"/>
      <c r="BL636" s="12">
        <f t="shared" si="917"/>
        <v>0</v>
      </c>
      <c r="BM636" s="12"/>
      <c r="BN636" s="12"/>
      <c r="BO636" s="12"/>
      <c r="BP636" s="12">
        <f t="shared" si="918"/>
        <v>0</v>
      </c>
      <c r="BQ636" s="12"/>
      <c r="BR636" s="12"/>
      <c r="BS636" s="12"/>
      <c r="BT636" s="12">
        <f t="shared" si="919"/>
        <v>0</v>
      </c>
      <c r="BU636" s="12"/>
      <c r="BV636" s="12"/>
      <c r="BW636" s="12"/>
      <c r="BX636" s="12">
        <f t="shared" si="920"/>
        <v>0</v>
      </c>
      <c r="BY636" s="12"/>
      <c r="BZ636" s="12"/>
      <c r="CA636" s="12"/>
      <c r="CB636" s="12">
        <f t="shared" si="921"/>
        <v>0</v>
      </c>
      <c r="CC636" s="12"/>
      <c r="CD636" s="12"/>
      <c r="CE636" s="12"/>
      <c r="CF636" s="12">
        <f t="shared" si="922"/>
        <v>0</v>
      </c>
      <c r="CG636" s="12"/>
      <c r="CH636" s="12"/>
      <c r="CI636" s="12"/>
      <c r="CJ636" s="12">
        <f t="shared" si="923"/>
        <v>0</v>
      </c>
      <c r="CK636" s="12"/>
      <c r="CL636" s="12"/>
      <c r="CM636" s="12"/>
      <c r="CN636" s="12">
        <f t="shared" si="924"/>
        <v>0</v>
      </c>
      <c r="CO636" s="12"/>
      <c r="CP636" s="12"/>
      <c r="CQ636" s="12"/>
      <c r="CR636" s="12">
        <f t="shared" si="925"/>
        <v>0</v>
      </c>
      <c r="CS636" s="12"/>
      <c r="CT636" s="12"/>
      <c r="CU636" s="12"/>
      <c r="CV636" s="12">
        <f t="shared" si="926"/>
        <v>0</v>
      </c>
      <c r="CW636" s="12"/>
      <c r="CX636" s="12"/>
      <c r="CY636" s="12"/>
      <c r="CZ636" s="12">
        <f t="shared" si="927"/>
        <v>0</v>
      </c>
      <c r="DA636" s="12"/>
      <c r="DB636" s="12"/>
      <c r="DC636" s="12"/>
      <c r="DD636" s="12">
        <f t="shared" si="928"/>
        <v>0</v>
      </c>
      <c r="DE636" s="13" t="s">
        <v>54</v>
      </c>
      <c r="DF636" s="14" t="s">
        <v>55</v>
      </c>
    </row>
    <row r="637" spans="1:110" ht="38.25" hidden="1" x14ac:dyDescent="0.25">
      <c r="A637" s="20">
        <v>58</v>
      </c>
      <c r="B637" s="48" t="s">
        <v>1059</v>
      </c>
      <c r="C637" s="49">
        <v>1949</v>
      </c>
      <c r="D637" s="49" t="s">
        <v>51</v>
      </c>
      <c r="E637" s="48" t="s">
        <v>224</v>
      </c>
      <c r="F637" s="50">
        <v>1391</v>
      </c>
      <c r="G637" s="50">
        <v>1285</v>
      </c>
      <c r="H637" s="51">
        <v>33984</v>
      </c>
      <c r="I637" s="12">
        <f t="shared" si="898"/>
        <v>3722958.6696000001</v>
      </c>
      <c r="J637" s="12">
        <f t="shared" si="914"/>
        <v>1861479.3348000001</v>
      </c>
      <c r="K637" s="12">
        <f t="shared" si="899"/>
        <v>1861479.3348000001</v>
      </c>
      <c r="L637" s="12">
        <f t="shared" si="866"/>
        <v>1861479.3348000001</v>
      </c>
      <c r="M637" s="12">
        <f t="shared" si="883"/>
        <v>0</v>
      </c>
      <c r="N637" s="12"/>
      <c r="O637" s="12"/>
      <c r="P637" s="12">
        <v>0</v>
      </c>
      <c r="Q637" s="12"/>
      <c r="R637" s="12"/>
      <c r="S637" s="12">
        <v>0</v>
      </c>
      <c r="T637" s="12"/>
      <c r="U637" s="12"/>
      <c r="V637" s="12">
        <v>0</v>
      </c>
      <c r="W637" s="12"/>
      <c r="X637" s="12"/>
      <c r="Y637" s="12">
        <v>0</v>
      </c>
      <c r="Z637" s="12"/>
      <c r="AA637" s="12"/>
      <c r="AB637" s="12">
        <v>0</v>
      </c>
      <c r="AC637" s="12"/>
      <c r="AD637" s="12"/>
      <c r="AE637" s="12">
        <v>0</v>
      </c>
      <c r="AF637" s="12"/>
      <c r="AG637" s="12"/>
      <c r="AH637" s="12">
        <v>0</v>
      </c>
      <c r="AI637" s="12"/>
      <c r="AJ637" s="12"/>
      <c r="AK637" s="12">
        <v>0</v>
      </c>
      <c r="AL637" s="12"/>
      <c r="AM637" s="12"/>
      <c r="AN637" s="12">
        <v>0</v>
      </c>
      <c r="AO637" s="32"/>
      <c r="AP637" s="39" t="s">
        <v>53</v>
      </c>
      <c r="AQ637" s="32"/>
      <c r="AR637" s="32">
        <v>0</v>
      </c>
      <c r="AS637" s="12"/>
      <c r="AT637" s="12"/>
      <c r="AU637" s="12">
        <v>0</v>
      </c>
      <c r="AV637" s="12">
        <v>2743449.2749999999</v>
      </c>
      <c r="AW637" s="12">
        <v>3722958.6696000001</v>
      </c>
      <c r="AX637" s="12">
        <v>979509.39460000023</v>
      </c>
      <c r="AY637" s="45"/>
      <c r="AZ637" s="32"/>
      <c r="BA637" s="12">
        <v>0</v>
      </c>
      <c r="BB637" s="12">
        <f t="shared" si="915"/>
        <v>0</v>
      </c>
      <c r="BC637" s="12">
        <f t="shared" si="868"/>
        <v>0</v>
      </c>
      <c r="BD637" s="12">
        <f t="shared" si="869"/>
        <v>0</v>
      </c>
      <c r="BE637" s="12"/>
      <c r="BF637" s="12"/>
      <c r="BG637" s="12"/>
      <c r="BH637" s="12">
        <f t="shared" si="916"/>
        <v>0</v>
      </c>
      <c r="BI637" s="12"/>
      <c r="BJ637" s="12"/>
      <c r="BK637" s="12"/>
      <c r="BL637" s="12">
        <f t="shared" si="917"/>
        <v>0</v>
      </c>
      <c r="BM637" s="12"/>
      <c r="BN637" s="12"/>
      <c r="BO637" s="12"/>
      <c r="BP637" s="12">
        <f t="shared" si="918"/>
        <v>0</v>
      </c>
      <c r="BQ637" s="12"/>
      <c r="BR637" s="12"/>
      <c r="BS637" s="12"/>
      <c r="BT637" s="12">
        <f t="shared" si="919"/>
        <v>0</v>
      </c>
      <c r="BU637" s="12"/>
      <c r="BV637" s="12"/>
      <c r="BW637" s="12"/>
      <c r="BX637" s="12">
        <f t="shared" si="920"/>
        <v>0</v>
      </c>
      <c r="BY637" s="12"/>
      <c r="BZ637" s="12"/>
      <c r="CA637" s="12"/>
      <c r="CB637" s="12">
        <f t="shared" si="921"/>
        <v>0</v>
      </c>
      <c r="CC637" s="12"/>
      <c r="CD637" s="12"/>
      <c r="CE637" s="12"/>
      <c r="CF637" s="12">
        <f t="shared" si="922"/>
        <v>0</v>
      </c>
      <c r="CG637" s="12"/>
      <c r="CH637" s="12"/>
      <c r="CI637" s="12"/>
      <c r="CJ637" s="12">
        <f t="shared" si="923"/>
        <v>0</v>
      </c>
      <c r="CK637" s="12"/>
      <c r="CL637" s="12"/>
      <c r="CM637" s="12"/>
      <c r="CN637" s="12">
        <f t="shared" si="924"/>
        <v>0</v>
      </c>
      <c r="CO637" s="12"/>
      <c r="CP637" s="12"/>
      <c r="CQ637" s="12"/>
      <c r="CR637" s="12">
        <f t="shared" si="925"/>
        <v>0</v>
      </c>
      <c r="CS637" s="12"/>
      <c r="CT637" s="12"/>
      <c r="CU637" s="12"/>
      <c r="CV637" s="12">
        <f t="shared" si="926"/>
        <v>0</v>
      </c>
      <c r="CW637" s="12"/>
      <c r="CX637" s="12"/>
      <c r="CY637" s="12"/>
      <c r="CZ637" s="12">
        <f t="shared" si="927"/>
        <v>0</v>
      </c>
      <c r="DA637" s="12"/>
      <c r="DB637" s="12"/>
      <c r="DC637" s="12"/>
      <c r="DD637" s="12">
        <f t="shared" si="928"/>
        <v>0</v>
      </c>
      <c r="DE637" s="13" t="s">
        <v>54</v>
      </c>
      <c r="DF637" s="14" t="s">
        <v>55</v>
      </c>
    </row>
    <row r="638" spans="1:110" ht="38.25" hidden="1" x14ac:dyDescent="0.25">
      <c r="A638" s="20">
        <v>59</v>
      </c>
      <c r="B638" s="48" t="s">
        <v>1060</v>
      </c>
      <c r="C638" s="49">
        <v>1949</v>
      </c>
      <c r="D638" s="49" t="s">
        <v>51</v>
      </c>
      <c r="E638" s="48" t="s">
        <v>224</v>
      </c>
      <c r="F638" s="50">
        <v>723.3</v>
      </c>
      <c r="G638" s="50">
        <v>654.29999999999995</v>
      </c>
      <c r="H638" s="51">
        <v>33900</v>
      </c>
      <c r="I638" s="12">
        <f t="shared" si="898"/>
        <v>4134270.6</v>
      </c>
      <c r="J638" s="12">
        <f t="shared" si="914"/>
        <v>2067135.3</v>
      </c>
      <c r="K638" s="12">
        <f t="shared" si="899"/>
        <v>2067135.3</v>
      </c>
      <c r="L638" s="12">
        <f t="shared" si="866"/>
        <v>2067135.3</v>
      </c>
      <c r="M638" s="12">
        <f t="shared" si="883"/>
        <v>0</v>
      </c>
      <c r="N638" s="12"/>
      <c r="O638" s="12"/>
      <c r="P638" s="12">
        <v>0</v>
      </c>
      <c r="Q638" s="12"/>
      <c r="R638" s="12"/>
      <c r="S638" s="12">
        <v>0</v>
      </c>
      <c r="T638" s="12"/>
      <c r="U638" s="12"/>
      <c r="V638" s="12">
        <v>0</v>
      </c>
      <c r="W638" s="12"/>
      <c r="X638" s="12"/>
      <c r="Y638" s="12">
        <v>0</v>
      </c>
      <c r="Z638" s="12"/>
      <c r="AA638" s="12"/>
      <c r="AB638" s="12">
        <v>0</v>
      </c>
      <c r="AC638" s="12"/>
      <c r="AD638" s="12"/>
      <c r="AE638" s="12">
        <v>0</v>
      </c>
      <c r="AF638" s="12"/>
      <c r="AG638" s="12"/>
      <c r="AH638" s="12">
        <v>0</v>
      </c>
      <c r="AI638" s="12"/>
      <c r="AJ638" s="12"/>
      <c r="AK638" s="12">
        <v>0</v>
      </c>
      <c r="AL638" s="12"/>
      <c r="AM638" s="12"/>
      <c r="AN638" s="12">
        <v>0</v>
      </c>
      <c r="AO638" s="32"/>
      <c r="AP638" s="39" t="s">
        <v>53</v>
      </c>
      <c r="AQ638" s="32"/>
      <c r="AR638" s="32">
        <v>0</v>
      </c>
      <c r="AS638" s="12"/>
      <c r="AT638" s="12">
        <v>1668465</v>
      </c>
      <c r="AU638" s="12">
        <v>1668465</v>
      </c>
      <c r="AV638" s="12">
        <v>2428486.02</v>
      </c>
      <c r="AW638" s="12">
        <v>2465805.6</v>
      </c>
      <c r="AX638" s="12">
        <v>37319.580000000075</v>
      </c>
      <c r="AY638" s="45"/>
      <c r="AZ638" s="32"/>
      <c r="BA638" s="12">
        <v>0</v>
      </c>
      <c r="BB638" s="12">
        <f t="shared" si="915"/>
        <v>0</v>
      </c>
      <c r="BC638" s="12">
        <f t="shared" si="868"/>
        <v>0</v>
      </c>
      <c r="BD638" s="12">
        <f t="shared" si="869"/>
        <v>0</v>
      </c>
      <c r="BE638" s="12"/>
      <c r="BF638" s="12"/>
      <c r="BG638" s="12"/>
      <c r="BH638" s="12">
        <f t="shared" si="916"/>
        <v>0</v>
      </c>
      <c r="BI638" s="12"/>
      <c r="BJ638" s="12"/>
      <c r="BK638" s="12"/>
      <c r="BL638" s="12">
        <f t="shared" si="917"/>
        <v>0</v>
      </c>
      <c r="BM638" s="12"/>
      <c r="BN638" s="12"/>
      <c r="BO638" s="12"/>
      <c r="BP638" s="12">
        <f t="shared" si="918"/>
        <v>0</v>
      </c>
      <c r="BQ638" s="12"/>
      <c r="BR638" s="12"/>
      <c r="BS638" s="12"/>
      <c r="BT638" s="12">
        <f t="shared" si="919"/>
        <v>0</v>
      </c>
      <c r="BU638" s="12"/>
      <c r="BV638" s="12"/>
      <c r="BW638" s="12"/>
      <c r="BX638" s="12">
        <f t="shared" si="920"/>
        <v>0</v>
      </c>
      <c r="BY638" s="12"/>
      <c r="BZ638" s="12"/>
      <c r="CA638" s="12"/>
      <c r="CB638" s="12">
        <f t="shared" si="921"/>
        <v>0</v>
      </c>
      <c r="CC638" s="12"/>
      <c r="CD638" s="12"/>
      <c r="CE638" s="12"/>
      <c r="CF638" s="12">
        <f t="shared" si="922"/>
        <v>0</v>
      </c>
      <c r="CG638" s="12"/>
      <c r="CH638" s="12"/>
      <c r="CI638" s="12"/>
      <c r="CJ638" s="12">
        <f t="shared" si="923"/>
        <v>0</v>
      </c>
      <c r="CK638" s="12"/>
      <c r="CL638" s="12"/>
      <c r="CM638" s="12"/>
      <c r="CN638" s="12">
        <f t="shared" si="924"/>
        <v>0</v>
      </c>
      <c r="CO638" s="12"/>
      <c r="CP638" s="12"/>
      <c r="CQ638" s="12"/>
      <c r="CR638" s="12">
        <f t="shared" si="925"/>
        <v>0</v>
      </c>
      <c r="CS638" s="12"/>
      <c r="CT638" s="12"/>
      <c r="CU638" s="12"/>
      <c r="CV638" s="12">
        <f t="shared" si="926"/>
        <v>0</v>
      </c>
      <c r="CW638" s="12"/>
      <c r="CX638" s="12"/>
      <c r="CY638" s="12"/>
      <c r="CZ638" s="12">
        <f t="shared" si="927"/>
        <v>0</v>
      </c>
      <c r="DA638" s="12"/>
      <c r="DB638" s="12"/>
      <c r="DC638" s="12"/>
      <c r="DD638" s="12">
        <f t="shared" si="928"/>
        <v>0</v>
      </c>
      <c r="DE638" s="13" t="s">
        <v>54</v>
      </c>
      <c r="DF638" s="14" t="s">
        <v>55</v>
      </c>
    </row>
    <row r="639" spans="1:110" ht="38.25" hidden="1" x14ac:dyDescent="0.25">
      <c r="A639" s="20">
        <v>60</v>
      </c>
      <c r="B639" s="48" t="s">
        <v>1061</v>
      </c>
      <c r="C639" s="49">
        <v>1949</v>
      </c>
      <c r="D639" s="49" t="s">
        <v>51</v>
      </c>
      <c r="E639" s="48" t="s">
        <v>224</v>
      </c>
      <c r="F639" s="50">
        <v>684</v>
      </c>
      <c r="G639" s="50">
        <v>497.7</v>
      </c>
      <c r="H639" s="51">
        <v>33950</v>
      </c>
      <c r="I639" s="12">
        <f t="shared" si="898"/>
        <v>4039344</v>
      </c>
      <c r="J639" s="12">
        <f t="shared" si="914"/>
        <v>2019672</v>
      </c>
      <c r="K639" s="12">
        <f t="shared" si="899"/>
        <v>2019672</v>
      </c>
      <c r="L639" s="12">
        <f t="shared" si="866"/>
        <v>2019672</v>
      </c>
      <c r="M639" s="12">
        <f t="shared" si="883"/>
        <v>0</v>
      </c>
      <c r="N639" s="12"/>
      <c r="O639" s="12"/>
      <c r="P639" s="12">
        <v>0</v>
      </c>
      <c r="Q639" s="12"/>
      <c r="R639" s="12"/>
      <c r="S639" s="12">
        <v>0</v>
      </c>
      <c r="T639" s="12"/>
      <c r="U639" s="12"/>
      <c r="V639" s="12">
        <v>0</v>
      </c>
      <c r="W639" s="12"/>
      <c r="X639" s="12"/>
      <c r="Y639" s="12">
        <v>0</v>
      </c>
      <c r="Z639" s="12"/>
      <c r="AA639" s="12"/>
      <c r="AB639" s="12">
        <v>0</v>
      </c>
      <c r="AC639" s="12"/>
      <c r="AD639" s="12"/>
      <c r="AE639" s="12">
        <v>0</v>
      </c>
      <c r="AF639" s="12"/>
      <c r="AG639" s="12"/>
      <c r="AH639" s="12">
        <v>0</v>
      </c>
      <c r="AI639" s="12"/>
      <c r="AJ639" s="12"/>
      <c r="AK639" s="12">
        <v>0</v>
      </c>
      <c r="AL639" s="12"/>
      <c r="AM639" s="12"/>
      <c r="AN639" s="12">
        <v>0</v>
      </c>
      <c r="AO639" s="32"/>
      <c r="AP639" s="39" t="s">
        <v>53</v>
      </c>
      <c r="AQ639" s="32"/>
      <c r="AR639" s="32">
        <v>0</v>
      </c>
      <c r="AS639" s="12"/>
      <c r="AT639" s="12"/>
      <c r="AU639" s="12">
        <v>0</v>
      </c>
      <c r="AV639" s="12">
        <v>1062579.5619999999</v>
      </c>
      <c r="AW639" s="12">
        <v>4039344</v>
      </c>
      <c r="AX639" s="12">
        <v>2976764.4380000001</v>
      </c>
      <c r="AY639" s="45"/>
      <c r="AZ639" s="32"/>
      <c r="BA639" s="12">
        <v>0</v>
      </c>
      <c r="BB639" s="12">
        <f t="shared" si="915"/>
        <v>0</v>
      </c>
      <c r="BC639" s="12">
        <f t="shared" si="868"/>
        <v>0</v>
      </c>
      <c r="BD639" s="12">
        <f t="shared" si="869"/>
        <v>0</v>
      </c>
      <c r="BE639" s="12"/>
      <c r="BF639" s="12"/>
      <c r="BG639" s="12"/>
      <c r="BH639" s="12">
        <f t="shared" si="916"/>
        <v>0</v>
      </c>
      <c r="BI639" s="12"/>
      <c r="BJ639" s="12"/>
      <c r="BK639" s="12"/>
      <c r="BL639" s="12">
        <f t="shared" si="917"/>
        <v>0</v>
      </c>
      <c r="BM639" s="12"/>
      <c r="BN639" s="12"/>
      <c r="BO639" s="12"/>
      <c r="BP639" s="12">
        <f t="shared" si="918"/>
        <v>0</v>
      </c>
      <c r="BQ639" s="12"/>
      <c r="BR639" s="12"/>
      <c r="BS639" s="12"/>
      <c r="BT639" s="12">
        <f t="shared" si="919"/>
        <v>0</v>
      </c>
      <c r="BU639" s="12"/>
      <c r="BV639" s="12"/>
      <c r="BW639" s="12"/>
      <c r="BX639" s="12">
        <f t="shared" si="920"/>
        <v>0</v>
      </c>
      <c r="BY639" s="12"/>
      <c r="BZ639" s="12"/>
      <c r="CA639" s="12"/>
      <c r="CB639" s="12">
        <f t="shared" si="921"/>
        <v>0</v>
      </c>
      <c r="CC639" s="12"/>
      <c r="CD639" s="12"/>
      <c r="CE639" s="12"/>
      <c r="CF639" s="12">
        <f t="shared" si="922"/>
        <v>0</v>
      </c>
      <c r="CG639" s="12"/>
      <c r="CH639" s="12"/>
      <c r="CI639" s="12"/>
      <c r="CJ639" s="12">
        <f t="shared" si="923"/>
        <v>0</v>
      </c>
      <c r="CK639" s="12"/>
      <c r="CL639" s="12"/>
      <c r="CM639" s="12"/>
      <c r="CN639" s="12">
        <f t="shared" si="924"/>
        <v>0</v>
      </c>
      <c r="CO639" s="12"/>
      <c r="CP639" s="12"/>
      <c r="CQ639" s="12"/>
      <c r="CR639" s="12">
        <f t="shared" si="925"/>
        <v>0</v>
      </c>
      <c r="CS639" s="12"/>
      <c r="CT639" s="12"/>
      <c r="CU639" s="12"/>
      <c r="CV639" s="12">
        <f t="shared" si="926"/>
        <v>0</v>
      </c>
      <c r="CW639" s="12"/>
      <c r="CX639" s="12"/>
      <c r="CY639" s="12"/>
      <c r="CZ639" s="12">
        <f t="shared" si="927"/>
        <v>0</v>
      </c>
      <c r="DA639" s="12"/>
      <c r="DB639" s="12"/>
      <c r="DC639" s="12"/>
      <c r="DD639" s="12">
        <f t="shared" si="928"/>
        <v>0</v>
      </c>
      <c r="DE639" s="13" t="s">
        <v>54</v>
      </c>
      <c r="DF639" s="14" t="s">
        <v>55</v>
      </c>
    </row>
    <row r="640" spans="1:110" ht="38.25" hidden="1" x14ac:dyDescent="0.25">
      <c r="A640" s="20">
        <v>61</v>
      </c>
      <c r="B640" s="48" t="s">
        <v>1062</v>
      </c>
      <c r="C640" s="49">
        <v>1949</v>
      </c>
      <c r="D640" s="49" t="s">
        <v>51</v>
      </c>
      <c r="E640" s="48" t="s">
        <v>224</v>
      </c>
      <c r="F640" s="50">
        <v>662.8</v>
      </c>
      <c r="G640" s="50">
        <v>572.29999999999995</v>
      </c>
      <c r="H640" s="51">
        <v>38783</v>
      </c>
      <c r="I640" s="12">
        <f t="shared" si="898"/>
        <v>4679118.5076000001</v>
      </c>
      <c r="J640" s="12">
        <f t="shared" si="914"/>
        <v>2339559.2538000001</v>
      </c>
      <c r="K640" s="12">
        <f t="shared" si="899"/>
        <v>2339559.2538000001</v>
      </c>
      <c r="L640" s="12">
        <f t="shared" si="866"/>
        <v>2339559.2538000001</v>
      </c>
      <c r="M640" s="12">
        <f t="shared" si="883"/>
        <v>0</v>
      </c>
      <c r="N640" s="12"/>
      <c r="O640" s="12"/>
      <c r="P640" s="12">
        <v>0</v>
      </c>
      <c r="Q640" s="12">
        <v>972612.37199999997</v>
      </c>
      <c r="R640" s="12">
        <v>972612.37199999997</v>
      </c>
      <c r="S640" s="12">
        <v>0</v>
      </c>
      <c r="T640" s="12"/>
      <c r="U640" s="12"/>
      <c r="V640" s="12">
        <v>0</v>
      </c>
      <c r="W640" s="12">
        <v>217565.57</v>
      </c>
      <c r="X640" s="12">
        <v>117999.6</v>
      </c>
      <c r="Y640" s="12">
        <v>-99565.97</v>
      </c>
      <c r="Z640" s="12">
        <v>149129.92300000001</v>
      </c>
      <c r="AA640" s="12">
        <v>184597.33559999999</v>
      </c>
      <c r="AB640" s="12">
        <v>35467.412599999981</v>
      </c>
      <c r="AC640" s="12">
        <v>303035.8</v>
      </c>
      <c r="AD640" s="12">
        <v>308172</v>
      </c>
      <c r="AE640" s="12">
        <v>5136.2000000000116</v>
      </c>
      <c r="AF640" s="12"/>
      <c r="AG640" s="12"/>
      <c r="AH640" s="12">
        <v>0</v>
      </c>
      <c r="AI640" s="12"/>
      <c r="AJ640" s="12"/>
      <c r="AK640" s="12">
        <v>0</v>
      </c>
      <c r="AL640" s="12"/>
      <c r="AM640" s="12"/>
      <c r="AN640" s="12">
        <v>0</v>
      </c>
      <c r="AO640" s="32"/>
      <c r="AP640" s="39" t="s">
        <v>53</v>
      </c>
      <c r="AQ640" s="32"/>
      <c r="AR640" s="32">
        <v>0</v>
      </c>
      <c r="AS640" s="12"/>
      <c r="AT640" s="12"/>
      <c r="AU640" s="12">
        <v>0</v>
      </c>
      <c r="AV640" s="12">
        <v>1221849.017</v>
      </c>
      <c r="AW640" s="12">
        <v>3095737.2</v>
      </c>
      <c r="AX640" s="12">
        <v>1873888.1830000002</v>
      </c>
      <c r="AY640" s="45"/>
      <c r="AZ640" s="32"/>
      <c r="BA640" s="12">
        <v>0</v>
      </c>
      <c r="BB640" s="12">
        <f t="shared" si="915"/>
        <v>0</v>
      </c>
      <c r="BC640" s="12">
        <f t="shared" si="868"/>
        <v>0</v>
      </c>
      <c r="BD640" s="12">
        <f t="shared" si="869"/>
        <v>0</v>
      </c>
      <c r="BE640" s="12"/>
      <c r="BF640" s="12"/>
      <c r="BG640" s="12"/>
      <c r="BH640" s="12">
        <f t="shared" si="916"/>
        <v>0</v>
      </c>
      <c r="BI640" s="12"/>
      <c r="BJ640" s="12"/>
      <c r="BK640" s="12"/>
      <c r="BL640" s="12">
        <f t="shared" si="917"/>
        <v>0</v>
      </c>
      <c r="BM640" s="12"/>
      <c r="BN640" s="12"/>
      <c r="BO640" s="12"/>
      <c r="BP640" s="12">
        <f t="shared" si="918"/>
        <v>0</v>
      </c>
      <c r="BQ640" s="12"/>
      <c r="BR640" s="12"/>
      <c r="BS640" s="12"/>
      <c r="BT640" s="12">
        <f t="shared" si="919"/>
        <v>0</v>
      </c>
      <c r="BU640" s="12"/>
      <c r="BV640" s="12"/>
      <c r="BW640" s="12"/>
      <c r="BX640" s="12">
        <f t="shared" si="920"/>
        <v>0</v>
      </c>
      <c r="BY640" s="12"/>
      <c r="BZ640" s="12"/>
      <c r="CA640" s="12"/>
      <c r="CB640" s="12">
        <f t="shared" si="921"/>
        <v>0</v>
      </c>
      <c r="CC640" s="12"/>
      <c r="CD640" s="12"/>
      <c r="CE640" s="12"/>
      <c r="CF640" s="12">
        <f t="shared" si="922"/>
        <v>0</v>
      </c>
      <c r="CG640" s="12"/>
      <c r="CH640" s="12"/>
      <c r="CI640" s="12"/>
      <c r="CJ640" s="12">
        <f t="shared" si="923"/>
        <v>0</v>
      </c>
      <c r="CK640" s="12"/>
      <c r="CL640" s="12"/>
      <c r="CM640" s="12"/>
      <c r="CN640" s="12">
        <f t="shared" si="924"/>
        <v>0</v>
      </c>
      <c r="CO640" s="12"/>
      <c r="CP640" s="12"/>
      <c r="CQ640" s="12"/>
      <c r="CR640" s="12">
        <f t="shared" si="925"/>
        <v>0</v>
      </c>
      <c r="CS640" s="12"/>
      <c r="CT640" s="12"/>
      <c r="CU640" s="12"/>
      <c r="CV640" s="12">
        <f t="shared" si="926"/>
        <v>0</v>
      </c>
      <c r="CW640" s="12"/>
      <c r="CX640" s="12"/>
      <c r="CY640" s="12"/>
      <c r="CZ640" s="12">
        <f t="shared" si="927"/>
        <v>0</v>
      </c>
      <c r="DA640" s="12"/>
      <c r="DB640" s="12"/>
      <c r="DC640" s="12"/>
      <c r="DD640" s="12">
        <f t="shared" si="928"/>
        <v>0</v>
      </c>
      <c r="DE640" s="13" t="s">
        <v>54</v>
      </c>
      <c r="DF640" s="14" t="s">
        <v>55</v>
      </c>
    </row>
    <row r="641" spans="1:110" ht="38.25" hidden="1" x14ac:dyDescent="0.25">
      <c r="A641" s="20">
        <v>62</v>
      </c>
      <c r="B641" s="48" t="s">
        <v>1063</v>
      </c>
      <c r="C641" s="49">
        <v>1930</v>
      </c>
      <c r="D641" s="49" t="s">
        <v>51</v>
      </c>
      <c r="E641" s="48" t="s">
        <v>61</v>
      </c>
      <c r="F641" s="50">
        <v>5639</v>
      </c>
      <c r="G641" s="50">
        <v>5068.8999999999996</v>
      </c>
      <c r="H641" s="51">
        <v>34554</v>
      </c>
      <c r="I641" s="12">
        <f t="shared" si="898"/>
        <v>10480931.9496</v>
      </c>
      <c r="J641" s="12">
        <f t="shared" si="914"/>
        <v>5240465.9748</v>
      </c>
      <c r="K641" s="12">
        <f t="shared" si="899"/>
        <v>5240465.9748</v>
      </c>
      <c r="L641" s="12">
        <f t="shared" si="866"/>
        <v>5240465.9748</v>
      </c>
      <c r="M641" s="12">
        <f t="shared" si="883"/>
        <v>0</v>
      </c>
      <c r="N641" s="12"/>
      <c r="O641" s="12"/>
      <c r="P641" s="12">
        <v>0</v>
      </c>
      <c r="Q641" s="12"/>
      <c r="R641" s="12"/>
      <c r="S641" s="12">
        <v>0</v>
      </c>
      <c r="T641" s="12"/>
      <c r="U641" s="12"/>
      <c r="V641" s="12">
        <v>0</v>
      </c>
      <c r="W641" s="12"/>
      <c r="X641" s="12"/>
      <c r="Y641" s="12">
        <v>0</v>
      </c>
      <c r="Z641" s="12"/>
      <c r="AA641" s="12"/>
      <c r="AB641" s="12">
        <v>0</v>
      </c>
      <c r="AC641" s="12"/>
      <c r="AD641" s="12"/>
      <c r="AE641" s="12">
        <v>0</v>
      </c>
      <c r="AF641" s="12"/>
      <c r="AG641" s="12"/>
      <c r="AH641" s="12">
        <v>0</v>
      </c>
      <c r="AI641" s="12"/>
      <c r="AJ641" s="12"/>
      <c r="AK641" s="12">
        <v>0</v>
      </c>
      <c r="AL641" s="12"/>
      <c r="AM641" s="12"/>
      <c r="AN641" s="12">
        <v>0</v>
      </c>
      <c r="AO641" s="32"/>
      <c r="AP641" s="39" t="s">
        <v>53</v>
      </c>
      <c r="AQ641" s="32"/>
      <c r="AR641" s="32">
        <v>0</v>
      </c>
      <c r="AS641" s="12"/>
      <c r="AT641" s="12"/>
      <c r="AU641" s="12">
        <v>0</v>
      </c>
      <c r="AV641" s="12">
        <v>15623210.816</v>
      </c>
      <c r="AW641" s="12">
        <v>10480931.9496</v>
      </c>
      <c r="AX641" s="12">
        <v>-5142278.8663999997</v>
      </c>
      <c r="AY641" s="45"/>
      <c r="AZ641" s="32"/>
      <c r="BA641" s="12">
        <v>0</v>
      </c>
      <c r="BB641" s="12">
        <f t="shared" si="915"/>
        <v>0</v>
      </c>
      <c r="BC641" s="12">
        <f t="shared" si="868"/>
        <v>0</v>
      </c>
      <c r="BD641" s="12">
        <f t="shared" si="869"/>
        <v>0</v>
      </c>
      <c r="BE641" s="12"/>
      <c r="BF641" s="12"/>
      <c r="BG641" s="12"/>
      <c r="BH641" s="12">
        <f t="shared" si="916"/>
        <v>0</v>
      </c>
      <c r="BI641" s="12"/>
      <c r="BJ641" s="12"/>
      <c r="BK641" s="12"/>
      <c r="BL641" s="12">
        <f t="shared" si="917"/>
        <v>0</v>
      </c>
      <c r="BM641" s="12"/>
      <c r="BN641" s="12"/>
      <c r="BO641" s="12"/>
      <c r="BP641" s="12">
        <f t="shared" si="918"/>
        <v>0</v>
      </c>
      <c r="BQ641" s="12"/>
      <c r="BR641" s="12"/>
      <c r="BS641" s="12"/>
      <c r="BT641" s="12">
        <f t="shared" si="919"/>
        <v>0</v>
      </c>
      <c r="BU641" s="12"/>
      <c r="BV641" s="12"/>
      <c r="BW641" s="12"/>
      <c r="BX641" s="12">
        <f t="shared" si="920"/>
        <v>0</v>
      </c>
      <c r="BY641" s="12"/>
      <c r="BZ641" s="12"/>
      <c r="CA641" s="12"/>
      <c r="CB641" s="12">
        <f t="shared" si="921"/>
        <v>0</v>
      </c>
      <c r="CC641" s="12"/>
      <c r="CD641" s="12"/>
      <c r="CE641" s="12"/>
      <c r="CF641" s="12">
        <f t="shared" si="922"/>
        <v>0</v>
      </c>
      <c r="CG641" s="12"/>
      <c r="CH641" s="12"/>
      <c r="CI641" s="12"/>
      <c r="CJ641" s="12">
        <f t="shared" si="923"/>
        <v>0</v>
      </c>
      <c r="CK641" s="12"/>
      <c r="CL641" s="12"/>
      <c r="CM641" s="12"/>
      <c r="CN641" s="12">
        <f t="shared" si="924"/>
        <v>0</v>
      </c>
      <c r="CO641" s="12"/>
      <c r="CP641" s="12"/>
      <c r="CQ641" s="12"/>
      <c r="CR641" s="12">
        <f t="shared" si="925"/>
        <v>0</v>
      </c>
      <c r="CS641" s="12"/>
      <c r="CT641" s="12"/>
      <c r="CU641" s="12"/>
      <c r="CV641" s="12">
        <f t="shared" si="926"/>
        <v>0</v>
      </c>
      <c r="CW641" s="12"/>
      <c r="CX641" s="12"/>
      <c r="CY641" s="12"/>
      <c r="CZ641" s="12">
        <f t="shared" si="927"/>
        <v>0</v>
      </c>
      <c r="DA641" s="12"/>
      <c r="DB641" s="12"/>
      <c r="DC641" s="12"/>
      <c r="DD641" s="12">
        <f t="shared" si="928"/>
        <v>0</v>
      </c>
      <c r="DE641" s="13" t="s">
        <v>54</v>
      </c>
      <c r="DF641" s="14" t="s">
        <v>55</v>
      </c>
    </row>
    <row r="642" spans="1:110" ht="38.25" hidden="1" x14ac:dyDescent="0.25">
      <c r="A642" s="20">
        <v>63</v>
      </c>
      <c r="B642" s="48" t="s">
        <v>1064</v>
      </c>
      <c r="C642" s="49">
        <v>1962</v>
      </c>
      <c r="D642" s="49" t="s">
        <v>51</v>
      </c>
      <c r="E642" s="48" t="s">
        <v>229</v>
      </c>
      <c r="F642" s="50">
        <v>2727.8</v>
      </c>
      <c r="G642" s="50">
        <v>2424.6999999999998</v>
      </c>
      <c r="H642" s="51">
        <v>37578</v>
      </c>
      <c r="I642" s="12">
        <f t="shared" si="898"/>
        <v>1943138.7804</v>
      </c>
      <c r="J642" s="12">
        <f t="shared" si="914"/>
        <v>971569.39020000002</v>
      </c>
      <c r="K642" s="12">
        <f t="shared" si="899"/>
        <v>971569.39020000002</v>
      </c>
      <c r="L642" s="12">
        <f t="shared" si="866"/>
        <v>971569.39020000002</v>
      </c>
      <c r="M642" s="12">
        <f t="shared" si="883"/>
        <v>0</v>
      </c>
      <c r="N642" s="12"/>
      <c r="O642" s="12"/>
      <c r="P642" s="12">
        <v>0</v>
      </c>
      <c r="Q642" s="12"/>
      <c r="R642" s="12"/>
      <c r="S642" s="12">
        <v>0</v>
      </c>
      <c r="T642" s="12"/>
      <c r="U642" s="12"/>
      <c r="V642" s="12">
        <v>0</v>
      </c>
      <c r="W642" s="12"/>
      <c r="X642" s="12"/>
      <c r="Y642" s="12">
        <v>0</v>
      </c>
      <c r="Z642" s="12"/>
      <c r="AA642" s="12"/>
      <c r="AB642" s="12">
        <v>0</v>
      </c>
      <c r="AC642" s="12"/>
      <c r="AD642" s="12"/>
      <c r="AE642" s="12">
        <v>0</v>
      </c>
      <c r="AF642" s="12"/>
      <c r="AG642" s="12"/>
      <c r="AH642" s="12">
        <v>0</v>
      </c>
      <c r="AI642" s="12"/>
      <c r="AJ642" s="12"/>
      <c r="AK642" s="12">
        <v>0</v>
      </c>
      <c r="AL642" s="12"/>
      <c r="AM642" s="12"/>
      <c r="AN642" s="12">
        <v>0</v>
      </c>
      <c r="AO642" s="32"/>
      <c r="AP642" s="39" t="s">
        <v>53</v>
      </c>
      <c r="AQ642" s="32"/>
      <c r="AR642" s="32">
        <v>0</v>
      </c>
      <c r="AS642" s="12">
        <v>1437179.1780000001</v>
      </c>
      <c r="AT642" s="12">
        <v>1943138.7804</v>
      </c>
      <c r="AU642" s="12">
        <v>505959.60239999997</v>
      </c>
      <c r="AV642" s="12"/>
      <c r="AW642" s="12"/>
      <c r="AX642" s="12">
        <v>0</v>
      </c>
      <c r="AY642" s="45"/>
      <c r="AZ642" s="32"/>
      <c r="BA642" s="12">
        <v>0</v>
      </c>
      <c r="BB642" s="12">
        <f t="shared" si="915"/>
        <v>0</v>
      </c>
      <c r="BC642" s="12">
        <f t="shared" si="868"/>
        <v>0</v>
      </c>
      <c r="BD642" s="12">
        <f t="shared" si="869"/>
        <v>0</v>
      </c>
      <c r="BE642" s="12"/>
      <c r="BF642" s="12"/>
      <c r="BG642" s="12"/>
      <c r="BH642" s="12">
        <f t="shared" si="916"/>
        <v>0</v>
      </c>
      <c r="BI642" s="12"/>
      <c r="BJ642" s="12"/>
      <c r="BK642" s="12"/>
      <c r="BL642" s="12">
        <f t="shared" si="917"/>
        <v>0</v>
      </c>
      <c r="BM642" s="12"/>
      <c r="BN642" s="12"/>
      <c r="BO642" s="12"/>
      <c r="BP642" s="12">
        <f t="shared" si="918"/>
        <v>0</v>
      </c>
      <c r="BQ642" s="12"/>
      <c r="BR642" s="12"/>
      <c r="BS642" s="12"/>
      <c r="BT642" s="12">
        <f t="shared" si="919"/>
        <v>0</v>
      </c>
      <c r="BU642" s="12"/>
      <c r="BV642" s="12"/>
      <c r="BW642" s="12"/>
      <c r="BX642" s="12">
        <f t="shared" si="920"/>
        <v>0</v>
      </c>
      <c r="BY642" s="12"/>
      <c r="BZ642" s="12"/>
      <c r="CA642" s="12"/>
      <c r="CB642" s="12">
        <f t="shared" si="921"/>
        <v>0</v>
      </c>
      <c r="CC642" s="12"/>
      <c r="CD642" s="12"/>
      <c r="CE642" s="12"/>
      <c r="CF642" s="12">
        <f t="shared" si="922"/>
        <v>0</v>
      </c>
      <c r="CG642" s="12"/>
      <c r="CH642" s="12"/>
      <c r="CI642" s="12"/>
      <c r="CJ642" s="12">
        <f t="shared" si="923"/>
        <v>0</v>
      </c>
      <c r="CK642" s="12"/>
      <c r="CL642" s="12"/>
      <c r="CM642" s="12"/>
      <c r="CN642" s="12">
        <f t="shared" si="924"/>
        <v>0</v>
      </c>
      <c r="CO642" s="12"/>
      <c r="CP642" s="12"/>
      <c r="CQ642" s="12"/>
      <c r="CR642" s="12">
        <f t="shared" si="925"/>
        <v>0</v>
      </c>
      <c r="CS642" s="12"/>
      <c r="CT642" s="12"/>
      <c r="CU642" s="12"/>
      <c r="CV642" s="12">
        <f t="shared" si="926"/>
        <v>0</v>
      </c>
      <c r="CW642" s="12"/>
      <c r="CX642" s="12"/>
      <c r="CY642" s="12"/>
      <c r="CZ642" s="12">
        <f t="shared" si="927"/>
        <v>0</v>
      </c>
      <c r="DA642" s="12"/>
      <c r="DB642" s="12"/>
      <c r="DC642" s="12"/>
      <c r="DD642" s="12">
        <f t="shared" si="928"/>
        <v>0</v>
      </c>
      <c r="DE642" s="13" t="s">
        <v>54</v>
      </c>
      <c r="DF642" s="14" t="s">
        <v>55</v>
      </c>
    </row>
    <row r="643" spans="1:110" ht="38.25" hidden="1" x14ac:dyDescent="0.25">
      <c r="A643" s="20">
        <v>64</v>
      </c>
      <c r="B643" s="48" t="s">
        <v>1065</v>
      </c>
      <c r="C643" s="49">
        <v>1947</v>
      </c>
      <c r="D643" s="49" t="s">
        <v>51</v>
      </c>
      <c r="E643" s="48" t="s">
        <v>224</v>
      </c>
      <c r="F643" s="50">
        <v>664.3</v>
      </c>
      <c r="G643" s="50">
        <v>575.29999999999995</v>
      </c>
      <c r="H643" s="51">
        <v>36867</v>
      </c>
      <c r="I643" s="12">
        <f t="shared" si="898"/>
        <v>1466120.03736</v>
      </c>
      <c r="J643" s="12">
        <f t="shared" si="914"/>
        <v>733060.01867999998</v>
      </c>
      <c r="K643" s="12">
        <f t="shared" si="899"/>
        <v>733060.01867999998</v>
      </c>
      <c r="L643" s="12">
        <f t="shared" ref="L643:L687" si="929">K643</f>
        <v>733060.01867999998</v>
      </c>
      <c r="M643" s="12">
        <f t="shared" si="883"/>
        <v>0</v>
      </c>
      <c r="N643" s="12"/>
      <c r="O643" s="12"/>
      <c r="P643" s="12">
        <v>0</v>
      </c>
      <c r="Q643" s="12">
        <v>977710.81200000003</v>
      </c>
      <c r="R643" s="12">
        <v>977710.81200000003</v>
      </c>
      <c r="S643" s="12">
        <v>0</v>
      </c>
      <c r="T643" s="12"/>
      <c r="U643" s="12"/>
      <c r="V643" s="12">
        <v>0</v>
      </c>
      <c r="W643" s="12">
        <v>218706.05</v>
      </c>
      <c r="X643" s="12">
        <v>123508.8</v>
      </c>
      <c r="Y643" s="12">
        <v>-95197.249999999985</v>
      </c>
      <c r="Z643" s="12"/>
      <c r="AA643" s="12">
        <v>142461.22536000001</v>
      </c>
      <c r="AB643" s="12">
        <v>142461.22536000001</v>
      </c>
      <c r="AC643" s="12">
        <v>256917.48</v>
      </c>
      <c r="AD643" s="12">
        <v>222439.2</v>
      </c>
      <c r="AE643" s="12">
        <v>-34478.28</v>
      </c>
      <c r="AF643" s="12"/>
      <c r="AG643" s="12"/>
      <c r="AH643" s="12">
        <v>0</v>
      </c>
      <c r="AI643" s="12"/>
      <c r="AJ643" s="12"/>
      <c r="AK643" s="12">
        <v>0</v>
      </c>
      <c r="AL643" s="12"/>
      <c r="AM643" s="12"/>
      <c r="AN643" s="12">
        <v>0</v>
      </c>
      <c r="AO643" s="32"/>
      <c r="AP643" s="39" t="s">
        <v>53</v>
      </c>
      <c r="AQ643" s="32"/>
      <c r="AR643" s="32">
        <v>0</v>
      </c>
      <c r="AS643" s="12"/>
      <c r="AT643" s="12"/>
      <c r="AU643" s="12">
        <v>0</v>
      </c>
      <c r="AV643" s="12"/>
      <c r="AW643" s="12"/>
      <c r="AX643" s="12">
        <v>0</v>
      </c>
      <c r="AY643" s="45"/>
      <c r="AZ643" s="32"/>
      <c r="BA643" s="12">
        <v>0</v>
      </c>
      <c r="BB643" s="12">
        <f t="shared" si="915"/>
        <v>0</v>
      </c>
      <c r="BC643" s="12">
        <f t="shared" si="868"/>
        <v>0</v>
      </c>
      <c r="BD643" s="12">
        <f t="shared" si="869"/>
        <v>0</v>
      </c>
      <c r="BE643" s="12"/>
      <c r="BF643" s="12"/>
      <c r="BG643" s="12"/>
      <c r="BH643" s="12">
        <f t="shared" si="916"/>
        <v>0</v>
      </c>
      <c r="BI643" s="12"/>
      <c r="BJ643" s="12"/>
      <c r="BK643" s="12"/>
      <c r="BL643" s="12">
        <f t="shared" si="917"/>
        <v>0</v>
      </c>
      <c r="BM643" s="12"/>
      <c r="BN643" s="12"/>
      <c r="BO643" s="12"/>
      <c r="BP643" s="12">
        <f t="shared" si="918"/>
        <v>0</v>
      </c>
      <c r="BQ643" s="12"/>
      <c r="BR643" s="12"/>
      <c r="BS643" s="12"/>
      <c r="BT643" s="12">
        <f t="shared" si="919"/>
        <v>0</v>
      </c>
      <c r="BU643" s="12"/>
      <c r="BV643" s="12"/>
      <c r="BW643" s="12"/>
      <c r="BX643" s="12">
        <f t="shared" si="920"/>
        <v>0</v>
      </c>
      <c r="BY643" s="12"/>
      <c r="BZ643" s="12"/>
      <c r="CA643" s="12"/>
      <c r="CB643" s="12">
        <f t="shared" si="921"/>
        <v>0</v>
      </c>
      <c r="CC643" s="12"/>
      <c r="CD643" s="12"/>
      <c r="CE643" s="12"/>
      <c r="CF643" s="12">
        <f t="shared" si="922"/>
        <v>0</v>
      </c>
      <c r="CG643" s="12"/>
      <c r="CH643" s="12"/>
      <c r="CI643" s="12"/>
      <c r="CJ643" s="12">
        <f t="shared" si="923"/>
        <v>0</v>
      </c>
      <c r="CK643" s="12"/>
      <c r="CL643" s="12"/>
      <c r="CM643" s="12"/>
      <c r="CN643" s="12">
        <f t="shared" si="924"/>
        <v>0</v>
      </c>
      <c r="CO643" s="12"/>
      <c r="CP643" s="12"/>
      <c r="CQ643" s="12"/>
      <c r="CR643" s="12">
        <f t="shared" si="925"/>
        <v>0</v>
      </c>
      <c r="CS643" s="12"/>
      <c r="CT643" s="12"/>
      <c r="CU643" s="12"/>
      <c r="CV643" s="12">
        <f t="shared" si="926"/>
        <v>0</v>
      </c>
      <c r="CW643" s="12"/>
      <c r="CX643" s="12"/>
      <c r="CY643" s="12"/>
      <c r="CZ643" s="12">
        <f t="shared" si="927"/>
        <v>0</v>
      </c>
      <c r="DA643" s="12"/>
      <c r="DB643" s="12"/>
      <c r="DC643" s="12"/>
      <c r="DD643" s="12">
        <f t="shared" si="928"/>
        <v>0</v>
      </c>
      <c r="DE643" s="13" t="s">
        <v>54</v>
      </c>
      <c r="DF643" s="14" t="s">
        <v>55</v>
      </c>
    </row>
    <row r="644" spans="1:110" ht="38.25" hidden="1" x14ac:dyDescent="0.25">
      <c r="A644" s="20">
        <v>65</v>
      </c>
      <c r="B644" s="48" t="s">
        <v>1066</v>
      </c>
      <c r="C644" s="49">
        <v>1948</v>
      </c>
      <c r="D644" s="49" t="s">
        <v>51</v>
      </c>
      <c r="E644" s="48" t="s">
        <v>224</v>
      </c>
      <c r="F644" s="50">
        <v>679.4</v>
      </c>
      <c r="G644" s="50">
        <v>570.79999999999995</v>
      </c>
      <c r="H644" s="51">
        <v>36503</v>
      </c>
      <c r="I644" s="12">
        <f t="shared" ref="I644:I687" si="930">O644+R644+U644+X644+AA644+AD644+AG644+AJ644+AM644+AQ644+AT644+BC644+AW644+AZ644</f>
        <v>5941911.5999999996</v>
      </c>
      <c r="J644" s="12">
        <f t="shared" si="914"/>
        <v>2970955.8</v>
      </c>
      <c r="K644" s="12">
        <f t="shared" si="899"/>
        <v>2970955.8</v>
      </c>
      <c r="L644" s="12">
        <f t="shared" si="929"/>
        <v>2970955.8</v>
      </c>
      <c r="M644" s="12">
        <f t="shared" si="883"/>
        <v>0</v>
      </c>
      <c r="N644" s="12"/>
      <c r="O644" s="12"/>
      <c r="P644" s="12">
        <v>0</v>
      </c>
      <c r="Q644" s="12"/>
      <c r="R644" s="12"/>
      <c r="S644" s="12">
        <v>0</v>
      </c>
      <c r="T644" s="12"/>
      <c r="U644" s="12"/>
      <c r="V644" s="12">
        <v>0</v>
      </c>
      <c r="W644" s="12"/>
      <c r="X644" s="12"/>
      <c r="Y644" s="12">
        <v>0</v>
      </c>
      <c r="Z644" s="12"/>
      <c r="AA644" s="12"/>
      <c r="AB644" s="12">
        <v>0</v>
      </c>
      <c r="AC644" s="12"/>
      <c r="AD644" s="12"/>
      <c r="AE644" s="12">
        <v>0</v>
      </c>
      <c r="AF644" s="12"/>
      <c r="AG644" s="12"/>
      <c r="AH644" s="12">
        <v>0</v>
      </c>
      <c r="AI644" s="12"/>
      <c r="AJ644" s="12"/>
      <c r="AK644" s="12">
        <v>0</v>
      </c>
      <c r="AL644" s="12"/>
      <c r="AM644" s="12"/>
      <c r="AN644" s="12">
        <v>0</v>
      </c>
      <c r="AO644" s="32"/>
      <c r="AP644" s="39" t="s">
        <v>53</v>
      </c>
      <c r="AQ644" s="32"/>
      <c r="AR644" s="32">
        <v>0</v>
      </c>
      <c r="AS644" s="12"/>
      <c r="AT644" s="12"/>
      <c r="AU644" s="12">
        <v>0</v>
      </c>
      <c r="AV644" s="12">
        <v>1218646.547</v>
      </c>
      <c r="AW644" s="12">
        <v>5941911.5999999996</v>
      </c>
      <c r="AX644" s="12">
        <v>4723265.0529999994</v>
      </c>
      <c r="AY644" s="45"/>
      <c r="AZ644" s="32"/>
      <c r="BA644" s="12">
        <v>0</v>
      </c>
      <c r="BB644" s="12">
        <f t="shared" si="915"/>
        <v>0</v>
      </c>
      <c r="BC644" s="12">
        <f t="shared" ref="BC644:BC687" si="931">BG644+BK644+BO644+BS644+BW644+CA644+CE644+CI644+CM644+CQ644+CU644+CY644+DC644</f>
        <v>0</v>
      </c>
      <c r="BD644" s="12">
        <f t="shared" ref="BD644:BD687" si="932">BC644-BB644</f>
        <v>0</v>
      </c>
      <c r="BE644" s="12"/>
      <c r="BF644" s="12"/>
      <c r="BG644" s="12"/>
      <c r="BH644" s="12">
        <f t="shared" si="916"/>
        <v>0</v>
      </c>
      <c r="BI644" s="12"/>
      <c r="BJ644" s="12"/>
      <c r="BK644" s="12"/>
      <c r="BL644" s="12">
        <f t="shared" si="917"/>
        <v>0</v>
      </c>
      <c r="BM644" s="12"/>
      <c r="BN644" s="12"/>
      <c r="BO644" s="12"/>
      <c r="BP644" s="12">
        <f t="shared" si="918"/>
        <v>0</v>
      </c>
      <c r="BQ644" s="12"/>
      <c r="BR644" s="12"/>
      <c r="BS644" s="12"/>
      <c r="BT644" s="12">
        <f t="shared" si="919"/>
        <v>0</v>
      </c>
      <c r="BU644" s="12"/>
      <c r="BV644" s="12"/>
      <c r="BW644" s="12"/>
      <c r="BX644" s="12">
        <f t="shared" si="920"/>
        <v>0</v>
      </c>
      <c r="BY644" s="12"/>
      <c r="BZ644" s="12"/>
      <c r="CA644" s="12"/>
      <c r="CB644" s="12">
        <f t="shared" si="921"/>
        <v>0</v>
      </c>
      <c r="CC644" s="12"/>
      <c r="CD644" s="12"/>
      <c r="CE644" s="12"/>
      <c r="CF644" s="12">
        <f t="shared" si="922"/>
        <v>0</v>
      </c>
      <c r="CG644" s="12"/>
      <c r="CH644" s="12"/>
      <c r="CI644" s="12"/>
      <c r="CJ644" s="12">
        <f t="shared" si="923"/>
        <v>0</v>
      </c>
      <c r="CK644" s="12"/>
      <c r="CL644" s="12"/>
      <c r="CM644" s="12"/>
      <c r="CN644" s="12">
        <f t="shared" si="924"/>
        <v>0</v>
      </c>
      <c r="CO644" s="12"/>
      <c r="CP644" s="12"/>
      <c r="CQ644" s="12"/>
      <c r="CR644" s="12">
        <f t="shared" si="925"/>
        <v>0</v>
      </c>
      <c r="CS644" s="12"/>
      <c r="CT644" s="12"/>
      <c r="CU644" s="12"/>
      <c r="CV644" s="12">
        <f t="shared" si="926"/>
        <v>0</v>
      </c>
      <c r="CW644" s="12"/>
      <c r="CX644" s="12"/>
      <c r="CY644" s="12"/>
      <c r="CZ644" s="12">
        <f t="shared" si="927"/>
        <v>0</v>
      </c>
      <c r="DA644" s="12"/>
      <c r="DB644" s="12"/>
      <c r="DC644" s="12"/>
      <c r="DD644" s="12">
        <f t="shared" si="928"/>
        <v>0</v>
      </c>
      <c r="DE644" s="13" t="s">
        <v>54</v>
      </c>
      <c r="DF644" s="14" t="s">
        <v>55</v>
      </c>
    </row>
    <row r="645" spans="1:110" ht="38.25" hidden="1" x14ac:dyDescent="0.25">
      <c r="A645" s="20">
        <v>66</v>
      </c>
      <c r="B645" s="48" t="s">
        <v>1067</v>
      </c>
      <c r="C645" s="49">
        <v>1948</v>
      </c>
      <c r="D645" s="49" t="s">
        <v>51</v>
      </c>
      <c r="E645" s="48" t="s">
        <v>224</v>
      </c>
      <c r="F645" s="50">
        <v>660.9</v>
      </c>
      <c r="G645" s="50">
        <v>556.20000000000005</v>
      </c>
      <c r="H645" s="51">
        <v>36185</v>
      </c>
      <c r="I645" s="12">
        <f t="shared" si="930"/>
        <v>3783529.4230000004</v>
      </c>
      <c r="J645" s="12">
        <f t="shared" si="914"/>
        <v>1891764.7115000002</v>
      </c>
      <c r="K645" s="12">
        <f t="shared" ref="K645:K687" si="933">I645-J645</f>
        <v>1891764.7115000002</v>
      </c>
      <c r="L645" s="12">
        <f t="shared" si="929"/>
        <v>1891764.7115000002</v>
      </c>
      <c r="M645" s="12">
        <f t="shared" si="883"/>
        <v>0</v>
      </c>
      <c r="N645" s="12"/>
      <c r="O645" s="12"/>
      <c r="P645" s="12">
        <v>0</v>
      </c>
      <c r="Q645" s="12">
        <v>945250.78599999996</v>
      </c>
      <c r="R645" s="12">
        <v>945250.78599999996</v>
      </c>
      <c r="S645" s="12">
        <v>0</v>
      </c>
      <c r="T645" s="12"/>
      <c r="U645" s="12"/>
      <c r="V645" s="12">
        <v>0</v>
      </c>
      <c r="W645" s="12">
        <v>211444.99</v>
      </c>
      <c r="X645" s="12">
        <v>175140</v>
      </c>
      <c r="Y645" s="12">
        <v>-36304.989999999991</v>
      </c>
      <c r="Z645" s="12"/>
      <c r="AA645" s="12">
        <v>202015.23300000001</v>
      </c>
      <c r="AB645" s="12">
        <v>202015.23300000001</v>
      </c>
      <c r="AC645" s="12">
        <v>204445.62</v>
      </c>
      <c r="AD645" s="12">
        <v>204445.62</v>
      </c>
      <c r="AE645" s="12">
        <v>0</v>
      </c>
      <c r="AF645" s="12"/>
      <c r="AG645" s="12"/>
      <c r="AH645" s="12">
        <v>0</v>
      </c>
      <c r="AI645" s="12"/>
      <c r="AJ645" s="12"/>
      <c r="AK645" s="12">
        <v>0</v>
      </c>
      <c r="AL645" s="12"/>
      <c r="AM645" s="12"/>
      <c r="AN645" s="12">
        <v>0</v>
      </c>
      <c r="AO645" s="32"/>
      <c r="AP645" s="39"/>
      <c r="AQ645" s="32"/>
      <c r="AR645" s="32">
        <v>0</v>
      </c>
      <c r="AS645" s="12"/>
      <c r="AT645" s="12"/>
      <c r="AU645" s="12">
        <v>0</v>
      </c>
      <c r="AV645" s="12">
        <v>1187475.8910000001</v>
      </c>
      <c r="AW645" s="12">
        <v>2256677.7840000005</v>
      </c>
      <c r="AX645" s="12">
        <v>1069201.8930000004</v>
      </c>
      <c r="AY645" s="45"/>
      <c r="AZ645" s="32"/>
      <c r="BA645" s="12">
        <v>0</v>
      </c>
      <c r="BB645" s="12">
        <f t="shared" si="915"/>
        <v>0</v>
      </c>
      <c r="BC645" s="12">
        <f t="shared" si="931"/>
        <v>0</v>
      </c>
      <c r="BD645" s="12">
        <f t="shared" si="932"/>
        <v>0</v>
      </c>
      <c r="BE645" s="12"/>
      <c r="BF645" s="12"/>
      <c r="BG645" s="12"/>
      <c r="BH645" s="12">
        <f t="shared" si="916"/>
        <v>0</v>
      </c>
      <c r="BI645" s="12"/>
      <c r="BJ645" s="12"/>
      <c r="BK645" s="12"/>
      <c r="BL645" s="12">
        <f t="shared" si="917"/>
        <v>0</v>
      </c>
      <c r="BM645" s="12"/>
      <c r="BN645" s="12"/>
      <c r="BO645" s="12"/>
      <c r="BP645" s="12">
        <f t="shared" si="918"/>
        <v>0</v>
      </c>
      <c r="BQ645" s="12"/>
      <c r="BR645" s="12"/>
      <c r="BS645" s="12"/>
      <c r="BT645" s="12">
        <f t="shared" si="919"/>
        <v>0</v>
      </c>
      <c r="BU645" s="12"/>
      <c r="BV645" s="12"/>
      <c r="BW645" s="12"/>
      <c r="BX645" s="12">
        <f t="shared" si="920"/>
        <v>0</v>
      </c>
      <c r="BY645" s="12"/>
      <c r="BZ645" s="12"/>
      <c r="CA645" s="12"/>
      <c r="CB645" s="12">
        <f t="shared" si="921"/>
        <v>0</v>
      </c>
      <c r="CC645" s="12"/>
      <c r="CD645" s="12"/>
      <c r="CE645" s="12"/>
      <c r="CF645" s="12">
        <f t="shared" si="922"/>
        <v>0</v>
      </c>
      <c r="CG645" s="12"/>
      <c r="CH645" s="12"/>
      <c r="CI645" s="12"/>
      <c r="CJ645" s="12">
        <f t="shared" si="923"/>
        <v>0</v>
      </c>
      <c r="CK645" s="12"/>
      <c r="CL645" s="12"/>
      <c r="CM645" s="12"/>
      <c r="CN645" s="12">
        <f t="shared" si="924"/>
        <v>0</v>
      </c>
      <c r="CO645" s="12"/>
      <c r="CP645" s="12"/>
      <c r="CQ645" s="12"/>
      <c r="CR645" s="12">
        <f t="shared" si="925"/>
        <v>0</v>
      </c>
      <c r="CS645" s="12"/>
      <c r="CT645" s="12"/>
      <c r="CU645" s="12"/>
      <c r="CV645" s="12">
        <f t="shared" si="926"/>
        <v>0</v>
      </c>
      <c r="CW645" s="12"/>
      <c r="CX645" s="12"/>
      <c r="CY645" s="12"/>
      <c r="CZ645" s="12">
        <f t="shared" si="927"/>
        <v>0</v>
      </c>
      <c r="DA645" s="12"/>
      <c r="DB645" s="12"/>
      <c r="DC645" s="12"/>
      <c r="DD645" s="12">
        <f t="shared" si="928"/>
        <v>0</v>
      </c>
      <c r="DE645" s="13" t="s">
        <v>54</v>
      </c>
      <c r="DF645" s="14" t="s">
        <v>55</v>
      </c>
    </row>
    <row r="646" spans="1:110" ht="38.25" hidden="1" x14ac:dyDescent="0.25">
      <c r="A646" s="20">
        <v>67</v>
      </c>
      <c r="B646" s="48" t="s">
        <v>1068</v>
      </c>
      <c r="C646" s="49">
        <v>1950</v>
      </c>
      <c r="D646" s="49" t="s">
        <v>51</v>
      </c>
      <c r="E646" s="48" t="s">
        <v>224</v>
      </c>
      <c r="F646" s="50">
        <v>677</v>
      </c>
      <c r="G646" s="50">
        <v>608.79999999999995</v>
      </c>
      <c r="H646" s="51">
        <v>34041</v>
      </c>
      <c r="I646" s="12">
        <f t="shared" si="930"/>
        <v>2933402.1909999996</v>
      </c>
      <c r="J646" s="12">
        <f t="shared" si="914"/>
        <v>1466701.0954999998</v>
      </c>
      <c r="K646" s="12">
        <f t="shared" si="933"/>
        <v>1466701.0954999998</v>
      </c>
      <c r="L646" s="12">
        <f t="shared" si="929"/>
        <v>1466701.0954999998</v>
      </c>
      <c r="M646" s="12">
        <f t="shared" si="883"/>
        <v>0</v>
      </c>
      <c r="N646" s="12"/>
      <c r="O646" s="12"/>
      <c r="P646" s="12">
        <v>0</v>
      </c>
      <c r="Q646" s="12">
        <v>1034643.3909999999</v>
      </c>
      <c r="R646" s="12">
        <v>1034643.3909999999</v>
      </c>
      <c r="S646" s="12">
        <v>0</v>
      </c>
      <c r="T646" s="12"/>
      <c r="U646" s="12"/>
      <c r="V646" s="12">
        <v>0</v>
      </c>
      <c r="W646" s="12">
        <v>231441.4</v>
      </c>
      <c r="X646" s="12">
        <v>163026</v>
      </c>
      <c r="Y646" s="12">
        <v>-68415.399999999994</v>
      </c>
      <c r="Z646" s="12">
        <v>158641.09299999999</v>
      </c>
      <c r="AA646" s="12">
        <v>240587.60400000002</v>
      </c>
      <c r="AB646" s="12">
        <v>81946.511000000028</v>
      </c>
      <c r="AC646" s="12"/>
      <c r="AD646" s="12">
        <v>191729.44439999998</v>
      </c>
      <c r="AE646" s="12">
        <v>191729.44439999998</v>
      </c>
      <c r="AF646" s="12"/>
      <c r="AG646" s="12"/>
      <c r="AH646" s="12">
        <v>0</v>
      </c>
      <c r="AI646" s="12"/>
      <c r="AJ646" s="12"/>
      <c r="AK646" s="12">
        <v>0</v>
      </c>
      <c r="AL646" s="12"/>
      <c r="AM646" s="12"/>
      <c r="AN646" s="12">
        <v>0</v>
      </c>
      <c r="AO646" s="32"/>
      <c r="AP646" s="39" t="s">
        <v>53</v>
      </c>
      <c r="AQ646" s="32"/>
      <c r="AR646" s="32">
        <v>0</v>
      </c>
      <c r="AS646" s="12">
        <v>1023519.637</v>
      </c>
      <c r="AT646" s="12">
        <v>1303415.7516000001</v>
      </c>
      <c r="AU646" s="12">
        <v>279896.11460000009</v>
      </c>
      <c r="AV646" s="12"/>
      <c r="AW646" s="12"/>
      <c r="AX646" s="12">
        <v>0</v>
      </c>
      <c r="AY646" s="45"/>
      <c r="AZ646" s="32"/>
      <c r="BA646" s="12">
        <v>0</v>
      </c>
      <c r="BB646" s="12">
        <f t="shared" si="915"/>
        <v>0</v>
      </c>
      <c r="BC646" s="12">
        <f t="shared" si="931"/>
        <v>0</v>
      </c>
      <c r="BD646" s="12">
        <f t="shared" si="932"/>
        <v>0</v>
      </c>
      <c r="BE646" s="12"/>
      <c r="BF646" s="12"/>
      <c r="BG646" s="12"/>
      <c r="BH646" s="12">
        <f t="shared" si="916"/>
        <v>0</v>
      </c>
      <c r="BI646" s="12"/>
      <c r="BJ646" s="12"/>
      <c r="BK646" s="12"/>
      <c r="BL646" s="12">
        <f t="shared" si="917"/>
        <v>0</v>
      </c>
      <c r="BM646" s="12"/>
      <c r="BN646" s="12"/>
      <c r="BO646" s="12"/>
      <c r="BP646" s="12">
        <f t="shared" si="918"/>
        <v>0</v>
      </c>
      <c r="BQ646" s="12"/>
      <c r="BR646" s="12"/>
      <c r="BS646" s="12"/>
      <c r="BT646" s="12">
        <f t="shared" si="919"/>
        <v>0</v>
      </c>
      <c r="BU646" s="12"/>
      <c r="BV646" s="12"/>
      <c r="BW646" s="12"/>
      <c r="BX646" s="12">
        <f t="shared" si="920"/>
        <v>0</v>
      </c>
      <c r="BY646" s="12"/>
      <c r="BZ646" s="12"/>
      <c r="CA646" s="12"/>
      <c r="CB646" s="12">
        <f t="shared" si="921"/>
        <v>0</v>
      </c>
      <c r="CC646" s="12"/>
      <c r="CD646" s="12"/>
      <c r="CE646" s="12"/>
      <c r="CF646" s="12">
        <f t="shared" si="922"/>
        <v>0</v>
      </c>
      <c r="CG646" s="12"/>
      <c r="CH646" s="12"/>
      <c r="CI646" s="12"/>
      <c r="CJ646" s="12">
        <f t="shared" si="923"/>
        <v>0</v>
      </c>
      <c r="CK646" s="12"/>
      <c r="CL646" s="12"/>
      <c r="CM646" s="12"/>
      <c r="CN646" s="12">
        <f t="shared" si="924"/>
        <v>0</v>
      </c>
      <c r="CO646" s="12"/>
      <c r="CP646" s="12"/>
      <c r="CQ646" s="12"/>
      <c r="CR646" s="12">
        <f t="shared" si="925"/>
        <v>0</v>
      </c>
      <c r="CS646" s="12"/>
      <c r="CT646" s="12"/>
      <c r="CU646" s="12"/>
      <c r="CV646" s="12">
        <f t="shared" si="926"/>
        <v>0</v>
      </c>
      <c r="CW646" s="12"/>
      <c r="CX646" s="12"/>
      <c r="CY646" s="12"/>
      <c r="CZ646" s="12">
        <f t="shared" si="927"/>
        <v>0</v>
      </c>
      <c r="DA646" s="12"/>
      <c r="DB646" s="12"/>
      <c r="DC646" s="12"/>
      <c r="DD646" s="12">
        <f t="shared" si="928"/>
        <v>0</v>
      </c>
      <c r="DE646" s="13" t="s">
        <v>54</v>
      </c>
      <c r="DF646" s="14" t="s">
        <v>55</v>
      </c>
    </row>
    <row r="647" spans="1:110" ht="38.25" hidden="1" x14ac:dyDescent="0.25">
      <c r="A647" s="20">
        <v>68</v>
      </c>
      <c r="B647" s="48" t="s">
        <v>1069</v>
      </c>
      <c r="C647" s="49">
        <v>1949</v>
      </c>
      <c r="D647" s="49" t="s">
        <v>51</v>
      </c>
      <c r="E647" s="48" t="s">
        <v>224</v>
      </c>
      <c r="F647" s="50">
        <v>711.8</v>
      </c>
      <c r="G647" s="50">
        <v>634.6</v>
      </c>
      <c r="H647" s="51">
        <v>34904</v>
      </c>
      <c r="I647" s="12">
        <f t="shared" si="930"/>
        <v>4553579.88</v>
      </c>
      <c r="J647" s="12">
        <f t="shared" si="914"/>
        <v>2276789.94</v>
      </c>
      <c r="K647" s="12">
        <f t="shared" si="933"/>
        <v>2276789.94</v>
      </c>
      <c r="L647" s="12">
        <f t="shared" si="929"/>
        <v>2276789.94</v>
      </c>
      <c r="M647" s="12">
        <f t="shared" si="883"/>
        <v>0</v>
      </c>
      <c r="N647" s="12"/>
      <c r="O647" s="12"/>
      <c r="P647" s="12">
        <v>0</v>
      </c>
      <c r="Q647" s="12"/>
      <c r="R647" s="12"/>
      <c r="S647" s="12">
        <v>0</v>
      </c>
      <c r="T647" s="12"/>
      <c r="U647" s="12"/>
      <c r="V647" s="12">
        <v>0</v>
      </c>
      <c r="W647" s="12"/>
      <c r="X647" s="12"/>
      <c r="Y647" s="12">
        <v>0</v>
      </c>
      <c r="Z647" s="12"/>
      <c r="AA647" s="12"/>
      <c r="AB647" s="12">
        <v>0</v>
      </c>
      <c r="AC647" s="12"/>
      <c r="AD647" s="12"/>
      <c r="AE647" s="12">
        <v>0</v>
      </c>
      <c r="AF647" s="12"/>
      <c r="AG647" s="12"/>
      <c r="AH647" s="12">
        <v>0</v>
      </c>
      <c r="AI647" s="12"/>
      <c r="AJ647" s="12"/>
      <c r="AK647" s="12">
        <v>0</v>
      </c>
      <c r="AL647" s="12"/>
      <c r="AM647" s="12"/>
      <c r="AN647" s="12">
        <v>0</v>
      </c>
      <c r="AO647" s="32"/>
      <c r="AP647" s="39" t="s">
        <v>53</v>
      </c>
      <c r="AQ647" s="32"/>
      <c r="AR647" s="32">
        <v>0</v>
      </c>
      <c r="AS647" s="12">
        <v>1996936.915</v>
      </c>
      <c r="AT647" s="12">
        <v>2168739.1571999998</v>
      </c>
      <c r="AU647" s="12">
        <v>171802.24219999975</v>
      </c>
      <c r="AV647" s="12">
        <v>1354858.243</v>
      </c>
      <c r="AW647" s="12">
        <v>2384840.7228000001</v>
      </c>
      <c r="AX647" s="12">
        <v>1029982.4798000001</v>
      </c>
      <c r="AY647" s="45"/>
      <c r="AZ647" s="32"/>
      <c r="BA647" s="12">
        <v>0</v>
      </c>
      <c r="BB647" s="12">
        <f t="shared" si="915"/>
        <v>0</v>
      </c>
      <c r="BC647" s="12">
        <f t="shared" si="931"/>
        <v>0</v>
      </c>
      <c r="BD647" s="12">
        <f t="shared" si="932"/>
        <v>0</v>
      </c>
      <c r="BE647" s="12"/>
      <c r="BF647" s="12"/>
      <c r="BG647" s="12"/>
      <c r="BH647" s="12">
        <f t="shared" si="916"/>
        <v>0</v>
      </c>
      <c r="BI647" s="12"/>
      <c r="BJ647" s="12"/>
      <c r="BK647" s="12"/>
      <c r="BL647" s="12">
        <f t="shared" si="917"/>
        <v>0</v>
      </c>
      <c r="BM647" s="12"/>
      <c r="BN647" s="12"/>
      <c r="BO647" s="12"/>
      <c r="BP647" s="12">
        <f t="shared" si="918"/>
        <v>0</v>
      </c>
      <c r="BQ647" s="12"/>
      <c r="BR647" s="12"/>
      <c r="BS647" s="12"/>
      <c r="BT647" s="12">
        <f t="shared" si="919"/>
        <v>0</v>
      </c>
      <c r="BU647" s="12"/>
      <c r="BV647" s="12"/>
      <c r="BW647" s="12"/>
      <c r="BX647" s="12">
        <f t="shared" si="920"/>
        <v>0</v>
      </c>
      <c r="BY647" s="12"/>
      <c r="BZ647" s="12"/>
      <c r="CA647" s="12"/>
      <c r="CB647" s="12">
        <f t="shared" si="921"/>
        <v>0</v>
      </c>
      <c r="CC647" s="12"/>
      <c r="CD647" s="12"/>
      <c r="CE647" s="12"/>
      <c r="CF647" s="12">
        <f t="shared" si="922"/>
        <v>0</v>
      </c>
      <c r="CG647" s="12"/>
      <c r="CH647" s="12"/>
      <c r="CI647" s="12"/>
      <c r="CJ647" s="12">
        <f t="shared" si="923"/>
        <v>0</v>
      </c>
      <c r="CK647" s="12"/>
      <c r="CL647" s="12"/>
      <c r="CM647" s="12"/>
      <c r="CN647" s="12">
        <f t="shared" si="924"/>
        <v>0</v>
      </c>
      <c r="CO647" s="12"/>
      <c r="CP647" s="12"/>
      <c r="CQ647" s="12"/>
      <c r="CR647" s="12">
        <f t="shared" si="925"/>
        <v>0</v>
      </c>
      <c r="CS647" s="12"/>
      <c r="CT647" s="12"/>
      <c r="CU647" s="12"/>
      <c r="CV647" s="12">
        <f t="shared" si="926"/>
        <v>0</v>
      </c>
      <c r="CW647" s="12"/>
      <c r="CX647" s="12"/>
      <c r="CY647" s="12"/>
      <c r="CZ647" s="12">
        <f t="shared" si="927"/>
        <v>0</v>
      </c>
      <c r="DA647" s="12"/>
      <c r="DB647" s="12"/>
      <c r="DC647" s="12"/>
      <c r="DD647" s="12">
        <f t="shared" si="928"/>
        <v>0</v>
      </c>
      <c r="DE647" s="13" t="s">
        <v>54</v>
      </c>
      <c r="DF647" s="14" t="s">
        <v>55</v>
      </c>
    </row>
    <row r="648" spans="1:110" ht="38.25" hidden="1" x14ac:dyDescent="0.25">
      <c r="A648" s="20">
        <v>69</v>
      </c>
      <c r="B648" s="48" t="s">
        <v>1070</v>
      </c>
      <c r="C648" s="49">
        <v>1949</v>
      </c>
      <c r="D648" s="49" t="s">
        <v>51</v>
      </c>
      <c r="E648" s="48" t="s">
        <v>224</v>
      </c>
      <c r="F648" s="50">
        <v>679.3</v>
      </c>
      <c r="G648" s="50">
        <v>578.20000000000005</v>
      </c>
      <c r="H648" s="51">
        <v>35384</v>
      </c>
      <c r="I648" s="12">
        <f t="shared" si="930"/>
        <v>2339279.6483999998</v>
      </c>
      <c r="J648" s="12">
        <f t="shared" si="914"/>
        <v>1169639.8241999999</v>
      </c>
      <c r="K648" s="12">
        <f t="shared" si="933"/>
        <v>1169639.8241999999</v>
      </c>
      <c r="L648" s="12">
        <f t="shared" si="929"/>
        <v>1169639.8241999999</v>
      </c>
      <c r="M648" s="12">
        <f t="shared" si="883"/>
        <v>0</v>
      </c>
      <c r="N648" s="12"/>
      <c r="O648" s="12"/>
      <c r="P648" s="12">
        <v>0</v>
      </c>
      <c r="Q648" s="12"/>
      <c r="R648" s="12"/>
      <c r="S648" s="12">
        <v>0</v>
      </c>
      <c r="T648" s="12"/>
      <c r="U648" s="12"/>
      <c r="V648" s="12">
        <v>0</v>
      </c>
      <c r="W648" s="12"/>
      <c r="X648" s="12"/>
      <c r="Y648" s="12">
        <v>0</v>
      </c>
      <c r="Z648" s="12"/>
      <c r="AA648" s="12"/>
      <c r="AB648" s="12">
        <v>0</v>
      </c>
      <c r="AC648" s="12"/>
      <c r="AD648" s="12"/>
      <c r="AE648" s="12">
        <v>0</v>
      </c>
      <c r="AF648" s="12"/>
      <c r="AG648" s="12"/>
      <c r="AH648" s="12">
        <v>0</v>
      </c>
      <c r="AI648" s="12"/>
      <c r="AJ648" s="12"/>
      <c r="AK648" s="12">
        <v>0</v>
      </c>
      <c r="AL648" s="12"/>
      <c r="AM648" s="12"/>
      <c r="AN648" s="12">
        <v>0</v>
      </c>
      <c r="AO648" s="32"/>
      <c r="AP648" s="39" t="s">
        <v>53</v>
      </c>
      <c r="AQ648" s="32"/>
      <c r="AR648" s="32">
        <v>0</v>
      </c>
      <c r="AS648" s="12"/>
      <c r="AT648" s="12"/>
      <c r="AU648" s="12">
        <v>0</v>
      </c>
      <c r="AV648" s="12">
        <v>1234445.4509999999</v>
      </c>
      <c r="AW648" s="12">
        <v>2339279.6483999998</v>
      </c>
      <c r="AX648" s="12">
        <v>1104834.1973999999</v>
      </c>
      <c r="AY648" s="45"/>
      <c r="AZ648" s="32"/>
      <c r="BA648" s="12">
        <v>0</v>
      </c>
      <c r="BB648" s="12">
        <f t="shared" si="915"/>
        <v>0</v>
      </c>
      <c r="BC648" s="12">
        <f t="shared" si="931"/>
        <v>0</v>
      </c>
      <c r="BD648" s="12">
        <f t="shared" si="932"/>
        <v>0</v>
      </c>
      <c r="BE648" s="12"/>
      <c r="BF648" s="12"/>
      <c r="BG648" s="12"/>
      <c r="BH648" s="12">
        <f t="shared" si="916"/>
        <v>0</v>
      </c>
      <c r="BI648" s="12"/>
      <c r="BJ648" s="12"/>
      <c r="BK648" s="12"/>
      <c r="BL648" s="12">
        <f t="shared" si="917"/>
        <v>0</v>
      </c>
      <c r="BM648" s="12"/>
      <c r="BN648" s="12"/>
      <c r="BO648" s="12"/>
      <c r="BP648" s="12">
        <f t="shared" si="918"/>
        <v>0</v>
      </c>
      <c r="BQ648" s="12"/>
      <c r="BR648" s="12"/>
      <c r="BS648" s="12"/>
      <c r="BT648" s="12">
        <f t="shared" si="919"/>
        <v>0</v>
      </c>
      <c r="BU648" s="12"/>
      <c r="BV648" s="12"/>
      <c r="BW648" s="12"/>
      <c r="BX648" s="12">
        <f t="shared" si="920"/>
        <v>0</v>
      </c>
      <c r="BY648" s="12"/>
      <c r="BZ648" s="12"/>
      <c r="CA648" s="12"/>
      <c r="CB648" s="12">
        <f t="shared" si="921"/>
        <v>0</v>
      </c>
      <c r="CC648" s="12"/>
      <c r="CD648" s="12"/>
      <c r="CE648" s="12"/>
      <c r="CF648" s="12">
        <f t="shared" si="922"/>
        <v>0</v>
      </c>
      <c r="CG648" s="12"/>
      <c r="CH648" s="12"/>
      <c r="CI648" s="12"/>
      <c r="CJ648" s="12">
        <f t="shared" si="923"/>
        <v>0</v>
      </c>
      <c r="CK648" s="12"/>
      <c r="CL648" s="12"/>
      <c r="CM648" s="12"/>
      <c r="CN648" s="12">
        <f t="shared" si="924"/>
        <v>0</v>
      </c>
      <c r="CO648" s="12"/>
      <c r="CP648" s="12"/>
      <c r="CQ648" s="12"/>
      <c r="CR648" s="12">
        <f t="shared" si="925"/>
        <v>0</v>
      </c>
      <c r="CS648" s="12"/>
      <c r="CT648" s="12"/>
      <c r="CU648" s="12"/>
      <c r="CV648" s="12">
        <f t="shared" si="926"/>
        <v>0</v>
      </c>
      <c r="CW648" s="12"/>
      <c r="CX648" s="12"/>
      <c r="CY648" s="12"/>
      <c r="CZ648" s="12">
        <f t="shared" si="927"/>
        <v>0</v>
      </c>
      <c r="DA648" s="12"/>
      <c r="DB648" s="12"/>
      <c r="DC648" s="12"/>
      <c r="DD648" s="12">
        <f t="shared" si="928"/>
        <v>0</v>
      </c>
      <c r="DE648" s="13" t="s">
        <v>54</v>
      </c>
      <c r="DF648" s="14" t="s">
        <v>55</v>
      </c>
    </row>
    <row r="649" spans="1:110" ht="38.25" hidden="1" x14ac:dyDescent="0.25">
      <c r="A649" s="20">
        <v>70</v>
      </c>
      <c r="B649" s="48" t="s">
        <v>1071</v>
      </c>
      <c r="C649" s="49">
        <v>1950</v>
      </c>
      <c r="D649" s="49" t="s">
        <v>51</v>
      </c>
      <c r="E649" s="48" t="s">
        <v>224</v>
      </c>
      <c r="F649" s="50">
        <v>894.3</v>
      </c>
      <c r="G649" s="50">
        <v>813.5</v>
      </c>
      <c r="H649" s="51">
        <v>34421</v>
      </c>
      <c r="I649" s="12">
        <f t="shared" si="930"/>
        <v>2613686.79</v>
      </c>
      <c r="J649" s="12">
        <f t="shared" si="914"/>
        <v>1306843.395</v>
      </c>
      <c r="K649" s="12">
        <f t="shared" si="933"/>
        <v>1306843.395</v>
      </c>
      <c r="L649" s="12">
        <f t="shared" si="929"/>
        <v>1306843.395</v>
      </c>
      <c r="M649" s="12">
        <f t="shared" si="883"/>
        <v>0</v>
      </c>
      <c r="N649" s="12"/>
      <c r="O649" s="12"/>
      <c r="P649" s="12">
        <v>0</v>
      </c>
      <c r="Q649" s="12"/>
      <c r="R649" s="12"/>
      <c r="S649" s="12">
        <v>0</v>
      </c>
      <c r="T649" s="12"/>
      <c r="U649" s="12"/>
      <c r="V649" s="12">
        <v>0</v>
      </c>
      <c r="W649" s="12"/>
      <c r="X649" s="12"/>
      <c r="Y649" s="12">
        <v>0</v>
      </c>
      <c r="Z649" s="12"/>
      <c r="AA649" s="12"/>
      <c r="AB649" s="12">
        <v>0</v>
      </c>
      <c r="AC649" s="12"/>
      <c r="AD649" s="12"/>
      <c r="AE649" s="12">
        <v>0</v>
      </c>
      <c r="AF649" s="12"/>
      <c r="AG649" s="12"/>
      <c r="AH649" s="12">
        <v>0</v>
      </c>
      <c r="AI649" s="12"/>
      <c r="AJ649" s="12"/>
      <c r="AK649" s="12">
        <v>0</v>
      </c>
      <c r="AL649" s="12"/>
      <c r="AM649" s="12"/>
      <c r="AN649" s="12">
        <v>0</v>
      </c>
      <c r="AO649" s="32"/>
      <c r="AP649" s="39" t="s">
        <v>53</v>
      </c>
      <c r="AQ649" s="32"/>
      <c r="AR649" s="32">
        <v>0</v>
      </c>
      <c r="AS649" s="12"/>
      <c r="AT649" s="12"/>
      <c r="AU649" s="12">
        <v>0</v>
      </c>
      <c r="AV649" s="12">
        <v>1736806.2139999999</v>
      </c>
      <c r="AW649" s="12">
        <v>2613686.79</v>
      </c>
      <c r="AX649" s="12">
        <v>876880.57600000012</v>
      </c>
      <c r="AY649" s="45"/>
      <c r="AZ649" s="32"/>
      <c r="BA649" s="12">
        <v>0</v>
      </c>
      <c r="BB649" s="12">
        <f t="shared" si="915"/>
        <v>0</v>
      </c>
      <c r="BC649" s="12">
        <f t="shared" si="931"/>
        <v>0</v>
      </c>
      <c r="BD649" s="12">
        <f t="shared" si="932"/>
        <v>0</v>
      </c>
      <c r="BE649" s="12"/>
      <c r="BF649" s="12"/>
      <c r="BG649" s="12"/>
      <c r="BH649" s="12">
        <f t="shared" si="916"/>
        <v>0</v>
      </c>
      <c r="BI649" s="12"/>
      <c r="BJ649" s="12"/>
      <c r="BK649" s="12"/>
      <c r="BL649" s="12">
        <f t="shared" si="917"/>
        <v>0</v>
      </c>
      <c r="BM649" s="12"/>
      <c r="BN649" s="12"/>
      <c r="BO649" s="12"/>
      <c r="BP649" s="12">
        <f t="shared" si="918"/>
        <v>0</v>
      </c>
      <c r="BQ649" s="12"/>
      <c r="BR649" s="12"/>
      <c r="BS649" s="12"/>
      <c r="BT649" s="12">
        <f t="shared" si="919"/>
        <v>0</v>
      </c>
      <c r="BU649" s="12"/>
      <c r="BV649" s="12"/>
      <c r="BW649" s="12"/>
      <c r="BX649" s="12">
        <f t="shared" si="920"/>
        <v>0</v>
      </c>
      <c r="BY649" s="12"/>
      <c r="BZ649" s="12"/>
      <c r="CA649" s="12"/>
      <c r="CB649" s="12">
        <f t="shared" si="921"/>
        <v>0</v>
      </c>
      <c r="CC649" s="12"/>
      <c r="CD649" s="12"/>
      <c r="CE649" s="12"/>
      <c r="CF649" s="12">
        <f t="shared" si="922"/>
        <v>0</v>
      </c>
      <c r="CG649" s="12"/>
      <c r="CH649" s="12"/>
      <c r="CI649" s="12"/>
      <c r="CJ649" s="12">
        <f t="shared" si="923"/>
        <v>0</v>
      </c>
      <c r="CK649" s="12"/>
      <c r="CL649" s="12"/>
      <c r="CM649" s="12"/>
      <c r="CN649" s="12">
        <f t="shared" si="924"/>
        <v>0</v>
      </c>
      <c r="CO649" s="12"/>
      <c r="CP649" s="12"/>
      <c r="CQ649" s="12"/>
      <c r="CR649" s="12">
        <f t="shared" si="925"/>
        <v>0</v>
      </c>
      <c r="CS649" s="12"/>
      <c r="CT649" s="12"/>
      <c r="CU649" s="12"/>
      <c r="CV649" s="12">
        <f t="shared" si="926"/>
        <v>0</v>
      </c>
      <c r="CW649" s="12"/>
      <c r="CX649" s="12"/>
      <c r="CY649" s="12"/>
      <c r="CZ649" s="12">
        <f t="shared" si="927"/>
        <v>0</v>
      </c>
      <c r="DA649" s="12"/>
      <c r="DB649" s="12"/>
      <c r="DC649" s="12"/>
      <c r="DD649" s="12">
        <f t="shared" si="928"/>
        <v>0</v>
      </c>
      <c r="DE649" s="13" t="s">
        <v>54</v>
      </c>
      <c r="DF649" s="14" t="s">
        <v>55</v>
      </c>
    </row>
    <row r="650" spans="1:110" ht="38.25" hidden="1" x14ac:dyDescent="0.25">
      <c r="A650" s="20">
        <v>71</v>
      </c>
      <c r="B650" s="48" t="s">
        <v>1072</v>
      </c>
      <c r="C650" s="49">
        <v>1949</v>
      </c>
      <c r="D650" s="49" t="s">
        <v>51</v>
      </c>
      <c r="E650" s="48" t="s">
        <v>224</v>
      </c>
      <c r="F650" s="50">
        <v>631.1</v>
      </c>
      <c r="G650" s="50">
        <v>553</v>
      </c>
      <c r="H650" s="51">
        <v>38701</v>
      </c>
      <c r="I650" s="12">
        <f t="shared" si="930"/>
        <v>2082274.8</v>
      </c>
      <c r="J650" s="12">
        <f t="shared" si="914"/>
        <v>1041137.4</v>
      </c>
      <c r="K650" s="12">
        <f t="shared" si="933"/>
        <v>1041137.4</v>
      </c>
      <c r="L650" s="12">
        <f t="shared" si="929"/>
        <v>1041137.4</v>
      </c>
      <c r="M650" s="12">
        <f t="shared" si="883"/>
        <v>0</v>
      </c>
      <c r="N650" s="12"/>
      <c r="O650" s="12"/>
      <c r="P650" s="12">
        <v>0</v>
      </c>
      <c r="Q650" s="12"/>
      <c r="R650" s="12"/>
      <c r="S650" s="12">
        <v>0</v>
      </c>
      <c r="T650" s="12"/>
      <c r="U650" s="12"/>
      <c r="V650" s="12">
        <v>0</v>
      </c>
      <c r="W650" s="12"/>
      <c r="X650" s="12"/>
      <c r="Y650" s="12">
        <v>0</v>
      </c>
      <c r="Z650" s="12"/>
      <c r="AA650" s="12"/>
      <c r="AB650" s="12">
        <v>0</v>
      </c>
      <c r="AC650" s="12"/>
      <c r="AD650" s="12"/>
      <c r="AE650" s="12">
        <v>0</v>
      </c>
      <c r="AF650" s="12"/>
      <c r="AG650" s="12"/>
      <c r="AH650" s="12">
        <v>0</v>
      </c>
      <c r="AI650" s="12"/>
      <c r="AJ650" s="12"/>
      <c r="AK650" s="12">
        <v>0</v>
      </c>
      <c r="AL650" s="12"/>
      <c r="AM650" s="12"/>
      <c r="AN650" s="12">
        <v>0</v>
      </c>
      <c r="AO650" s="32"/>
      <c r="AP650" s="39" t="s">
        <v>53</v>
      </c>
      <c r="AQ650" s="32"/>
      <c r="AR650" s="32">
        <v>0</v>
      </c>
      <c r="AS650" s="12"/>
      <c r="AT650" s="12"/>
      <c r="AU650" s="12">
        <v>0</v>
      </c>
      <c r="AV650" s="12">
        <v>2092826.76</v>
      </c>
      <c r="AW650" s="12">
        <v>2082274.8</v>
      </c>
      <c r="AX650" s="12">
        <v>-10551.959999999963</v>
      </c>
      <c r="AY650" s="45"/>
      <c r="AZ650" s="32"/>
      <c r="BA650" s="12">
        <v>0</v>
      </c>
      <c r="BB650" s="12">
        <f>BF650+BJ650+BN650+BR650+BV650+BZ650+CD650+CH650+CL650+CP650+CT650+CX650+DB650</f>
        <v>0</v>
      </c>
      <c r="BC650" s="12">
        <f t="shared" si="931"/>
        <v>0</v>
      </c>
      <c r="BD650" s="12">
        <f t="shared" si="932"/>
        <v>0</v>
      </c>
      <c r="BE650" s="12"/>
      <c r="BF650" s="12"/>
      <c r="BG650" s="12"/>
      <c r="BH650" s="12">
        <f t="shared" si="916"/>
        <v>0</v>
      </c>
      <c r="BI650" s="12"/>
      <c r="BJ650" s="12"/>
      <c r="BK650" s="12"/>
      <c r="BL650" s="12">
        <f t="shared" si="917"/>
        <v>0</v>
      </c>
      <c r="BM650" s="12"/>
      <c r="BN650" s="12"/>
      <c r="BO650" s="12"/>
      <c r="BP650" s="12">
        <f t="shared" si="918"/>
        <v>0</v>
      </c>
      <c r="BQ650" s="12"/>
      <c r="BR650" s="12"/>
      <c r="BS650" s="12"/>
      <c r="BT650" s="12">
        <f t="shared" si="919"/>
        <v>0</v>
      </c>
      <c r="BU650" s="12"/>
      <c r="BV650" s="12"/>
      <c r="BW650" s="12"/>
      <c r="BX650" s="12">
        <f t="shared" si="920"/>
        <v>0</v>
      </c>
      <c r="BY650" s="12"/>
      <c r="BZ650" s="12"/>
      <c r="CA650" s="12"/>
      <c r="CB650" s="12">
        <f t="shared" si="921"/>
        <v>0</v>
      </c>
      <c r="CC650" s="12"/>
      <c r="CD650" s="12"/>
      <c r="CE650" s="12"/>
      <c r="CF650" s="12">
        <f t="shared" si="922"/>
        <v>0</v>
      </c>
      <c r="CG650" s="12"/>
      <c r="CH650" s="12"/>
      <c r="CI650" s="12"/>
      <c r="CJ650" s="12">
        <f t="shared" si="923"/>
        <v>0</v>
      </c>
      <c r="CK650" s="12"/>
      <c r="CL650" s="12"/>
      <c r="CM650" s="12"/>
      <c r="CN650" s="12">
        <f t="shared" si="924"/>
        <v>0</v>
      </c>
      <c r="CO650" s="12"/>
      <c r="CP650" s="12"/>
      <c r="CQ650" s="12"/>
      <c r="CR650" s="12">
        <f t="shared" si="925"/>
        <v>0</v>
      </c>
      <c r="CS650" s="12"/>
      <c r="CT650" s="12"/>
      <c r="CU650" s="12"/>
      <c r="CV650" s="12">
        <f t="shared" si="926"/>
        <v>0</v>
      </c>
      <c r="CW650" s="12"/>
      <c r="CX650" s="12"/>
      <c r="CY650" s="12"/>
      <c r="CZ650" s="12">
        <f t="shared" si="927"/>
        <v>0</v>
      </c>
      <c r="DA650" s="12"/>
      <c r="DB650" s="12"/>
      <c r="DC650" s="12"/>
      <c r="DD650" s="12">
        <f t="shared" si="928"/>
        <v>0</v>
      </c>
      <c r="DE650" s="13" t="s">
        <v>54</v>
      </c>
      <c r="DF650" s="14" t="s">
        <v>55</v>
      </c>
    </row>
    <row r="651" spans="1:110" ht="38.25" hidden="1" x14ac:dyDescent="0.25">
      <c r="A651" s="20">
        <v>72</v>
      </c>
      <c r="B651" s="48" t="s">
        <v>1073</v>
      </c>
      <c r="C651" s="49">
        <v>1949</v>
      </c>
      <c r="D651" s="49" t="s">
        <v>51</v>
      </c>
      <c r="E651" s="48" t="s">
        <v>224</v>
      </c>
      <c r="F651" s="50">
        <v>631.9</v>
      </c>
      <c r="G651" s="50">
        <v>560.5</v>
      </c>
      <c r="H651" s="51">
        <v>36489</v>
      </c>
      <c r="I651" s="12">
        <f t="shared" si="930"/>
        <v>1819793.8524000002</v>
      </c>
      <c r="J651" s="12">
        <f t="shared" si="914"/>
        <v>909896.9262000001</v>
      </c>
      <c r="K651" s="12">
        <f t="shared" si="933"/>
        <v>909896.9262000001</v>
      </c>
      <c r="L651" s="12">
        <f t="shared" si="929"/>
        <v>909896.9262000001</v>
      </c>
      <c r="M651" s="12">
        <f t="shared" si="883"/>
        <v>0</v>
      </c>
      <c r="N651" s="12"/>
      <c r="O651" s="12"/>
      <c r="P651" s="12">
        <v>0</v>
      </c>
      <c r="Q651" s="12"/>
      <c r="R651" s="12"/>
      <c r="S651" s="12">
        <v>0</v>
      </c>
      <c r="T651" s="12"/>
      <c r="U651" s="12"/>
      <c r="V651" s="12">
        <v>0</v>
      </c>
      <c r="W651" s="12"/>
      <c r="X651" s="12"/>
      <c r="Y651" s="12">
        <v>0</v>
      </c>
      <c r="Z651" s="12"/>
      <c r="AA651" s="12"/>
      <c r="AB651" s="12">
        <v>0</v>
      </c>
      <c r="AC651" s="12"/>
      <c r="AD651" s="12"/>
      <c r="AE651" s="12">
        <v>0</v>
      </c>
      <c r="AF651" s="12"/>
      <c r="AG651" s="12"/>
      <c r="AH651" s="12">
        <v>0</v>
      </c>
      <c r="AI651" s="12"/>
      <c r="AJ651" s="12"/>
      <c r="AK651" s="12">
        <v>0</v>
      </c>
      <c r="AL651" s="12"/>
      <c r="AM651" s="12"/>
      <c r="AN651" s="12">
        <v>0</v>
      </c>
      <c r="AO651" s="32"/>
      <c r="AP651" s="39" t="s">
        <v>53</v>
      </c>
      <c r="AQ651" s="32"/>
      <c r="AR651" s="32">
        <v>0</v>
      </c>
      <c r="AS651" s="12"/>
      <c r="AT651" s="12"/>
      <c r="AU651" s="12">
        <v>0</v>
      </c>
      <c r="AV651" s="12">
        <v>1196656.2790000001</v>
      </c>
      <c r="AW651" s="12">
        <v>1819793.8524000002</v>
      </c>
      <c r="AX651" s="12">
        <v>623137.57340000011</v>
      </c>
      <c r="AY651" s="45"/>
      <c r="AZ651" s="32"/>
      <c r="BA651" s="12">
        <v>0</v>
      </c>
      <c r="BB651" s="12">
        <f t="shared" ref="BB651:BB661" si="934">BF651+BJ651+BN651+BR651+BV651+BZ651+CD651+CH651+CL651+CP651+CT651+CX651+DB651</f>
        <v>0</v>
      </c>
      <c r="BC651" s="12">
        <f t="shared" si="931"/>
        <v>0</v>
      </c>
      <c r="BD651" s="12">
        <f t="shared" si="932"/>
        <v>0</v>
      </c>
      <c r="BE651" s="12"/>
      <c r="BF651" s="12"/>
      <c r="BG651" s="12"/>
      <c r="BH651" s="12">
        <f t="shared" si="916"/>
        <v>0</v>
      </c>
      <c r="BI651" s="12"/>
      <c r="BJ651" s="12"/>
      <c r="BK651" s="12"/>
      <c r="BL651" s="12">
        <f t="shared" si="917"/>
        <v>0</v>
      </c>
      <c r="BM651" s="12"/>
      <c r="BN651" s="12"/>
      <c r="BO651" s="12"/>
      <c r="BP651" s="12">
        <f t="shared" si="918"/>
        <v>0</v>
      </c>
      <c r="BQ651" s="12"/>
      <c r="BR651" s="12"/>
      <c r="BS651" s="12"/>
      <c r="BT651" s="12">
        <f t="shared" si="919"/>
        <v>0</v>
      </c>
      <c r="BU651" s="12"/>
      <c r="BV651" s="12"/>
      <c r="BW651" s="12"/>
      <c r="BX651" s="12">
        <f t="shared" si="920"/>
        <v>0</v>
      </c>
      <c r="BY651" s="12"/>
      <c r="BZ651" s="12"/>
      <c r="CA651" s="12"/>
      <c r="CB651" s="12">
        <f t="shared" si="921"/>
        <v>0</v>
      </c>
      <c r="CC651" s="12"/>
      <c r="CD651" s="12"/>
      <c r="CE651" s="12"/>
      <c r="CF651" s="12">
        <f t="shared" si="922"/>
        <v>0</v>
      </c>
      <c r="CG651" s="12"/>
      <c r="CH651" s="12"/>
      <c r="CI651" s="12"/>
      <c r="CJ651" s="12">
        <f t="shared" si="923"/>
        <v>0</v>
      </c>
      <c r="CK651" s="12"/>
      <c r="CL651" s="12"/>
      <c r="CM651" s="12"/>
      <c r="CN651" s="12">
        <f t="shared" si="924"/>
        <v>0</v>
      </c>
      <c r="CO651" s="12"/>
      <c r="CP651" s="12"/>
      <c r="CQ651" s="12"/>
      <c r="CR651" s="12">
        <f t="shared" si="925"/>
        <v>0</v>
      </c>
      <c r="CS651" s="12"/>
      <c r="CT651" s="12"/>
      <c r="CU651" s="12"/>
      <c r="CV651" s="12">
        <f t="shared" si="926"/>
        <v>0</v>
      </c>
      <c r="CW651" s="12"/>
      <c r="CX651" s="12"/>
      <c r="CY651" s="12"/>
      <c r="CZ651" s="12">
        <f t="shared" si="927"/>
        <v>0</v>
      </c>
      <c r="DA651" s="12"/>
      <c r="DB651" s="12"/>
      <c r="DC651" s="12"/>
      <c r="DD651" s="12">
        <f t="shared" si="928"/>
        <v>0</v>
      </c>
      <c r="DE651" s="13" t="s">
        <v>54</v>
      </c>
      <c r="DF651" s="14" t="s">
        <v>55</v>
      </c>
    </row>
    <row r="652" spans="1:110" ht="38.25" hidden="1" x14ac:dyDescent="0.25">
      <c r="A652" s="20">
        <v>73</v>
      </c>
      <c r="B652" s="48" t="s">
        <v>1074</v>
      </c>
      <c r="C652" s="49">
        <v>1950</v>
      </c>
      <c r="D652" s="49" t="s">
        <v>51</v>
      </c>
      <c r="E652" s="48" t="s">
        <v>224</v>
      </c>
      <c r="F652" s="50">
        <v>649.79999999999995</v>
      </c>
      <c r="G652" s="50">
        <v>569.9</v>
      </c>
      <c r="H652" s="51">
        <v>36399</v>
      </c>
      <c r="I652" s="12">
        <f t="shared" si="930"/>
        <v>1798824.7331999999</v>
      </c>
      <c r="J652" s="12">
        <f t="shared" si="914"/>
        <v>899412.36659999995</v>
      </c>
      <c r="K652" s="12">
        <f t="shared" si="933"/>
        <v>899412.36659999995</v>
      </c>
      <c r="L652" s="12">
        <f t="shared" si="929"/>
        <v>899412.36659999995</v>
      </c>
      <c r="M652" s="12">
        <f t="shared" si="883"/>
        <v>0</v>
      </c>
      <c r="N652" s="12"/>
      <c r="O652" s="12"/>
      <c r="P652" s="12">
        <v>0</v>
      </c>
      <c r="Q652" s="12"/>
      <c r="R652" s="12"/>
      <c r="S652" s="12">
        <v>0</v>
      </c>
      <c r="T652" s="12"/>
      <c r="U652" s="12"/>
      <c r="V652" s="12">
        <v>0</v>
      </c>
      <c r="W652" s="12"/>
      <c r="X652" s="12"/>
      <c r="Y652" s="12">
        <v>0</v>
      </c>
      <c r="Z652" s="12"/>
      <c r="AA652" s="12"/>
      <c r="AB652" s="12">
        <v>0</v>
      </c>
      <c r="AC652" s="12"/>
      <c r="AD652" s="12"/>
      <c r="AE652" s="12">
        <v>0</v>
      </c>
      <c r="AF652" s="12"/>
      <c r="AG652" s="12"/>
      <c r="AH652" s="12">
        <v>0</v>
      </c>
      <c r="AI652" s="12"/>
      <c r="AJ652" s="12"/>
      <c r="AK652" s="12">
        <v>0</v>
      </c>
      <c r="AL652" s="12"/>
      <c r="AM652" s="12"/>
      <c r="AN652" s="12">
        <v>0</v>
      </c>
      <c r="AO652" s="32"/>
      <c r="AP652" s="39" t="s">
        <v>53</v>
      </c>
      <c r="AQ652" s="32"/>
      <c r="AR652" s="32">
        <v>0</v>
      </c>
      <c r="AS652" s="12"/>
      <c r="AT652" s="12"/>
      <c r="AU652" s="12">
        <v>0</v>
      </c>
      <c r="AV652" s="12">
        <v>1216725.1429999999</v>
      </c>
      <c r="AW652" s="12">
        <v>1798824.7331999999</v>
      </c>
      <c r="AX652" s="12">
        <v>582099.59019999998</v>
      </c>
      <c r="AY652" s="45"/>
      <c r="AZ652" s="32"/>
      <c r="BA652" s="12">
        <v>0</v>
      </c>
      <c r="BB652" s="12">
        <f t="shared" si="934"/>
        <v>0</v>
      </c>
      <c r="BC652" s="12">
        <f t="shared" si="931"/>
        <v>0</v>
      </c>
      <c r="BD652" s="12">
        <f t="shared" si="932"/>
        <v>0</v>
      </c>
      <c r="BE652" s="12"/>
      <c r="BF652" s="12"/>
      <c r="BG652" s="12"/>
      <c r="BH652" s="12">
        <f t="shared" si="916"/>
        <v>0</v>
      </c>
      <c r="BI652" s="12"/>
      <c r="BJ652" s="12"/>
      <c r="BK652" s="12"/>
      <c r="BL652" s="12">
        <f t="shared" si="917"/>
        <v>0</v>
      </c>
      <c r="BM652" s="12"/>
      <c r="BN652" s="12"/>
      <c r="BO652" s="12"/>
      <c r="BP652" s="12">
        <f t="shared" si="918"/>
        <v>0</v>
      </c>
      <c r="BQ652" s="12"/>
      <c r="BR652" s="12"/>
      <c r="BS652" s="12"/>
      <c r="BT652" s="12">
        <f t="shared" si="919"/>
        <v>0</v>
      </c>
      <c r="BU652" s="12"/>
      <c r="BV652" s="12"/>
      <c r="BW652" s="12"/>
      <c r="BX652" s="12">
        <f t="shared" si="920"/>
        <v>0</v>
      </c>
      <c r="BY652" s="12"/>
      <c r="BZ652" s="12"/>
      <c r="CA652" s="12"/>
      <c r="CB652" s="12">
        <f t="shared" si="921"/>
        <v>0</v>
      </c>
      <c r="CC652" s="12"/>
      <c r="CD652" s="12"/>
      <c r="CE652" s="12"/>
      <c r="CF652" s="12">
        <f t="shared" si="922"/>
        <v>0</v>
      </c>
      <c r="CG652" s="12"/>
      <c r="CH652" s="12"/>
      <c r="CI652" s="12"/>
      <c r="CJ652" s="12">
        <f t="shared" si="923"/>
        <v>0</v>
      </c>
      <c r="CK652" s="12"/>
      <c r="CL652" s="12"/>
      <c r="CM652" s="12"/>
      <c r="CN652" s="12">
        <f t="shared" si="924"/>
        <v>0</v>
      </c>
      <c r="CO652" s="12"/>
      <c r="CP652" s="12"/>
      <c r="CQ652" s="12"/>
      <c r="CR652" s="12">
        <f t="shared" si="925"/>
        <v>0</v>
      </c>
      <c r="CS652" s="12"/>
      <c r="CT652" s="12"/>
      <c r="CU652" s="12"/>
      <c r="CV652" s="12">
        <f t="shared" si="926"/>
        <v>0</v>
      </c>
      <c r="CW652" s="12"/>
      <c r="CX652" s="12"/>
      <c r="CY652" s="12"/>
      <c r="CZ652" s="12">
        <f t="shared" si="927"/>
        <v>0</v>
      </c>
      <c r="DA652" s="12"/>
      <c r="DB652" s="12"/>
      <c r="DC652" s="12"/>
      <c r="DD652" s="12">
        <f t="shared" si="928"/>
        <v>0</v>
      </c>
      <c r="DE652" s="13" t="s">
        <v>54</v>
      </c>
      <c r="DF652" s="14" t="s">
        <v>55</v>
      </c>
    </row>
    <row r="653" spans="1:110" ht="38.25" hidden="1" x14ac:dyDescent="0.25">
      <c r="A653" s="20">
        <v>74</v>
      </c>
      <c r="B653" s="48" t="s">
        <v>1075</v>
      </c>
      <c r="C653" s="49">
        <v>1950</v>
      </c>
      <c r="D653" s="49" t="s">
        <v>51</v>
      </c>
      <c r="E653" s="48" t="s">
        <v>224</v>
      </c>
      <c r="F653" s="50">
        <v>641.9</v>
      </c>
      <c r="G653" s="50">
        <v>572.9</v>
      </c>
      <c r="H653" s="51">
        <v>39300</v>
      </c>
      <c r="I653" s="12">
        <f t="shared" si="930"/>
        <v>4467297.7212000005</v>
      </c>
      <c r="J653" s="12">
        <f t="shared" si="914"/>
        <v>2233648.8606000002</v>
      </c>
      <c r="K653" s="12">
        <f t="shared" si="933"/>
        <v>2233648.8606000002</v>
      </c>
      <c r="L653" s="12">
        <f t="shared" si="929"/>
        <v>2233648.8606000002</v>
      </c>
      <c r="M653" s="12">
        <f t="shared" si="883"/>
        <v>0</v>
      </c>
      <c r="N653" s="12"/>
      <c r="O653" s="12"/>
      <c r="P653" s="12">
        <v>0</v>
      </c>
      <c r="Q653" s="12"/>
      <c r="R653" s="12"/>
      <c r="S653" s="12">
        <v>0</v>
      </c>
      <c r="T653" s="12"/>
      <c r="U653" s="12"/>
      <c r="V653" s="12">
        <v>0</v>
      </c>
      <c r="W653" s="12"/>
      <c r="X653" s="12"/>
      <c r="Y653" s="12">
        <v>0</v>
      </c>
      <c r="Z653" s="12"/>
      <c r="AA653" s="12"/>
      <c r="AB653" s="12">
        <v>0</v>
      </c>
      <c r="AC653" s="12"/>
      <c r="AD653" s="12"/>
      <c r="AE653" s="12">
        <v>0</v>
      </c>
      <c r="AF653" s="12"/>
      <c r="AG653" s="12"/>
      <c r="AH653" s="12">
        <v>0</v>
      </c>
      <c r="AI653" s="12"/>
      <c r="AJ653" s="12"/>
      <c r="AK653" s="12">
        <v>0</v>
      </c>
      <c r="AL653" s="12"/>
      <c r="AM653" s="12"/>
      <c r="AN653" s="12">
        <v>0</v>
      </c>
      <c r="AO653" s="32"/>
      <c r="AP653" s="39" t="s">
        <v>53</v>
      </c>
      <c r="AQ653" s="32"/>
      <c r="AR653" s="32">
        <v>0</v>
      </c>
      <c r="AS653" s="12">
        <v>1832314.875</v>
      </c>
      <c r="AT653" s="12">
        <v>2231916.1211999999</v>
      </c>
      <c r="AU653" s="12">
        <v>399601.24619999994</v>
      </c>
      <c r="AV653" s="12">
        <v>2220223.1</v>
      </c>
      <c r="AW653" s="12">
        <v>2235381.6</v>
      </c>
      <c r="AX653" s="12">
        <v>15158.5</v>
      </c>
      <c r="AY653" s="45"/>
      <c r="AZ653" s="32"/>
      <c r="BA653" s="12">
        <v>0</v>
      </c>
      <c r="BB653" s="12">
        <f t="shared" si="934"/>
        <v>0</v>
      </c>
      <c r="BC653" s="12">
        <f t="shared" si="931"/>
        <v>0</v>
      </c>
      <c r="BD653" s="12">
        <f t="shared" si="932"/>
        <v>0</v>
      </c>
      <c r="BE653" s="12"/>
      <c r="BF653" s="12"/>
      <c r="BG653" s="12"/>
      <c r="BH653" s="12">
        <f t="shared" si="916"/>
        <v>0</v>
      </c>
      <c r="BI653" s="12"/>
      <c r="BJ653" s="12"/>
      <c r="BK653" s="12"/>
      <c r="BL653" s="12">
        <f t="shared" si="917"/>
        <v>0</v>
      </c>
      <c r="BM653" s="12"/>
      <c r="BN653" s="12"/>
      <c r="BO653" s="12"/>
      <c r="BP653" s="12">
        <f t="shared" si="918"/>
        <v>0</v>
      </c>
      <c r="BQ653" s="12"/>
      <c r="BR653" s="12"/>
      <c r="BS653" s="12"/>
      <c r="BT653" s="12">
        <f t="shared" si="919"/>
        <v>0</v>
      </c>
      <c r="BU653" s="12"/>
      <c r="BV653" s="12"/>
      <c r="BW653" s="12"/>
      <c r="BX653" s="12">
        <f t="shared" si="920"/>
        <v>0</v>
      </c>
      <c r="BY653" s="12"/>
      <c r="BZ653" s="12"/>
      <c r="CA653" s="12"/>
      <c r="CB653" s="12">
        <f t="shared" si="921"/>
        <v>0</v>
      </c>
      <c r="CC653" s="12"/>
      <c r="CD653" s="12"/>
      <c r="CE653" s="12"/>
      <c r="CF653" s="12">
        <f t="shared" si="922"/>
        <v>0</v>
      </c>
      <c r="CG653" s="12"/>
      <c r="CH653" s="12"/>
      <c r="CI653" s="12"/>
      <c r="CJ653" s="12">
        <f t="shared" si="923"/>
        <v>0</v>
      </c>
      <c r="CK653" s="12"/>
      <c r="CL653" s="12"/>
      <c r="CM653" s="12"/>
      <c r="CN653" s="12">
        <f t="shared" si="924"/>
        <v>0</v>
      </c>
      <c r="CO653" s="12"/>
      <c r="CP653" s="12"/>
      <c r="CQ653" s="12"/>
      <c r="CR653" s="12">
        <f t="shared" si="925"/>
        <v>0</v>
      </c>
      <c r="CS653" s="12"/>
      <c r="CT653" s="12"/>
      <c r="CU653" s="12"/>
      <c r="CV653" s="12">
        <f t="shared" si="926"/>
        <v>0</v>
      </c>
      <c r="CW653" s="12"/>
      <c r="CX653" s="12"/>
      <c r="CY653" s="12"/>
      <c r="CZ653" s="12">
        <f t="shared" si="927"/>
        <v>0</v>
      </c>
      <c r="DA653" s="12"/>
      <c r="DB653" s="12"/>
      <c r="DC653" s="12"/>
      <c r="DD653" s="12">
        <f t="shared" si="928"/>
        <v>0</v>
      </c>
      <c r="DE653" s="13" t="s">
        <v>54</v>
      </c>
      <c r="DF653" s="14" t="s">
        <v>55</v>
      </c>
    </row>
    <row r="654" spans="1:110" ht="38.25" hidden="1" x14ac:dyDescent="0.25">
      <c r="A654" s="20">
        <v>75</v>
      </c>
      <c r="B654" s="48" t="s">
        <v>1076</v>
      </c>
      <c r="C654" s="49">
        <v>1949</v>
      </c>
      <c r="D654" s="49" t="s">
        <v>51</v>
      </c>
      <c r="E654" s="48" t="s">
        <v>224</v>
      </c>
      <c r="F654" s="50">
        <v>639.9</v>
      </c>
      <c r="G654" s="50">
        <v>560.70000000000005</v>
      </c>
      <c r="H654" s="51">
        <v>39093</v>
      </c>
      <c r="I654" s="12">
        <f t="shared" si="930"/>
        <v>4135087.2472000001</v>
      </c>
      <c r="J654" s="12">
        <f t="shared" si="914"/>
        <v>2067543.6236</v>
      </c>
      <c r="K654" s="12">
        <f t="shared" si="933"/>
        <v>2067543.6236</v>
      </c>
      <c r="L654" s="12">
        <f t="shared" si="929"/>
        <v>2067543.6236</v>
      </c>
      <c r="M654" s="12">
        <f t="shared" si="883"/>
        <v>0</v>
      </c>
      <c r="N654" s="12"/>
      <c r="O654" s="12"/>
      <c r="P654" s="12">
        <v>0</v>
      </c>
      <c r="Q654" s="12"/>
      <c r="R654" s="12"/>
      <c r="S654" s="12">
        <v>0</v>
      </c>
      <c r="T654" s="12"/>
      <c r="U654" s="12"/>
      <c r="V654" s="12">
        <v>0</v>
      </c>
      <c r="W654" s="12"/>
      <c r="X654" s="12"/>
      <c r="Y654" s="12">
        <v>0</v>
      </c>
      <c r="Z654" s="12"/>
      <c r="AA654" s="12"/>
      <c r="AB654" s="12">
        <v>0</v>
      </c>
      <c r="AC654" s="12"/>
      <c r="AD654" s="12"/>
      <c r="AE654" s="12">
        <v>0</v>
      </c>
      <c r="AF654" s="12"/>
      <c r="AG654" s="12"/>
      <c r="AH654" s="12">
        <v>0</v>
      </c>
      <c r="AI654" s="12"/>
      <c r="AJ654" s="12"/>
      <c r="AK654" s="12">
        <v>0</v>
      </c>
      <c r="AL654" s="12"/>
      <c r="AM654" s="12"/>
      <c r="AN654" s="12">
        <v>0</v>
      </c>
      <c r="AO654" s="32"/>
      <c r="AP654" s="39" t="s">
        <v>53</v>
      </c>
      <c r="AQ654" s="32"/>
      <c r="AR654" s="32">
        <v>0</v>
      </c>
      <c r="AS654" s="12">
        <v>1732110.155</v>
      </c>
      <c r="AT654" s="12">
        <v>1967768.0472000001</v>
      </c>
      <c r="AU654" s="12">
        <v>235657.89220000012</v>
      </c>
      <c r="AV654" s="12">
        <v>1197083.301</v>
      </c>
      <c r="AW654" s="12">
        <v>2167319.2000000002</v>
      </c>
      <c r="AX654" s="12">
        <v>970235.89900000021</v>
      </c>
      <c r="AY654" s="45"/>
      <c r="AZ654" s="32"/>
      <c r="BA654" s="12">
        <v>0</v>
      </c>
      <c r="BB654" s="12">
        <f t="shared" si="934"/>
        <v>0</v>
      </c>
      <c r="BC654" s="12">
        <f t="shared" si="931"/>
        <v>0</v>
      </c>
      <c r="BD654" s="12">
        <f t="shared" si="932"/>
        <v>0</v>
      </c>
      <c r="BE654" s="12"/>
      <c r="BF654" s="12"/>
      <c r="BG654" s="12"/>
      <c r="BH654" s="12">
        <f t="shared" si="916"/>
        <v>0</v>
      </c>
      <c r="BI654" s="12"/>
      <c r="BJ654" s="12"/>
      <c r="BK654" s="12"/>
      <c r="BL654" s="12">
        <f t="shared" si="917"/>
        <v>0</v>
      </c>
      <c r="BM654" s="12"/>
      <c r="BN654" s="12"/>
      <c r="BO654" s="12"/>
      <c r="BP654" s="12">
        <f t="shared" si="918"/>
        <v>0</v>
      </c>
      <c r="BQ654" s="12"/>
      <c r="BR654" s="12"/>
      <c r="BS654" s="12"/>
      <c r="BT654" s="12">
        <f t="shared" si="919"/>
        <v>0</v>
      </c>
      <c r="BU654" s="12"/>
      <c r="BV654" s="12"/>
      <c r="BW654" s="12"/>
      <c r="BX654" s="12">
        <f t="shared" si="920"/>
        <v>0</v>
      </c>
      <c r="BY654" s="12"/>
      <c r="BZ654" s="12"/>
      <c r="CA654" s="12"/>
      <c r="CB654" s="12">
        <f t="shared" si="921"/>
        <v>0</v>
      </c>
      <c r="CC654" s="12"/>
      <c r="CD654" s="12"/>
      <c r="CE654" s="12"/>
      <c r="CF654" s="12">
        <f t="shared" si="922"/>
        <v>0</v>
      </c>
      <c r="CG654" s="12"/>
      <c r="CH654" s="12"/>
      <c r="CI654" s="12"/>
      <c r="CJ654" s="12">
        <f t="shared" si="923"/>
        <v>0</v>
      </c>
      <c r="CK654" s="12"/>
      <c r="CL654" s="12"/>
      <c r="CM654" s="12"/>
      <c r="CN654" s="12">
        <f t="shared" si="924"/>
        <v>0</v>
      </c>
      <c r="CO654" s="12"/>
      <c r="CP654" s="12"/>
      <c r="CQ654" s="12"/>
      <c r="CR654" s="12">
        <f t="shared" si="925"/>
        <v>0</v>
      </c>
      <c r="CS654" s="12"/>
      <c r="CT654" s="12"/>
      <c r="CU654" s="12"/>
      <c r="CV654" s="12">
        <f t="shared" si="926"/>
        <v>0</v>
      </c>
      <c r="CW654" s="12"/>
      <c r="CX654" s="12"/>
      <c r="CY654" s="12"/>
      <c r="CZ654" s="12">
        <f t="shared" si="927"/>
        <v>0</v>
      </c>
      <c r="DA654" s="12"/>
      <c r="DB654" s="12"/>
      <c r="DC654" s="12"/>
      <c r="DD654" s="12">
        <f t="shared" si="928"/>
        <v>0</v>
      </c>
      <c r="DE654" s="13" t="s">
        <v>54</v>
      </c>
      <c r="DF654" s="14" t="s">
        <v>55</v>
      </c>
    </row>
    <row r="655" spans="1:110" ht="38.25" hidden="1" x14ac:dyDescent="0.25">
      <c r="A655" s="20">
        <v>76</v>
      </c>
      <c r="B655" s="48" t="s">
        <v>1077</v>
      </c>
      <c r="C655" s="49">
        <v>1977</v>
      </c>
      <c r="D655" s="49" t="s">
        <v>51</v>
      </c>
      <c r="E655" s="48" t="s">
        <v>202</v>
      </c>
      <c r="F655" s="50">
        <v>8615.7999999999993</v>
      </c>
      <c r="G655" s="50">
        <v>7556.7</v>
      </c>
      <c r="H655" s="51">
        <v>33423</v>
      </c>
      <c r="I655" s="12">
        <f t="shared" si="930"/>
        <v>16985950</v>
      </c>
      <c r="J655" s="12">
        <f t="shared" si="914"/>
        <v>8492975</v>
      </c>
      <c r="K655" s="12">
        <f t="shared" si="933"/>
        <v>8492975</v>
      </c>
      <c r="L655" s="12">
        <f t="shared" si="929"/>
        <v>8492975</v>
      </c>
      <c r="M655" s="12">
        <f t="shared" si="883"/>
        <v>0</v>
      </c>
      <c r="N655" s="12"/>
      <c r="O655" s="12"/>
      <c r="P655" s="12">
        <v>0</v>
      </c>
      <c r="Q655" s="12"/>
      <c r="R655" s="12"/>
      <c r="S655" s="12">
        <v>0</v>
      </c>
      <c r="T655" s="12"/>
      <c r="U655" s="12"/>
      <c r="V655" s="12">
        <v>0</v>
      </c>
      <c r="W655" s="12"/>
      <c r="X655" s="12"/>
      <c r="Y655" s="12">
        <v>0</v>
      </c>
      <c r="Z655" s="12"/>
      <c r="AA655" s="12"/>
      <c r="AB655" s="12">
        <v>0</v>
      </c>
      <c r="AC655" s="12"/>
      <c r="AD655" s="12"/>
      <c r="AE655" s="12">
        <v>0</v>
      </c>
      <c r="AF655" s="12"/>
      <c r="AG655" s="12"/>
      <c r="AH655" s="12">
        <v>0</v>
      </c>
      <c r="AI655" s="12"/>
      <c r="AJ655" s="12"/>
      <c r="AK655" s="12">
        <v>0</v>
      </c>
      <c r="AL655" s="12"/>
      <c r="AM655" s="12"/>
      <c r="AN655" s="12">
        <v>0</v>
      </c>
      <c r="AO655" s="32">
        <v>16495476</v>
      </c>
      <c r="AP655" s="39" t="s">
        <v>289</v>
      </c>
      <c r="AQ655" s="32">
        <v>16985950</v>
      </c>
      <c r="AR655" s="32">
        <v>490474</v>
      </c>
      <c r="AS655" s="12"/>
      <c r="AT655" s="12"/>
      <c r="AU655" s="12">
        <v>0</v>
      </c>
      <c r="AV655" s="12"/>
      <c r="AW655" s="12"/>
      <c r="AX655" s="12">
        <v>0</v>
      </c>
      <c r="AY655" s="45"/>
      <c r="AZ655" s="32"/>
      <c r="BA655" s="12">
        <v>0</v>
      </c>
      <c r="BB655" s="12">
        <f t="shared" si="934"/>
        <v>0</v>
      </c>
      <c r="BC655" s="12">
        <f t="shared" si="931"/>
        <v>0</v>
      </c>
      <c r="BD655" s="12">
        <f t="shared" si="932"/>
        <v>0</v>
      </c>
      <c r="BE655" s="12"/>
      <c r="BF655" s="12"/>
      <c r="BG655" s="12"/>
      <c r="BH655" s="12">
        <f t="shared" si="916"/>
        <v>0</v>
      </c>
      <c r="BI655" s="12"/>
      <c r="BJ655" s="12"/>
      <c r="BK655" s="12"/>
      <c r="BL655" s="12">
        <f t="shared" si="917"/>
        <v>0</v>
      </c>
      <c r="BM655" s="12"/>
      <c r="BN655" s="12"/>
      <c r="BO655" s="12"/>
      <c r="BP655" s="12">
        <f t="shared" si="918"/>
        <v>0</v>
      </c>
      <c r="BQ655" s="12"/>
      <c r="BR655" s="12"/>
      <c r="BS655" s="12"/>
      <c r="BT655" s="12">
        <f t="shared" si="919"/>
        <v>0</v>
      </c>
      <c r="BU655" s="12"/>
      <c r="BV655" s="12"/>
      <c r="BW655" s="12"/>
      <c r="BX655" s="12">
        <f t="shared" si="920"/>
        <v>0</v>
      </c>
      <c r="BY655" s="12"/>
      <c r="BZ655" s="12"/>
      <c r="CA655" s="12"/>
      <c r="CB655" s="12">
        <f t="shared" si="921"/>
        <v>0</v>
      </c>
      <c r="CC655" s="12"/>
      <c r="CD655" s="12"/>
      <c r="CE655" s="12"/>
      <c r="CF655" s="12">
        <f t="shared" si="922"/>
        <v>0</v>
      </c>
      <c r="CG655" s="12"/>
      <c r="CH655" s="12"/>
      <c r="CI655" s="12"/>
      <c r="CJ655" s="12">
        <f t="shared" si="923"/>
        <v>0</v>
      </c>
      <c r="CK655" s="12"/>
      <c r="CL655" s="12"/>
      <c r="CM655" s="12"/>
      <c r="CN655" s="12">
        <f t="shared" si="924"/>
        <v>0</v>
      </c>
      <c r="CO655" s="12"/>
      <c r="CP655" s="12"/>
      <c r="CQ655" s="12"/>
      <c r="CR655" s="12">
        <f t="shared" si="925"/>
        <v>0</v>
      </c>
      <c r="CS655" s="12"/>
      <c r="CT655" s="12"/>
      <c r="CU655" s="12"/>
      <c r="CV655" s="12">
        <f t="shared" si="926"/>
        <v>0</v>
      </c>
      <c r="CW655" s="12"/>
      <c r="CX655" s="12"/>
      <c r="CY655" s="12"/>
      <c r="CZ655" s="12">
        <f t="shared" si="927"/>
        <v>0</v>
      </c>
      <c r="DA655" s="12"/>
      <c r="DB655" s="12"/>
      <c r="DC655" s="12"/>
      <c r="DD655" s="12">
        <f t="shared" si="928"/>
        <v>0</v>
      </c>
      <c r="DE655" s="13" t="s">
        <v>54</v>
      </c>
      <c r="DF655" s="14" t="s">
        <v>55</v>
      </c>
    </row>
    <row r="656" spans="1:110" ht="38.25" hidden="1" x14ac:dyDescent="0.25">
      <c r="A656" s="20">
        <v>77</v>
      </c>
      <c r="B656" s="48" t="s">
        <v>1078</v>
      </c>
      <c r="C656" s="49">
        <v>1978</v>
      </c>
      <c r="D656" s="49" t="s">
        <v>51</v>
      </c>
      <c r="E656" s="48" t="s">
        <v>202</v>
      </c>
      <c r="F656" s="50">
        <v>5760.4</v>
      </c>
      <c r="G656" s="50">
        <v>5052.5</v>
      </c>
      <c r="H656" s="51">
        <v>33498</v>
      </c>
      <c r="I656" s="12">
        <f t="shared" si="930"/>
        <v>8656059</v>
      </c>
      <c r="J656" s="12">
        <f t="shared" si="914"/>
        <v>4328029.5</v>
      </c>
      <c r="K656" s="12">
        <f t="shared" si="933"/>
        <v>4328029.5</v>
      </c>
      <c r="L656" s="12">
        <f t="shared" si="929"/>
        <v>4328029.5</v>
      </c>
      <c r="M656" s="12">
        <f t="shared" ref="M656:M719" si="935">K656-L656</f>
        <v>0</v>
      </c>
      <c r="N656" s="12"/>
      <c r="O656" s="12"/>
      <c r="P656" s="12">
        <v>0</v>
      </c>
      <c r="Q656" s="12"/>
      <c r="R656" s="12"/>
      <c r="S656" s="12">
        <v>0</v>
      </c>
      <c r="T656" s="12"/>
      <c r="U656" s="12"/>
      <c r="V656" s="12">
        <v>0</v>
      </c>
      <c r="W656" s="12"/>
      <c r="X656" s="12"/>
      <c r="Y656" s="12">
        <v>0</v>
      </c>
      <c r="Z656" s="12"/>
      <c r="AA656" s="12"/>
      <c r="AB656" s="12">
        <v>0</v>
      </c>
      <c r="AC656" s="12"/>
      <c r="AD656" s="12"/>
      <c r="AE656" s="12">
        <v>0</v>
      </c>
      <c r="AF656" s="12"/>
      <c r="AG656" s="12"/>
      <c r="AH656" s="12">
        <v>0</v>
      </c>
      <c r="AI656" s="12"/>
      <c r="AJ656" s="12"/>
      <c r="AK656" s="12">
        <v>0</v>
      </c>
      <c r="AL656" s="12"/>
      <c r="AM656" s="12"/>
      <c r="AN656" s="12">
        <v>0</v>
      </c>
      <c r="AO656" s="32">
        <v>7605300</v>
      </c>
      <c r="AP656" s="39" t="s">
        <v>290</v>
      </c>
      <c r="AQ656" s="32">
        <v>8656059</v>
      </c>
      <c r="AR656" s="32">
        <v>1050759</v>
      </c>
      <c r="AS656" s="12"/>
      <c r="AT656" s="12"/>
      <c r="AU656" s="12">
        <v>0</v>
      </c>
      <c r="AV656" s="12"/>
      <c r="AW656" s="12"/>
      <c r="AX656" s="12">
        <v>0</v>
      </c>
      <c r="AY656" s="45"/>
      <c r="AZ656" s="32"/>
      <c r="BA656" s="12">
        <v>0</v>
      </c>
      <c r="BB656" s="12">
        <f t="shared" si="934"/>
        <v>0</v>
      </c>
      <c r="BC656" s="12">
        <f t="shared" si="931"/>
        <v>0</v>
      </c>
      <c r="BD656" s="12">
        <f t="shared" si="932"/>
        <v>0</v>
      </c>
      <c r="BE656" s="12"/>
      <c r="BF656" s="12"/>
      <c r="BG656" s="12"/>
      <c r="BH656" s="12">
        <f t="shared" si="916"/>
        <v>0</v>
      </c>
      <c r="BI656" s="12"/>
      <c r="BJ656" s="12"/>
      <c r="BK656" s="12"/>
      <c r="BL656" s="12">
        <f t="shared" si="917"/>
        <v>0</v>
      </c>
      <c r="BM656" s="12"/>
      <c r="BN656" s="12"/>
      <c r="BO656" s="12"/>
      <c r="BP656" s="12">
        <f t="shared" si="918"/>
        <v>0</v>
      </c>
      <c r="BQ656" s="12"/>
      <c r="BR656" s="12"/>
      <c r="BS656" s="12"/>
      <c r="BT656" s="12">
        <f t="shared" si="919"/>
        <v>0</v>
      </c>
      <c r="BU656" s="12"/>
      <c r="BV656" s="12"/>
      <c r="BW656" s="12"/>
      <c r="BX656" s="12">
        <f t="shared" si="920"/>
        <v>0</v>
      </c>
      <c r="BY656" s="12"/>
      <c r="BZ656" s="12"/>
      <c r="CA656" s="12"/>
      <c r="CB656" s="12">
        <f t="shared" si="921"/>
        <v>0</v>
      </c>
      <c r="CC656" s="12"/>
      <c r="CD656" s="12"/>
      <c r="CE656" s="12"/>
      <c r="CF656" s="12">
        <f t="shared" si="922"/>
        <v>0</v>
      </c>
      <c r="CG656" s="12"/>
      <c r="CH656" s="12"/>
      <c r="CI656" s="12"/>
      <c r="CJ656" s="12">
        <f t="shared" si="923"/>
        <v>0</v>
      </c>
      <c r="CK656" s="12"/>
      <c r="CL656" s="12"/>
      <c r="CM656" s="12"/>
      <c r="CN656" s="12">
        <f t="shared" si="924"/>
        <v>0</v>
      </c>
      <c r="CO656" s="12"/>
      <c r="CP656" s="12"/>
      <c r="CQ656" s="12"/>
      <c r="CR656" s="12">
        <f t="shared" si="925"/>
        <v>0</v>
      </c>
      <c r="CS656" s="12"/>
      <c r="CT656" s="12"/>
      <c r="CU656" s="12"/>
      <c r="CV656" s="12">
        <f t="shared" si="926"/>
        <v>0</v>
      </c>
      <c r="CW656" s="12"/>
      <c r="CX656" s="12"/>
      <c r="CY656" s="12"/>
      <c r="CZ656" s="12">
        <f t="shared" si="927"/>
        <v>0</v>
      </c>
      <c r="DA656" s="12"/>
      <c r="DB656" s="12"/>
      <c r="DC656" s="12"/>
      <c r="DD656" s="12">
        <f t="shared" si="928"/>
        <v>0</v>
      </c>
      <c r="DE656" s="13" t="s">
        <v>54</v>
      </c>
      <c r="DF656" s="14" t="s">
        <v>55</v>
      </c>
    </row>
    <row r="657" spans="1:110" ht="56.25" hidden="1" x14ac:dyDescent="0.25">
      <c r="A657" s="20">
        <v>78</v>
      </c>
      <c r="B657" s="48" t="s">
        <v>1079</v>
      </c>
      <c r="C657" s="49">
        <v>1978</v>
      </c>
      <c r="D657" s="49" t="s">
        <v>51</v>
      </c>
      <c r="E657" s="48" t="s">
        <v>202</v>
      </c>
      <c r="F657" s="50">
        <v>14213</v>
      </c>
      <c r="G657" s="50">
        <v>12451.4</v>
      </c>
      <c r="H657" s="51">
        <v>33498</v>
      </c>
      <c r="I657" s="12">
        <f t="shared" si="930"/>
        <v>28172140</v>
      </c>
      <c r="J657" s="12">
        <f t="shared" si="914"/>
        <v>14086070</v>
      </c>
      <c r="K657" s="12">
        <f t="shared" si="933"/>
        <v>14086070</v>
      </c>
      <c r="L657" s="12">
        <f t="shared" si="929"/>
        <v>14086070</v>
      </c>
      <c r="M657" s="12">
        <f t="shared" si="935"/>
        <v>0</v>
      </c>
      <c r="N657" s="12"/>
      <c r="O657" s="12"/>
      <c r="P657" s="12">
        <v>0</v>
      </c>
      <c r="Q657" s="12"/>
      <c r="R657" s="12"/>
      <c r="S657" s="12">
        <v>0</v>
      </c>
      <c r="T657" s="12"/>
      <c r="U657" s="12"/>
      <c r="V657" s="12">
        <v>0</v>
      </c>
      <c r="W657" s="12"/>
      <c r="X657" s="12"/>
      <c r="Y657" s="12">
        <v>0</v>
      </c>
      <c r="Z657" s="12"/>
      <c r="AA657" s="12"/>
      <c r="AB657" s="12">
        <v>0</v>
      </c>
      <c r="AC657" s="12"/>
      <c r="AD657" s="12"/>
      <c r="AE657" s="12">
        <v>0</v>
      </c>
      <c r="AF657" s="12"/>
      <c r="AG657" s="12"/>
      <c r="AH657" s="12">
        <v>0</v>
      </c>
      <c r="AI657" s="12"/>
      <c r="AJ657" s="12"/>
      <c r="AK657" s="12">
        <v>0</v>
      </c>
      <c r="AL657" s="12"/>
      <c r="AM657" s="12"/>
      <c r="AN657" s="12">
        <v>0</v>
      </c>
      <c r="AO657" s="32">
        <v>24351000</v>
      </c>
      <c r="AP657" s="39" t="s">
        <v>291</v>
      </c>
      <c r="AQ657" s="32">
        <v>28172140</v>
      </c>
      <c r="AR657" s="32">
        <v>3821140</v>
      </c>
      <c r="AS657" s="12"/>
      <c r="AT657" s="12"/>
      <c r="AU657" s="12">
        <v>0</v>
      </c>
      <c r="AV657" s="12"/>
      <c r="AW657" s="12"/>
      <c r="AX657" s="12">
        <v>0</v>
      </c>
      <c r="AY657" s="45"/>
      <c r="AZ657" s="32"/>
      <c r="BA657" s="12">
        <v>0</v>
      </c>
      <c r="BB657" s="12">
        <f t="shared" si="934"/>
        <v>0</v>
      </c>
      <c r="BC657" s="12">
        <f t="shared" si="931"/>
        <v>0</v>
      </c>
      <c r="BD657" s="12">
        <f t="shared" si="932"/>
        <v>0</v>
      </c>
      <c r="BE657" s="12"/>
      <c r="BF657" s="12"/>
      <c r="BG657" s="12"/>
      <c r="BH657" s="12">
        <f t="shared" si="916"/>
        <v>0</v>
      </c>
      <c r="BI657" s="12"/>
      <c r="BJ657" s="12"/>
      <c r="BK657" s="12"/>
      <c r="BL657" s="12">
        <f t="shared" si="917"/>
        <v>0</v>
      </c>
      <c r="BM657" s="12"/>
      <c r="BN657" s="12"/>
      <c r="BO657" s="12"/>
      <c r="BP657" s="12">
        <f t="shared" si="918"/>
        <v>0</v>
      </c>
      <c r="BQ657" s="12"/>
      <c r="BR657" s="12"/>
      <c r="BS657" s="12"/>
      <c r="BT657" s="12">
        <f t="shared" si="919"/>
        <v>0</v>
      </c>
      <c r="BU657" s="12"/>
      <c r="BV657" s="12"/>
      <c r="BW657" s="12"/>
      <c r="BX657" s="12">
        <f t="shared" si="920"/>
        <v>0</v>
      </c>
      <c r="BY657" s="12"/>
      <c r="BZ657" s="12"/>
      <c r="CA657" s="12"/>
      <c r="CB657" s="12">
        <f t="shared" si="921"/>
        <v>0</v>
      </c>
      <c r="CC657" s="12"/>
      <c r="CD657" s="12"/>
      <c r="CE657" s="12"/>
      <c r="CF657" s="12">
        <f t="shared" si="922"/>
        <v>0</v>
      </c>
      <c r="CG657" s="12"/>
      <c r="CH657" s="12"/>
      <c r="CI657" s="12"/>
      <c r="CJ657" s="12">
        <f t="shared" si="923"/>
        <v>0</v>
      </c>
      <c r="CK657" s="12"/>
      <c r="CL657" s="12"/>
      <c r="CM657" s="12"/>
      <c r="CN657" s="12">
        <f t="shared" si="924"/>
        <v>0</v>
      </c>
      <c r="CO657" s="12"/>
      <c r="CP657" s="12"/>
      <c r="CQ657" s="12"/>
      <c r="CR657" s="12">
        <f t="shared" si="925"/>
        <v>0</v>
      </c>
      <c r="CS657" s="12"/>
      <c r="CT657" s="12"/>
      <c r="CU657" s="12"/>
      <c r="CV657" s="12">
        <f t="shared" si="926"/>
        <v>0</v>
      </c>
      <c r="CW657" s="12"/>
      <c r="CX657" s="12"/>
      <c r="CY657" s="12"/>
      <c r="CZ657" s="12">
        <f t="shared" si="927"/>
        <v>0</v>
      </c>
      <c r="DA657" s="12"/>
      <c r="DB657" s="12"/>
      <c r="DC657" s="12"/>
      <c r="DD657" s="12">
        <f t="shared" si="928"/>
        <v>0</v>
      </c>
      <c r="DE657" s="13" t="s">
        <v>54</v>
      </c>
      <c r="DF657" s="14" t="s">
        <v>55</v>
      </c>
    </row>
    <row r="658" spans="1:110" ht="38.25" hidden="1" x14ac:dyDescent="0.25">
      <c r="A658" s="20">
        <v>79</v>
      </c>
      <c r="B658" s="48" t="s">
        <v>1080</v>
      </c>
      <c r="C658" s="49">
        <v>1978</v>
      </c>
      <c r="D658" s="49">
        <v>2011</v>
      </c>
      <c r="E658" s="48" t="s">
        <v>202</v>
      </c>
      <c r="F658" s="50">
        <v>5970.8</v>
      </c>
      <c r="G658" s="50">
        <v>4967.2</v>
      </c>
      <c r="H658" s="51">
        <v>33498</v>
      </c>
      <c r="I658" s="12">
        <f t="shared" si="930"/>
        <v>5974756</v>
      </c>
      <c r="J658" s="12">
        <f t="shared" si="914"/>
        <v>2987378</v>
      </c>
      <c r="K658" s="12">
        <f t="shared" si="933"/>
        <v>2987378</v>
      </c>
      <c r="L658" s="12">
        <f t="shared" si="929"/>
        <v>2987378</v>
      </c>
      <c r="M658" s="12">
        <f t="shared" si="935"/>
        <v>0</v>
      </c>
      <c r="N658" s="12"/>
      <c r="O658" s="12"/>
      <c r="P658" s="12">
        <v>0</v>
      </c>
      <c r="Q658" s="12"/>
      <c r="R658" s="12"/>
      <c r="S658" s="12">
        <v>0</v>
      </c>
      <c r="T658" s="12"/>
      <c r="U658" s="12"/>
      <c r="V658" s="12">
        <v>0</v>
      </c>
      <c r="W658" s="12"/>
      <c r="X658" s="12"/>
      <c r="Y658" s="12">
        <v>0</v>
      </c>
      <c r="Z658" s="12"/>
      <c r="AA658" s="12"/>
      <c r="AB658" s="12">
        <v>0</v>
      </c>
      <c r="AC658" s="12"/>
      <c r="AD658" s="12"/>
      <c r="AE658" s="12">
        <v>0</v>
      </c>
      <c r="AF658" s="12"/>
      <c r="AG658" s="12"/>
      <c r="AH658" s="12">
        <v>0</v>
      </c>
      <c r="AI658" s="12"/>
      <c r="AJ658" s="12"/>
      <c r="AK658" s="12">
        <v>0</v>
      </c>
      <c r="AL658" s="12"/>
      <c r="AM658" s="12"/>
      <c r="AN658" s="12">
        <v>0</v>
      </c>
      <c r="AO658" s="32">
        <v>5070200</v>
      </c>
      <c r="AP658" s="39" t="s">
        <v>292</v>
      </c>
      <c r="AQ658" s="32">
        <v>5974756</v>
      </c>
      <c r="AR658" s="32">
        <v>904556</v>
      </c>
      <c r="AS658" s="12"/>
      <c r="AT658" s="12"/>
      <c r="AU658" s="12">
        <v>0</v>
      </c>
      <c r="AV658" s="12"/>
      <c r="AW658" s="12"/>
      <c r="AX658" s="12">
        <v>0</v>
      </c>
      <c r="AY658" s="45"/>
      <c r="AZ658" s="32"/>
      <c r="BA658" s="12">
        <v>0</v>
      </c>
      <c r="BB658" s="12">
        <f t="shared" si="934"/>
        <v>0</v>
      </c>
      <c r="BC658" s="12">
        <f t="shared" si="931"/>
        <v>0</v>
      </c>
      <c r="BD658" s="12">
        <f t="shared" si="932"/>
        <v>0</v>
      </c>
      <c r="BE658" s="12"/>
      <c r="BF658" s="12"/>
      <c r="BG658" s="12"/>
      <c r="BH658" s="12">
        <f t="shared" si="916"/>
        <v>0</v>
      </c>
      <c r="BI658" s="12"/>
      <c r="BJ658" s="12"/>
      <c r="BK658" s="12"/>
      <c r="BL658" s="12">
        <f t="shared" si="917"/>
        <v>0</v>
      </c>
      <c r="BM658" s="12"/>
      <c r="BN658" s="12"/>
      <c r="BO658" s="12"/>
      <c r="BP658" s="12">
        <f t="shared" si="918"/>
        <v>0</v>
      </c>
      <c r="BQ658" s="12"/>
      <c r="BR658" s="12"/>
      <c r="BS658" s="12"/>
      <c r="BT658" s="12">
        <f t="shared" si="919"/>
        <v>0</v>
      </c>
      <c r="BU658" s="12"/>
      <c r="BV658" s="12"/>
      <c r="BW658" s="12"/>
      <c r="BX658" s="12">
        <f t="shared" si="920"/>
        <v>0</v>
      </c>
      <c r="BY658" s="12"/>
      <c r="BZ658" s="12"/>
      <c r="CA658" s="12"/>
      <c r="CB658" s="12">
        <f t="shared" si="921"/>
        <v>0</v>
      </c>
      <c r="CC658" s="12"/>
      <c r="CD658" s="12"/>
      <c r="CE658" s="12"/>
      <c r="CF658" s="12">
        <f t="shared" si="922"/>
        <v>0</v>
      </c>
      <c r="CG658" s="12"/>
      <c r="CH658" s="12"/>
      <c r="CI658" s="12"/>
      <c r="CJ658" s="12">
        <f t="shared" si="923"/>
        <v>0</v>
      </c>
      <c r="CK658" s="12"/>
      <c r="CL658" s="12"/>
      <c r="CM658" s="12"/>
      <c r="CN658" s="12">
        <f t="shared" si="924"/>
        <v>0</v>
      </c>
      <c r="CO658" s="12"/>
      <c r="CP658" s="12"/>
      <c r="CQ658" s="12"/>
      <c r="CR658" s="12">
        <f t="shared" si="925"/>
        <v>0</v>
      </c>
      <c r="CS658" s="12"/>
      <c r="CT658" s="12"/>
      <c r="CU658" s="12"/>
      <c r="CV658" s="12">
        <f t="shared" si="926"/>
        <v>0</v>
      </c>
      <c r="CW658" s="12"/>
      <c r="CX658" s="12"/>
      <c r="CY658" s="12"/>
      <c r="CZ658" s="12">
        <f t="shared" si="927"/>
        <v>0</v>
      </c>
      <c r="DA658" s="12"/>
      <c r="DB658" s="12"/>
      <c r="DC658" s="12"/>
      <c r="DD658" s="12">
        <f t="shared" si="928"/>
        <v>0</v>
      </c>
      <c r="DE658" s="13" t="s">
        <v>54</v>
      </c>
      <c r="DF658" s="14" t="s">
        <v>55</v>
      </c>
    </row>
    <row r="659" spans="1:110" ht="38.25" hidden="1" x14ac:dyDescent="0.25">
      <c r="A659" s="20">
        <v>80</v>
      </c>
      <c r="B659" s="48" t="s">
        <v>1082</v>
      </c>
      <c r="C659" s="49">
        <v>1954</v>
      </c>
      <c r="D659" s="49" t="s">
        <v>51</v>
      </c>
      <c r="E659" s="48" t="s">
        <v>67</v>
      </c>
      <c r="F659" s="50">
        <v>3766.2</v>
      </c>
      <c r="G659" s="50">
        <v>3395.1</v>
      </c>
      <c r="H659" s="51">
        <v>34004</v>
      </c>
      <c r="I659" s="12">
        <f t="shared" si="930"/>
        <v>5165527.88</v>
      </c>
      <c r="J659" s="12">
        <f t="shared" si="914"/>
        <v>2582763.94</v>
      </c>
      <c r="K659" s="12">
        <f t="shared" si="933"/>
        <v>2582763.94</v>
      </c>
      <c r="L659" s="12">
        <f t="shared" si="929"/>
        <v>2582763.94</v>
      </c>
      <c r="M659" s="12">
        <f t="shared" si="935"/>
        <v>0</v>
      </c>
      <c r="N659" s="12"/>
      <c r="O659" s="12"/>
      <c r="P659" s="12">
        <v>0</v>
      </c>
      <c r="Q659" s="12"/>
      <c r="R659" s="12"/>
      <c r="S659" s="12">
        <v>0</v>
      </c>
      <c r="T659" s="12"/>
      <c r="U659" s="12"/>
      <c r="V659" s="12">
        <v>0</v>
      </c>
      <c r="W659" s="12"/>
      <c r="X659" s="12"/>
      <c r="Y659" s="12">
        <v>0</v>
      </c>
      <c r="Z659" s="12"/>
      <c r="AA659" s="12"/>
      <c r="AB659" s="12">
        <v>0</v>
      </c>
      <c r="AC659" s="12"/>
      <c r="AD659" s="12"/>
      <c r="AE659" s="12">
        <v>0</v>
      </c>
      <c r="AF659" s="12"/>
      <c r="AG659" s="12"/>
      <c r="AH659" s="12">
        <v>0</v>
      </c>
      <c r="AI659" s="12"/>
      <c r="AJ659" s="12"/>
      <c r="AK659" s="12">
        <v>0</v>
      </c>
      <c r="AL659" s="12"/>
      <c r="AM659" s="12"/>
      <c r="AN659" s="12">
        <v>0</v>
      </c>
      <c r="AO659" s="32"/>
      <c r="AP659" s="39"/>
      <c r="AQ659" s="32"/>
      <c r="AR659" s="32">
        <v>0</v>
      </c>
      <c r="AS659" s="12">
        <v>6574451.5199999996</v>
      </c>
      <c r="AT659" s="12">
        <v>5165527.88</v>
      </c>
      <c r="AU659" s="12">
        <v>-1408923.6399999997</v>
      </c>
      <c r="AV659" s="12"/>
      <c r="AW659" s="12"/>
      <c r="AX659" s="12">
        <v>0</v>
      </c>
      <c r="AY659" s="45"/>
      <c r="AZ659" s="32"/>
      <c r="BA659" s="12">
        <v>0</v>
      </c>
      <c r="BB659" s="12">
        <f t="shared" si="934"/>
        <v>0</v>
      </c>
      <c r="BC659" s="12">
        <f t="shared" si="931"/>
        <v>0</v>
      </c>
      <c r="BD659" s="12">
        <f t="shared" si="932"/>
        <v>0</v>
      </c>
      <c r="BE659" s="12"/>
      <c r="BF659" s="12"/>
      <c r="BG659" s="12"/>
      <c r="BH659" s="12">
        <f t="shared" si="916"/>
        <v>0</v>
      </c>
      <c r="BI659" s="12"/>
      <c r="BJ659" s="12"/>
      <c r="BK659" s="12"/>
      <c r="BL659" s="12">
        <f t="shared" si="917"/>
        <v>0</v>
      </c>
      <c r="BM659" s="12"/>
      <c r="BN659" s="12"/>
      <c r="BO659" s="12"/>
      <c r="BP659" s="12">
        <f t="shared" si="918"/>
        <v>0</v>
      </c>
      <c r="BQ659" s="12"/>
      <c r="BR659" s="12"/>
      <c r="BS659" s="12"/>
      <c r="BT659" s="12">
        <f t="shared" si="919"/>
        <v>0</v>
      </c>
      <c r="BU659" s="12"/>
      <c r="BV659" s="12"/>
      <c r="BW659" s="12"/>
      <c r="BX659" s="12">
        <f t="shared" si="920"/>
        <v>0</v>
      </c>
      <c r="BY659" s="12"/>
      <c r="BZ659" s="12"/>
      <c r="CA659" s="12"/>
      <c r="CB659" s="12">
        <f t="shared" si="921"/>
        <v>0</v>
      </c>
      <c r="CC659" s="12"/>
      <c r="CD659" s="12"/>
      <c r="CE659" s="12"/>
      <c r="CF659" s="12">
        <f t="shared" si="922"/>
        <v>0</v>
      </c>
      <c r="CG659" s="12"/>
      <c r="CH659" s="12"/>
      <c r="CI659" s="12"/>
      <c r="CJ659" s="12">
        <f t="shared" si="923"/>
        <v>0</v>
      </c>
      <c r="CK659" s="12"/>
      <c r="CL659" s="12"/>
      <c r="CM659" s="12"/>
      <c r="CN659" s="12">
        <f t="shared" si="924"/>
        <v>0</v>
      </c>
      <c r="CO659" s="12"/>
      <c r="CP659" s="12"/>
      <c r="CQ659" s="12"/>
      <c r="CR659" s="12">
        <f t="shared" si="925"/>
        <v>0</v>
      </c>
      <c r="CS659" s="12"/>
      <c r="CT659" s="12"/>
      <c r="CU659" s="12"/>
      <c r="CV659" s="12">
        <f t="shared" si="926"/>
        <v>0</v>
      </c>
      <c r="CW659" s="12"/>
      <c r="CX659" s="12"/>
      <c r="CY659" s="12"/>
      <c r="CZ659" s="12">
        <f t="shared" si="927"/>
        <v>0</v>
      </c>
      <c r="DA659" s="12"/>
      <c r="DB659" s="12"/>
      <c r="DC659" s="12"/>
      <c r="DD659" s="12">
        <f t="shared" si="928"/>
        <v>0</v>
      </c>
      <c r="DE659" s="13" t="s">
        <v>54</v>
      </c>
      <c r="DF659" s="14" t="s">
        <v>55</v>
      </c>
    </row>
    <row r="660" spans="1:110" ht="38.25" hidden="1" x14ac:dyDescent="0.25">
      <c r="A660" s="20">
        <v>81</v>
      </c>
      <c r="B660" s="48" t="s">
        <v>2834</v>
      </c>
      <c r="C660" s="49" t="s">
        <v>2162</v>
      </c>
      <c r="D660" s="49"/>
      <c r="E660" s="48" t="s">
        <v>52</v>
      </c>
      <c r="F660" s="50">
        <v>4142.1000000000004</v>
      </c>
      <c r="G660" s="50">
        <v>3764.1</v>
      </c>
      <c r="H660" s="51">
        <v>35279</v>
      </c>
      <c r="I660" s="12">
        <f t="shared" si="930"/>
        <v>6210765</v>
      </c>
      <c r="J660" s="12">
        <f t="shared" si="914"/>
        <v>3105382.5</v>
      </c>
      <c r="K660" s="12">
        <f t="shared" si="933"/>
        <v>3105382.5</v>
      </c>
      <c r="L660" s="12">
        <f t="shared" si="929"/>
        <v>3105382.5</v>
      </c>
      <c r="M660" s="12">
        <f t="shared" si="935"/>
        <v>0</v>
      </c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32"/>
      <c r="AP660" s="39"/>
      <c r="AQ660" s="32"/>
      <c r="AR660" s="32"/>
      <c r="AS660" s="12"/>
      <c r="AT660" s="12">
        <v>6210765</v>
      </c>
      <c r="AU660" s="12"/>
      <c r="AV660" s="12"/>
      <c r="AW660" s="12"/>
      <c r="AX660" s="12"/>
      <c r="AY660" s="45"/>
      <c r="AZ660" s="32"/>
      <c r="BA660" s="12"/>
      <c r="BB660" s="12">
        <f t="shared" si="934"/>
        <v>0</v>
      </c>
      <c r="BC660" s="12">
        <f t="shared" si="931"/>
        <v>0</v>
      </c>
      <c r="BD660" s="12">
        <f t="shared" si="932"/>
        <v>0</v>
      </c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3" t="s">
        <v>54</v>
      </c>
      <c r="DF660" s="14" t="s">
        <v>55</v>
      </c>
    </row>
    <row r="661" spans="1:110" ht="38.25" hidden="1" x14ac:dyDescent="0.25">
      <c r="A661" s="20">
        <v>82</v>
      </c>
      <c r="B661" s="48" t="s">
        <v>1081</v>
      </c>
      <c r="C661" s="49">
        <v>1927</v>
      </c>
      <c r="D661" s="49" t="s">
        <v>51</v>
      </c>
      <c r="E661" s="48" t="s">
        <v>61</v>
      </c>
      <c r="F661" s="50">
        <v>3642.6</v>
      </c>
      <c r="G661" s="50">
        <v>3256.6</v>
      </c>
      <c r="H661" s="51">
        <v>34318</v>
      </c>
      <c r="I661" s="12">
        <f t="shared" si="930"/>
        <v>2959044.5630000001</v>
      </c>
      <c r="J661" s="12">
        <f t="shared" si="914"/>
        <v>1479522.2815</v>
      </c>
      <c r="K661" s="12">
        <f t="shared" si="933"/>
        <v>1479522.2815</v>
      </c>
      <c r="L661" s="12">
        <f t="shared" si="929"/>
        <v>1479522.2815</v>
      </c>
      <c r="M661" s="12">
        <f t="shared" si="935"/>
        <v>0</v>
      </c>
      <c r="N661" s="12"/>
      <c r="O661" s="12"/>
      <c r="P661" s="12">
        <v>0</v>
      </c>
      <c r="Q661" s="12"/>
      <c r="R661" s="12"/>
      <c r="S661" s="12">
        <v>0</v>
      </c>
      <c r="T661" s="12"/>
      <c r="U661" s="12"/>
      <c r="V661" s="12">
        <v>0</v>
      </c>
      <c r="W661" s="12"/>
      <c r="X661" s="12"/>
      <c r="Y661" s="12">
        <v>0</v>
      </c>
      <c r="Z661" s="12"/>
      <c r="AA661" s="12"/>
      <c r="AB661" s="12">
        <v>0</v>
      </c>
      <c r="AC661" s="12"/>
      <c r="AD661" s="12"/>
      <c r="AE661" s="12">
        <v>0</v>
      </c>
      <c r="AF661" s="12">
        <v>2959044.5630000001</v>
      </c>
      <c r="AG661" s="12">
        <v>2959044.5630000001</v>
      </c>
      <c r="AH661" s="12">
        <v>0</v>
      </c>
      <c r="AI661" s="12"/>
      <c r="AJ661" s="12"/>
      <c r="AK661" s="12">
        <v>0</v>
      </c>
      <c r="AL661" s="12"/>
      <c r="AM661" s="12"/>
      <c r="AN661" s="12">
        <v>0</v>
      </c>
      <c r="AO661" s="32"/>
      <c r="AP661" s="39" t="s">
        <v>53</v>
      </c>
      <c r="AQ661" s="32"/>
      <c r="AR661" s="32">
        <v>0</v>
      </c>
      <c r="AS661" s="12"/>
      <c r="AT661" s="12"/>
      <c r="AU661" s="12">
        <v>0</v>
      </c>
      <c r="AV661" s="12"/>
      <c r="AW661" s="12"/>
      <c r="AX661" s="12">
        <v>0</v>
      </c>
      <c r="AY661" s="45"/>
      <c r="AZ661" s="32"/>
      <c r="BA661" s="12">
        <v>0</v>
      </c>
      <c r="BB661" s="12">
        <f t="shared" si="934"/>
        <v>0</v>
      </c>
      <c r="BC661" s="12">
        <f t="shared" si="931"/>
        <v>0</v>
      </c>
      <c r="BD661" s="12">
        <f t="shared" si="932"/>
        <v>0</v>
      </c>
      <c r="BE661" s="12"/>
      <c r="BF661" s="12"/>
      <c r="BG661" s="12"/>
      <c r="BH661" s="12">
        <f t="shared" ref="BH661" si="936">BG661-BF661</f>
        <v>0</v>
      </c>
      <c r="BI661" s="12"/>
      <c r="BJ661" s="12"/>
      <c r="BK661" s="12"/>
      <c r="BL661" s="12">
        <f t="shared" ref="BL661" si="937">BK661-BJ661</f>
        <v>0</v>
      </c>
      <c r="BM661" s="12"/>
      <c r="BN661" s="12"/>
      <c r="BO661" s="12"/>
      <c r="BP661" s="12">
        <f t="shared" ref="BP661" si="938">BO661-BN661</f>
        <v>0</v>
      </c>
      <c r="BQ661" s="12"/>
      <c r="BR661" s="12"/>
      <c r="BS661" s="12"/>
      <c r="BT661" s="12">
        <f t="shared" ref="BT661" si="939">BS661-BR661</f>
        <v>0</v>
      </c>
      <c r="BU661" s="12"/>
      <c r="BV661" s="12"/>
      <c r="BW661" s="12"/>
      <c r="BX661" s="12">
        <f t="shared" ref="BX661" si="940">BW661-BV661</f>
        <v>0</v>
      </c>
      <c r="BY661" s="12"/>
      <c r="BZ661" s="12"/>
      <c r="CA661" s="12"/>
      <c r="CB661" s="12">
        <f t="shared" ref="CB661" si="941">CA661-BZ661</f>
        <v>0</v>
      </c>
      <c r="CC661" s="12"/>
      <c r="CD661" s="12"/>
      <c r="CE661" s="12"/>
      <c r="CF661" s="12">
        <f t="shared" ref="CF661" si="942">CE661-CD661</f>
        <v>0</v>
      </c>
      <c r="CG661" s="12"/>
      <c r="CH661" s="12"/>
      <c r="CI661" s="12"/>
      <c r="CJ661" s="12">
        <f t="shared" ref="CJ661" si="943">CI661-CH661</f>
        <v>0</v>
      </c>
      <c r="CK661" s="12"/>
      <c r="CL661" s="12"/>
      <c r="CM661" s="12"/>
      <c r="CN661" s="12">
        <f t="shared" ref="CN661:CN663" si="944">CM661-CL661</f>
        <v>0</v>
      </c>
      <c r="CO661" s="12"/>
      <c r="CP661" s="12"/>
      <c r="CQ661" s="12"/>
      <c r="CR661" s="12">
        <f t="shared" ref="CR661" si="945">CQ661-CP661</f>
        <v>0</v>
      </c>
      <c r="CS661" s="12"/>
      <c r="CT661" s="12"/>
      <c r="CU661" s="12"/>
      <c r="CV661" s="12">
        <f t="shared" ref="CV661" si="946">CU661-CT661</f>
        <v>0</v>
      </c>
      <c r="CW661" s="12"/>
      <c r="CX661" s="12"/>
      <c r="CY661" s="12"/>
      <c r="CZ661" s="12">
        <f t="shared" ref="CZ661" si="947">CY661-CX661</f>
        <v>0</v>
      </c>
      <c r="DA661" s="12"/>
      <c r="DB661" s="12"/>
      <c r="DC661" s="12"/>
      <c r="DD661" s="12">
        <f t="shared" ref="DD661" si="948">DC661-DB661</f>
        <v>0</v>
      </c>
      <c r="DE661" s="13" t="s">
        <v>54</v>
      </c>
      <c r="DF661" s="14" t="s">
        <v>55</v>
      </c>
    </row>
    <row r="662" spans="1:110" ht="38.25" hidden="1" x14ac:dyDescent="0.25">
      <c r="A662" s="20">
        <v>83</v>
      </c>
      <c r="B662" s="48" t="s">
        <v>2839</v>
      </c>
      <c r="C662" s="49">
        <v>1972</v>
      </c>
      <c r="D662" s="49" t="s">
        <v>51</v>
      </c>
      <c r="E662" s="48" t="s">
        <v>202</v>
      </c>
      <c r="F662" s="50">
        <v>3364</v>
      </c>
      <c r="G662" s="50">
        <v>2869</v>
      </c>
      <c r="H662" s="51">
        <v>35181</v>
      </c>
      <c r="I662" s="12">
        <f t="shared" si="930"/>
        <v>250000</v>
      </c>
      <c r="J662" s="12">
        <f t="shared" si="914"/>
        <v>0</v>
      </c>
      <c r="K662" s="12">
        <f t="shared" si="933"/>
        <v>250000</v>
      </c>
      <c r="L662" s="12">
        <f t="shared" si="929"/>
        <v>250000</v>
      </c>
      <c r="M662" s="12">
        <f t="shared" si="935"/>
        <v>0</v>
      </c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32"/>
      <c r="AP662" s="39"/>
      <c r="AQ662" s="32"/>
      <c r="AR662" s="32"/>
      <c r="AS662" s="12"/>
      <c r="AT662" s="12"/>
      <c r="AU662" s="12"/>
      <c r="AV662" s="12"/>
      <c r="AW662" s="12"/>
      <c r="AX662" s="12"/>
      <c r="AY662" s="45"/>
      <c r="AZ662" s="32"/>
      <c r="BA662" s="12"/>
      <c r="BB662" s="12"/>
      <c r="BC662" s="12">
        <f t="shared" si="931"/>
        <v>250000</v>
      </c>
      <c r="BD662" s="12">
        <f t="shared" si="932"/>
        <v>250000</v>
      </c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>
        <v>250000</v>
      </c>
      <c r="CN662" s="12">
        <f t="shared" si="944"/>
        <v>250000</v>
      </c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3" t="s">
        <v>54</v>
      </c>
      <c r="DF662" s="14" t="s">
        <v>55</v>
      </c>
    </row>
    <row r="663" spans="1:110" ht="38.25" hidden="1" x14ac:dyDescent="0.25">
      <c r="A663" s="20">
        <v>84</v>
      </c>
      <c r="B663" s="48" t="s">
        <v>2840</v>
      </c>
      <c r="C663" s="49">
        <v>1972</v>
      </c>
      <c r="D663" s="49" t="s">
        <v>51</v>
      </c>
      <c r="E663" s="48" t="s">
        <v>202</v>
      </c>
      <c r="F663" s="50">
        <v>3470.3</v>
      </c>
      <c r="G663" s="50">
        <v>2923</v>
      </c>
      <c r="H663" s="51">
        <v>33766</v>
      </c>
      <c r="I663" s="12">
        <f t="shared" si="930"/>
        <v>250000</v>
      </c>
      <c r="J663" s="12">
        <f t="shared" si="914"/>
        <v>0</v>
      </c>
      <c r="K663" s="12">
        <f t="shared" si="933"/>
        <v>250000</v>
      </c>
      <c r="L663" s="12">
        <f t="shared" si="929"/>
        <v>250000</v>
      </c>
      <c r="M663" s="12">
        <f t="shared" si="935"/>
        <v>0</v>
      </c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32"/>
      <c r="AP663" s="39"/>
      <c r="AQ663" s="32"/>
      <c r="AR663" s="32"/>
      <c r="AS663" s="12"/>
      <c r="AT663" s="12"/>
      <c r="AU663" s="12"/>
      <c r="AV663" s="12"/>
      <c r="AW663" s="12"/>
      <c r="AX663" s="12"/>
      <c r="AY663" s="45"/>
      <c r="AZ663" s="32"/>
      <c r="BA663" s="12"/>
      <c r="BB663" s="12"/>
      <c r="BC663" s="12">
        <f t="shared" si="931"/>
        <v>250000</v>
      </c>
      <c r="BD663" s="12">
        <f t="shared" si="932"/>
        <v>250000</v>
      </c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>
        <v>250000</v>
      </c>
      <c r="CN663" s="12">
        <f t="shared" si="944"/>
        <v>250000</v>
      </c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3" t="s">
        <v>54</v>
      </c>
      <c r="DF663" s="14" t="s">
        <v>55</v>
      </c>
    </row>
    <row r="664" spans="1:110" ht="38.25" hidden="1" x14ac:dyDescent="0.25">
      <c r="A664" s="20">
        <v>85</v>
      </c>
      <c r="B664" s="48" t="s">
        <v>1083</v>
      </c>
      <c r="C664" s="49">
        <v>1959</v>
      </c>
      <c r="D664" s="49" t="s">
        <v>51</v>
      </c>
      <c r="E664" s="48" t="s">
        <v>229</v>
      </c>
      <c r="F664" s="50">
        <v>477.8</v>
      </c>
      <c r="G664" s="50">
        <v>435.8</v>
      </c>
      <c r="H664" s="51">
        <v>35719</v>
      </c>
      <c r="I664" s="12">
        <f t="shared" si="930"/>
        <v>1650957.6587999999</v>
      </c>
      <c r="J664" s="12">
        <f t="shared" si="914"/>
        <v>825478.82939999993</v>
      </c>
      <c r="K664" s="12">
        <f t="shared" si="933"/>
        <v>825478.82939999993</v>
      </c>
      <c r="L664" s="12">
        <f t="shared" si="929"/>
        <v>825478.82939999993</v>
      </c>
      <c r="M664" s="12">
        <f t="shared" si="935"/>
        <v>0</v>
      </c>
      <c r="N664" s="12"/>
      <c r="O664" s="12"/>
      <c r="P664" s="12">
        <v>0</v>
      </c>
      <c r="Q664" s="12"/>
      <c r="R664" s="12"/>
      <c r="S664" s="12">
        <v>0</v>
      </c>
      <c r="T664" s="12"/>
      <c r="U664" s="12"/>
      <c r="V664" s="12">
        <v>0</v>
      </c>
      <c r="W664" s="12"/>
      <c r="X664" s="12"/>
      <c r="Y664" s="12">
        <v>0</v>
      </c>
      <c r="Z664" s="12"/>
      <c r="AA664" s="12"/>
      <c r="AB664" s="12">
        <v>0</v>
      </c>
      <c r="AC664" s="12"/>
      <c r="AD664" s="12"/>
      <c r="AE664" s="12">
        <v>0</v>
      </c>
      <c r="AF664" s="12"/>
      <c r="AG664" s="12"/>
      <c r="AH664" s="12">
        <v>0</v>
      </c>
      <c r="AI664" s="12"/>
      <c r="AJ664" s="12"/>
      <c r="AK664" s="12">
        <v>0</v>
      </c>
      <c r="AL664" s="12"/>
      <c r="AM664" s="12"/>
      <c r="AN664" s="12">
        <v>0</v>
      </c>
      <c r="AO664" s="32"/>
      <c r="AP664" s="39" t="s">
        <v>53</v>
      </c>
      <c r="AQ664" s="32"/>
      <c r="AR664" s="32">
        <v>0</v>
      </c>
      <c r="AS664" s="12">
        <v>439089.09899999999</v>
      </c>
      <c r="AT664" s="12">
        <v>1650957.6587999999</v>
      </c>
      <c r="AU664" s="12">
        <v>1211868.5597999999</v>
      </c>
      <c r="AV664" s="12"/>
      <c r="AW664" s="12"/>
      <c r="AX664" s="12">
        <v>0</v>
      </c>
      <c r="AY664" s="45"/>
      <c r="AZ664" s="32"/>
      <c r="BA664" s="12">
        <v>0</v>
      </c>
      <c r="BB664" s="12">
        <f t="shared" ref="BB664:BB670" si="949">BF664+BJ664+BN664+BR664+BV664+BZ664+CD664+CH664+CL664+CP664+CT664+CX664+DB664</f>
        <v>0</v>
      </c>
      <c r="BC664" s="12">
        <f t="shared" si="931"/>
        <v>0</v>
      </c>
      <c r="BD664" s="12">
        <f t="shared" si="932"/>
        <v>0</v>
      </c>
      <c r="BE664" s="12"/>
      <c r="BF664" s="12"/>
      <c r="BG664" s="12"/>
      <c r="BH664" s="12">
        <f t="shared" ref="BH664:BH670" si="950">BG664-BF664</f>
        <v>0</v>
      </c>
      <c r="BI664" s="12"/>
      <c r="BJ664" s="12"/>
      <c r="BK664" s="12"/>
      <c r="BL664" s="12">
        <f t="shared" ref="BL664:BL670" si="951">BK664-BJ664</f>
        <v>0</v>
      </c>
      <c r="BM664" s="12"/>
      <c r="BN664" s="12"/>
      <c r="BO664" s="12"/>
      <c r="BP664" s="12">
        <f t="shared" ref="BP664:BP670" si="952">BO664-BN664</f>
        <v>0</v>
      </c>
      <c r="BQ664" s="12"/>
      <c r="BR664" s="12"/>
      <c r="BS664" s="12"/>
      <c r="BT664" s="12">
        <f t="shared" ref="BT664:BT670" si="953">BS664-BR664</f>
        <v>0</v>
      </c>
      <c r="BU664" s="12"/>
      <c r="BV664" s="12"/>
      <c r="BW664" s="12"/>
      <c r="BX664" s="12">
        <f t="shared" ref="BX664:BX670" si="954">BW664-BV664</f>
        <v>0</v>
      </c>
      <c r="BY664" s="12"/>
      <c r="BZ664" s="12"/>
      <c r="CA664" s="12"/>
      <c r="CB664" s="12">
        <f t="shared" ref="CB664:CB670" si="955">CA664-BZ664</f>
        <v>0</v>
      </c>
      <c r="CC664" s="12"/>
      <c r="CD664" s="12"/>
      <c r="CE664" s="12"/>
      <c r="CF664" s="12">
        <f t="shared" ref="CF664:CF670" si="956">CE664-CD664</f>
        <v>0</v>
      </c>
      <c r="CG664" s="12"/>
      <c r="CH664" s="12"/>
      <c r="CI664" s="12"/>
      <c r="CJ664" s="12">
        <f t="shared" ref="CJ664:CJ670" si="957">CI664-CH664</f>
        <v>0</v>
      </c>
      <c r="CK664" s="12"/>
      <c r="CL664" s="12"/>
      <c r="CM664" s="12"/>
      <c r="CN664" s="12">
        <f t="shared" ref="CN664:CN670" si="958">CM664-CL664</f>
        <v>0</v>
      </c>
      <c r="CO664" s="12"/>
      <c r="CP664" s="12"/>
      <c r="CQ664" s="12"/>
      <c r="CR664" s="12">
        <f t="shared" ref="CR664:CR670" si="959">CQ664-CP664</f>
        <v>0</v>
      </c>
      <c r="CS664" s="12"/>
      <c r="CT664" s="12"/>
      <c r="CU664" s="12"/>
      <c r="CV664" s="12">
        <f t="shared" ref="CV664:CV670" si="960">CU664-CT664</f>
        <v>0</v>
      </c>
      <c r="CW664" s="12"/>
      <c r="CX664" s="12"/>
      <c r="CY664" s="12"/>
      <c r="CZ664" s="12">
        <f t="shared" ref="CZ664:CZ670" si="961">CY664-CX664</f>
        <v>0</v>
      </c>
      <c r="DA664" s="12"/>
      <c r="DB664" s="12"/>
      <c r="DC664" s="12"/>
      <c r="DD664" s="12">
        <f t="shared" ref="DD664:DD670" si="962">DC664-DB664</f>
        <v>0</v>
      </c>
      <c r="DE664" s="13" t="s">
        <v>54</v>
      </c>
      <c r="DF664" s="14" t="s">
        <v>55</v>
      </c>
    </row>
    <row r="665" spans="1:110" ht="38.25" hidden="1" x14ac:dyDescent="0.25">
      <c r="A665" s="20">
        <v>86</v>
      </c>
      <c r="B665" s="48" t="s">
        <v>1084</v>
      </c>
      <c r="C665" s="49">
        <v>1959</v>
      </c>
      <c r="D665" s="49" t="s">
        <v>51</v>
      </c>
      <c r="E665" s="48" t="s">
        <v>229</v>
      </c>
      <c r="F665" s="50">
        <v>860.2</v>
      </c>
      <c r="G665" s="50">
        <v>760.3</v>
      </c>
      <c r="H665" s="51">
        <v>34087</v>
      </c>
      <c r="I665" s="12">
        <f t="shared" si="930"/>
        <v>2887870.8996000001</v>
      </c>
      <c r="J665" s="12">
        <f t="shared" si="914"/>
        <v>1443935.4498000001</v>
      </c>
      <c r="K665" s="12">
        <f t="shared" si="933"/>
        <v>1443935.4498000001</v>
      </c>
      <c r="L665" s="12">
        <f t="shared" si="929"/>
        <v>1443935.4498000001</v>
      </c>
      <c r="M665" s="12">
        <f t="shared" si="935"/>
        <v>0</v>
      </c>
      <c r="N665" s="12"/>
      <c r="O665" s="12"/>
      <c r="P665" s="12">
        <v>0</v>
      </c>
      <c r="Q665" s="12"/>
      <c r="R665" s="12"/>
      <c r="S665" s="12">
        <v>0</v>
      </c>
      <c r="T665" s="12"/>
      <c r="U665" s="12"/>
      <c r="V665" s="12">
        <v>0</v>
      </c>
      <c r="W665" s="12"/>
      <c r="X665" s="12"/>
      <c r="Y665" s="12">
        <v>0</v>
      </c>
      <c r="Z665" s="12"/>
      <c r="AA665" s="12"/>
      <c r="AB665" s="12">
        <v>0</v>
      </c>
      <c r="AC665" s="12"/>
      <c r="AD665" s="12"/>
      <c r="AE665" s="12">
        <v>0</v>
      </c>
      <c r="AF665" s="12"/>
      <c r="AG665" s="12"/>
      <c r="AH665" s="12">
        <v>0</v>
      </c>
      <c r="AI665" s="12"/>
      <c r="AJ665" s="12"/>
      <c r="AK665" s="12">
        <v>0</v>
      </c>
      <c r="AL665" s="12"/>
      <c r="AM665" s="12"/>
      <c r="AN665" s="12">
        <v>0</v>
      </c>
      <c r="AO665" s="32"/>
      <c r="AP665" s="39" t="s">
        <v>53</v>
      </c>
      <c r="AQ665" s="32"/>
      <c r="AR665" s="32">
        <v>0</v>
      </c>
      <c r="AS665" s="12">
        <v>767083.36499999999</v>
      </c>
      <c r="AT665" s="12">
        <v>2887870.8996000001</v>
      </c>
      <c r="AU665" s="12">
        <v>2120787.5345999999</v>
      </c>
      <c r="AV665" s="12"/>
      <c r="AW665" s="12"/>
      <c r="AX665" s="12">
        <v>0</v>
      </c>
      <c r="AY665" s="45"/>
      <c r="AZ665" s="32"/>
      <c r="BA665" s="12">
        <v>0</v>
      </c>
      <c r="BB665" s="12">
        <f t="shared" si="949"/>
        <v>0</v>
      </c>
      <c r="BC665" s="12">
        <f t="shared" si="931"/>
        <v>0</v>
      </c>
      <c r="BD665" s="12">
        <f t="shared" si="932"/>
        <v>0</v>
      </c>
      <c r="BE665" s="12"/>
      <c r="BF665" s="12"/>
      <c r="BG665" s="12"/>
      <c r="BH665" s="12">
        <f t="shared" si="950"/>
        <v>0</v>
      </c>
      <c r="BI665" s="12"/>
      <c r="BJ665" s="12"/>
      <c r="BK665" s="12"/>
      <c r="BL665" s="12">
        <f t="shared" si="951"/>
        <v>0</v>
      </c>
      <c r="BM665" s="12"/>
      <c r="BN665" s="12"/>
      <c r="BO665" s="12"/>
      <c r="BP665" s="12">
        <f t="shared" si="952"/>
        <v>0</v>
      </c>
      <c r="BQ665" s="12"/>
      <c r="BR665" s="12"/>
      <c r="BS665" s="12"/>
      <c r="BT665" s="12">
        <f t="shared" si="953"/>
        <v>0</v>
      </c>
      <c r="BU665" s="12"/>
      <c r="BV665" s="12"/>
      <c r="BW665" s="12"/>
      <c r="BX665" s="12">
        <f t="shared" si="954"/>
        <v>0</v>
      </c>
      <c r="BY665" s="12"/>
      <c r="BZ665" s="12"/>
      <c r="CA665" s="12"/>
      <c r="CB665" s="12">
        <f t="shared" si="955"/>
        <v>0</v>
      </c>
      <c r="CC665" s="12"/>
      <c r="CD665" s="12"/>
      <c r="CE665" s="12"/>
      <c r="CF665" s="12">
        <f t="shared" si="956"/>
        <v>0</v>
      </c>
      <c r="CG665" s="12"/>
      <c r="CH665" s="12"/>
      <c r="CI665" s="12"/>
      <c r="CJ665" s="12">
        <f t="shared" si="957"/>
        <v>0</v>
      </c>
      <c r="CK665" s="12"/>
      <c r="CL665" s="12"/>
      <c r="CM665" s="12"/>
      <c r="CN665" s="12">
        <f t="shared" si="958"/>
        <v>0</v>
      </c>
      <c r="CO665" s="12"/>
      <c r="CP665" s="12"/>
      <c r="CQ665" s="12"/>
      <c r="CR665" s="12">
        <f t="shared" si="959"/>
        <v>0</v>
      </c>
      <c r="CS665" s="12"/>
      <c r="CT665" s="12"/>
      <c r="CU665" s="12"/>
      <c r="CV665" s="12">
        <f t="shared" si="960"/>
        <v>0</v>
      </c>
      <c r="CW665" s="12"/>
      <c r="CX665" s="12"/>
      <c r="CY665" s="12"/>
      <c r="CZ665" s="12">
        <f t="shared" si="961"/>
        <v>0</v>
      </c>
      <c r="DA665" s="12"/>
      <c r="DB665" s="12"/>
      <c r="DC665" s="12"/>
      <c r="DD665" s="12">
        <f t="shared" si="962"/>
        <v>0</v>
      </c>
      <c r="DE665" s="13" t="s">
        <v>54</v>
      </c>
      <c r="DF665" s="14" t="s">
        <v>55</v>
      </c>
    </row>
    <row r="666" spans="1:110" ht="38.25" hidden="1" x14ac:dyDescent="0.25">
      <c r="A666" s="20">
        <v>87</v>
      </c>
      <c r="B666" s="48" t="s">
        <v>1085</v>
      </c>
      <c r="C666" s="49">
        <v>1959</v>
      </c>
      <c r="D666" s="49" t="s">
        <v>51</v>
      </c>
      <c r="E666" s="48" t="s">
        <v>229</v>
      </c>
      <c r="F666" s="50">
        <v>498.3</v>
      </c>
      <c r="G666" s="50">
        <v>437.3</v>
      </c>
      <c r="H666" s="51">
        <v>34068</v>
      </c>
      <c r="I666" s="12">
        <f t="shared" si="930"/>
        <v>1597882.5096</v>
      </c>
      <c r="J666" s="12">
        <f t="shared" si="914"/>
        <v>798941.2548</v>
      </c>
      <c r="K666" s="12">
        <f t="shared" si="933"/>
        <v>798941.2548</v>
      </c>
      <c r="L666" s="12">
        <f t="shared" si="929"/>
        <v>798941.2548</v>
      </c>
      <c r="M666" s="12">
        <f t="shared" si="935"/>
        <v>0</v>
      </c>
      <c r="N666" s="12"/>
      <c r="O666" s="12"/>
      <c r="P666" s="12">
        <v>0</v>
      </c>
      <c r="Q666" s="12"/>
      <c r="R666" s="12"/>
      <c r="S666" s="12">
        <v>0</v>
      </c>
      <c r="T666" s="12"/>
      <c r="U666" s="12"/>
      <c r="V666" s="12">
        <v>0</v>
      </c>
      <c r="W666" s="12"/>
      <c r="X666" s="12"/>
      <c r="Y666" s="12">
        <v>0</v>
      </c>
      <c r="Z666" s="12"/>
      <c r="AA666" s="12"/>
      <c r="AB666" s="12">
        <v>0</v>
      </c>
      <c r="AC666" s="12"/>
      <c r="AD666" s="12"/>
      <c r="AE666" s="12">
        <v>0</v>
      </c>
      <c r="AF666" s="12"/>
      <c r="AG666" s="12"/>
      <c r="AH666" s="12">
        <v>0</v>
      </c>
      <c r="AI666" s="12"/>
      <c r="AJ666" s="12"/>
      <c r="AK666" s="12">
        <v>0</v>
      </c>
      <c r="AL666" s="12"/>
      <c r="AM666" s="12"/>
      <c r="AN666" s="12">
        <v>0</v>
      </c>
      <c r="AO666" s="32"/>
      <c r="AP666" s="39" t="s">
        <v>53</v>
      </c>
      <c r="AQ666" s="32"/>
      <c r="AR666" s="32">
        <v>0</v>
      </c>
      <c r="AS666" s="12">
        <v>439089.09899999999</v>
      </c>
      <c r="AT666" s="12">
        <v>1597882.5096</v>
      </c>
      <c r="AU666" s="12">
        <v>1158793.4106000001</v>
      </c>
      <c r="AV666" s="12"/>
      <c r="AW666" s="12"/>
      <c r="AX666" s="12">
        <v>0</v>
      </c>
      <c r="AY666" s="45"/>
      <c r="AZ666" s="32"/>
      <c r="BA666" s="12">
        <v>0</v>
      </c>
      <c r="BB666" s="12">
        <f t="shared" si="949"/>
        <v>0</v>
      </c>
      <c r="BC666" s="12">
        <f t="shared" si="931"/>
        <v>0</v>
      </c>
      <c r="BD666" s="12">
        <f t="shared" si="932"/>
        <v>0</v>
      </c>
      <c r="BE666" s="12"/>
      <c r="BF666" s="12"/>
      <c r="BG666" s="12"/>
      <c r="BH666" s="12">
        <f t="shared" si="950"/>
        <v>0</v>
      </c>
      <c r="BI666" s="12"/>
      <c r="BJ666" s="12"/>
      <c r="BK666" s="12"/>
      <c r="BL666" s="12">
        <f t="shared" si="951"/>
        <v>0</v>
      </c>
      <c r="BM666" s="12"/>
      <c r="BN666" s="12"/>
      <c r="BO666" s="12"/>
      <c r="BP666" s="12">
        <f t="shared" si="952"/>
        <v>0</v>
      </c>
      <c r="BQ666" s="12"/>
      <c r="BR666" s="12"/>
      <c r="BS666" s="12"/>
      <c r="BT666" s="12">
        <f t="shared" si="953"/>
        <v>0</v>
      </c>
      <c r="BU666" s="12"/>
      <c r="BV666" s="12"/>
      <c r="BW666" s="12"/>
      <c r="BX666" s="12">
        <f t="shared" si="954"/>
        <v>0</v>
      </c>
      <c r="BY666" s="12"/>
      <c r="BZ666" s="12"/>
      <c r="CA666" s="12"/>
      <c r="CB666" s="12">
        <f t="shared" si="955"/>
        <v>0</v>
      </c>
      <c r="CC666" s="12"/>
      <c r="CD666" s="12"/>
      <c r="CE666" s="12"/>
      <c r="CF666" s="12">
        <f t="shared" si="956"/>
        <v>0</v>
      </c>
      <c r="CG666" s="12"/>
      <c r="CH666" s="12"/>
      <c r="CI666" s="12"/>
      <c r="CJ666" s="12">
        <f t="shared" si="957"/>
        <v>0</v>
      </c>
      <c r="CK666" s="12"/>
      <c r="CL666" s="12"/>
      <c r="CM666" s="12"/>
      <c r="CN666" s="12">
        <f t="shared" si="958"/>
        <v>0</v>
      </c>
      <c r="CO666" s="12"/>
      <c r="CP666" s="12"/>
      <c r="CQ666" s="12"/>
      <c r="CR666" s="12">
        <f t="shared" si="959"/>
        <v>0</v>
      </c>
      <c r="CS666" s="12"/>
      <c r="CT666" s="12"/>
      <c r="CU666" s="12"/>
      <c r="CV666" s="12">
        <f t="shared" si="960"/>
        <v>0</v>
      </c>
      <c r="CW666" s="12"/>
      <c r="CX666" s="12"/>
      <c r="CY666" s="12"/>
      <c r="CZ666" s="12">
        <f t="shared" si="961"/>
        <v>0</v>
      </c>
      <c r="DA666" s="12"/>
      <c r="DB666" s="12"/>
      <c r="DC666" s="12"/>
      <c r="DD666" s="12">
        <f t="shared" si="962"/>
        <v>0</v>
      </c>
      <c r="DE666" s="13" t="s">
        <v>54</v>
      </c>
      <c r="DF666" s="14" t="s">
        <v>55</v>
      </c>
    </row>
    <row r="667" spans="1:110" ht="38.25" hidden="1" x14ac:dyDescent="0.25">
      <c r="A667" s="20">
        <v>88</v>
      </c>
      <c r="B667" s="48" t="s">
        <v>1086</v>
      </c>
      <c r="C667" s="49">
        <v>1959</v>
      </c>
      <c r="D667" s="49" t="s">
        <v>51</v>
      </c>
      <c r="E667" s="48" t="s">
        <v>229</v>
      </c>
      <c r="F667" s="50">
        <v>507.5</v>
      </c>
      <c r="G667" s="50">
        <v>435.2</v>
      </c>
      <c r="H667" s="51">
        <v>33957</v>
      </c>
      <c r="I667" s="12">
        <f t="shared" si="930"/>
        <v>1699702.2552</v>
      </c>
      <c r="J667" s="12">
        <f t="shared" si="914"/>
        <v>849851.12760000001</v>
      </c>
      <c r="K667" s="12">
        <f t="shared" si="933"/>
        <v>849851.12760000001</v>
      </c>
      <c r="L667" s="12">
        <f t="shared" si="929"/>
        <v>849851.12760000001</v>
      </c>
      <c r="M667" s="12">
        <f t="shared" si="935"/>
        <v>0</v>
      </c>
      <c r="N667" s="12"/>
      <c r="O667" s="12"/>
      <c r="P667" s="12">
        <v>0</v>
      </c>
      <c r="Q667" s="12"/>
      <c r="R667" s="12"/>
      <c r="S667" s="12">
        <v>0</v>
      </c>
      <c r="T667" s="12"/>
      <c r="U667" s="12"/>
      <c r="V667" s="12">
        <v>0</v>
      </c>
      <c r="W667" s="12"/>
      <c r="X667" s="12"/>
      <c r="Y667" s="12">
        <v>0</v>
      </c>
      <c r="Z667" s="12"/>
      <c r="AA667" s="12"/>
      <c r="AB667" s="12">
        <v>0</v>
      </c>
      <c r="AC667" s="12"/>
      <c r="AD667" s="12"/>
      <c r="AE667" s="12">
        <v>0</v>
      </c>
      <c r="AF667" s="12"/>
      <c r="AG667" s="12"/>
      <c r="AH667" s="12">
        <v>0</v>
      </c>
      <c r="AI667" s="12"/>
      <c r="AJ667" s="12"/>
      <c r="AK667" s="12">
        <v>0</v>
      </c>
      <c r="AL667" s="12"/>
      <c r="AM667" s="12"/>
      <c r="AN667" s="12">
        <v>0</v>
      </c>
      <c r="AO667" s="32"/>
      <c r="AP667" s="39" t="s">
        <v>53</v>
      </c>
      <c r="AQ667" s="32"/>
      <c r="AR667" s="32">
        <v>0</v>
      </c>
      <c r="AS667" s="12">
        <v>437325.68800000002</v>
      </c>
      <c r="AT667" s="12">
        <v>1699702.2552</v>
      </c>
      <c r="AU667" s="12">
        <v>1262376.5671999999</v>
      </c>
      <c r="AV667" s="12"/>
      <c r="AW667" s="12"/>
      <c r="AX667" s="12">
        <v>0</v>
      </c>
      <c r="AY667" s="45"/>
      <c r="AZ667" s="32"/>
      <c r="BA667" s="12">
        <v>0</v>
      </c>
      <c r="BB667" s="12">
        <f t="shared" si="949"/>
        <v>0</v>
      </c>
      <c r="BC667" s="12">
        <f t="shared" si="931"/>
        <v>0</v>
      </c>
      <c r="BD667" s="12">
        <f t="shared" si="932"/>
        <v>0</v>
      </c>
      <c r="BE667" s="12"/>
      <c r="BF667" s="12"/>
      <c r="BG667" s="12"/>
      <c r="BH667" s="12">
        <f t="shared" si="950"/>
        <v>0</v>
      </c>
      <c r="BI667" s="12"/>
      <c r="BJ667" s="12"/>
      <c r="BK667" s="12"/>
      <c r="BL667" s="12">
        <f t="shared" si="951"/>
        <v>0</v>
      </c>
      <c r="BM667" s="12"/>
      <c r="BN667" s="12"/>
      <c r="BO667" s="12"/>
      <c r="BP667" s="12">
        <f t="shared" si="952"/>
        <v>0</v>
      </c>
      <c r="BQ667" s="12"/>
      <c r="BR667" s="12"/>
      <c r="BS667" s="12"/>
      <c r="BT667" s="12">
        <f t="shared" si="953"/>
        <v>0</v>
      </c>
      <c r="BU667" s="12"/>
      <c r="BV667" s="12"/>
      <c r="BW667" s="12"/>
      <c r="BX667" s="12">
        <f t="shared" si="954"/>
        <v>0</v>
      </c>
      <c r="BY667" s="12"/>
      <c r="BZ667" s="12"/>
      <c r="CA667" s="12"/>
      <c r="CB667" s="12">
        <f t="shared" si="955"/>
        <v>0</v>
      </c>
      <c r="CC667" s="12"/>
      <c r="CD667" s="12"/>
      <c r="CE667" s="12"/>
      <c r="CF667" s="12">
        <f t="shared" si="956"/>
        <v>0</v>
      </c>
      <c r="CG667" s="12"/>
      <c r="CH667" s="12"/>
      <c r="CI667" s="12"/>
      <c r="CJ667" s="12">
        <f t="shared" si="957"/>
        <v>0</v>
      </c>
      <c r="CK667" s="12"/>
      <c r="CL667" s="12"/>
      <c r="CM667" s="12"/>
      <c r="CN667" s="12">
        <f t="shared" si="958"/>
        <v>0</v>
      </c>
      <c r="CO667" s="12"/>
      <c r="CP667" s="12"/>
      <c r="CQ667" s="12"/>
      <c r="CR667" s="12">
        <f t="shared" si="959"/>
        <v>0</v>
      </c>
      <c r="CS667" s="12"/>
      <c r="CT667" s="12"/>
      <c r="CU667" s="12"/>
      <c r="CV667" s="12">
        <f t="shared" si="960"/>
        <v>0</v>
      </c>
      <c r="CW667" s="12"/>
      <c r="CX667" s="12"/>
      <c r="CY667" s="12"/>
      <c r="CZ667" s="12">
        <f t="shared" si="961"/>
        <v>0</v>
      </c>
      <c r="DA667" s="12"/>
      <c r="DB667" s="12"/>
      <c r="DC667" s="12"/>
      <c r="DD667" s="12">
        <f t="shared" si="962"/>
        <v>0</v>
      </c>
      <c r="DE667" s="13" t="s">
        <v>54</v>
      </c>
      <c r="DF667" s="14" t="s">
        <v>55</v>
      </c>
    </row>
    <row r="668" spans="1:110" ht="38.25" hidden="1" x14ac:dyDescent="0.25">
      <c r="A668" s="20">
        <v>89</v>
      </c>
      <c r="B668" s="48" t="s">
        <v>1087</v>
      </c>
      <c r="C668" s="49">
        <v>1959</v>
      </c>
      <c r="D668" s="49" t="s">
        <v>51</v>
      </c>
      <c r="E668" s="48" t="s">
        <v>229</v>
      </c>
      <c r="F668" s="50">
        <v>853.6</v>
      </c>
      <c r="G668" s="50">
        <v>758.6</v>
      </c>
      <c r="H668" s="51">
        <v>34258</v>
      </c>
      <c r="I668" s="12">
        <f t="shared" si="930"/>
        <v>2898158.0688</v>
      </c>
      <c r="J668" s="12">
        <f t="shared" si="914"/>
        <v>1449079.0344</v>
      </c>
      <c r="K668" s="12">
        <f t="shared" si="933"/>
        <v>1449079.0344</v>
      </c>
      <c r="L668" s="12">
        <f t="shared" si="929"/>
        <v>1449079.0344</v>
      </c>
      <c r="M668" s="12">
        <f t="shared" si="935"/>
        <v>0</v>
      </c>
      <c r="N668" s="12"/>
      <c r="O668" s="12"/>
      <c r="P668" s="12">
        <v>0</v>
      </c>
      <c r="Q668" s="12"/>
      <c r="R668" s="12"/>
      <c r="S668" s="12">
        <v>0</v>
      </c>
      <c r="T668" s="12"/>
      <c r="U668" s="12"/>
      <c r="V668" s="12">
        <v>0</v>
      </c>
      <c r="W668" s="12"/>
      <c r="X668" s="12"/>
      <c r="Y668" s="12">
        <v>0</v>
      </c>
      <c r="Z668" s="12"/>
      <c r="AA668" s="12"/>
      <c r="AB668" s="12">
        <v>0</v>
      </c>
      <c r="AC668" s="12"/>
      <c r="AD668" s="12"/>
      <c r="AE668" s="12">
        <v>0</v>
      </c>
      <c r="AF668" s="12"/>
      <c r="AG668" s="12"/>
      <c r="AH668" s="12">
        <v>0</v>
      </c>
      <c r="AI668" s="12"/>
      <c r="AJ668" s="12"/>
      <c r="AK668" s="12">
        <v>0</v>
      </c>
      <c r="AL668" s="12"/>
      <c r="AM668" s="12"/>
      <c r="AN668" s="12">
        <v>0</v>
      </c>
      <c r="AO668" s="32"/>
      <c r="AP668" s="39" t="s">
        <v>53</v>
      </c>
      <c r="AQ668" s="32"/>
      <c r="AR668" s="32">
        <v>0</v>
      </c>
      <c r="AS668" s="12">
        <v>765319.95499999996</v>
      </c>
      <c r="AT668" s="12">
        <v>2898158.0688</v>
      </c>
      <c r="AU668" s="12">
        <v>2132838.1137999999</v>
      </c>
      <c r="AV668" s="12"/>
      <c r="AW668" s="12"/>
      <c r="AX668" s="12">
        <v>0</v>
      </c>
      <c r="AY668" s="45"/>
      <c r="AZ668" s="32"/>
      <c r="BA668" s="12">
        <v>0</v>
      </c>
      <c r="BB668" s="12">
        <f t="shared" si="949"/>
        <v>0</v>
      </c>
      <c r="BC668" s="12">
        <f t="shared" si="931"/>
        <v>0</v>
      </c>
      <c r="BD668" s="12">
        <f t="shared" si="932"/>
        <v>0</v>
      </c>
      <c r="BE668" s="12"/>
      <c r="BF668" s="12"/>
      <c r="BG668" s="12"/>
      <c r="BH668" s="12">
        <f t="shared" si="950"/>
        <v>0</v>
      </c>
      <c r="BI668" s="12"/>
      <c r="BJ668" s="12"/>
      <c r="BK668" s="12"/>
      <c r="BL668" s="12">
        <f t="shared" si="951"/>
        <v>0</v>
      </c>
      <c r="BM668" s="12"/>
      <c r="BN668" s="12"/>
      <c r="BO668" s="12"/>
      <c r="BP668" s="12">
        <f t="shared" si="952"/>
        <v>0</v>
      </c>
      <c r="BQ668" s="12"/>
      <c r="BR668" s="12"/>
      <c r="BS668" s="12"/>
      <c r="BT668" s="12">
        <f t="shared" si="953"/>
        <v>0</v>
      </c>
      <c r="BU668" s="12"/>
      <c r="BV668" s="12"/>
      <c r="BW668" s="12"/>
      <c r="BX668" s="12">
        <f t="shared" si="954"/>
        <v>0</v>
      </c>
      <c r="BY668" s="12"/>
      <c r="BZ668" s="12"/>
      <c r="CA668" s="12"/>
      <c r="CB668" s="12">
        <f t="shared" si="955"/>
        <v>0</v>
      </c>
      <c r="CC668" s="12"/>
      <c r="CD668" s="12"/>
      <c r="CE668" s="12"/>
      <c r="CF668" s="12">
        <f t="shared" si="956"/>
        <v>0</v>
      </c>
      <c r="CG668" s="12"/>
      <c r="CH668" s="12"/>
      <c r="CI668" s="12"/>
      <c r="CJ668" s="12">
        <f t="shared" si="957"/>
        <v>0</v>
      </c>
      <c r="CK668" s="12"/>
      <c r="CL668" s="12"/>
      <c r="CM668" s="12"/>
      <c r="CN668" s="12">
        <f t="shared" si="958"/>
        <v>0</v>
      </c>
      <c r="CO668" s="12"/>
      <c r="CP668" s="12"/>
      <c r="CQ668" s="12"/>
      <c r="CR668" s="12">
        <f t="shared" si="959"/>
        <v>0</v>
      </c>
      <c r="CS668" s="12"/>
      <c r="CT668" s="12"/>
      <c r="CU668" s="12"/>
      <c r="CV668" s="12">
        <f t="shared" si="960"/>
        <v>0</v>
      </c>
      <c r="CW668" s="12"/>
      <c r="CX668" s="12"/>
      <c r="CY668" s="12"/>
      <c r="CZ668" s="12">
        <f t="shared" si="961"/>
        <v>0</v>
      </c>
      <c r="DA668" s="12"/>
      <c r="DB668" s="12"/>
      <c r="DC668" s="12"/>
      <c r="DD668" s="12">
        <f t="shared" si="962"/>
        <v>0</v>
      </c>
      <c r="DE668" s="13" t="s">
        <v>54</v>
      </c>
      <c r="DF668" s="14" t="s">
        <v>55</v>
      </c>
    </row>
    <row r="669" spans="1:110" ht="38.25" hidden="1" x14ac:dyDescent="0.25">
      <c r="A669" s="20">
        <v>90</v>
      </c>
      <c r="B669" s="48" t="s">
        <v>1088</v>
      </c>
      <c r="C669" s="49">
        <v>1961</v>
      </c>
      <c r="D669" s="49" t="s">
        <v>51</v>
      </c>
      <c r="E669" s="48" t="s">
        <v>229</v>
      </c>
      <c r="F669" s="50">
        <v>872.9</v>
      </c>
      <c r="G669" s="50">
        <v>760.7</v>
      </c>
      <c r="H669" s="51">
        <v>33933</v>
      </c>
      <c r="I669" s="12">
        <f t="shared" si="930"/>
        <v>2769365.6472</v>
      </c>
      <c r="J669" s="12">
        <f t="shared" si="914"/>
        <v>1384682.8236</v>
      </c>
      <c r="K669" s="12">
        <f t="shared" si="933"/>
        <v>1384682.8236</v>
      </c>
      <c r="L669" s="12">
        <f t="shared" si="929"/>
        <v>1384682.8236</v>
      </c>
      <c r="M669" s="12">
        <f t="shared" si="935"/>
        <v>0</v>
      </c>
      <c r="N669" s="12"/>
      <c r="O669" s="12"/>
      <c r="P669" s="12">
        <v>0</v>
      </c>
      <c r="Q669" s="12"/>
      <c r="R669" s="12"/>
      <c r="S669" s="12">
        <v>0</v>
      </c>
      <c r="T669" s="12"/>
      <c r="U669" s="12"/>
      <c r="V669" s="12">
        <v>0</v>
      </c>
      <c r="W669" s="12"/>
      <c r="X669" s="12"/>
      <c r="Y669" s="12">
        <v>0</v>
      </c>
      <c r="Z669" s="12"/>
      <c r="AA669" s="12"/>
      <c r="AB669" s="12">
        <v>0</v>
      </c>
      <c r="AC669" s="12"/>
      <c r="AD669" s="12"/>
      <c r="AE669" s="12">
        <v>0</v>
      </c>
      <c r="AF669" s="12"/>
      <c r="AG669" s="12"/>
      <c r="AH669" s="12">
        <v>0</v>
      </c>
      <c r="AI669" s="12"/>
      <c r="AJ669" s="12"/>
      <c r="AK669" s="12">
        <v>0</v>
      </c>
      <c r="AL669" s="12"/>
      <c r="AM669" s="12"/>
      <c r="AN669" s="12">
        <v>0</v>
      </c>
      <c r="AO669" s="32"/>
      <c r="AP669" s="39" t="s">
        <v>53</v>
      </c>
      <c r="AQ669" s="32"/>
      <c r="AR669" s="32">
        <v>0</v>
      </c>
      <c r="AS669" s="12">
        <v>763556.54500000004</v>
      </c>
      <c r="AT669" s="12">
        <v>2769365.6472</v>
      </c>
      <c r="AU669" s="12">
        <v>2005809.1022000001</v>
      </c>
      <c r="AV669" s="12"/>
      <c r="AW669" s="12"/>
      <c r="AX669" s="12">
        <v>0</v>
      </c>
      <c r="AY669" s="45"/>
      <c r="AZ669" s="32"/>
      <c r="BA669" s="12">
        <v>0</v>
      </c>
      <c r="BB669" s="12">
        <f t="shared" si="949"/>
        <v>0</v>
      </c>
      <c r="BC669" s="12">
        <f t="shared" si="931"/>
        <v>0</v>
      </c>
      <c r="BD669" s="12">
        <f t="shared" si="932"/>
        <v>0</v>
      </c>
      <c r="BE669" s="12"/>
      <c r="BF669" s="12"/>
      <c r="BG669" s="12"/>
      <c r="BH669" s="12">
        <f t="shared" si="950"/>
        <v>0</v>
      </c>
      <c r="BI669" s="12"/>
      <c r="BJ669" s="12"/>
      <c r="BK669" s="12"/>
      <c r="BL669" s="12">
        <f t="shared" si="951"/>
        <v>0</v>
      </c>
      <c r="BM669" s="12"/>
      <c r="BN669" s="12"/>
      <c r="BO669" s="12"/>
      <c r="BP669" s="12">
        <f t="shared" si="952"/>
        <v>0</v>
      </c>
      <c r="BQ669" s="12"/>
      <c r="BR669" s="12"/>
      <c r="BS669" s="12"/>
      <c r="BT669" s="12">
        <f t="shared" si="953"/>
        <v>0</v>
      </c>
      <c r="BU669" s="12"/>
      <c r="BV669" s="12"/>
      <c r="BW669" s="12"/>
      <c r="BX669" s="12">
        <f t="shared" si="954"/>
        <v>0</v>
      </c>
      <c r="BY669" s="12"/>
      <c r="BZ669" s="12"/>
      <c r="CA669" s="12"/>
      <c r="CB669" s="12">
        <f t="shared" si="955"/>
        <v>0</v>
      </c>
      <c r="CC669" s="12"/>
      <c r="CD669" s="12"/>
      <c r="CE669" s="12"/>
      <c r="CF669" s="12">
        <f t="shared" si="956"/>
        <v>0</v>
      </c>
      <c r="CG669" s="12"/>
      <c r="CH669" s="12"/>
      <c r="CI669" s="12"/>
      <c r="CJ669" s="12">
        <f t="shared" si="957"/>
        <v>0</v>
      </c>
      <c r="CK669" s="12"/>
      <c r="CL669" s="12"/>
      <c r="CM669" s="12"/>
      <c r="CN669" s="12">
        <f t="shared" si="958"/>
        <v>0</v>
      </c>
      <c r="CO669" s="12"/>
      <c r="CP669" s="12"/>
      <c r="CQ669" s="12"/>
      <c r="CR669" s="12">
        <f t="shared" si="959"/>
        <v>0</v>
      </c>
      <c r="CS669" s="12"/>
      <c r="CT669" s="12"/>
      <c r="CU669" s="12"/>
      <c r="CV669" s="12">
        <f t="shared" si="960"/>
        <v>0</v>
      </c>
      <c r="CW669" s="12"/>
      <c r="CX669" s="12"/>
      <c r="CY669" s="12"/>
      <c r="CZ669" s="12">
        <f t="shared" si="961"/>
        <v>0</v>
      </c>
      <c r="DA669" s="12"/>
      <c r="DB669" s="12"/>
      <c r="DC669" s="12"/>
      <c r="DD669" s="12">
        <f t="shared" si="962"/>
        <v>0</v>
      </c>
      <c r="DE669" s="13" t="s">
        <v>54</v>
      </c>
      <c r="DF669" s="14" t="s">
        <v>55</v>
      </c>
    </row>
    <row r="670" spans="1:110" ht="38.25" hidden="1" x14ac:dyDescent="0.25">
      <c r="A670" s="20">
        <v>91</v>
      </c>
      <c r="B670" s="48" t="s">
        <v>1089</v>
      </c>
      <c r="C670" s="49">
        <v>1960</v>
      </c>
      <c r="D670" s="49" t="s">
        <v>51</v>
      </c>
      <c r="E670" s="48" t="s">
        <v>229</v>
      </c>
      <c r="F670" s="50">
        <v>847.1</v>
      </c>
      <c r="G670" s="50">
        <v>755.1</v>
      </c>
      <c r="H670" s="51">
        <v>34009</v>
      </c>
      <c r="I670" s="12">
        <f t="shared" si="930"/>
        <v>2757193.6403999999</v>
      </c>
      <c r="J670" s="12">
        <f t="shared" si="914"/>
        <v>1378596.8202</v>
      </c>
      <c r="K670" s="12">
        <f t="shared" si="933"/>
        <v>1378596.8202</v>
      </c>
      <c r="L670" s="12">
        <f t="shared" si="929"/>
        <v>1378596.8202</v>
      </c>
      <c r="M670" s="12">
        <f t="shared" si="935"/>
        <v>0</v>
      </c>
      <c r="N670" s="12"/>
      <c r="O670" s="12"/>
      <c r="P670" s="12">
        <v>0</v>
      </c>
      <c r="Q670" s="12"/>
      <c r="R670" s="12"/>
      <c r="S670" s="12">
        <v>0</v>
      </c>
      <c r="T670" s="12"/>
      <c r="U670" s="12"/>
      <c r="V670" s="12">
        <v>0</v>
      </c>
      <c r="W670" s="12"/>
      <c r="X670" s="12"/>
      <c r="Y670" s="12">
        <v>0</v>
      </c>
      <c r="Z670" s="12"/>
      <c r="AA670" s="12"/>
      <c r="AB670" s="12">
        <v>0</v>
      </c>
      <c r="AC670" s="12"/>
      <c r="AD670" s="12"/>
      <c r="AE670" s="12">
        <v>0</v>
      </c>
      <c r="AF670" s="12"/>
      <c r="AG670" s="12"/>
      <c r="AH670" s="12">
        <v>0</v>
      </c>
      <c r="AI670" s="12"/>
      <c r="AJ670" s="12"/>
      <c r="AK670" s="12">
        <v>0</v>
      </c>
      <c r="AL670" s="12"/>
      <c r="AM670" s="12"/>
      <c r="AN670" s="12">
        <v>0</v>
      </c>
      <c r="AO670" s="32"/>
      <c r="AP670" s="39" t="s">
        <v>53</v>
      </c>
      <c r="AQ670" s="32"/>
      <c r="AR670" s="32">
        <v>0</v>
      </c>
      <c r="AS670" s="12">
        <v>797061.33499999996</v>
      </c>
      <c r="AT670" s="12">
        <v>2757193.6403999999</v>
      </c>
      <c r="AU670" s="12">
        <v>1960132.3054</v>
      </c>
      <c r="AV670" s="12"/>
      <c r="AW670" s="12"/>
      <c r="AX670" s="12">
        <v>0</v>
      </c>
      <c r="AY670" s="45"/>
      <c r="AZ670" s="32"/>
      <c r="BA670" s="12">
        <v>0</v>
      </c>
      <c r="BB670" s="12">
        <f t="shared" si="949"/>
        <v>0</v>
      </c>
      <c r="BC670" s="12">
        <f t="shared" si="931"/>
        <v>0</v>
      </c>
      <c r="BD670" s="12">
        <f t="shared" si="932"/>
        <v>0</v>
      </c>
      <c r="BE670" s="12"/>
      <c r="BF670" s="12"/>
      <c r="BG670" s="12"/>
      <c r="BH670" s="12">
        <f t="shared" si="950"/>
        <v>0</v>
      </c>
      <c r="BI670" s="12"/>
      <c r="BJ670" s="12"/>
      <c r="BK670" s="12"/>
      <c r="BL670" s="12">
        <f t="shared" si="951"/>
        <v>0</v>
      </c>
      <c r="BM670" s="12"/>
      <c r="BN670" s="12"/>
      <c r="BO670" s="12"/>
      <c r="BP670" s="12">
        <f t="shared" si="952"/>
        <v>0</v>
      </c>
      <c r="BQ670" s="12"/>
      <c r="BR670" s="12"/>
      <c r="BS670" s="12"/>
      <c r="BT670" s="12">
        <f t="shared" si="953"/>
        <v>0</v>
      </c>
      <c r="BU670" s="12"/>
      <c r="BV670" s="12"/>
      <c r="BW670" s="12"/>
      <c r="BX670" s="12">
        <f t="shared" si="954"/>
        <v>0</v>
      </c>
      <c r="BY670" s="12"/>
      <c r="BZ670" s="12"/>
      <c r="CA670" s="12"/>
      <c r="CB670" s="12">
        <f t="shared" si="955"/>
        <v>0</v>
      </c>
      <c r="CC670" s="12"/>
      <c r="CD670" s="12"/>
      <c r="CE670" s="12"/>
      <c r="CF670" s="12">
        <f t="shared" si="956"/>
        <v>0</v>
      </c>
      <c r="CG670" s="12"/>
      <c r="CH670" s="12"/>
      <c r="CI670" s="12"/>
      <c r="CJ670" s="12">
        <f t="shared" si="957"/>
        <v>0</v>
      </c>
      <c r="CK670" s="12"/>
      <c r="CL670" s="12"/>
      <c r="CM670" s="12"/>
      <c r="CN670" s="12">
        <f t="shared" si="958"/>
        <v>0</v>
      </c>
      <c r="CO670" s="12"/>
      <c r="CP670" s="12"/>
      <c r="CQ670" s="12"/>
      <c r="CR670" s="12">
        <f t="shared" si="959"/>
        <v>0</v>
      </c>
      <c r="CS670" s="12"/>
      <c r="CT670" s="12"/>
      <c r="CU670" s="12"/>
      <c r="CV670" s="12">
        <f t="shared" si="960"/>
        <v>0</v>
      </c>
      <c r="CW670" s="12"/>
      <c r="CX670" s="12"/>
      <c r="CY670" s="12"/>
      <c r="CZ670" s="12">
        <f t="shared" si="961"/>
        <v>0</v>
      </c>
      <c r="DA670" s="12"/>
      <c r="DB670" s="12"/>
      <c r="DC670" s="12"/>
      <c r="DD670" s="12">
        <f t="shared" si="962"/>
        <v>0</v>
      </c>
      <c r="DE670" s="13" t="s">
        <v>54</v>
      </c>
      <c r="DF670" s="14" t="s">
        <v>55</v>
      </c>
    </row>
    <row r="671" spans="1:110" ht="38.25" hidden="1" x14ac:dyDescent="0.25">
      <c r="A671" s="20">
        <v>92</v>
      </c>
      <c r="B671" s="48" t="s">
        <v>1090</v>
      </c>
      <c r="C671" s="49">
        <v>1949</v>
      </c>
      <c r="D671" s="49" t="s">
        <v>51</v>
      </c>
      <c r="E671" s="48" t="s">
        <v>224</v>
      </c>
      <c r="F671" s="50">
        <v>826.7</v>
      </c>
      <c r="G671" s="50">
        <v>729.8</v>
      </c>
      <c r="H671" s="51">
        <v>34549</v>
      </c>
      <c r="I671" s="12">
        <f t="shared" si="930"/>
        <v>8757988.44252</v>
      </c>
      <c r="J671" s="12">
        <f t="shared" si="914"/>
        <v>4378994.22126</v>
      </c>
      <c r="K671" s="12">
        <f t="shared" si="933"/>
        <v>4378994.22126</v>
      </c>
      <c r="L671" s="12">
        <f t="shared" si="929"/>
        <v>4378994.22126</v>
      </c>
      <c r="M671" s="12">
        <f t="shared" si="935"/>
        <v>0</v>
      </c>
      <c r="N671" s="12"/>
      <c r="O671" s="12"/>
      <c r="P671" s="12">
        <v>0</v>
      </c>
      <c r="Q671" s="12">
        <v>1240280.469</v>
      </c>
      <c r="R671" s="12">
        <v>1240280.469</v>
      </c>
      <c r="S671" s="12">
        <v>0</v>
      </c>
      <c r="T671" s="12"/>
      <c r="U671" s="12"/>
      <c r="V671" s="12">
        <v>0</v>
      </c>
      <c r="W671" s="12">
        <v>277440</v>
      </c>
      <c r="X671" s="12">
        <v>316018.8</v>
      </c>
      <c r="Y671" s="12">
        <v>38578.799999999988</v>
      </c>
      <c r="Z671" s="12">
        <v>190171.27100000001</v>
      </c>
      <c r="AA671" s="12">
        <v>438410.09640000004</v>
      </c>
      <c r="AB671" s="12">
        <v>248238.82540000003</v>
      </c>
      <c r="AC671" s="12"/>
      <c r="AD671" s="12">
        <v>371659.17671999999</v>
      </c>
      <c r="AE671" s="12">
        <v>371659.17671999999</v>
      </c>
      <c r="AF671" s="12"/>
      <c r="AG671" s="12"/>
      <c r="AH671" s="12">
        <v>0</v>
      </c>
      <c r="AI671" s="12"/>
      <c r="AJ671" s="12"/>
      <c r="AK671" s="12">
        <v>0</v>
      </c>
      <c r="AL671" s="12"/>
      <c r="AM671" s="12"/>
      <c r="AN671" s="12">
        <v>0</v>
      </c>
      <c r="AO671" s="32"/>
      <c r="AP671" s="39" t="s">
        <v>53</v>
      </c>
      <c r="AQ671" s="32"/>
      <c r="AR671" s="32">
        <v>0</v>
      </c>
      <c r="AS671" s="12">
        <v>2125771.554</v>
      </c>
      <c r="AT671" s="12">
        <v>2686241.4204000002</v>
      </c>
      <c r="AU671" s="12">
        <v>560469.86640000017</v>
      </c>
      <c r="AV671" s="12">
        <v>1558108.3640000001</v>
      </c>
      <c r="AW671" s="12">
        <v>3705378.48</v>
      </c>
      <c r="AX671" s="12">
        <v>2147270.1159999999</v>
      </c>
      <c r="AY671" s="45"/>
      <c r="AZ671" s="32"/>
      <c r="BA671" s="12">
        <v>0</v>
      </c>
      <c r="BB671" s="12">
        <f t="shared" ref="BB671:BB687" si="963">BF671+BJ671+BN671+BR671+BV671+BZ671+CD671+CH671+CL671+CP671+CT671+CX671+DB671</f>
        <v>0</v>
      </c>
      <c r="BC671" s="12">
        <f t="shared" si="931"/>
        <v>0</v>
      </c>
      <c r="BD671" s="12">
        <f t="shared" si="932"/>
        <v>0</v>
      </c>
      <c r="BE671" s="12"/>
      <c r="BF671" s="12"/>
      <c r="BG671" s="12"/>
      <c r="BH671" s="12">
        <f>BG671-BF671</f>
        <v>0</v>
      </c>
      <c r="BI671" s="12"/>
      <c r="BJ671" s="12"/>
      <c r="BK671" s="12"/>
      <c r="BL671" s="12">
        <f>BK671-BJ671</f>
        <v>0</v>
      </c>
      <c r="BM671" s="12"/>
      <c r="BN671" s="12"/>
      <c r="BO671" s="12"/>
      <c r="BP671" s="12">
        <f>BO671-BN671</f>
        <v>0</v>
      </c>
      <c r="BQ671" s="12"/>
      <c r="BR671" s="12"/>
      <c r="BS671" s="12"/>
      <c r="BT671" s="12">
        <f>BS671-BR671</f>
        <v>0</v>
      </c>
      <c r="BU671" s="12"/>
      <c r="BV671" s="12"/>
      <c r="BW671" s="12"/>
      <c r="BX671" s="12">
        <f t="shared" ref="BX671:BX687" si="964">BW671-BV671</f>
        <v>0</v>
      </c>
      <c r="BY671" s="12"/>
      <c r="BZ671" s="12"/>
      <c r="CA671" s="12"/>
      <c r="CB671" s="12">
        <f>CA671-BZ671</f>
        <v>0</v>
      </c>
      <c r="CC671" s="12"/>
      <c r="CD671" s="12"/>
      <c r="CE671" s="12"/>
      <c r="CF671" s="12">
        <f>CE671-CD671</f>
        <v>0</v>
      </c>
      <c r="CG671" s="12"/>
      <c r="CH671" s="12"/>
      <c r="CI671" s="12"/>
      <c r="CJ671" s="12">
        <f>CI671-CH671</f>
        <v>0</v>
      </c>
      <c r="CK671" s="12"/>
      <c r="CL671" s="12"/>
      <c r="CM671" s="12"/>
      <c r="CN671" s="12">
        <f>CM671-CL671</f>
        <v>0</v>
      </c>
      <c r="CO671" s="12"/>
      <c r="CP671" s="12"/>
      <c r="CQ671" s="12"/>
      <c r="CR671" s="12">
        <f>CQ671-CP671</f>
        <v>0</v>
      </c>
      <c r="CS671" s="12"/>
      <c r="CT671" s="12"/>
      <c r="CU671" s="12"/>
      <c r="CV671" s="12">
        <f>CU671-CT671</f>
        <v>0</v>
      </c>
      <c r="CW671" s="12"/>
      <c r="CX671" s="12"/>
      <c r="CY671" s="12"/>
      <c r="CZ671" s="12">
        <f>CY671-CX671</f>
        <v>0</v>
      </c>
      <c r="DA671" s="12"/>
      <c r="DB671" s="12"/>
      <c r="DC671" s="12"/>
      <c r="DD671" s="12">
        <f>DC671-DB671</f>
        <v>0</v>
      </c>
      <c r="DE671" s="13" t="s">
        <v>54</v>
      </c>
      <c r="DF671" s="14" t="s">
        <v>55</v>
      </c>
    </row>
    <row r="672" spans="1:110" ht="38.25" hidden="1" x14ac:dyDescent="0.25">
      <c r="A672" s="20">
        <v>93</v>
      </c>
      <c r="B672" s="48" t="s">
        <v>1091</v>
      </c>
      <c r="C672" s="49">
        <v>1950</v>
      </c>
      <c r="D672" s="49" t="s">
        <v>51</v>
      </c>
      <c r="E672" s="48" t="s">
        <v>224</v>
      </c>
      <c r="F672" s="50">
        <v>955.9</v>
      </c>
      <c r="G672" s="50">
        <v>864.5</v>
      </c>
      <c r="H672" s="51">
        <v>35454</v>
      </c>
      <c r="I672" s="12">
        <f t="shared" si="930"/>
        <v>2319753.6</v>
      </c>
      <c r="J672" s="12">
        <f t="shared" si="914"/>
        <v>1159876.8</v>
      </c>
      <c r="K672" s="12">
        <f t="shared" si="933"/>
        <v>1159876.8</v>
      </c>
      <c r="L672" s="12">
        <f t="shared" si="929"/>
        <v>1159876.8</v>
      </c>
      <c r="M672" s="12">
        <f t="shared" si="935"/>
        <v>0</v>
      </c>
      <c r="N672" s="12"/>
      <c r="O672" s="12"/>
      <c r="P672" s="12">
        <v>0</v>
      </c>
      <c r="Q672" s="12"/>
      <c r="R672" s="12"/>
      <c r="S672" s="12">
        <v>0</v>
      </c>
      <c r="T672" s="12"/>
      <c r="U672" s="12"/>
      <c r="V672" s="12">
        <v>0</v>
      </c>
      <c r="W672" s="12"/>
      <c r="X672" s="12"/>
      <c r="Y672" s="12">
        <v>0</v>
      </c>
      <c r="Z672" s="12"/>
      <c r="AA672" s="12"/>
      <c r="AB672" s="12">
        <v>0</v>
      </c>
      <c r="AC672" s="12"/>
      <c r="AD672" s="12"/>
      <c r="AE672" s="12">
        <v>0</v>
      </c>
      <c r="AF672" s="12"/>
      <c r="AG672" s="12"/>
      <c r="AH672" s="12">
        <v>0</v>
      </c>
      <c r="AI672" s="12"/>
      <c r="AJ672" s="12"/>
      <c r="AK672" s="12">
        <v>0</v>
      </c>
      <c r="AL672" s="12"/>
      <c r="AM672" s="12"/>
      <c r="AN672" s="12">
        <v>0</v>
      </c>
      <c r="AO672" s="32"/>
      <c r="AP672" s="39" t="s">
        <v>53</v>
      </c>
      <c r="AQ672" s="32"/>
      <c r="AR672" s="32">
        <v>0</v>
      </c>
      <c r="AS672" s="12"/>
      <c r="AT672" s="12"/>
      <c r="AU672" s="12">
        <v>0</v>
      </c>
      <c r="AV672" s="12">
        <v>1845690.193</v>
      </c>
      <c r="AW672" s="12">
        <v>2319753.6</v>
      </c>
      <c r="AX672" s="12">
        <v>474063.40700000012</v>
      </c>
      <c r="AY672" s="45"/>
      <c r="AZ672" s="32"/>
      <c r="BA672" s="12">
        <v>0</v>
      </c>
      <c r="BB672" s="12">
        <f t="shared" si="963"/>
        <v>0</v>
      </c>
      <c r="BC672" s="12">
        <f t="shared" si="931"/>
        <v>0</v>
      </c>
      <c r="BD672" s="12">
        <f t="shared" si="932"/>
        <v>0</v>
      </c>
      <c r="BE672" s="12"/>
      <c r="BF672" s="12"/>
      <c r="BG672" s="12"/>
      <c r="BH672" s="12">
        <f>BG672-BF672</f>
        <v>0</v>
      </c>
      <c r="BI672" s="12"/>
      <c r="BJ672" s="12"/>
      <c r="BK672" s="12"/>
      <c r="BL672" s="12">
        <f>BK672-BJ672</f>
        <v>0</v>
      </c>
      <c r="BM672" s="12"/>
      <c r="BN672" s="12"/>
      <c r="BO672" s="12"/>
      <c r="BP672" s="12">
        <f>BO672-BN672</f>
        <v>0</v>
      </c>
      <c r="BQ672" s="12"/>
      <c r="BR672" s="12"/>
      <c r="BS672" s="12"/>
      <c r="BT672" s="12">
        <f>BS672-BR672</f>
        <v>0</v>
      </c>
      <c r="BU672" s="12"/>
      <c r="BV672" s="12"/>
      <c r="BW672" s="12"/>
      <c r="BX672" s="12">
        <f t="shared" si="964"/>
        <v>0</v>
      </c>
      <c r="BY672" s="12"/>
      <c r="BZ672" s="12"/>
      <c r="CA672" s="12"/>
      <c r="CB672" s="12">
        <f>CA672-BZ672</f>
        <v>0</v>
      </c>
      <c r="CC672" s="12"/>
      <c r="CD672" s="12"/>
      <c r="CE672" s="12"/>
      <c r="CF672" s="12">
        <f>CE672-CD672</f>
        <v>0</v>
      </c>
      <c r="CG672" s="12"/>
      <c r="CH672" s="12"/>
      <c r="CI672" s="12"/>
      <c r="CJ672" s="12">
        <f>CI672-CH672</f>
        <v>0</v>
      </c>
      <c r="CK672" s="12"/>
      <c r="CL672" s="12"/>
      <c r="CM672" s="12"/>
      <c r="CN672" s="12">
        <f>CM672-CL672</f>
        <v>0</v>
      </c>
      <c r="CO672" s="12"/>
      <c r="CP672" s="12"/>
      <c r="CQ672" s="12"/>
      <c r="CR672" s="12">
        <f>CQ672-CP672</f>
        <v>0</v>
      </c>
      <c r="CS672" s="12"/>
      <c r="CT672" s="12"/>
      <c r="CU672" s="12"/>
      <c r="CV672" s="12">
        <f>CU672-CT672</f>
        <v>0</v>
      </c>
      <c r="CW672" s="12"/>
      <c r="CX672" s="12"/>
      <c r="CY672" s="12"/>
      <c r="CZ672" s="12">
        <f>CY672-CX672</f>
        <v>0</v>
      </c>
      <c r="DA672" s="12"/>
      <c r="DB672" s="12"/>
      <c r="DC672" s="12"/>
      <c r="DD672" s="12">
        <f>DC672-DB672</f>
        <v>0</v>
      </c>
      <c r="DE672" s="13" t="s">
        <v>54</v>
      </c>
      <c r="DF672" s="14" t="s">
        <v>55</v>
      </c>
    </row>
    <row r="673" spans="1:110" ht="38.25" hidden="1" x14ac:dyDescent="0.25">
      <c r="A673" s="20">
        <v>94</v>
      </c>
      <c r="B673" s="48" t="s">
        <v>2653</v>
      </c>
      <c r="C673" s="49" t="s">
        <v>2647</v>
      </c>
      <c r="D673" s="49" t="s">
        <v>51</v>
      </c>
      <c r="E673" s="48" t="s">
        <v>153</v>
      </c>
      <c r="F673" s="50">
        <v>7204.3</v>
      </c>
      <c r="G673" s="50">
        <v>6519.5</v>
      </c>
      <c r="H673" s="51">
        <v>40162</v>
      </c>
      <c r="I673" s="12">
        <f t="shared" si="930"/>
        <v>300000</v>
      </c>
      <c r="J673" s="12">
        <f t="shared" si="914"/>
        <v>0</v>
      </c>
      <c r="K673" s="12">
        <f t="shared" si="933"/>
        <v>300000</v>
      </c>
      <c r="L673" s="12">
        <f t="shared" si="929"/>
        <v>300000</v>
      </c>
      <c r="M673" s="12">
        <f t="shared" si="935"/>
        <v>0</v>
      </c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32"/>
      <c r="AP673" s="39"/>
      <c r="AQ673" s="32"/>
      <c r="AR673" s="32"/>
      <c r="AS673" s="12"/>
      <c r="AT673" s="12"/>
      <c r="AU673" s="12"/>
      <c r="AV673" s="12"/>
      <c r="AW673" s="12"/>
      <c r="AX673" s="12"/>
      <c r="AY673" s="45"/>
      <c r="AZ673" s="32"/>
      <c r="BA673" s="12"/>
      <c r="BB673" s="12">
        <f t="shared" si="963"/>
        <v>0</v>
      </c>
      <c r="BC673" s="12">
        <f t="shared" si="931"/>
        <v>300000</v>
      </c>
      <c r="BD673" s="12">
        <f t="shared" si="932"/>
        <v>300000</v>
      </c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>
        <v>300000</v>
      </c>
      <c r="BX673" s="12">
        <f t="shared" si="964"/>
        <v>300000</v>
      </c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3" t="s">
        <v>54</v>
      </c>
      <c r="DF673" s="14" t="s">
        <v>55</v>
      </c>
    </row>
    <row r="674" spans="1:110" ht="38.25" hidden="1" x14ac:dyDescent="0.25">
      <c r="A674" s="20">
        <v>95</v>
      </c>
      <c r="B674" s="48" t="s">
        <v>1092</v>
      </c>
      <c r="C674" s="49">
        <v>1948</v>
      </c>
      <c r="D674" s="49" t="s">
        <v>51</v>
      </c>
      <c r="E674" s="48" t="s">
        <v>224</v>
      </c>
      <c r="F674" s="50">
        <v>665.9</v>
      </c>
      <c r="G674" s="50">
        <v>571.5</v>
      </c>
      <c r="H674" s="51">
        <v>37518</v>
      </c>
      <c r="I674" s="12">
        <f t="shared" si="930"/>
        <v>1618947.9442</v>
      </c>
      <c r="J674" s="12">
        <f t="shared" si="914"/>
        <v>809473.97210000001</v>
      </c>
      <c r="K674" s="12">
        <f t="shared" si="933"/>
        <v>809473.97210000001</v>
      </c>
      <c r="L674" s="12">
        <f t="shared" si="929"/>
        <v>809473.97210000001</v>
      </c>
      <c r="M674" s="12">
        <f t="shared" si="935"/>
        <v>0</v>
      </c>
      <c r="N674" s="12"/>
      <c r="O674" s="12"/>
      <c r="P674" s="12">
        <v>0</v>
      </c>
      <c r="Q674" s="12">
        <v>971252.80900000001</v>
      </c>
      <c r="R674" s="12">
        <v>971252.80900000001</v>
      </c>
      <c r="S674" s="12">
        <v>0</v>
      </c>
      <c r="T674" s="12"/>
      <c r="U674" s="12"/>
      <c r="V674" s="12">
        <v>0</v>
      </c>
      <c r="W674" s="12">
        <v>217261.44</v>
      </c>
      <c r="X674" s="12">
        <v>161584.79999999999</v>
      </c>
      <c r="Y674" s="12">
        <v>-55676.640000000014</v>
      </c>
      <c r="Z674" s="12">
        <v>148921.462</v>
      </c>
      <c r="AA674" s="12">
        <v>246716.3352</v>
      </c>
      <c r="AB674" s="12">
        <v>97794.873200000002</v>
      </c>
      <c r="AC674" s="12">
        <v>235404.1</v>
      </c>
      <c r="AD674" s="12">
        <v>239394</v>
      </c>
      <c r="AE674" s="12">
        <v>3989.8999999999942</v>
      </c>
      <c r="AF674" s="12"/>
      <c r="AG674" s="12"/>
      <c r="AH674" s="12">
        <v>0</v>
      </c>
      <c r="AI674" s="12"/>
      <c r="AJ674" s="12"/>
      <c r="AK674" s="12">
        <v>0</v>
      </c>
      <c r="AL674" s="12"/>
      <c r="AM674" s="12"/>
      <c r="AN674" s="12">
        <v>0</v>
      </c>
      <c r="AO674" s="32"/>
      <c r="AP674" s="39" t="s">
        <v>53</v>
      </c>
      <c r="AQ674" s="32"/>
      <c r="AR674" s="32">
        <v>0</v>
      </c>
      <c r="AS674" s="12"/>
      <c r="AT674" s="12"/>
      <c r="AU674" s="12">
        <v>0</v>
      </c>
      <c r="AV674" s="12"/>
      <c r="AW674" s="12"/>
      <c r="AX674" s="12">
        <v>0</v>
      </c>
      <c r="AY674" s="45"/>
      <c r="AZ674" s="32"/>
      <c r="BA674" s="12">
        <v>0</v>
      </c>
      <c r="BB674" s="12">
        <f t="shared" si="963"/>
        <v>0</v>
      </c>
      <c r="BC674" s="12">
        <f t="shared" si="931"/>
        <v>0</v>
      </c>
      <c r="BD674" s="12">
        <f t="shared" si="932"/>
        <v>0</v>
      </c>
      <c r="BE674" s="12"/>
      <c r="BF674" s="12"/>
      <c r="BG674" s="12"/>
      <c r="BH674" s="12">
        <f t="shared" ref="BH674:BH687" si="965">BG674-BF674</f>
        <v>0</v>
      </c>
      <c r="BI674" s="12"/>
      <c r="BJ674" s="12"/>
      <c r="BK674" s="12"/>
      <c r="BL674" s="12">
        <f t="shared" ref="BL674:BL687" si="966">BK674-BJ674</f>
        <v>0</v>
      </c>
      <c r="BM674" s="12"/>
      <c r="BN674" s="12"/>
      <c r="BO674" s="12"/>
      <c r="BP674" s="12">
        <f t="shared" ref="BP674:BP687" si="967">BO674-BN674</f>
        <v>0</v>
      </c>
      <c r="BQ674" s="12"/>
      <c r="BR674" s="12"/>
      <c r="BS674" s="12"/>
      <c r="BT674" s="12">
        <f t="shared" ref="BT674:BT687" si="968">BS674-BR674</f>
        <v>0</v>
      </c>
      <c r="BU674" s="12"/>
      <c r="BV674" s="12"/>
      <c r="BW674" s="12"/>
      <c r="BX674" s="12">
        <f t="shared" si="964"/>
        <v>0</v>
      </c>
      <c r="BY674" s="12"/>
      <c r="BZ674" s="12"/>
      <c r="CA674" s="12"/>
      <c r="CB674" s="12">
        <f t="shared" ref="CB674:CB687" si="969">CA674-BZ674</f>
        <v>0</v>
      </c>
      <c r="CC674" s="12"/>
      <c r="CD674" s="12"/>
      <c r="CE674" s="12"/>
      <c r="CF674" s="12">
        <f t="shared" ref="CF674:CF687" si="970">CE674-CD674</f>
        <v>0</v>
      </c>
      <c r="CG674" s="12"/>
      <c r="CH674" s="12"/>
      <c r="CI674" s="12"/>
      <c r="CJ674" s="12">
        <f t="shared" ref="CJ674:CJ687" si="971">CI674-CH674</f>
        <v>0</v>
      </c>
      <c r="CK674" s="12"/>
      <c r="CL674" s="12"/>
      <c r="CM674" s="12"/>
      <c r="CN674" s="12">
        <f t="shared" ref="CN674:CN687" si="972">CM674-CL674</f>
        <v>0</v>
      </c>
      <c r="CO674" s="12"/>
      <c r="CP674" s="12"/>
      <c r="CQ674" s="12"/>
      <c r="CR674" s="12">
        <f t="shared" ref="CR674:CR687" si="973">CQ674-CP674</f>
        <v>0</v>
      </c>
      <c r="CS674" s="12"/>
      <c r="CT674" s="12"/>
      <c r="CU674" s="12"/>
      <c r="CV674" s="12">
        <f t="shared" ref="CV674:CV687" si="974">CU674-CT674</f>
        <v>0</v>
      </c>
      <c r="CW674" s="12"/>
      <c r="CX674" s="12"/>
      <c r="CY674" s="12"/>
      <c r="CZ674" s="12">
        <f t="shared" ref="CZ674:CZ687" si="975">CY674-CX674</f>
        <v>0</v>
      </c>
      <c r="DA674" s="12"/>
      <c r="DB674" s="12"/>
      <c r="DC674" s="12"/>
      <c r="DD674" s="12">
        <f t="shared" ref="DD674:DD687" si="976">DC674-DB674</f>
        <v>0</v>
      </c>
      <c r="DE674" s="13" t="s">
        <v>54</v>
      </c>
      <c r="DF674" s="14" t="s">
        <v>55</v>
      </c>
    </row>
    <row r="675" spans="1:110" ht="38.25" hidden="1" x14ac:dyDescent="0.25">
      <c r="A675" s="20">
        <v>96</v>
      </c>
      <c r="B675" s="48" t="s">
        <v>1093</v>
      </c>
      <c r="C675" s="49">
        <v>1949</v>
      </c>
      <c r="D675" s="49" t="s">
        <v>51</v>
      </c>
      <c r="E675" s="48" t="s">
        <v>224</v>
      </c>
      <c r="F675" s="50">
        <v>690.8</v>
      </c>
      <c r="G675" s="50">
        <v>581.1</v>
      </c>
      <c r="H675" s="51">
        <v>33788</v>
      </c>
      <c r="I675" s="12">
        <f t="shared" si="930"/>
        <v>1830735.4654000001</v>
      </c>
      <c r="J675" s="12">
        <f t="shared" si="914"/>
        <v>915367.73270000005</v>
      </c>
      <c r="K675" s="12">
        <f t="shared" si="933"/>
        <v>915367.73270000005</v>
      </c>
      <c r="L675" s="12">
        <f t="shared" si="929"/>
        <v>915367.73270000005</v>
      </c>
      <c r="M675" s="12">
        <f t="shared" si="935"/>
        <v>0</v>
      </c>
      <c r="N675" s="12"/>
      <c r="O675" s="12"/>
      <c r="P675" s="12">
        <v>0</v>
      </c>
      <c r="Q675" s="12">
        <v>987567.77500000002</v>
      </c>
      <c r="R675" s="12">
        <v>987567.77500000002</v>
      </c>
      <c r="S675" s="12">
        <v>0</v>
      </c>
      <c r="T675" s="12"/>
      <c r="U675" s="12"/>
      <c r="V675" s="12">
        <v>0</v>
      </c>
      <c r="W675" s="12">
        <v>220910.98</v>
      </c>
      <c r="X675" s="12">
        <v>175788</v>
      </c>
      <c r="Y675" s="12">
        <v>-45122.98000000001</v>
      </c>
      <c r="Z675" s="12">
        <v>151423.024</v>
      </c>
      <c r="AA675" s="12">
        <v>304407.2904</v>
      </c>
      <c r="AB675" s="12">
        <v>152984.26639999999</v>
      </c>
      <c r="AC675" s="12">
        <v>356922.86</v>
      </c>
      <c r="AD675" s="12">
        <v>362972.4</v>
      </c>
      <c r="AE675" s="12">
        <v>6049.5400000000373</v>
      </c>
      <c r="AF675" s="12"/>
      <c r="AG675" s="12"/>
      <c r="AH675" s="12">
        <v>0</v>
      </c>
      <c r="AI675" s="12"/>
      <c r="AJ675" s="12"/>
      <c r="AK675" s="12">
        <v>0</v>
      </c>
      <c r="AL675" s="12"/>
      <c r="AM675" s="12"/>
      <c r="AN675" s="12">
        <v>0</v>
      </c>
      <c r="AO675" s="32"/>
      <c r="AP675" s="39" t="s">
        <v>53</v>
      </c>
      <c r="AQ675" s="32"/>
      <c r="AR675" s="32">
        <v>0</v>
      </c>
      <c r="AS675" s="12"/>
      <c r="AT675" s="12"/>
      <c r="AU675" s="12">
        <v>0</v>
      </c>
      <c r="AV675" s="12"/>
      <c r="AW675" s="12"/>
      <c r="AX675" s="12">
        <v>0</v>
      </c>
      <c r="AY675" s="45"/>
      <c r="AZ675" s="32"/>
      <c r="BA675" s="12">
        <v>0</v>
      </c>
      <c r="BB675" s="12">
        <f t="shared" si="963"/>
        <v>0</v>
      </c>
      <c r="BC675" s="12">
        <f t="shared" si="931"/>
        <v>0</v>
      </c>
      <c r="BD675" s="12">
        <f t="shared" si="932"/>
        <v>0</v>
      </c>
      <c r="BE675" s="12"/>
      <c r="BF675" s="12"/>
      <c r="BG675" s="12"/>
      <c r="BH675" s="12">
        <f t="shared" si="965"/>
        <v>0</v>
      </c>
      <c r="BI675" s="12"/>
      <c r="BJ675" s="12"/>
      <c r="BK675" s="12"/>
      <c r="BL675" s="12">
        <f t="shared" si="966"/>
        <v>0</v>
      </c>
      <c r="BM675" s="12"/>
      <c r="BN675" s="12"/>
      <c r="BO675" s="12"/>
      <c r="BP675" s="12">
        <f t="shared" si="967"/>
        <v>0</v>
      </c>
      <c r="BQ675" s="12"/>
      <c r="BR675" s="12"/>
      <c r="BS675" s="12"/>
      <c r="BT675" s="12">
        <f t="shared" si="968"/>
        <v>0</v>
      </c>
      <c r="BU675" s="12"/>
      <c r="BV675" s="12"/>
      <c r="BW675" s="12"/>
      <c r="BX675" s="12">
        <f t="shared" si="964"/>
        <v>0</v>
      </c>
      <c r="BY675" s="12"/>
      <c r="BZ675" s="12"/>
      <c r="CA675" s="12"/>
      <c r="CB675" s="12">
        <f t="shared" si="969"/>
        <v>0</v>
      </c>
      <c r="CC675" s="12"/>
      <c r="CD675" s="12"/>
      <c r="CE675" s="12"/>
      <c r="CF675" s="12">
        <f t="shared" si="970"/>
        <v>0</v>
      </c>
      <c r="CG675" s="12"/>
      <c r="CH675" s="12"/>
      <c r="CI675" s="12"/>
      <c r="CJ675" s="12">
        <f t="shared" si="971"/>
        <v>0</v>
      </c>
      <c r="CK675" s="12"/>
      <c r="CL675" s="12"/>
      <c r="CM675" s="12"/>
      <c r="CN675" s="12">
        <f t="shared" si="972"/>
        <v>0</v>
      </c>
      <c r="CO675" s="12"/>
      <c r="CP675" s="12"/>
      <c r="CQ675" s="12"/>
      <c r="CR675" s="12">
        <f t="shared" si="973"/>
        <v>0</v>
      </c>
      <c r="CS675" s="12"/>
      <c r="CT675" s="12"/>
      <c r="CU675" s="12"/>
      <c r="CV675" s="12">
        <f t="shared" si="974"/>
        <v>0</v>
      </c>
      <c r="CW675" s="12"/>
      <c r="CX675" s="12"/>
      <c r="CY675" s="12"/>
      <c r="CZ675" s="12">
        <f t="shared" si="975"/>
        <v>0</v>
      </c>
      <c r="DA675" s="12"/>
      <c r="DB675" s="12"/>
      <c r="DC675" s="12"/>
      <c r="DD675" s="12">
        <f t="shared" si="976"/>
        <v>0</v>
      </c>
      <c r="DE675" s="13" t="s">
        <v>54</v>
      </c>
      <c r="DF675" s="14" t="s">
        <v>55</v>
      </c>
    </row>
    <row r="676" spans="1:110" ht="38.25" hidden="1" x14ac:dyDescent="0.25">
      <c r="A676" s="20">
        <v>97</v>
      </c>
      <c r="B676" s="48" t="s">
        <v>1094</v>
      </c>
      <c r="C676" s="49">
        <v>1949</v>
      </c>
      <c r="D676" s="49" t="s">
        <v>51</v>
      </c>
      <c r="E676" s="48" t="s">
        <v>224</v>
      </c>
      <c r="F676" s="50">
        <v>659</v>
      </c>
      <c r="G676" s="50">
        <v>565.5</v>
      </c>
      <c r="H676" s="51">
        <v>33994</v>
      </c>
      <c r="I676" s="12">
        <f t="shared" si="930"/>
        <v>3747018.1700400002</v>
      </c>
      <c r="J676" s="12">
        <f t="shared" si="914"/>
        <v>1873509.0850200001</v>
      </c>
      <c r="K676" s="12">
        <f t="shared" si="933"/>
        <v>1873509.0850200001</v>
      </c>
      <c r="L676" s="12">
        <f t="shared" si="929"/>
        <v>1873509.0850200001</v>
      </c>
      <c r="M676" s="12">
        <f t="shared" si="935"/>
        <v>0</v>
      </c>
      <c r="N676" s="12"/>
      <c r="O676" s="12"/>
      <c r="P676" s="12">
        <v>0</v>
      </c>
      <c r="Q676" s="12">
        <v>961055.929</v>
      </c>
      <c r="R676" s="12">
        <v>961055.929</v>
      </c>
      <c r="S676" s="12">
        <v>0</v>
      </c>
      <c r="T676" s="12"/>
      <c r="U676" s="12"/>
      <c r="V676" s="12">
        <v>0</v>
      </c>
      <c r="W676" s="12">
        <v>214980.48000000001</v>
      </c>
      <c r="X676" s="12">
        <v>160809.60000000001</v>
      </c>
      <c r="Y676" s="12">
        <v>-54170.880000000005</v>
      </c>
      <c r="Z676" s="12">
        <v>147357.98199999999</v>
      </c>
      <c r="AA676" s="12">
        <v>304681.71120000002</v>
      </c>
      <c r="AB676" s="12">
        <v>157323.72920000003</v>
      </c>
      <c r="AC676" s="12"/>
      <c r="AD676" s="12">
        <v>189122.81023999999</v>
      </c>
      <c r="AE676" s="12">
        <v>189122.81023999999</v>
      </c>
      <c r="AF676" s="12"/>
      <c r="AG676" s="12"/>
      <c r="AH676" s="12">
        <v>0</v>
      </c>
      <c r="AI676" s="12"/>
      <c r="AJ676" s="12"/>
      <c r="AK676" s="12">
        <v>0</v>
      </c>
      <c r="AL676" s="12"/>
      <c r="AM676" s="12"/>
      <c r="AN676" s="12">
        <v>0</v>
      </c>
      <c r="AO676" s="32"/>
      <c r="AP676" s="39" t="s">
        <v>53</v>
      </c>
      <c r="AQ676" s="32"/>
      <c r="AR676" s="32">
        <v>0</v>
      </c>
      <c r="AS676" s="12"/>
      <c r="AT676" s="12"/>
      <c r="AU676" s="12">
        <v>0</v>
      </c>
      <c r="AV676" s="12">
        <v>1207331.179</v>
      </c>
      <c r="AW676" s="12">
        <v>2131348.1195999999</v>
      </c>
      <c r="AX676" s="12">
        <v>924016.94059999986</v>
      </c>
      <c r="AY676" s="45"/>
      <c r="AZ676" s="32"/>
      <c r="BA676" s="12">
        <v>0</v>
      </c>
      <c r="BB676" s="12">
        <f t="shared" si="963"/>
        <v>0</v>
      </c>
      <c r="BC676" s="12">
        <f t="shared" si="931"/>
        <v>0</v>
      </c>
      <c r="BD676" s="12">
        <f t="shared" si="932"/>
        <v>0</v>
      </c>
      <c r="BE676" s="12"/>
      <c r="BF676" s="12"/>
      <c r="BG676" s="12"/>
      <c r="BH676" s="12">
        <f t="shared" si="965"/>
        <v>0</v>
      </c>
      <c r="BI676" s="12"/>
      <c r="BJ676" s="12"/>
      <c r="BK676" s="12"/>
      <c r="BL676" s="12">
        <f t="shared" si="966"/>
        <v>0</v>
      </c>
      <c r="BM676" s="12"/>
      <c r="BN676" s="12"/>
      <c r="BO676" s="12"/>
      <c r="BP676" s="12">
        <f t="shared" si="967"/>
        <v>0</v>
      </c>
      <c r="BQ676" s="12"/>
      <c r="BR676" s="12"/>
      <c r="BS676" s="12"/>
      <c r="BT676" s="12">
        <f t="shared" si="968"/>
        <v>0</v>
      </c>
      <c r="BU676" s="12"/>
      <c r="BV676" s="12"/>
      <c r="BW676" s="12"/>
      <c r="BX676" s="12">
        <f t="shared" si="964"/>
        <v>0</v>
      </c>
      <c r="BY676" s="12"/>
      <c r="BZ676" s="12"/>
      <c r="CA676" s="12"/>
      <c r="CB676" s="12">
        <f t="shared" si="969"/>
        <v>0</v>
      </c>
      <c r="CC676" s="12"/>
      <c r="CD676" s="12"/>
      <c r="CE676" s="12"/>
      <c r="CF676" s="12">
        <f t="shared" si="970"/>
        <v>0</v>
      </c>
      <c r="CG676" s="12"/>
      <c r="CH676" s="12"/>
      <c r="CI676" s="12"/>
      <c r="CJ676" s="12">
        <f t="shared" si="971"/>
        <v>0</v>
      </c>
      <c r="CK676" s="12"/>
      <c r="CL676" s="12"/>
      <c r="CM676" s="12"/>
      <c r="CN676" s="12">
        <f t="shared" si="972"/>
        <v>0</v>
      </c>
      <c r="CO676" s="12"/>
      <c r="CP676" s="12"/>
      <c r="CQ676" s="12"/>
      <c r="CR676" s="12">
        <f t="shared" si="973"/>
        <v>0</v>
      </c>
      <c r="CS676" s="12"/>
      <c r="CT676" s="12"/>
      <c r="CU676" s="12"/>
      <c r="CV676" s="12">
        <f t="shared" si="974"/>
        <v>0</v>
      </c>
      <c r="CW676" s="12"/>
      <c r="CX676" s="12"/>
      <c r="CY676" s="12"/>
      <c r="CZ676" s="12">
        <f t="shared" si="975"/>
        <v>0</v>
      </c>
      <c r="DA676" s="12"/>
      <c r="DB676" s="12"/>
      <c r="DC676" s="12"/>
      <c r="DD676" s="12">
        <f t="shared" si="976"/>
        <v>0</v>
      </c>
      <c r="DE676" s="13" t="s">
        <v>54</v>
      </c>
      <c r="DF676" s="14" t="s">
        <v>55</v>
      </c>
    </row>
    <row r="677" spans="1:110" ht="38.25" hidden="1" x14ac:dyDescent="0.25">
      <c r="A677" s="20">
        <v>98</v>
      </c>
      <c r="B677" s="48" t="s">
        <v>1095</v>
      </c>
      <c r="C677" s="49">
        <v>1949</v>
      </c>
      <c r="D677" s="49" t="s">
        <v>51</v>
      </c>
      <c r="E677" s="48" t="s">
        <v>224</v>
      </c>
      <c r="F677" s="50">
        <v>664.2</v>
      </c>
      <c r="G677" s="50">
        <v>569.79999999999995</v>
      </c>
      <c r="H677" s="51">
        <v>36662</v>
      </c>
      <c r="I677" s="12">
        <f t="shared" si="930"/>
        <v>1724407.2</v>
      </c>
      <c r="J677" s="12">
        <f t="shared" si="914"/>
        <v>862203.6</v>
      </c>
      <c r="K677" s="12">
        <f t="shared" si="933"/>
        <v>862203.6</v>
      </c>
      <c r="L677" s="12">
        <f t="shared" si="929"/>
        <v>862203.6</v>
      </c>
      <c r="M677" s="12">
        <f t="shared" si="935"/>
        <v>0</v>
      </c>
      <c r="N677" s="12"/>
      <c r="O677" s="12"/>
      <c r="P677" s="12">
        <v>0</v>
      </c>
      <c r="Q677" s="12"/>
      <c r="R677" s="12"/>
      <c r="S677" s="12">
        <v>0</v>
      </c>
      <c r="T677" s="12"/>
      <c r="U677" s="12"/>
      <c r="V677" s="12">
        <v>0</v>
      </c>
      <c r="W677" s="12"/>
      <c r="X677" s="12"/>
      <c r="Y677" s="12">
        <v>0</v>
      </c>
      <c r="Z677" s="12"/>
      <c r="AA677" s="12"/>
      <c r="AB677" s="12">
        <v>0</v>
      </c>
      <c r="AC677" s="12"/>
      <c r="AD677" s="12"/>
      <c r="AE677" s="12">
        <v>0</v>
      </c>
      <c r="AF677" s="12"/>
      <c r="AG677" s="12"/>
      <c r="AH677" s="12">
        <v>0</v>
      </c>
      <c r="AI677" s="12"/>
      <c r="AJ677" s="12"/>
      <c r="AK677" s="12">
        <v>0</v>
      </c>
      <c r="AL677" s="12"/>
      <c r="AM677" s="12"/>
      <c r="AN677" s="12">
        <v>0</v>
      </c>
      <c r="AO677" s="32"/>
      <c r="AP677" s="39" t="s">
        <v>53</v>
      </c>
      <c r="AQ677" s="32"/>
      <c r="AR677" s="32">
        <v>0</v>
      </c>
      <c r="AS677" s="12"/>
      <c r="AT677" s="12"/>
      <c r="AU677" s="12">
        <v>0</v>
      </c>
      <c r="AV677" s="12">
        <v>1216511.567</v>
      </c>
      <c r="AW677" s="12">
        <v>1724407.2</v>
      </c>
      <c r="AX677" s="12">
        <v>507895.63299999991</v>
      </c>
      <c r="AY677" s="45"/>
      <c r="AZ677" s="32"/>
      <c r="BA677" s="12">
        <v>0</v>
      </c>
      <c r="BB677" s="12">
        <f t="shared" si="963"/>
        <v>0</v>
      </c>
      <c r="BC677" s="12">
        <f t="shared" si="931"/>
        <v>0</v>
      </c>
      <c r="BD677" s="12">
        <f t="shared" si="932"/>
        <v>0</v>
      </c>
      <c r="BE677" s="12"/>
      <c r="BF677" s="12"/>
      <c r="BG677" s="12"/>
      <c r="BH677" s="12">
        <f t="shared" si="965"/>
        <v>0</v>
      </c>
      <c r="BI677" s="12"/>
      <c r="BJ677" s="12"/>
      <c r="BK677" s="12"/>
      <c r="BL677" s="12">
        <f t="shared" si="966"/>
        <v>0</v>
      </c>
      <c r="BM677" s="12"/>
      <c r="BN677" s="12"/>
      <c r="BO677" s="12"/>
      <c r="BP677" s="12">
        <f t="shared" si="967"/>
        <v>0</v>
      </c>
      <c r="BQ677" s="12"/>
      <c r="BR677" s="12"/>
      <c r="BS677" s="12"/>
      <c r="BT677" s="12">
        <f t="shared" si="968"/>
        <v>0</v>
      </c>
      <c r="BU677" s="12"/>
      <c r="BV677" s="12"/>
      <c r="BW677" s="12"/>
      <c r="BX677" s="12">
        <f t="shared" si="964"/>
        <v>0</v>
      </c>
      <c r="BY677" s="12"/>
      <c r="BZ677" s="12"/>
      <c r="CA677" s="12"/>
      <c r="CB677" s="12">
        <f t="shared" si="969"/>
        <v>0</v>
      </c>
      <c r="CC677" s="12"/>
      <c r="CD677" s="12"/>
      <c r="CE677" s="12"/>
      <c r="CF677" s="12">
        <f t="shared" si="970"/>
        <v>0</v>
      </c>
      <c r="CG677" s="12"/>
      <c r="CH677" s="12"/>
      <c r="CI677" s="12"/>
      <c r="CJ677" s="12">
        <f t="shared" si="971"/>
        <v>0</v>
      </c>
      <c r="CK677" s="12"/>
      <c r="CL677" s="12"/>
      <c r="CM677" s="12"/>
      <c r="CN677" s="12">
        <f t="shared" si="972"/>
        <v>0</v>
      </c>
      <c r="CO677" s="12"/>
      <c r="CP677" s="12"/>
      <c r="CQ677" s="12"/>
      <c r="CR677" s="12">
        <f t="shared" si="973"/>
        <v>0</v>
      </c>
      <c r="CS677" s="12"/>
      <c r="CT677" s="12"/>
      <c r="CU677" s="12"/>
      <c r="CV677" s="12">
        <f t="shared" si="974"/>
        <v>0</v>
      </c>
      <c r="CW677" s="12"/>
      <c r="CX677" s="12"/>
      <c r="CY677" s="12"/>
      <c r="CZ677" s="12">
        <f t="shared" si="975"/>
        <v>0</v>
      </c>
      <c r="DA677" s="12"/>
      <c r="DB677" s="12"/>
      <c r="DC677" s="12"/>
      <c r="DD677" s="12">
        <f t="shared" si="976"/>
        <v>0</v>
      </c>
      <c r="DE677" s="13" t="s">
        <v>54</v>
      </c>
      <c r="DF677" s="14" t="s">
        <v>55</v>
      </c>
    </row>
    <row r="678" spans="1:110" ht="38.25" hidden="1" x14ac:dyDescent="0.25">
      <c r="A678" s="20">
        <v>99</v>
      </c>
      <c r="B678" s="48" t="s">
        <v>1096</v>
      </c>
      <c r="C678" s="49">
        <v>1949</v>
      </c>
      <c r="D678" s="49" t="s">
        <v>51</v>
      </c>
      <c r="E678" s="48" t="s">
        <v>224</v>
      </c>
      <c r="F678" s="50">
        <v>972.8</v>
      </c>
      <c r="G678" s="50">
        <v>681.1</v>
      </c>
      <c r="H678" s="51">
        <v>36503</v>
      </c>
      <c r="I678" s="12">
        <f t="shared" si="930"/>
        <v>3154652.4504</v>
      </c>
      <c r="J678" s="12">
        <f t="shared" si="914"/>
        <v>1577326.2252</v>
      </c>
      <c r="K678" s="12">
        <f t="shared" si="933"/>
        <v>1577326.2252</v>
      </c>
      <c r="L678" s="12">
        <f t="shared" si="929"/>
        <v>1577326.2252</v>
      </c>
      <c r="M678" s="12">
        <f t="shared" si="935"/>
        <v>0</v>
      </c>
      <c r="N678" s="12"/>
      <c r="O678" s="12"/>
      <c r="P678" s="12">
        <v>0</v>
      </c>
      <c r="Q678" s="12"/>
      <c r="R678" s="12"/>
      <c r="S678" s="12">
        <v>0</v>
      </c>
      <c r="T678" s="12"/>
      <c r="U678" s="12"/>
      <c r="V678" s="12">
        <v>0</v>
      </c>
      <c r="W678" s="12"/>
      <c r="X678" s="12"/>
      <c r="Y678" s="12">
        <v>0</v>
      </c>
      <c r="Z678" s="12"/>
      <c r="AA678" s="12"/>
      <c r="AB678" s="12">
        <v>0</v>
      </c>
      <c r="AC678" s="12"/>
      <c r="AD678" s="12"/>
      <c r="AE678" s="12">
        <v>0</v>
      </c>
      <c r="AF678" s="12"/>
      <c r="AG678" s="12"/>
      <c r="AH678" s="12">
        <v>0</v>
      </c>
      <c r="AI678" s="12"/>
      <c r="AJ678" s="12"/>
      <c r="AK678" s="12">
        <v>0</v>
      </c>
      <c r="AL678" s="12"/>
      <c r="AM678" s="12"/>
      <c r="AN678" s="12">
        <v>0</v>
      </c>
      <c r="AO678" s="32"/>
      <c r="AP678" s="39" t="s">
        <v>53</v>
      </c>
      <c r="AQ678" s="32"/>
      <c r="AR678" s="32">
        <v>0</v>
      </c>
      <c r="AS678" s="12"/>
      <c r="AT678" s="12"/>
      <c r="AU678" s="12">
        <v>0</v>
      </c>
      <c r="AV678" s="12">
        <v>1454134.8130000001</v>
      </c>
      <c r="AW678" s="12">
        <v>3154652.4504</v>
      </c>
      <c r="AX678" s="12">
        <v>1700517.6373999999</v>
      </c>
      <c r="AY678" s="45"/>
      <c r="AZ678" s="32"/>
      <c r="BA678" s="12">
        <v>0</v>
      </c>
      <c r="BB678" s="12">
        <f t="shared" si="963"/>
        <v>0</v>
      </c>
      <c r="BC678" s="12">
        <f t="shared" si="931"/>
        <v>0</v>
      </c>
      <c r="BD678" s="12">
        <f t="shared" si="932"/>
        <v>0</v>
      </c>
      <c r="BE678" s="12"/>
      <c r="BF678" s="12"/>
      <c r="BG678" s="12"/>
      <c r="BH678" s="12">
        <f t="shared" si="965"/>
        <v>0</v>
      </c>
      <c r="BI678" s="12"/>
      <c r="BJ678" s="12"/>
      <c r="BK678" s="12"/>
      <c r="BL678" s="12">
        <f t="shared" si="966"/>
        <v>0</v>
      </c>
      <c r="BM678" s="12"/>
      <c r="BN678" s="12"/>
      <c r="BO678" s="12"/>
      <c r="BP678" s="12">
        <f t="shared" si="967"/>
        <v>0</v>
      </c>
      <c r="BQ678" s="12"/>
      <c r="BR678" s="12"/>
      <c r="BS678" s="12"/>
      <c r="BT678" s="12">
        <f t="shared" si="968"/>
        <v>0</v>
      </c>
      <c r="BU678" s="12"/>
      <c r="BV678" s="12"/>
      <c r="BW678" s="12"/>
      <c r="BX678" s="12">
        <f t="shared" si="964"/>
        <v>0</v>
      </c>
      <c r="BY678" s="12"/>
      <c r="BZ678" s="12"/>
      <c r="CA678" s="12"/>
      <c r="CB678" s="12">
        <f t="shared" si="969"/>
        <v>0</v>
      </c>
      <c r="CC678" s="12"/>
      <c r="CD678" s="12"/>
      <c r="CE678" s="12"/>
      <c r="CF678" s="12">
        <f t="shared" si="970"/>
        <v>0</v>
      </c>
      <c r="CG678" s="12"/>
      <c r="CH678" s="12"/>
      <c r="CI678" s="12"/>
      <c r="CJ678" s="12">
        <f t="shared" si="971"/>
        <v>0</v>
      </c>
      <c r="CK678" s="12"/>
      <c r="CL678" s="12"/>
      <c r="CM678" s="12"/>
      <c r="CN678" s="12">
        <f t="shared" si="972"/>
        <v>0</v>
      </c>
      <c r="CO678" s="12"/>
      <c r="CP678" s="12"/>
      <c r="CQ678" s="12"/>
      <c r="CR678" s="12">
        <f t="shared" si="973"/>
        <v>0</v>
      </c>
      <c r="CS678" s="12"/>
      <c r="CT678" s="12"/>
      <c r="CU678" s="12"/>
      <c r="CV678" s="12">
        <f t="shared" si="974"/>
        <v>0</v>
      </c>
      <c r="CW678" s="12"/>
      <c r="CX678" s="12"/>
      <c r="CY678" s="12"/>
      <c r="CZ678" s="12">
        <f t="shared" si="975"/>
        <v>0</v>
      </c>
      <c r="DA678" s="12"/>
      <c r="DB678" s="12"/>
      <c r="DC678" s="12"/>
      <c r="DD678" s="12">
        <f t="shared" si="976"/>
        <v>0</v>
      </c>
      <c r="DE678" s="13" t="s">
        <v>54</v>
      </c>
      <c r="DF678" s="14" t="s">
        <v>55</v>
      </c>
    </row>
    <row r="679" spans="1:110" ht="38.25" hidden="1" x14ac:dyDescent="0.25">
      <c r="A679" s="20">
        <v>100</v>
      </c>
      <c r="B679" s="48" t="s">
        <v>1097</v>
      </c>
      <c r="C679" s="49">
        <v>1949</v>
      </c>
      <c r="D679" s="49" t="s">
        <v>51</v>
      </c>
      <c r="E679" s="48" t="s">
        <v>224</v>
      </c>
      <c r="F679" s="50">
        <v>645.5</v>
      </c>
      <c r="G679" s="50">
        <v>560.29999999999995</v>
      </c>
      <c r="H679" s="51">
        <v>36458</v>
      </c>
      <c r="I679" s="12">
        <f t="shared" si="930"/>
        <v>1643017.5096</v>
      </c>
      <c r="J679" s="12">
        <f t="shared" si="914"/>
        <v>821508.7548</v>
      </c>
      <c r="K679" s="12">
        <f t="shared" si="933"/>
        <v>821508.7548</v>
      </c>
      <c r="L679" s="12">
        <f t="shared" si="929"/>
        <v>821508.7548</v>
      </c>
      <c r="M679" s="12">
        <f t="shared" si="935"/>
        <v>0</v>
      </c>
      <c r="N679" s="12"/>
      <c r="O679" s="12"/>
      <c r="P679" s="12">
        <v>0</v>
      </c>
      <c r="Q679" s="12"/>
      <c r="R679" s="12"/>
      <c r="S679" s="12">
        <v>0</v>
      </c>
      <c r="T679" s="12"/>
      <c r="U679" s="12"/>
      <c r="V679" s="12">
        <v>0</v>
      </c>
      <c r="W679" s="12"/>
      <c r="X679" s="12"/>
      <c r="Y679" s="12">
        <v>0</v>
      </c>
      <c r="Z679" s="12"/>
      <c r="AA679" s="12"/>
      <c r="AB679" s="12">
        <v>0</v>
      </c>
      <c r="AC679" s="12"/>
      <c r="AD679" s="12"/>
      <c r="AE679" s="12">
        <v>0</v>
      </c>
      <c r="AF679" s="12"/>
      <c r="AG679" s="12"/>
      <c r="AH679" s="12">
        <v>0</v>
      </c>
      <c r="AI679" s="12"/>
      <c r="AJ679" s="12"/>
      <c r="AK679" s="12">
        <v>0</v>
      </c>
      <c r="AL679" s="12"/>
      <c r="AM679" s="12"/>
      <c r="AN679" s="12">
        <v>0</v>
      </c>
      <c r="AO679" s="32"/>
      <c r="AP679" s="39" t="s">
        <v>53</v>
      </c>
      <c r="AQ679" s="32"/>
      <c r="AR679" s="32">
        <v>0</v>
      </c>
      <c r="AS679" s="12"/>
      <c r="AT679" s="12"/>
      <c r="AU679" s="12">
        <v>0</v>
      </c>
      <c r="AV679" s="12">
        <v>1196229.257</v>
      </c>
      <c r="AW679" s="12">
        <v>1643017.5096</v>
      </c>
      <c r="AX679" s="12">
        <v>446788.25260000001</v>
      </c>
      <c r="AY679" s="45"/>
      <c r="AZ679" s="32"/>
      <c r="BA679" s="12">
        <v>0</v>
      </c>
      <c r="BB679" s="12">
        <f t="shared" si="963"/>
        <v>0</v>
      </c>
      <c r="BC679" s="12">
        <f t="shared" si="931"/>
        <v>0</v>
      </c>
      <c r="BD679" s="12">
        <f t="shared" si="932"/>
        <v>0</v>
      </c>
      <c r="BE679" s="12"/>
      <c r="BF679" s="12"/>
      <c r="BG679" s="12"/>
      <c r="BH679" s="12">
        <f t="shared" si="965"/>
        <v>0</v>
      </c>
      <c r="BI679" s="12"/>
      <c r="BJ679" s="12"/>
      <c r="BK679" s="12"/>
      <c r="BL679" s="12">
        <f t="shared" si="966"/>
        <v>0</v>
      </c>
      <c r="BM679" s="12"/>
      <c r="BN679" s="12"/>
      <c r="BO679" s="12"/>
      <c r="BP679" s="12">
        <f t="shared" si="967"/>
        <v>0</v>
      </c>
      <c r="BQ679" s="12"/>
      <c r="BR679" s="12"/>
      <c r="BS679" s="12"/>
      <c r="BT679" s="12">
        <f t="shared" si="968"/>
        <v>0</v>
      </c>
      <c r="BU679" s="12"/>
      <c r="BV679" s="12"/>
      <c r="BW679" s="12"/>
      <c r="BX679" s="12">
        <f t="shared" si="964"/>
        <v>0</v>
      </c>
      <c r="BY679" s="12"/>
      <c r="BZ679" s="12"/>
      <c r="CA679" s="12"/>
      <c r="CB679" s="12">
        <f t="shared" si="969"/>
        <v>0</v>
      </c>
      <c r="CC679" s="12"/>
      <c r="CD679" s="12"/>
      <c r="CE679" s="12"/>
      <c r="CF679" s="12">
        <f t="shared" si="970"/>
        <v>0</v>
      </c>
      <c r="CG679" s="12"/>
      <c r="CH679" s="12"/>
      <c r="CI679" s="12"/>
      <c r="CJ679" s="12">
        <f t="shared" si="971"/>
        <v>0</v>
      </c>
      <c r="CK679" s="12"/>
      <c r="CL679" s="12"/>
      <c r="CM679" s="12"/>
      <c r="CN679" s="12">
        <f t="shared" si="972"/>
        <v>0</v>
      </c>
      <c r="CO679" s="12"/>
      <c r="CP679" s="12"/>
      <c r="CQ679" s="12"/>
      <c r="CR679" s="12">
        <f t="shared" si="973"/>
        <v>0</v>
      </c>
      <c r="CS679" s="12"/>
      <c r="CT679" s="12"/>
      <c r="CU679" s="12"/>
      <c r="CV679" s="12">
        <f t="shared" si="974"/>
        <v>0</v>
      </c>
      <c r="CW679" s="12"/>
      <c r="CX679" s="12"/>
      <c r="CY679" s="12"/>
      <c r="CZ679" s="12">
        <f t="shared" si="975"/>
        <v>0</v>
      </c>
      <c r="DA679" s="12"/>
      <c r="DB679" s="12"/>
      <c r="DC679" s="12"/>
      <c r="DD679" s="12">
        <f t="shared" si="976"/>
        <v>0</v>
      </c>
      <c r="DE679" s="13" t="s">
        <v>54</v>
      </c>
      <c r="DF679" s="14" t="s">
        <v>55</v>
      </c>
    </row>
    <row r="680" spans="1:110" ht="38.25" hidden="1" x14ac:dyDescent="0.25">
      <c r="A680" s="20">
        <v>101</v>
      </c>
      <c r="B680" s="48" t="s">
        <v>1098</v>
      </c>
      <c r="C680" s="49">
        <v>1949</v>
      </c>
      <c r="D680" s="49" t="s">
        <v>51</v>
      </c>
      <c r="E680" s="48" t="s">
        <v>224</v>
      </c>
      <c r="F680" s="50">
        <v>664.2</v>
      </c>
      <c r="G680" s="50">
        <v>570.1</v>
      </c>
      <c r="H680" s="51">
        <v>36614</v>
      </c>
      <c r="I680" s="12">
        <f t="shared" si="930"/>
        <v>3477781.8836400001</v>
      </c>
      <c r="J680" s="12">
        <f t="shared" si="914"/>
        <v>1738890.9418200001</v>
      </c>
      <c r="K680" s="12">
        <f t="shared" si="933"/>
        <v>1738890.9418200001</v>
      </c>
      <c r="L680" s="12">
        <f t="shared" si="929"/>
        <v>1738890.9418200001</v>
      </c>
      <c r="M680" s="12">
        <f t="shared" si="935"/>
        <v>0</v>
      </c>
      <c r="N680" s="12"/>
      <c r="O680" s="12"/>
      <c r="P680" s="12">
        <v>0</v>
      </c>
      <c r="Q680" s="12">
        <v>968873.495</v>
      </c>
      <c r="R680" s="12">
        <v>968873.495</v>
      </c>
      <c r="S680" s="12">
        <v>0</v>
      </c>
      <c r="T680" s="12"/>
      <c r="U680" s="12"/>
      <c r="V680" s="12">
        <v>0</v>
      </c>
      <c r="W680" s="12">
        <v>216729.22</v>
      </c>
      <c r="X680" s="12">
        <v>188901.6</v>
      </c>
      <c r="Y680" s="12">
        <v>-27827.619999999995</v>
      </c>
      <c r="Z680" s="12">
        <v>148556.644</v>
      </c>
      <c r="AA680" s="12">
        <v>236406.29760000002</v>
      </c>
      <c r="AB680" s="12">
        <v>87849.65360000002</v>
      </c>
      <c r="AC680" s="12"/>
      <c r="AD680" s="12">
        <v>222160.87503999998</v>
      </c>
      <c r="AE680" s="12">
        <v>222160.87503999998</v>
      </c>
      <c r="AF680" s="12"/>
      <c r="AG680" s="12"/>
      <c r="AH680" s="12">
        <v>0</v>
      </c>
      <c r="AI680" s="12"/>
      <c r="AJ680" s="12"/>
      <c r="AK680" s="12">
        <v>0</v>
      </c>
      <c r="AL680" s="12"/>
      <c r="AM680" s="12"/>
      <c r="AN680" s="12">
        <v>0</v>
      </c>
      <c r="AO680" s="32"/>
      <c r="AP680" s="39" t="s">
        <v>53</v>
      </c>
      <c r="AQ680" s="32"/>
      <c r="AR680" s="32">
        <v>0</v>
      </c>
      <c r="AS680" s="12"/>
      <c r="AT680" s="12"/>
      <c r="AU680" s="12">
        <v>0</v>
      </c>
      <c r="AV680" s="12">
        <v>1217152.0349999999</v>
      </c>
      <c r="AW680" s="12">
        <v>1861439.6160000002</v>
      </c>
      <c r="AX680" s="12">
        <v>644287.58100000024</v>
      </c>
      <c r="AY680" s="45"/>
      <c r="AZ680" s="32"/>
      <c r="BA680" s="12">
        <v>0</v>
      </c>
      <c r="BB680" s="12">
        <f t="shared" si="963"/>
        <v>0</v>
      </c>
      <c r="BC680" s="12">
        <f t="shared" si="931"/>
        <v>0</v>
      </c>
      <c r="BD680" s="12">
        <f t="shared" si="932"/>
        <v>0</v>
      </c>
      <c r="BE680" s="12"/>
      <c r="BF680" s="12"/>
      <c r="BG680" s="12"/>
      <c r="BH680" s="12">
        <f t="shared" si="965"/>
        <v>0</v>
      </c>
      <c r="BI680" s="12"/>
      <c r="BJ680" s="12"/>
      <c r="BK680" s="12"/>
      <c r="BL680" s="12">
        <f t="shared" si="966"/>
        <v>0</v>
      </c>
      <c r="BM680" s="12"/>
      <c r="BN680" s="12"/>
      <c r="BO680" s="12"/>
      <c r="BP680" s="12">
        <f t="shared" si="967"/>
        <v>0</v>
      </c>
      <c r="BQ680" s="12"/>
      <c r="BR680" s="12"/>
      <c r="BS680" s="12"/>
      <c r="BT680" s="12">
        <f t="shared" si="968"/>
        <v>0</v>
      </c>
      <c r="BU680" s="12"/>
      <c r="BV680" s="12"/>
      <c r="BW680" s="12"/>
      <c r="BX680" s="12">
        <f t="shared" si="964"/>
        <v>0</v>
      </c>
      <c r="BY680" s="12"/>
      <c r="BZ680" s="12"/>
      <c r="CA680" s="12"/>
      <c r="CB680" s="12">
        <f t="shared" si="969"/>
        <v>0</v>
      </c>
      <c r="CC680" s="12"/>
      <c r="CD680" s="12"/>
      <c r="CE680" s="12"/>
      <c r="CF680" s="12">
        <f t="shared" si="970"/>
        <v>0</v>
      </c>
      <c r="CG680" s="12"/>
      <c r="CH680" s="12"/>
      <c r="CI680" s="12"/>
      <c r="CJ680" s="12">
        <f t="shared" si="971"/>
        <v>0</v>
      </c>
      <c r="CK680" s="12"/>
      <c r="CL680" s="12"/>
      <c r="CM680" s="12"/>
      <c r="CN680" s="12">
        <f t="shared" si="972"/>
        <v>0</v>
      </c>
      <c r="CO680" s="12"/>
      <c r="CP680" s="12"/>
      <c r="CQ680" s="12"/>
      <c r="CR680" s="12">
        <f t="shared" si="973"/>
        <v>0</v>
      </c>
      <c r="CS680" s="12"/>
      <c r="CT680" s="12"/>
      <c r="CU680" s="12"/>
      <c r="CV680" s="12">
        <f t="shared" si="974"/>
        <v>0</v>
      </c>
      <c r="CW680" s="12"/>
      <c r="CX680" s="12"/>
      <c r="CY680" s="12"/>
      <c r="CZ680" s="12">
        <f t="shared" si="975"/>
        <v>0</v>
      </c>
      <c r="DA680" s="12"/>
      <c r="DB680" s="12"/>
      <c r="DC680" s="12"/>
      <c r="DD680" s="12">
        <f t="shared" si="976"/>
        <v>0</v>
      </c>
      <c r="DE680" s="13" t="s">
        <v>54</v>
      </c>
      <c r="DF680" s="14" t="s">
        <v>55</v>
      </c>
    </row>
    <row r="681" spans="1:110" ht="38.25" hidden="1" x14ac:dyDescent="0.25">
      <c r="A681" s="20">
        <v>102</v>
      </c>
      <c r="B681" s="48" t="s">
        <v>1099</v>
      </c>
      <c r="C681" s="49">
        <v>1949</v>
      </c>
      <c r="D681" s="49" t="s">
        <v>51</v>
      </c>
      <c r="E681" s="48" t="s">
        <v>224</v>
      </c>
      <c r="F681" s="50">
        <v>682.2</v>
      </c>
      <c r="G681" s="50">
        <v>564.70000000000005</v>
      </c>
      <c r="H681" s="51">
        <v>34540</v>
      </c>
      <c r="I681" s="12">
        <f t="shared" si="930"/>
        <v>2398503</v>
      </c>
      <c r="J681" s="12">
        <f t="shared" si="914"/>
        <v>1199251.5</v>
      </c>
      <c r="K681" s="12">
        <f t="shared" si="933"/>
        <v>1199251.5</v>
      </c>
      <c r="L681" s="12">
        <f t="shared" si="929"/>
        <v>1199251.5</v>
      </c>
      <c r="M681" s="12">
        <f t="shared" si="935"/>
        <v>0</v>
      </c>
      <c r="N681" s="12"/>
      <c r="O681" s="12"/>
      <c r="P681" s="12">
        <v>0</v>
      </c>
      <c r="Q681" s="12"/>
      <c r="R681" s="12"/>
      <c r="S681" s="12">
        <v>0</v>
      </c>
      <c r="T681" s="12"/>
      <c r="U681" s="12"/>
      <c r="V681" s="12">
        <v>0</v>
      </c>
      <c r="W681" s="12"/>
      <c r="X681" s="12"/>
      <c r="Y681" s="12">
        <v>0</v>
      </c>
      <c r="Z681" s="12"/>
      <c r="AA681" s="12"/>
      <c r="AB681" s="12">
        <v>0</v>
      </c>
      <c r="AC681" s="12"/>
      <c r="AD681" s="12"/>
      <c r="AE681" s="12">
        <v>0</v>
      </c>
      <c r="AF681" s="12"/>
      <c r="AG681" s="12"/>
      <c r="AH681" s="12">
        <v>0</v>
      </c>
      <c r="AI681" s="12"/>
      <c r="AJ681" s="12"/>
      <c r="AK681" s="12">
        <v>0</v>
      </c>
      <c r="AL681" s="12"/>
      <c r="AM681" s="12"/>
      <c r="AN681" s="12">
        <v>0</v>
      </c>
      <c r="AO681" s="32"/>
      <c r="AP681" s="39" t="s">
        <v>53</v>
      </c>
      <c r="AQ681" s="32"/>
      <c r="AR681" s="32">
        <v>0</v>
      </c>
      <c r="AS681" s="12"/>
      <c r="AT681" s="12"/>
      <c r="AU681" s="12">
        <v>0</v>
      </c>
      <c r="AV681" s="12">
        <v>1205623.2209999999</v>
      </c>
      <c r="AW681" s="12">
        <v>2398503</v>
      </c>
      <c r="AX681" s="12">
        <v>1192879.7790000001</v>
      </c>
      <c r="AY681" s="45"/>
      <c r="AZ681" s="32"/>
      <c r="BA681" s="12">
        <v>0</v>
      </c>
      <c r="BB681" s="12">
        <f t="shared" si="963"/>
        <v>0</v>
      </c>
      <c r="BC681" s="12">
        <f t="shared" si="931"/>
        <v>0</v>
      </c>
      <c r="BD681" s="12">
        <f t="shared" si="932"/>
        <v>0</v>
      </c>
      <c r="BE681" s="12"/>
      <c r="BF681" s="12"/>
      <c r="BG681" s="12"/>
      <c r="BH681" s="12">
        <f t="shared" si="965"/>
        <v>0</v>
      </c>
      <c r="BI681" s="12"/>
      <c r="BJ681" s="12"/>
      <c r="BK681" s="12"/>
      <c r="BL681" s="12">
        <f t="shared" si="966"/>
        <v>0</v>
      </c>
      <c r="BM681" s="12"/>
      <c r="BN681" s="12"/>
      <c r="BO681" s="12"/>
      <c r="BP681" s="12">
        <f t="shared" si="967"/>
        <v>0</v>
      </c>
      <c r="BQ681" s="12"/>
      <c r="BR681" s="12"/>
      <c r="BS681" s="12"/>
      <c r="BT681" s="12">
        <f t="shared" si="968"/>
        <v>0</v>
      </c>
      <c r="BU681" s="12"/>
      <c r="BV681" s="12"/>
      <c r="BW681" s="12"/>
      <c r="BX681" s="12">
        <f t="shared" si="964"/>
        <v>0</v>
      </c>
      <c r="BY681" s="12"/>
      <c r="BZ681" s="12"/>
      <c r="CA681" s="12"/>
      <c r="CB681" s="12">
        <f t="shared" si="969"/>
        <v>0</v>
      </c>
      <c r="CC681" s="12"/>
      <c r="CD681" s="12"/>
      <c r="CE681" s="12"/>
      <c r="CF681" s="12">
        <f t="shared" si="970"/>
        <v>0</v>
      </c>
      <c r="CG681" s="12"/>
      <c r="CH681" s="12"/>
      <c r="CI681" s="12"/>
      <c r="CJ681" s="12">
        <f t="shared" si="971"/>
        <v>0</v>
      </c>
      <c r="CK681" s="12"/>
      <c r="CL681" s="12"/>
      <c r="CM681" s="12"/>
      <c r="CN681" s="12">
        <f t="shared" si="972"/>
        <v>0</v>
      </c>
      <c r="CO681" s="12"/>
      <c r="CP681" s="12"/>
      <c r="CQ681" s="12"/>
      <c r="CR681" s="12">
        <f t="shared" si="973"/>
        <v>0</v>
      </c>
      <c r="CS681" s="12"/>
      <c r="CT681" s="12"/>
      <c r="CU681" s="12"/>
      <c r="CV681" s="12">
        <f t="shared" si="974"/>
        <v>0</v>
      </c>
      <c r="CW681" s="12"/>
      <c r="CX681" s="12"/>
      <c r="CY681" s="12"/>
      <c r="CZ681" s="12">
        <f t="shared" si="975"/>
        <v>0</v>
      </c>
      <c r="DA681" s="12"/>
      <c r="DB681" s="12"/>
      <c r="DC681" s="12"/>
      <c r="DD681" s="12">
        <f t="shared" si="976"/>
        <v>0</v>
      </c>
      <c r="DE681" s="13" t="s">
        <v>54</v>
      </c>
      <c r="DF681" s="14" t="s">
        <v>55</v>
      </c>
    </row>
    <row r="682" spans="1:110" ht="38.25" hidden="1" x14ac:dyDescent="0.25">
      <c r="A682" s="20">
        <v>103</v>
      </c>
      <c r="B682" s="48" t="s">
        <v>1100</v>
      </c>
      <c r="C682" s="49">
        <v>1949</v>
      </c>
      <c r="D682" s="49" t="s">
        <v>51</v>
      </c>
      <c r="E682" s="48" t="s">
        <v>224</v>
      </c>
      <c r="F682" s="50">
        <v>721.3</v>
      </c>
      <c r="G682" s="50">
        <v>643.1</v>
      </c>
      <c r="H682" s="51">
        <v>34041</v>
      </c>
      <c r="I682" s="12">
        <f t="shared" si="930"/>
        <v>2673307.2000000002</v>
      </c>
      <c r="J682" s="12">
        <f t="shared" si="914"/>
        <v>1336653.6000000001</v>
      </c>
      <c r="K682" s="12">
        <f t="shared" si="933"/>
        <v>1336653.6000000001</v>
      </c>
      <c r="L682" s="12">
        <f t="shared" si="929"/>
        <v>1336653.6000000001</v>
      </c>
      <c r="M682" s="12">
        <f t="shared" si="935"/>
        <v>0</v>
      </c>
      <c r="N682" s="12"/>
      <c r="O682" s="12"/>
      <c r="P682" s="12">
        <v>0</v>
      </c>
      <c r="Q682" s="12"/>
      <c r="R682" s="12"/>
      <c r="S682" s="12">
        <v>0</v>
      </c>
      <c r="T682" s="12"/>
      <c r="U682" s="12"/>
      <c r="V682" s="12">
        <v>0</v>
      </c>
      <c r="W682" s="12"/>
      <c r="X682" s="12"/>
      <c r="Y682" s="12">
        <v>0</v>
      </c>
      <c r="Z682" s="12"/>
      <c r="AA682" s="12"/>
      <c r="AB682" s="12">
        <v>0</v>
      </c>
      <c r="AC682" s="12"/>
      <c r="AD682" s="12"/>
      <c r="AE682" s="12">
        <v>0</v>
      </c>
      <c r="AF682" s="12"/>
      <c r="AG682" s="12"/>
      <c r="AH682" s="12">
        <v>0</v>
      </c>
      <c r="AI682" s="12"/>
      <c r="AJ682" s="12"/>
      <c r="AK682" s="12">
        <v>0</v>
      </c>
      <c r="AL682" s="12"/>
      <c r="AM682" s="12"/>
      <c r="AN682" s="12">
        <v>0</v>
      </c>
      <c r="AO682" s="32"/>
      <c r="AP682" s="39" t="s">
        <v>53</v>
      </c>
      <c r="AQ682" s="32"/>
      <c r="AR682" s="32">
        <v>0</v>
      </c>
      <c r="AS682" s="12"/>
      <c r="AT682" s="12"/>
      <c r="AU682" s="12">
        <v>0</v>
      </c>
      <c r="AV682" s="12">
        <v>1373005.5730000001</v>
      </c>
      <c r="AW682" s="12">
        <v>2673307.2000000002</v>
      </c>
      <c r="AX682" s="12">
        <v>1300301.6270000001</v>
      </c>
      <c r="AY682" s="45"/>
      <c r="AZ682" s="32"/>
      <c r="BA682" s="12">
        <v>0</v>
      </c>
      <c r="BB682" s="12">
        <f t="shared" si="963"/>
        <v>0</v>
      </c>
      <c r="BC682" s="12">
        <f t="shared" si="931"/>
        <v>0</v>
      </c>
      <c r="BD682" s="12">
        <f t="shared" si="932"/>
        <v>0</v>
      </c>
      <c r="BE682" s="12"/>
      <c r="BF682" s="12"/>
      <c r="BG682" s="12"/>
      <c r="BH682" s="12">
        <f t="shared" si="965"/>
        <v>0</v>
      </c>
      <c r="BI682" s="12"/>
      <c r="BJ682" s="12"/>
      <c r="BK682" s="12"/>
      <c r="BL682" s="12">
        <f t="shared" si="966"/>
        <v>0</v>
      </c>
      <c r="BM682" s="12"/>
      <c r="BN682" s="12"/>
      <c r="BO682" s="12"/>
      <c r="BP682" s="12">
        <f t="shared" si="967"/>
        <v>0</v>
      </c>
      <c r="BQ682" s="12"/>
      <c r="BR682" s="12"/>
      <c r="BS682" s="12"/>
      <c r="BT682" s="12">
        <f t="shared" si="968"/>
        <v>0</v>
      </c>
      <c r="BU682" s="12"/>
      <c r="BV682" s="12"/>
      <c r="BW682" s="12"/>
      <c r="BX682" s="12">
        <f t="shared" si="964"/>
        <v>0</v>
      </c>
      <c r="BY682" s="12"/>
      <c r="BZ682" s="12"/>
      <c r="CA682" s="12"/>
      <c r="CB682" s="12">
        <f t="shared" si="969"/>
        <v>0</v>
      </c>
      <c r="CC682" s="12"/>
      <c r="CD682" s="12"/>
      <c r="CE682" s="12"/>
      <c r="CF682" s="12">
        <f t="shared" si="970"/>
        <v>0</v>
      </c>
      <c r="CG682" s="12"/>
      <c r="CH682" s="12"/>
      <c r="CI682" s="12"/>
      <c r="CJ682" s="12">
        <f t="shared" si="971"/>
        <v>0</v>
      </c>
      <c r="CK682" s="12"/>
      <c r="CL682" s="12"/>
      <c r="CM682" s="12"/>
      <c r="CN682" s="12">
        <f t="shared" si="972"/>
        <v>0</v>
      </c>
      <c r="CO682" s="12"/>
      <c r="CP682" s="12"/>
      <c r="CQ682" s="12"/>
      <c r="CR682" s="12">
        <f t="shared" si="973"/>
        <v>0</v>
      </c>
      <c r="CS682" s="12"/>
      <c r="CT682" s="12"/>
      <c r="CU682" s="12"/>
      <c r="CV682" s="12">
        <f t="shared" si="974"/>
        <v>0</v>
      </c>
      <c r="CW682" s="12"/>
      <c r="CX682" s="12"/>
      <c r="CY682" s="12"/>
      <c r="CZ682" s="12">
        <f t="shared" si="975"/>
        <v>0</v>
      </c>
      <c r="DA682" s="12"/>
      <c r="DB682" s="12"/>
      <c r="DC682" s="12"/>
      <c r="DD682" s="12">
        <f t="shared" si="976"/>
        <v>0</v>
      </c>
      <c r="DE682" s="13" t="s">
        <v>54</v>
      </c>
      <c r="DF682" s="14" t="s">
        <v>55</v>
      </c>
    </row>
    <row r="683" spans="1:110" ht="38.25" hidden="1" x14ac:dyDescent="0.25">
      <c r="A683" s="20">
        <v>104</v>
      </c>
      <c r="B683" s="48" t="s">
        <v>1101</v>
      </c>
      <c r="C683" s="49">
        <v>1949</v>
      </c>
      <c r="D683" s="49" t="s">
        <v>51</v>
      </c>
      <c r="E683" s="48" t="s">
        <v>224</v>
      </c>
      <c r="F683" s="50">
        <v>651.9</v>
      </c>
      <c r="G683" s="50">
        <v>561.79999999999995</v>
      </c>
      <c r="H683" s="51">
        <v>33994</v>
      </c>
      <c r="I683" s="12">
        <f t="shared" si="930"/>
        <v>1485156.9443999999</v>
      </c>
      <c r="J683" s="12">
        <f t="shared" si="914"/>
        <v>742578.47219999996</v>
      </c>
      <c r="K683" s="12">
        <f t="shared" si="933"/>
        <v>742578.47219999996</v>
      </c>
      <c r="L683" s="12">
        <f t="shared" si="929"/>
        <v>742578.47219999996</v>
      </c>
      <c r="M683" s="12">
        <f t="shared" si="935"/>
        <v>0</v>
      </c>
      <c r="N683" s="12"/>
      <c r="O683" s="12"/>
      <c r="P683" s="12">
        <v>0</v>
      </c>
      <c r="Q683" s="12"/>
      <c r="R683" s="12"/>
      <c r="S683" s="12">
        <v>0</v>
      </c>
      <c r="T683" s="12"/>
      <c r="U683" s="12"/>
      <c r="V683" s="12">
        <v>0</v>
      </c>
      <c r="W683" s="12"/>
      <c r="X683" s="12"/>
      <c r="Y683" s="12">
        <v>0</v>
      </c>
      <c r="Z683" s="12"/>
      <c r="AA683" s="12"/>
      <c r="AB683" s="12">
        <v>0</v>
      </c>
      <c r="AC683" s="12"/>
      <c r="AD683" s="12"/>
      <c r="AE683" s="12">
        <v>0</v>
      </c>
      <c r="AF683" s="12"/>
      <c r="AG683" s="12"/>
      <c r="AH683" s="12">
        <v>0</v>
      </c>
      <c r="AI683" s="12"/>
      <c r="AJ683" s="12"/>
      <c r="AK683" s="12">
        <v>0</v>
      </c>
      <c r="AL683" s="12"/>
      <c r="AM683" s="12"/>
      <c r="AN683" s="12">
        <v>0</v>
      </c>
      <c r="AO683" s="32"/>
      <c r="AP683" s="39" t="s">
        <v>53</v>
      </c>
      <c r="AQ683" s="32"/>
      <c r="AR683" s="32">
        <v>0</v>
      </c>
      <c r="AS683" s="12">
        <v>1044992.077</v>
      </c>
      <c r="AT683" s="12">
        <v>1485156.9443999999</v>
      </c>
      <c r="AU683" s="12">
        <v>440164.86739999987</v>
      </c>
      <c r="AV683" s="12"/>
      <c r="AW683" s="12"/>
      <c r="AX683" s="12">
        <v>0</v>
      </c>
      <c r="AY683" s="45"/>
      <c r="AZ683" s="32"/>
      <c r="BA683" s="12">
        <v>0</v>
      </c>
      <c r="BB683" s="12">
        <f t="shared" si="963"/>
        <v>0</v>
      </c>
      <c r="BC683" s="12">
        <f t="shared" si="931"/>
        <v>0</v>
      </c>
      <c r="BD683" s="12">
        <f t="shared" si="932"/>
        <v>0</v>
      </c>
      <c r="BE683" s="12"/>
      <c r="BF683" s="12"/>
      <c r="BG683" s="12"/>
      <c r="BH683" s="12">
        <f t="shared" si="965"/>
        <v>0</v>
      </c>
      <c r="BI683" s="12"/>
      <c r="BJ683" s="12"/>
      <c r="BK683" s="12"/>
      <c r="BL683" s="12">
        <f t="shared" si="966"/>
        <v>0</v>
      </c>
      <c r="BM683" s="12"/>
      <c r="BN683" s="12"/>
      <c r="BO683" s="12"/>
      <c r="BP683" s="12">
        <f t="shared" si="967"/>
        <v>0</v>
      </c>
      <c r="BQ683" s="12"/>
      <c r="BR683" s="12"/>
      <c r="BS683" s="12"/>
      <c r="BT683" s="12">
        <f t="shared" si="968"/>
        <v>0</v>
      </c>
      <c r="BU683" s="12"/>
      <c r="BV683" s="12"/>
      <c r="BW683" s="12"/>
      <c r="BX683" s="12">
        <f t="shared" si="964"/>
        <v>0</v>
      </c>
      <c r="BY683" s="12"/>
      <c r="BZ683" s="12"/>
      <c r="CA683" s="12"/>
      <c r="CB683" s="12">
        <f t="shared" si="969"/>
        <v>0</v>
      </c>
      <c r="CC683" s="12"/>
      <c r="CD683" s="12"/>
      <c r="CE683" s="12"/>
      <c r="CF683" s="12">
        <f t="shared" si="970"/>
        <v>0</v>
      </c>
      <c r="CG683" s="12"/>
      <c r="CH683" s="12"/>
      <c r="CI683" s="12"/>
      <c r="CJ683" s="12">
        <f t="shared" si="971"/>
        <v>0</v>
      </c>
      <c r="CK683" s="12"/>
      <c r="CL683" s="12"/>
      <c r="CM683" s="12"/>
      <c r="CN683" s="12">
        <f t="shared" si="972"/>
        <v>0</v>
      </c>
      <c r="CO683" s="12"/>
      <c r="CP683" s="12"/>
      <c r="CQ683" s="12"/>
      <c r="CR683" s="12">
        <f t="shared" si="973"/>
        <v>0</v>
      </c>
      <c r="CS683" s="12"/>
      <c r="CT683" s="12"/>
      <c r="CU683" s="12"/>
      <c r="CV683" s="12">
        <f t="shared" si="974"/>
        <v>0</v>
      </c>
      <c r="CW683" s="12"/>
      <c r="CX683" s="12"/>
      <c r="CY683" s="12"/>
      <c r="CZ683" s="12">
        <f t="shared" si="975"/>
        <v>0</v>
      </c>
      <c r="DA683" s="12"/>
      <c r="DB683" s="12"/>
      <c r="DC683" s="12"/>
      <c r="DD683" s="12">
        <f t="shared" si="976"/>
        <v>0</v>
      </c>
      <c r="DE683" s="13" t="s">
        <v>54</v>
      </c>
      <c r="DF683" s="14" t="s">
        <v>55</v>
      </c>
    </row>
    <row r="684" spans="1:110" s="3" customFormat="1" ht="38.25" hidden="1" x14ac:dyDescent="0.25">
      <c r="A684" s="20">
        <v>105</v>
      </c>
      <c r="B684" s="48" t="s">
        <v>1102</v>
      </c>
      <c r="C684" s="49">
        <v>1961</v>
      </c>
      <c r="D684" s="49" t="s">
        <v>51</v>
      </c>
      <c r="E684" s="48" t="s">
        <v>229</v>
      </c>
      <c r="F684" s="50">
        <v>1539.2</v>
      </c>
      <c r="G684" s="50">
        <v>1294.4000000000001</v>
      </c>
      <c r="H684" s="51">
        <v>34022</v>
      </c>
      <c r="I684" s="12">
        <f t="shared" si="930"/>
        <v>1037522.4576</v>
      </c>
      <c r="J684" s="12">
        <f t="shared" ref="J684:J687" si="977">(I684-BC684)*0.5</f>
        <v>518761.22879999998</v>
      </c>
      <c r="K684" s="12">
        <f t="shared" si="933"/>
        <v>518761.22879999998</v>
      </c>
      <c r="L684" s="12">
        <f t="shared" si="929"/>
        <v>518761.22879999998</v>
      </c>
      <c r="M684" s="12">
        <f t="shared" si="935"/>
        <v>0</v>
      </c>
      <c r="N684" s="12"/>
      <c r="O684" s="12"/>
      <c r="P684" s="12">
        <v>0</v>
      </c>
      <c r="Q684" s="12"/>
      <c r="R684" s="12"/>
      <c r="S684" s="12">
        <v>0</v>
      </c>
      <c r="T684" s="12"/>
      <c r="U684" s="12"/>
      <c r="V684" s="12">
        <v>0</v>
      </c>
      <c r="W684" s="12"/>
      <c r="X684" s="12"/>
      <c r="Y684" s="12">
        <v>0</v>
      </c>
      <c r="Z684" s="12"/>
      <c r="AA684" s="12"/>
      <c r="AB684" s="12">
        <v>0</v>
      </c>
      <c r="AC684" s="12"/>
      <c r="AD684" s="12"/>
      <c r="AE684" s="12">
        <v>0</v>
      </c>
      <c r="AF684" s="12"/>
      <c r="AG684" s="12"/>
      <c r="AH684" s="12">
        <v>0</v>
      </c>
      <c r="AI684" s="12"/>
      <c r="AJ684" s="12"/>
      <c r="AK684" s="12">
        <v>0</v>
      </c>
      <c r="AL684" s="12"/>
      <c r="AM684" s="12"/>
      <c r="AN684" s="12">
        <v>0</v>
      </c>
      <c r="AO684" s="32"/>
      <c r="AP684" s="39" t="s">
        <v>53</v>
      </c>
      <c r="AQ684" s="32"/>
      <c r="AR684" s="32">
        <v>0</v>
      </c>
      <c r="AS684" s="12">
        <v>511388.91</v>
      </c>
      <c r="AT684" s="12">
        <v>1037522.4576</v>
      </c>
      <c r="AU684" s="12">
        <v>526133.54759999993</v>
      </c>
      <c r="AV684" s="12"/>
      <c r="AW684" s="12"/>
      <c r="AX684" s="12">
        <v>0</v>
      </c>
      <c r="AY684" s="45"/>
      <c r="AZ684" s="32"/>
      <c r="BA684" s="12">
        <v>0</v>
      </c>
      <c r="BB684" s="12">
        <f t="shared" si="963"/>
        <v>0</v>
      </c>
      <c r="BC684" s="12">
        <f t="shared" si="931"/>
        <v>0</v>
      </c>
      <c r="BD684" s="12">
        <f t="shared" si="932"/>
        <v>0</v>
      </c>
      <c r="BE684" s="12"/>
      <c r="BF684" s="12"/>
      <c r="BG684" s="12"/>
      <c r="BH684" s="12">
        <f t="shared" si="965"/>
        <v>0</v>
      </c>
      <c r="BI684" s="12"/>
      <c r="BJ684" s="12"/>
      <c r="BK684" s="12"/>
      <c r="BL684" s="12">
        <f t="shared" si="966"/>
        <v>0</v>
      </c>
      <c r="BM684" s="12"/>
      <c r="BN684" s="12"/>
      <c r="BO684" s="12"/>
      <c r="BP684" s="12">
        <f t="shared" si="967"/>
        <v>0</v>
      </c>
      <c r="BQ684" s="12"/>
      <c r="BR684" s="12"/>
      <c r="BS684" s="12"/>
      <c r="BT684" s="12">
        <f t="shared" si="968"/>
        <v>0</v>
      </c>
      <c r="BU684" s="12"/>
      <c r="BV684" s="12"/>
      <c r="BW684" s="12"/>
      <c r="BX684" s="12">
        <f t="shared" si="964"/>
        <v>0</v>
      </c>
      <c r="BY684" s="12"/>
      <c r="BZ684" s="12"/>
      <c r="CA684" s="12"/>
      <c r="CB684" s="12">
        <f t="shared" si="969"/>
        <v>0</v>
      </c>
      <c r="CC684" s="12"/>
      <c r="CD684" s="12"/>
      <c r="CE684" s="12"/>
      <c r="CF684" s="12">
        <f t="shared" si="970"/>
        <v>0</v>
      </c>
      <c r="CG684" s="12"/>
      <c r="CH684" s="12"/>
      <c r="CI684" s="12"/>
      <c r="CJ684" s="12">
        <f t="shared" si="971"/>
        <v>0</v>
      </c>
      <c r="CK684" s="12"/>
      <c r="CL684" s="12"/>
      <c r="CM684" s="12"/>
      <c r="CN684" s="12">
        <f t="shared" si="972"/>
        <v>0</v>
      </c>
      <c r="CO684" s="12"/>
      <c r="CP684" s="12"/>
      <c r="CQ684" s="12"/>
      <c r="CR684" s="12">
        <f t="shared" si="973"/>
        <v>0</v>
      </c>
      <c r="CS684" s="12"/>
      <c r="CT684" s="12"/>
      <c r="CU684" s="12"/>
      <c r="CV684" s="12">
        <f t="shared" si="974"/>
        <v>0</v>
      </c>
      <c r="CW684" s="12"/>
      <c r="CX684" s="12"/>
      <c r="CY684" s="12"/>
      <c r="CZ684" s="12">
        <f t="shared" si="975"/>
        <v>0</v>
      </c>
      <c r="DA684" s="12"/>
      <c r="DB684" s="12"/>
      <c r="DC684" s="12"/>
      <c r="DD684" s="12">
        <f t="shared" si="976"/>
        <v>0</v>
      </c>
      <c r="DE684" s="13" t="s">
        <v>54</v>
      </c>
      <c r="DF684" s="14" t="s">
        <v>55</v>
      </c>
    </row>
    <row r="685" spans="1:110" ht="74.25" hidden="1" customHeight="1" x14ac:dyDescent="0.25">
      <c r="A685" s="20">
        <v>106</v>
      </c>
      <c r="B685" s="48" t="s">
        <v>1103</v>
      </c>
      <c r="C685" s="49">
        <v>1961</v>
      </c>
      <c r="D685" s="49" t="s">
        <v>51</v>
      </c>
      <c r="E685" s="48" t="s">
        <v>229</v>
      </c>
      <c r="F685" s="50">
        <v>3595.4</v>
      </c>
      <c r="G685" s="50">
        <v>3147.1</v>
      </c>
      <c r="H685" s="51">
        <v>33854</v>
      </c>
      <c r="I685" s="12">
        <f t="shared" si="930"/>
        <v>2329024.9764</v>
      </c>
      <c r="J685" s="12">
        <f t="shared" si="977"/>
        <v>1164512.4882</v>
      </c>
      <c r="K685" s="12">
        <f t="shared" si="933"/>
        <v>1164512.4882</v>
      </c>
      <c r="L685" s="12">
        <f t="shared" si="929"/>
        <v>1164512.4882</v>
      </c>
      <c r="M685" s="12">
        <f t="shared" si="935"/>
        <v>0</v>
      </c>
      <c r="N685" s="12"/>
      <c r="O685" s="12"/>
      <c r="P685" s="12">
        <v>0</v>
      </c>
      <c r="Q685" s="12"/>
      <c r="R685" s="12"/>
      <c r="S685" s="12">
        <v>0</v>
      </c>
      <c r="T685" s="12"/>
      <c r="U685" s="12"/>
      <c r="V685" s="12">
        <v>0</v>
      </c>
      <c r="W685" s="12"/>
      <c r="X685" s="12"/>
      <c r="Y685" s="12">
        <v>0</v>
      </c>
      <c r="Z685" s="12"/>
      <c r="AA685" s="12"/>
      <c r="AB685" s="12">
        <v>0</v>
      </c>
      <c r="AC685" s="12"/>
      <c r="AD685" s="12"/>
      <c r="AE685" s="12">
        <v>0</v>
      </c>
      <c r="AF685" s="12"/>
      <c r="AG685" s="12"/>
      <c r="AH685" s="12">
        <v>0</v>
      </c>
      <c r="AI685" s="12"/>
      <c r="AJ685" s="12"/>
      <c r="AK685" s="12">
        <v>0</v>
      </c>
      <c r="AL685" s="12"/>
      <c r="AM685" s="12"/>
      <c r="AN685" s="12">
        <v>0</v>
      </c>
      <c r="AO685" s="32"/>
      <c r="AP685" s="39" t="s">
        <v>53</v>
      </c>
      <c r="AQ685" s="32"/>
      <c r="AR685" s="32">
        <v>0</v>
      </c>
      <c r="AS685" s="12">
        <v>1724615.013</v>
      </c>
      <c r="AT685" s="12">
        <v>2329024.9764</v>
      </c>
      <c r="AU685" s="12">
        <v>604409.96340000001</v>
      </c>
      <c r="AV685" s="12"/>
      <c r="AW685" s="12"/>
      <c r="AX685" s="12">
        <v>0</v>
      </c>
      <c r="AY685" s="45"/>
      <c r="AZ685" s="32"/>
      <c r="BA685" s="12">
        <v>0</v>
      </c>
      <c r="BB685" s="12">
        <f t="shared" si="963"/>
        <v>0</v>
      </c>
      <c r="BC685" s="12">
        <f t="shared" si="931"/>
        <v>0</v>
      </c>
      <c r="BD685" s="12">
        <f t="shared" si="932"/>
        <v>0</v>
      </c>
      <c r="BE685" s="12"/>
      <c r="BF685" s="12"/>
      <c r="BG685" s="12"/>
      <c r="BH685" s="12">
        <f t="shared" si="965"/>
        <v>0</v>
      </c>
      <c r="BI685" s="12"/>
      <c r="BJ685" s="12"/>
      <c r="BK685" s="12"/>
      <c r="BL685" s="12">
        <f t="shared" si="966"/>
        <v>0</v>
      </c>
      <c r="BM685" s="12"/>
      <c r="BN685" s="12"/>
      <c r="BO685" s="12"/>
      <c r="BP685" s="12">
        <f t="shared" si="967"/>
        <v>0</v>
      </c>
      <c r="BQ685" s="12"/>
      <c r="BR685" s="12"/>
      <c r="BS685" s="12"/>
      <c r="BT685" s="12">
        <f t="shared" si="968"/>
        <v>0</v>
      </c>
      <c r="BU685" s="12"/>
      <c r="BV685" s="12"/>
      <c r="BW685" s="12"/>
      <c r="BX685" s="12">
        <f t="shared" si="964"/>
        <v>0</v>
      </c>
      <c r="BY685" s="12"/>
      <c r="BZ685" s="12"/>
      <c r="CA685" s="12"/>
      <c r="CB685" s="12">
        <f t="shared" si="969"/>
        <v>0</v>
      </c>
      <c r="CC685" s="12"/>
      <c r="CD685" s="12"/>
      <c r="CE685" s="12"/>
      <c r="CF685" s="12">
        <f t="shared" si="970"/>
        <v>0</v>
      </c>
      <c r="CG685" s="12"/>
      <c r="CH685" s="12"/>
      <c r="CI685" s="12"/>
      <c r="CJ685" s="12">
        <f t="shared" si="971"/>
        <v>0</v>
      </c>
      <c r="CK685" s="12"/>
      <c r="CL685" s="12"/>
      <c r="CM685" s="12"/>
      <c r="CN685" s="12">
        <f t="shared" si="972"/>
        <v>0</v>
      </c>
      <c r="CO685" s="12"/>
      <c r="CP685" s="12"/>
      <c r="CQ685" s="12"/>
      <c r="CR685" s="12">
        <f t="shared" si="973"/>
        <v>0</v>
      </c>
      <c r="CS685" s="12"/>
      <c r="CT685" s="12"/>
      <c r="CU685" s="12"/>
      <c r="CV685" s="12">
        <f t="shared" si="974"/>
        <v>0</v>
      </c>
      <c r="CW685" s="12"/>
      <c r="CX685" s="12"/>
      <c r="CY685" s="12"/>
      <c r="CZ685" s="12">
        <f t="shared" si="975"/>
        <v>0</v>
      </c>
      <c r="DA685" s="12"/>
      <c r="DB685" s="12"/>
      <c r="DC685" s="12"/>
      <c r="DD685" s="12">
        <f t="shared" si="976"/>
        <v>0</v>
      </c>
      <c r="DE685" s="13" t="s">
        <v>54</v>
      </c>
      <c r="DF685" s="14" t="s">
        <v>55</v>
      </c>
    </row>
    <row r="686" spans="1:110" ht="70.5" hidden="1" customHeight="1" x14ac:dyDescent="0.25">
      <c r="A686" s="20">
        <v>107</v>
      </c>
      <c r="B686" s="102" t="s">
        <v>1104</v>
      </c>
      <c r="C686" s="103">
        <v>1960</v>
      </c>
      <c r="D686" s="49" t="s">
        <v>51</v>
      </c>
      <c r="E686" s="102" t="s">
        <v>229</v>
      </c>
      <c r="F686" s="104">
        <v>3573.3</v>
      </c>
      <c r="G686" s="104">
        <v>3167.5</v>
      </c>
      <c r="H686" s="105">
        <v>33423</v>
      </c>
      <c r="I686" s="12">
        <f t="shared" si="930"/>
        <v>2197335.4896</v>
      </c>
      <c r="J686" s="12">
        <f t="shared" si="977"/>
        <v>1098667.7448</v>
      </c>
      <c r="K686" s="12">
        <f t="shared" si="933"/>
        <v>1098667.7448</v>
      </c>
      <c r="L686" s="12">
        <f t="shared" si="929"/>
        <v>1098667.7448</v>
      </c>
      <c r="M686" s="12">
        <f t="shared" si="935"/>
        <v>0</v>
      </c>
      <c r="N686" s="16"/>
      <c r="O686" s="16"/>
      <c r="P686" s="12">
        <v>0</v>
      </c>
      <c r="Q686" s="16"/>
      <c r="R686" s="16"/>
      <c r="S686" s="12">
        <v>0</v>
      </c>
      <c r="T686" s="16"/>
      <c r="U686" s="16"/>
      <c r="V686" s="12">
        <v>0</v>
      </c>
      <c r="W686" s="16"/>
      <c r="X686" s="16"/>
      <c r="Y686" s="12">
        <v>0</v>
      </c>
      <c r="Z686" s="16"/>
      <c r="AA686" s="16"/>
      <c r="AB686" s="12">
        <v>0</v>
      </c>
      <c r="AC686" s="16"/>
      <c r="AD686" s="16"/>
      <c r="AE686" s="12">
        <v>0</v>
      </c>
      <c r="AF686" s="16"/>
      <c r="AG686" s="16"/>
      <c r="AH686" s="12">
        <v>0</v>
      </c>
      <c r="AI686" s="16"/>
      <c r="AJ686" s="16"/>
      <c r="AK686" s="12">
        <v>0</v>
      </c>
      <c r="AL686" s="16"/>
      <c r="AM686" s="16"/>
      <c r="AN686" s="12">
        <v>0</v>
      </c>
      <c r="AO686" s="35"/>
      <c r="AP686" s="40" t="s">
        <v>53</v>
      </c>
      <c r="AQ686" s="35"/>
      <c r="AR686" s="32">
        <v>0</v>
      </c>
      <c r="AS686" s="16">
        <v>1731668.6540000001</v>
      </c>
      <c r="AT686" s="12">
        <v>2197335.4896</v>
      </c>
      <c r="AU686" s="12">
        <v>465666.83559999987</v>
      </c>
      <c r="AV686" s="16"/>
      <c r="AW686" s="16"/>
      <c r="AX686" s="12">
        <v>0</v>
      </c>
      <c r="AY686" s="46"/>
      <c r="AZ686" s="35"/>
      <c r="BA686" s="12">
        <v>0</v>
      </c>
      <c r="BB686" s="12">
        <f t="shared" si="963"/>
        <v>0</v>
      </c>
      <c r="BC686" s="12">
        <f t="shared" si="931"/>
        <v>0</v>
      </c>
      <c r="BD686" s="12">
        <f t="shared" si="932"/>
        <v>0</v>
      </c>
      <c r="BE686" s="16"/>
      <c r="BF686" s="16"/>
      <c r="BG686" s="16"/>
      <c r="BH686" s="12">
        <f t="shared" si="965"/>
        <v>0</v>
      </c>
      <c r="BI686" s="16"/>
      <c r="BJ686" s="16"/>
      <c r="BK686" s="16"/>
      <c r="BL686" s="12">
        <f t="shared" si="966"/>
        <v>0</v>
      </c>
      <c r="BM686" s="16"/>
      <c r="BN686" s="16"/>
      <c r="BO686" s="16"/>
      <c r="BP686" s="12">
        <f t="shared" si="967"/>
        <v>0</v>
      </c>
      <c r="BQ686" s="16"/>
      <c r="BR686" s="16"/>
      <c r="BS686" s="16"/>
      <c r="BT686" s="12">
        <f t="shared" si="968"/>
        <v>0</v>
      </c>
      <c r="BU686" s="16"/>
      <c r="BV686" s="16"/>
      <c r="BW686" s="16"/>
      <c r="BX686" s="12">
        <f t="shared" si="964"/>
        <v>0</v>
      </c>
      <c r="BY686" s="16"/>
      <c r="BZ686" s="16"/>
      <c r="CA686" s="16"/>
      <c r="CB686" s="12">
        <f t="shared" si="969"/>
        <v>0</v>
      </c>
      <c r="CC686" s="16"/>
      <c r="CD686" s="16"/>
      <c r="CE686" s="16"/>
      <c r="CF686" s="12">
        <f t="shared" si="970"/>
        <v>0</v>
      </c>
      <c r="CG686" s="16"/>
      <c r="CH686" s="16"/>
      <c r="CI686" s="16"/>
      <c r="CJ686" s="12">
        <f t="shared" si="971"/>
        <v>0</v>
      </c>
      <c r="CK686" s="16"/>
      <c r="CL686" s="16"/>
      <c r="CM686" s="16"/>
      <c r="CN686" s="12">
        <f t="shared" si="972"/>
        <v>0</v>
      </c>
      <c r="CO686" s="16"/>
      <c r="CP686" s="16"/>
      <c r="CQ686" s="16"/>
      <c r="CR686" s="12">
        <f t="shared" si="973"/>
        <v>0</v>
      </c>
      <c r="CS686" s="16"/>
      <c r="CT686" s="16"/>
      <c r="CU686" s="16"/>
      <c r="CV686" s="12">
        <f t="shared" si="974"/>
        <v>0</v>
      </c>
      <c r="CW686" s="16"/>
      <c r="CX686" s="16"/>
      <c r="CY686" s="16"/>
      <c r="CZ686" s="12">
        <f t="shared" si="975"/>
        <v>0</v>
      </c>
      <c r="DA686" s="16"/>
      <c r="DB686" s="16"/>
      <c r="DC686" s="16"/>
      <c r="DD686" s="12">
        <f t="shared" si="976"/>
        <v>0</v>
      </c>
      <c r="DE686" s="17" t="s">
        <v>54</v>
      </c>
      <c r="DF686" s="14" t="s">
        <v>55</v>
      </c>
    </row>
    <row r="687" spans="1:110" ht="38.25" hidden="1" x14ac:dyDescent="0.25">
      <c r="A687" s="20">
        <v>108</v>
      </c>
      <c r="B687" s="102" t="s">
        <v>1105</v>
      </c>
      <c r="C687" s="103">
        <v>1960</v>
      </c>
      <c r="D687" s="49" t="s">
        <v>51</v>
      </c>
      <c r="E687" s="102" t="s">
        <v>229</v>
      </c>
      <c r="F687" s="104">
        <v>2802.5</v>
      </c>
      <c r="G687" s="104">
        <v>2432.8000000000002</v>
      </c>
      <c r="H687" s="105">
        <v>33963</v>
      </c>
      <c r="I687" s="12">
        <f t="shared" si="930"/>
        <v>1956699.7416000001</v>
      </c>
      <c r="J687" s="12">
        <f t="shared" si="977"/>
        <v>978349.87080000003</v>
      </c>
      <c r="K687" s="12">
        <f t="shared" si="933"/>
        <v>978349.87080000003</v>
      </c>
      <c r="L687" s="12">
        <f t="shared" si="929"/>
        <v>978349.87080000003</v>
      </c>
      <c r="M687" s="12">
        <f t="shared" si="935"/>
        <v>0</v>
      </c>
      <c r="N687" s="16"/>
      <c r="O687" s="16"/>
      <c r="P687" s="12">
        <v>0</v>
      </c>
      <c r="Q687" s="16"/>
      <c r="R687" s="16"/>
      <c r="S687" s="12">
        <v>0</v>
      </c>
      <c r="T687" s="16"/>
      <c r="U687" s="16"/>
      <c r="V687" s="12">
        <v>0</v>
      </c>
      <c r="W687" s="16"/>
      <c r="X687" s="16"/>
      <c r="Y687" s="12">
        <v>0</v>
      </c>
      <c r="Z687" s="16"/>
      <c r="AA687" s="16"/>
      <c r="AB687" s="12">
        <v>0</v>
      </c>
      <c r="AC687" s="16"/>
      <c r="AD687" s="16"/>
      <c r="AE687" s="12">
        <v>0</v>
      </c>
      <c r="AF687" s="16"/>
      <c r="AG687" s="16"/>
      <c r="AH687" s="12">
        <v>0</v>
      </c>
      <c r="AI687" s="16"/>
      <c r="AJ687" s="16"/>
      <c r="AK687" s="12">
        <v>0</v>
      </c>
      <c r="AL687" s="16"/>
      <c r="AM687" s="16"/>
      <c r="AN687" s="12">
        <v>0</v>
      </c>
      <c r="AO687" s="35"/>
      <c r="AP687" s="40" t="s">
        <v>53</v>
      </c>
      <c r="AQ687" s="35"/>
      <c r="AR687" s="32">
        <v>0</v>
      </c>
      <c r="AS687" s="16">
        <v>1378986.6470000001</v>
      </c>
      <c r="AT687" s="12">
        <v>1956699.7416000001</v>
      </c>
      <c r="AU687" s="12">
        <v>577713.09459999995</v>
      </c>
      <c r="AV687" s="16"/>
      <c r="AW687" s="16"/>
      <c r="AX687" s="12">
        <v>0</v>
      </c>
      <c r="AY687" s="46"/>
      <c r="AZ687" s="35"/>
      <c r="BA687" s="12">
        <v>0</v>
      </c>
      <c r="BB687" s="12">
        <f t="shared" si="963"/>
        <v>0</v>
      </c>
      <c r="BC687" s="12">
        <f t="shared" si="931"/>
        <v>0</v>
      </c>
      <c r="BD687" s="12">
        <f t="shared" si="932"/>
        <v>0</v>
      </c>
      <c r="BE687" s="16"/>
      <c r="BF687" s="16"/>
      <c r="BG687" s="16"/>
      <c r="BH687" s="12">
        <f t="shared" si="965"/>
        <v>0</v>
      </c>
      <c r="BI687" s="16"/>
      <c r="BJ687" s="16"/>
      <c r="BK687" s="16"/>
      <c r="BL687" s="12">
        <f t="shared" si="966"/>
        <v>0</v>
      </c>
      <c r="BM687" s="16"/>
      <c r="BN687" s="16"/>
      <c r="BO687" s="16"/>
      <c r="BP687" s="12">
        <f t="shared" si="967"/>
        <v>0</v>
      </c>
      <c r="BQ687" s="16"/>
      <c r="BR687" s="16"/>
      <c r="BS687" s="16"/>
      <c r="BT687" s="12">
        <f t="shared" si="968"/>
        <v>0</v>
      </c>
      <c r="BU687" s="16"/>
      <c r="BV687" s="16"/>
      <c r="BW687" s="16"/>
      <c r="BX687" s="12">
        <f t="shared" si="964"/>
        <v>0</v>
      </c>
      <c r="BY687" s="16"/>
      <c r="BZ687" s="16"/>
      <c r="CA687" s="16"/>
      <c r="CB687" s="12">
        <f t="shared" si="969"/>
        <v>0</v>
      </c>
      <c r="CC687" s="16"/>
      <c r="CD687" s="16"/>
      <c r="CE687" s="16"/>
      <c r="CF687" s="12">
        <f t="shared" si="970"/>
        <v>0</v>
      </c>
      <c r="CG687" s="16"/>
      <c r="CH687" s="16"/>
      <c r="CI687" s="16"/>
      <c r="CJ687" s="12">
        <f t="shared" si="971"/>
        <v>0</v>
      </c>
      <c r="CK687" s="16"/>
      <c r="CL687" s="16"/>
      <c r="CM687" s="16"/>
      <c r="CN687" s="12">
        <f t="shared" si="972"/>
        <v>0</v>
      </c>
      <c r="CO687" s="16"/>
      <c r="CP687" s="16"/>
      <c r="CQ687" s="16"/>
      <c r="CR687" s="12">
        <f t="shared" si="973"/>
        <v>0</v>
      </c>
      <c r="CS687" s="16"/>
      <c r="CT687" s="16"/>
      <c r="CU687" s="16"/>
      <c r="CV687" s="12">
        <f t="shared" si="974"/>
        <v>0</v>
      </c>
      <c r="CW687" s="16"/>
      <c r="CX687" s="16"/>
      <c r="CY687" s="16"/>
      <c r="CZ687" s="12">
        <f t="shared" si="975"/>
        <v>0</v>
      </c>
      <c r="DA687" s="16"/>
      <c r="DB687" s="16"/>
      <c r="DC687" s="16"/>
      <c r="DD687" s="12">
        <f t="shared" si="976"/>
        <v>0</v>
      </c>
      <c r="DE687" s="17" t="s">
        <v>54</v>
      </c>
      <c r="DF687" s="14" t="s">
        <v>55</v>
      </c>
    </row>
    <row r="688" spans="1:110" ht="12.75" hidden="1" x14ac:dyDescent="0.25">
      <c r="A688" s="18" t="s">
        <v>51</v>
      </c>
      <c r="B688" s="11" t="s">
        <v>86</v>
      </c>
      <c r="C688" s="19" t="s">
        <v>51</v>
      </c>
      <c r="D688" s="101" t="s">
        <v>51</v>
      </c>
      <c r="E688" s="19" t="s">
        <v>51</v>
      </c>
      <c r="F688" s="11">
        <f>SUM(F580:F687)</f>
        <v>306180.81999999995</v>
      </c>
      <c r="G688" s="11">
        <f t="shared" ref="G688:BD688" si="978">SUM(G580:G687)</f>
        <v>267768.51</v>
      </c>
      <c r="H688" s="11"/>
      <c r="I688" s="11">
        <f t="shared" si="978"/>
        <v>478132848.80596006</v>
      </c>
      <c r="J688" s="11">
        <f t="shared" ref="J688" si="979">SUM(J580:J687)</f>
        <v>243229604.40298003</v>
      </c>
      <c r="K688" s="11">
        <f t="shared" ref="K688" si="980">SUM(K580:K687)</f>
        <v>234903244.40298003</v>
      </c>
      <c r="L688" s="11">
        <f t="shared" ref="L688" si="981">SUM(L580:L687)</f>
        <v>234903244.40298003</v>
      </c>
      <c r="M688" s="12">
        <f t="shared" si="935"/>
        <v>0</v>
      </c>
      <c r="N688" s="11">
        <f t="shared" si="978"/>
        <v>0</v>
      </c>
      <c r="O688" s="11">
        <f t="shared" si="978"/>
        <v>0</v>
      </c>
      <c r="P688" s="11">
        <f t="shared" si="978"/>
        <v>0</v>
      </c>
      <c r="Q688" s="11">
        <f t="shared" si="978"/>
        <v>37112845.122999988</v>
      </c>
      <c r="R688" s="11">
        <f t="shared" si="978"/>
        <v>37112845.122999988</v>
      </c>
      <c r="S688" s="11">
        <f t="shared" si="978"/>
        <v>0</v>
      </c>
      <c r="T688" s="11">
        <f t="shared" si="978"/>
        <v>0</v>
      </c>
      <c r="U688" s="11">
        <f t="shared" si="978"/>
        <v>0</v>
      </c>
      <c r="V688" s="11">
        <f t="shared" si="978"/>
        <v>0</v>
      </c>
      <c r="W688" s="11">
        <f t="shared" si="978"/>
        <v>5022559.09</v>
      </c>
      <c r="X688" s="11">
        <f t="shared" si="978"/>
        <v>5205979.1999999993</v>
      </c>
      <c r="Y688" s="11">
        <f t="shared" si="978"/>
        <v>183420.10999999987</v>
      </c>
      <c r="Z688" s="11">
        <f t="shared" si="978"/>
        <v>3814765.8219999997</v>
      </c>
      <c r="AA688" s="11">
        <f t="shared" si="978"/>
        <v>6788773.5243600002</v>
      </c>
      <c r="AB688" s="11">
        <f t="shared" si="978"/>
        <v>2974007.7023599995</v>
      </c>
      <c r="AC688" s="11">
        <f t="shared" si="978"/>
        <v>9472452.459999999</v>
      </c>
      <c r="AD688" s="11">
        <f t="shared" si="978"/>
        <v>11032819.5264</v>
      </c>
      <c r="AE688" s="11">
        <f t="shared" si="978"/>
        <v>1560367.0663999997</v>
      </c>
      <c r="AF688" s="11">
        <f t="shared" si="978"/>
        <v>2959044.5630000001</v>
      </c>
      <c r="AG688" s="11">
        <f t="shared" si="978"/>
        <v>2959044.5630000001</v>
      </c>
      <c r="AH688" s="11">
        <f t="shared" si="978"/>
        <v>0</v>
      </c>
      <c r="AI688" s="11">
        <f t="shared" si="978"/>
        <v>6252087.4630000005</v>
      </c>
      <c r="AJ688" s="11">
        <f t="shared" si="978"/>
        <v>5168758.8</v>
      </c>
      <c r="AK688" s="11">
        <f t="shared" si="978"/>
        <v>-1083328.6630000006</v>
      </c>
      <c r="AL688" s="11">
        <f t="shared" si="978"/>
        <v>0</v>
      </c>
      <c r="AM688" s="11">
        <f t="shared" si="978"/>
        <v>0</v>
      </c>
      <c r="AN688" s="11">
        <f t="shared" si="978"/>
        <v>0</v>
      </c>
      <c r="AO688" s="11">
        <f t="shared" si="978"/>
        <v>159969676</v>
      </c>
      <c r="AP688" s="11">
        <f t="shared" si="978"/>
        <v>0</v>
      </c>
      <c r="AQ688" s="11">
        <f t="shared" si="978"/>
        <v>185997563</v>
      </c>
      <c r="AR688" s="11">
        <f t="shared" si="978"/>
        <v>26027887</v>
      </c>
      <c r="AS688" s="11">
        <f t="shared" si="978"/>
        <v>96370420.848399997</v>
      </c>
      <c r="AT688" s="11">
        <f t="shared" si="978"/>
        <v>133461523.96039999</v>
      </c>
      <c r="AU688" s="11">
        <f t="shared" si="978"/>
        <v>30880338.112</v>
      </c>
      <c r="AV688" s="11">
        <f t="shared" si="978"/>
        <v>74048780.85799998</v>
      </c>
      <c r="AW688" s="11">
        <f t="shared" si="978"/>
        <v>89605541.108799994</v>
      </c>
      <c r="AX688" s="11">
        <f t="shared" si="978"/>
        <v>15556760.250799999</v>
      </c>
      <c r="AY688" s="11">
        <f t="shared" si="978"/>
        <v>0</v>
      </c>
      <c r="AZ688" s="11">
        <f t="shared" si="978"/>
        <v>0</v>
      </c>
      <c r="BA688" s="11">
        <f t="shared" si="978"/>
        <v>0</v>
      </c>
      <c r="BB688" s="11">
        <f t="shared" si="978"/>
        <v>0</v>
      </c>
      <c r="BC688" s="11">
        <f t="shared" si="978"/>
        <v>800000</v>
      </c>
      <c r="BD688" s="11">
        <f t="shared" si="978"/>
        <v>800000</v>
      </c>
      <c r="BE688" s="11">
        <f t="shared" ref="BE688:BU688" si="982">SUM(BE580:BE687)</f>
        <v>0</v>
      </c>
      <c r="BF688" s="11">
        <f t="shared" si="982"/>
        <v>0</v>
      </c>
      <c r="BG688" s="11">
        <f t="shared" si="982"/>
        <v>0</v>
      </c>
      <c r="BH688" s="11">
        <f t="shared" si="982"/>
        <v>0</v>
      </c>
      <c r="BI688" s="11">
        <f t="shared" si="982"/>
        <v>0</v>
      </c>
      <c r="BJ688" s="11">
        <f t="shared" si="982"/>
        <v>0</v>
      </c>
      <c r="BK688" s="11">
        <f t="shared" si="982"/>
        <v>0</v>
      </c>
      <c r="BL688" s="11">
        <f t="shared" si="982"/>
        <v>0</v>
      </c>
      <c r="BM688" s="11">
        <f t="shared" si="982"/>
        <v>0</v>
      </c>
      <c r="BN688" s="11">
        <f t="shared" si="982"/>
        <v>0</v>
      </c>
      <c r="BO688" s="11">
        <f t="shared" si="982"/>
        <v>0</v>
      </c>
      <c r="BP688" s="11">
        <f t="shared" si="982"/>
        <v>0</v>
      </c>
      <c r="BQ688" s="11">
        <f t="shared" si="982"/>
        <v>0</v>
      </c>
      <c r="BR688" s="11">
        <f t="shared" si="982"/>
        <v>0</v>
      </c>
      <c r="BS688" s="11">
        <f t="shared" si="982"/>
        <v>0</v>
      </c>
      <c r="BT688" s="11">
        <f t="shared" si="982"/>
        <v>0</v>
      </c>
      <c r="BU688" s="11">
        <f t="shared" si="982"/>
        <v>0</v>
      </c>
      <c r="BV688" s="11">
        <f t="shared" ref="BV688:DA688" si="983">SUM(BV580:BV687)</f>
        <v>0</v>
      </c>
      <c r="BW688" s="11">
        <f t="shared" si="983"/>
        <v>300000</v>
      </c>
      <c r="BX688" s="11">
        <f t="shared" si="983"/>
        <v>300000</v>
      </c>
      <c r="BY688" s="11">
        <f t="shared" si="983"/>
        <v>0</v>
      </c>
      <c r="BZ688" s="11">
        <f t="shared" si="983"/>
        <v>0</v>
      </c>
      <c r="CA688" s="11">
        <f t="shared" si="983"/>
        <v>0</v>
      </c>
      <c r="CB688" s="11">
        <f t="shared" si="983"/>
        <v>0</v>
      </c>
      <c r="CC688" s="11">
        <f t="shared" si="983"/>
        <v>0</v>
      </c>
      <c r="CD688" s="11">
        <f t="shared" si="983"/>
        <v>0</v>
      </c>
      <c r="CE688" s="11">
        <f t="shared" si="983"/>
        <v>0</v>
      </c>
      <c r="CF688" s="11">
        <f t="shared" si="983"/>
        <v>0</v>
      </c>
      <c r="CG688" s="11">
        <f t="shared" si="983"/>
        <v>0</v>
      </c>
      <c r="CH688" s="11">
        <f t="shared" si="983"/>
        <v>0</v>
      </c>
      <c r="CI688" s="11">
        <f t="shared" si="983"/>
        <v>0</v>
      </c>
      <c r="CJ688" s="11">
        <f t="shared" si="983"/>
        <v>0</v>
      </c>
      <c r="CK688" s="11">
        <f t="shared" si="983"/>
        <v>0</v>
      </c>
      <c r="CL688" s="11">
        <f t="shared" si="983"/>
        <v>0</v>
      </c>
      <c r="CM688" s="11">
        <f t="shared" si="983"/>
        <v>500000</v>
      </c>
      <c r="CN688" s="11">
        <f t="shared" si="983"/>
        <v>500000</v>
      </c>
      <c r="CO688" s="11">
        <f t="shared" si="983"/>
        <v>0</v>
      </c>
      <c r="CP688" s="11">
        <f t="shared" si="983"/>
        <v>0</v>
      </c>
      <c r="CQ688" s="11">
        <f t="shared" si="983"/>
        <v>0</v>
      </c>
      <c r="CR688" s="11">
        <f t="shared" si="983"/>
        <v>0</v>
      </c>
      <c r="CS688" s="11">
        <f t="shared" si="983"/>
        <v>0</v>
      </c>
      <c r="CT688" s="11">
        <f t="shared" si="983"/>
        <v>0</v>
      </c>
      <c r="CU688" s="11">
        <f t="shared" si="983"/>
        <v>0</v>
      </c>
      <c r="CV688" s="11">
        <f t="shared" si="983"/>
        <v>0</v>
      </c>
      <c r="CW688" s="11">
        <f t="shared" si="983"/>
        <v>0</v>
      </c>
      <c r="CX688" s="11">
        <f t="shared" si="983"/>
        <v>0</v>
      </c>
      <c r="CY688" s="11">
        <f t="shared" si="983"/>
        <v>0</v>
      </c>
      <c r="CZ688" s="11">
        <f t="shared" si="983"/>
        <v>0</v>
      </c>
      <c r="DA688" s="11">
        <f t="shared" si="983"/>
        <v>0</v>
      </c>
      <c r="DB688" s="11">
        <f t="shared" ref="DB688:DD688" si="984">SUM(DB580:DB687)</f>
        <v>0</v>
      </c>
      <c r="DC688" s="11">
        <f t="shared" si="984"/>
        <v>0</v>
      </c>
      <c r="DD688" s="11">
        <f t="shared" si="984"/>
        <v>0</v>
      </c>
      <c r="DE688" s="18" t="s">
        <v>51</v>
      </c>
      <c r="DF688" s="18" t="s">
        <v>51</v>
      </c>
    </row>
    <row r="689" spans="1:110" ht="12.75" hidden="1" x14ac:dyDescent="0.25">
      <c r="A689" s="27" t="s">
        <v>294</v>
      </c>
      <c r="B689" s="28"/>
      <c r="C689" s="28"/>
      <c r="D689" s="28"/>
      <c r="E689" s="28"/>
      <c r="F689" s="28"/>
      <c r="G689" s="28"/>
      <c r="H689" s="28"/>
      <c r="I689" s="12"/>
      <c r="J689" s="12"/>
      <c r="K689" s="12"/>
      <c r="L689" s="12"/>
      <c r="M689" s="12">
        <f t="shared" si="935"/>
        <v>0</v>
      </c>
      <c r="N689" s="28"/>
      <c r="O689" s="28"/>
      <c r="P689" s="12"/>
      <c r="Q689" s="28"/>
      <c r="R689" s="28"/>
      <c r="S689" s="12"/>
      <c r="T689" s="28"/>
      <c r="U689" s="28"/>
      <c r="V689" s="12"/>
      <c r="W689" s="28"/>
      <c r="X689" s="28"/>
      <c r="Y689" s="12"/>
      <c r="Z689" s="28"/>
      <c r="AA689" s="28"/>
      <c r="AB689" s="12"/>
      <c r="AC689" s="28"/>
      <c r="AD689" s="28"/>
      <c r="AE689" s="12"/>
      <c r="AF689" s="28"/>
      <c r="AG689" s="28"/>
      <c r="AH689" s="12"/>
      <c r="AI689" s="28"/>
      <c r="AJ689" s="28"/>
      <c r="AK689" s="12"/>
      <c r="AL689" s="28"/>
      <c r="AM689" s="28"/>
      <c r="AN689" s="12"/>
      <c r="AO689" s="34"/>
      <c r="AP689" s="38"/>
      <c r="AQ689" s="34"/>
      <c r="AR689" s="32"/>
      <c r="AS689" s="28"/>
      <c r="AT689" s="28"/>
      <c r="AU689" s="12"/>
      <c r="AV689" s="28"/>
      <c r="AW689" s="28"/>
      <c r="AX689" s="12"/>
      <c r="AY689" s="44"/>
      <c r="AZ689" s="34"/>
      <c r="BA689" s="12"/>
      <c r="BB689" s="12"/>
      <c r="BC689" s="12"/>
      <c r="BD689" s="12"/>
      <c r="BE689" s="36"/>
      <c r="BF689" s="36"/>
      <c r="BG689" s="36"/>
      <c r="BH689" s="12">
        <f t="shared" ref="BH689" si="985">BG689-BF689</f>
        <v>0</v>
      </c>
      <c r="BI689" s="36"/>
      <c r="BJ689" s="36"/>
      <c r="BK689" s="36"/>
      <c r="BL689" s="12">
        <f t="shared" ref="BL689" si="986">BK689-BJ689</f>
        <v>0</v>
      </c>
      <c r="BM689" s="36"/>
      <c r="BN689" s="36"/>
      <c r="BO689" s="36"/>
      <c r="BP689" s="12">
        <f t="shared" ref="BP689" si="987">BO689-BN689</f>
        <v>0</v>
      </c>
      <c r="BQ689" s="36"/>
      <c r="BR689" s="36"/>
      <c r="BS689" s="36"/>
      <c r="BT689" s="12">
        <f t="shared" ref="BT689" si="988">BS689-BR689</f>
        <v>0</v>
      </c>
      <c r="BU689" s="36"/>
      <c r="BV689" s="36"/>
      <c r="BW689" s="36"/>
      <c r="BX689" s="12">
        <f t="shared" ref="BX689" si="989">BW689-BV689</f>
        <v>0</v>
      </c>
      <c r="BY689" s="36"/>
      <c r="BZ689" s="36"/>
      <c r="CA689" s="36"/>
      <c r="CB689" s="12">
        <f t="shared" ref="CB689" si="990">CA689-BZ689</f>
        <v>0</v>
      </c>
      <c r="CC689" s="36"/>
      <c r="CD689" s="36"/>
      <c r="CE689" s="36"/>
      <c r="CF689" s="12">
        <f t="shared" ref="CF689" si="991">CE689-CD689</f>
        <v>0</v>
      </c>
      <c r="CG689" s="36"/>
      <c r="CH689" s="36"/>
      <c r="CI689" s="36"/>
      <c r="CJ689" s="12">
        <f t="shared" ref="CJ689" si="992">CI689-CH689</f>
        <v>0</v>
      </c>
      <c r="CK689" s="36"/>
      <c r="CL689" s="36"/>
      <c r="CM689" s="36"/>
      <c r="CN689" s="12">
        <f t="shared" ref="CN689" si="993">CM689-CL689</f>
        <v>0</v>
      </c>
      <c r="CO689" s="36"/>
      <c r="CP689" s="36"/>
      <c r="CQ689" s="36"/>
      <c r="CR689" s="12">
        <f t="shared" ref="CR689" si="994">CQ689-CP689</f>
        <v>0</v>
      </c>
      <c r="CS689" s="36"/>
      <c r="CT689" s="36"/>
      <c r="CU689" s="36"/>
      <c r="CV689" s="12">
        <f t="shared" ref="CV689" si="995">CU689-CT689</f>
        <v>0</v>
      </c>
      <c r="CW689" s="36"/>
      <c r="CX689" s="36"/>
      <c r="CY689" s="36"/>
      <c r="CZ689" s="12">
        <f t="shared" ref="CZ689" si="996">CY689-CX689</f>
        <v>0</v>
      </c>
      <c r="DA689" s="36"/>
      <c r="DB689" s="36"/>
      <c r="DC689" s="36"/>
      <c r="DD689" s="12">
        <f t="shared" ref="DD689" si="997">DC689-DB689</f>
        <v>0</v>
      </c>
      <c r="DE689" s="28"/>
      <c r="DF689" s="29"/>
    </row>
    <row r="690" spans="1:110" ht="38.25" hidden="1" x14ac:dyDescent="0.25">
      <c r="A690" s="13" t="s">
        <v>24</v>
      </c>
      <c r="B690" s="48" t="s">
        <v>1106</v>
      </c>
      <c r="C690" s="49">
        <v>1959</v>
      </c>
      <c r="D690" s="49" t="s">
        <v>51</v>
      </c>
      <c r="E690" s="48" t="s">
        <v>153</v>
      </c>
      <c r="F690" s="50">
        <v>1293.93</v>
      </c>
      <c r="G690" s="50">
        <v>1174.93</v>
      </c>
      <c r="H690" s="51">
        <v>34277</v>
      </c>
      <c r="I690" s="12">
        <f t="shared" ref="I690:I707" si="998">O690+R690+U690+X690+AA690+AD690+AG690+AJ690+AM690+AQ690+AT690+BC690+AW690+AZ690</f>
        <v>4884439.3371400004</v>
      </c>
      <c r="J690" s="12">
        <f t="shared" ref="J690:J707" si="999">(I690-BC690)*0.5</f>
        <v>2442219.6685700002</v>
      </c>
      <c r="K690" s="12">
        <f t="shared" ref="K690:K707" si="1000">I690-J690</f>
        <v>2442219.6685700002</v>
      </c>
      <c r="L690" s="12">
        <f t="shared" ref="L690:L701" si="1001">K690</f>
        <v>2442219.6685700002</v>
      </c>
      <c r="M690" s="12">
        <f t="shared" si="935"/>
        <v>0</v>
      </c>
      <c r="N690" s="12"/>
      <c r="O690" s="12"/>
      <c r="P690" s="12">
        <v>0</v>
      </c>
      <c r="Q690" s="12">
        <v>3873990.9453000003</v>
      </c>
      <c r="R690" s="12">
        <v>3873990.9453000003</v>
      </c>
      <c r="S690" s="12">
        <v>0</v>
      </c>
      <c r="T690" s="12"/>
      <c r="U690" s="12"/>
      <c r="V690" s="12">
        <v>0</v>
      </c>
      <c r="W690" s="12">
        <v>420389.95400000003</v>
      </c>
      <c r="X690" s="12">
        <v>283023.59999999998</v>
      </c>
      <c r="Y690" s="12">
        <v>-137366.35400000005</v>
      </c>
      <c r="Z690" s="12">
        <v>447754.09</v>
      </c>
      <c r="AA690" s="12">
        <v>394570.17</v>
      </c>
      <c r="AB690" s="12">
        <v>-53183.920000000042</v>
      </c>
      <c r="AC690" s="12"/>
      <c r="AD690" s="12">
        <v>332854.62183999998</v>
      </c>
      <c r="AE690" s="12">
        <v>332854.62183999998</v>
      </c>
      <c r="AF690" s="12"/>
      <c r="AG690" s="12"/>
      <c r="AH690" s="12">
        <v>0</v>
      </c>
      <c r="AI690" s="12"/>
      <c r="AJ690" s="12"/>
      <c r="AK690" s="12">
        <v>0</v>
      </c>
      <c r="AL690" s="12"/>
      <c r="AM690" s="12"/>
      <c r="AN690" s="12">
        <v>0</v>
      </c>
      <c r="AO690" s="32"/>
      <c r="AP690" s="39" t="s">
        <v>53</v>
      </c>
      <c r="AQ690" s="32"/>
      <c r="AR690" s="32">
        <v>0</v>
      </c>
      <c r="AS690" s="12"/>
      <c r="AT690" s="12"/>
      <c r="AU690" s="12">
        <v>0</v>
      </c>
      <c r="AV690" s="12"/>
      <c r="AW690" s="12"/>
      <c r="AX690" s="12">
        <v>0</v>
      </c>
      <c r="AY690" s="45"/>
      <c r="AZ690" s="32"/>
      <c r="BA690" s="12">
        <v>0</v>
      </c>
      <c r="BB690" s="12">
        <f t="shared" ref="BB690:BB710" si="1002">BF690+BJ690+BN690+BR690+BV690+BZ690+CD690+CH690+CL690+CP690+CT690+CX690+DB690</f>
        <v>0</v>
      </c>
      <c r="BC690" s="12">
        <f t="shared" ref="BC690:BC750" si="1003">BG690+BK690+BO690+BS690+BW690+CA690+CE690+CI690+CM690+CQ690+CU690+CY690+DC690</f>
        <v>0</v>
      </c>
      <c r="BD690" s="12">
        <f t="shared" ref="BD690:BD750" si="1004">BC690-BB690</f>
        <v>0</v>
      </c>
      <c r="BE690" s="12"/>
      <c r="BF690" s="12"/>
      <c r="BG690" s="12"/>
      <c r="BH690" s="12">
        <f t="shared" ref="BH690:BH710" si="1005">BG690-BF690</f>
        <v>0</v>
      </c>
      <c r="BI690" s="12"/>
      <c r="BJ690" s="12"/>
      <c r="BK690" s="12"/>
      <c r="BL690" s="12">
        <f t="shared" ref="BL690:BL710" si="1006">BK690-BJ690</f>
        <v>0</v>
      </c>
      <c r="BM690" s="12"/>
      <c r="BN690" s="12"/>
      <c r="BO690" s="12"/>
      <c r="BP690" s="12">
        <f t="shared" ref="BP690:BP710" si="1007">BO690-BN690</f>
        <v>0</v>
      </c>
      <c r="BQ690" s="12"/>
      <c r="BR690" s="12"/>
      <c r="BS690" s="12"/>
      <c r="BT690" s="12">
        <f t="shared" ref="BT690:BT710" si="1008">BS690-BR690</f>
        <v>0</v>
      </c>
      <c r="BU690" s="12"/>
      <c r="BV690" s="12"/>
      <c r="BW690" s="12"/>
      <c r="BX690" s="12">
        <f t="shared" ref="BX690:BX710" si="1009">BW690-BV690</f>
        <v>0</v>
      </c>
      <c r="BY690" s="12"/>
      <c r="BZ690" s="12"/>
      <c r="CA690" s="12"/>
      <c r="CB690" s="12">
        <f t="shared" ref="CB690:CB710" si="1010">CA690-BZ690</f>
        <v>0</v>
      </c>
      <c r="CC690" s="12"/>
      <c r="CD690" s="12"/>
      <c r="CE690" s="12"/>
      <c r="CF690" s="12">
        <f t="shared" ref="CF690:CF710" si="1011">CE690-CD690</f>
        <v>0</v>
      </c>
      <c r="CG690" s="12"/>
      <c r="CH690" s="12"/>
      <c r="CI690" s="12"/>
      <c r="CJ690" s="12">
        <f t="shared" ref="CJ690:CJ710" si="1012">CI690-CH690</f>
        <v>0</v>
      </c>
      <c r="CK690" s="12"/>
      <c r="CL690" s="12"/>
      <c r="CM690" s="12"/>
      <c r="CN690" s="12">
        <f t="shared" ref="CN690:CN710" si="1013">CM690-CL690</f>
        <v>0</v>
      </c>
      <c r="CO690" s="12"/>
      <c r="CP690" s="12"/>
      <c r="CQ690" s="12"/>
      <c r="CR690" s="12">
        <f t="shared" ref="CR690:CR710" si="1014">CQ690-CP690</f>
        <v>0</v>
      </c>
      <c r="CS690" s="12"/>
      <c r="CT690" s="12"/>
      <c r="CU690" s="12"/>
      <c r="CV690" s="12">
        <f t="shared" ref="CV690:CV710" si="1015">CU690-CT690</f>
        <v>0</v>
      </c>
      <c r="CW690" s="12"/>
      <c r="CX690" s="12"/>
      <c r="CY690" s="12"/>
      <c r="CZ690" s="12">
        <f t="shared" ref="CZ690:CZ749" si="1016">CY690-CX690</f>
        <v>0</v>
      </c>
      <c r="DA690" s="12"/>
      <c r="DB690" s="12"/>
      <c r="DC690" s="12"/>
      <c r="DD690" s="12">
        <f t="shared" ref="DD690:DD710" si="1017">DC690-DB690</f>
        <v>0</v>
      </c>
      <c r="DE690" s="13" t="s">
        <v>54</v>
      </c>
      <c r="DF690" s="14" t="s">
        <v>55</v>
      </c>
    </row>
    <row r="691" spans="1:110" ht="38.25" hidden="1" x14ac:dyDescent="0.25">
      <c r="A691" s="13" t="s">
        <v>25</v>
      </c>
      <c r="B691" s="48" t="s">
        <v>1107</v>
      </c>
      <c r="C691" s="49">
        <v>1972</v>
      </c>
      <c r="D691" s="49" t="s">
        <v>51</v>
      </c>
      <c r="E691" s="48" t="s">
        <v>186</v>
      </c>
      <c r="F691" s="50">
        <v>7224.04</v>
      </c>
      <c r="G691" s="50">
        <v>6378.04</v>
      </c>
      <c r="H691" s="51">
        <v>39331</v>
      </c>
      <c r="I691" s="12">
        <f t="shared" si="998"/>
        <v>2432622.4391999999</v>
      </c>
      <c r="J691" s="12">
        <f t="shared" si="999"/>
        <v>1216311.2196</v>
      </c>
      <c r="K691" s="12">
        <f t="shared" si="1000"/>
        <v>1216311.2196</v>
      </c>
      <c r="L691" s="12">
        <f t="shared" si="1001"/>
        <v>1216311.2196</v>
      </c>
      <c r="M691" s="12">
        <f t="shared" si="935"/>
        <v>0</v>
      </c>
      <c r="N691" s="12"/>
      <c r="O691" s="12"/>
      <c r="P691" s="12">
        <v>0</v>
      </c>
      <c r="Q691" s="12"/>
      <c r="R691" s="12"/>
      <c r="S691" s="12">
        <v>0</v>
      </c>
      <c r="T691" s="12"/>
      <c r="U691" s="12"/>
      <c r="V691" s="12">
        <v>0</v>
      </c>
      <c r="W691" s="12"/>
      <c r="X691" s="12"/>
      <c r="Y691" s="12">
        <v>0</v>
      </c>
      <c r="Z691" s="12"/>
      <c r="AA691" s="12"/>
      <c r="AB691" s="12">
        <v>0</v>
      </c>
      <c r="AC691" s="12"/>
      <c r="AD691" s="12"/>
      <c r="AE691" s="12">
        <v>0</v>
      </c>
      <c r="AF691" s="12"/>
      <c r="AG691" s="12"/>
      <c r="AH691" s="12">
        <v>0</v>
      </c>
      <c r="AI691" s="12"/>
      <c r="AJ691" s="12"/>
      <c r="AK691" s="12">
        <v>0</v>
      </c>
      <c r="AL691" s="12"/>
      <c r="AM691" s="12"/>
      <c r="AN691" s="12">
        <v>0</v>
      </c>
      <c r="AO691" s="32"/>
      <c r="AP691" s="39" t="s">
        <v>53</v>
      </c>
      <c r="AQ691" s="32"/>
      <c r="AR691" s="32">
        <v>0</v>
      </c>
      <c r="AS691" s="12">
        <v>1561932.8629999999</v>
      </c>
      <c r="AT691" s="12">
        <v>2432622.4391999999</v>
      </c>
      <c r="AU691" s="12">
        <v>870689.57620000001</v>
      </c>
      <c r="AV691" s="12"/>
      <c r="AW691" s="12"/>
      <c r="AX691" s="12">
        <v>0</v>
      </c>
      <c r="AY691" s="45"/>
      <c r="AZ691" s="32"/>
      <c r="BA691" s="12">
        <v>0</v>
      </c>
      <c r="BB691" s="12">
        <f t="shared" si="1002"/>
        <v>0</v>
      </c>
      <c r="BC691" s="12">
        <f t="shared" si="1003"/>
        <v>0</v>
      </c>
      <c r="BD691" s="12">
        <f t="shared" si="1004"/>
        <v>0</v>
      </c>
      <c r="BE691" s="12"/>
      <c r="BF691" s="12"/>
      <c r="BG691" s="12"/>
      <c r="BH691" s="12">
        <f t="shared" si="1005"/>
        <v>0</v>
      </c>
      <c r="BI691" s="12"/>
      <c r="BJ691" s="12"/>
      <c r="BK691" s="12"/>
      <c r="BL691" s="12">
        <f t="shared" si="1006"/>
        <v>0</v>
      </c>
      <c r="BM691" s="12"/>
      <c r="BN691" s="12"/>
      <c r="BO691" s="12"/>
      <c r="BP691" s="12">
        <f t="shared" si="1007"/>
        <v>0</v>
      </c>
      <c r="BQ691" s="12"/>
      <c r="BR691" s="12"/>
      <c r="BS691" s="12"/>
      <c r="BT691" s="12">
        <f t="shared" si="1008"/>
        <v>0</v>
      </c>
      <c r="BU691" s="12"/>
      <c r="BV691" s="12"/>
      <c r="BW691" s="12"/>
      <c r="BX691" s="12">
        <f t="shared" si="1009"/>
        <v>0</v>
      </c>
      <c r="BY691" s="12"/>
      <c r="BZ691" s="12"/>
      <c r="CA691" s="12"/>
      <c r="CB691" s="12">
        <f t="shared" si="1010"/>
        <v>0</v>
      </c>
      <c r="CC691" s="12"/>
      <c r="CD691" s="12"/>
      <c r="CE691" s="12"/>
      <c r="CF691" s="12">
        <f t="shared" si="1011"/>
        <v>0</v>
      </c>
      <c r="CG691" s="12"/>
      <c r="CH691" s="12"/>
      <c r="CI691" s="12"/>
      <c r="CJ691" s="12">
        <f t="shared" si="1012"/>
        <v>0</v>
      </c>
      <c r="CK691" s="12"/>
      <c r="CL691" s="12"/>
      <c r="CM691" s="12"/>
      <c r="CN691" s="12">
        <f t="shared" si="1013"/>
        <v>0</v>
      </c>
      <c r="CO691" s="12"/>
      <c r="CP691" s="12"/>
      <c r="CQ691" s="12"/>
      <c r="CR691" s="12">
        <f t="shared" si="1014"/>
        <v>0</v>
      </c>
      <c r="CS691" s="12"/>
      <c r="CT691" s="12"/>
      <c r="CU691" s="12"/>
      <c r="CV691" s="12">
        <f t="shared" si="1015"/>
        <v>0</v>
      </c>
      <c r="CW691" s="12"/>
      <c r="CX691" s="12"/>
      <c r="CY691" s="12"/>
      <c r="CZ691" s="12">
        <f t="shared" si="1016"/>
        <v>0</v>
      </c>
      <c r="DA691" s="12"/>
      <c r="DB691" s="12"/>
      <c r="DC691" s="12"/>
      <c r="DD691" s="12">
        <f t="shared" si="1017"/>
        <v>0</v>
      </c>
      <c r="DE691" s="13" t="s">
        <v>54</v>
      </c>
      <c r="DF691" s="14" t="s">
        <v>55</v>
      </c>
    </row>
    <row r="692" spans="1:110" ht="38.25" hidden="1" x14ac:dyDescent="0.25">
      <c r="A692" s="13" t="s">
        <v>26</v>
      </c>
      <c r="B692" s="48" t="s">
        <v>1108</v>
      </c>
      <c r="C692" s="49">
        <v>1967</v>
      </c>
      <c r="D692" s="49" t="s">
        <v>51</v>
      </c>
      <c r="E692" s="48" t="s">
        <v>153</v>
      </c>
      <c r="F692" s="50">
        <v>630.5</v>
      </c>
      <c r="G692" s="50">
        <v>495.9</v>
      </c>
      <c r="H692" s="51">
        <v>41219</v>
      </c>
      <c r="I692" s="12">
        <f t="shared" si="998"/>
        <v>709043.16720000003</v>
      </c>
      <c r="J692" s="12">
        <f t="shared" si="999"/>
        <v>354521.58360000001</v>
      </c>
      <c r="K692" s="12">
        <f t="shared" si="1000"/>
        <v>354521.58360000001</v>
      </c>
      <c r="L692" s="12">
        <f t="shared" si="1001"/>
        <v>354521.58360000001</v>
      </c>
      <c r="M692" s="12">
        <f t="shared" si="935"/>
        <v>0</v>
      </c>
      <c r="N692" s="12"/>
      <c r="O692" s="12"/>
      <c r="P692" s="12">
        <v>0</v>
      </c>
      <c r="Q692" s="12"/>
      <c r="R692" s="12"/>
      <c r="S692" s="12">
        <v>0</v>
      </c>
      <c r="T692" s="12"/>
      <c r="U692" s="12"/>
      <c r="V692" s="12">
        <v>0</v>
      </c>
      <c r="W692" s="12"/>
      <c r="X692" s="12"/>
      <c r="Y692" s="12">
        <v>0</v>
      </c>
      <c r="Z692" s="12"/>
      <c r="AA692" s="12"/>
      <c r="AB692" s="12">
        <v>0</v>
      </c>
      <c r="AC692" s="12"/>
      <c r="AD692" s="12"/>
      <c r="AE692" s="12">
        <v>0</v>
      </c>
      <c r="AF692" s="12"/>
      <c r="AG692" s="12"/>
      <c r="AH692" s="12">
        <v>0</v>
      </c>
      <c r="AI692" s="12"/>
      <c r="AJ692" s="12"/>
      <c r="AK692" s="12">
        <v>0</v>
      </c>
      <c r="AL692" s="12"/>
      <c r="AM692" s="12"/>
      <c r="AN692" s="12">
        <v>0</v>
      </c>
      <c r="AO692" s="32"/>
      <c r="AP692" s="39" t="s">
        <v>53</v>
      </c>
      <c r="AQ692" s="32"/>
      <c r="AR692" s="32">
        <v>0</v>
      </c>
      <c r="AS692" s="12">
        <v>3087215.5269999998</v>
      </c>
      <c r="AT692" s="12">
        <v>709043.16720000003</v>
      </c>
      <c r="AU692" s="12">
        <v>-2378172.3597999997</v>
      </c>
      <c r="AV692" s="12"/>
      <c r="AW692" s="12"/>
      <c r="AX692" s="12">
        <v>0</v>
      </c>
      <c r="AY692" s="45"/>
      <c r="AZ692" s="32"/>
      <c r="BA692" s="12">
        <v>0</v>
      </c>
      <c r="BB692" s="12">
        <f t="shared" si="1002"/>
        <v>0</v>
      </c>
      <c r="BC692" s="12">
        <f t="shared" si="1003"/>
        <v>0</v>
      </c>
      <c r="BD692" s="12">
        <f t="shared" si="1004"/>
        <v>0</v>
      </c>
      <c r="BE692" s="12"/>
      <c r="BF692" s="12"/>
      <c r="BG692" s="12"/>
      <c r="BH692" s="12">
        <f t="shared" si="1005"/>
        <v>0</v>
      </c>
      <c r="BI692" s="12"/>
      <c r="BJ692" s="12"/>
      <c r="BK692" s="12"/>
      <c r="BL692" s="12">
        <f t="shared" si="1006"/>
        <v>0</v>
      </c>
      <c r="BM692" s="12"/>
      <c r="BN692" s="12"/>
      <c r="BO692" s="12"/>
      <c r="BP692" s="12">
        <f t="shared" si="1007"/>
        <v>0</v>
      </c>
      <c r="BQ692" s="12"/>
      <c r="BR692" s="12"/>
      <c r="BS692" s="12"/>
      <c r="BT692" s="12">
        <f t="shared" si="1008"/>
        <v>0</v>
      </c>
      <c r="BU692" s="12"/>
      <c r="BV692" s="12"/>
      <c r="BW692" s="12"/>
      <c r="BX692" s="12">
        <f t="shared" si="1009"/>
        <v>0</v>
      </c>
      <c r="BY692" s="12"/>
      <c r="BZ692" s="12"/>
      <c r="CA692" s="12"/>
      <c r="CB692" s="12">
        <f t="shared" si="1010"/>
        <v>0</v>
      </c>
      <c r="CC692" s="12"/>
      <c r="CD692" s="12"/>
      <c r="CE692" s="12"/>
      <c r="CF692" s="12">
        <f t="shared" si="1011"/>
        <v>0</v>
      </c>
      <c r="CG692" s="12"/>
      <c r="CH692" s="12"/>
      <c r="CI692" s="12"/>
      <c r="CJ692" s="12">
        <f t="shared" si="1012"/>
        <v>0</v>
      </c>
      <c r="CK692" s="12"/>
      <c r="CL692" s="12"/>
      <c r="CM692" s="12"/>
      <c r="CN692" s="12">
        <f t="shared" si="1013"/>
        <v>0</v>
      </c>
      <c r="CO692" s="12"/>
      <c r="CP692" s="12"/>
      <c r="CQ692" s="12"/>
      <c r="CR692" s="12">
        <f t="shared" si="1014"/>
        <v>0</v>
      </c>
      <c r="CS692" s="12"/>
      <c r="CT692" s="12"/>
      <c r="CU692" s="12"/>
      <c r="CV692" s="12">
        <f t="shared" si="1015"/>
        <v>0</v>
      </c>
      <c r="CW692" s="12"/>
      <c r="CX692" s="12"/>
      <c r="CY692" s="12"/>
      <c r="CZ692" s="12">
        <f t="shared" si="1016"/>
        <v>0</v>
      </c>
      <c r="DA692" s="12"/>
      <c r="DB692" s="12"/>
      <c r="DC692" s="12"/>
      <c r="DD692" s="12">
        <f t="shared" si="1017"/>
        <v>0</v>
      </c>
      <c r="DE692" s="13" t="s">
        <v>54</v>
      </c>
      <c r="DF692" s="14" t="s">
        <v>55</v>
      </c>
    </row>
    <row r="693" spans="1:110" ht="38.25" hidden="1" x14ac:dyDescent="0.25">
      <c r="A693" s="13" t="s">
        <v>27</v>
      </c>
      <c r="B693" s="48" t="s">
        <v>1109</v>
      </c>
      <c r="C693" s="49">
        <v>1971</v>
      </c>
      <c r="D693" s="49" t="s">
        <v>51</v>
      </c>
      <c r="E693" s="48" t="s">
        <v>186</v>
      </c>
      <c r="F693" s="50">
        <v>1740.5</v>
      </c>
      <c r="G693" s="50">
        <v>1594.5</v>
      </c>
      <c r="H693" s="51">
        <v>38618</v>
      </c>
      <c r="I693" s="12">
        <f t="shared" si="998"/>
        <v>1292707.3224000002</v>
      </c>
      <c r="J693" s="12">
        <f t="shared" si="999"/>
        <v>646353.66120000009</v>
      </c>
      <c r="K693" s="12">
        <f t="shared" si="1000"/>
        <v>646353.66120000009</v>
      </c>
      <c r="L693" s="12">
        <f t="shared" si="1001"/>
        <v>646353.66120000009</v>
      </c>
      <c r="M693" s="12">
        <f t="shared" si="935"/>
        <v>0</v>
      </c>
      <c r="N693" s="12"/>
      <c r="O693" s="12"/>
      <c r="P693" s="12">
        <v>0</v>
      </c>
      <c r="Q693" s="12"/>
      <c r="R693" s="12"/>
      <c r="S693" s="12">
        <v>0</v>
      </c>
      <c r="T693" s="12"/>
      <c r="U693" s="12"/>
      <c r="V693" s="12">
        <v>0</v>
      </c>
      <c r="W693" s="12"/>
      <c r="X693" s="12"/>
      <c r="Y693" s="12">
        <v>0</v>
      </c>
      <c r="Z693" s="12"/>
      <c r="AA693" s="12"/>
      <c r="AB693" s="12">
        <v>0</v>
      </c>
      <c r="AC693" s="12"/>
      <c r="AD693" s="12"/>
      <c r="AE693" s="12">
        <v>0</v>
      </c>
      <c r="AF693" s="12"/>
      <c r="AG693" s="12"/>
      <c r="AH693" s="12">
        <v>0</v>
      </c>
      <c r="AI693" s="12"/>
      <c r="AJ693" s="12"/>
      <c r="AK693" s="12">
        <v>0</v>
      </c>
      <c r="AL693" s="12"/>
      <c r="AM693" s="12"/>
      <c r="AN693" s="12">
        <v>0</v>
      </c>
      <c r="AO693" s="32"/>
      <c r="AP693" s="39" t="s">
        <v>53</v>
      </c>
      <c r="AQ693" s="32"/>
      <c r="AR693" s="32">
        <v>0</v>
      </c>
      <c r="AS693" s="12">
        <v>628355.35800000001</v>
      </c>
      <c r="AT693" s="12">
        <v>1292707.3224000002</v>
      </c>
      <c r="AU693" s="12">
        <v>664351.96440000017</v>
      </c>
      <c r="AV693" s="12"/>
      <c r="AW693" s="12"/>
      <c r="AX693" s="12">
        <v>0</v>
      </c>
      <c r="AY693" s="45"/>
      <c r="AZ693" s="32"/>
      <c r="BA693" s="12">
        <v>0</v>
      </c>
      <c r="BB693" s="12">
        <f t="shared" si="1002"/>
        <v>0</v>
      </c>
      <c r="BC693" s="12">
        <f t="shared" si="1003"/>
        <v>0</v>
      </c>
      <c r="BD693" s="12">
        <f t="shared" si="1004"/>
        <v>0</v>
      </c>
      <c r="BE693" s="12"/>
      <c r="BF693" s="12"/>
      <c r="BG693" s="12"/>
      <c r="BH693" s="12">
        <f t="shared" si="1005"/>
        <v>0</v>
      </c>
      <c r="BI693" s="12"/>
      <c r="BJ693" s="12"/>
      <c r="BK693" s="12"/>
      <c r="BL693" s="12">
        <f t="shared" si="1006"/>
        <v>0</v>
      </c>
      <c r="BM693" s="12"/>
      <c r="BN693" s="12"/>
      <c r="BO693" s="12"/>
      <c r="BP693" s="12">
        <f t="shared" si="1007"/>
        <v>0</v>
      </c>
      <c r="BQ693" s="12"/>
      <c r="BR693" s="12"/>
      <c r="BS693" s="12"/>
      <c r="BT693" s="12">
        <f t="shared" si="1008"/>
        <v>0</v>
      </c>
      <c r="BU693" s="12"/>
      <c r="BV693" s="12"/>
      <c r="BW693" s="12"/>
      <c r="BX693" s="12">
        <f t="shared" si="1009"/>
        <v>0</v>
      </c>
      <c r="BY693" s="12"/>
      <c r="BZ693" s="12"/>
      <c r="CA693" s="12"/>
      <c r="CB693" s="12">
        <f t="shared" si="1010"/>
        <v>0</v>
      </c>
      <c r="CC693" s="12"/>
      <c r="CD693" s="12"/>
      <c r="CE693" s="12"/>
      <c r="CF693" s="12">
        <f t="shared" si="1011"/>
        <v>0</v>
      </c>
      <c r="CG693" s="12"/>
      <c r="CH693" s="12"/>
      <c r="CI693" s="12"/>
      <c r="CJ693" s="12">
        <f t="shared" si="1012"/>
        <v>0</v>
      </c>
      <c r="CK693" s="12"/>
      <c r="CL693" s="12"/>
      <c r="CM693" s="12"/>
      <c r="CN693" s="12">
        <f t="shared" si="1013"/>
        <v>0</v>
      </c>
      <c r="CO693" s="12"/>
      <c r="CP693" s="12"/>
      <c r="CQ693" s="12"/>
      <c r="CR693" s="12">
        <f t="shared" si="1014"/>
        <v>0</v>
      </c>
      <c r="CS693" s="12"/>
      <c r="CT693" s="12"/>
      <c r="CU693" s="12"/>
      <c r="CV693" s="12">
        <f t="shared" si="1015"/>
        <v>0</v>
      </c>
      <c r="CW693" s="12"/>
      <c r="CX693" s="12"/>
      <c r="CY693" s="12"/>
      <c r="CZ693" s="12">
        <f t="shared" si="1016"/>
        <v>0</v>
      </c>
      <c r="DA693" s="12"/>
      <c r="DB693" s="12"/>
      <c r="DC693" s="12"/>
      <c r="DD693" s="12">
        <f t="shared" si="1017"/>
        <v>0</v>
      </c>
      <c r="DE693" s="13" t="s">
        <v>54</v>
      </c>
      <c r="DF693" s="14" t="s">
        <v>55</v>
      </c>
    </row>
    <row r="694" spans="1:110" ht="38.25" hidden="1" x14ac:dyDescent="0.25">
      <c r="A694" s="13" t="s">
        <v>28</v>
      </c>
      <c r="B694" s="48" t="s">
        <v>1110</v>
      </c>
      <c r="C694" s="49">
        <v>1961</v>
      </c>
      <c r="D694" s="49" t="s">
        <v>51</v>
      </c>
      <c r="E694" s="48" t="s">
        <v>153</v>
      </c>
      <c r="F694" s="50">
        <v>1718.6</v>
      </c>
      <c r="G694" s="50">
        <v>1499.6</v>
      </c>
      <c r="H694" s="51">
        <v>34197</v>
      </c>
      <c r="I694" s="12">
        <f t="shared" si="998"/>
        <v>3860752.8</v>
      </c>
      <c r="J694" s="12">
        <f t="shared" si="999"/>
        <v>1930376.4</v>
      </c>
      <c r="K694" s="12">
        <f t="shared" si="1000"/>
        <v>1930376.4</v>
      </c>
      <c r="L694" s="12">
        <f t="shared" si="1001"/>
        <v>1930376.4</v>
      </c>
      <c r="M694" s="12">
        <f t="shared" si="935"/>
        <v>0</v>
      </c>
      <c r="N694" s="12"/>
      <c r="O694" s="12"/>
      <c r="P694" s="12">
        <v>0</v>
      </c>
      <c r="Q694" s="12"/>
      <c r="R694" s="12"/>
      <c r="S694" s="12">
        <v>0</v>
      </c>
      <c r="T694" s="12"/>
      <c r="U694" s="12"/>
      <c r="V694" s="12">
        <v>0</v>
      </c>
      <c r="W694" s="12"/>
      <c r="X694" s="12"/>
      <c r="Y694" s="12">
        <v>0</v>
      </c>
      <c r="Z694" s="12"/>
      <c r="AA694" s="12"/>
      <c r="AB694" s="12">
        <v>0</v>
      </c>
      <c r="AC694" s="12"/>
      <c r="AD694" s="12"/>
      <c r="AE694" s="12">
        <v>0</v>
      </c>
      <c r="AF694" s="12"/>
      <c r="AG694" s="12"/>
      <c r="AH694" s="12">
        <v>0</v>
      </c>
      <c r="AI694" s="12"/>
      <c r="AJ694" s="12"/>
      <c r="AK694" s="12">
        <v>0</v>
      </c>
      <c r="AL694" s="12"/>
      <c r="AM694" s="12"/>
      <c r="AN694" s="12">
        <v>0</v>
      </c>
      <c r="AO694" s="32"/>
      <c r="AP694" s="39" t="s">
        <v>53</v>
      </c>
      <c r="AQ694" s="32"/>
      <c r="AR694" s="32">
        <v>0</v>
      </c>
      <c r="AS694" s="12">
        <v>4252390.42</v>
      </c>
      <c r="AT694" s="12">
        <v>3860752.8</v>
      </c>
      <c r="AU694" s="12">
        <v>-391637.62000000011</v>
      </c>
      <c r="AV694" s="12"/>
      <c r="AW694" s="12"/>
      <c r="AX694" s="12">
        <v>0</v>
      </c>
      <c r="AY694" s="45"/>
      <c r="AZ694" s="32"/>
      <c r="BA694" s="12">
        <v>0</v>
      </c>
      <c r="BB694" s="12">
        <f t="shared" si="1002"/>
        <v>0</v>
      </c>
      <c r="BC694" s="12">
        <f t="shared" si="1003"/>
        <v>0</v>
      </c>
      <c r="BD694" s="12">
        <f t="shared" si="1004"/>
        <v>0</v>
      </c>
      <c r="BE694" s="12"/>
      <c r="BF694" s="12"/>
      <c r="BG694" s="12"/>
      <c r="BH694" s="12">
        <f t="shared" si="1005"/>
        <v>0</v>
      </c>
      <c r="BI694" s="12"/>
      <c r="BJ694" s="12"/>
      <c r="BK694" s="12"/>
      <c r="BL694" s="12">
        <f t="shared" si="1006"/>
        <v>0</v>
      </c>
      <c r="BM694" s="12"/>
      <c r="BN694" s="12"/>
      <c r="BO694" s="12"/>
      <c r="BP694" s="12">
        <f t="shared" si="1007"/>
        <v>0</v>
      </c>
      <c r="BQ694" s="12"/>
      <c r="BR694" s="12"/>
      <c r="BS694" s="12"/>
      <c r="BT694" s="12">
        <f t="shared" si="1008"/>
        <v>0</v>
      </c>
      <c r="BU694" s="12"/>
      <c r="BV694" s="12"/>
      <c r="BW694" s="12"/>
      <c r="BX694" s="12">
        <f t="shared" si="1009"/>
        <v>0</v>
      </c>
      <c r="BY694" s="12"/>
      <c r="BZ694" s="12"/>
      <c r="CA694" s="12"/>
      <c r="CB694" s="12">
        <f t="shared" si="1010"/>
        <v>0</v>
      </c>
      <c r="CC694" s="12"/>
      <c r="CD694" s="12"/>
      <c r="CE694" s="12"/>
      <c r="CF694" s="12">
        <f t="shared" si="1011"/>
        <v>0</v>
      </c>
      <c r="CG694" s="12"/>
      <c r="CH694" s="12"/>
      <c r="CI694" s="12"/>
      <c r="CJ694" s="12">
        <f t="shared" si="1012"/>
        <v>0</v>
      </c>
      <c r="CK694" s="12"/>
      <c r="CL694" s="12"/>
      <c r="CM694" s="12"/>
      <c r="CN694" s="12">
        <f t="shared" si="1013"/>
        <v>0</v>
      </c>
      <c r="CO694" s="12"/>
      <c r="CP694" s="12"/>
      <c r="CQ694" s="12"/>
      <c r="CR694" s="12">
        <f t="shared" si="1014"/>
        <v>0</v>
      </c>
      <c r="CS694" s="12"/>
      <c r="CT694" s="12"/>
      <c r="CU694" s="12"/>
      <c r="CV694" s="12">
        <f t="shared" si="1015"/>
        <v>0</v>
      </c>
      <c r="CW694" s="12"/>
      <c r="CX694" s="12"/>
      <c r="CY694" s="12"/>
      <c r="CZ694" s="12">
        <f t="shared" si="1016"/>
        <v>0</v>
      </c>
      <c r="DA694" s="12"/>
      <c r="DB694" s="12"/>
      <c r="DC694" s="12"/>
      <c r="DD694" s="12">
        <f t="shared" si="1017"/>
        <v>0</v>
      </c>
      <c r="DE694" s="13" t="s">
        <v>54</v>
      </c>
      <c r="DF694" s="14" t="s">
        <v>55</v>
      </c>
    </row>
    <row r="695" spans="1:110" ht="38.25" hidden="1" x14ac:dyDescent="0.25">
      <c r="A695" s="13" t="s">
        <v>29</v>
      </c>
      <c r="B695" s="48" t="s">
        <v>1111</v>
      </c>
      <c r="C695" s="49">
        <v>1961</v>
      </c>
      <c r="D695" s="49" t="s">
        <v>51</v>
      </c>
      <c r="E695" s="48" t="s">
        <v>153</v>
      </c>
      <c r="F695" s="50">
        <v>1052.7</v>
      </c>
      <c r="G695" s="50">
        <v>947.7</v>
      </c>
      <c r="H695" s="51">
        <v>33826</v>
      </c>
      <c r="I695" s="12">
        <f t="shared" si="998"/>
        <v>2449048.7999999998</v>
      </c>
      <c r="J695" s="12">
        <f t="shared" si="999"/>
        <v>1224524.3999999999</v>
      </c>
      <c r="K695" s="12">
        <f t="shared" si="1000"/>
        <v>1224524.3999999999</v>
      </c>
      <c r="L695" s="12">
        <f t="shared" si="1001"/>
        <v>1224524.3999999999</v>
      </c>
      <c r="M695" s="12">
        <f t="shared" si="935"/>
        <v>0</v>
      </c>
      <c r="N695" s="12"/>
      <c r="O695" s="12"/>
      <c r="P695" s="12">
        <v>0</v>
      </c>
      <c r="Q695" s="12"/>
      <c r="R695" s="12"/>
      <c r="S695" s="12">
        <v>0</v>
      </c>
      <c r="T695" s="12"/>
      <c r="U695" s="12"/>
      <c r="V695" s="12">
        <v>0</v>
      </c>
      <c r="W695" s="12"/>
      <c r="X695" s="12"/>
      <c r="Y695" s="12">
        <v>0</v>
      </c>
      <c r="Z695" s="12"/>
      <c r="AA695" s="12"/>
      <c r="AB695" s="12">
        <v>0</v>
      </c>
      <c r="AC695" s="12"/>
      <c r="AD695" s="12"/>
      <c r="AE695" s="12">
        <v>0</v>
      </c>
      <c r="AF695" s="12"/>
      <c r="AG695" s="12"/>
      <c r="AH695" s="12">
        <v>0</v>
      </c>
      <c r="AI695" s="12"/>
      <c r="AJ695" s="12"/>
      <c r="AK695" s="12">
        <v>0</v>
      </c>
      <c r="AL695" s="12"/>
      <c r="AM695" s="12"/>
      <c r="AN695" s="12">
        <v>0</v>
      </c>
      <c r="AO695" s="32"/>
      <c r="AP695" s="39" t="s">
        <v>53</v>
      </c>
      <c r="AQ695" s="32"/>
      <c r="AR695" s="32">
        <v>0</v>
      </c>
      <c r="AS695" s="12">
        <v>2863143.4330000002</v>
      </c>
      <c r="AT695" s="12">
        <v>2449048.7999999998</v>
      </c>
      <c r="AU695" s="12">
        <v>-414094.63300000038</v>
      </c>
      <c r="AV695" s="12"/>
      <c r="AW695" s="12"/>
      <c r="AX695" s="12">
        <v>0</v>
      </c>
      <c r="AY695" s="45"/>
      <c r="AZ695" s="32"/>
      <c r="BA695" s="12">
        <v>0</v>
      </c>
      <c r="BB695" s="12">
        <f t="shared" si="1002"/>
        <v>0</v>
      </c>
      <c r="BC695" s="12">
        <f t="shared" si="1003"/>
        <v>0</v>
      </c>
      <c r="BD695" s="12">
        <f t="shared" si="1004"/>
        <v>0</v>
      </c>
      <c r="BE695" s="12"/>
      <c r="BF695" s="12"/>
      <c r="BG695" s="12"/>
      <c r="BH695" s="12">
        <f t="shared" si="1005"/>
        <v>0</v>
      </c>
      <c r="BI695" s="12"/>
      <c r="BJ695" s="12"/>
      <c r="BK695" s="12"/>
      <c r="BL695" s="12">
        <f t="shared" si="1006"/>
        <v>0</v>
      </c>
      <c r="BM695" s="12"/>
      <c r="BN695" s="12"/>
      <c r="BO695" s="12"/>
      <c r="BP695" s="12">
        <f t="shared" si="1007"/>
        <v>0</v>
      </c>
      <c r="BQ695" s="12"/>
      <c r="BR695" s="12"/>
      <c r="BS695" s="12"/>
      <c r="BT695" s="12">
        <f t="shared" si="1008"/>
        <v>0</v>
      </c>
      <c r="BU695" s="12"/>
      <c r="BV695" s="12"/>
      <c r="BW695" s="12"/>
      <c r="BX695" s="12">
        <f t="shared" si="1009"/>
        <v>0</v>
      </c>
      <c r="BY695" s="12"/>
      <c r="BZ695" s="12"/>
      <c r="CA695" s="12"/>
      <c r="CB695" s="12">
        <f t="shared" si="1010"/>
        <v>0</v>
      </c>
      <c r="CC695" s="12"/>
      <c r="CD695" s="12"/>
      <c r="CE695" s="12"/>
      <c r="CF695" s="12">
        <f t="shared" si="1011"/>
        <v>0</v>
      </c>
      <c r="CG695" s="12"/>
      <c r="CH695" s="12"/>
      <c r="CI695" s="12"/>
      <c r="CJ695" s="12">
        <f t="shared" si="1012"/>
        <v>0</v>
      </c>
      <c r="CK695" s="12"/>
      <c r="CL695" s="12"/>
      <c r="CM695" s="12"/>
      <c r="CN695" s="12">
        <f t="shared" si="1013"/>
        <v>0</v>
      </c>
      <c r="CO695" s="12"/>
      <c r="CP695" s="12"/>
      <c r="CQ695" s="12"/>
      <c r="CR695" s="12">
        <f t="shared" si="1014"/>
        <v>0</v>
      </c>
      <c r="CS695" s="12"/>
      <c r="CT695" s="12"/>
      <c r="CU695" s="12"/>
      <c r="CV695" s="12">
        <f t="shared" si="1015"/>
        <v>0</v>
      </c>
      <c r="CW695" s="12"/>
      <c r="CX695" s="12"/>
      <c r="CY695" s="12"/>
      <c r="CZ695" s="12">
        <f t="shared" si="1016"/>
        <v>0</v>
      </c>
      <c r="DA695" s="12"/>
      <c r="DB695" s="12"/>
      <c r="DC695" s="12"/>
      <c r="DD695" s="12">
        <f t="shared" si="1017"/>
        <v>0</v>
      </c>
      <c r="DE695" s="13" t="s">
        <v>54</v>
      </c>
      <c r="DF695" s="14" t="s">
        <v>55</v>
      </c>
    </row>
    <row r="696" spans="1:110" ht="38.25" hidden="1" x14ac:dyDescent="0.25">
      <c r="A696" s="13" t="s">
        <v>30</v>
      </c>
      <c r="B696" s="48" t="s">
        <v>1112</v>
      </c>
      <c r="C696" s="49">
        <v>1953</v>
      </c>
      <c r="D696" s="49" t="s">
        <v>51</v>
      </c>
      <c r="E696" s="48" t="s">
        <v>67</v>
      </c>
      <c r="F696" s="50">
        <v>906.2</v>
      </c>
      <c r="G696" s="50">
        <v>771.2</v>
      </c>
      <c r="H696" s="51">
        <v>33590</v>
      </c>
      <c r="I696" s="12">
        <f t="shared" si="998"/>
        <v>3072509.1576</v>
      </c>
      <c r="J696" s="12">
        <f t="shared" si="999"/>
        <v>1536254.5788</v>
      </c>
      <c r="K696" s="12">
        <f t="shared" si="1000"/>
        <v>1536254.5788</v>
      </c>
      <c r="L696" s="12">
        <f t="shared" si="1001"/>
        <v>1536254.5788</v>
      </c>
      <c r="M696" s="12">
        <f t="shared" si="935"/>
        <v>0</v>
      </c>
      <c r="N696" s="12"/>
      <c r="O696" s="12"/>
      <c r="P696" s="12">
        <v>0</v>
      </c>
      <c r="Q696" s="12"/>
      <c r="R696" s="12"/>
      <c r="S696" s="12">
        <v>0</v>
      </c>
      <c r="T696" s="12"/>
      <c r="U696" s="12"/>
      <c r="V696" s="12">
        <v>0</v>
      </c>
      <c r="W696" s="12"/>
      <c r="X696" s="12"/>
      <c r="Y696" s="12">
        <v>0</v>
      </c>
      <c r="Z696" s="12"/>
      <c r="AA696" s="12"/>
      <c r="AB696" s="12">
        <v>0</v>
      </c>
      <c r="AC696" s="12"/>
      <c r="AD696" s="12"/>
      <c r="AE696" s="12">
        <v>0</v>
      </c>
      <c r="AF696" s="12"/>
      <c r="AG696" s="12"/>
      <c r="AH696" s="12">
        <v>0</v>
      </c>
      <c r="AI696" s="12"/>
      <c r="AJ696" s="12"/>
      <c r="AK696" s="12">
        <v>0</v>
      </c>
      <c r="AL696" s="12"/>
      <c r="AM696" s="12"/>
      <c r="AN696" s="12">
        <v>0</v>
      </c>
      <c r="AO696" s="32"/>
      <c r="AP696" s="39" t="s">
        <v>53</v>
      </c>
      <c r="AQ696" s="32"/>
      <c r="AR696" s="32">
        <v>0</v>
      </c>
      <c r="AS696" s="12">
        <v>2321800</v>
      </c>
      <c r="AT696" s="12">
        <v>3072509.1576</v>
      </c>
      <c r="AU696" s="12">
        <v>750709.15760000004</v>
      </c>
      <c r="AV696" s="12"/>
      <c r="AW696" s="12"/>
      <c r="AX696" s="12">
        <v>0</v>
      </c>
      <c r="AY696" s="45"/>
      <c r="AZ696" s="32"/>
      <c r="BA696" s="12">
        <v>0</v>
      </c>
      <c r="BB696" s="12">
        <f t="shared" si="1002"/>
        <v>0</v>
      </c>
      <c r="BC696" s="12">
        <f t="shared" si="1003"/>
        <v>0</v>
      </c>
      <c r="BD696" s="12">
        <f t="shared" si="1004"/>
        <v>0</v>
      </c>
      <c r="BE696" s="12"/>
      <c r="BF696" s="12"/>
      <c r="BG696" s="12"/>
      <c r="BH696" s="12">
        <f t="shared" si="1005"/>
        <v>0</v>
      </c>
      <c r="BI696" s="12"/>
      <c r="BJ696" s="12"/>
      <c r="BK696" s="12"/>
      <c r="BL696" s="12">
        <f t="shared" si="1006"/>
        <v>0</v>
      </c>
      <c r="BM696" s="12"/>
      <c r="BN696" s="12"/>
      <c r="BO696" s="12"/>
      <c r="BP696" s="12">
        <f t="shared" si="1007"/>
        <v>0</v>
      </c>
      <c r="BQ696" s="12"/>
      <c r="BR696" s="12"/>
      <c r="BS696" s="12"/>
      <c r="BT696" s="12">
        <f t="shared" si="1008"/>
        <v>0</v>
      </c>
      <c r="BU696" s="12"/>
      <c r="BV696" s="12"/>
      <c r="BW696" s="12"/>
      <c r="BX696" s="12">
        <f t="shared" si="1009"/>
        <v>0</v>
      </c>
      <c r="BY696" s="12"/>
      <c r="BZ696" s="12"/>
      <c r="CA696" s="12"/>
      <c r="CB696" s="12">
        <f t="shared" si="1010"/>
        <v>0</v>
      </c>
      <c r="CC696" s="12"/>
      <c r="CD696" s="12"/>
      <c r="CE696" s="12"/>
      <c r="CF696" s="12">
        <f t="shared" si="1011"/>
        <v>0</v>
      </c>
      <c r="CG696" s="12"/>
      <c r="CH696" s="12"/>
      <c r="CI696" s="12"/>
      <c r="CJ696" s="12">
        <f t="shared" si="1012"/>
        <v>0</v>
      </c>
      <c r="CK696" s="12"/>
      <c r="CL696" s="12"/>
      <c r="CM696" s="12"/>
      <c r="CN696" s="12">
        <f t="shared" si="1013"/>
        <v>0</v>
      </c>
      <c r="CO696" s="12"/>
      <c r="CP696" s="12"/>
      <c r="CQ696" s="12"/>
      <c r="CR696" s="12">
        <f t="shared" si="1014"/>
        <v>0</v>
      </c>
      <c r="CS696" s="12"/>
      <c r="CT696" s="12"/>
      <c r="CU696" s="12"/>
      <c r="CV696" s="12">
        <f t="shared" si="1015"/>
        <v>0</v>
      </c>
      <c r="CW696" s="12"/>
      <c r="CX696" s="12"/>
      <c r="CY696" s="12"/>
      <c r="CZ696" s="12">
        <f t="shared" si="1016"/>
        <v>0</v>
      </c>
      <c r="DA696" s="12"/>
      <c r="DB696" s="12"/>
      <c r="DC696" s="12"/>
      <c r="DD696" s="12">
        <f t="shared" si="1017"/>
        <v>0</v>
      </c>
      <c r="DE696" s="13" t="s">
        <v>54</v>
      </c>
      <c r="DF696" s="14" t="s">
        <v>55</v>
      </c>
    </row>
    <row r="697" spans="1:110" ht="38.25" hidden="1" x14ac:dyDescent="0.25">
      <c r="A697" s="13" t="s">
        <v>31</v>
      </c>
      <c r="B697" s="48" t="s">
        <v>1113</v>
      </c>
      <c r="C697" s="49">
        <v>1976</v>
      </c>
      <c r="D697" s="49" t="s">
        <v>51</v>
      </c>
      <c r="E697" s="48" t="s">
        <v>202</v>
      </c>
      <c r="F697" s="50">
        <v>13280.1</v>
      </c>
      <c r="G697" s="50">
        <v>12227.07</v>
      </c>
      <c r="H697" s="51">
        <v>33802</v>
      </c>
      <c r="I697" s="12">
        <f t="shared" si="998"/>
        <v>15356616.120000001</v>
      </c>
      <c r="J697" s="12">
        <f t="shared" si="999"/>
        <v>7678308.0600000005</v>
      </c>
      <c r="K697" s="12">
        <f t="shared" si="1000"/>
        <v>7678308.0600000005</v>
      </c>
      <c r="L697" s="12">
        <f t="shared" si="1001"/>
        <v>7678308.0600000005</v>
      </c>
      <c r="M697" s="12">
        <f t="shared" si="935"/>
        <v>0</v>
      </c>
      <c r="N697" s="12"/>
      <c r="O697" s="12"/>
      <c r="P697" s="12">
        <v>0</v>
      </c>
      <c r="Q697" s="12"/>
      <c r="R697" s="12"/>
      <c r="S697" s="12">
        <v>0</v>
      </c>
      <c r="T697" s="12"/>
      <c r="U697" s="12"/>
      <c r="V697" s="12">
        <v>0</v>
      </c>
      <c r="W697" s="12"/>
      <c r="X697" s="12"/>
      <c r="Y697" s="12">
        <v>0</v>
      </c>
      <c r="Z697" s="12"/>
      <c r="AA697" s="12"/>
      <c r="AB697" s="12">
        <v>0</v>
      </c>
      <c r="AC697" s="12"/>
      <c r="AD697" s="12"/>
      <c r="AE697" s="12">
        <v>0</v>
      </c>
      <c r="AF697" s="12"/>
      <c r="AG697" s="12"/>
      <c r="AH697" s="12">
        <v>0</v>
      </c>
      <c r="AI697" s="12"/>
      <c r="AJ697" s="12"/>
      <c r="AK697" s="12">
        <v>0</v>
      </c>
      <c r="AL697" s="12"/>
      <c r="AM697" s="12"/>
      <c r="AN697" s="12">
        <v>0</v>
      </c>
      <c r="AO697" s="32">
        <v>14481958</v>
      </c>
      <c r="AP697" s="39" t="s">
        <v>295</v>
      </c>
      <c r="AQ697" s="32">
        <v>15356616.120000001</v>
      </c>
      <c r="AR697" s="32">
        <v>874658.12000000104</v>
      </c>
      <c r="AS697" s="12"/>
      <c r="AT697" s="12"/>
      <c r="AU697" s="12">
        <v>0</v>
      </c>
      <c r="AV697" s="12"/>
      <c r="AW697" s="12"/>
      <c r="AX697" s="12">
        <v>0</v>
      </c>
      <c r="AY697" s="45"/>
      <c r="AZ697" s="32"/>
      <c r="BA697" s="12">
        <v>0</v>
      </c>
      <c r="BB697" s="12">
        <f t="shared" si="1002"/>
        <v>0</v>
      </c>
      <c r="BC697" s="12">
        <f t="shared" si="1003"/>
        <v>0</v>
      </c>
      <c r="BD697" s="12">
        <f t="shared" si="1004"/>
        <v>0</v>
      </c>
      <c r="BE697" s="12"/>
      <c r="BF697" s="12"/>
      <c r="BG697" s="12"/>
      <c r="BH697" s="12">
        <f t="shared" si="1005"/>
        <v>0</v>
      </c>
      <c r="BI697" s="12"/>
      <c r="BJ697" s="12"/>
      <c r="BK697" s="12"/>
      <c r="BL697" s="12">
        <f t="shared" si="1006"/>
        <v>0</v>
      </c>
      <c r="BM697" s="12"/>
      <c r="BN697" s="12"/>
      <c r="BO697" s="12"/>
      <c r="BP697" s="12">
        <f t="shared" si="1007"/>
        <v>0</v>
      </c>
      <c r="BQ697" s="12"/>
      <c r="BR697" s="12"/>
      <c r="BS697" s="12"/>
      <c r="BT697" s="12">
        <f t="shared" si="1008"/>
        <v>0</v>
      </c>
      <c r="BU697" s="12"/>
      <c r="BV697" s="12"/>
      <c r="BW697" s="12"/>
      <c r="BX697" s="12">
        <f t="shared" si="1009"/>
        <v>0</v>
      </c>
      <c r="BY697" s="12"/>
      <c r="BZ697" s="12"/>
      <c r="CA697" s="12"/>
      <c r="CB697" s="12">
        <f t="shared" si="1010"/>
        <v>0</v>
      </c>
      <c r="CC697" s="12"/>
      <c r="CD697" s="12"/>
      <c r="CE697" s="12"/>
      <c r="CF697" s="12">
        <f t="shared" si="1011"/>
        <v>0</v>
      </c>
      <c r="CG697" s="12"/>
      <c r="CH697" s="12"/>
      <c r="CI697" s="12"/>
      <c r="CJ697" s="12">
        <f t="shared" si="1012"/>
        <v>0</v>
      </c>
      <c r="CK697" s="12"/>
      <c r="CL697" s="12"/>
      <c r="CM697" s="12"/>
      <c r="CN697" s="12">
        <f t="shared" si="1013"/>
        <v>0</v>
      </c>
      <c r="CO697" s="12"/>
      <c r="CP697" s="12"/>
      <c r="CQ697" s="12"/>
      <c r="CR697" s="12">
        <f t="shared" si="1014"/>
        <v>0</v>
      </c>
      <c r="CS697" s="12"/>
      <c r="CT697" s="12"/>
      <c r="CU697" s="12"/>
      <c r="CV697" s="12">
        <f t="shared" si="1015"/>
        <v>0</v>
      </c>
      <c r="CW697" s="12"/>
      <c r="CX697" s="12"/>
      <c r="CY697" s="12"/>
      <c r="CZ697" s="12">
        <f t="shared" si="1016"/>
        <v>0</v>
      </c>
      <c r="DA697" s="12"/>
      <c r="DB697" s="12"/>
      <c r="DC697" s="12"/>
      <c r="DD697" s="12">
        <f t="shared" si="1017"/>
        <v>0</v>
      </c>
      <c r="DE697" s="13" t="s">
        <v>54</v>
      </c>
      <c r="DF697" s="14" t="s">
        <v>55</v>
      </c>
    </row>
    <row r="698" spans="1:110" ht="38.25" hidden="1" x14ac:dyDescent="0.25">
      <c r="A698" s="13" t="s">
        <v>32</v>
      </c>
      <c r="B698" s="48" t="s">
        <v>2733</v>
      </c>
      <c r="C698" s="49">
        <v>1977</v>
      </c>
      <c r="D698" s="49" t="s">
        <v>51</v>
      </c>
      <c r="E698" s="48" t="s">
        <v>202</v>
      </c>
      <c r="F698" s="50">
        <v>4763.71</v>
      </c>
      <c r="G698" s="50">
        <v>4231.71</v>
      </c>
      <c r="H698" s="51">
        <v>33938</v>
      </c>
      <c r="I698" s="12">
        <f t="shared" si="998"/>
        <v>162389.79</v>
      </c>
      <c r="J698" s="12">
        <f t="shared" si="999"/>
        <v>0</v>
      </c>
      <c r="K698" s="12">
        <f t="shared" si="1000"/>
        <v>162389.79</v>
      </c>
      <c r="L698" s="12">
        <f t="shared" si="1001"/>
        <v>162389.79</v>
      </c>
      <c r="M698" s="12">
        <f t="shared" si="935"/>
        <v>0</v>
      </c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32"/>
      <c r="AP698" s="39"/>
      <c r="AQ698" s="32"/>
      <c r="AR698" s="32"/>
      <c r="AS698" s="12"/>
      <c r="AT698" s="12"/>
      <c r="AU698" s="12"/>
      <c r="AV698" s="12"/>
      <c r="AW698" s="12"/>
      <c r="AX698" s="12"/>
      <c r="AY698" s="45"/>
      <c r="AZ698" s="32"/>
      <c r="BA698" s="12"/>
      <c r="BB698" s="12"/>
      <c r="BC698" s="12">
        <f t="shared" si="1003"/>
        <v>162389.79</v>
      </c>
      <c r="BD698" s="12">
        <f t="shared" si="1004"/>
        <v>162389.79</v>
      </c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>
        <v>162389.79</v>
      </c>
      <c r="CZ698" s="12">
        <f t="shared" si="1016"/>
        <v>162389.79</v>
      </c>
      <c r="DA698" s="12"/>
      <c r="DB698" s="12"/>
      <c r="DC698" s="12"/>
      <c r="DD698" s="12"/>
      <c r="DE698" s="13" t="s">
        <v>54</v>
      </c>
      <c r="DF698" s="14" t="s">
        <v>55</v>
      </c>
    </row>
    <row r="699" spans="1:110" ht="38.25" hidden="1" x14ac:dyDescent="0.25">
      <c r="A699" s="13" t="s">
        <v>33</v>
      </c>
      <c r="B699" s="48" t="s">
        <v>1114</v>
      </c>
      <c r="C699" s="49">
        <v>1980</v>
      </c>
      <c r="D699" s="49" t="s">
        <v>51</v>
      </c>
      <c r="E699" s="48" t="s">
        <v>99</v>
      </c>
      <c r="F699" s="50">
        <v>7402.31</v>
      </c>
      <c r="G699" s="50">
        <v>6290.31</v>
      </c>
      <c r="H699" s="51">
        <v>39385</v>
      </c>
      <c r="I699" s="12">
        <f t="shared" si="998"/>
        <v>9775457.6400000006</v>
      </c>
      <c r="J699" s="12">
        <f t="shared" si="999"/>
        <v>4887728.82</v>
      </c>
      <c r="K699" s="12">
        <f t="shared" si="1000"/>
        <v>4887728.82</v>
      </c>
      <c r="L699" s="12">
        <f t="shared" si="1001"/>
        <v>4887728.82</v>
      </c>
      <c r="M699" s="12">
        <f t="shared" si="935"/>
        <v>0</v>
      </c>
      <c r="N699" s="12"/>
      <c r="O699" s="12"/>
      <c r="P699" s="12">
        <v>0</v>
      </c>
      <c r="Q699" s="12"/>
      <c r="R699" s="12"/>
      <c r="S699" s="12">
        <v>0</v>
      </c>
      <c r="T699" s="12"/>
      <c r="U699" s="12"/>
      <c r="V699" s="12">
        <v>0</v>
      </c>
      <c r="W699" s="12"/>
      <c r="X699" s="12"/>
      <c r="Y699" s="12">
        <v>0</v>
      </c>
      <c r="Z699" s="12"/>
      <c r="AA699" s="12"/>
      <c r="AB699" s="12">
        <v>0</v>
      </c>
      <c r="AC699" s="12"/>
      <c r="AD699" s="12"/>
      <c r="AE699" s="12">
        <v>0</v>
      </c>
      <c r="AF699" s="12"/>
      <c r="AG699" s="12"/>
      <c r="AH699" s="12">
        <v>0</v>
      </c>
      <c r="AI699" s="12"/>
      <c r="AJ699" s="12"/>
      <c r="AK699" s="12">
        <v>0</v>
      </c>
      <c r="AL699" s="12"/>
      <c r="AM699" s="12"/>
      <c r="AN699" s="12">
        <v>0</v>
      </c>
      <c r="AO699" s="32">
        <v>9218718</v>
      </c>
      <c r="AP699" s="39" t="s">
        <v>296</v>
      </c>
      <c r="AQ699" s="32">
        <v>9775457.6400000006</v>
      </c>
      <c r="AR699" s="32">
        <v>556739.6400000006</v>
      </c>
      <c r="AS699" s="12"/>
      <c r="AT699" s="12"/>
      <c r="AU699" s="12">
        <v>0</v>
      </c>
      <c r="AV699" s="12"/>
      <c r="AW699" s="12"/>
      <c r="AX699" s="12">
        <v>0</v>
      </c>
      <c r="AY699" s="45"/>
      <c r="AZ699" s="32"/>
      <c r="BA699" s="12">
        <v>0</v>
      </c>
      <c r="BB699" s="12">
        <f t="shared" si="1002"/>
        <v>0</v>
      </c>
      <c r="BC699" s="12">
        <f t="shared" si="1003"/>
        <v>0</v>
      </c>
      <c r="BD699" s="12">
        <f t="shared" si="1004"/>
        <v>0</v>
      </c>
      <c r="BE699" s="12"/>
      <c r="BF699" s="12"/>
      <c r="BG699" s="12"/>
      <c r="BH699" s="12">
        <f t="shared" si="1005"/>
        <v>0</v>
      </c>
      <c r="BI699" s="12"/>
      <c r="BJ699" s="12"/>
      <c r="BK699" s="12"/>
      <c r="BL699" s="12">
        <f t="shared" si="1006"/>
        <v>0</v>
      </c>
      <c r="BM699" s="12"/>
      <c r="BN699" s="12"/>
      <c r="BO699" s="12"/>
      <c r="BP699" s="12">
        <f t="shared" si="1007"/>
        <v>0</v>
      </c>
      <c r="BQ699" s="12"/>
      <c r="BR699" s="12"/>
      <c r="BS699" s="12"/>
      <c r="BT699" s="12">
        <f t="shared" si="1008"/>
        <v>0</v>
      </c>
      <c r="BU699" s="12"/>
      <c r="BV699" s="12"/>
      <c r="BW699" s="12"/>
      <c r="BX699" s="12">
        <f t="shared" si="1009"/>
        <v>0</v>
      </c>
      <c r="BY699" s="12"/>
      <c r="BZ699" s="12"/>
      <c r="CA699" s="12"/>
      <c r="CB699" s="12">
        <f t="shared" si="1010"/>
        <v>0</v>
      </c>
      <c r="CC699" s="12"/>
      <c r="CD699" s="12"/>
      <c r="CE699" s="12"/>
      <c r="CF699" s="12">
        <f t="shared" si="1011"/>
        <v>0</v>
      </c>
      <c r="CG699" s="12"/>
      <c r="CH699" s="12"/>
      <c r="CI699" s="12"/>
      <c r="CJ699" s="12">
        <f t="shared" si="1012"/>
        <v>0</v>
      </c>
      <c r="CK699" s="12"/>
      <c r="CL699" s="12"/>
      <c r="CM699" s="12"/>
      <c r="CN699" s="12">
        <f t="shared" si="1013"/>
        <v>0</v>
      </c>
      <c r="CO699" s="12"/>
      <c r="CP699" s="12"/>
      <c r="CQ699" s="12"/>
      <c r="CR699" s="12">
        <f t="shared" si="1014"/>
        <v>0</v>
      </c>
      <c r="CS699" s="12"/>
      <c r="CT699" s="12"/>
      <c r="CU699" s="12"/>
      <c r="CV699" s="12">
        <f t="shared" si="1015"/>
        <v>0</v>
      </c>
      <c r="CW699" s="12"/>
      <c r="CX699" s="12"/>
      <c r="CY699" s="12"/>
      <c r="CZ699" s="12">
        <f t="shared" si="1016"/>
        <v>0</v>
      </c>
      <c r="DA699" s="12"/>
      <c r="DB699" s="12"/>
      <c r="DC699" s="12"/>
      <c r="DD699" s="12">
        <f t="shared" si="1017"/>
        <v>0</v>
      </c>
      <c r="DE699" s="13" t="s">
        <v>54</v>
      </c>
      <c r="DF699" s="14" t="s">
        <v>55</v>
      </c>
    </row>
    <row r="700" spans="1:110" ht="45" hidden="1" x14ac:dyDescent="0.25">
      <c r="A700" s="13" t="s">
        <v>34</v>
      </c>
      <c r="B700" s="48" t="s">
        <v>1115</v>
      </c>
      <c r="C700" s="49">
        <v>1980</v>
      </c>
      <c r="D700" s="49" t="s">
        <v>51</v>
      </c>
      <c r="E700" s="48" t="s">
        <v>202</v>
      </c>
      <c r="F700" s="50">
        <v>16498.400000000001</v>
      </c>
      <c r="G700" s="50">
        <v>14225.4</v>
      </c>
      <c r="H700" s="51">
        <v>33819</v>
      </c>
      <c r="I700" s="12">
        <f t="shared" si="998"/>
        <v>18907995</v>
      </c>
      <c r="J700" s="12">
        <f t="shared" si="999"/>
        <v>9453997.5</v>
      </c>
      <c r="K700" s="12">
        <f t="shared" si="1000"/>
        <v>9453997.5</v>
      </c>
      <c r="L700" s="12">
        <f t="shared" si="1001"/>
        <v>9453997.5</v>
      </c>
      <c r="M700" s="12">
        <f t="shared" si="935"/>
        <v>0</v>
      </c>
      <c r="N700" s="12"/>
      <c r="O700" s="12"/>
      <c r="P700" s="12">
        <v>0</v>
      </c>
      <c r="Q700" s="12"/>
      <c r="R700" s="12"/>
      <c r="S700" s="12">
        <v>0</v>
      </c>
      <c r="T700" s="12"/>
      <c r="U700" s="12"/>
      <c r="V700" s="12">
        <v>0</v>
      </c>
      <c r="W700" s="12"/>
      <c r="X700" s="12"/>
      <c r="Y700" s="12">
        <v>0</v>
      </c>
      <c r="Z700" s="12"/>
      <c r="AA700" s="12"/>
      <c r="AB700" s="12">
        <v>0</v>
      </c>
      <c r="AC700" s="12"/>
      <c r="AD700" s="12"/>
      <c r="AE700" s="12">
        <v>0</v>
      </c>
      <c r="AF700" s="12"/>
      <c r="AG700" s="12"/>
      <c r="AH700" s="12">
        <v>0</v>
      </c>
      <c r="AI700" s="12"/>
      <c r="AJ700" s="12"/>
      <c r="AK700" s="12">
        <v>0</v>
      </c>
      <c r="AL700" s="12"/>
      <c r="AM700" s="12"/>
      <c r="AN700" s="12">
        <v>0</v>
      </c>
      <c r="AO700" s="32">
        <v>17745700</v>
      </c>
      <c r="AP700" s="39" t="s">
        <v>297</v>
      </c>
      <c r="AQ700" s="32">
        <v>18907995</v>
      </c>
      <c r="AR700" s="32">
        <v>1162295</v>
      </c>
      <c r="AS700" s="12"/>
      <c r="AT700" s="12"/>
      <c r="AU700" s="12">
        <v>0</v>
      </c>
      <c r="AV700" s="12"/>
      <c r="AW700" s="12"/>
      <c r="AX700" s="12">
        <v>0</v>
      </c>
      <c r="AY700" s="45"/>
      <c r="AZ700" s="32"/>
      <c r="BA700" s="12">
        <v>0</v>
      </c>
      <c r="BB700" s="12">
        <f t="shared" si="1002"/>
        <v>0</v>
      </c>
      <c r="BC700" s="12">
        <f t="shared" si="1003"/>
        <v>0</v>
      </c>
      <c r="BD700" s="12">
        <f t="shared" si="1004"/>
        <v>0</v>
      </c>
      <c r="BE700" s="12"/>
      <c r="BF700" s="12"/>
      <c r="BG700" s="12"/>
      <c r="BH700" s="12">
        <f t="shared" si="1005"/>
        <v>0</v>
      </c>
      <c r="BI700" s="12"/>
      <c r="BJ700" s="12"/>
      <c r="BK700" s="12"/>
      <c r="BL700" s="12">
        <f t="shared" si="1006"/>
        <v>0</v>
      </c>
      <c r="BM700" s="12"/>
      <c r="BN700" s="12"/>
      <c r="BO700" s="12"/>
      <c r="BP700" s="12">
        <f t="shared" si="1007"/>
        <v>0</v>
      </c>
      <c r="BQ700" s="12"/>
      <c r="BR700" s="12"/>
      <c r="BS700" s="12"/>
      <c r="BT700" s="12">
        <f t="shared" si="1008"/>
        <v>0</v>
      </c>
      <c r="BU700" s="12"/>
      <c r="BV700" s="12"/>
      <c r="BW700" s="12"/>
      <c r="BX700" s="12">
        <f t="shared" si="1009"/>
        <v>0</v>
      </c>
      <c r="BY700" s="12"/>
      <c r="BZ700" s="12"/>
      <c r="CA700" s="12"/>
      <c r="CB700" s="12">
        <f t="shared" si="1010"/>
        <v>0</v>
      </c>
      <c r="CC700" s="12"/>
      <c r="CD700" s="12"/>
      <c r="CE700" s="12"/>
      <c r="CF700" s="12">
        <f t="shared" si="1011"/>
        <v>0</v>
      </c>
      <c r="CG700" s="12"/>
      <c r="CH700" s="12"/>
      <c r="CI700" s="12"/>
      <c r="CJ700" s="12">
        <f t="shared" si="1012"/>
        <v>0</v>
      </c>
      <c r="CK700" s="12"/>
      <c r="CL700" s="12"/>
      <c r="CM700" s="12"/>
      <c r="CN700" s="12">
        <f t="shared" si="1013"/>
        <v>0</v>
      </c>
      <c r="CO700" s="12"/>
      <c r="CP700" s="12"/>
      <c r="CQ700" s="12"/>
      <c r="CR700" s="12">
        <f t="shared" si="1014"/>
        <v>0</v>
      </c>
      <c r="CS700" s="12"/>
      <c r="CT700" s="12"/>
      <c r="CU700" s="12"/>
      <c r="CV700" s="12">
        <f t="shared" si="1015"/>
        <v>0</v>
      </c>
      <c r="CW700" s="12"/>
      <c r="CX700" s="12"/>
      <c r="CY700" s="12"/>
      <c r="CZ700" s="12">
        <f t="shared" si="1016"/>
        <v>0</v>
      </c>
      <c r="DA700" s="12"/>
      <c r="DB700" s="12"/>
      <c r="DC700" s="12"/>
      <c r="DD700" s="12">
        <f t="shared" si="1017"/>
        <v>0</v>
      </c>
      <c r="DE700" s="13" t="s">
        <v>54</v>
      </c>
      <c r="DF700" s="14" t="s">
        <v>55</v>
      </c>
    </row>
    <row r="701" spans="1:110" ht="45" hidden="1" x14ac:dyDescent="0.25">
      <c r="A701" s="13" t="s">
        <v>35</v>
      </c>
      <c r="B701" s="48" t="s">
        <v>1116</v>
      </c>
      <c r="C701" s="49">
        <v>1980</v>
      </c>
      <c r="D701" s="49" t="s">
        <v>51</v>
      </c>
      <c r="E701" s="48" t="s">
        <v>202</v>
      </c>
      <c r="F701" s="50">
        <v>15548.3</v>
      </c>
      <c r="G701" s="50">
        <v>13650.6</v>
      </c>
      <c r="H701" s="51">
        <v>33641</v>
      </c>
      <c r="I701" s="12">
        <f t="shared" si="998"/>
        <v>18842143.800000001</v>
      </c>
      <c r="J701" s="12">
        <f t="shared" si="999"/>
        <v>9421071.9000000004</v>
      </c>
      <c r="K701" s="12">
        <f t="shared" si="1000"/>
        <v>9421071.9000000004</v>
      </c>
      <c r="L701" s="12">
        <f t="shared" si="1001"/>
        <v>9421071.9000000004</v>
      </c>
      <c r="M701" s="12">
        <f t="shared" si="935"/>
        <v>0</v>
      </c>
      <c r="N701" s="12"/>
      <c r="O701" s="12"/>
      <c r="P701" s="12">
        <v>0</v>
      </c>
      <c r="Q701" s="12"/>
      <c r="R701" s="12"/>
      <c r="S701" s="12">
        <v>0</v>
      </c>
      <c r="T701" s="12"/>
      <c r="U701" s="12"/>
      <c r="V701" s="12">
        <v>0</v>
      </c>
      <c r="W701" s="12"/>
      <c r="X701" s="12"/>
      <c r="Y701" s="12">
        <v>0</v>
      </c>
      <c r="Z701" s="12"/>
      <c r="AA701" s="12"/>
      <c r="AB701" s="12">
        <v>0</v>
      </c>
      <c r="AC701" s="12"/>
      <c r="AD701" s="12"/>
      <c r="AE701" s="12">
        <v>0</v>
      </c>
      <c r="AF701" s="12"/>
      <c r="AG701" s="12"/>
      <c r="AH701" s="12">
        <v>0</v>
      </c>
      <c r="AI701" s="12"/>
      <c r="AJ701" s="12"/>
      <c r="AK701" s="12">
        <v>0</v>
      </c>
      <c r="AL701" s="12"/>
      <c r="AM701" s="12"/>
      <c r="AN701" s="12">
        <v>0</v>
      </c>
      <c r="AO701" s="32">
        <v>17745700</v>
      </c>
      <c r="AP701" s="39" t="s">
        <v>298</v>
      </c>
      <c r="AQ701" s="32">
        <v>18842143.800000001</v>
      </c>
      <c r="AR701" s="32">
        <v>1096443.8000000007</v>
      </c>
      <c r="AS701" s="12"/>
      <c r="AT701" s="12"/>
      <c r="AU701" s="12">
        <v>0</v>
      </c>
      <c r="AV701" s="12"/>
      <c r="AW701" s="12"/>
      <c r="AX701" s="12">
        <v>0</v>
      </c>
      <c r="AY701" s="45"/>
      <c r="AZ701" s="32"/>
      <c r="BA701" s="12">
        <v>0</v>
      </c>
      <c r="BB701" s="12">
        <f t="shared" si="1002"/>
        <v>0</v>
      </c>
      <c r="BC701" s="12">
        <f t="shared" si="1003"/>
        <v>0</v>
      </c>
      <c r="BD701" s="12">
        <f t="shared" si="1004"/>
        <v>0</v>
      </c>
      <c r="BE701" s="12"/>
      <c r="BF701" s="12"/>
      <c r="BG701" s="12"/>
      <c r="BH701" s="12">
        <f t="shared" si="1005"/>
        <v>0</v>
      </c>
      <c r="BI701" s="12"/>
      <c r="BJ701" s="12"/>
      <c r="BK701" s="12"/>
      <c r="BL701" s="12">
        <f t="shared" si="1006"/>
        <v>0</v>
      </c>
      <c r="BM701" s="12"/>
      <c r="BN701" s="12"/>
      <c r="BO701" s="12"/>
      <c r="BP701" s="12">
        <f t="shared" si="1007"/>
        <v>0</v>
      </c>
      <c r="BQ701" s="12"/>
      <c r="BR701" s="12"/>
      <c r="BS701" s="12"/>
      <c r="BT701" s="12">
        <f t="shared" si="1008"/>
        <v>0</v>
      </c>
      <c r="BU701" s="12"/>
      <c r="BV701" s="12"/>
      <c r="BW701" s="12"/>
      <c r="BX701" s="12">
        <f t="shared" si="1009"/>
        <v>0</v>
      </c>
      <c r="BY701" s="12"/>
      <c r="BZ701" s="12"/>
      <c r="CA701" s="12"/>
      <c r="CB701" s="12">
        <f t="shared" si="1010"/>
        <v>0</v>
      </c>
      <c r="CC701" s="12"/>
      <c r="CD701" s="12"/>
      <c r="CE701" s="12"/>
      <c r="CF701" s="12">
        <f t="shared" si="1011"/>
        <v>0</v>
      </c>
      <c r="CG701" s="12"/>
      <c r="CH701" s="12"/>
      <c r="CI701" s="12"/>
      <c r="CJ701" s="12">
        <f t="shared" si="1012"/>
        <v>0</v>
      </c>
      <c r="CK701" s="12"/>
      <c r="CL701" s="12"/>
      <c r="CM701" s="12"/>
      <c r="CN701" s="12">
        <f t="shared" si="1013"/>
        <v>0</v>
      </c>
      <c r="CO701" s="12"/>
      <c r="CP701" s="12"/>
      <c r="CQ701" s="12"/>
      <c r="CR701" s="12">
        <f t="shared" si="1014"/>
        <v>0</v>
      </c>
      <c r="CS701" s="12"/>
      <c r="CT701" s="12"/>
      <c r="CU701" s="12"/>
      <c r="CV701" s="12">
        <f t="shared" si="1015"/>
        <v>0</v>
      </c>
      <c r="CW701" s="12"/>
      <c r="CX701" s="12"/>
      <c r="CY701" s="12"/>
      <c r="CZ701" s="12">
        <f t="shared" si="1016"/>
        <v>0</v>
      </c>
      <c r="DA701" s="12"/>
      <c r="DB701" s="12"/>
      <c r="DC701" s="12"/>
      <c r="DD701" s="12">
        <f t="shared" si="1017"/>
        <v>0</v>
      </c>
      <c r="DE701" s="13" t="s">
        <v>54</v>
      </c>
      <c r="DF701" s="14" t="s">
        <v>55</v>
      </c>
    </row>
    <row r="702" spans="1:110" ht="38.25" hidden="1" x14ac:dyDescent="0.25">
      <c r="A702" s="13" t="s">
        <v>36</v>
      </c>
      <c r="B702" s="48" t="s">
        <v>2761</v>
      </c>
      <c r="C702" s="49">
        <v>1987</v>
      </c>
      <c r="D702" s="49" t="s">
        <v>51</v>
      </c>
      <c r="E702" s="48" t="s">
        <v>228</v>
      </c>
      <c r="F702" s="50">
        <v>11288.02</v>
      </c>
      <c r="G702" s="50">
        <v>10546.02</v>
      </c>
      <c r="H702" s="51">
        <v>39674</v>
      </c>
      <c r="I702" s="12">
        <f t="shared" si="998"/>
        <v>11301616</v>
      </c>
      <c r="J702" s="12">
        <f t="shared" ref="J702:J705" si="1018">(I702-BC702-AQ702)*0.5</f>
        <v>0</v>
      </c>
      <c r="K702" s="12">
        <f t="shared" si="1000"/>
        <v>11301616</v>
      </c>
      <c r="L702" s="12">
        <f t="shared" ref="L702:L705" si="1019">K702-(AQ702/36*30)</f>
        <v>1883602.6666666679</v>
      </c>
      <c r="M702" s="12">
        <f t="shared" si="935"/>
        <v>9418013.3333333321</v>
      </c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32"/>
      <c r="AP702" s="39" t="s">
        <v>2765</v>
      </c>
      <c r="AQ702" s="32">
        <v>11301616</v>
      </c>
      <c r="AR702" s="32">
        <v>11301616</v>
      </c>
      <c r="AS702" s="12"/>
      <c r="AT702" s="12"/>
      <c r="AU702" s="12"/>
      <c r="AV702" s="12"/>
      <c r="AW702" s="12"/>
      <c r="AX702" s="12"/>
      <c r="AY702" s="45"/>
      <c r="AZ702" s="32"/>
      <c r="BA702" s="12"/>
      <c r="BB702" s="12"/>
      <c r="BC702" s="12">
        <f t="shared" si="1003"/>
        <v>0</v>
      </c>
      <c r="BD702" s="12">
        <f t="shared" si="1004"/>
        <v>0</v>
      </c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3" t="s">
        <v>54</v>
      </c>
      <c r="DF702" s="14" t="s">
        <v>55</v>
      </c>
    </row>
    <row r="703" spans="1:110" ht="38.25" hidden="1" x14ac:dyDescent="0.25">
      <c r="A703" s="13" t="s">
        <v>37</v>
      </c>
      <c r="B703" s="48" t="s">
        <v>2762</v>
      </c>
      <c r="C703" s="49">
        <v>1987</v>
      </c>
      <c r="D703" s="49" t="s">
        <v>51</v>
      </c>
      <c r="E703" s="48" t="s">
        <v>228</v>
      </c>
      <c r="F703" s="50">
        <v>11386.23</v>
      </c>
      <c r="G703" s="50">
        <v>10591.23</v>
      </c>
      <c r="H703" s="51">
        <v>39939</v>
      </c>
      <c r="I703" s="12">
        <f t="shared" si="998"/>
        <v>11288546</v>
      </c>
      <c r="J703" s="12">
        <f t="shared" si="1018"/>
        <v>0</v>
      </c>
      <c r="K703" s="12">
        <f t="shared" si="1000"/>
        <v>11288546</v>
      </c>
      <c r="L703" s="12">
        <f t="shared" si="1019"/>
        <v>1881424.3333333321</v>
      </c>
      <c r="M703" s="12">
        <f t="shared" si="935"/>
        <v>9407121.6666666679</v>
      </c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32"/>
      <c r="AP703" s="39" t="s">
        <v>2766</v>
      </c>
      <c r="AQ703" s="32">
        <v>11288546</v>
      </c>
      <c r="AR703" s="32">
        <v>11288546</v>
      </c>
      <c r="AS703" s="12"/>
      <c r="AT703" s="12"/>
      <c r="AU703" s="12"/>
      <c r="AV703" s="12"/>
      <c r="AW703" s="12"/>
      <c r="AX703" s="12"/>
      <c r="AY703" s="45"/>
      <c r="AZ703" s="32"/>
      <c r="BA703" s="12"/>
      <c r="BB703" s="12"/>
      <c r="BC703" s="12">
        <f t="shared" si="1003"/>
        <v>0</v>
      </c>
      <c r="BD703" s="12">
        <f t="shared" si="1004"/>
        <v>0</v>
      </c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3" t="s">
        <v>54</v>
      </c>
      <c r="DF703" s="14" t="s">
        <v>55</v>
      </c>
    </row>
    <row r="704" spans="1:110" ht="111.75" hidden="1" customHeight="1" x14ac:dyDescent="0.25">
      <c r="A704" s="13" t="s">
        <v>38</v>
      </c>
      <c r="B704" s="48" t="s">
        <v>2763</v>
      </c>
      <c r="C704" s="49">
        <v>1987</v>
      </c>
      <c r="D704" s="49" t="s">
        <v>51</v>
      </c>
      <c r="E704" s="48" t="s">
        <v>228</v>
      </c>
      <c r="F704" s="50">
        <v>19905.28</v>
      </c>
      <c r="G704" s="50">
        <v>16158.38</v>
      </c>
      <c r="H704" s="51">
        <v>33651</v>
      </c>
      <c r="I704" s="12">
        <f t="shared" si="998"/>
        <v>27783230</v>
      </c>
      <c r="J704" s="12">
        <f t="shared" si="1018"/>
        <v>0</v>
      </c>
      <c r="K704" s="12">
        <f t="shared" si="1000"/>
        <v>27783230</v>
      </c>
      <c r="L704" s="12">
        <f t="shared" si="1019"/>
        <v>4630538.3333333321</v>
      </c>
      <c r="M704" s="12">
        <f t="shared" si="935"/>
        <v>23152691.666666668</v>
      </c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32"/>
      <c r="AP704" s="39" t="s">
        <v>2767</v>
      </c>
      <c r="AQ704" s="32">
        <v>27783230</v>
      </c>
      <c r="AR704" s="32">
        <v>27783230</v>
      </c>
      <c r="AS704" s="12"/>
      <c r="AT704" s="12"/>
      <c r="AU704" s="12"/>
      <c r="AV704" s="12"/>
      <c r="AW704" s="12"/>
      <c r="AX704" s="12"/>
      <c r="AY704" s="45"/>
      <c r="AZ704" s="32"/>
      <c r="BA704" s="12"/>
      <c r="BB704" s="12"/>
      <c r="BC704" s="12">
        <f t="shared" si="1003"/>
        <v>0</v>
      </c>
      <c r="BD704" s="12">
        <f t="shared" si="1004"/>
        <v>0</v>
      </c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3" t="s">
        <v>54</v>
      </c>
      <c r="DF704" s="14" t="s">
        <v>55</v>
      </c>
    </row>
    <row r="705" spans="1:110" ht="38.25" hidden="1" x14ac:dyDescent="0.25">
      <c r="A705" s="13" t="s">
        <v>39</v>
      </c>
      <c r="B705" s="48" t="s">
        <v>2764</v>
      </c>
      <c r="C705" s="49">
        <v>1985</v>
      </c>
      <c r="D705" s="49" t="s">
        <v>51</v>
      </c>
      <c r="E705" s="48" t="s">
        <v>228</v>
      </c>
      <c r="F705" s="50">
        <v>9176.7900000000009</v>
      </c>
      <c r="G705" s="50">
        <v>7692.79</v>
      </c>
      <c r="H705" s="51">
        <v>33819</v>
      </c>
      <c r="I705" s="12">
        <f t="shared" si="998"/>
        <v>10180656</v>
      </c>
      <c r="J705" s="12">
        <f t="shared" si="1018"/>
        <v>0</v>
      </c>
      <c r="K705" s="12">
        <f t="shared" si="1000"/>
        <v>10180656</v>
      </c>
      <c r="L705" s="12">
        <f t="shared" si="1019"/>
        <v>1696776</v>
      </c>
      <c r="M705" s="12">
        <f t="shared" si="935"/>
        <v>8483880</v>
      </c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32"/>
      <c r="AP705" s="39" t="s">
        <v>2768</v>
      </c>
      <c r="AQ705" s="32">
        <v>10180656</v>
      </c>
      <c r="AR705" s="32">
        <v>10180656</v>
      </c>
      <c r="AS705" s="12"/>
      <c r="AT705" s="12"/>
      <c r="AU705" s="12"/>
      <c r="AV705" s="12"/>
      <c r="AW705" s="12"/>
      <c r="AX705" s="12"/>
      <c r="AY705" s="45"/>
      <c r="AZ705" s="32"/>
      <c r="BA705" s="12"/>
      <c r="BB705" s="12"/>
      <c r="BC705" s="12">
        <f t="shared" si="1003"/>
        <v>0</v>
      </c>
      <c r="BD705" s="12">
        <f t="shared" si="1004"/>
        <v>0</v>
      </c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3" t="s">
        <v>54</v>
      </c>
      <c r="DF705" s="14" t="s">
        <v>55</v>
      </c>
    </row>
    <row r="706" spans="1:110" ht="38.25" hidden="1" x14ac:dyDescent="0.25">
      <c r="A706" s="13" t="s">
        <v>40</v>
      </c>
      <c r="B706" s="48" t="s">
        <v>1117</v>
      </c>
      <c r="C706" s="49">
        <v>1931</v>
      </c>
      <c r="D706" s="49" t="s">
        <v>51</v>
      </c>
      <c r="E706" s="48" t="s">
        <v>67</v>
      </c>
      <c r="F706" s="50">
        <v>3304.91</v>
      </c>
      <c r="G706" s="50">
        <v>2787.91</v>
      </c>
      <c r="H706" s="51">
        <v>35809</v>
      </c>
      <c r="I706" s="12">
        <f t="shared" si="998"/>
        <v>10559877.599959999</v>
      </c>
      <c r="J706" s="12">
        <f t="shared" si="999"/>
        <v>5279938.7999799997</v>
      </c>
      <c r="K706" s="12">
        <f t="shared" si="1000"/>
        <v>5279938.7999799997</v>
      </c>
      <c r="L706" s="12">
        <f t="shared" ref="L706:L720" si="1020">K706</f>
        <v>5279938.7999799997</v>
      </c>
      <c r="M706" s="12">
        <f t="shared" si="935"/>
        <v>0</v>
      </c>
      <c r="N706" s="12"/>
      <c r="O706" s="12"/>
      <c r="P706" s="12">
        <v>0</v>
      </c>
      <c r="Q706" s="12">
        <v>8176131.1689999998</v>
      </c>
      <c r="R706" s="12">
        <v>8176131.1689999998</v>
      </c>
      <c r="S706" s="12">
        <v>0</v>
      </c>
      <c r="T706" s="12"/>
      <c r="U706" s="12"/>
      <c r="V706" s="12">
        <v>0</v>
      </c>
      <c r="W706" s="12">
        <v>1059851.8419999999</v>
      </c>
      <c r="X706" s="12">
        <v>642674.4</v>
      </c>
      <c r="Y706" s="12">
        <v>-417177.44199999992</v>
      </c>
      <c r="Z706" s="12">
        <v>1109671.7790000001</v>
      </c>
      <c r="AA706" s="12">
        <v>985244.09159999993</v>
      </c>
      <c r="AB706" s="12">
        <v>-124427.68740000017</v>
      </c>
      <c r="AC706" s="12"/>
      <c r="AD706" s="12">
        <v>755827.93935999996</v>
      </c>
      <c r="AE706" s="12">
        <v>755827.93935999996</v>
      </c>
      <c r="AF706" s="12"/>
      <c r="AG706" s="12"/>
      <c r="AH706" s="12">
        <v>0</v>
      </c>
      <c r="AI706" s="12"/>
      <c r="AJ706" s="12"/>
      <c r="AK706" s="12">
        <v>0</v>
      </c>
      <c r="AL706" s="12"/>
      <c r="AM706" s="12"/>
      <c r="AN706" s="12">
        <v>0</v>
      </c>
      <c r="AO706" s="32"/>
      <c r="AP706" s="39" t="s">
        <v>53</v>
      </c>
      <c r="AQ706" s="32"/>
      <c r="AR706" s="32">
        <v>0</v>
      </c>
      <c r="AS706" s="12"/>
      <c r="AT706" s="12"/>
      <c r="AU706" s="12">
        <v>0</v>
      </c>
      <c r="AV706" s="12"/>
      <c r="AW706" s="12"/>
      <c r="AX706" s="12">
        <v>0</v>
      </c>
      <c r="AY706" s="45"/>
      <c r="AZ706" s="32"/>
      <c r="BA706" s="12">
        <v>0</v>
      </c>
      <c r="BB706" s="12">
        <f t="shared" si="1002"/>
        <v>0</v>
      </c>
      <c r="BC706" s="12">
        <f t="shared" si="1003"/>
        <v>0</v>
      </c>
      <c r="BD706" s="12">
        <f t="shared" si="1004"/>
        <v>0</v>
      </c>
      <c r="BE706" s="12"/>
      <c r="BF706" s="12"/>
      <c r="BG706" s="12"/>
      <c r="BH706" s="12">
        <f t="shared" si="1005"/>
        <v>0</v>
      </c>
      <c r="BI706" s="12"/>
      <c r="BJ706" s="12"/>
      <c r="BK706" s="12"/>
      <c r="BL706" s="12">
        <f t="shared" si="1006"/>
        <v>0</v>
      </c>
      <c r="BM706" s="12"/>
      <c r="BN706" s="12"/>
      <c r="BO706" s="12"/>
      <c r="BP706" s="12">
        <f t="shared" si="1007"/>
        <v>0</v>
      </c>
      <c r="BQ706" s="12"/>
      <c r="BR706" s="12"/>
      <c r="BS706" s="12"/>
      <c r="BT706" s="12">
        <f t="shared" si="1008"/>
        <v>0</v>
      </c>
      <c r="BU706" s="12"/>
      <c r="BV706" s="12"/>
      <c r="BW706" s="12"/>
      <c r="BX706" s="12">
        <f t="shared" si="1009"/>
        <v>0</v>
      </c>
      <c r="BY706" s="12"/>
      <c r="BZ706" s="12"/>
      <c r="CA706" s="12"/>
      <c r="CB706" s="12">
        <f t="shared" si="1010"/>
        <v>0</v>
      </c>
      <c r="CC706" s="12"/>
      <c r="CD706" s="12"/>
      <c r="CE706" s="12"/>
      <c r="CF706" s="12">
        <f t="shared" si="1011"/>
        <v>0</v>
      </c>
      <c r="CG706" s="12"/>
      <c r="CH706" s="12"/>
      <c r="CI706" s="12"/>
      <c r="CJ706" s="12">
        <f t="shared" si="1012"/>
        <v>0</v>
      </c>
      <c r="CK706" s="12"/>
      <c r="CL706" s="12"/>
      <c r="CM706" s="12"/>
      <c r="CN706" s="12">
        <f t="shared" si="1013"/>
        <v>0</v>
      </c>
      <c r="CO706" s="12"/>
      <c r="CP706" s="12"/>
      <c r="CQ706" s="12"/>
      <c r="CR706" s="12">
        <f t="shared" si="1014"/>
        <v>0</v>
      </c>
      <c r="CS706" s="12"/>
      <c r="CT706" s="12"/>
      <c r="CU706" s="12"/>
      <c r="CV706" s="12">
        <f t="shared" si="1015"/>
        <v>0</v>
      </c>
      <c r="CW706" s="12"/>
      <c r="CX706" s="12"/>
      <c r="CY706" s="12"/>
      <c r="CZ706" s="12">
        <f t="shared" si="1016"/>
        <v>0</v>
      </c>
      <c r="DA706" s="12"/>
      <c r="DB706" s="12"/>
      <c r="DC706" s="12"/>
      <c r="DD706" s="12">
        <f t="shared" si="1017"/>
        <v>0</v>
      </c>
      <c r="DE706" s="13" t="s">
        <v>54</v>
      </c>
      <c r="DF706" s="14" t="s">
        <v>55</v>
      </c>
    </row>
    <row r="707" spans="1:110" ht="38.25" hidden="1" x14ac:dyDescent="0.25">
      <c r="A707" s="13" t="s">
        <v>41</v>
      </c>
      <c r="B707" s="48" t="s">
        <v>1118</v>
      </c>
      <c r="C707" s="49">
        <v>1963</v>
      </c>
      <c r="D707" s="49" t="s">
        <v>51</v>
      </c>
      <c r="E707" s="48" t="s">
        <v>229</v>
      </c>
      <c r="F707" s="50">
        <v>2311.88</v>
      </c>
      <c r="G707" s="50">
        <v>2123.88</v>
      </c>
      <c r="H707" s="51">
        <v>34040</v>
      </c>
      <c r="I707" s="12">
        <f t="shared" si="998"/>
        <v>1842772.9835999999</v>
      </c>
      <c r="J707" s="12">
        <f t="shared" si="999"/>
        <v>921386.49179999996</v>
      </c>
      <c r="K707" s="12">
        <f t="shared" si="1000"/>
        <v>921386.49179999996</v>
      </c>
      <c r="L707" s="12">
        <f t="shared" si="1020"/>
        <v>921386.49179999996</v>
      </c>
      <c r="M707" s="12">
        <f t="shared" si="935"/>
        <v>0</v>
      </c>
      <c r="N707" s="12"/>
      <c r="O707" s="12"/>
      <c r="P707" s="12">
        <v>0</v>
      </c>
      <c r="Q707" s="12"/>
      <c r="R707" s="12"/>
      <c r="S707" s="12">
        <v>0</v>
      </c>
      <c r="T707" s="12"/>
      <c r="U707" s="12"/>
      <c r="V707" s="12">
        <v>0</v>
      </c>
      <c r="W707" s="12"/>
      <c r="X707" s="12"/>
      <c r="Y707" s="12">
        <v>0</v>
      </c>
      <c r="Z707" s="12"/>
      <c r="AA707" s="12"/>
      <c r="AB707" s="12">
        <v>0</v>
      </c>
      <c r="AC707" s="12"/>
      <c r="AD707" s="12"/>
      <c r="AE707" s="12">
        <v>0</v>
      </c>
      <c r="AF707" s="12"/>
      <c r="AG707" s="12"/>
      <c r="AH707" s="12">
        <v>0</v>
      </c>
      <c r="AI707" s="12"/>
      <c r="AJ707" s="12"/>
      <c r="AK707" s="12">
        <v>0</v>
      </c>
      <c r="AL707" s="12"/>
      <c r="AM707" s="12"/>
      <c r="AN707" s="12">
        <v>0</v>
      </c>
      <c r="AO707" s="32"/>
      <c r="AP707" s="39" t="s">
        <v>53</v>
      </c>
      <c r="AQ707" s="32"/>
      <c r="AR707" s="32">
        <v>0</v>
      </c>
      <c r="AS707" s="12">
        <v>1062771.959</v>
      </c>
      <c r="AT707" s="12">
        <v>1842772.9835999999</v>
      </c>
      <c r="AU707" s="12">
        <v>780001.02459999989</v>
      </c>
      <c r="AV707" s="12"/>
      <c r="AW707" s="12"/>
      <c r="AX707" s="12">
        <v>0</v>
      </c>
      <c r="AY707" s="45"/>
      <c r="AZ707" s="32"/>
      <c r="BA707" s="12">
        <v>0</v>
      </c>
      <c r="BB707" s="12">
        <f t="shared" si="1002"/>
        <v>0</v>
      </c>
      <c r="BC707" s="12">
        <f t="shared" si="1003"/>
        <v>0</v>
      </c>
      <c r="BD707" s="12">
        <f t="shared" si="1004"/>
        <v>0</v>
      </c>
      <c r="BE707" s="12"/>
      <c r="BF707" s="12"/>
      <c r="BG707" s="12"/>
      <c r="BH707" s="12">
        <f t="shared" si="1005"/>
        <v>0</v>
      </c>
      <c r="BI707" s="12"/>
      <c r="BJ707" s="12"/>
      <c r="BK707" s="12"/>
      <c r="BL707" s="12">
        <f t="shared" si="1006"/>
        <v>0</v>
      </c>
      <c r="BM707" s="12"/>
      <c r="BN707" s="12"/>
      <c r="BO707" s="12"/>
      <c r="BP707" s="12">
        <f t="shared" si="1007"/>
        <v>0</v>
      </c>
      <c r="BQ707" s="12"/>
      <c r="BR707" s="12"/>
      <c r="BS707" s="12"/>
      <c r="BT707" s="12">
        <f t="shared" si="1008"/>
        <v>0</v>
      </c>
      <c r="BU707" s="12"/>
      <c r="BV707" s="12"/>
      <c r="BW707" s="12"/>
      <c r="BX707" s="12">
        <f t="shared" si="1009"/>
        <v>0</v>
      </c>
      <c r="BY707" s="12"/>
      <c r="BZ707" s="12"/>
      <c r="CA707" s="12"/>
      <c r="CB707" s="12">
        <f t="shared" si="1010"/>
        <v>0</v>
      </c>
      <c r="CC707" s="12"/>
      <c r="CD707" s="12"/>
      <c r="CE707" s="12"/>
      <c r="CF707" s="12">
        <f t="shared" si="1011"/>
        <v>0</v>
      </c>
      <c r="CG707" s="12"/>
      <c r="CH707" s="12"/>
      <c r="CI707" s="12"/>
      <c r="CJ707" s="12">
        <f t="shared" si="1012"/>
        <v>0</v>
      </c>
      <c r="CK707" s="12"/>
      <c r="CL707" s="12"/>
      <c r="CM707" s="12"/>
      <c r="CN707" s="12">
        <f t="shared" si="1013"/>
        <v>0</v>
      </c>
      <c r="CO707" s="12"/>
      <c r="CP707" s="12"/>
      <c r="CQ707" s="12"/>
      <c r="CR707" s="12">
        <f t="shared" si="1014"/>
        <v>0</v>
      </c>
      <c r="CS707" s="12"/>
      <c r="CT707" s="12"/>
      <c r="CU707" s="12"/>
      <c r="CV707" s="12">
        <f t="shared" si="1015"/>
        <v>0</v>
      </c>
      <c r="CW707" s="12"/>
      <c r="CX707" s="12"/>
      <c r="CY707" s="12"/>
      <c r="CZ707" s="12">
        <f t="shared" si="1016"/>
        <v>0</v>
      </c>
      <c r="DA707" s="12"/>
      <c r="DB707" s="12"/>
      <c r="DC707" s="12"/>
      <c r="DD707" s="12">
        <f t="shared" si="1017"/>
        <v>0</v>
      </c>
      <c r="DE707" s="13" t="s">
        <v>54</v>
      </c>
      <c r="DF707" s="14" t="s">
        <v>55</v>
      </c>
    </row>
    <row r="708" spans="1:110" ht="38.25" hidden="1" x14ac:dyDescent="0.25">
      <c r="A708" s="13" t="s">
        <v>42</v>
      </c>
      <c r="B708" s="48" t="s">
        <v>1119</v>
      </c>
      <c r="C708" s="49">
        <v>1965</v>
      </c>
      <c r="D708" s="49" t="s">
        <v>51</v>
      </c>
      <c r="E708" s="48" t="s">
        <v>153</v>
      </c>
      <c r="F708" s="50">
        <v>2333.27</v>
      </c>
      <c r="G708" s="50">
        <v>2002.27</v>
      </c>
      <c r="H708" s="51">
        <v>33954</v>
      </c>
      <c r="I708" s="12">
        <f t="shared" ref="I708:I750" si="1021">O708+R708+U708+X708+AA708+AD708+AG708+AJ708+AM708+AQ708+AT708+BC708+AW708+AZ708</f>
        <v>1147394.2872000001</v>
      </c>
      <c r="J708" s="12">
        <f>(I708-BC708)*0.95</f>
        <v>1090024.57284</v>
      </c>
      <c r="K708" s="12">
        <f t="shared" ref="K708:K750" si="1022">I708-J708</f>
        <v>57369.7143600001</v>
      </c>
      <c r="L708" s="12">
        <f t="shared" si="1020"/>
        <v>57369.7143600001</v>
      </c>
      <c r="M708" s="12">
        <f t="shared" si="935"/>
        <v>0</v>
      </c>
      <c r="N708" s="12"/>
      <c r="O708" s="12"/>
      <c r="P708" s="12">
        <v>0</v>
      </c>
      <c r="Q708" s="12"/>
      <c r="R708" s="12"/>
      <c r="S708" s="12">
        <v>0</v>
      </c>
      <c r="T708" s="12"/>
      <c r="U708" s="12"/>
      <c r="V708" s="12">
        <v>0</v>
      </c>
      <c r="W708" s="12"/>
      <c r="X708" s="12"/>
      <c r="Y708" s="12">
        <v>0</v>
      </c>
      <c r="Z708" s="12"/>
      <c r="AA708" s="12"/>
      <c r="AB708" s="12">
        <v>0</v>
      </c>
      <c r="AC708" s="12"/>
      <c r="AD708" s="12"/>
      <c r="AE708" s="12">
        <v>0</v>
      </c>
      <c r="AF708" s="12"/>
      <c r="AG708" s="12"/>
      <c r="AH708" s="12">
        <v>0</v>
      </c>
      <c r="AI708" s="12"/>
      <c r="AJ708" s="12"/>
      <c r="AK708" s="12">
        <v>0</v>
      </c>
      <c r="AL708" s="12"/>
      <c r="AM708" s="12"/>
      <c r="AN708" s="12">
        <v>0</v>
      </c>
      <c r="AO708" s="32"/>
      <c r="AP708" s="39" t="s">
        <v>53</v>
      </c>
      <c r="AQ708" s="32"/>
      <c r="AR708" s="32">
        <v>0</v>
      </c>
      <c r="AS708" s="12">
        <v>1663112.8810000001</v>
      </c>
      <c r="AT708" s="12">
        <v>1147394.2872000001</v>
      </c>
      <c r="AU708" s="12">
        <v>-515718.59379999992</v>
      </c>
      <c r="AV708" s="12"/>
      <c r="AW708" s="12"/>
      <c r="AX708" s="12">
        <v>0</v>
      </c>
      <c r="AY708" s="45"/>
      <c r="AZ708" s="32"/>
      <c r="BA708" s="12">
        <v>0</v>
      </c>
      <c r="BB708" s="12">
        <f t="shared" si="1002"/>
        <v>0</v>
      </c>
      <c r="BC708" s="12">
        <f t="shared" si="1003"/>
        <v>0</v>
      </c>
      <c r="BD708" s="12">
        <f t="shared" si="1004"/>
        <v>0</v>
      </c>
      <c r="BE708" s="12"/>
      <c r="BF708" s="12"/>
      <c r="BG708" s="12"/>
      <c r="BH708" s="12">
        <f t="shared" si="1005"/>
        <v>0</v>
      </c>
      <c r="BI708" s="12"/>
      <c r="BJ708" s="12"/>
      <c r="BK708" s="12"/>
      <c r="BL708" s="12">
        <f t="shared" si="1006"/>
        <v>0</v>
      </c>
      <c r="BM708" s="12"/>
      <c r="BN708" s="12"/>
      <c r="BO708" s="12"/>
      <c r="BP708" s="12">
        <f t="shared" si="1007"/>
        <v>0</v>
      </c>
      <c r="BQ708" s="12"/>
      <c r="BR708" s="12"/>
      <c r="BS708" s="12"/>
      <c r="BT708" s="12">
        <f t="shared" si="1008"/>
        <v>0</v>
      </c>
      <c r="BU708" s="12"/>
      <c r="BV708" s="12"/>
      <c r="BW708" s="12"/>
      <c r="BX708" s="12">
        <f t="shared" si="1009"/>
        <v>0</v>
      </c>
      <c r="BY708" s="12"/>
      <c r="BZ708" s="12"/>
      <c r="CA708" s="12"/>
      <c r="CB708" s="12">
        <f t="shared" si="1010"/>
        <v>0</v>
      </c>
      <c r="CC708" s="12"/>
      <c r="CD708" s="12"/>
      <c r="CE708" s="12"/>
      <c r="CF708" s="12">
        <f t="shared" si="1011"/>
        <v>0</v>
      </c>
      <c r="CG708" s="12"/>
      <c r="CH708" s="12"/>
      <c r="CI708" s="12"/>
      <c r="CJ708" s="12">
        <f t="shared" si="1012"/>
        <v>0</v>
      </c>
      <c r="CK708" s="12"/>
      <c r="CL708" s="12"/>
      <c r="CM708" s="12"/>
      <c r="CN708" s="12">
        <f t="shared" si="1013"/>
        <v>0</v>
      </c>
      <c r="CO708" s="12"/>
      <c r="CP708" s="12"/>
      <c r="CQ708" s="12"/>
      <c r="CR708" s="12">
        <f t="shared" si="1014"/>
        <v>0</v>
      </c>
      <c r="CS708" s="12"/>
      <c r="CT708" s="12"/>
      <c r="CU708" s="12"/>
      <c r="CV708" s="12">
        <f t="shared" si="1015"/>
        <v>0</v>
      </c>
      <c r="CW708" s="12"/>
      <c r="CX708" s="12"/>
      <c r="CY708" s="12"/>
      <c r="CZ708" s="12">
        <f t="shared" si="1016"/>
        <v>0</v>
      </c>
      <c r="DA708" s="12"/>
      <c r="DB708" s="12"/>
      <c r="DC708" s="12"/>
      <c r="DD708" s="12">
        <f t="shared" si="1017"/>
        <v>0</v>
      </c>
      <c r="DE708" s="13" t="s">
        <v>54</v>
      </c>
      <c r="DF708" s="14" t="s">
        <v>64</v>
      </c>
    </row>
    <row r="709" spans="1:110" ht="38.25" hidden="1" x14ac:dyDescent="0.25">
      <c r="A709" s="13" t="s">
        <v>43</v>
      </c>
      <c r="B709" s="48" t="s">
        <v>1120</v>
      </c>
      <c r="C709" s="49">
        <v>1960</v>
      </c>
      <c r="D709" s="49" t="s">
        <v>51</v>
      </c>
      <c r="E709" s="48" t="s">
        <v>229</v>
      </c>
      <c r="F709" s="50">
        <v>877.7</v>
      </c>
      <c r="G709" s="50">
        <v>775.7</v>
      </c>
      <c r="H709" s="51">
        <v>34060</v>
      </c>
      <c r="I709" s="12">
        <f t="shared" si="1021"/>
        <v>1857173.1749999998</v>
      </c>
      <c r="J709" s="12">
        <f t="shared" ref="J709:J750" si="1023">(I709-BC709)*0.5</f>
        <v>928586.58749999991</v>
      </c>
      <c r="K709" s="12">
        <f t="shared" si="1022"/>
        <v>928586.58749999991</v>
      </c>
      <c r="L709" s="12">
        <f t="shared" si="1020"/>
        <v>928586.58749999991</v>
      </c>
      <c r="M709" s="12">
        <f t="shared" si="935"/>
        <v>0</v>
      </c>
      <c r="N709" s="12"/>
      <c r="O709" s="12"/>
      <c r="P709" s="12">
        <v>0</v>
      </c>
      <c r="Q709" s="12">
        <v>1370941.15</v>
      </c>
      <c r="R709" s="12">
        <v>1370941.15</v>
      </c>
      <c r="S709" s="12">
        <v>0</v>
      </c>
      <c r="T709" s="12"/>
      <c r="U709" s="12"/>
      <c r="V709" s="12">
        <v>0</v>
      </c>
      <c r="W709" s="12">
        <v>212952.92</v>
      </c>
      <c r="X709" s="12">
        <v>212952.92</v>
      </c>
      <c r="Y709" s="12">
        <v>0</v>
      </c>
      <c r="Z709" s="12">
        <v>273279.10499999998</v>
      </c>
      <c r="AA709" s="12">
        <v>273279.10499999998</v>
      </c>
      <c r="AB709" s="12">
        <v>0</v>
      </c>
      <c r="AC709" s="12"/>
      <c r="AD709" s="12"/>
      <c r="AE709" s="12">
        <v>0</v>
      </c>
      <c r="AF709" s="12"/>
      <c r="AG709" s="12"/>
      <c r="AH709" s="12">
        <v>0</v>
      </c>
      <c r="AI709" s="12"/>
      <c r="AJ709" s="12"/>
      <c r="AK709" s="12">
        <v>0</v>
      </c>
      <c r="AL709" s="12"/>
      <c r="AM709" s="12"/>
      <c r="AN709" s="12">
        <v>0</v>
      </c>
      <c r="AO709" s="32"/>
      <c r="AP709" s="39" t="s">
        <v>53</v>
      </c>
      <c r="AQ709" s="32"/>
      <c r="AR709" s="32">
        <v>0</v>
      </c>
      <c r="AS709" s="12"/>
      <c r="AT709" s="12"/>
      <c r="AU709" s="12">
        <v>0</v>
      </c>
      <c r="AV709" s="12"/>
      <c r="AW709" s="12"/>
      <c r="AX709" s="12">
        <v>0</v>
      </c>
      <c r="AY709" s="45"/>
      <c r="AZ709" s="32"/>
      <c r="BA709" s="12">
        <v>0</v>
      </c>
      <c r="BB709" s="12">
        <f t="shared" si="1002"/>
        <v>0</v>
      </c>
      <c r="BC709" s="12">
        <f t="shared" si="1003"/>
        <v>0</v>
      </c>
      <c r="BD709" s="12">
        <f t="shared" si="1004"/>
        <v>0</v>
      </c>
      <c r="BE709" s="12"/>
      <c r="BF709" s="12"/>
      <c r="BG709" s="12"/>
      <c r="BH709" s="12">
        <f t="shared" si="1005"/>
        <v>0</v>
      </c>
      <c r="BI709" s="12"/>
      <c r="BJ709" s="12"/>
      <c r="BK709" s="12"/>
      <c r="BL709" s="12">
        <f t="shared" si="1006"/>
        <v>0</v>
      </c>
      <c r="BM709" s="12"/>
      <c r="BN709" s="12"/>
      <c r="BO709" s="12"/>
      <c r="BP709" s="12">
        <f t="shared" si="1007"/>
        <v>0</v>
      </c>
      <c r="BQ709" s="12"/>
      <c r="BR709" s="12"/>
      <c r="BS709" s="12"/>
      <c r="BT709" s="12">
        <f t="shared" si="1008"/>
        <v>0</v>
      </c>
      <c r="BU709" s="12"/>
      <c r="BV709" s="12"/>
      <c r="BW709" s="12"/>
      <c r="BX709" s="12">
        <f t="shared" si="1009"/>
        <v>0</v>
      </c>
      <c r="BY709" s="12"/>
      <c r="BZ709" s="12"/>
      <c r="CA709" s="12"/>
      <c r="CB709" s="12">
        <f t="shared" si="1010"/>
        <v>0</v>
      </c>
      <c r="CC709" s="12"/>
      <c r="CD709" s="12"/>
      <c r="CE709" s="12"/>
      <c r="CF709" s="12">
        <f t="shared" si="1011"/>
        <v>0</v>
      </c>
      <c r="CG709" s="12"/>
      <c r="CH709" s="12"/>
      <c r="CI709" s="12"/>
      <c r="CJ709" s="12">
        <f t="shared" si="1012"/>
        <v>0</v>
      </c>
      <c r="CK709" s="12"/>
      <c r="CL709" s="12"/>
      <c r="CM709" s="12"/>
      <c r="CN709" s="12">
        <f t="shared" si="1013"/>
        <v>0</v>
      </c>
      <c r="CO709" s="12"/>
      <c r="CP709" s="12"/>
      <c r="CQ709" s="12"/>
      <c r="CR709" s="12">
        <f t="shared" si="1014"/>
        <v>0</v>
      </c>
      <c r="CS709" s="12"/>
      <c r="CT709" s="12"/>
      <c r="CU709" s="12"/>
      <c r="CV709" s="12">
        <f t="shared" si="1015"/>
        <v>0</v>
      </c>
      <c r="CW709" s="12"/>
      <c r="CX709" s="12"/>
      <c r="CY709" s="12"/>
      <c r="CZ709" s="12">
        <f t="shared" si="1016"/>
        <v>0</v>
      </c>
      <c r="DA709" s="12"/>
      <c r="DB709" s="12"/>
      <c r="DC709" s="12"/>
      <c r="DD709" s="12">
        <f t="shared" si="1017"/>
        <v>0</v>
      </c>
      <c r="DE709" s="13" t="s">
        <v>54</v>
      </c>
      <c r="DF709" s="14" t="s">
        <v>55</v>
      </c>
    </row>
    <row r="710" spans="1:110" ht="38.25" hidden="1" x14ac:dyDescent="0.25">
      <c r="A710" s="13" t="s">
        <v>44</v>
      </c>
      <c r="B710" s="48" t="s">
        <v>1121</v>
      </c>
      <c r="C710" s="49">
        <v>1960</v>
      </c>
      <c r="D710" s="49" t="s">
        <v>51</v>
      </c>
      <c r="E710" s="48" t="s">
        <v>229</v>
      </c>
      <c r="F710" s="50">
        <v>887.07</v>
      </c>
      <c r="G710" s="50">
        <v>785.07</v>
      </c>
      <c r="H710" s="51">
        <v>33945</v>
      </c>
      <c r="I710" s="12">
        <f t="shared" si="1021"/>
        <v>2128870.7999999998</v>
      </c>
      <c r="J710" s="12">
        <f t="shared" si="1023"/>
        <v>1064435.3999999999</v>
      </c>
      <c r="K710" s="12">
        <f t="shared" si="1022"/>
        <v>1064435.3999999999</v>
      </c>
      <c r="L710" s="12">
        <f t="shared" si="1020"/>
        <v>1064435.3999999999</v>
      </c>
      <c r="M710" s="12">
        <f t="shared" si="935"/>
        <v>0</v>
      </c>
      <c r="N710" s="12"/>
      <c r="O710" s="12"/>
      <c r="P710" s="12">
        <v>0</v>
      </c>
      <c r="Q710" s="12"/>
      <c r="R710" s="12"/>
      <c r="S710" s="12">
        <v>0</v>
      </c>
      <c r="T710" s="12"/>
      <c r="U710" s="12"/>
      <c r="V710" s="12">
        <v>0</v>
      </c>
      <c r="W710" s="12"/>
      <c r="X710" s="12"/>
      <c r="Y710" s="12">
        <v>0</v>
      </c>
      <c r="Z710" s="12"/>
      <c r="AA710" s="12"/>
      <c r="AB710" s="12">
        <v>0</v>
      </c>
      <c r="AC710" s="12"/>
      <c r="AD710" s="12"/>
      <c r="AE710" s="12">
        <v>0</v>
      </c>
      <c r="AF710" s="12"/>
      <c r="AG710" s="12"/>
      <c r="AH710" s="12">
        <v>0</v>
      </c>
      <c r="AI710" s="12"/>
      <c r="AJ710" s="12"/>
      <c r="AK710" s="12">
        <v>0</v>
      </c>
      <c r="AL710" s="12"/>
      <c r="AM710" s="12"/>
      <c r="AN710" s="12">
        <v>0</v>
      </c>
      <c r="AO710" s="32"/>
      <c r="AP710" s="39" t="s">
        <v>53</v>
      </c>
      <c r="AQ710" s="32"/>
      <c r="AR710" s="32">
        <v>0</v>
      </c>
      <c r="AS710" s="12">
        <v>862307.50699999998</v>
      </c>
      <c r="AT710" s="12">
        <v>2128870.7999999998</v>
      </c>
      <c r="AU710" s="12">
        <v>1266563.2929999998</v>
      </c>
      <c r="AV710" s="12"/>
      <c r="AW710" s="12"/>
      <c r="AX710" s="12">
        <v>0</v>
      </c>
      <c r="AY710" s="45"/>
      <c r="AZ710" s="32"/>
      <c r="BA710" s="12">
        <v>0</v>
      </c>
      <c r="BB710" s="12">
        <f t="shared" si="1002"/>
        <v>0</v>
      </c>
      <c r="BC710" s="12">
        <f t="shared" si="1003"/>
        <v>0</v>
      </c>
      <c r="BD710" s="12">
        <f t="shared" si="1004"/>
        <v>0</v>
      </c>
      <c r="BE710" s="12"/>
      <c r="BF710" s="12"/>
      <c r="BG710" s="12"/>
      <c r="BH710" s="12">
        <f t="shared" si="1005"/>
        <v>0</v>
      </c>
      <c r="BI710" s="12"/>
      <c r="BJ710" s="12"/>
      <c r="BK710" s="12"/>
      <c r="BL710" s="12">
        <f t="shared" si="1006"/>
        <v>0</v>
      </c>
      <c r="BM710" s="12"/>
      <c r="BN710" s="12"/>
      <c r="BO710" s="12"/>
      <c r="BP710" s="12">
        <f t="shared" si="1007"/>
        <v>0</v>
      </c>
      <c r="BQ710" s="12"/>
      <c r="BR710" s="12"/>
      <c r="BS710" s="12"/>
      <c r="BT710" s="12">
        <f t="shared" si="1008"/>
        <v>0</v>
      </c>
      <c r="BU710" s="12"/>
      <c r="BV710" s="12"/>
      <c r="BW710" s="12"/>
      <c r="BX710" s="12">
        <f t="shared" si="1009"/>
        <v>0</v>
      </c>
      <c r="BY710" s="12"/>
      <c r="BZ710" s="12"/>
      <c r="CA710" s="12"/>
      <c r="CB710" s="12">
        <f t="shared" si="1010"/>
        <v>0</v>
      </c>
      <c r="CC710" s="12"/>
      <c r="CD710" s="12"/>
      <c r="CE710" s="12"/>
      <c r="CF710" s="12">
        <f t="shared" si="1011"/>
        <v>0</v>
      </c>
      <c r="CG710" s="12"/>
      <c r="CH710" s="12"/>
      <c r="CI710" s="12"/>
      <c r="CJ710" s="12">
        <f t="shared" si="1012"/>
        <v>0</v>
      </c>
      <c r="CK710" s="12"/>
      <c r="CL710" s="12"/>
      <c r="CM710" s="12"/>
      <c r="CN710" s="12">
        <f t="shared" si="1013"/>
        <v>0</v>
      </c>
      <c r="CO710" s="12"/>
      <c r="CP710" s="12"/>
      <c r="CQ710" s="12"/>
      <c r="CR710" s="12">
        <f t="shared" si="1014"/>
        <v>0</v>
      </c>
      <c r="CS710" s="12"/>
      <c r="CT710" s="12"/>
      <c r="CU710" s="12"/>
      <c r="CV710" s="12">
        <f t="shared" si="1015"/>
        <v>0</v>
      </c>
      <c r="CW710" s="12"/>
      <c r="CX710" s="12"/>
      <c r="CY710" s="12"/>
      <c r="CZ710" s="12">
        <f t="shared" si="1016"/>
        <v>0</v>
      </c>
      <c r="DA710" s="12"/>
      <c r="DB710" s="12"/>
      <c r="DC710" s="12"/>
      <c r="DD710" s="12">
        <f t="shared" si="1017"/>
        <v>0</v>
      </c>
      <c r="DE710" s="13" t="s">
        <v>54</v>
      </c>
      <c r="DF710" s="14" t="s">
        <v>55</v>
      </c>
    </row>
    <row r="711" spans="1:110" ht="38.25" hidden="1" x14ac:dyDescent="0.25">
      <c r="A711" s="13" t="s">
        <v>45</v>
      </c>
      <c r="B711" s="48" t="s">
        <v>1122</v>
      </c>
      <c r="C711" s="49">
        <v>1962</v>
      </c>
      <c r="D711" s="49" t="s">
        <v>51</v>
      </c>
      <c r="E711" s="48" t="s">
        <v>229</v>
      </c>
      <c r="F711" s="50">
        <v>869.9</v>
      </c>
      <c r="G711" s="50">
        <v>768.3</v>
      </c>
      <c r="H711" s="51">
        <v>34113</v>
      </c>
      <c r="I711" s="12">
        <f t="shared" si="1021"/>
        <v>2119232.4</v>
      </c>
      <c r="J711" s="12">
        <f t="shared" si="1023"/>
        <v>1059616.2</v>
      </c>
      <c r="K711" s="12">
        <f t="shared" si="1022"/>
        <v>1059616.2</v>
      </c>
      <c r="L711" s="12">
        <f t="shared" si="1020"/>
        <v>1059616.2</v>
      </c>
      <c r="M711" s="12">
        <f t="shared" si="935"/>
        <v>0</v>
      </c>
      <c r="N711" s="12"/>
      <c r="O711" s="12"/>
      <c r="P711" s="12">
        <v>0</v>
      </c>
      <c r="Q711" s="12"/>
      <c r="R711" s="12"/>
      <c r="S711" s="12">
        <v>0</v>
      </c>
      <c r="T711" s="12"/>
      <c r="U711" s="12"/>
      <c r="V711" s="12">
        <v>0</v>
      </c>
      <c r="W711" s="12"/>
      <c r="X711" s="12"/>
      <c r="Y711" s="12">
        <v>0</v>
      </c>
      <c r="Z711" s="12"/>
      <c r="AA711" s="12"/>
      <c r="AB711" s="12">
        <v>0</v>
      </c>
      <c r="AC711" s="12"/>
      <c r="AD711" s="12"/>
      <c r="AE711" s="12">
        <v>0</v>
      </c>
      <c r="AF711" s="12"/>
      <c r="AG711" s="12"/>
      <c r="AH711" s="12">
        <v>0</v>
      </c>
      <c r="AI711" s="12"/>
      <c r="AJ711" s="12"/>
      <c r="AK711" s="12">
        <v>0</v>
      </c>
      <c r="AL711" s="12"/>
      <c r="AM711" s="12"/>
      <c r="AN711" s="12">
        <v>0</v>
      </c>
      <c r="AO711" s="32"/>
      <c r="AP711" s="39" t="s">
        <v>53</v>
      </c>
      <c r="AQ711" s="32"/>
      <c r="AR711" s="32">
        <v>0</v>
      </c>
      <c r="AS711" s="12">
        <v>816458.84600000002</v>
      </c>
      <c r="AT711" s="12">
        <v>2119232.4</v>
      </c>
      <c r="AU711" s="12">
        <v>1302773.554</v>
      </c>
      <c r="AV711" s="12"/>
      <c r="AW711" s="12"/>
      <c r="AX711" s="12">
        <v>0</v>
      </c>
      <c r="AY711" s="45"/>
      <c r="AZ711" s="32"/>
      <c r="BA711" s="12">
        <v>0</v>
      </c>
      <c r="BB711" s="12">
        <f>BF711+BJ711+BN711+BR711+BV711+BZ711+CD711+CH711+CL711+CP711+CT711+CX711+DB711</f>
        <v>0</v>
      </c>
      <c r="BC711" s="12">
        <f t="shared" si="1003"/>
        <v>0</v>
      </c>
      <c r="BD711" s="12">
        <f t="shared" si="1004"/>
        <v>0</v>
      </c>
      <c r="BE711" s="12"/>
      <c r="BF711" s="12"/>
      <c r="BG711" s="12"/>
      <c r="BH711" s="12">
        <f>BG711-BF711</f>
        <v>0</v>
      </c>
      <c r="BI711" s="12"/>
      <c r="BJ711" s="12"/>
      <c r="BK711" s="12"/>
      <c r="BL711" s="12">
        <f>BK711-BJ711</f>
        <v>0</v>
      </c>
      <c r="BM711" s="12"/>
      <c r="BN711" s="12"/>
      <c r="BO711" s="12"/>
      <c r="BP711" s="12">
        <f>BO711-BN711</f>
        <v>0</v>
      </c>
      <c r="BQ711" s="12"/>
      <c r="BR711" s="12"/>
      <c r="BS711" s="12"/>
      <c r="BT711" s="12">
        <f>BS711-BR711</f>
        <v>0</v>
      </c>
      <c r="BU711" s="12"/>
      <c r="BV711" s="12"/>
      <c r="BW711" s="12"/>
      <c r="BX711" s="12">
        <f>BW711-BV711</f>
        <v>0</v>
      </c>
      <c r="BY711" s="12"/>
      <c r="BZ711" s="12"/>
      <c r="CA711" s="12"/>
      <c r="CB711" s="12">
        <f>CA711-BZ711</f>
        <v>0</v>
      </c>
      <c r="CC711" s="12"/>
      <c r="CD711" s="12"/>
      <c r="CE711" s="12"/>
      <c r="CF711" s="12">
        <f>CE711-CD711</f>
        <v>0</v>
      </c>
      <c r="CG711" s="12"/>
      <c r="CH711" s="12"/>
      <c r="CI711" s="12"/>
      <c r="CJ711" s="12">
        <f>CI711-CH711</f>
        <v>0</v>
      </c>
      <c r="CK711" s="12"/>
      <c r="CL711" s="12"/>
      <c r="CM711" s="12"/>
      <c r="CN711" s="12">
        <f>CM711-CL711</f>
        <v>0</v>
      </c>
      <c r="CO711" s="12"/>
      <c r="CP711" s="12"/>
      <c r="CQ711" s="12"/>
      <c r="CR711" s="12">
        <f>CQ711-CP711</f>
        <v>0</v>
      </c>
      <c r="CS711" s="12"/>
      <c r="CT711" s="12"/>
      <c r="CU711" s="12"/>
      <c r="CV711" s="12">
        <f>CU711-CT711</f>
        <v>0</v>
      </c>
      <c r="CW711" s="12"/>
      <c r="CX711" s="12"/>
      <c r="CY711" s="12"/>
      <c r="CZ711" s="12">
        <f t="shared" si="1016"/>
        <v>0</v>
      </c>
      <c r="DA711" s="12"/>
      <c r="DB711" s="12"/>
      <c r="DC711" s="12"/>
      <c r="DD711" s="12">
        <f>DC711-DB711</f>
        <v>0</v>
      </c>
      <c r="DE711" s="13" t="s">
        <v>54</v>
      </c>
      <c r="DF711" s="14" t="s">
        <v>55</v>
      </c>
    </row>
    <row r="712" spans="1:110" ht="38.25" hidden="1" x14ac:dyDescent="0.25">
      <c r="A712" s="13" t="s">
        <v>46</v>
      </c>
      <c r="B712" s="48" t="s">
        <v>1123</v>
      </c>
      <c r="C712" s="49">
        <v>1982</v>
      </c>
      <c r="D712" s="49" t="s">
        <v>51</v>
      </c>
      <c r="E712" s="48" t="s">
        <v>228</v>
      </c>
      <c r="F712" s="50">
        <v>11052.13</v>
      </c>
      <c r="G712" s="50">
        <v>9867.5300000000007</v>
      </c>
      <c r="H712" s="51">
        <v>34309</v>
      </c>
      <c r="I712" s="12">
        <f t="shared" si="1021"/>
        <v>13428473.4</v>
      </c>
      <c r="J712" s="12">
        <f t="shared" si="1023"/>
        <v>6714236.7000000002</v>
      </c>
      <c r="K712" s="12">
        <f t="shared" si="1022"/>
        <v>6714236.7000000002</v>
      </c>
      <c r="L712" s="12">
        <f t="shared" si="1020"/>
        <v>6714236.7000000002</v>
      </c>
      <c r="M712" s="12">
        <f t="shared" si="935"/>
        <v>0</v>
      </c>
      <c r="N712" s="12"/>
      <c r="O712" s="12"/>
      <c r="P712" s="12">
        <v>0</v>
      </c>
      <c r="Q712" s="12"/>
      <c r="R712" s="12"/>
      <c r="S712" s="12">
        <v>0</v>
      </c>
      <c r="T712" s="12"/>
      <c r="U712" s="12"/>
      <c r="V712" s="12">
        <v>0</v>
      </c>
      <c r="W712" s="12"/>
      <c r="X712" s="12"/>
      <c r="Y712" s="12">
        <v>0</v>
      </c>
      <c r="Z712" s="12"/>
      <c r="AA712" s="12"/>
      <c r="AB712" s="12">
        <v>0</v>
      </c>
      <c r="AC712" s="12"/>
      <c r="AD712" s="12"/>
      <c r="AE712" s="12">
        <v>0</v>
      </c>
      <c r="AF712" s="12"/>
      <c r="AG712" s="12"/>
      <c r="AH712" s="12">
        <v>0</v>
      </c>
      <c r="AI712" s="12"/>
      <c r="AJ712" s="12"/>
      <c r="AK712" s="12">
        <v>0</v>
      </c>
      <c r="AL712" s="12"/>
      <c r="AM712" s="12"/>
      <c r="AN712" s="12">
        <v>0</v>
      </c>
      <c r="AO712" s="32">
        <v>12676000</v>
      </c>
      <c r="AP712" s="39" t="s">
        <v>299</v>
      </c>
      <c r="AQ712" s="32">
        <v>13428473.4</v>
      </c>
      <c r="AR712" s="32">
        <v>752473.40000000037</v>
      </c>
      <c r="AS712" s="12"/>
      <c r="AT712" s="12"/>
      <c r="AU712" s="12">
        <v>0</v>
      </c>
      <c r="AV712" s="12"/>
      <c r="AW712" s="12"/>
      <c r="AX712" s="12">
        <v>0</v>
      </c>
      <c r="AY712" s="45"/>
      <c r="AZ712" s="32"/>
      <c r="BA712" s="12">
        <v>0</v>
      </c>
      <c r="BB712" s="12">
        <f>BF712+BJ712+BN712+BR712+BV712+BZ712+CD712+CH712+CL712+CP712+CT712+CX712+DB712</f>
        <v>0</v>
      </c>
      <c r="BC712" s="12">
        <f t="shared" si="1003"/>
        <v>0</v>
      </c>
      <c r="BD712" s="12">
        <f t="shared" si="1004"/>
        <v>0</v>
      </c>
      <c r="BE712" s="12"/>
      <c r="BF712" s="12"/>
      <c r="BG712" s="12"/>
      <c r="BH712" s="12">
        <f>BG712-BF712</f>
        <v>0</v>
      </c>
      <c r="BI712" s="12"/>
      <c r="BJ712" s="12"/>
      <c r="BK712" s="12"/>
      <c r="BL712" s="12">
        <f>BK712-BJ712</f>
        <v>0</v>
      </c>
      <c r="BM712" s="12"/>
      <c r="BN712" s="12"/>
      <c r="BO712" s="12"/>
      <c r="BP712" s="12">
        <f>BO712-BN712</f>
        <v>0</v>
      </c>
      <c r="BQ712" s="12"/>
      <c r="BR712" s="12"/>
      <c r="BS712" s="12"/>
      <c r="BT712" s="12">
        <f>BS712-BR712</f>
        <v>0</v>
      </c>
      <c r="BU712" s="12"/>
      <c r="BV712" s="12"/>
      <c r="BW712" s="12"/>
      <c r="BX712" s="12">
        <f>BW712-BV712</f>
        <v>0</v>
      </c>
      <c r="BY712" s="12"/>
      <c r="BZ712" s="12"/>
      <c r="CA712" s="12"/>
      <c r="CB712" s="12">
        <f>CA712-BZ712</f>
        <v>0</v>
      </c>
      <c r="CC712" s="12"/>
      <c r="CD712" s="12"/>
      <c r="CE712" s="12"/>
      <c r="CF712" s="12">
        <f>CE712-CD712</f>
        <v>0</v>
      </c>
      <c r="CG712" s="12"/>
      <c r="CH712" s="12"/>
      <c r="CI712" s="12"/>
      <c r="CJ712" s="12">
        <f>CI712-CH712</f>
        <v>0</v>
      </c>
      <c r="CK712" s="12"/>
      <c r="CL712" s="12"/>
      <c r="CM712" s="12"/>
      <c r="CN712" s="12">
        <f>CM712-CL712</f>
        <v>0</v>
      </c>
      <c r="CO712" s="12"/>
      <c r="CP712" s="12"/>
      <c r="CQ712" s="12"/>
      <c r="CR712" s="12">
        <f>CQ712-CP712</f>
        <v>0</v>
      </c>
      <c r="CS712" s="12"/>
      <c r="CT712" s="12"/>
      <c r="CU712" s="12"/>
      <c r="CV712" s="12">
        <f>CU712-CT712</f>
        <v>0</v>
      </c>
      <c r="CW712" s="12"/>
      <c r="CX712" s="12"/>
      <c r="CY712" s="12"/>
      <c r="CZ712" s="12">
        <f t="shared" si="1016"/>
        <v>0</v>
      </c>
      <c r="DA712" s="12"/>
      <c r="DB712" s="12"/>
      <c r="DC712" s="12"/>
      <c r="DD712" s="12">
        <f>DC712-DB712</f>
        <v>0</v>
      </c>
      <c r="DE712" s="13" t="s">
        <v>54</v>
      </c>
      <c r="DF712" s="14" t="s">
        <v>55</v>
      </c>
    </row>
    <row r="713" spans="1:110" s="3" customFormat="1" ht="38.25" hidden="1" x14ac:dyDescent="0.25">
      <c r="A713" s="13" t="s">
        <v>47</v>
      </c>
      <c r="B713" s="48" t="s">
        <v>1124</v>
      </c>
      <c r="C713" s="49">
        <v>1957</v>
      </c>
      <c r="D713" s="49" t="s">
        <v>51</v>
      </c>
      <c r="E713" s="48" t="s">
        <v>67</v>
      </c>
      <c r="F713" s="50">
        <v>5078.62</v>
      </c>
      <c r="G713" s="50">
        <v>4364.62</v>
      </c>
      <c r="H713" s="51">
        <v>33847</v>
      </c>
      <c r="I713" s="12">
        <f t="shared" si="1021"/>
        <v>7311244.7999999998</v>
      </c>
      <c r="J713" s="12">
        <f t="shared" si="1023"/>
        <v>3655622.4</v>
      </c>
      <c r="K713" s="12">
        <f t="shared" si="1022"/>
        <v>3655622.4</v>
      </c>
      <c r="L713" s="12">
        <f t="shared" si="1020"/>
        <v>3655622.4</v>
      </c>
      <c r="M713" s="12">
        <f t="shared" si="935"/>
        <v>0</v>
      </c>
      <c r="N713" s="12"/>
      <c r="O713" s="12"/>
      <c r="P713" s="12">
        <v>0</v>
      </c>
      <c r="Q713" s="12"/>
      <c r="R713" s="12"/>
      <c r="S713" s="12">
        <v>0</v>
      </c>
      <c r="T713" s="12"/>
      <c r="U713" s="12"/>
      <c r="V713" s="12">
        <v>0</v>
      </c>
      <c r="W713" s="12"/>
      <c r="X713" s="12"/>
      <c r="Y713" s="12">
        <v>0</v>
      </c>
      <c r="Z713" s="12"/>
      <c r="AA713" s="12"/>
      <c r="AB713" s="12">
        <v>0</v>
      </c>
      <c r="AC713" s="12"/>
      <c r="AD713" s="12"/>
      <c r="AE713" s="12">
        <v>0</v>
      </c>
      <c r="AF713" s="12"/>
      <c r="AG713" s="12"/>
      <c r="AH713" s="12">
        <v>0</v>
      </c>
      <c r="AI713" s="12"/>
      <c r="AJ713" s="12"/>
      <c r="AK713" s="12">
        <v>0</v>
      </c>
      <c r="AL713" s="12"/>
      <c r="AM713" s="12"/>
      <c r="AN713" s="12">
        <v>0</v>
      </c>
      <c r="AO713" s="32"/>
      <c r="AP713" s="39" t="s">
        <v>53</v>
      </c>
      <c r="AQ713" s="32"/>
      <c r="AR713" s="32">
        <v>0</v>
      </c>
      <c r="AS713" s="12">
        <v>6254800</v>
      </c>
      <c r="AT713" s="12">
        <v>7311244.7999999998</v>
      </c>
      <c r="AU713" s="12">
        <v>1056444.7999999998</v>
      </c>
      <c r="AV713" s="12"/>
      <c r="AW713" s="12"/>
      <c r="AX713" s="12">
        <v>0</v>
      </c>
      <c r="AY713" s="45"/>
      <c r="AZ713" s="32"/>
      <c r="BA713" s="12">
        <v>0</v>
      </c>
      <c r="BB713" s="12">
        <f t="shared" ref="BB713:BB730" si="1024">BF713+BJ713+BN713+BR713+BV713+BZ713+CD713+CH713+CL713+CP713+CT713+CX713+DB713</f>
        <v>0</v>
      </c>
      <c r="BC713" s="12">
        <f t="shared" si="1003"/>
        <v>0</v>
      </c>
      <c r="BD713" s="12">
        <f t="shared" si="1004"/>
        <v>0</v>
      </c>
      <c r="BE713" s="12"/>
      <c r="BF713" s="12"/>
      <c r="BG713" s="12"/>
      <c r="BH713" s="12">
        <f t="shared" ref="BH713:BH730" si="1025">BG713-BF713</f>
        <v>0</v>
      </c>
      <c r="BI713" s="12"/>
      <c r="BJ713" s="12"/>
      <c r="BK713" s="12"/>
      <c r="BL713" s="12">
        <f t="shared" ref="BL713:BL730" si="1026">BK713-BJ713</f>
        <v>0</v>
      </c>
      <c r="BM713" s="12"/>
      <c r="BN713" s="12"/>
      <c r="BO713" s="12"/>
      <c r="BP713" s="12">
        <f t="shared" ref="BP713:BP730" si="1027">BO713-BN713</f>
        <v>0</v>
      </c>
      <c r="BQ713" s="12"/>
      <c r="BR713" s="12"/>
      <c r="BS713" s="12"/>
      <c r="BT713" s="12">
        <f t="shared" ref="BT713:BT730" si="1028">BS713-BR713</f>
        <v>0</v>
      </c>
      <c r="BU713" s="12"/>
      <c r="BV713" s="12"/>
      <c r="BW713" s="12"/>
      <c r="BX713" s="12">
        <f t="shared" ref="BX713:BX730" si="1029">BW713-BV713</f>
        <v>0</v>
      </c>
      <c r="BY713" s="12"/>
      <c r="BZ713" s="12"/>
      <c r="CA713" s="12"/>
      <c r="CB713" s="12">
        <f t="shared" ref="CB713:CB730" si="1030">CA713-BZ713</f>
        <v>0</v>
      </c>
      <c r="CC713" s="12"/>
      <c r="CD713" s="12"/>
      <c r="CE713" s="12"/>
      <c r="CF713" s="12">
        <f t="shared" ref="CF713:CF730" si="1031">CE713-CD713</f>
        <v>0</v>
      </c>
      <c r="CG713" s="12"/>
      <c r="CH713" s="12"/>
      <c r="CI713" s="12"/>
      <c r="CJ713" s="12">
        <f t="shared" ref="CJ713:CJ730" si="1032">CI713-CH713</f>
        <v>0</v>
      </c>
      <c r="CK713" s="12"/>
      <c r="CL713" s="12"/>
      <c r="CM713" s="12"/>
      <c r="CN713" s="12">
        <f t="shared" ref="CN713:CN730" si="1033">CM713-CL713</f>
        <v>0</v>
      </c>
      <c r="CO713" s="12"/>
      <c r="CP713" s="12"/>
      <c r="CQ713" s="12"/>
      <c r="CR713" s="12">
        <f t="shared" ref="CR713:CR730" si="1034">CQ713-CP713</f>
        <v>0</v>
      </c>
      <c r="CS713" s="12"/>
      <c r="CT713" s="12"/>
      <c r="CU713" s="12"/>
      <c r="CV713" s="12">
        <f t="shared" ref="CV713:CV730" si="1035">CU713-CT713</f>
        <v>0</v>
      </c>
      <c r="CW713" s="12"/>
      <c r="CX713" s="12"/>
      <c r="CY713" s="12"/>
      <c r="CZ713" s="12">
        <f t="shared" si="1016"/>
        <v>0</v>
      </c>
      <c r="DA713" s="12"/>
      <c r="DB713" s="12"/>
      <c r="DC713" s="12"/>
      <c r="DD713" s="12">
        <f t="shared" ref="DD713:DD730" si="1036">DC713-DB713</f>
        <v>0</v>
      </c>
      <c r="DE713" s="13" t="s">
        <v>54</v>
      </c>
      <c r="DF713" s="14" t="s">
        <v>55</v>
      </c>
    </row>
    <row r="714" spans="1:110" ht="38.25" hidden="1" x14ac:dyDescent="0.25">
      <c r="A714" s="13" t="s">
        <v>48</v>
      </c>
      <c r="B714" s="48" t="s">
        <v>1125</v>
      </c>
      <c r="C714" s="49">
        <v>1964</v>
      </c>
      <c r="D714" s="49" t="s">
        <v>51</v>
      </c>
      <c r="E714" s="48" t="s">
        <v>153</v>
      </c>
      <c r="F714" s="50">
        <v>2866.48</v>
      </c>
      <c r="G714" s="50">
        <v>2605.48</v>
      </c>
      <c r="H714" s="51">
        <v>33802</v>
      </c>
      <c r="I714" s="12">
        <f t="shared" si="1021"/>
        <v>1971094.7975999999</v>
      </c>
      <c r="J714" s="12">
        <f t="shared" si="1023"/>
        <v>985547.39879999997</v>
      </c>
      <c r="K714" s="12">
        <f t="shared" si="1022"/>
        <v>985547.39879999997</v>
      </c>
      <c r="L714" s="12">
        <f t="shared" si="1020"/>
        <v>985547.39879999997</v>
      </c>
      <c r="M714" s="12">
        <f t="shared" si="935"/>
        <v>0</v>
      </c>
      <c r="N714" s="12"/>
      <c r="O714" s="12"/>
      <c r="P714" s="12">
        <v>0</v>
      </c>
      <c r="Q714" s="12"/>
      <c r="R714" s="12"/>
      <c r="S714" s="12">
        <v>0</v>
      </c>
      <c r="T714" s="12"/>
      <c r="U714" s="12"/>
      <c r="V714" s="12">
        <v>0</v>
      </c>
      <c r="W714" s="12"/>
      <c r="X714" s="12"/>
      <c r="Y714" s="12">
        <v>0</v>
      </c>
      <c r="Z714" s="12"/>
      <c r="AA714" s="12"/>
      <c r="AB714" s="12">
        <v>0</v>
      </c>
      <c r="AC714" s="12"/>
      <c r="AD714" s="12"/>
      <c r="AE714" s="12">
        <v>0</v>
      </c>
      <c r="AF714" s="12"/>
      <c r="AG714" s="12"/>
      <c r="AH714" s="12">
        <v>0</v>
      </c>
      <c r="AI714" s="12"/>
      <c r="AJ714" s="12"/>
      <c r="AK714" s="12">
        <v>0</v>
      </c>
      <c r="AL714" s="12"/>
      <c r="AM714" s="12"/>
      <c r="AN714" s="12">
        <v>0</v>
      </c>
      <c r="AO714" s="32"/>
      <c r="AP714" s="39" t="s">
        <v>53</v>
      </c>
      <c r="AQ714" s="32"/>
      <c r="AR714" s="32">
        <v>0</v>
      </c>
      <c r="AS714" s="12">
        <v>4088070.8840000001</v>
      </c>
      <c r="AT714" s="12">
        <v>1971094.7975999999</v>
      </c>
      <c r="AU714" s="12">
        <v>-2116976.0864000004</v>
      </c>
      <c r="AV714" s="12"/>
      <c r="AW714" s="12"/>
      <c r="AX714" s="12">
        <v>0</v>
      </c>
      <c r="AY714" s="45"/>
      <c r="AZ714" s="32"/>
      <c r="BA714" s="12">
        <v>0</v>
      </c>
      <c r="BB714" s="12">
        <f t="shared" si="1024"/>
        <v>0</v>
      </c>
      <c r="BC714" s="12">
        <f t="shared" si="1003"/>
        <v>0</v>
      </c>
      <c r="BD714" s="12">
        <f t="shared" si="1004"/>
        <v>0</v>
      </c>
      <c r="BE714" s="12"/>
      <c r="BF714" s="12"/>
      <c r="BG714" s="12"/>
      <c r="BH714" s="12">
        <f t="shared" si="1025"/>
        <v>0</v>
      </c>
      <c r="BI714" s="12"/>
      <c r="BJ714" s="12"/>
      <c r="BK714" s="12"/>
      <c r="BL714" s="12">
        <f t="shared" si="1026"/>
        <v>0</v>
      </c>
      <c r="BM714" s="12"/>
      <c r="BN714" s="12"/>
      <c r="BO714" s="12"/>
      <c r="BP714" s="12">
        <f t="shared" si="1027"/>
        <v>0</v>
      </c>
      <c r="BQ714" s="12"/>
      <c r="BR714" s="12"/>
      <c r="BS714" s="12"/>
      <c r="BT714" s="12">
        <f t="shared" si="1028"/>
        <v>0</v>
      </c>
      <c r="BU714" s="12"/>
      <c r="BV714" s="12"/>
      <c r="BW714" s="12"/>
      <c r="BX714" s="12">
        <f t="shared" si="1029"/>
        <v>0</v>
      </c>
      <c r="BY714" s="12"/>
      <c r="BZ714" s="12"/>
      <c r="CA714" s="12"/>
      <c r="CB714" s="12">
        <f t="shared" si="1030"/>
        <v>0</v>
      </c>
      <c r="CC714" s="12"/>
      <c r="CD714" s="12"/>
      <c r="CE714" s="12"/>
      <c r="CF714" s="12">
        <f t="shared" si="1031"/>
        <v>0</v>
      </c>
      <c r="CG714" s="12"/>
      <c r="CH714" s="12"/>
      <c r="CI714" s="12"/>
      <c r="CJ714" s="12">
        <f t="shared" si="1032"/>
        <v>0</v>
      </c>
      <c r="CK714" s="12"/>
      <c r="CL714" s="12"/>
      <c r="CM714" s="12"/>
      <c r="CN714" s="12">
        <f t="shared" si="1033"/>
        <v>0</v>
      </c>
      <c r="CO714" s="12"/>
      <c r="CP714" s="12"/>
      <c r="CQ714" s="12"/>
      <c r="CR714" s="12">
        <f t="shared" si="1034"/>
        <v>0</v>
      </c>
      <c r="CS714" s="12"/>
      <c r="CT714" s="12"/>
      <c r="CU714" s="12"/>
      <c r="CV714" s="12">
        <f t="shared" si="1035"/>
        <v>0</v>
      </c>
      <c r="CW714" s="12"/>
      <c r="CX714" s="12"/>
      <c r="CY714" s="12"/>
      <c r="CZ714" s="12">
        <f t="shared" si="1016"/>
        <v>0</v>
      </c>
      <c r="DA714" s="12"/>
      <c r="DB714" s="12"/>
      <c r="DC714" s="12"/>
      <c r="DD714" s="12">
        <f t="shared" si="1036"/>
        <v>0</v>
      </c>
      <c r="DE714" s="13" t="s">
        <v>54</v>
      </c>
      <c r="DF714" s="14" t="s">
        <v>55</v>
      </c>
    </row>
    <row r="715" spans="1:110" ht="38.25" hidden="1" x14ac:dyDescent="0.25">
      <c r="A715" s="13" t="s">
        <v>49</v>
      </c>
      <c r="B715" s="48" t="s">
        <v>1126</v>
      </c>
      <c r="C715" s="49">
        <v>1965</v>
      </c>
      <c r="D715" s="49" t="s">
        <v>51</v>
      </c>
      <c r="E715" s="48" t="s">
        <v>153</v>
      </c>
      <c r="F715" s="50">
        <v>4070.07</v>
      </c>
      <c r="G715" s="50">
        <v>3718.07</v>
      </c>
      <c r="H715" s="51">
        <v>33826</v>
      </c>
      <c r="I715" s="12">
        <f t="shared" si="1021"/>
        <v>876591.75</v>
      </c>
      <c r="J715" s="12">
        <f t="shared" si="1023"/>
        <v>406137.59999999998</v>
      </c>
      <c r="K715" s="12">
        <f t="shared" si="1022"/>
        <v>470454.15</v>
      </c>
      <c r="L715" s="12">
        <f t="shared" si="1020"/>
        <v>470454.15</v>
      </c>
      <c r="M715" s="12">
        <f t="shared" si="935"/>
        <v>0</v>
      </c>
      <c r="N715" s="12"/>
      <c r="O715" s="12"/>
      <c r="P715" s="12">
        <v>0</v>
      </c>
      <c r="Q715" s="12"/>
      <c r="R715" s="12"/>
      <c r="S715" s="12">
        <v>0</v>
      </c>
      <c r="T715" s="12"/>
      <c r="U715" s="12"/>
      <c r="V715" s="12">
        <v>0</v>
      </c>
      <c r="W715" s="12">
        <v>1330325.425</v>
      </c>
      <c r="X715" s="12">
        <v>812275.19999999995</v>
      </c>
      <c r="Y715" s="12">
        <v>-518050.22500000009</v>
      </c>
      <c r="Z715" s="12"/>
      <c r="AA715" s="12"/>
      <c r="AB715" s="12">
        <v>0</v>
      </c>
      <c r="AC715" s="12"/>
      <c r="AD715" s="12"/>
      <c r="AE715" s="12">
        <v>0</v>
      </c>
      <c r="AF715" s="12"/>
      <c r="AG715" s="12"/>
      <c r="AH715" s="12">
        <v>0</v>
      </c>
      <c r="AI715" s="12"/>
      <c r="AJ715" s="12"/>
      <c r="AK715" s="12">
        <v>0</v>
      </c>
      <c r="AL715" s="12"/>
      <c r="AM715" s="12"/>
      <c r="AN715" s="12">
        <v>0</v>
      </c>
      <c r="AO715" s="32"/>
      <c r="AP715" s="39" t="s">
        <v>53</v>
      </c>
      <c r="AQ715" s="32"/>
      <c r="AR715" s="32">
        <v>0</v>
      </c>
      <c r="AS715" s="12"/>
      <c r="AT715" s="12"/>
      <c r="AU715" s="12">
        <v>0</v>
      </c>
      <c r="AV715" s="12"/>
      <c r="AW715" s="12"/>
      <c r="AX715" s="12">
        <v>0</v>
      </c>
      <c r="AY715" s="45"/>
      <c r="AZ715" s="32"/>
      <c r="BA715" s="12">
        <v>0</v>
      </c>
      <c r="BB715" s="12">
        <f t="shared" si="1024"/>
        <v>0</v>
      </c>
      <c r="BC715" s="12">
        <f t="shared" si="1003"/>
        <v>64316.55</v>
      </c>
      <c r="BD715" s="12">
        <f t="shared" si="1004"/>
        <v>64316.55</v>
      </c>
      <c r="BE715" s="12"/>
      <c r="BF715" s="12"/>
      <c r="BG715" s="12"/>
      <c r="BH715" s="12">
        <f t="shared" si="1025"/>
        <v>0</v>
      </c>
      <c r="BI715" s="12"/>
      <c r="BJ715" s="12"/>
      <c r="BK715" s="12"/>
      <c r="BL715" s="12">
        <f t="shared" si="1026"/>
        <v>0</v>
      </c>
      <c r="BM715" s="12"/>
      <c r="BN715" s="12"/>
      <c r="BO715" s="12"/>
      <c r="BP715" s="12">
        <f t="shared" si="1027"/>
        <v>0</v>
      </c>
      <c r="BQ715" s="12"/>
      <c r="BR715" s="12"/>
      <c r="BS715" s="12"/>
      <c r="BT715" s="12">
        <f t="shared" si="1028"/>
        <v>0</v>
      </c>
      <c r="BU715" s="12"/>
      <c r="BV715" s="12"/>
      <c r="BW715" s="12"/>
      <c r="BX715" s="12">
        <f t="shared" si="1029"/>
        <v>0</v>
      </c>
      <c r="BY715" s="12"/>
      <c r="BZ715" s="12"/>
      <c r="CA715" s="12"/>
      <c r="CB715" s="12">
        <f t="shared" si="1030"/>
        <v>0</v>
      </c>
      <c r="CC715" s="12"/>
      <c r="CD715" s="12"/>
      <c r="CE715" s="12">
        <v>64316.55</v>
      </c>
      <c r="CF715" s="12">
        <f t="shared" si="1031"/>
        <v>64316.55</v>
      </c>
      <c r="CG715" s="12"/>
      <c r="CH715" s="12"/>
      <c r="CI715" s="12"/>
      <c r="CJ715" s="12">
        <f t="shared" si="1032"/>
        <v>0</v>
      </c>
      <c r="CK715" s="12"/>
      <c r="CL715" s="12"/>
      <c r="CM715" s="12"/>
      <c r="CN715" s="12">
        <f t="shared" si="1033"/>
        <v>0</v>
      </c>
      <c r="CO715" s="12"/>
      <c r="CP715" s="12"/>
      <c r="CQ715" s="12"/>
      <c r="CR715" s="12">
        <f t="shared" si="1034"/>
        <v>0</v>
      </c>
      <c r="CS715" s="12"/>
      <c r="CT715" s="12"/>
      <c r="CU715" s="12"/>
      <c r="CV715" s="12">
        <f t="shared" si="1035"/>
        <v>0</v>
      </c>
      <c r="CW715" s="12"/>
      <c r="CX715" s="12"/>
      <c r="CY715" s="12"/>
      <c r="CZ715" s="12">
        <f t="shared" si="1016"/>
        <v>0</v>
      </c>
      <c r="DA715" s="12"/>
      <c r="DB715" s="12"/>
      <c r="DC715" s="12"/>
      <c r="DD715" s="12">
        <f t="shared" si="1036"/>
        <v>0</v>
      </c>
      <c r="DE715" s="13" t="s">
        <v>54</v>
      </c>
      <c r="DF715" s="14" t="s">
        <v>55</v>
      </c>
    </row>
    <row r="716" spans="1:110" ht="38.25" hidden="1" x14ac:dyDescent="0.25">
      <c r="A716" s="13" t="s">
        <v>91</v>
      </c>
      <c r="B716" s="48" t="s">
        <v>1127</v>
      </c>
      <c r="C716" s="49">
        <v>1965</v>
      </c>
      <c r="D716" s="49" t="s">
        <v>51</v>
      </c>
      <c r="E716" s="48" t="s">
        <v>153</v>
      </c>
      <c r="F716" s="50">
        <v>3787.83</v>
      </c>
      <c r="G716" s="50">
        <v>3502.63</v>
      </c>
      <c r="H716" s="51">
        <v>33918</v>
      </c>
      <c r="I716" s="12">
        <f t="shared" si="1021"/>
        <v>2600868.8687999998</v>
      </c>
      <c r="J716" s="12">
        <f t="shared" si="1023"/>
        <v>1300434.4343999999</v>
      </c>
      <c r="K716" s="12">
        <f t="shared" si="1022"/>
        <v>1300434.4343999999</v>
      </c>
      <c r="L716" s="12">
        <f t="shared" si="1020"/>
        <v>1300434.4343999999</v>
      </c>
      <c r="M716" s="12">
        <f t="shared" si="935"/>
        <v>0</v>
      </c>
      <c r="N716" s="12"/>
      <c r="O716" s="12"/>
      <c r="P716" s="12">
        <v>0</v>
      </c>
      <c r="Q716" s="12"/>
      <c r="R716" s="12"/>
      <c r="S716" s="12">
        <v>0</v>
      </c>
      <c r="T716" s="12"/>
      <c r="U716" s="12"/>
      <c r="V716" s="12">
        <v>0</v>
      </c>
      <c r="W716" s="12"/>
      <c r="X716" s="12"/>
      <c r="Y716" s="12">
        <v>0</v>
      </c>
      <c r="Z716" s="12"/>
      <c r="AA716" s="12"/>
      <c r="AB716" s="12">
        <v>0</v>
      </c>
      <c r="AC716" s="12"/>
      <c r="AD716" s="12"/>
      <c r="AE716" s="12">
        <v>0</v>
      </c>
      <c r="AF716" s="12"/>
      <c r="AG716" s="12"/>
      <c r="AH716" s="12">
        <v>0</v>
      </c>
      <c r="AI716" s="12"/>
      <c r="AJ716" s="12"/>
      <c r="AK716" s="12">
        <v>0</v>
      </c>
      <c r="AL716" s="12"/>
      <c r="AM716" s="12"/>
      <c r="AN716" s="12">
        <v>0</v>
      </c>
      <c r="AO716" s="32"/>
      <c r="AP716" s="39" t="s">
        <v>53</v>
      </c>
      <c r="AQ716" s="32"/>
      <c r="AR716" s="32">
        <v>0</v>
      </c>
      <c r="AS716" s="12">
        <v>5527111.6699999999</v>
      </c>
      <c r="AT716" s="12">
        <v>2600868.8687999998</v>
      </c>
      <c r="AU716" s="12">
        <v>-2926242.8012000001</v>
      </c>
      <c r="AV716" s="12"/>
      <c r="AW716" s="12"/>
      <c r="AX716" s="12">
        <v>0</v>
      </c>
      <c r="AY716" s="45"/>
      <c r="AZ716" s="32"/>
      <c r="BA716" s="12">
        <v>0</v>
      </c>
      <c r="BB716" s="12">
        <f t="shared" si="1024"/>
        <v>0</v>
      </c>
      <c r="BC716" s="12">
        <f t="shared" si="1003"/>
        <v>0</v>
      </c>
      <c r="BD716" s="12">
        <f t="shared" si="1004"/>
        <v>0</v>
      </c>
      <c r="BE716" s="12"/>
      <c r="BF716" s="12"/>
      <c r="BG716" s="12"/>
      <c r="BH716" s="12">
        <f t="shared" si="1025"/>
        <v>0</v>
      </c>
      <c r="BI716" s="12"/>
      <c r="BJ716" s="12"/>
      <c r="BK716" s="12"/>
      <c r="BL716" s="12">
        <f t="shared" si="1026"/>
        <v>0</v>
      </c>
      <c r="BM716" s="12"/>
      <c r="BN716" s="12"/>
      <c r="BO716" s="12"/>
      <c r="BP716" s="12">
        <f t="shared" si="1027"/>
        <v>0</v>
      </c>
      <c r="BQ716" s="12"/>
      <c r="BR716" s="12"/>
      <c r="BS716" s="12"/>
      <c r="BT716" s="12">
        <f t="shared" si="1028"/>
        <v>0</v>
      </c>
      <c r="BU716" s="12"/>
      <c r="BV716" s="12"/>
      <c r="BW716" s="12"/>
      <c r="BX716" s="12">
        <f t="shared" si="1029"/>
        <v>0</v>
      </c>
      <c r="BY716" s="12"/>
      <c r="BZ716" s="12"/>
      <c r="CA716" s="12"/>
      <c r="CB716" s="12">
        <f t="shared" si="1030"/>
        <v>0</v>
      </c>
      <c r="CC716" s="12"/>
      <c r="CD716" s="12"/>
      <c r="CE716" s="12"/>
      <c r="CF716" s="12">
        <f t="shared" si="1031"/>
        <v>0</v>
      </c>
      <c r="CG716" s="12"/>
      <c r="CH716" s="12"/>
      <c r="CI716" s="12"/>
      <c r="CJ716" s="12">
        <f t="shared" si="1032"/>
        <v>0</v>
      </c>
      <c r="CK716" s="12"/>
      <c r="CL716" s="12"/>
      <c r="CM716" s="12"/>
      <c r="CN716" s="12">
        <f t="shared" si="1033"/>
        <v>0</v>
      </c>
      <c r="CO716" s="12"/>
      <c r="CP716" s="12"/>
      <c r="CQ716" s="12"/>
      <c r="CR716" s="12">
        <f t="shared" si="1034"/>
        <v>0</v>
      </c>
      <c r="CS716" s="12"/>
      <c r="CT716" s="12"/>
      <c r="CU716" s="12"/>
      <c r="CV716" s="12">
        <f t="shared" si="1035"/>
        <v>0</v>
      </c>
      <c r="CW716" s="12"/>
      <c r="CX716" s="12"/>
      <c r="CY716" s="12"/>
      <c r="CZ716" s="12">
        <f t="shared" si="1016"/>
        <v>0</v>
      </c>
      <c r="DA716" s="12"/>
      <c r="DB716" s="12"/>
      <c r="DC716" s="12"/>
      <c r="DD716" s="12">
        <f t="shared" si="1036"/>
        <v>0</v>
      </c>
      <c r="DE716" s="13" t="s">
        <v>54</v>
      </c>
      <c r="DF716" s="14" t="s">
        <v>55</v>
      </c>
    </row>
    <row r="717" spans="1:110" ht="38.25" hidden="1" x14ac:dyDescent="0.25">
      <c r="A717" s="13" t="s">
        <v>92</v>
      </c>
      <c r="B717" s="48" t="s">
        <v>1128</v>
      </c>
      <c r="C717" s="49">
        <v>1978</v>
      </c>
      <c r="D717" s="49" t="s">
        <v>51</v>
      </c>
      <c r="E717" s="48" t="s">
        <v>99</v>
      </c>
      <c r="F717" s="50">
        <v>7687.17</v>
      </c>
      <c r="G717" s="50">
        <v>6430.17</v>
      </c>
      <c r="H717" s="51">
        <v>39350</v>
      </c>
      <c r="I717" s="12">
        <f t="shared" si="1021"/>
        <v>10216621.92</v>
      </c>
      <c r="J717" s="12">
        <f t="shared" si="1023"/>
        <v>5108310.96</v>
      </c>
      <c r="K717" s="12">
        <f t="shared" si="1022"/>
        <v>5108310.96</v>
      </c>
      <c r="L717" s="12">
        <f t="shared" si="1020"/>
        <v>5108310.96</v>
      </c>
      <c r="M717" s="12">
        <f t="shared" si="935"/>
        <v>0</v>
      </c>
      <c r="N717" s="12"/>
      <c r="O717" s="12"/>
      <c r="P717" s="12">
        <v>0</v>
      </c>
      <c r="Q717" s="12"/>
      <c r="R717" s="12"/>
      <c r="S717" s="12">
        <v>0</v>
      </c>
      <c r="T717" s="12"/>
      <c r="U717" s="12"/>
      <c r="V717" s="12">
        <v>0</v>
      </c>
      <c r="W717" s="12"/>
      <c r="X717" s="12"/>
      <c r="Y717" s="12">
        <v>0</v>
      </c>
      <c r="Z717" s="12"/>
      <c r="AA717" s="12"/>
      <c r="AB717" s="12">
        <v>0</v>
      </c>
      <c r="AC717" s="12"/>
      <c r="AD717" s="12"/>
      <c r="AE717" s="12">
        <v>0</v>
      </c>
      <c r="AF717" s="12"/>
      <c r="AG717" s="12"/>
      <c r="AH717" s="12">
        <v>0</v>
      </c>
      <c r="AI717" s="12"/>
      <c r="AJ717" s="12"/>
      <c r="AK717" s="12">
        <v>0</v>
      </c>
      <c r="AL717" s="12"/>
      <c r="AM717" s="12"/>
      <c r="AN717" s="12">
        <v>0</v>
      </c>
      <c r="AO717" s="32">
        <v>8700000</v>
      </c>
      <c r="AP717" s="39" t="s">
        <v>300</v>
      </c>
      <c r="AQ717" s="32">
        <v>10216621.92</v>
      </c>
      <c r="AR717" s="32">
        <v>1516621.92</v>
      </c>
      <c r="AS717" s="12"/>
      <c r="AT717" s="12"/>
      <c r="AU717" s="12">
        <v>0</v>
      </c>
      <c r="AV717" s="12"/>
      <c r="AW717" s="12"/>
      <c r="AX717" s="12">
        <v>0</v>
      </c>
      <c r="AY717" s="45"/>
      <c r="AZ717" s="32"/>
      <c r="BA717" s="12">
        <v>0</v>
      </c>
      <c r="BB717" s="12">
        <f t="shared" si="1024"/>
        <v>0</v>
      </c>
      <c r="BC717" s="12">
        <f t="shared" si="1003"/>
        <v>0</v>
      </c>
      <c r="BD717" s="12">
        <f t="shared" si="1004"/>
        <v>0</v>
      </c>
      <c r="BE717" s="12"/>
      <c r="BF717" s="12"/>
      <c r="BG717" s="12"/>
      <c r="BH717" s="12">
        <f t="shared" si="1025"/>
        <v>0</v>
      </c>
      <c r="BI717" s="12"/>
      <c r="BJ717" s="12"/>
      <c r="BK717" s="12"/>
      <c r="BL717" s="12">
        <f t="shared" si="1026"/>
        <v>0</v>
      </c>
      <c r="BM717" s="12"/>
      <c r="BN717" s="12"/>
      <c r="BO717" s="12"/>
      <c r="BP717" s="12">
        <f t="shared" si="1027"/>
        <v>0</v>
      </c>
      <c r="BQ717" s="12"/>
      <c r="BR717" s="12"/>
      <c r="BS717" s="12"/>
      <c r="BT717" s="12">
        <f t="shared" si="1028"/>
        <v>0</v>
      </c>
      <c r="BU717" s="12"/>
      <c r="BV717" s="12"/>
      <c r="BW717" s="12"/>
      <c r="BX717" s="12">
        <f t="shared" si="1029"/>
        <v>0</v>
      </c>
      <c r="BY717" s="12"/>
      <c r="BZ717" s="12"/>
      <c r="CA717" s="12"/>
      <c r="CB717" s="12">
        <f t="shared" si="1030"/>
        <v>0</v>
      </c>
      <c r="CC717" s="12"/>
      <c r="CD717" s="12"/>
      <c r="CE717" s="12"/>
      <c r="CF717" s="12">
        <f t="shared" si="1031"/>
        <v>0</v>
      </c>
      <c r="CG717" s="12"/>
      <c r="CH717" s="12"/>
      <c r="CI717" s="12"/>
      <c r="CJ717" s="12">
        <f t="shared" si="1032"/>
        <v>0</v>
      </c>
      <c r="CK717" s="12"/>
      <c r="CL717" s="12"/>
      <c r="CM717" s="12"/>
      <c r="CN717" s="12">
        <f t="shared" si="1033"/>
        <v>0</v>
      </c>
      <c r="CO717" s="12"/>
      <c r="CP717" s="12"/>
      <c r="CQ717" s="12"/>
      <c r="CR717" s="12">
        <f t="shared" si="1034"/>
        <v>0</v>
      </c>
      <c r="CS717" s="12"/>
      <c r="CT717" s="12"/>
      <c r="CU717" s="12"/>
      <c r="CV717" s="12">
        <f t="shared" si="1035"/>
        <v>0</v>
      </c>
      <c r="CW717" s="12"/>
      <c r="CX717" s="12"/>
      <c r="CY717" s="12"/>
      <c r="CZ717" s="12">
        <f t="shared" si="1016"/>
        <v>0</v>
      </c>
      <c r="DA717" s="12"/>
      <c r="DB717" s="12"/>
      <c r="DC717" s="12"/>
      <c r="DD717" s="12">
        <f t="shared" si="1036"/>
        <v>0</v>
      </c>
      <c r="DE717" s="13" t="s">
        <v>54</v>
      </c>
      <c r="DF717" s="14" t="s">
        <v>55</v>
      </c>
    </row>
    <row r="718" spans="1:110" ht="38.25" hidden="1" x14ac:dyDescent="0.25">
      <c r="A718" s="13" t="s">
        <v>93</v>
      </c>
      <c r="B718" s="48" t="s">
        <v>2734</v>
      </c>
      <c r="C718" s="49">
        <v>1979</v>
      </c>
      <c r="D718" s="49" t="s">
        <v>51</v>
      </c>
      <c r="E718" s="48" t="s">
        <v>186</v>
      </c>
      <c r="F718" s="50">
        <v>5190.5</v>
      </c>
      <c r="G718" s="50">
        <v>4555.5</v>
      </c>
      <c r="H718" s="51">
        <v>33723</v>
      </c>
      <c r="I718" s="12">
        <f t="shared" si="1021"/>
        <v>231152.95</v>
      </c>
      <c r="J718" s="12">
        <f t="shared" si="1023"/>
        <v>0</v>
      </c>
      <c r="K718" s="12">
        <f t="shared" si="1022"/>
        <v>231152.95</v>
      </c>
      <c r="L718" s="12">
        <f t="shared" si="1020"/>
        <v>231152.95</v>
      </c>
      <c r="M718" s="12">
        <f t="shared" si="935"/>
        <v>0</v>
      </c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32"/>
      <c r="AP718" s="39"/>
      <c r="AQ718" s="32"/>
      <c r="AR718" s="32">
        <v>0</v>
      </c>
      <c r="AS718" s="12"/>
      <c r="AT718" s="12"/>
      <c r="AU718" s="12"/>
      <c r="AV718" s="12"/>
      <c r="AW718" s="12"/>
      <c r="AX718" s="12"/>
      <c r="AY718" s="45"/>
      <c r="AZ718" s="32"/>
      <c r="BA718" s="12"/>
      <c r="BB718" s="12"/>
      <c r="BC718" s="12">
        <f t="shared" si="1003"/>
        <v>231152.95</v>
      </c>
      <c r="BD718" s="12">
        <f t="shared" si="1004"/>
        <v>231152.95</v>
      </c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>
        <v>231152.95</v>
      </c>
      <c r="CZ718" s="12">
        <f t="shared" si="1016"/>
        <v>231152.95</v>
      </c>
      <c r="DA718" s="12"/>
      <c r="DB718" s="12"/>
      <c r="DC718" s="12"/>
      <c r="DD718" s="12"/>
      <c r="DE718" s="13" t="s">
        <v>54</v>
      </c>
      <c r="DF718" s="14" t="s">
        <v>55</v>
      </c>
    </row>
    <row r="719" spans="1:110" ht="38.25" hidden="1" x14ac:dyDescent="0.25">
      <c r="A719" s="13" t="s">
        <v>94</v>
      </c>
      <c r="B719" s="48" t="s">
        <v>2735</v>
      </c>
      <c r="C719" s="49">
        <v>1977</v>
      </c>
      <c r="D719" s="49" t="s">
        <v>51</v>
      </c>
      <c r="E719" s="48" t="s">
        <v>186</v>
      </c>
      <c r="F719" s="50">
        <v>7928.13</v>
      </c>
      <c r="G719" s="50">
        <v>6572.13</v>
      </c>
      <c r="H719" s="51">
        <v>39419</v>
      </c>
      <c r="I719" s="12">
        <f t="shared" si="1021"/>
        <v>339372.71</v>
      </c>
      <c r="J719" s="12">
        <f t="shared" si="1023"/>
        <v>0</v>
      </c>
      <c r="K719" s="12">
        <f t="shared" si="1022"/>
        <v>339372.71</v>
      </c>
      <c r="L719" s="12">
        <f t="shared" si="1020"/>
        <v>339372.71</v>
      </c>
      <c r="M719" s="12">
        <f t="shared" si="935"/>
        <v>0</v>
      </c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32"/>
      <c r="AP719" s="39"/>
      <c r="AQ719" s="32"/>
      <c r="AR719" s="32">
        <v>0</v>
      </c>
      <c r="AS719" s="12"/>
      <c r="AT719" s="12"/>
      <c r="AU719" s="12"/>
      <c r="AV719" s="12"/>
      <c r="AW719" s="12"/>
      <c r="AX719" s="12"/>
      <c r="AY719" s="45"/>
      <c r="AZ719" s="32"/>
      <c r="BA719" s="12"/>
      <c r="BB719" s="12"/>
      <c r="BC719" s="12">
        <f t="shared" si="1003"/>
        <v>339372.71</v>
      </c>
      <c r="BD719" s="12">
        <f t="shared" si="1004"/>
        <v>339372.71</v>
      </c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>
        <v>339372.71</v>
      </c>
      <c r="CZ719" s="12">
        <f t="shared" si="1016"/>
        <v>339372.71</v>
      </c>
      <c r="DA719" s="12"/>
      <c r="DB719" s="12"/>
      <c r="DC719" s="12"/>
      <c r="DD719" s="12"/>
      <c r="DE719" s="13" t="s">
        <v>54</v>
      </c>
      <c r="DF719" s="14" t="s">
        <v>55</v>
      </c>
    </row>
    <row r="720" spans="1:110" ht="38.25" hidden="1" x14ac:dyDescent="0.25">
      <c r="A720" s="13" t="s">
        <v>95</v>
      </c>
      <c r="B720" s="48" t="s">
        <v>1129</v>
      </c>
      <c r="C720" s="49">
        <v>1963</v>
      </c>
      <c r="D720" s="49" t="s">
        <v>51</v>
      </c>
      <c r="E720" s="48" t="s">
        <v>153</v>
      </c>
      <c r="F720" s="50">
        <v>3117.67</v>
      </c>
      <c r="G720" s="50">
        <v>2809.67</v>
      </c>
      <c r="H720" s="51">
        <v>33833</v>
      </c>
      <c r="I720" s="12">
        <f t="shared" si="1021"/>
        <v>2752795.6859999998</v>
      </c>
      <c r="J720" s="12">
        <f t="shared" si="1023"/>
        <v>1376397.8429999999</v>
      </c>
      <c r="K720" s="12">
        <f t="shared" si="1022"/>
        <v>1376397.8429999999</v>
      </c>
      <c r="L720" s="12">
        <f t="shared" si="1020"/>
        <v>1376397.8429999999</v>
      </c>
      <c r="M720" s="12">
        <f t="shared" ref="M720:M782" si="1037">K720-L720</f>
        <v>0</v>
      </c>
      <c r="N720" s="12"/>
      <c r="O720" s="12"/>
      <c r="P720" s="12">
        <v>0</v>
      </c>
      <c r="Q720" s="12"/>
      <c r="R720" s="12"/>
      <c r="S720" s="12">
        <v>0</v>
      </c>
      <c r="T720" s="12"/>
      <c r="U720" s="12"/>
      <c r="V720" s="12">
        <v>0</v>
      </c>
      <c r="W720" s="12"/>
      <c r="X720" s="12"/>
      <c r="Y720" s="12">
        <v>0</v>
      </c>
      <c r="Z720" s="12"/>
      <c r="AA720" s="12"/>
      <c r="AB720" s="12">
        <v>0</v>
      </c>
      <c r="AC720" s="12"/>
      <c r="AD720" s="12"/>
      <c r="AE720" s="12">
        <v>0</v>
      </c>
      <c r="AF720" s="12"/>
      <c r="AG720" s="12"/>
      <c r="AH720" s="12">
        <v>0</v>
      </c>
      <c r="AI720" s="12"/>
      <c r="AJ720" s="12"/>
      <c r="AK720" s="12">
        <v>0</v>
      </c>
      <c r="AL720" s="12"/>
      <c r="AM720" s="12"/>
      <c r="AN720" s="12">
        <v>0</v>
      </c>
      <c r="AO720" s="32"/>
      <c r="AP720" s="39" t="s">
        <v>53</v>
      </c>
      <c r="AQ720" s="32"/>
      <c r="AR720" s="32">
        <v>0</v>
      </c>
      <c r="AS720" s="12">
        <v>6244142.3729999997</v>
      </c>
      <c r="AT720" s="12">
        <v>2752795.6859999998</v>
      </c>
      <c r="AU720" s="12">
        <v>-3491346.6869999999</v>
      </c>
      <c r="AV720" s="12"/>
      <c r="AW720" s="12"/>
      <c r="AX720" s="12">
        <v>0</v>
      </c>
      <c r="AY720" s="45"/>
      <c r="AZ720" s="32"/>
      <c r="BA720" s="12">
        <v>0</v>
      </c>
      <c r="BB720" s="12">
        <f t="shared" si="1024"/>
        <v>0</v>
      </c>
      <c r="BC720" s="12">
        <f t="shared" si="1003"/>
        <v>0</v>
      </c>
      <c r="BD720" s="12">
        <f t="shared" si="1004"/>
        <v>0</v>
      </c>
      <c r="BE720" s="12"/>
      <c r="BF720" s="12"/>
      <c r="BG720" s="12"/>
      <c r="BH720" s="12">
        <f t="shared" si="1025"/>
        <v>0</v>
      </c>
      <c r="BI720" s="12"/>
      <c r="BJ720" s="12"/>
      <c r="BK720" s="12"/>
      <c r="BL720" s="12">
        <f t="shared" si="1026"/>
        <v>0</v>
      </c>
      <c r="BM720" s="12"/>
      <c r="BN720" s="12"/>
      <c r="BO720" s="12"/>
      <c r="BP720" s="12">
        <f t="shared" si="1027"/>
        <v>0</v>
      </c>
      <c r="BQ720" s="12"/>
      <c r="BR720" s="12"/>
      <c r="BS720" s="12"/>
      <c r="BT720" s="12">
        <f t="shared" si="1028"/>
        <v>0</v>
      </c>
      <c r="BU720" s="12"/>
      <c r="BV720" s="12"/>
      <c r="BW720" s="12"/>
      <c r="BX720" s="12">
        <f t="shared" si="1029"/>
        <v>0</v>
      </c>
      <c r="BY720" s="12"/>
      <c r="BZ720" s="12"/>
      <c r="CA720" s="12"/>
      <c r="CB720" s="12">
        <f t="shared" si="1030"/>
        <v>0</v>
      </c>
      <c r="CC720" s="12"/>
      <c r="CD720" s="12"/>
      <c r="CE720" s="12"/>
      <c r="CF720" s="12">
        <f t="shared" si="1031"/>
        <v>0</v>
      </c>
      <c r="CG720" s="12"/>
      <c r="CH720" s="12"/>
      <c r="CI720" s="12"/>
      <c r="CJ720" s="12">
        <f t="shared" si="1032"/>
        <v>0</v>
      </c>
      <c r="CK720" s="12"/>
      <c r="CL720" s="12"/>
      <c r="CM720" s="12"/>
      <c r="CN720" s="12">
        <f t="shared" si="1033"/>
        <v>0</v>
      </c>
      <c r="CO720" s="12"/>
      <c r="CP720" s="12"/>
      <c r="CQ720" s="12"/>
      <c r="CR720" s="12">
        <f t="shared" si="1034"/>
        <v>0</v>
      </c>
      <c r="CS720" s="12"/>
      <c r="CT720" s="12"/>
      <c r="CU720" s="12"/>
      <c r="CV720" s="12">
        <f t="shared" si="1035"/>
        <v>0</v>
      </c>
      <c r="CW720" s="12"/>
      <c r="CX720" s="12"/>
      <c r="CY720" s="12"/>
      <c r="CZ720" s="12">
        <f t="shared" si="1016"/>
        <v>0</v>
      </c>
      <c r="DA720" s="12"/>
      <c r="DB720" s="12"/>
      <c r="DC720" s="12"/>
      <c r="DD720" s="12">
        <f t="shared" si="1036"/>
        <v>0</v>
      </c>
      <c r="DE720" s="13" t="s">
        <v>54</v>
      </c>
      <c r="DF720" s="14" t="s">
        <v>55</v>
      </c>
    </row>
    <row r="721" spans="1:110" ht="72.75" hidden="1" customHeight="1" x14ac:dyDescent="0.25">
      <c r="A721" s="13" t="s">
        <v>96</v>
      </c>
      <c r="B721" s="48" t="s">
        <v>2769</v>
      </c>
      <c r="C721" s="49">
        <v>1987</v>
      </c>
      <c r="D721" s="49" t="s">
        <v>51</v>
      </c>
      <c r="E721" s="48" t="s">
        <v>228</v>
      </c>
      <c r="F721" s="50">
        <v>19373.060000000001</v>
      </c>
      <c r="G721" s="50">
        <v>16737.36</v>
      </c>
      <c r="H721" s="51">
        <v>33826</v>
      </c>
      <c r="I721" s="12">
        <f t="shared" si="1021"/>
        <v>24626772</v>
      </c>
      <c r="J721" s="12">
        <f t="shared" ref="J721:J723" si="1038">(I721-BC721-AQ721)*0.5</f>
        <v>0</v>
      </c>
      <c r="K721" s="12">
        <f t="shared" si="1022"/>
        <v>24626772</v>
      </c>
      <c r="L721" s="12">
        <f t="shared" ref="L721:L723" si="1039">K721-(AQ721/36*30)</f>
        <v>4104462</v>
      </c>
      <c r="M721" s="12">
        <f t="shared" si="1037"/>
        <v>20522310</v>
      </c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32"/>
      <c r="AP721" s="39" t="s">
        <v>2770</v>
      </c>
      <c r="AQ721" s="32">
        <v>24626772</v>
      </c>
      <c r="AR721" s="32">
        <v>24626772</v>
      </c>
      <c r="AS721" s="12"/>
      <c r="AT721" s="12"/>
      <c r="AU721" s="12">
        <v>0</v>
      </c>
      <c r="AV721" s="12"/>
      <c r="AW721" s="12"/>
      <c r="AX721" s="12"/>
      <c r="AY721" s="45"/>
      <c r="AZ721" s="32"/>
      <c r="BA721" s="12"/>
      <c r="BB721" s="12"/>
      <c r="BC721" s="12">
        <f t="shared" si="1003"/>
        <v>0</v>
      </c>
      <c r="BD721" s="12">
        <f t="shared" si="1004"/>
        <v>0</v>
      </c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3" t="s">
        <v>54</v>
      </c>
      <c r="DF721" s="14" t="s">
        <v>55</v>
      </c>
    </row>
    <row r="722" spans="1:110" ht="72.75" hidden="1" customHeight="1" x14ac:dyDescent="0.25">
      <c r="A722" s="13" t="s">
        <v>97</v>
      </c>
      <c r="B722" s="48" t="s">
        <v>2771</v>
      </c>
      <c r="C722" s="49">
        <v>1986</v>
      </c>
      <c r="D722" s="49" t="s">
        <v>51</v>
      </c>
      <c r="E722" s="48" t="s">
        <v>228</v>
      </c>
      <c r="F722" s="50">
        <v>16440.3</v>
      </c>
      <c r="G722" s="50">
        <v>14011.3</v>
      </c>
      <c r="H722" s="51">
        <v>33913</v>
      </c>
      <c r="I722" s="12">
        <f t="shared" si="1021"/>
        <v>16704535</v>
      </c>
      <c r="J722" s="12">
        <f t="shared" si="1038"/>
        <v>0</v>
      </c>
      <c r="K722" s="12">
        <f t="shared" si="1022"/>
        <v>16704535</v>
      </c>
      <c r="L722" s="12">
        <f t="shared" si="1039"/>
        <v>2784089.166666666</v>
      </c>
      <c r="M722" s="12">
        <f t="shared" si="1037"/>
        <v>13920445.833333334</v>
      </c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32"/>
      <c r="AP722" s="39" t="s">
        <v>2773</v>
      </c>
      <c r="AQ722" s="32">
        <v>16704535</v>
      </c>
      <c r="AR722" s="32">
        <v>16704535</v>
      </c>
      <c r="AS722" s="12"/>
      <c r="AT722" s="12"/>
      <c r="AU722" s="12">
        <v>0</v>
      </c>
      <c r="AV722" s="12"/>
      <c r="AW722" s="12"/>
      <c r="AX722" s="12"/>
      <c r="AY722" s="45"/>
      <c r="AZ722" s="32"/>
      <c r="BA722" s="12"/>
      <c r="BB722" s="12"/>
      <c r="BC722" s="12">
        <f t="shared" si="1003"/>
        <v>0</v>
      </c>
      <c r="BD722" s="12">
        <f t="shared" si="1004"/>
        <v>0</v>
      </c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3" t="s">
        <v>54</v>
      </c>
      <c r="DF722" s="14" t="s">
        <v>55</v>
      </c>
    </row>
    <row r="723" spans="1:110" ht="72.75" hidden="1" customHeight="1" x14ac:dyDescent="0.25">
      <c r="A723" s="13" t="s">
        <v>98</v>
      </c>
      <c r="B723" s="48" t="s">
        <v>2772</v>
      </c>
      <c r="C723" s="49">
        <v>1985</v>
      </c>
      <c r="D723" s="49" t="s">
        <v>51</v>
      </c>
      <c r="E723" s="48" t="s">
        <v>228</v>
      </c>
      <c r="F723" s="50">
        <v>15069.1</v>
      </c>
      <c r="G723" s="50">
        <v>13458.1</v>
      </c>
      <c r="H723" s="51">
        <v>33861</v>
      </c>
      <c r="I723" s="12">
        <f t="shared" si="1021"/>
        <v>16779435</v>
      </c>
      <c r="J723" s="12">
        <f t="shared" si="1038"/>
        <v>0</v>
      </c>
      <c r="K723" s="12">
        <f t="shared" si="1022"/>
        <v>16779435</v>
      </c>
      <c r="L723" s="12">
        <f t="shared" si="1039"/>
        <v>2796572.5</v>
      </c>
      <c r="M723" s="12">
        <f t="shared" si="1037"/>
        <v>13982862.5</v>
      </c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32"/>
      <c r="AP723" s="39" t="s">
        <v>2774</v>
      </c>
      <c r="AQ723" s="32">
        <v>16779435</v>
      </c>
      <c r="AR723" s="32">
        <v>16779435</v>
      </c>
      <c r="AS723" s="12"/>
      <c r="AT723" s="12"/>
      <c r="AU723" s="12">
        <v>0</v>
      </c>
      <c r="AV723" s="12"/>
      <c r="AW723" s="12"/>
      <c r="AX723" s="12"/>
      <c r="AY723" s="45"/>
      <c r="AZ723" s="32"/>
      <c r="BA723" s="12"/>
      <c r="BB723" s="12"/>
      <c r="BC723" s="12">
        <f t="shared" si="1003"/>
        <v>0</v>
      </c>
      <c r="BD723" s="12">
        <f t="shared" si="1004"/>
        <v>0</v>
      </c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3" t="s">
        <v>54</v>
      </c>
      <c r="DF723" s="14" t="s">
        <v>55</v>
      </c>
    </row>
    <row r="724" spans="1:110" ht="38.25" hidden="1" x14ac:dyDescent="0.25">
      <c r="A724" s="13" t="s">
        <v>100</v>
      </c>
      <c r="B724" s="48" t="s">
        <v>1130</v>
      </c>
      <c r="C724" s="49">
        <v>1964</v>
      </c>
      <c r="D724" s="49" t="s">
        <v>51</v>
      </c>
      <c r="E724" s="48" t="s">
        <v>229</v>
      </c>
      <c r="F724" s="50">
        <v>3816.5</v>
      </c>
      <c r="G724" s="50">
        <v>3525.3</v>
      </c>
      <c r="H724" s="51">
        <v>33945</v>
      </c>
      <c r="I724" s="12">
        <f t="shared" si="1021"/>
        <v>2366387.1275999998</v>
      </c>
      <c r="J724" s="12">
        <f t="shared" si="1023"/>
        <v>1183193.5637999999</v>
      </c>
      <c r="K724" s="12">
        <f t="shared" si="1022"/>
        <v>1183193.5637999999</v>
      </c>
      <c r="L724" s="12">
        <f t="shared" ref="L724:L731" si="1040">K724</f>
        <v>1183193.5637999999</v>
      </c>
      <c r="M724" s="12">
        <f t="shared" si="1037"/>
        <v>0</v>
      </c>
      <c r="N724" s="12"/>
      <c r="O724" s="12"/>
      <c r="P724" s="12">
        <v>0</v>
      </c>
      <c r="Q724" s="12"/>
      <c r="R724" s="12"/>
      <c r="S724" s="12">
        <v>0</v>
      </c>
      <c r="T724" s="12"/>
      <c r="U724" s="12"/>
      <c r="V724" s="12">
        <v>0</v>
      </c>
      <c r="W724" s="12"/>
      <c r="X724" s="12"/>
      <c r="Y724" s="12">
        <v>0</v>
      </c>
      <c r="Z724" s="12"/>
      <c r="AA724" s="12"/>
      <c r="AB724" s="12">
        <v>0</v>
      </c>
      <c r="AC724" s="12"/>
      <c r="AD724" s="12"/>
      <c r="AE724" s="12">
        <v>0</v>
      </c>
      <c r="AF724" s="12"/>
      <c r="AG724" s="12"/>
      <c r="AH724" s="12">
        <v>0</v>
      </c>
      <c r="AI724" s="12"/>
      <c r="AJ724" s="12"/>
      <c r="AK724" s="12">
        <v>0</v>
      </c>
      <c r="AL724" s="12"/>
      <c r="AM724" s="12"/>
      <c r="AN724" s="12">
        <v>0</v>
      </c>
      <c r="AO724" s="32"/>
      <c r="AP724" s="39" t="s">
        <v>53</v>
      </c>
      <c r="AQ724" s="32"/>
      <c r="AR724" s="32">
        <v>0</v>
      </c>
      <c r="AS724" s="12">
        <v>1735195.4739999999</v>
      </c>
      <c r="AT724" s="12">
        <v>2366387.1275999998</v>
      </c>
      <c r="AU724" s="12">
        <v>631191.65359999985</v>
      </c>
      <c r="AV724" s="12"/>
      <c r="AW724" s="12"/>
      <c r="AX724" s="12">
        <v>0</v>
      </c>
      <c r="AY724" s="45"/>
      <c r="AZ724" s="32"/>
      <c r="BA724" s="12">
        <v>0</v>
      </c>
      <c r="BB724" s="12">
        <f t="shared" si="1024"/>
        <v>0</v>
      </c>
      <c r="BC724" s="12">
        <f t="shared" si="1003"/>
        <v>0</v>
      </c>
      <c r="BD724" s="12">
        <f t="shared" si="1004"/>
        <v>0</v>
      </c>
      <c r="BE724" s="12"/>
      <c r="BF724" s="12"/>
      <c r="BG724" s="12"/>
      <c r="BH724" s="12">
        <f t="shared" si="1025"/>
        <v>0</v>
      </c>
      <c r="BI724" s="12"/>
      <c r="BJ724" s="12"/>
      <c r="BK724" s="12"/>
      <c r="BL724" s="12">
        <f t="shared" si="1026"/>
        <v>0</v>
      </c>
      <c r="BM724" s="12"/>
      <c r="BN724" s="12"/>
      <c r="BO724" s="12"/>
      <c r="BP724" s="12">
        <f t="shared" si="1027"/>
        <v>0</v>
      </c>
      <c r="BQ724" s="12"/>
      <c r="BR724" s="12"/>
      <c r="BS724" s="12"/>
      <c r="BT724" s="12">
        <f t="shared" si="1028"/>
        <v>0</v>
      </c>
      <c r="BU724" s="12"/>
      <c r="BV724" s="12"/>
      <c r="BW724" s="12"/>
      <c r="BX724" s="12">
        <f t="shared" si="1029"/>
        <v>0</v>
      </c>
      <c r="BY724" s="12"/>
      <c r="BZ724" s="12"/>
      <c r="CA724" s="12"/>
      <c r="CB724" s="12">
        <f t="shared" si="1030"/>
        <v>0</v>
      </c>
      <c r="CC724" s="12"/>
      <c r="CD724" s="12"/>
      <c r="CE724" s="12"/>
      <c r="CF724" s="12">
        <f t="shared" si="1031"/>
        <v>0</v>
      </c>
      <c r="CG724" s="12"/>
      <c r="CH724" s="12"/>
      <c r="CI724" s="12"/>
      <c r="CJ724" s="12">
        <f t="shared" si="1032"/>
        <v>0</v>
      </c>
      <c r="CK724" s="12"/>
      <c r="CL724" s="12"/>
      <c r="CM724" s="12"/>
      <c r="CN724" s="12">
        <f t="shared" si="1033"/>
        <v>0</v>
      </c>
      <c r="CO724" s="12"/>
      <c r="CP724" s="12"/>
      <c r="CQ724" s="12"/>
      <c r="CR724" s="12">
        <f t="shared" si="1034"/>
        <v>0</v>
      </c>
      <c r="CS724" s="12"/>
      <c r="CT724" s="12"/>
      <c r="CU724" s="12"/>
      <c r="CV724" s="12">
        <f t="shared" si="1035"/>
        <v>0</v>
      </c>
      <c r="CW724" s="12"/>
      <c r="CX724" s="12"/>
      <c r="CY724" s="12"/>
      <c r="CZ724" s="12">
        <f t="shared" si="1016"/>
        <v>0</v>
      </c>
      <c r="DA724" s="12"/>
      <c r="DB724" s="12"/>
      <c r="DC724" s="12"/>
      <c r="DD724" s="12">
        <f t="shared" si="1036"/>
        <v>0</v>
      </c>
      <c r="DE724" s="13" t="s">
        <v>54</v>
      </c>
      <c r="DF724" s="14" t="s">
        <v>55</v>
      </c>
    </row>
    <row r="725" spans="1:110" ht="38.25" hidden="1" x14ac:dyDescent="0.25">
      <c r="A725" s="13" t="s">
        <v>101</v>
      </c>
      <c r="B725" s="48" t="s">
        <v>2313</v>
      </c>
      <c r="C725" s="49" t="s">
        <v>2385</v>
      </c>
      <c r="D725" s="49" t="s">
        <v>51</v>
      </c>
      <c r="E725" s="48" t="s">
        <v>67</v>
      </c>
      <c r="F725" s="49">
        <v>2764.67</v>
      </c>
      <c r="G725" s="49">
        <v>2390.67</v>
      </c>
      <c r="H725" s="51">
        <v>34030</v>
      </c>
      <c r="I725" s="12">
        <f t="shared" si="1021"/>
        <v>8348540.1200000001</v>
      </c>
      <c r="J725" s="12">
        <f t="shared" si="1023"/>
        <v>4174270.06</v>
      </c>
      <c r="K725" s="12">
        <f t="shared" si="1022"/>
        <v>4174270.06</v>
      </c>
      <c r="L725" s="12">
        <f t="shared" si="1040"/>
        <v>4174270.06</v>
      </c>
      <c r="M725" s="12">
        <f t="shared" si="1037"/>
        <v>0</v>
      </c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32"/>
      <c r="AP725" s="39"/>
      <c r="AQ725" s="32"/>
      <c r="AR725" s="32"/>
      <c r="AS725" s="12"/>
      <c r="AT725" s="12"/>
      <c r="AU725" s="12"/>
      <c r="AV725" s="12"/>
      <c r="AW725" s="12">
        <v>8348540.1200000001</v>
      </c>
      <c r="AX725" s="12">
        <v>8348540.1200000001</v>
      </c>
      <c r="AY725" s="45"/>
      <c r="AZ725" s="32"/>
      <c r="BA725" s="12"/>
      <c r="BB725" s="12">
        <f t="shared" si="1024"/>
        <v>0</v>
      </c>
      <c r="BC725" s="12">
        <f t="shared" si="1003"/>
        <v>0</v>
      </c>
      <c r="BD725" s="12">
        <f t="shared" si="1004"/>
        <v>0</v>
      </c>
      <c r="BE725" s="12"/>
      <c r="BF725" s="12"/>
      <c r="BG725" s="12"/>
      <c r="BH725" s="12">
        <f t="shared" si="1025"/>
        <v>0</v>
      </c>
      <c r="BI725" s="12"/>
      <c r="BJ725" s="12"/>
      <c r="BK725" s="12"/>
      <c r="BL725" s="12">
        <f t="shared" si="1026"/>
        <v>0</v>
      </c>
      <c r="BM725" s="12"/>
      <c r="BN725" s="12"/>
      <c r="BO725" s="12"/>
      <c r="BP725" s="12">
        <f t="shared" si="1027"/>
        <v>0</v>
      </c>
      <c r="BQ725" s="12"/>
      <c r="BR725" s="12"/>
      <c r="BS725" s="12"/>
      <c r="BT725" s="12">
        <f t="shared" si="1028"/>
        <v>0</v>
      </c>
      <c r="BU725" s="12"/>
      <c r="BV725" s="12"/>
      <c r="BW725" s="12"/>
      <c r="BX725" s="12">
        <f t="shared" si="1029"/>
        <v>0</v>
      </c>
      <c r="BY725" s="12"/>
      <c r="BZ725" s="12"/>
      <c r="CA725" s="12"/>
      <c r="CB725" s="12">
        <f t="shared" si="1030"/>
        <v>0</v>
      </c>
      <c r="CC725" s="12"/>
      <c r="CD725" s="12"/>
      <c r="CE725" s="12"/>
      <c r="CF725" s="12">
        <f t="shared" si="1031"/>
        <v>0</v>
      </c>
      <c r="CG725" s="12"/>
      <c r="CH725" s="12"/>
      <c r="CI725" s="12"/>
      <c r="CJ725" s="12">
        <f t="shared" si="1032"/>
        <v>0</v>
      </c>
      <c r="CK725" s="12"/>
      <c r="CL725" s="12"/>
      <c r="CM725" s="12"/>
      <c r="CN725" s="12">
        <f t="shared" si="1033"/>
        <v>0</v>
      </c>
      <c r="CO725" s="12"/>
      <c r="CP725" s="12"/>
      <c r="CQ725" s="12"/>
      <c r="CR725" s="12">
        <f t="shared" si="1034"/>
        <v>0</v>
      </c>
      <c r="CS725" s="12"/>
      <c r="CT725" s="12"/>
      <c r="CU725" s="12"/>
      <c r="CV725" s="12">
        <f t="shared" si="1035"/>
        <v>0</v>
      </c>
      <c r="CW725" s="12"/>
      <c r="CX725" s="12"/>
      <c r="CY725" s="12"/>
      <c r="CZ725" s="12">
        <f t="shared" si="1016"/>
        <v>0</v>
      </c>
      <c r="DA725" s="12"/>
      <c r="DB725" s="12"/>
      <c r="DC725" s="12"/>
      <c r="DD725" s="12">
        <f t="shared" si="1036"/>
        <v>0</v>
      </c>
      <c r="DE725" s="13" t="s">
        <v>54</v>
      </c>
      <c r="DF725" s="14" t="s">
        <v>55</v>
      </c>
    </row>
    <row r="726" spans="1:110" ht="38.25" hidden="1" x14ac:dyDescent="0.25">
      <c r="A726" s="13" t="s">
        <v>102</v>
      </c>
      <c r="B726" s="48" t="s">
        <v>2736</v>
      </c>
      <c r="C726" s="49">
        <v>1976</v>
      </c>
      <c r="D726" s="49" t="s">
        <v>51</v>
      </c>
      <c r="E726" s="48" t="s">
        <v>186</v>
      </c>
      <c r="F726" s="49">
        <v>8711.42</v>
      </c>
      <c r="G726" s="49">
        <v>7427.42</v>
      </c>
      <c r="H726" s="51">
        <v>33854</v>
      </c>
      <c r="I726" s="12">
        <f t="shared" si="1021"/>
        <v>255675.04</v>
      </c>
      <c r="J726" s="12">
        <f t="shared" si="1023"/>
        <v>0</v>
      </c>
      <c r="K726" s="12">
        <f t="shared" si="1022"/>
        <v>255675.04</v>
      </c>
      <c r="L726" s="12">
        <f t="shared" si="1040"/>
        <v>255675.04</v>
      </c>
      <c r="M726" s="12">
        <f t="shared" si="1037"/>
        <v>0</v>
      </c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32"/>
      <c r="AP726" s="39"/>
      <c r="AQ726" s="32"/>
      <c r="AR726" s="32"/>
      <c r="AS726" s="12"/>
      <c r="AT726" s="12"/>
      <c r="AU726" s="12"/>
      <c r="AV726" s="12"/>
      <c r="AW726" s="12"/>
      <c r="AX726" s="12"/>
      <c r="AY726" s="45"/>
      <c r="AZ726" s="32"/>
      <c r="BA726" s="12"/>
      <c r="BB726" s="12"/>
      <c r="BC726" s="12">
        <f t="shared" si="1003"/>
        <v>255675.04</v>
      </c>
      <c r="BD726" s="12">
        <f t="shared" si="1004"/>
        <v>255675.04</v>
      </c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>
        <v>255675.04</v>
      </c>
      <c r="CZ726" s="12">
        <f t="shared" si="1016"/>
        <v>255675.04</v>
      </c>
      <c r="DA726" s="12"/>
      <c r="DB726" s="12"/>
      <c r="DC726" s="12"/>
      <c r="DD726" s="12"/>
      <c r="DE726" s="13" t="s">
        <v>54</v>
      </c>
      <c r="DF726" s="14" t="s">
        <v>55</v>
      </c>
    </row>
    <row r="727" spans="1:110" ht="38.25" hidden="1" x14ac:dyDescent="0.25">
      <c r="A727" s="13" t="s">
        <v>103</v>
      </c>
      <c r="B727" s="48" t="s">
        <v>1131</v>
      </c>
      <c r="C727" s="49">
        <v>1951</v>
      </c>
      <c r="D727" s="49" t="s">
        <v>51</v>
      </c>
      <c r="E727" s="48" t="s">
        <v>67</v>
      </c>
      <c r="F727" s="50">
        <v>2492.5</v>
      </c>
      <c r="G727" s="50">
        <v>2215.5</v>
      </c>
      <c r="H727" s="51">
        <v>34044</v>
      </c>
      <c r="I727" s="12">
        <f t="shared" si="1021"/>
        <v>10378632.84</v>
      </c>
      <c r="J727" s="12">
        <f t="shared" si="1023"/>
        <v>5189316.42</v>
      </c>
      <c r="K727" s="12">
        <f t="shared" si="1022"/>
        <v>5189316.42</v>
      </c>
      <c r="L727" s="12">
        <f t="shared" si="1040"/>
        <v>5189316.42</v>
      </c>
      <c r="M727" s="12">
        <f t="shared" si="1037"/>
        <v>0</v>
      </c>
      <c r="N727" s="12"/>
      <c r="O727" s="12"/>
      <c r="P727" s="12">
        <v>0</v>
      </c>
      <c r="Q727" s="12"/>
      <c r="R727" s="12"/>
      <c r="S727" s="12">
        <v>0</v>
      </c>
      <c r="T727" s="12"/>
      <c r="U727" s="12"/>
      <c r="V727" s="12">
        <v>0</v>
      </c>
      <c r="W727" s="12"/>
      <c r="X727" s="12"/>
      <c r="Y727" s="12">
        <v>0</v>
      </c>
      <c r="Z727" s="12"/>
      <c r="AA727" s="12"/>
      <c r="AB727" s="12">
        <v>0</v>
      </c>
      <c r="AC727" s="12"/>
      <c r="AD727" s="12"/>
      <c r="AE727" s="12">
        <v>0</v>
      </c>
      <c r="AF727" s="12"/>
      <c r="AG727" s="12"/>
      <c r="AH727" s="12">
        <v>0</v>
      </c>
      <c r="AI727" s="12"/>
      <c r="AJ727" s="12"/>
      <c r="AK727" s="12">
        <v>0</v>
      </c>
      <c r="AL727" s="12"/>
      <c r="AM727" s="12"/>
      <c r="AN727" s="12">
        <v>0</v>
      </c>
      <c r="AO727" s="32"/>
      <c r="AP727" s="39" t="s">
        <v>53</v>
      </c>
      <c r="AQ727" s="32"/>
      <c r="AR727" s="32">
        <v>0</v>
      </c>
      <c r="AS727" s="12">
        <v>4149600</v>
      </c>
      <c r="AT727" s="12">
        <v>4632058.8</v>
      </c>
      <c r="AU727" s="12">
        <v>482458.79999999981</v>
      </c>
      <c r="AV727" s="12"/>
      <c r="AW727" s="12">
        <v>5746574.04</v>
      </c>
      <c r="AX727" s="12">
        <v>5746574.04</v>
      </c>
      <c r="AY727" s="45"/>
      <c r="AZ727" s="32"/>
      <c r="BA727" s="12">
        <v>0</v>
      </c>
      <c r="BB727" s="12">
        <f t="shared" si="1024"/>
        <v>0</v>
      </c>
      <c r="BC727" s="12">
        <f t="shared" si="1003"/>
        <v>0</v>
      </c>
      <c r="BD727" s="12">
        <f t="shared" si="1004"/>
        <v>0</v>
      </c>
      <c r="BE727" s="12"/>
      <c r="BF727" s="12"/>
      <c r="BG727" s="12"/>
      <c r="BH727" s="12">
        <f t="shared" si="1025"/>
        <v>0</v>
      </c>
      <c r="BI727" s="12"/>
      <c r="BJ727" s="12"/>
      <c r="BK727" s="12"/>
      <c r="BL727" s="12">
        <f t="shared" si="1026"/>
        <v>0</v>
      </c>
      <c r="BM727" s="12"/>
      <c r="BN727" s="12"/>
      <c r="BO727" s="12"/>
      <c r="BP727" s="12">
        <f t="shared" si="1027"/>
        <v>0</v>
      </c>
      <c r="BQ727" s="12"/>
      <c r="BR727" s="12"/>
      <c r="BS727" s="12"/>
      <c r="BT727" s="12">
        <f t="shared" si="1028"/>
        <v>0</v>
      </c>
      <c r="BU727" s="12"/>
      <c r="BV727" s="12"/>
      <c r="BW727" s="12"/>
      <c r="BX727" s="12">
        <f t="shared" si="1029"/>
        <v>0</v>
      </c>
      <c r="BY727" s="12"/>
      <c r="BZ727" s="12"/>
      <c r="CA727" s="12"/>
      <c r="CB727" s="12">
        <f t="shared" si="1030"/>
        <v>0</v>
      </c>
      <c r="CC727" s="12"/>
      <c r="CD727" s="12"/>
      <c r="CE727" s="12"/>
      <c r="CF727" s="12">
        <f t="shared" si="1031"/>
        <v>0</v>
      </c>
      <c r="CG727" s="12"/>
      <c r="CH727" s="12"/>
      <c r="CI727" s="12"/>
      <c r="CJ727" s="12">
        <f t="shared" si="1032"/>
        <v>0</v>
      </c>
      <c r="CK727" s="12"/>
      <c r="CL727" s="12"/>
      <c r="CM727" s="12"/>
      <c r="CN727" s="12">
        <f t="shared" si="1033"/>
        <v>0</v>
      </c>
      <c r="CO727" s="12"/>
      <c r="CP727" s="12"/>
      <c r="CQ727" s="12"/>
      <c r="CR727" s="12">
        <f t="shared" si="1034"/>
        <v>0</v>
      </c>
      <c r="CS727" s="12"/>
      <c r="CT727" s="12"/>
      <c r="CU727" s="12"/>
      <c r="CV727" s="12">
        <f t="shared" si="1035"/>
        <v>0</v>
      </c>
      <c r="CW727" s="12"/>
      <c r="CX727" s="12"/>
      <c r="CY727" s="12"/>
      <c r="CZ727" s="12">
        <f t="shared" si="1016"/>
        <v>0</v>
      </c>
      <c r="DA727" s="12"/>
      <c r="DB727" s="12"/>
      <c r="DC727" s="12"/>
      <c r="DD727" s="12">
        <f t="shared" si="1036"/>
        <v>0</v>
      </c>
      <c r="DE727" s="13" t="s">
        <v>54</v>
      </c>
      <c r="DF727" s="14" t="s">
        <v>55</v>
      </c>
    </row>
    <row r="728" spans="1:110" s="3" customFormat="1" ht="38.25" hidden="1" x14ac:dyDescent="0.25">
      <c r="A728" s="13" t="s">
        <v>104</v>
      </c>
      <c r="B728" s="48" t="s">
        <v>2314</v>
      </c>
      <c r="C728" s="49" t="s">
        <v>2386</v>
      </c>
      <c r="D728" s="49" t="s">
        <v>51</v>
      </c>
      <c r="E728" s="48" t="s">
        <v>67</v>
      </c>
      <c r="F728" s="49">
        <v>2495.4899999999998</v>
      </c>
      <c r="G728" s="49">
        <v>2191.4899999999998</v>
      </c>
      <c r="H728" s="51">
        <v>34060</v>
      </c>
      <c r="I728" s="12">
        <f t="shared" si="1021"/>
        <v>6790503.5199999996</v>
      </c>
      <c r="J728" s="12">
        <f t="shared" si="1023"/>
        <v>3395251.76</v>
      </c>
      <c r="K728" s="12">
        <f t="shared" si="1022"/>
        <v>3395251.76</v>
      </c>
      <c r="L728" s="12">
        <f t="shared" si="1040"/>
        <v>3395251.76</v>
      </c>
      <c r="M728" s="12">
        <f t="shared" si="1037"/>
        <v>0</v>
      </c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32"/>
      <c r="AP728" s="39"/>
      <c r="AQ728" s="32"/>
      <c r="AR728" s="32"/>
      <c r="AS728" s="12"/>
      <c r="AT728" s="12"/>
      <c r="AU728" s="12"/>
      <c r="AV728" s="12"/>
      <c r="AW728" s="12">
        <v>6790503.5199999996</v>
      </c>
      <c r="AX728" s="12">
        <v>6790503.5199999996</v>
      </c>
      <c r="AY728" s="45"/>
      <c r="AZ728" s="32"/>
      <c r="BA728" s="12"/>
      <c r="BB728" s="12">
        <f t="shared" si="1024"/>
        <v>0</v>
      </c>
      <c r="BC728" s="12">
        <f t="shared" si="1003"/>
        <v>0</v>
      </c>
      <c r="BD728" s="12">
        <f t="shared" si="1004"/>
        <v>0</v>
      </c>
      <c r="BE728" s="12"/>
      <c r="BF728" s="12"/>
      <c r="BG728" s="12"/>
      <c r="BH728" s="12">
        <f t="shared" si="1025"/>
        <v>0</v>
      </c>
      <c r="BI728" s="12"/>
      <c r="BJ728" s="12"/>
      <c r="BK728" s="12"/>
      <c r="BL728" s="12">
        <f t="shared" si="1026"/>
        <v>0</v>
      </c>
      <c r="BM728" s="12"/>
      <c r="BN728" s="12"/>
      <c r="BO728" s="12"/>
      <c r="BP728" s="12">
        <f t="shared" si="1027"/>
        <v>0</v>
      </c>
      <c r="BQ728" s="12"/>
      <c r="BR728" s="12"/>
      <c r="BS728" s="12"/>
      <c r="BT728" s="12">
        <f t="shared" si="1028"/>
        <v>0</v>
      </c>
      <c r="BU728" s="12"/>
      <c r="BV728" s="12"/>
      <c r="BW728" s="12"/>
      <c r="BX728" s="12">
        <f t="shared" si="1029"/>
        <v>0</v>
      </c>
      <c r="BY728" s="12"/>
      <c r="BZ728" s="12"/>
      <c r="CA728" s="12"/>
      <c r="CB728" s="12">
        <f t="shared" si="1030"/>
        <v>0</v>
      </c>
      <c r="CC728" s="12"/>
      <c r="CD728" s="12"/>
      <c r="CE728" s="12"/>
      <c r="CF728" s="12">
        <f t="shared" si="1031"/>
        <v>0</v>
      </c>
      <c r="CG728" s="12"/>
      <c r="CH728" s="12"/>
      <c r="CI728" s="12"/>
      <c r="CJ728" s="12">
        <f t="shared" si="1032"/>
        <v>0</v>
      </c>
      <c r="CK728" s="12"/>
      <c r="CL728" s="12"/>
      <c r="CM728" s="12"/>
      <c r="CN728" s="12">
        <f t="shared" si="1033"/>
        <v>0</v>
      </c>
      <c r="CO728" s="12"/>
      <c r="CP728" s="12"/>
      <c r="CQ728" s="12"/>
      <c r="CR728" s="12">
        <f t="shared" si="1034"/>
        <v>0</v>
      </c>
      <c r="CS728" s="12"/>
      <c r="CT728" s="12"/>
      <c r="CU728" s="12"/>
      <c r="CV728" s="12">
        <f t="shared" si="1035"/>
        <v>0</v>
      </c>
      <c r="CW728" s="12"/>
      <c r="CX728" s="12"/>
      <c r="CY728" s="12"/>
      <c r="CZ728" s="12">
        <f t="shared" si="1016"/>
        <v>0</v>
      </c>
      <c r="DA728" s="12"/>
      <c r="DB728" s="12"/>
      <c r="DC728" s="12"/>
      <c r="DD728" s="12">
        <f t="shared" si="1036"/>
        <v>0</v>
      </c>
      <c r="DE728" s="13" t="s">
        <v>54</v>
      </c>
      <c r="DF728" s="14" t="s">
        <v>55</v>
      </c>
    </row>
    <row r="729" spans="1:110" s="3" customFormat="1" ht="38.25" hidden="1" x14ac:dyDescent="0.25">
      <c r="A729" s="13" t="s">
        <v>105</v>
      </c>
      <c r="B729" s="48" t="s">
        <v>1132</v>
      </c>
      <c r="C729" s="49">
        <v>1949</v>
      </c>
      <c r="D729" s="49" t="s">
        <v>51</v>
      </c>
      <c r="E729" s="48" t="s">
        <v>224</v>
      </c>
      <c r="F729" s="50">
        <v>779.78</v>
      </c>
      <c r="G729" s="50">
        <v>690.78</v>
      </c>
      <c r="H729" s="51">
        <v>34332</v>
      </c>
      <c r="I729" s="12">
        <f t="shared" si="1021"/>
        <v>3284553.3876</v>
      </c>
      <c r="J729" s="12">
        <f t="shared" si="1023"/>
        <v>1642276.6938</v>
      </c>
      <c r="K729" s="12">
        <f t="shared" si="1022"/>
        <v>1642276.6938</v>
      </c>
      <c r="L729" s="12">
        <f t="shared" si="1040"/>
        <v>1642276.6938</v>
      </c>
      <c r="M729" s="12">
        <f t="shared" si="1037"/>
        <v>0</v>
      </c>
      <c r="N729" s="12"/>
      <c r="O729" s="12"/>
      <c r="P729" s="12">
        <v>0</v>
      </c>
      <c r="Q729" s="12"/>
      <c r="R729" s="12"/>
      <c r="S729" s="12">
        <v>0</v>
      </c>
      <c r="T729" s="12"/>
      <c r="U729" s="12"/>
      <c r="V729" s="12">
        <v>0</v>
      </c>
      <c r="W729" s="12"/>
      <c r="X729" s="12"/>
      <c r="Y729" s="12">
        <v>0</v>
      </c>
      <c r="Z729" s="12"/>
      <c r="AA729" s="12"/>
      <c r="AB729" s="12">
        <v>0</v>
      </c>
      <c r="AC729" s="12"/>
      <c r="AD729" s="12"/>
      <c r="AE729" s="12">
        <v>0</v>
      </c>
      <c r="AF729" s="12"/>
      <c r="AG729" s="12"/>
      <c r="AH729" s="12">
        <v>0</v>
      </c>
      <c r="AI729" s="12"/>
      <c r="AJ729" s="12"/>
      <c r="AK729" s="12">
        <v>0</v>
      </c>
      <c r="AL729" s="12"/>
      <c r="AM729" s="12"/>
      <c r="AN729" s="12">
        <v>0</v>
      </c>
      <c r="AO729" s="32"/>
      <c r="AP729" s="39" t="s">
        <v>53</v>
      </c>
      <c r="AQ729" s="32"/>
      <c r="AR729" s="32">
        <v>0</v>
      </c>
      <c r="AS729" s="12"/>
      <c r="AT729" s="12"/>
      <c r="AU729" s="12">
        <v>0</v>
      </c>
      <c r="AV729" s="12">
        <v>1474801.5330000001</v>
      </c>
      <c r="AW729" s="12">
        <v>3284553.3876</v>
      </c>
      <c r="AX729" s="12">
        <v>1809751.8546</v>
      </c>
      <c r="AY729" s="45"/>
      <c r="AZ729" s="32"/>
      <c r="BA729" s="12">
        <v>0</v>
      </c>
      <c r="BB729" s="12">
        <f t="shared" si="1024"/>
        <v>0</v>
      </c>
      <c r="BC729" s="12">
        <f t="shared" si="1003"/>
        <v>0</v>
      </c>
      <c r="BD729" s="12">
        <f t="shared" si="1004"/>
        <v>0</v>
      </c>
      <c r="BE729" s="12"/>
      <c r="BF729" s="12"/>
      <c r="BG729" s="12"/>
      <c r="BH729" s="12">
        <f t="shared" si="1025"/>
        <v>0</v>
      </c>
      <c r="BI729" s="12"/>
      <c r="BJ729" s="12"/>
      <c r="BK729" s="12"/>
      <c r="BL729" s="12">
        <f t="shared" si="1026"/>
        <v>0</v>
      </c>
      <c r="BM729" s="12"/>
      <c r="BN729" s="12"/>
      <c r="BO729" s="12"/>
      <c r="BP729" s="12">
        <f t="shared" si="1027"/>
        <v>0</v>
      </c>
      <c r="BQ729" s="12"/>
      <c r="BR729" s="12"/>
      <c r="BS729" s="12"/>
      <c r="BT729" s="12">
        <f t="shared" si="1028"/>
        <v>0</v>
      </c>
      <c r="BU729" s="12"/>
      <c r="BV729" s="12"/>
      <c r="BW729" s="12"/>
      <c r="BX729" s="12">
        <f t="shared" si="1029"/>
        <v>0</v>
      </c>
      <c r="BY729" s="12"/>
      <c r="BZ729" s="12"/>
      <c r="CA729" s="12"/>
      <c r="CB729" s="12">
        <f t="shared" si="1030"/>
        <v>0</v>
      </c>
      <c r="CC729" s="12"/>
      <c r="CD729" s="12"/>
      <c r="CE729" s="12"/>
      <c r="CF729" s="12">
        <f t="shared" si="1031"/>
        <v>0</v>
      </c>
      <c r="CG729" s="12"/>
      <c r="CH729" s="12"/>
      <c r="CI729" s="12"/>
      <c r="CJ729" s="12">
        <f t="shared" si="1032"/>
        <v>0</v>
      </c>
      <c r="CK729" s="12"/>
      <c r="CL729" s="12"/>
      <c r="CM729" s="12"/>
      <c r="CN729" s="12">
        <f t="shared" si="1033"/>
        <v>0</v>
      </c>
      <c r="CO729" s="12"/>
      <c r="CP729" s="12"/>
      <c r="CQ729" s="12"/>
      <c r="CR729" s="12">
        <f t="shared" si="1034"/>
        <v>0</v>
      </c>
      <c r="CS729" s="12"/>
      <c r="CT729" s="12"/>
      <c r="CU729" s="12"/>
      <c r="CV729" s="12">
        <f t="shared" si="1035"/>
        <v>0</v>
      </c>
      <c r="CW729" s="12"/>
      <c r="CX729" s="12"/>
      <c r="CY729" s="12"/>
      <c r="CZ729" s="12">
        <f t="shared" si="1016"/>
        <v>0</v>
      </c>
      <c r="DA729" s="12"/>
      <c r="DB729" s="12"/>
      <c r="DC729" s="12"/>
      <c r="DD729" s="12">
        <f t="shared" si="1036"/>
        <v>0</v>
      </c>
      <c r="DE729" s="13" t="s">
        <v>54</v>
      </c>
      <c r="DF729" s="14" t="s">
        <v>55</v>
      </c>
    </row>
    <row r="730" spans="1:110" s="3" customFormat="1" ht="38.25" hidden="1" x14ac:dyDescent="0.25">
      <c r="A730" s="13" t="s">
        <v>106</v>
      </c>
      <c r="B730" s="48" t="s">
        <v>1133</v>
      </c>
      <c r="C730" s="49">
        <v>1949</v>
      </c>
      <c r="D730" s="49" t="s">
        <v>51</v>
      </c>
      <c r="E730" s="48" t="s">
        <v>224</v>
      </c>
      <c r="F730" s="50">
        <v>729.88</v>
      </c>
      <c r="G730" s="50">
        <v>681.88</v>
      </c>
      <c r="H730" s="51">
        <v>34197</v>
      </c>
      <c r="I730" s="12">
        <f t="shared" si="1021"/>
        <v>3112896.3840000001</v>
      </c>
      <c r="J730" s="12">
        <f t="shared" si="1023"/>
        <v>1556448.192</v>
      </c>
      <c r="K730" s="12">
        <f t="shared" si="1022"/>
        <v>1556448.192</v>
      </c>
      <c r="L730" s="12">
        <f t="shared" si="1040"/>
        <v>1556448.192</v>
      </c>
      <c r="M730" s="12">
        <f t="shared" si="1037"/>
        <v>0</v>
      </c>
      <c r="N730" s="12"/>
      <c r="O730" s="12"/>
      <c r="P730" s="12">
        <v>0</v>
      </c>
      <c r="Q730" s="12"/>
      <c r="R730" s="12"/>
      <c r="S730" s="12">
        <v>0</v>
      </c>
      <c r="T730" s="12"/>
      <c r="U730" s="12"/>
      <c r="V730" s="12">
        <v>0</v>
      </c>
      <c r="W730" s="12"/>
      <c r="X730" s="12"/>
      <c r="Y730" s="12">
        <v>0</v>
      </c>
      <c r="Z730" s="12"/>
      <c r="AA730" s="12"/>
      <c r="AB730" s="12">
        <v>0</v>
      </c>
      <c r="AC730" s="12"/>
      <c r="AD730" s="12"/>
      <c r="AE730" s="12">
        <v>0</v>
      </c>
      <c r="AF730" s="12"/>
      <c r="AG730" s="12"/>
      <c r="AH730" s="12">
        <v>0</v>
      </c>
      <c r="AI730" s="12"/>
      <c r="AJ730" s="12"/>
      <c r="AK730" s="12">
        <v>0</v>
      </c>
      <c r="AL730" s="12"/>
      <c r="AM730" s="12"/>
      <c r="AN730" s="12">
        <v>0</v>
      </c>
      <c r="AO730" s="32"/>
      <c r="AP730" s="39" t="s">
        <v>53</v>
      </c>
      <c r="AQ730" s="32"/>
      <c r="AR730" s="32">
        <v>0</v>
      </c>
      <c r="AS730" s="12"/>
      <c r="AT730" s="12"/>
      <c r="AU730" s="12">
        <v>0</v>
      </c>
      <c r="AV730" s="12">
        <v>1455800.16</v>
      </c>
      <c r="AW730" s="12">
        <v>3112896.3840000001</v>
      </c>
      <c r="AX730" s="12">
        <v>1657096.2240000002</v>
      </c>
      <c r="AY730" s="45"/>
      <c r="AZ730" s="32"/>
      <c r="BA730" s="12">
        <v>0</v>
      </c>
      <c r="BB730" s="12">
        <f t="shared" si="1024"/>
        <v>0</v>
      </c>
      <c r="BC730" s="12">
        <f t="shared" si="1003"/>
        <v>0</v>
      </c>
      <c r="BD730" s="12">
        <f t="shared" si="1004"/>
        <v>0</v>
      </c>
      <c r="BE730" s="12"/>
      <c r="BF730" s="12"/>
      <c r="BG730" s="12"/>
      <c r="BH730" s="12">
        <f t="shared" si="1025"/>
        <v>0</v>
      </c>
      <c r="BI730" s="12"/>
      <c r="BJ730" s="12"/>
      <c r="BK730" s="12"/>
      <c r="BL730" s="12">
        <f t="shared" si="1026"/>
        <v>0</v>
      </c>
      <c r="BM730" s="12"/>
      <c r="BN730" s="12"/>
      <c r="BO730" s="12"/>
      <c r="BP730" s="12">
        <f t="shared" si="1027"/>
        <v>0</v>
      </c>
      <c r="BQ730" s="12"/>
      <c r="BR730" s="12"/>
      <c r="BS730" s="12"/>
      <c r="BT730" s="12">
        <f t="shared" si="1028"/>
        <v>0</v>
      </c>
      <c r="BU730" s="12"/>
      <c r="BV730" s="12"/>
      <c r="BW730" s="12"/>
      <c r="BX730" s="12">
        <f t="shared" si="1029"/>
        <v>0</v>
      </c>
      <c r="BY730" s="12"/>
      <c r="BZ730" s="12"/>
      <c r="CA730" s="12"/>
      <c r="CB730" s="12">
        <f t="shared" si="1030"/>
        <v>0</v>
      </c>
      <c r="CC730" s="12"/>
      <c r="CD730" s="12"/>
      <c r="CE730" s="12"/>
      <c r="CF730" s="12">
        <f t="shared" si="1031"/>
        <v>0</v>
      </c>
      <c r="CG730" s="12"/>
      <c r="CH730" s="12"/>
      <c r="CI730" s="12"/>
      <c r="CJ730" s="12">
        <f t="shared" si="1032"/>
        <v>0</v>
      </c>
      <c r="CK730" s="12"/>
      <c r="CL730" s="12"/>
      <c r="CM730" s="12"/>
      <c r="CN730" s="12">
        <f t="shared" si="1033"/>
        <v>0</v>
      </c>
      <c r="CO730" s="12"/>
      <c r="CP730" s="12"/>
      <c r="CQ730" s="12"/>
      <c r="CR730" s="12">
        <f t="shared" si="1034"/>
        <v>0</v>
      </c>
      <c r="CS730" s="12"/>
      <c r="CT730" s="12"/>
      <c r="CU730" s="12"/>
      <c r="CV730" s="12">
        <f t="shared" si="1035"/>
        <v>0</v>
      </c>
      <c r="CW730" s="12"/>
      <c r="CX730" s="12"/>
      <c r="CY730" s="12"/>
      <c r="CZ730" s="12">
        <f t="shared" si="1016"/>
        <v>0</v>
      </c>
      <c r="DA730" s="12"/>
      <c r="DB730" s="12"/>
      <c r="DC730" s="12"/>
      <c r="DD730" s="12">
        <f t="shared" si="1036"/>
        <v>0</v>
      </c>
      <c r="DE730" s="13" t="s">
        <v>54</v>
      </c>
      <c r="DF730" s="14" t="s">
        <v>55</v>
      </c>
    </row>
    <row r="731" spans="1:110" s="3" customFormat="1" ht="38.25" hidden="1" x14ac:dyDescent="0.25">
      <c r="A731" s="13" t="s">
        <v>107</v>
      </c>
      <c r="B731" s="48" t="s">
        <v>2707</v>
      </c>
      <c r="C731" s="49" t="s">
        <v>2708</v>
      </c>
      <c r="D731" s="49" t="s">
        <v>51</v>
      </c>
      <c r="E731" s="48" t="s">
        <v>202</v>
      </c>
      <c r="F731" s="50">
        <v>8046.72</v>
      </c>
      <c r="G731" s="50">
        <v>7715.52</v>
      </c>
      <c r="H731" s="51">
        <v>34084</v>
      </c>
      <c r="I731" s="12">
        <f t="shared" si="1021"/>
        <v>297016.84999999998</v>
      </c>
      <c r="J731" s="12">
        <f t="shared" si="1023"/>
        <v>0</v>
      </c>
      <c r="K731" s="12">
        <f t="shared" si="1022"/>
        <v>297016.84999999998</v>
      </c>
      <c r="L731" s="12">
        <f t="shared" si="1040"/>
        <v>297016.84999999998</v>
      </c>
      <c r="M731" s="12">
        <f t="shared" si="1037"/>
        <v>0</v>
      </c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32"/>
      <c r="AP731" s="39"/>
      <c r="AQ731" s="32"/>
      <c r="AR731" s="32">
        <v>0</v>
      </c>
      <c r="AS731" s="12"/>
      <c r="AT731" s="12"/>
      <c r="AU731" s="12"/>
      <c r="AV731" s="12"/>
      <c r="AW731" s="12"/>
      <c r="AX731" s="12"/>
      <c r="AY731" s="45"/>
      <c r="AZ731" s="32"/>
      <c r="BA731" s="12"/>
      <c r="BB731" s="12"/>
      <c r="BC731" s="12">
        <f t="shared" si="1003"/>
        <v>297016.84999999998</v>
      </c>
      <c r="BD731" s="12">
        <f t="shared" si="1004"/>
        <v>297016.84999999998</v>
      </c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>
        <v>297016.84999999998</v>
      </c>
      <c r="CZ731" s="12">
        <f t="shared" si="1016"/>
        <v>297016.84999999998</v>
      </c>
      <c r="DA731" s="12"/>
      <c r="DB731" s="12"/>
      <c r="DC731" s="12"/>
      <c r="DD731" s="12"/>
      <c r="DE731" s="13" t="s">
        <v>54</v>
      </c>
      <c r="DF731" s="14" t="s">
        <v>55</v>
      </c>
    </row>
    <row r="732" spans="1:110" s="3" customFormat="1" ht="38.25" hidden="1" x14ac:dyDescent="0.25">
      <c r="A732" s="13" t="s">
        <v>108</v>
      </c>
      <c r="B732" s="48" t="s">
        <v>2775</v>
      </c>
      <c r="C732" s="49">
        <v>1985</v>
      </c>
      <c r="D732" s="49" t="s">
        <v>51</v>
      </c>
      <c r="E732" s="48" t="s">
        <v>228</v>
      </c>
      <c r="F732" s="50">
        <v>9107.5</v>
      </c>
      <c r="G732" s="50">
        <v>7694.5</v>
      </c>
      <c r="H732" s="51">
        <v>33875</v>
      </c>
      <c r="I732" s="12">
        <f t="shared" si="1021"/>
        <v>10776526</v>
      </c>
      <c r="J732" s="12">
        <f t="shared" ref="J732:J734" si="1041">(I732-BC732-AQ732)*0.5</f>
        <v>0</v>
      </c>
      <c r="K732" s="12">
        <f t="shared" si="1022"/>
        <v>10776526</v>
      </c>
      <c r="L732" s="12">
        <f t="shared" ref="L732:L734" si="1042">K732-(AQ732/36*30)</f>
        <v>1796087.666666666</v>
      </c>
      <c r="M732" s="12">
        <f t="shared" si="1037"/>
        <v>8980438.333333334</v>
      </c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32"/>
      <c r="AP732" s="39" t="s">
        <v>2778</v>
      </c>
      <c r="AQ732" s="32">
        <v>10776526</v>
      </c>
      <c r="AR732" s="32">
        <v>10776526</v>
      </c>
      <c r="AS732" s="12"/>
      <c r="AT732" s="12"/>
      <c r="AU732" s="12"/>
      <c r="AV732" s="12"/>
      <c r="AW732" s="12"/>
      <c r="AX732" s="12"/>
      <c r="AY732" s="45"/>
      <c r="AZ732" s="32"/>
      <c r="BA732" s="12"/>
      <c r="BB732" s="12"/>
      <c r="BC732" s="12">
        <f t="shared" si="1003"/>
        <v>0</v>
      </c>
      <c r="BD732" s="12">
        <f t="shared" si="1004"/>
        <v>0</v>
      </c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3" t="s">
        <v>54</v>
      </c>
      <c r="DF732" s="14" t="s">
        <v>55</v>
      </c>
    </row>
    <row r="733" spans="1:110" s="3" customFormat="1" ht="38.25" hidden="1" x14ac:dyDescent="0.25">
      <c r="A733" s="13" t="s">
        <v>109</v>
      </c>
      <c r="B733" s="48" t="s">
        <v>2776</v>
      </c>
      <c r="C733" s="49">
        <v>1985</v>
      </c>
      <c r="D733" s="49" t="s">
        <v>51</v>
      </c>
      <c r="E733" s="48" t="s">
        <v>228</v>
      </c>
      <c r="F733" s="50">
        <v>8849.9500000000007</v>
      </c>
      <c r="G733" s="50">
        <v>7852.95</v>
      </c>
      <c r="H733" s="51">
        <v>33833</v>
      </c>
      <c r="I733" s="12">
        <f t="shared" si="1021"/>
        <v>9470110</v>
      </c>
      <c r="J733" s="12">
        <f t="shared" si="1041"/>
        <v>0</v>
      </c>
      <c r="K733" s="12">
        <f t="shared" si="1022"/>
        <v>9470110</v>
      </c>
      <c r="L733" s="12">
        <f t="shared" si="1042"/>
        <v>1578351.666666666</v>
      </c>
      <c r="M733" s="12">
        <f t="shared" si="1037"/>
        <v>7891758.333333334</v>
      </c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32"/>
      <c r="AP733" s="39" t="s">
        <v>2779</v>
      </c>
      <c r="AQ733" s="32">
        <v>9470110</v>
      </c>
      <c r="AR733" s="32">
        <v>9470110</v>
      </c>
      <c r="AS733" s="12"/>
      <c r="AT733" s="12"/>
      <c r="AU733" s="12"/>
      <c r="AV733" s="12"/>
      <c r="AW733" s="12"/>
      <c r="AX733" s="12"/>
      <c r="AY733" s="45"/>
      <c r="AZ733" s="32"/>
      <c r="BA733" s="12"/>
      <c r="BB733" s="12"/>
      <c r="BC733" s="12">
        <f t="shared" si="1003"/>
        <v>0</v>
      </c>
      <c r="BD733" s="12">
        <f t="shared" si="1004"/>
        <v>0</v>
      </c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3" t="s">
        <v>54</v>
      </c>
      <c r="DF733" s="14" t="s">
        <v>55</v>
      </c>
    </row>
    <row r="734" spans="1:110" s="3" customFormat="1" ht="76.5" hidden="1" customHeight="1" x14ac:dyDescent="0.25">
      <c r="A734" s="13" t="s">
        <v>110</v>
      </c>
      <c r="B734" s="48" t="s">
        <v>2777</v>
      </c>
      <c r="C734" s="49">
        <v>1986</v>
      </c>
      <c r="D734" s="49" t="s">
        <v>51</v>
      </c>
      <c r="E734" s="48" t="s">
        <v>228</v>
      </c>
      <c r="F734" s="50">
        <v>16530.5</v>
      </c>
      <c r="G734" s="50">
        <v>14186.5</v>
      </c>
      <c r="H734" s="51">
        <v>33918</v>
      </c>
      <c r="I734" s="12">
        <f t="shared" si="1021"/>
        <v>16959160</v>
      </c>
      <c r="J734" s="12">
        <f t="shared" si="1041"/>
        <v>0</v>
      </c>
      <c r="K734" s="12">
        <f t="shared" si="1022"/>
        <v>16959160</v>
      </c>
      <c r="L734" s="12">
        <f t="shared" si="1042"/>
        <v>2826526.6666666679</v>
      </c>
      <c r="M734" s="12">
        <f t="shared" si="1037"/>
        <v>14132633.333333332</v>
      </c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32"/>
      <c r="AP734" s="39" t="s">
        <v>2780</v>
      </c>
      <c r="AQ734" s="32">
        <v>16959160</v>
      </c>
      <c r="AR734" s="32">
        <v>16959160</v>
      </c>
      <c r="AS734" s="12"/>
      <c r="AT734" s="12"/>
      <c r="AU734" s="12"/>
      <c r="AV734" s="12"/>
      <c r="AW734" s="12"/>
      <c r="AX734" s="12"/>
      <c r="AY734" s="45"/>
      <c r="AZ734" s="32"/>
      <c r="BA734" s="12"/>
      <c r="BB734" s="12"/>
      <c r="BC734" s="12">
        <f t="shared" si="1003"/>
        <v>0</v>
      </c>
      <c r="BD734" s="12">
        <f t="shared" si="1004"/>
        <v>0</v>
      </c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3" t="s">
        <v>54</v>
      </c>
      <c r="DF734" s="14" t="s">
        <v>55</v>
      </c>
    </row>
    <row r="735" spans="1:110" s="3" customFormat="1" ht="51" hidden="1" x14ac:dyDescent="0.25">
      <c r="A735" s="13" t="s">
        <v>111</v>
      </c>
      <c r="B735" s="48" t="s">
        <v>1134</v>
      </c>
      <c r="C735" s="49">
        <v>1917</v>
      </c>
      <c r="D735" s="49" t="s">
        <v>51</v>
      </c>
      <c r="E735" s="48" t="s">
        <v>56</v>
      </c>
      <c r="F735" s="49">
        <v>705.02</v>
      </c>
      <c r="G735" s="49">
        <v>629.02</v>
      </c>
      <c r="H735" s="51">
        <v>34470</v>
      </c>
      <c r="I735" s="12">
        <f t="shared" si="1021"/>
        <v>3170320.0799999996</v>
      </c>
      <c r="J735" s="12">
        <f t="shared" si="1023"/>
        <v>1585160.0399999998</v>
      </c>
      <c r="K735" s="12">
        <f t="shared" si="1022"/>
        <v>1585160.0399999998</v>
      </c>
      <c r="L735" s="12">
        <f t="shared" ref="L735:L739" si="1043">K735</f>
        <v>1585160.0399999998</v>
      </c>
      <c r="M735" s="12">
        <f t="shared" si="1037"/>
        <v>0</v>
      </c>
      <c r="N735" s="12"/>
      <c r="O735" s="12"/>
      <c r="P735" s="12">
        <v>0</v>
      </c>
      <c r="Q735" s="12"/>
      <c r="R735" s="12"/>
      <c r="S735" s="12">
        <v>0</v>
      </c>
      <c r="T735" s="12"/>
      <c r="U735" s="12"/>
      <c r="V735" s="12">
        <v>0</v>
      </c>
      <c r="W735" s="12"/>
      <c r="X735" s="12"/>
      <c r="Y735" s="12">
        <v>0</v>
      </c>
      <c r="Z735" s="12"/>
      <c r="AA735" s="12"/>
      <c r="AB735" s="12">
        <v>0</v>
      </c>
      <c r="AC735" s="12"/>
      <c r="AD735" s="12"/>
      <c r="AE735" s="12">
        <v>0</v>
      </c>
      <c r="AF735" s="12"/>
      <c r="AG735" s="12"/>
      <c r="AH735" s="12">
        <v>0</v>
      </c>
      <c r="AI735" s="12"/>
      <c r="AJ735" s="12"/>
      <c r="AK735" s="12">
        <v>0</v>
      </c>
      <c r="AL735" s="12"/>
      <c r="AM735" s="12"/>
      <c r="AN735" s="12">
        <v>0</v>
      </c>
      <c r="AO735" s="32"/>
      <c r="AP735" s="39"/>
      <c r="AQ735" s="32"/>
      <c r="AR735" s="32">
        <v>0</v>
      </c>
      <c r="AS735" s="12">
        <v>3170320.0799999996</v>
      </c>
      <c r="AT735" s="12">
        <v>3170320.0799999996</v>
      </c>
      <c r="AU735" s="12">
        <v>0</v>
      </c>
      <c r="AV735" s="12"/>
      <c r="AW735" s="12"/>
      <c r="AX735" s="12">
        <v>0</v>
      </c>
      <c r="AY735" s="45"/>
      <c r="AZ735" s="32"/>
      <c r="BA735" s="12">
        <v>0</v>
      </c>
      <c r="BB735" s="12">
        <f t="shared" ref="BB735:BB738" si="1044">BF735+BJ735+BN735+BR735+BV735+BZ735+CD735+CH735+CL735+CP735+CT735+CX735+DB735</f>
        <v>0</v>
      </c>
      <c r="BC735" s="12">
        <f t="shared" si="1003"/>
        <v>0</v>
      </c>
      <c r="BD735" s="12">
        <f t="shared" si="1004"/>
        <v>0</v>
      </c>
      <c r="BE735" s="12"/>
      <c r="BF735" s="12"/>
      <c r="BG735" s="12"/>
      <c r="BH735" s="12">
        <f t="shared" ref="BH735:BH739" si="1045">BG735-BF735</f>
        <v>0</v>
      </c>
      <c r="BI735" s="12"/>
      <c r="BJ735" s="12"/>
      <c r="BK735" s="12"/>
      <c r="BL735" s="12">
        <f t="shared" ref="BL735:BL739" si="1046">BK735-BJ735</f>
        <v>0</v>
      </c>
      <c r="BM735" s="12"/>
      <c r="BN735" s="12"/>
      <c r="BO735" s="12"/>
      <c r="BP735" s="12">
        <f t="shared" ref="BP735:BP739" si="1047">BO735-BN735</f>
        <v>0</v>
      </c>
      <c r="BQ735" s="12"/>
      <c r="BR735" s="12"/>
      <c r="BS735" s="12"/>
      <c r="BT735" s="12">
        <f t="shared" ref="BT735:BT739" si="1048">BS735-BR735</f>
        <v>0</v>
      </c>
      <c r="BU735" s="12"/>
      <c r="BV735" s="12"/>
      <c r="BW735" s="12"/>
      <c r="BX735" s="12">
        <f t="shared" ref="BX735:BX739" si="1049">BW735-BV735</f>
        <v>0</v>
      </c>
      <c r="BY735" s="12"/>
      <c r="BZ735" s="12"/>
      <c r="CA735" s="12"/>
      <c r="CB735" s="12">
        <f t="shared" ref="CB735:CB739" si="1050">CA735-BZ735</f>
        <v>0</v>
      </c>
      <c r="CC735" s="12"/>
      <c r="CD735" s="12"/>
      <c r="CE735" s="12"/>
      <c r="CF735" s="12">
        <f t="shared" ref="CF735:CF739" si="1051">CE735-CD735</f>
        <v>0</v>
      </c>
      <c r="CG735" s="12"/>
      <c r="CH735" s="12"/>
      <c r="CI735" s="12"/>
      <c r="CJ735" s="12">
        <f t="shared" ref="CJ735:CJ739" si="1052">CI735-CH735</f>
        <v>0</v>
      </c>
      <c r="CK735" s="12"/>
      <c r="CL735" s="12"/>
      <c r="CM735" s="12"/>
      <c r="CN735" s="12">
        <f t="shared" ref="CN735:CN739" si="1053">CM735-CL735</f>
        <v>0</v>
      </c>
      <c r="CO735" s="12"/>
      <c r="CP735" s="12"/>
      <c r="CQ735" s="12"/>
      <c r="CR735" s="12">
        <f t="shared" ref="CR735:CR739" si="1054">CQ735-CP735</f>
        <v>0</v>
      </c>
      <c r="CS735" s="12"/>
      <c r="CT735" s="12"/>
      <c r="CU735" s="12"/>
      <c r="CV735" s="12">
        <f t="shared" ref="CV735:CV739" si="1055">CU735-CT735</f>
        <v>0</v>
      </c>
      <c r="CW735" s="12"/>
      <c r="CX735" s="12"/>
      <c r="CY735" s="12"/>
      <c r="CZ735" s="12">
        <f t="shared" si="1016"/>
        <v>0</v>
      </c>
      <c r="DA735" s="12"/>
      <c r="DB735" s="12"/>
      <c r="DC735" s="12"/>
      <c r="DD735" s="12">
        <f t="shared" ref="DD735:DD739" si="1056">DC735-DB735</f>
        <v>0</v>
      </c>
      <c r="DE735" s="13" t="s">
        <v>54</v>
      </c>
      <c r="DF735" s="14" t="s">
        <v>55</v>
      </c>
    </row>
    <row r="736" spans="1:110" s="3" customFormat="1" ht="38.25" hidden="1" x14ac:dyDescent="0.25">
      <c r="A736" s="13" t="s">
        <v>112</v>
      </c>
      <c r="B736" s="48" t="s">
        <v>1135</v>
      </c>
      <c r="C736" s="49">
        <v>1952</v>
      </c>
      <c r="D736" s="49" t="s">
        <v>51</v>
      </c>
      <c r="E736" s="48" t="s">
        <v>67</v>
      </c>
      <c r="F736" s="50">
        <v>1215.81</v>
      </c>
      <c r="G736" s="50">
        <v>1087.81</v>
      </c>
      <c r="H736" s="51">
        <v>33833</v>
      </c>
      <c r="I736" s="12">
        <f t="shared" si="1021"/>
        <v>2681534.4</v>
      </c>
      <c r="J736" s="12">
        <f t="shared" si="1023"/>
        <v>1340767.2</v>
      </c>
      <c r="K736" s="12">
        <f t="shared" si="1022"/>
        <v>1340767.2</v>
      </c>
      <c r="L736" s="12">
        <f t="shared" si="1043"/>
        <v>1340767.2</v>
      </c>
      <c r="M736" s="12">
        <f t="shared" si="1037"/>
        <v>0</v>
      </c>
      <c r="N736" s="12"/>
      <c r="O736" s="12"/>
      <c r="P736" s="12">
        <v>0</v>
      </c>
      <c r="Q736" s="12"/>
      <c r="R736" s="12"/>
      <c r="S736" s="12">
        <v>0</v>
      </c>
      <c r="T736" s="12"/>
      <c r="U736" s="12"/>
      <c r="V736" s="12">
        <v>0</v>
      </c>
      <c r="W736" s="12"/>
      <c r="X736" s="12"/>
      <c r="Y736" s="12">
        <v>0</v>
      </c>
      <c r="Z736" s="12"/>
      <c r="AA736" s="12"/>
      <c r="AB736" s="12">
        <v>0</v>
      </c>
      <c r="AC736" s="12"/>
      <c r="AD736" s="12"/>
      <c r="AE736" s="12">
        <v>0</v>
      </c>
      <c r="AF736" s="12"/>
      <c r="AG736" s="12"/>
      <c r="AH736" s="12">
        <v>0</v>
      </c>
      <c r="AI736" s="12"/>
      <c r="AJ736" s="12"/>
      <c r="AK736" s="12">
        <v>0</v>
      </c>
      <c r="AL736" s="12"/>
      <c r="AM736" s="12"/>
      <c r="AN736" s="12">
        <v>0</v>
      </c>
      <c r="AO736" s="32"/>
      <c r="AP736" s="39" t="s">
        <v>53</v>
      </c>
      <c r="AQ736" s="32"/>
      <c r="AR736" s="32">
        <v>0</v>
      </c>
      <c r="AS736" s="12">
        <v>2325600</v>
      </c>
      <c r="AT736" s="12">
        <v>2681534.4</v>
      </c>
      <c r="AU736" s="12">
        <v>355934.39999999991</v>
      </c>
      <c r="AV736" s="12"/>
      <c r="AW736" s="12"/>
      <c r="AX736" s="12">
        <v>0</v>
      </c>
      <c r="AY736" s="45"/>
      <c r="AZ736" s="32"/>
      <c r="BA736" s="12">
        <v>0</v>
      </c>
      <c r="BB736" s="12">
        <f t="shared" si="1044"/>
        <v>0</v>
      </c>
      <c r="BC736" s="12">
        <f t="shared" si="1003"/>
        <v>0</v>
      </c>
      <c r="BD736" s="12">
        <f t="shared" si="1004"/>
        <v>0</v>
      </c>
      <c r="BE736" s="12"/>
      <c r="BF736" s="12"/>
      <c r="BG736" s="12"/>
      <c r="BH736" s="12">
        <f t="shared" si="1045"/>
        <v>0</v>
      </c>
      <c r="BI736" s="12"/>
      <c r="BJ736" s="12"/>
      <c r="BK736" s="12"/>
      <c r="BL736" s="12">
        <f t="shared" si="1046"/>
        <v>0</v>
      </c>
      <c r="BM736" s="12"/>
      <c r="BN736" s="12"/>
      <c r="BO736" s="12"/>
      <c r="BP736" s="12">
        <f t="shared" si="1047"/>
        <v>0</v>
      </c>
      <c r="BQ736" s="12"/>
      <c r="BR736" s="12"/>
      <c r="BS736" s="12"/>
      <c r="BT736" s="12">
        <f t="shared" si="1048"/>
        <v>0</v>
      </c>
      <c r="BU736" s="12"/>
      <c r="BV736" s="12"/>
      <c r="BW736" s="12"/>
      <c r="BX736" s="12">
        <f t="shared" si="1049"/>
        <v>0</v>
      </c>
      <c r="BY736" s="12"/>
      <c r="BZ736" s="12"/>
      <c r="CA736" s="12"/>
      <c r="CB736" s="12">
        <f t="shared" si="1050"/>
        <v>0</v>
      </c>
      <c r="CC736" s="12"/>
      <c r="CD736" s="12"/>
      <c r="CE736" s="12"/>
      <c r="CF736" s="12">
        <f t="shared" si="1051"/>
        <v>0</v>
      </c>
      <c r="CG736" s="12"/>
      <c r="CH736" s="12"/>
      <c r="CI736" s="12"/>
      <c r="CJ736" s="12">
        <f t="shared" si="1052"/>
        <v>0</v>
      </c>
      <c r="CK736" s="12"/>
      <c r="CL736" s="12"/>
      <c r="CM736" s="12"/>
      <c r="CN736" s="12">
        <f t="shared" si="1053"/>
        <v>0</v>
      </c>
      <c r="CO736" s="12"/>
      <c r="CP736" s="12"/>
      <c r="CQ736" s="12"/>
      <c r="CR736" s="12">
        <f t="shared" si="1054"/>
        <v>0</v>
      </c>
      <c r="CS736" s="12"/>
      <c r="CT736" s="12"/>
      <c r="CU736" s="12"/>
      <c r="CV736" s="12">
        <f t="shared" si="1055"/>
        <v>0</v>
      </c>
      <c r="CW736" s="12"/>
      <c r="CX736" s="12"/>
      <c r="CY736" s="12"/>
      <c r="CZ736" s="12">
        <f t="shared" si="1016"/>
        <v>0</v>
      </c>
      <c r="DA736" s="12"/>
      <c r="DB736" s="12"/>
      <c r="DC736" s="12"/>
      <c r="DD736" s="12">
        <f t="shared" si="1056"/>
        <v>0</v>
      </c>
      <c r="DE736" s="13" t="s">
        <v>54</v>
      </c>
      <c r="DF736" s="14" t="s">
        <v>55</v>
      </c>
    </row>
    <row r="737" spans="1:110" s="3" customFormat="1" ht="38.25" hidden="1" x14ac:dyDescent="0.25">
      <c r="A737" s="13" t="s">
        <v>113</v>
      </c>
      <c r="B737" s="48" t="s">
        <v>1136</v>
      </c>
      <c r="C737" s="49">
        <v>1952</v>
      </c>
      <c r="D737" s="49" t="s">
        <v>51</v>
      </c>
      <c r="E737" s="48" t="s">
        <v>67</v>
      </c>
      <c r="F737" s="50">
        <v>1223.6500000000001</v>
      </c>
      <c r="G737" s="50">
        <v>1046.6500000000001</v>
      </c>
      <c r="H737" s="51">
        <v>33966</v>
      </c>
      <c r="I737" s="12">
        <f t="shared" si="1021"/>
        <v>2575465.2000000002</v>
      </c>
      <c r="J737" s="12">
        <f t="shared" si="1023"/>
        <v>1287732.6000000001</v>
      </c>
      <c r="K737" s="12">
        <f t="shared" si="1022"/>
        <v>1287732.6000000001</v>
      </c>
      <c r="L737" s="12">
        <f t="shared" si="1043"/>
        <v>1287732.6000000001</v>
      </c>
      <c r="M737" s="12">
        <f t="shared" si="1037"/>
        <v>0</v>
      </c>
      <c r="N737" s="12"/>
      <c r="O737" s="12"/>
      <c r="P737" s="12">
        <v>0</v>
      </c>
      <c r="Q737" s="12"/>
      <c r="R737" s="12"/>
      <c r="S737" s="12">
        <v>0</v>
      </c>
      <c r="T737" s="12"/>
      <c r="U737" s="12"/>
      <c r="V737" s="12">
        <v>0</v>
      </c>
      <c r="W737" s="12"/>
      <c r="X737" s="12"/>
      <c r="Y737" s="12">
        <v>0</v>
      </c>
      <c r="Z737" s="12"/>
      <c r="AA737" s="12"/>
      <c r="AB737" s="12">
        <v>0</v>
      </c>
      <c r="AC737" s="12"/>
      <c r="AD737" s="12"/>
      <c r="AE737" s="12">
        <v>0</v>
      </c>
      <c r="AF737" s="12"/>
      <c r="AG737" s="12"/>
      <c r="AH737" s="12">
        <v>0</v>
      </c>
      <c r="AI737" s="12"/>
      <c r="AJ737" s="12"/>
      <c r="AK737" s="12">
        <v>0</v>
      </c>
      <c r="AL737" s="12"/>
      <c r="AM737" s="12"/>
      <c r="AN737" s="12">
        <v>0</v>
      </c>
      <c r="AO737" s="32"/>
      <c r="AP737" s="39" t="s">
        <v>53</v>
      </c>
      <c r="AQ737" s="32"/>
      <c r="AR737" s="32">
        <v>0</v>
      </c>
      <c r="AS737" s="12">
        <v>2378800</v>
      </c>
      <c r="AT737" s="12">
        <v>2575465.2000000002</v>
      </c>
      <c r="AU737" s="12">
        <v>196665.20000000019</v>
      </c>
      <c r="AV737" s="12"/>
      <c r="AW737" s="12"/>
      <c r="AX737" s="12">
        <v>0</v>
      </c>
      <c r="AY737" s="45"/>
      <c r="AZ737" s="32"/>
      <c r="BA737" s="12">
        <v>0</v>
      </c>
      <c r="BB737" s="12">
        <f t="shared" si="1044"/>
        <v>0</v>
      </c>
      <c r="BC737" s="12">
        <f t="shared" si="1003"/>
        <v>0</v>
      </c>
      <c r="BD737" s="12">
        <f t="shared" si="1004"/>
        <v>0</v>
      </c>
      <c r="BE737" s="12"/>
      <c r="BF737" s="12"/>
      <c r="BG737" s="12"/>
      <c r="BH737" s="12">
        <f t="shared" si="1045"/>
        <v>0</v>
      </c>
      <c r="BI737" s="12"/>
      <c r="BJ737" s="12"/>
      <c r="BK737" s="12"/>
      <c r="BL737" s="12">
        <f t="shared" si="1046"/>
        <v>0</v>
      </c>
      <c r="BM737" s="12"/>
      <c r="BN737" s="12"/>
      <c r="BO737" s="12"/>
      <c r="BP737" s="12">
        <f t="shared" si="1047"/>
        <v>0</v>
      </c>
      <c r="BQ737" s="12"/>
      <c r="BR737" s="12"/>
      <c r="BS737" s="12"/>
      <c r="BT737" s="12">
        <f t="shared" si="1048"/>
        <v>0</v>
      </c>
      <c r="BU737" s="12"/>
      <c r="BV737" s="12"/>
      <c r="BW737" s="12"/>
      <c r="BX737" s="12">
        <f t="shared" si="1049"/>
        <v>0</v>
      </c>
      <c r="BY737" s="12"/>
      <c r="BZ737" s="12"/>
      <c r="CA737" s="12"/>
      <c r="CB737" s="12">
        <f t="shared" si="1050"/>
        <v>0</v>
      </c>
      <c r="CC737" s="12"/>
      <c r="CD737" s="12"/>
      <c r="CE737" s="12"/>
      <c r="CF737" s="12">
        <f t="shared" si="1051"/>
        <v>0</v>
      </c>
      <c r="CG737" s="12"/>
      <c r="CH737" s="12"/>
      <c r="CI737" s="12"/>
      <c r="CJ737" s="12">
        <f t="shared" si="1052"/>
        <v>0</v>
      </c>
      <c r="CK737" s="12"/>
      <c r="CL737" s="12"/>
      <c r="CM737" s="12"/>
      <c r="CN737" s="12">
        <f t="shared" si="1053"/>
        <v>0</v>
      </c>
      <c r="CO737" s="12"/>
      <c r="CP737" s="12"/>
      <c r="CQ737" s="12"/>
      <c r="CR737" s="12">
        <f t="shared" si="1054"/>
        <v>0</v>
      </c>
      <c r="CS737" s="12"/>
      <c r="CT737" s="12"/>
      <c r="CU737" s="12"/>
      <c r="CV737" s="12">
        <f t="shared" si="1055"/>
        <v>0</v>
      </c>
      <c r="CW737" s="12"/>
      <c r="CX737" s="12"/>
      <c r="CY737" s="12"/>
      <c r="CZ737" s="12">
        <f t="shared" si="1016"/>
        <v>0</v>
      </c>
      <c r="DA737" s="12"/>
      <c r="DB737" s="12"/>
      <c r="DC737" s="12"/>
      <c r="DD737" s="12">
        <f t="shared" si="1056"/>
        <v>0</v>
      </c>
      <c r="DE737" s="13" t="s">
        <v>54</v>
      </c>
      <c r="DF737" s="14" t="s">
        <v>55</v>
      </c>
    </row>
    <row r="738" spans="1:110" s="3" customFormat="1" ht="38.25" hidden="1" x14ac:dyDescent="0.25">
      <c r="A738" s="13" t="s">
        <v>114</v>
      </c>
      <c r="B738" s="48" t="s">
        <v>1137</v>
      </c>
      <c r="C738" s="49">
        <v>1960</v>
      </c>
      <c r="D738" s="49" t="s">
        <v>51</v>
      </c>
      <c r="E738" s="48" t="s">
        <v>229</v>
      </c>
      <c r="F738" s="50">
        <v>879.39</v>
      </c>
      <c r="G738" s="50">
        <v>779.39</v>
      </c>
      <c r="H738" s="51">
        <v>34198</v>
      </c>
      <c r="I738" s="12">
        <f t="shared" si="1021"/>
        <v>1866007.7434</v>
      </c>
      <c r="J738" s="12">
        <f t="shared" si="1023"/>
        <v>933003.87170000002</v>
      </c>
      <c r="K738" s="12">
        <f t="shared" si="1022"/>
        <v>933003.87170000002</v>
      </c>
      <c r="L738" s="12">
        <f t="shared" si="1043"/>
        <v>933003.87170000002</v>
      </c>
      <c r="M738" s="12">
        <f t="shared" si="1037"/>
        <v>0</v>
      </c>
      <c r="N738" s="12"/>
      <c r="O738" s="12"/>
      <c r="P738" s="12">
        <v>0</v>
      </c>
      <c r="Q738" s="12">
        <v>1377462.7104</v>
      </c>
      <c r="R738" s="12">
        <v>1377462.7104</v>
      </c>
      <c r="S738" s="12">
        <v>0</v>
      </c>
      <c r="T738" s="12"/>
      <c r="U738" s="12"/>
      <c r="V738" s="12">
        <v>0</v>
      </c>
      <c r="W738" s="12">
        <v>213965.94</v>
      </c>
      <c r="X738" s="12">
        <v>213965.94</v>
      </c>
      <c r="Y738" s="12">
        <v>0</v>
      </c>
      <c r="Z738" s="12">
        <v>274579.09299999999</v>
      </c>
      <c r="AA738" s="12">
        <v>274579.09299999999</v>
      </c>
      <c r="AB738" s="12">
        <v>0</v>
      </c>
      <c r="AC738" s="12"/>
      <c r="AD738" s="12"/>
      <c r="AE738" s="12">
        <v>0</v>
      </c>
      <c r="AF738" s="12"/>
      <c r="AG738" s="12"/>
      <c r="AH738" s="12">
        <v>0</v>
      </c>
      <c r="AI738" s="12"/>
      <c r="AJ738" s="12"/>
      <c r="AK738" s="12">
        <v>0</v>
      </c>
      <c r="AL738" s="12"/>
      <c r="AM738" s="12"/>
      <c r="AN738" s="12">
        <v>0</v>
      </c>
      <c r="AO738" s="32"/>
      <c r="AP738" s="39" t="s">
        <v>53</v>
      </c>
      <c r="AQ738" s="32"/>
      <c r="AR738" s="32">
        <v>0</v>
      </c>
      <c r="AS738" s="12"/>
      <c r="AT738" s="12"/>
      <c r="AU738" s="12">
        <v>0</v>
      </c>
      <c r="AV738" s="12"/>
      <c r="AW738" s="12"/>
      <c r="AX738" s="12">
        <v>0</v>
      </c>
      <c r="AY738" s="45"/>
      <c r="AZ738" s="32"/>
      <c r="BA738" s="12">
        <v>0</v>
      </c>
      <c r="BB738" s="12">
        <f t="shared" si="1044"/>
        <v>0</v>
      </c>
      <c r="BC738" s="12">
        <f t="shared" si="1003"/>
        <v>0</v>
      </c>
      <c r="BD738" s="12">
        <f t="shared" si="1004"/>
        <v>0</v>
      </c>
      <c r="BE738" s="12"/>
      <c r="BF738" s="12"/>
      <c r="BG738" s="12"/>
      <c r="BH738" s="12">
        <f t="shared" si="1045"/>
        <v>0</v>
      </c>
      <c r="BI738" s="12"/>
      <c r="BJ738" s="12"/>
      <c r="BK738" s="12"/>
      <c r="BL738" s="12">
        <f t="shared" si="1046"/>
        <v>0</v>
      </c>
      <c r="BM738" s="12"/>
      <c r="BN738" s="12"/>
      <c r="BO738" s="12"/>
      <c r="BP738" s="12">
        <f t="shared" si="1047"/>
        <v>0</v>
      </c>
      <c r="BQ738" s="12"/>
      <c r="BR738" s="12"/>
      <c r="BS738" s="12"/>
      <c r="BT738" s="12">
        <f t="shared" si="1048"/>
        <v>0</v>
      </c>
      <c r="BU738" s="12"/>
      <c r="BV738" s="12"/>
      <c r="BW738" s="12"/>
      <c r="BX738" s="12">
        <f t="shared" si="1049"/>
        <v>0</v>
      </c>
      <c r="BY738" s="12"/>
      <c r="BZ738" s="12"/>
      <c r="CA738" s="12"/>
      <c r="CB738" s="12">
        <f t="shared" si="1050"/>
        <v>0</v>
      </c>
      <c r="CC738" s="12"/>
      <c r="CD738" s="12"/>
      <c r="CE738" s="12"/>
      <c r="CF738" s="12">
        <f t="shared" si="1051"/>
        <v>0</v>
      </c>
      <c r="CG738" s="12"/>
      <c r="CH738" s="12"/>
      <c r="CI738" s="12"/>
      <c r="CJ738" s="12">
        <f t="shared" si="1052"/>
        <v>0</v>
      </c>
      <c r="CK738" s="12"/>
      <c r="CL738" s="12"/>
      <c r="CM738" s="12"/>
      <c r="CN738" s="12">
        <f t="shared" si="1053"/>
        <v>0</v>
      </c>
      <c r="CO738" s="12"/>
      <c r="CP738" s="12"/>
      <c r="CQ738" s="12"/>
      <c r="CR738" s="12">
        <f t="shared" si="1054"/>
        <v>0</v>
      </c>
      <c r="CS738" s="12"/>
      <c r="CT738" s="12"/>
      <c r="CU738" s="12"/>
      <c r="CV738" s="12">
        <f t="shared" si="1055"/>
        <v>0</v>
      </c>
      <c r="CW738" s="12"/>
      <c r="CX738" s="12"/>
      <c r="CY738" s="12"/>
      <c r="CZ738" s="12">
        <f t="shared" si="1016"/>
        <v>0</v>
      </c>
      <c r="DA738" s="12"/>
      <c r="DB738" s="12"/>
      <c r="DC738" s="12"/>
      <c r="DD738" s="12">
        <f t="shared" si="1056"/>
        <v>0</v>
      </c>
      <c r="DE738" s="13" t="s">
        <v>54</v>
      </c>
      <c r="DF738" s="14" t="s">
        <v>55</v>
      </c>
    </row>
    <row r="739" spans="1:110" s="3" customFormat="1" ht="38.25" hidden="1" x14ac:dyDescent="0.25">
      <c r="A739" s="13" t="s">
        <v>115</v>
      </c>
      <c r="B739" s="48" t="s">
        <v>1138</v>
      </c>
      <c r="C739" s="49">
        <v>1960</v>
      </c>
      <c r="D739" s="49" t="s">
        <v>51</v>
      </c>
      <c r="E739" s="48" t="s">
        <v>153</v>
      </c>
      <c r="F739" s="50">
        <v>876.1</v>
      </c>
      <c r="G739" s="50">
        <v>775.1</v>
      </c>
      <c r="H739" s="51">
        <v>33833</v>
      </c>
      <c r="I739" s="12">
        <f t="shared" si="1021"/>
        <v>16347420.922199998</v>
      </c>
      <c r="J739" s="12">
        <f t="shared" si="1023"/>
        <v>8173710.461099999</v>
      </c>
      <c r="K739" s="12">
        <f t="shared" si="1022"/>
        <v>8173710.461099999</v>
      </c>
      <c r="L739" s="12">
        <f t="shared" si="1043"/>
        <v>8173710.461099999</v>
      </c>
      <c r="M739" s="12">
        <f t="shared" si="1037"/>
        <v>0</v>
      </c>
      <c r="N739" s="12"/>
      <c r="O739" s="12"/>
      <c r="P739" s="12">
        <v>0</v>
      </c>
      <c r="Q739" s="12">
        <v>2555667.4709999999</v>
      </c>
      <c r="R739" s="12">
        <v>15750468.475199999</v>
      </c>
      <c r="S739" s="12">
        <v>13194801.0042</v>
      </c>
      <c r="T739" s="12"/>
      <c r="U739" s="12"/>
      <c r="V739" s="12">
        <v>0</v>
      </c>
      <c r="W739" s="12">
        <v>277330.78000000003</v>
      </c>
      <c r="X739" s="12">
        <v>301569.59999999998</v>
      </c>
      <c r="Y739" s="12">
        <v>24238.819999999949</v>
      </c>
      <c r="Z739" s="12">
        <v>295382.84700000001</v>
      </c>
      <c r="AA739" s="12">
        <v>295382.84700000001</v>
      </c>
      <c r="AB739" s="12">
        <v>0</v>
      </c>
      <c r="AC739" s="12"/>
      <c r="AD739" s="12"/>
      <c r="AE739" s="12">
        <v>0</v>
      </c>
      <c r="AF739" s="12"/>
      <c r="AG739" s="12"/>
      <c r="AH739" s="12">
        <v>0</v>
      </c>
      <c r="AI739" s="12"/>
      <c r="AJ739" s="12"/>
      <c r="AK739" s="12">
        <v>0</v>
      </c>
      <c r="AL739" s="12"/>
      <c r="AM739" s="12"/>
      <c r="AN739" s="12">
        <v>0</v>
      </c>
      <c r="AO739" s="32"/>
      <c r="AP739" s="39" t="s">
        <v>53</v>
      </c>
      <c r="AQ739" s="32"/>
      <c r="AR739" s="32">
        <v>0</v>
      </c>
      <c r="AS739" s="12"/>
      <c r="AT739" s="12"/>
      <c r="AU739" s="12">
        <v>0</v>
      </c>
      <c r="AV739" s="12"/>
      <c r="AW739" s="12"/>
      <c r="AX739" s="12">
        <v>0</v>
      </c>
      <c r="AY739" s="45"/>
      <c r="AZ739" s="32"/>
      <c r="BA739" s="12">
        <v>0</v>
      </c>
      <c r="BB739" s="12">
        <f t="shared" ref="BB739:BB749" si="1057">BF739+BJ739+BN739+BR739+BV739+BZ739+CD739+CH739+CL739+CP739+CT739+CX739+DB739</f>
        <v>0</v>
      </c>
      <c r="BC739" s="12">
        <f t="shared" si="1003"/>
        <v>0</v>
      </c>
      <c r="BD739" s="12">
        <f t="shared" si="1004"/>
        <v>0</v>
      </c>
      <c r="BE739" s="12"/>
      <c r="BF739" s="12"/>
      <c r="BG739" s="12"/>
      <c r="BH739" s="12">
        <f t="shared" si="1045"/>
        <v>0</v>
      </c>
      <c r="BI739" s="12"/>
      <c r="BJ739" s="12"/>
      <c r="BK739" s="12"/>
      <c r="BL739" s="12">
        <f t="shared" si="1046"/>
        <v>0</v>
      </c>
      <c r="BM739" s="12"/>
      <c r="BN739" s="12"/>
      <c r="BO739" s="12"/>
      <c r="BP739" s="12">
        <f t="shared" si="1047"/>
        <v>0</v>
      </c>
      <c r="BQ739" s="12"/>
      <c r="BR739" s="12"/>
      <c r="BS739" s="12"/>
      <c r="BT739" s="12">
        <f t="shared" si="1048"/>
        <v>0</v>
      </c>
      <c r="BU739" s="12"/>
      <c r="BV739" s="12"/>
      <c r="BW739" s="12"/>
      <c r="BX739" s="12">
        <f t="shared" si="1049"/>
        <v>0</v>
      </c>
      <c r="BY739" s="12"/>
      <c r="BZ739" s="12"/>
      <c r="CA739" s="12"/>
      <c r="CB739" s="12">
        <f t="shared" si="1050"/>
        <v>0</v>
      </c>
      <c r="CC739" s="12"/>
      <c r="CD739" s="12"/>
      <c r="CE739" s="12"/>
      <c r="CF739" s="12">
        <f t="shared" si="1051"/>
        <v>0</v>
      </c>
      <c r="CG739" s="12"/>
      <c r="CH739" s="12"/>
      <c r="CI739" s="12"/>
      <c r="CJ739" s="12">
        <f t="shared" si="1052"/>
        <v>0</v>
      </c>
      <c r="CK739" s="12"/>
      <c r="CL739" s="12"/>
      <c r="CM739" s="12"/>
      <c r="CN739" s="12">
        <f t="shared" si="1053"/>
        <v>0</v>
      </c>
      <c r="CO739" s="12"/>
      <c r="CP739" s="12"/>
      <c r="CQ739" s="12"/>
      <c r="CR739" s="12">
        <f t="shared" si="1054"/>
        <v>0</v>
      </c>
      <c r="CS739" s="12"/>
      <c r="CT739" s="12"/>
      <c r="CU739" s="12"/>
      <c r="CV739" s="12">
        <f t="shared" si="1055"/>
        <v>0</v>
      </c>
      <c r="CW739" s="12"/>
      <c r="CX739" s="12"/>
      <c r="CY739" s="12"/>
      <c r="CZ739" s="12">
        <f t="shared" si="1016"/>
        <v>0</v>
      </c>
      <c r="DA739" s="12"/>
      <c r="DB739" s="12"/>
      <c r="DC739" s="12"/>
      <c r="DD739" s="12">
        <f t="shared" si="1056"/>
        <v>0</v>
      </c>
      <c r="DE739" s="13" t="s">
        <v>54</v>
      </c>
      <c r="DF739" s="14" t="s">
        <v>55</v>
      </c>
    </row>
    <row r="740" spans="1:110" s="3" customFormat="1" ht="38.25" hidden="1" x14ac:dyDescent="0.25">
      <c r="A740" s="13" t="s">
        <v>116</v>
      </c>
      <c r="B740" s="48" t="s">
        <v>2781</v>
      </c>
      <c r="C740" s="49">
        <v>1985</v>
      </c>
      <c r="D740" s="49" t="s">
        <v>51</v>
      </c>
      <c r="E740" s="48" t="s">
        <v>99</v>
      </c>
      <c r="F740" s="50">
        <v>8753</v>
      </c>
      <c r="G740" s="50">
        <v>7836</v>
      </c>
      <c r="H740" s="51">
        <v>33875</v>
      </c>
      <c r="I740" s="12">
        <f t="shared" si="1021"/>
        <v>9691880</v>
      </c>
      <c r="J740" s="12">
        <f t="shared" ref="J740:J742" si="1058">(I740-BC740-AQ740)*0.5</f>
        <v>0</v>
      </c>
      <c r="K740" s="12">
        <f t="shared" si="1022"/>
        <v>9691880</v>
      </c>
      <c r="L740" s="12">
        <f t="shared" ref="L740:L742" si="1059">K740-(AQ740/36*30)</f>
        <v>1615313.333333334</v>
      </c>
      <c r="M740" s="12">
        <f t="shared" si="1037"/>
        <v>8076566.666666666</v>
      </c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32"/>
      <c r="AP740" s="39" t="s">
        <v>2784</v>
      </c>
      <c r="AQ740" s="32">
        <v>9691880</v>
      </c>
      <c r="AR740" s="32">
        <v>9691880</v>
      </c>
      <c r="AS740" s="12"/>
      <c r="AT740" s="12"/>
      <c r="AU740" s="12"/>
      <c r="AV740" s="12"/>
      <c r="AW740" s="12"/>
      <c r="AX740" s="12"/>
      <c r="AY740" s="45"/>
      <c r="AZ740" s="32"/>
      <c r="BA740" s="12"/>
      <c r="BB740" s="12"/>
      <c r="BC740" s="12">
        <f t="shared" si="1003"/>
        <v>0</v>
      </c>
      <c r="BD740" s="12">
        <f t="shared" si="1004"/>
        <v>0</v>
      </c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3" t="s">
        <v>54</v>
      </c>
      <c r="DF740" s="14" t="s">
        <v>55</v>
      </c>
    </row>
    <row r="741" spans="1:110" s="3" customFormat="1" ht="38.25" hidden="1" x14ac:dyDescent="0.25">
      <c r="A741" s="13" t="s">
        <v>117</v>
      </c>
      <c r="B741" s="48" t="s">
        <v>2782</v>
      </c>
      <c r="C741" s="49">
        <v>1986</v>
      </c>
      <c r="D741" s="49" t="s">
        <v>51</v>
      </c>
      <c r="E741" s="48" t="s">
        <v>228</v>
      </c>
      <c r="F741" s="50">
        <v>8625.7999999999993</v>
      </c>
      <c r="G741" s="50">
        <v>6939.8</v>
      </c>
      <c r="H741" s="51">
        <v>33779</v>
      </c>
      <c r="I741" s="12">
        <f t="shared" si="1021"/>
        <v>11055986</v>
      </c>
      <c r="J741" s="12">
        <f t="shared" si="1058"/>
        <v>0</v>
      </c>
      <c r="K741" s="12">
        <f t="shared" si="1022"/>
        <v>11055986</v>
      </c>
      <c r="L741" s="12">
        <f t="shared" si="1059"/>
        <v>1842664.3333333321</v>
      </c>
      <c r="M741" s="12">
        <f t="shared" si="1037"/>
        <v>9213321.6666666679</v>
      </c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32"/>
      <c r="AP741" s="39" t="s">
        <v>2785</v>
      </c>
      <c r="AQ741" s="32">
        <v>11055986</v>
      </c>
      <c r="AR741" s="32">
        <v>11055986</v>
      </c>
      <c r="AS741" s="12"/>
      <c r="AT741" s="12"/>
      <c r="AU741" s="12"/>
      <c r="AV741" s="12"/>
      <c r="AW741" s="12"/>
      <c r="AX741" s="12"/>
      <c r="AY741" s="45"/>
      <c r="AZ741" s="32"/>
      <c r="BA741" s="12"/>
      <c r="BB741" s="12"/>
      <c r="BC741" s="12">
        <f t="shared" si="1003"/>
        <v>0</v>
      </c>
      <c r="BD741" s="12">
        <f t="shared" si="1004"/>
        <v>0</v>
      </c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3" t="s">
        <v>54</v>
      </c>
      <c r="DF741" s="14" t="s">
        <v>55</v>
      </c>
    </row>
    <row r="742" spans="1:110" s="3" customFormat="1" ht="38.25" hidden="1" x14ac:dyDescent="0.25">
      <c r="A742" s="13" t="s">
        <v>118</v>
      </c>
      <c r="B742" s="48" t="s">
        <v>2783</v>
      </c>
      <c r="C742" s="49">
        <v>1986</v>
      </c>
      <c r="D742" s="49" t="s">
        <v>51</v>
      </c>
      <c r="E742" s="48" t="s">
        <v>228</v>
      </c>
      <c r="F742" s="50">
        <v>10854.09</v>
      </c>
      <c r="G742" s="50">
        <v>9658.09</v>
      </c>
      <c r="H742" s="51">
        <v>33640</v>
      </c>
      <c r="I742" s="12">
        <f t="shared" si="1021"/>
        <v>12125810</v>
      </c>
      <c r="J742" s="12">
        <f t="shared" si="1058"/>
        <v>0</v>
      </c>
      <c r="K742" s="12">
        <f t="shared" si="1022"/>
        <v>12125810</v>
      </c>
      <c r="L742" s="12">
        <f t="shared" si="1059"/>
        <v>2020968.333333334</v>
      </c>
      <c r="M742" s="12">
        <f t="shared" si="1037"/>
        <v>10104841.666666666</v>
      </c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32"/>
      <c r="AP742" s="39" t="s">
        <v>2786</v>
      </c>
      <c r="AQ742" s="32">
        <v>12125810</v>
      </c>
      <c r="AR742" s="32">
        <v>12125810</v>
      </c>
      <c r="AS742" s="12"/>
      <c r="AT742" s="12"/>
      <c r="AU742" s="12"/>
      <c r="AV742" s="12"/>
      <c r="AW742" s="12"/>
      <c r="AX742" s="12"/>
      <c r="AY742" s="45"/>
      <c r="AZ742" s="32"/>
      <c r="BA742" s="12"/>
      <c r="BB742" s="12"/>
      <c r="BC742" s="12">
        <f t="shared" si="1003"/>
        <v>0</v>
      </c>
      <c r="BD742" s="12">
        <f t="shared" si="1004"/>
        <v>0</v>
      </c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3" t="s">
        <v>54</v>
      </c>
      <c r="DF742" s="14" t="s">
        <v>55</v>
      </c>
    </row>
    <row r="743" spans="1:110" s="3" customFormat="1" ht="38.25" hidden="1" x14ac:dyDescent="0.25">
      <c r="A743" s="13" t="s">
        <v>119</v>
      </c>
      <c r="B743" s="48" t="s">
        <v>2427</v>
      </c>
      <c r="C743" s="49">
        <v>1961</v>
      </c>
      <c r="D743" s="49" t="s">
        <v>51</v>
      </c>
      <c r="E743" s="48" t="s">
        <v>153</v>
      </c>
      <c r="F743" s="50">
        <v>850.53</v>
      </c>
      <c r="G743" s="50">
        <v>750.23</v>
      </c>
      <c r="H743" s="51">
        <v>34431</v>
      </c>
      <c r="I743" s="12">
        <f t="shared" si="1021"/>
        <v>646053.05249999999</v>
      </c>
      <c r="J743" s="12">
        <f t="shared" si="1023"/>
        <v>323026.52625</v>
      </c>
      <c r="K743" s="12">
        <f t="shared" si="1022"/>
        <v>323026.52625</v>
      </c>
      <c r="L743" s="12">
        <f t="shared" ref="L743:L750" si="1060">K743</f>
        <v>323026.52625</v>
      </c>
      <c r="M743" s="12">
        <f t="shared" si="1037"/>
        <v>0</v>
      </c>
      <c r="N743" s="12"/>
      <c r="O743" s="12"/>
      <c r="P743" s="12">
        <v>0</v>
      </c>
      <c r="Q743" s="12"/>
      <c r="R743" s="12"/>
      <c r="S743" s="12">
        <v>0</v>
      </c>
      <c r="T743" s="12"/>
      <c r="U743" s="12"/>
      <c r="V743" s="12">
        <v>0</v>
      </c>
      <c r="W743" s="12"/>
      <c r="X743" s="12">
        <v>360147.91150000005</v>
      </c>
      <c r="Y743" s="12">
        <v>360147.91150000005</v>
      </c>
      <c r="Z743" s="12"/>
      <c r="AA743" s="12">
        <v>285905.141</v>
      </c>
      <c r="AB743" s="12">
        <v>285905.141</v>
      </c>
      <c r="AC743" s="12"/>
      <c r="AD743" s="12"/>
      <c r="AE743" s="12">
        <v>0</v>
      </c>
      <c r="AF743" s="12"/>
      <c r="AG743" s="12"/>
      <c r="AH743" s="12">
        <v>0</v>
      </c>
      <c r="AI743" s="12"/>
      <c r="AJ743" s="12"/>
      <c r="AK743" s="12">
        <v>0</v>
      </c>
      <c r="AL743" s="12"/>
      <c r="AM743" s="12"/>
      <c r="AN743" s="12">
        <v>0</v>
      </c>
      <c r="AO743" s="32"/>
      <c r="AP743" s="39"/>
      <c r="AQ743" s="32"/>
      <c r="AR743" s="32">
        <v>0</v>
      </c>
      <c r="AS743" s="12"/>
      <c r="AT743" s="12"/>
      <c r="AU743" s="12">
        <v>0</v>
      </c>
      <c r="AV743" s="12"/>
      <c r="AW743" s="12"/>
      <c r="AX743" s="12">
        <v>0</v>
      </c>
      <c r="AY743" s="45"/>
      <c r="AZ743" s="32"/>
      <c r="BA743" s="12">
        <v>0</v>
      </c>
      <c r="BB743" s="12">
        <f t="shared" si="1057"/>
        <v>0</v>
      </c>
      <c r="BC743" s="12">
        <f t="shared" si="1003"/>
        <v>0</v>
      </c>
      <c r="BD743" s="12">
        <f t="shared" si="1004"/>
        <v>0</v>
      </c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>
        <f t="shared" si="1016"/>
        <v>0</v>
      </c>
      <c r="DA743" s="12"/>
      <c r="DB743" s="12"/>
      <c r="DC743" s="12"/>
      <c r="DD743" s="12"/>
      <c r="DE743" s="13" t="s">
        <v>54</v>
      </c>
      <c r="DF743" s="14" t="s">
        <v>55</v>
      </c>
    </row>
    <row r="744" spans="1:110" s="3" customFormat="1" ht="38.25" hidden="1" x14ac:dyDescent="0.25">
      <c r="A744" s="13" t="s">
        <v>120</v>
      </c>
      <c r="B744" s="48" t="s">
        <v>1139</v>
      </c>
      <c r="C744" s="49">
        <v>1961</v>
      </c>
      <c r="D744" s="49" t="s">
        <v>51</v>
      </c>
      <c r="E744" s="48" t="s">
        <v>153</v>
      </c>
      <c r="F744" s="50">
        <v>874.64</v>
      </c>
      <c r="G744" s="50">
        <v>772.64</v>
      </c>
      <c r="H744" s="51">
        <v>33931</v>
      </c>
      <c r="I744" s="12">
        <f t="shared" si="1021"/>
        <v>3118452.3064000001</v>
      </c>
      <c r="J744" s="12">
        <f t="shared" si="1023"/>
        <v>1559226.1532000001</v>
      </c>
      <c r="K744" s="12">
        <f t="shared" si="1022"/>
        <v>1559226.1532000001</v>
      </c>
      <c r="L744" s="12">
        <f t="shared" si="1060"/>
        <v>1559226.1532000001</v>
      </c>
      <c r="M744" s="12">
        <f t="shared" si="1037"/>
        <v>0</v>
      </c>
      <c r="N744" s="12"/>
      <c r="O744" s="12"/>
      <c r="P744" s="12">
        <v>0</v>
      </c>
      <c r="Q744" s="12">
        <v>2547556.3344000001</v>
      </c>
      <c r="R744" s="12">
        <v>2547556.3344000001</v>
      </c>
      <c r="S744" s="12">
        <v>0</v>
      </c>
      <c r="T744" s="12"/>
      <c r="U744" s="12"/>
      <c r="V744" s="12">
        <v>0</v>
      </c>
      <c r="W744" s="12">
        <v>276450.592</v>
      </c>
      <c r="X744" s="12">
        <v>276450.592</v>
      </c>
      <c r="Y744" s="12">
        <v>0</v>
      </c>
      <c r="Z744" s="12">
        <v>294445.38</v>
      </c>
      <c r="AA744" s="12">
        <v>294445.38</v>
      </c>
      <c r="AB744" s="12">
        <v>0</v>
      </c>
      <c r="AC744" s="12"/>
      <c r="AD744" s="12"/>
      <c r="AE744" s="12">
        <v>0</v>
      </c>
      <c r="AF744" s="12"/>
      <c r="AG744" s="12"/>
      <c r="AH744" s="12">
        <v>0</v>
      </c>
      <c r="AI744" s="12"/>
      <c r="AJ744" s="12"/>
      <c r="AK744" s="12">
        <v>0</v>
      </c>
      <c r="AL744" s="12"/>
      <c r="AM744" s="12"/>
      <c r="AN744" s="12">
        <v>0</v>
      </c>
      <c r="AO744" s="32"/>
      <c r="AP744" s="39" t="s">
        <v>53</v>
      </c>
      <c r="AQ744" s="32"/>
      <c r="AR744" s="32">
        <v>0</v>
      </c>
      <c r="AS744" s="12"/>
      <c r="AT744" s="12"/>
      <c r="AU744" s="12">
        <v>0</v>
      </c>
      <c r="AV744" s="12"/>
      <c r="AW744" s="12"/>
      <c r="AX744" s="12">
        <v>0</v>
      </c>
      <c r="AY744" s="45"/>
      <c r="AZ744" s="32"/>
      <c r="BA744" s="12">
        <v>0</v>
      </c>
      <c r="BB744" s="12">
        <f t="shared" si="1057"/>
        <v>0</v>
      </c>
      <c r="BC744" s="12">
        <f t="shared" si="1003"/>
        <v>0</v>
      </c>
      <c r="BD744" s="12">
        <f t="shared" si="1004"/>
        <v>0</v>
      </c>
      <c r="BE744" s="12"/>
      <c r="BF744" s="12"/>
      <c r="BG744" s="12"/>
      <c r="BH744" s="12">
        <f t="shared" ref="BH744:BH749" si="1061">BG744-BF744</f>
        <v>0</v>
      </c>
      <c r="BI744" s="12"/>
      <c r="BJ744" s="12"/>
      <c r="BK744" s="12"/>
      <c r="BL744" s="12">
        <f t="shared" ref="BL744:BL749" si="1062">BK744-BJ744</f>
        <v>0</v>
      </c>
      <c r="BM744" s="12"/>
      <c r="BN744" s="12"/>
      <c r="BO744" s="12"/>
      <c r="BP744" s="12">
        <f t="shared" ref="BP744:BP749" si="1063">BO744-BN744</f>
        <v>0</v>
      </c>
      <c r="BQ744" s="12"/>
      <c r="BR744" s="12"/>
      <c r="BS744" s="12"/>
      <c r="BT744" s="12">
        <f t="shared" ref="BT744:BT749" si="1064">BS744-BR744</f>
        <v>0</v>
      </c>
      <c r="BU744" s="12"/>
      <c r="BV744" s="12"/>
      <c r="BW744" s="12"/>
      <c r="BX744" s="12">
        <f t="shared" ref="BX744:BX749" si="1065">BW744-BV744</f>
        <v>0</v>
      </c>
      <c r="BY744" s="12"/>
      <c r="BZ744" s="12"/>
      <c r="CA744" s="12"/>
      <c r="CB744" s="12">
        <f t="shared" ref="CB744:CB749" si="1066">CA744-BZ744</f>
        <v>0</v>
      </c>
      <c r="CC744" s="12"/>
      <c r="CD744" s="12"/>
      <c r="CE744" s="12"/>
      <c r="CF744" s="12">
        <f t="shared" ref="CF744:CF749" si="1067">CE744-CD744</f>
        <v>0</v>
      </c>
      <c r="CG744" s="12"/>
      <c r="CH744" s="12"/>
      <c r="CI744" s="12"/>
      <c r="CJ744" s="12">
        <f t="shared" ref="CJ744:CJ749" si="1068">CI744-CH744</f>
        <v>0</v>
      </c>
      <c r="CK744" s="12"/>
      <c r="CL744" s="12"/>
      <c r="CM744" s="12"/>
      <c r="CN744" s="12">
        <f t="shared" ref="CN744:CN749" si="1069">CM744-CL744</f>
        <v>0</v>
      </c>
      <c r="CO744" s="12"/>
      <c r="CP744" s="12"/>
      <c r="CQ744" s="12"/>
      <c r="CR744" s="12">
        <f t="shared" ref="CR744:CR749" si="1070">CQ744-CP744</f>
        <v>0</v>
      </c>
      <c r="CS744" s="12"/>
      <c r="CT744" s="12"/>
      <c r="CU744" s="12"/>
      <c r="CV744" s="12">
        <f t="shared" ref="CV744:CV749" si="1071">CU744-CT744</f>
        <v>0</v>
      </c>
      <c r="CW744" s="12"/>
      <c r="CX744" s="12"/>
      <c r="CY744" s="12"/>
      <c r="CZ744" s="12">
        <f t="shared" si="1016"/>
        <v>0</v>
      </c>
      <c r="DA744" s="12"/>
      <c r="DB744" s="12"/>
      <c r="DC744" s="12"/>
      <c r="DD744" s="12">
        <f t="shared" ref="DD744:DD749" si="1072">DC744-DB744</f>
        <v>0</v>
      </c>
      <c r="DE744" s="13" t="s">
        <v>54</v>
      </c>
      <c r="DF744" s="14" t="s">
        <v>55</v>
      </c>
    </row>
    <row r="745" spans="1:110" s="3" customFormat="1" ht="38.25" hidden="1" x14ac:dyDescent="0.25">
      <c r="A745" s="13" t="s">
        <v>121</v>
      </c>
      <c r="B745" s="48" t="s">
        <v>1140</v>
      </c>
      <c r="C745" s="49">
        <v>1960</v>
      </c>
      <c r="D745" s="49" t="s">
        <v>51</v>
      </c>
      <c r="E745" s="48" t="s">
        <v>229</v>
      </c>
      <c r="F745" s="50">
        <v>870</v>
      </c>
      <c r="G745" s="50">
        <v>770</v>
      </c>
      <c r="H745" s="51">
        <v>34521</v>
      </c>
      <c r="I745" s="12">
        <f t="shared" si="1021"/>
        <v>1843526.2909999997</v>
      </c>
      <c r="J745" s="12">
        <f t="shared" si="1023"/>
        <v>921763.14549999987</v>
      </c>
      <c r="K745" s="12">
        <f t="shared" si="1022"/>
        <v>921763.14549999987</v>
      </c>
      <c r="L745" s="12">
        <f t="shared" si="1060"/>
        <v>921763.14549999987</v>
      </c>
      <c r="M745" s="12">
        <f t="shared" si="1037"/>
        <v>0</v>
      </c>
      <c r="N745" s="12"/>
      <c r="O745" s="12"/>
      <c r="P745" s="12">
        <v>0</v>
      </c>
      <c r="Q745" s="12">
        <v>1360867.2</v>
      </c>
      <c r="R745" s="12">
        <v>1360867.2</v>
      </c>
      <c r="S745" s="12">
        <v>0</v>
      </c>
      <c r="T745" s="12"/>
      <c r="U745" s="12"/>
      <c r="V745" s="12">
        <v>0</v>
      </c>
      <c r="W745" s="12">
        <v>211388.09999999998</v>
      </c>
      <c r="X745" s="12">
        <v>211388.09999999998</v>
      </c>
      <c r="Y745" s="12">
        <v>0</v>
      </c>
      <c r="Z745" s="12">
        <v>271270.99099999998</v>
      </c>
      <c r="AA745" s="12">
        <v>271270.99099999998</v>
      </c>
      <c r="AB745" s="12">
        <v>0</v>
      </c>
      <c r="AC745" s="12"/>
      <c r="AD745" s="12"/>
      <c r="AE745" s="12">
        <v>0</v>
      </c>
      <c r="AF745" s="12"/>
      <c r="AG745" s="12"/>
      <c r="AH745" s="12">
        <v>0</v>
      </c>
      <c r="AI745" s="12"/>
      <c r="AJ745" s="12"/>
      <c r="AK745" s="12">
        <v>0</v>
      </c>
      <c r="AL745" s="12"/>
      <c r="AM745" s="12"/>
      <c r="AN745" s="12">
        <v>0</v>
      </c>
      <c r="AO745" s="32"/>
      <c r="AP745" s="39" t="s">
        <v>53</v>
      </c>
      <c r="AQ745" s="32"/>
      <c r="AR745" s="32">
        <v>0</v>
      </c>
      <c r="AS745" s="12"/>
      <c r="AT745" s="12"/>
      <c r="AU745" s="12">
        <v>0</v>
      </c>
      <c r="AV745" s="12"/>
      <c r="AW745" s="12"/>
      <c r="AX745" s="12">
        <v>0</v>
      </c>
      <c r="AY745" s="45"/>
      <c r="AZ745" s="32"/>
      <c r="BA745" s="12">
        <v>0</v>
      </c>
      <c r="BB745" s="12">
        <f t="shared" si="1057"/>
        <v>0</v>
      </c>
      <c r="BC745" s="12">
        <f t="shared" si="1003"/>
        <v>0</v>
      </c>
      <c r="BD745" s="12">
        <f t="shared" si="1004"/>
        <v>0</v>
      </c>
      <c r="BE745" s="12"/>
      <c r="BF745" s="12"/>
      <c r="BG745" s="12"/>
      <c r="BH745" s="12">
        <f t="shared" si="1061"/>
        <v>0</v>
      </c>
      <c r="BI745" s="12"/>
      <c r="BJ745" s="12"/>
      <c r="BK745" s="12"/>
      <c r="BL745" s="12">
        <f t="shared" si="1062"/>
        <v>0</v>
      </c>
      <c r="BM745" s="12"/>
      <c r="BN745" s="12"/>
      <c r="BO745" s="12"/>
      <c r="BP745" s="12">
        <f t="shared" si="1063"/>
        <v>0</v>
      </c>
      <c r="BQ745" s="12"/>
      <c r="BR745" s="12"/>
      <c r="BS745" s="12"/>
      <c r="BT745" s="12">
        <f t="shared" si="1064"/>
        <v>0</v>
      </c>
      <c r="BU745" s="12"/>
      <c r="BV745" s="12"/>
      <c r="BW745" s="12"/>
      <c r="BX745" s="12">
        <f t="shared" si="1065"/>
        <v>0</v>
      </c>
      <c r="BY745" s="12"/>
      <c r="BZ745" s="12"/>
      <c r="CA745" s="12"/>
      <c r="CB745" s="12">
        <f t="shared" si="1066"/>
        <v>0</v>
      </c>
      <c r="CC745" s="12"/>
      <c r="CD745" s="12"/>
      <c r="CE745" s="12"/>
      <c r="CF745" s="12">
        <f t="shared" si="1067"/>
        <v>0</v>
      </c>
      <c r="CG745" s="12"/>
      <c r="CH745" s="12"/>
      <c r="CI745" s="12"/>
      <c r="CJ745" s="12">
        <f t="shared" si="1068"/>
        <v>0</v>
      </c>
      <c r="CK745" s="12"/>
      <c r="CL745" s="12"/>
      <c r="CM745" s="12"/>
      <c r="CN745" s="12">
        <f t="shared" si="1069"/>
        <v>0</v>
      </c>
      <c r="CO745" s="12"/>
      <c r="CP745" s="12"/>
      <c r="CQ745" s="12"/>
      <c r="CR745" s="12">
        <f t="shared" si="1070"/>
        <v>0</v>
      </c>
      <c r="CS745" s="12"/>
      <c r="CT745" s="12"/>
      <c r="CU745" s="12"/>
      <c r="CV745" s="12">
        <f t="shared" si="1071"/>
        <v>0</v>
      </c>
      <c r="CW745" s="12"/>
      <c r="CX745" s="12"/>
      <c r="CY745" s="12"/>
      <c r="CZ745" s="12">
        <f t="shared" si="1016"/>
        <v>0</v>
      </c>
      <c r="DA745" s="12"/>
      <c r="DB745" s="12"/>
      <c r="DC745" s="12"/>
      <c r="DD745" s="12">
        <f t="shared" si="1072"/>
        <v>0</v>
      </c>
      <c r="DE745" s="13" t="s">
        <v>54</v>
      </c>
      <c r="DF745" s="14" t="s">
        <v>55</v>
      </c>
    </row>
    <row r="746" spans="1:110" s="3" customFormat="1" ht="38.25" hidden="1" x14ac:dyDescent="0.25">
      <c r="A746" s="13" t="s">
        <v>122</v>
      </c>
      <c r="B746" s="48" t="s">
        <v>1141</v>
      </c>
      <c r="C746" s="49">
        <v>1959</v>
      </c>
      <c r="D746" s="49" t="s">
        <v>51</v>
      </c>
      <c r="E746" s="48" t="s">
        <v>229</v>
      </c>
      <c r="F746" s="50">
        <v>870.32</v>
      </c>
      <c r="G746" s="50">
        <v>767.32</v>
      </c>
      <c r="H746" s="51">
        <v>33931</v>
      </c>
      <c r="I746" s="12">
        <f t="shared" si="1021"/>
        <v>1837109.8637999999</v>
      </c>
      <c r="J746" s="12">
        <f t="shared" si="1023"/>
        <v>918554.93189999997</v>
      </c>
      <c r="K746" s="12">
        <f t="shared" si="1022"/>
        <v>918554.93189999997</v>
      </c>
      <c r="L746" s="12">
        <f t="shared" si="1060"/>
        <v>918554.93189999997</v>
      </c>
      <c r="M746" s="12">
        <f t="shared" si="1037"/>
        <v>0</v>
      </c>
      <c r="N746" s="12"/>
      <c r="O746" s="12"/>
      <c r="P746" s="12">
        <v>0</v>
      </c>
      <c r="Q746" s="12">
        <v>1356130.6751999999</v>
      </c>
      <c r="R746" s="12">
        <v>1356130.6751999999</v>
      </c>
      <c r="S746" s="12">
        <v>0</v>
      </c>
      <c r="T746" s="12"/>
      <c r="U746" s="12"/>
      <c r="V746" s="12">
        <v>0</v>
      </c>
      <c r="W746" s="12">
        <v>210652.3596</v>
      </c>
      <c r="X746" s="12">
        <v>210652.3596</v>
      </c>
      <c r="Y746" s="12">
        <v>0</v>
      </c>
      <c r="Z746" s="12">
        <v>270326.82900000003</v>
      </c>
      <c r="AA746" s="12">
        <v>270326.82900000003</v>
      </c>
      <c r="AB746" s="12">
        <v>0</v>
      </c>
      <c r="AC746" s="12"/>
      <c r="AD746" s="12"/>
      <c r="AE746" s="12">
        <v>0</v>
      </c>
      <c r="AF746" s="12"/>
      <c r="AG746" s="12"/>
      <c r="AH746" s="12">
        <v>0</v>
      </c>
      <c r="AI746" s="12"/>
      <c r="AJ746" s="12"/>
      <c r="AK746" s="12">
        <v>0</v>
      </c>
      <c r="AL746" s="12"/>
      <c r="AM746" s="12"/>
      <c r="AN746" s="12">
        <v>0</v>
      </c>
      <c r="AO746" s="32"/>
      <c r="AP746" s="39" t="s">
        <v>53</v>
      </c>
      <c r="AQ746" s="32"/>
      <c r="AR746" s="32">
        <v>0</v>
      </c>
      <c r="AS746" s="12">
        <v>872887.96699999995</v>
      </c>
      <c r="AT746" s="12"/>
      <c r="AU746" s="12">
        <v>-872887.96699999995</v>
      </c>
      <c r="AV746" s="12"/>
      <c r="AW746" s="12"/>
      <c r="AX746" s="12">
        <v>0</v>
      </c>
      <c r="AY746" s="45"/>
      <c r="AZ746" s="32"/>
      <c r="BA746" s="12">
        <v>0</v>
      </c>
      <c r="BB746" s="12">
        <f t="shared" si="1057"/>
        <v>0</v>
      </c>
      <c r="BC746" s="12">
        <f t="shared" si="1003"/>
        <v>0</v>
      </c>
      <c r="BD746" s="12">
        <f t="shared" si="1004"/>
        <v>0</v>
      </c>
      <c r="BE746" s="12"/>
      <c r="BF746" s="12"/>
      <c r="BG746" s="12"/>
      <c r="BH746" s="12">
        <f t="shared" si="1061"/>
        <v>0</v>
      </c>
      <c r="BI746" s="12"/>
      <c r="BJ746" s="12"/>
      <c r="BK746" s="12"/>
      <c r="BL746" s="12">
        <f t="shared" si="1062"/>
        <v>0</v>
      </c>
      <c r="BM746" s="12"/>
      <c r="BN746" s="12"/>
      <c r="BO746" s="12"/>
      <c r="BP746" s="12">
        <f t="shared" si="1063"/>
        <v>0</v>
      </c>
      <c r="BQ746" s="12"/>
      <c r="BR746" s="12"/>
      <c r="BS746" s="12"/>
      <c r="BT746" s="12">
        <f t="shared" si="1064"/>
        <v>0</v>
      </c>
      <c r="BU746" s="12"/>
      <c r="BV746" s="12"/>
      <c r="BW746" s="12"/>
      <c r="BX746" s="12">
        <f t="shared" si="1065"/>
        <v>0</v>
      </c>
      <c r="BY746" s="12"/>
      <c r="BZ746" s="12"/>
      <c r="CA746" s="12"/>
      <c r="CB746" s="12">
        <f t="shared" si="1066"/>
        <v>0</v>
      </c>
      <c r="CC746" s="12"/>
      <c r="CD746" s="12"/>
      <c r="CE746" s="12"/>
      <c r="CF746" s="12">
        <f t="shared" si="1067"/>
        <v>0</v>
      </c>
      <c r="CG746" s="12"/>
      <c r="CH746" s="12"/>
      <c r="CI746" s="12"/>
      <c r="CJ746" s="12">
        <f t="shared" si="1068"/>
        <v>0</v>
      </c>
      <c r="CK746" s="12"/>
      <c r="CL746" s="12"/>
      <c r="CM746" s="12"/>
      <c r="CN746" s="12">
        <f t="shared" si="1069"/>
        <v>0</v>
      </c>
      <c r="CO746" s="12"/>
      <c r="CP746" s="12"/>
      <c r="CQ746" s="12"/>
      <c r="CR746" s="12">
        <f t="shared" si="1070"/>
        <v>0</v>
      </c>
      <c r="CS746" s="12"/>
      <c r="CT746" s="12"/>
      <c r="CU746" s="12"/>
      <c r="CV746" s="12">
        <f t="shared" si="1071"/>
        <v>0</v>
      </c>
      <c r="CW746" s="12"/>
      <c r="CX746" s="12"/>
      <c r="CY746" s="12"/>
      <c r="CZ746" s="12">
        <f t="shared" si="1016"/>
        <v>0</v>
      </c>
      <c r="DA746" s="12"/>
      <c r="DB746" s="12"/>
      <c r="DC746" s="12"/>
      <c r="DD746" s="12">
        <f t="shared" si="1072"/>
        <v>0</v>
      </c>
      <c r="DE746" s="13" t="s">
        <v>54</v>
      </c>
      <c r="DF746" s="14" t="s">
        <v>55</v>
      </c>
    </row>
    <row r="747" spans="1:110" s="3" customFormat="1" ht="38.25" hidden="1" x14ac:dyDescent="0.25">
      <c r="A747" s="13" t="s">
        <v>123</v>
      </c>
      <c r="B747" s="48" t="s">
        <v>1142</v>
      </c>
      <c r="C747" s="49">
        <v>1960</v>
      </c>
      <c r="D747" s="49" t="s">
        <v>51</v>
      </c>
      <c r="E747" s="48" t="s">
        <v>229</v>
      </c>
      <c r="F747" s="50">
        <v>874.16</v>
      </c>
      <c r="G747" s="50">
        <v>772.96</v>
      </c>
      <c r="H747" s="51">
        <v>33931</v>
      </c>
      <c r="I747" s="12">
        <f t="shared" si="1021"/>
        <v>2104405.1481248001</v>
      </c>
      <c r="J747" s="12">
        <f t="shared" si="1023"/>
        <v>1052202.5740624</v>
      </c>
      <c r="K747" s="12">
        <f t="shared" si="1022"/>
        <v>1052202.5740624</v>
      </c>
      <c r="L747" s="12">
        <f t="shared" si="1060"/>
        <v>1052202.5740624</v>
      </c>
      <c r="M747" s="12">
        <f t="shared" si="1037"/>
        <v>0</v>
      </c>
      <c r="N747" s="12"/>
      <c r="O747" s="12"/>
      <c r="P747" s="12">
        <v>0</v>
      </c>
      <c r="Q747" s="12">
        <v>1366098.5855999999</v>
      </c>
      <c r="R747" s="12">
        <v>1366098.5855999999</v>
      </c>
      <c r="S747" s="12">
        <v>0</v>
      </c>
      <c r="T747" s="12"/>
      <c r="U747" s="12"/>
      <c r="V747" s="12">
        <v>0</v>
      </c>
      <c r="W747" s="12">
        <v>212200.70879999999</v>
      </c>
      <c r="X747" s="12">
        <v>212200.70879999999</v>
      </c>
      <c r="Y747" s="12">
        <v>0</v>
      </c>
      <c r="Z747" s="12">
        <v>272313.80599999998</v>
      </c>
      <c r="AA747" s="12">
        <v>272313.80599999998</v>
      </c>
      <c r="AB747" s="12">
        <v>0</v>
      </c>
      <c r="AC747" s="12"/>
      <c r="AD747" s="12">
        <v>253792.04772479998</v>
      </c>
      <c r="AE747" s="12">
        <v>253792.04772479998</v>
      </c>
      <c r="AF747" s="12"/>
      <c r="AG747" s="12"/>
      <c r="AH747" s="12">
        <v>0</v>
      </c>
      <c r="AI747" s="12"/>
      <c r="AJ747" s="12"/>
      <c r="AK747" s="12">
        <v>0</v>
      </c>
      <c r="AL747" s="12"/>
      <c r="AM747" s="12"/>
      <c r="AN747" s="12">
        <v>0</v>
      </c>
      <c r="AO747" s="32"/>
      <c r="AP747" s="39" t="s">
        <v>53</v>
      </c>
      <c r="AQ747" s="32"/>
      <c r="AR747" s="32">
        <v>0</v>
      </c>
      <c r="AS747" s="12"/>
      <c r="AT747" s="12"/>
      <c r="AU747" s="12">
        <v>0</v>
      </c>
      <c r="AV747" s="12"/>
      <c r="AW747" s="12"/>
      <c r="AX747" s="12">
        <v>0</v>
      </c>
      <c r="AY747" s="45"/>
      <c r="AZ747" s="32"/>
      <c r="BA747" s="12">
        <v>0</v>
      </c>
      <c r="BB747" s="12">
        <f t="shared" si="1057"/>
        <v>0</v>
      </c>
      <c r="BC747" s="12">
        <f t="shared" si="1003"/>
        <v>0</v>
      </c>
      <c r="BD747" s="12">
        <f t="shared" si="1004"/>
        <v>0</v>
      </c>
      <c r="BE747" s="12"/>
      <c r="BF747" s="12"/>
      <c r="BG747" s="12"/>
      <c r="BH747" s="12">
        <f t="shared" si="1061"/>
        <v>0</v>
      </c>
      <c r="BI747" s="12"/>
      <c r="BJ747" s="12"/>
      <c r="BK747" s="12"/>
      <c r="BL747" s="12">
        <f t="shared" si="1062"/>
        <v>0</v>
      </c>
      <c r="BM747" s="12"/>
      <c r="BN747" s="12"/>
      <c r="BO747" s="12"/>
      <c r="BP747" s="12">
        <f t="shared" si="1063"/>
        <v>0</v>
      </c>
      <c r="BQ747" s="12"/>
      <c r="BR747" s="12"/>
      <c r="BS747" s="12"/>
      <c r="BT747" s="12">
        <f t="shared" si="1064"/>
        <v>0</v>
      </c>
      <c r="BU747" s="12"/>
      <c r="BV747" s="12"/>
      <c r="BW747" s="12"/>
      <c r="BX747" s="12">
        <f t="shared" si="1065"/>
        <v>0</v>
      </c>
      <c r="BY747" s="12"/>
      <c r="BZ747" s="12"/>
      <c r="CA747" s="12"/>
      <c r="CB747" s="12">
        <f t="shared" si="1066"/>
        <v>0</v>
      </c>
      <c r="CC747" s="12"/>
      <c r="CD747" s="12"/>
      <c r="CE747" s="12"/>
      <c r="CF747" s="12">
        <f t="shared" si="1067"/>
        <v>0</v>
      </c>
      <c r="CG747" s="12"/>
      <c r="CH747" s="12"/>
      <c r="CI747" s="12"/>
      <c r="CJ747" s="12">
        <f t="shared" si="1068"/>
        <v>0</v>
      </c>
      <c r="CK747" s="12"/>
      <c r="CL747" s="12"/>
      <c r="CM747" s="12"/>
      <c r="CN747" s="12">
        <f t="shared" si="1069"/>
        <v>0</v>
      </c>
      <c r="CO747" s="12"/>
      <c r="CP747" s="12"/>
      <c r="CQ747" s="12"/>
      <c r="CR747" s="12">
        <f t="shared" si="1070"/>
        <v>0</v>
      </c>
      <c r="CS747" s="12"/>
      <c r="CT747" s="12"/>
      <c r="CU747" s="12"/>
      <c r="CV747" s="12">
        <f t="shared" si="1071"/>
        <v>0</v>
      </c>
      <c r="CW747" s="12"/>
      <c r="CX747" s="12"/>
      <c r="CY747" s="12"/>
      <c r="CZ747" s="12">
        <f t="shared" si="1016"/>
        <v>0</v>
      </c>
      <c r="DA747" s="12"/>
      <c r="DB747" s="12"/>
      <c r="DC747" s="12"/>
      <c r="DD747" s="12">
        <f t="shared" si="1072"/>
        <v>0</v>
      </c>
      <c r="DE747" s="13" t="s">
        <v>54</v>
      </c>
      <c r="DF747" s="14" t="s">
        <v>55</v>
      </c>
    </row>
    <row r="748" spans="1:110" s="3" customFormat="1" ht="38.25" hidden="1" x14ac:dyDescent="0.25">
      <c r="A748" s="13" t="s">
        <v>124</v>
      </c>
      <c r="B748" s="48" t="s">
        <v>1143</v>
      </c>
      <c r="C748" s="49">
        <v>1959</v>
      </c>
      <c r="D748" s="49" t="s">
        <v>51</v>
      </c>
      <c r="E748" s="48" t="s">
        <v>153</v>
      </c>
      <c r="F748" s="50">
        <v>871.69</v>
      </c>
      <c r="G748" s="50">
        <v>770.69</v>
      </c>
      <c r="H748" s="51">
        <v>34177</v>
      </c>
      <c r="I748" s="12">
        <f t="shared" si="1021"/>
        <v>2412859.2000000002</v>
      </c>
      <c r="J748" s="12">
        <f t="shared" si="1023"/>
        <v>1206429.6000000001</v>
      </c>
      <c r="K748" s="12">
        <f t="shared" si="1022"/>
        <v>1206429.6000000001</v>
      </c>
      <c r="L748" s="12">
        <f t="shared" si="1060"/>
        <v>1206429.6000000001</v>
      </c>
      <c r="M748" s="12">
        <f t="shared" si="1037"/>
        <v>0</v>
      </c>
      <c r="N748" s="12"/>
      <c r="O748" s="12"/>
      <c r="P748" s="12">
        <v>0</v>
      </c>
      <c r="Q748" s="12"/>
      <c r="R748" s="12"/>
      <c r="S748" s="12">
        <v>0</v>
      </c>
      <c r="T748" s="12"/>
      <c r="U748" s="12"/>
      <c r="V748" s="12">
        <v>0</v>
      </c>
      <c r="W748" s="12"/>
      <c r="X748" s="12"/>
      <c r="Y748" s="12">
        <v>0</v>
      </c>
      <c r="Z748" s="12"/>
      <c r="AA748" s="12"/>
      <c r="AB748" s="12">
        <v>0</v>
      </c>
      <c r="AC748" s="12"/>
      <c r="AD748" s="12"/>
      <c r="AE748" s="12">
        <v>0</v>
      </c>
      <c r="AF748" s="12"/>
      <c r="AG748" s="12"/>
      <c r="AH748" s="12">
        <v>0</v>
      </c>
      <c r="AI748" s="12"/>
      <c r="AJ748" s="12"/>
      <c r="AK748" s="12">
        <v>0</v>
      </c>
      <c r="AL748" s="12"/>
      <c r="AM748" s="12"/>
      <c r="AN748" s="12">
        <v>0</v>
      </c>
      <c r="AO748" s="32"/>
      <c r="AP748" s="39" t="s">
        <v>53</v>
      </c>
      <c r="AQ748" s="32"/>
      <c r="AR748" s="32">
        <v>0</v>
      </c>
      <c r="AS748" s="12">
        <v>2464793.0419999999</v>
      </c>
      <c r="AT748" s="12">
        <v>2412859.2000000002</v>
      </c>
      <c r="AU748" s="12">
        <v>-51933.841999999713</v>
      </c>
      <c r="AV748" s="12"/>
      <c r="AW748" s="12"/>
      <c r="AX748" s="12">
        <v>0</v>
      </c>
      <c r="AY748" s="45"/>
      <c r="AZ748" s="32"/>
      <c r="BA748" s="12">
        <v>0</v>
      </c>
      <c r="BB748" s="12">
        <f t="shared" si="1057"/>
        <v>0</v>
      </c>
      <c r="BC748" s="12">
        <f t="shared" si="1003"/>
        <v>0</v>
      </c>
      <c r="BD748" s="12">
        <f t="shared" si="1004"/>
        <v>0</v>
      </c>
      <c r="BE748" s="12"/>
      <c r="BF748" s="12"/>
      <c r="BG748" s="12"/>
      <c r="BH748" s="12">
        <f t="shared" si="1061"/>
        <v>0</v>
      </c>
      <c r="BI748" s="12"/>
      <c r="BJ748" s="12"/>
      <c r="BK748" s="12"/>
      <c r="BL748" s="12">
        <f t="shared" si="1062"/>
        <v>0</v>
      </c>
      <c r="BM748" s="12"/>
      <c r="BN748" s="12"/>
      <c r="BO748" s="12"/>
      <c r="BP748" s="12">
        <f t="shared" si="1063"/>
        <v>0</v>
      </c>
      <c r="BQ748" s="12"/>
      <c r="BR748" s="12"/>
      <c r="BS748" s="12"/>
      <c r="BT748" s="12">
        <f t="shared" si="1064"/>
        <v>0</v>
      </c>
      <c r="BU748" s="12"/>
      <c r="BV748" s="12"/>
      <c r="BW748" s="12"/>
      <c r="BX748" s="12">
        <f t="shared" si="1065"/>
        <v>0</v>
      </c>
      <c r="BY748" s="12"/>
      <c r="BZ748" s="12"/>
      <c r="CA748" s="12"/>
      <c r="CB748" s="12">
        <f t="shared" si="1066"/>
        <v>0</v>
      </c>
      <c r="CC748" s="12"/>
      <c r="CD748" s="12"/>
      <c r="CE748" s="12"/>
      <c r="CF748" s="12">
        <f t="shared" si="1067"/>
        <v>0</v>
      </c>
      <c r="CG748" s="12"/>
      <c r="CH748" s="12"/>
      <c r="CI748" s="12"/>
      <c r="CJ748" s="12">
        <f t="shared" si="1068"/>
        <v>0</v>
      </c>
      <c r="CK748" s="12"/>
      <c r="CL748" s="12"/>
      <c r="CM748" s="12"/>
      <c r="CN748" s="12">
        <f t="shared" si="1069"/>
        <v>0</v>
      </c>
      <c r="CO748" s="12"/>
      <c r="CP748" s="12"/>
      <c r="CQ748" s="12"/>
      <c r="CR748" s="12">
        <f t="shared" si="1070"/>
        <v>0</v>
      </c>
      <c r="CS748" s="12"/>
      <c r="CT748" s="12"/>
      <c r="CU748" s="12"/>
      <c r="CV748" s="12">
        <f t="shared" si="1071"/>
        <v>0</v>
      </c>
      <c r="CW748" s="12"/>
      <c r="CX748" s="12"/>
      <c r="CY748" s="12"/>
      <c r="CZ748" s="12">
        <f t="shared" si="1016"/>
        <v>0</v>
      </c>
      <c r="DA748" s="12"/>
      <c r="DB748" s="12"/>
      <c r="DC748" s="12"/>
      <c r="DD748" s="12">
        <f t="shared" si="1072"/>
        <v>0</v>
      </c>
      <c r="DE748" s="13" t="s">
        <v>54</v>
      </c>
      <c r="DF748" s="14" t="s">
        <v>55</v>
      </c>
    </row>
    <row r="749" spans="1:110" s="3" customFormat="1" ht="51" hidden="1" x14ac:dyDescent="0.25">
      <c r="A749" s="13" t="s">
        <v>125</v>
      </c>
      <c r="B749" s="48" t="s">
        <v>1144</v>
      </c>
      <c r="C749" s="49">
        <v>1917</v>
      </c>
      <c r="D749" s="49" t="s">
        <v>51</v>
      </c>
      <c r="E749" s="48" t="s">
        <v>56</v>
      </c>
      <c r="F749" s="50">
        <v>1665.1</v>
      </c>
      <c r="G749" s="50">
        <v>1483.9</v>
      </c>
      <c r="H749" s="51">
        <v>33896</v>
      </c>
      <c r="I749" s="12">
        <f t="shared" si="1021"/>
        <v>5939835.1305999998</v>
      </c>
      <c r="J749" s="12">
        <f t="shared" si="1023"/>
        <v>2969917.5652999999</v>
      </c>
      <c r="K749" s="12">
        <f t="shared" si="1022"/>
        <v>2969917.5652999999</v>
      </c>
      <c r="L749" s="12">
        <f t="shared" si="1060"/>
        <v>2969917.5652999999</v>
      </c>
      <c r="M749" s="12">
        <f t="shared" si="1037"/>
        <v>0</v>
      </c>
      <c r="N749" s="12"/>
      <c r="O749" s="12"/>
      <c r="P749" s="12">
        <v>0</v>
      </c>
      <c r="Q749" s="12">
        <v>3701692.585</v>
      </c>
      <c r="R749" s="12">
        <v>3701692.585</v>
      </c>
      <c r="S749" s="12">
        <v>0</v>
      </c>
      <c r="T749" s="12"/>
      <c r="U749" s="12"/>
      <c r="V749" s="12">
        <v>0</v>
      </c>
      <c r="W749" s="12">
        <v>1400386.1080000002</v>
      </c>
      <c r="X749" s="12">
        <v>645538.80000000005</v>
      </c>
      <c r="Y749" s="12">
        <v>-754847.30800000019</v>
      </c>
      <c r="Z749" s="12">
        <v>650096.59000000008</v>
      </c>
      <c r="AA749" s="12">
        <v>772224.94560000009</v>
      </c>
      <c r="AB749" s="12">
        <v>122128.35560000001</v>
      </c>
      <c r="AC749" s="12">
        <v>806705.82</v>
      </c>
      <c r="AD749" s="12">
        <v>820378.8</v>
      </c>
      <c r="AE749" s="12">
        <v>13672.980000000098</v>
      </c>
      <c r="AF749" s="12"/>
      <c r="AG749" s="12"/>
      <c r="AH749" s="12">
        <v>0</v>
      </c>
      <c r="AI749" s="12"/>
      <c r="AJ749" s="12"/>
      <c r="AK749" s="12">
        <v>0</v>
      </c>
      <c r="AL749" s="12"/>
      <c r="AM749" s="12"/>
      <c r="AN749" s="12">
        <v>0</v>
      </c>
      <c r="AO749" s="32"/>
      <c r="AP749" s="39" t="s">
        <v>53</v>
      </c>
      <c r="AQ749" s="32"/>
      <c r="AR749" s="32">
        <v>0</v>
      </c>
      <c r="AS749" s="12"/>
      <c r="AT749" s="12"/>
      <c r="AU749" s="12">
        <v>0</v>
      </c>
      <c r="AV749" s="12"/>
      <c r="AW749" s="12"/>
      <c r="AX749" s="12">
        <v>0</v>
      </c>
      <c r="AY749" s="45"/>
      <c r="AZ749" s="32"/>
      <c r="BA749" s="12">
        <v>0</v>
      </c>
      <c r="BB749" s="12">
        <f t="shared" si="1057"/>
        <v>0</v>
      </c>
      <c r="BC749" s="12">
        <f t="shared" si="1003"/>
        <v>0</v>
      </c>
      <c r="BD749" s="12">
        <f t="shared" si="1004"/>
        <v>0</v>
      </c>
      <c r="BE749" s="12"/>
      <c r="BF749" s="12"/>
      <c r="BG749" s="12"/>
      <c r="BH749" s="12">
        <f t="shared" si="1061"/>
        <v>0</v>
      </c>
      <c r="BI749" s="12"/>
      <c r="BJ749" s="12"/>
      <c r="BK749" s="12"/>
      <c r="BL749" s="12">
        <f t="shared" si="1062"/>
        <v>0</v>
      </c>
      <c r="BM749" s="12"/>
      <c r="BN749" s="12"/>
      <c r="BO749" s="12"/>
      <c r="BP749" s="12">
        <f t="shared" si="1063"/>
        <v>0</v>
      </c>
      <c r="BQ749" s="12"/>
      <c r="BR749" s="12"/>
      <c r="BS749" s="12"/>
      <c r="BT749" s="12">
        <f t="shared" si="1064"/>
        <v>0</v>
      </c>
      <c r="BU749" s="12"/>
      <c r="BV749" s="12"/>
      <c r="BW749" s="12"/>
      <c r="BX749" s="12">
        <f t="shared" si="1065"/>
        <v>0</v>
      </c>
      <c r="BY749" s="12"/>
      <c r="BZ749" s="12"/>
      <c r="CA749" s="12"/>
      <c r="CB749" s="12">
        <f t="shared" si="1066"/>
        <v>0</v>
      </c>
      <c r="CC749" s="12"/>
      <c r="CD749" s="12"/>
      <c r="CE749" s="12"/>
      <c r="CF749" s="12">
        <f t="shared" si="1067"/>
        <v>0</v>
      </c>
      <c r="CG749" s="12"/>
      <c r="CH749" s="12"/>
      <c r="CI749" s="12"/>
      <c r="CJ749" s="12">
        <f t="shared" si="1068"/>
        <v>0</v>
      </c>
      <c r="CK749" s="12"/>
      <c r="CL749" s="12"/>
      <c r="CM749" s="12"/>
      <c r="CN749" s="12">
        <f t="shared" si="1069"/>
        <v>0</v>
      </c>
      <c r="CO749" s="12"/>
      <c r="CP749" s="12"/>
      <c r="CQ749" s="12"/>
      <c r="CR749" s="12">
        <f t="shared" si="1070"/>
        <v>0</v>
      </c>
      <c r="CS749" s="12"/>
      <c r="CT749" s="12"/>
      <c r="CU749" s="12"/>
      <c r="CV749" s="12">
        <f t="shared" si="1071"/>
        <v>0</v>
      </c>
      <c r="CW749" s="12"/>
      <c r="CX749" s="12"/>
      <c r="CY749" s="12"/>
      <c r="CZ749" s="12">
        <f t="shared" si="1016"/>
        <v>0</v>
      </c>
      <c r="DA749" s="12"/>
      <c r="DB749" s="12"/>
      <c r="DC749" s="12"/>
      <c r="DD749" s="12">
        <f t="shared" si="1072"/>
        <v>0</v>
      </c>
      <c r="DE749" s="13" t="s">
        <v>54</v>
      </c>
      <c r="DF749" s="14" t="s">
        <v>55</v>
      </c>
    </row>
    <row r="750" spans="1:110" s="3" customFormat="1" ht="38.25" hidden="1" x14ac:dyDescent="0.25">
      <c r="A750" s="13" t="s">
        <v>126</v>
      </c>
      <c r="B750" s="48" t="s">
        <v>2737</v>
      </c>
      <c r="C750" s="49">
        <v>1980</v>
      </c>
      <c r="D750" s="49" t="s">
        <v>51</v>
      </c>
      <c r="E750" s="48" t="s">
        <v>202</v>
      </c>
      <c r="F750" s="50">
        <v>24304.9</v>
      </c>
      <c r="G750" s="50">
        <v>21515.200000000001</v>
      </c>
      <c r="H750" s="51">
        <v>33833</v>
      </c>
      <c r="I750" s="12">
        <f t="shared" si="1021"/>
        <v>568043.30000000005</v>
      </c>
      <c r="J750" s="12">
        <f t="shared" si="1023"/>
        <v>0</v>
      </c>
      <c r="K750" s="12">
        <f t="shared" si="1022"/>
        <v>568043.30000000005</v>
      </c>
      <c r="L750" s="12">
        <f t="shared" si="1060"/>
        <v>568043.30000000005</v>
      </c>
      <c r="M750" s="12">
        <f t="shared" si="1037"/>
        <v>0</v>
      </c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32"/>
      <c r="AP750" s="39"/>
      <c r="AQ750" s="32"/>
      <c r="AR750" s="32"/>
      <c r="AS750" s="12"/>
      <c r="AT750" s="12"/>
      <c r="AU750" s="12"/>
      <c r="AV750" s="12"/>
      <c r="AW750" s="12"/>
      <c r="AX750" s="12"/>
      <c r="AY750" s="45"/>
      <c r="AZ750" s="32"/>
      <c r="BA750" s="12"/>
      <c r="BB750" s="12"/>
      <c r="BC750" s="12">
        <f t="shared" si="1003"/>
        <v>568043.30000000005</v>
      </c>
      <c r="BD750" s="12">
        <f t="shared" si="1004"/>
        <v>568043.30000000005</v>
      </c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>
        <v>568043.30000000005</v>
      </c>
      <c r="CZ750" s="12">
        <f t="shared" ref="CZ750" si="1073">CY750-CX750</f>
        <v>568043.30000000005</v>
      </c>
      <c r="DA750" s="12"/>
      <c r="DB750" s="12"/>
      <c r="DC750" s="12"/>
      <c r="DD750" s="12"/>
      <c r="DE750" s="13" t="s">
        <v>54</v>
      </c>
      <c r="DF750" s="14" t="s">
        <v>55</v>
      </c>
    </row>
    <row r="751" spans="1:110" s="3" customFormat="1" ht="12.75" hidden="1" x14ac:dyDescent="0.25">
      <c r="A751" s="18" t="s">
        <v>51</v>
      </c>
      <c r="B751" s="11" t="s">
        <v>86</v>
      </c>
      <c r="C751" s="19" t="s">
        <v>51</v>
      </c>
      <c r="D751" s="101" t="s">
        <v>51</v>
      </c>
      <c r="E751" s="19" t="s">
        <v>51</v>
      </c>
      <c r="F751" s="11">
        <f>SUM(F690:F750)</f>
        <v>364700.51000000013</v>
      </c>
      <c r="G751" s="11">
        <f>SUM(G690:G750)</f>
        <v>319278.38000000018</v>
      </c>
      <c r="H751" s="11"/>
      <c r="I751" s="11">
        <f>SUM(I690:I750)</f>
        <v>409818763.40892476</v>
      </c>
      <c r="J751" s="11">
        <f>SUM(J690:J750)</f>
        <v>110094594.53870243</v>
      </c>
      <c r="K751" s="11">
        <f>SUM(K690:K750)</f>
        <v>299724168.87022245</v>
      </c>
      <c r="L751" s="11">
        <f>SUM(L690:L750)</f>
        <v>142437283.87022242</v>
      </c>
      <c r="M751" s="12">
        <f t="shared" si="1037"/>
        <v>157286885.00000003</v>
      </c>
      <c r="N751" s="11">
        <f t="shared" ref="N751:AS751" si="1074">SUM(N690:N750)</f>
        <v>0</v>
      </c>
      <c r="O751" s="11">
        <f t="shared" si="1074"/>
        <v>0</v>
      </c>
      <c r="P751" s="11">
        <f t="shared" si="1074"/>
        <v>0</v>
      </c>
      <c r="Q751" s="11">
        <f t="shared" si="1074"/>
        <v>27686538.825900003</v>
      </c>
      <c r="R751" s="11">
        <f t="shared" si="1074"/>
        <v>40881339.830100007</v>
      </c>
      <c r="S751" s="11">
        <f t="shared" si="1074"/>
        <v>13194801.0042</v>
      </c>
      <c r="T751" s="11">
        <f t="shared" si="1074"/>
        <v>0</v>
      </c>
      <c r="U751" s="11">
        <f t="shared" si="1074"/>
        <v>0</v>
      </c>
      <c r="V751" s="11">
        <f t="shared" si="1074"/>
        <v>0</v>
      </c>
      <c r="W751" s="11">
        <f t="shared" si="1074"/>
        <v>5825894.7293999996</v>
      </c>
      <c r="X751" s="11">
        <f t="shared" si="1074"/>
        <v>4382840.1319000004</v>
      </c>
      <c r="Y751" s="11">
        <f t="shared" si="1074"/>
        <v>-1443054.5975000004</v>
      </c>
      <c r="Z751" s="11">
        <f t="shared" si="1074"/>
        <v>4159120.51</v>
      </c>
      <c r="AA751" s="11">
        <f t="shared" si="1074"/>
        <v>4389542.3991999989</v>
      </c>
      <c r="AB751" s="11">
        <f t="shared" si="1074"/>
        <v>230421.8891999998</v>
      </c>
      <c r="AC751" s="11">
        <f t="shared" si="1074"/>
        <v>806705.82</v>
      </c>
      <c r="AD751" s="11">
        <f t="shared" si="1074"/>
        <v>2162853.4089247999</v>
      </c>
      <c r="AE751" s="11">
        <f t="shared" si="1074"/>
        <v>1356147.5889248</v>
      </c>
      <c r="AF751" s="11">
        <f t="shared" si="1074"/>
        <v>0</v>
      </c>
      <c r="AG751" s="11">
        <f t="shared" si="1074"/>
        <v>0</v>
      </c>
      <c r="AH751" s="11">
        <f t="shared" si="1074"/>
        <v>0</v>
      </c>
      <c r="AI751" s="11">
        <f t="shared" si="1074"/>
        <v>0</v>
      </c>
      <c r="AJ751" s="11">
        <f t="shared" si="1074"/>
        <v>0</v>
      </c>
      <c r="AK751" s="11">
        <f t="shared" si="1074"/>
        <v>0</v>
      </c>
      <c r="AL751" s="11">
        <f t="shared" si="1074"/>
        <v>0</v>
      </c>
      <c r="AM751" s="11">
        <f t="shared" si="1074"/>
        <v>0</v>
      </c>
      <c r="AN751" s="11">
        <f t="shared" si="1074"/>
        <v>0</v>
      </c>
      <c r="AO751" s="11">
        <f t="shared" si="1074"/>
        <v>80568076</v>
      </c>
      <c r="AP751" s="11">
        <f t="shared" si="1074"/>
        <v>0</v>
      </c>
      <c r="AQ751" s="11">
        <f t="shared" si="1074"/>
        <v>275271569.88</v>
      </c>
      <c r="AR751" s="11">
        <f t="shared" si="1074"/>
        <v>194703493.88</v>
      </c>
      <c r="AS751" s="11">
        <f t="shared" si="1074"/>
        <v>58330810.284000002</v>
      </c>
      <c r="AT751" s="11">
        <f t="shared" ref="AT751:BY751" si="1075">SUM(AT690:AT750)</f>
        <v>53529583.117199995</v>
      </c>
      <c r="AU751" s="11">
        <f t="shared" si="1075"/>
        <v>-4801227.1668000016</v>
      </c>
      <c r="AV751" s="11">
        <f t="shared" si="1075"/>
        <v>2930601.693</v>
      </c>
      <c r="AW751" s="11">
        <f t="shared" si="1075"/>
        <v>27283067.4516</v>
      </c>
      <c r="AX751" s="11">
        <f t="shared" si="1075"/>
        <v>24352465.7586</v>
      </c>
      <c r="AY751" s="11">
        <f t="shared" si="1075"/>
        <v>0</v>
      </c>
      <c r="AZ751" s="11">
        <f t="shared" si="1075"/>
        <v>0</v>
      </c>
      <c r="BA751" s="11">
        <f t="shared" si="1075"/>
        <v>0</v>
      </c>
      <c r="BB751" s="11">
        <f t="shared" si="1075"/>
        <v>0</v>
      </c>
      <c r="BC751" s="11">
        <f t="shared" si="1075"/>
        <v>1917967.1900000002</v>
      </c>
      <c r="BD751" s="11">
        <f t="shared" si="1075"/>
        <v>1917967.1900000002</v>
      </c>
      <c r="BE751" s="11">
        <f t="shared" si="1075"/>
        <v>0</v>
      </c>
      <c r="BF751" s="11">
        <f t="shared" si="1075"/>
        <v>0</v>
      </c>
      <c r="BG751" s="11">
        <f t="shared" si="1075"/>
        <v>0</v>
      </c>
      <c r="BH751" s="11">
        <f t="shared" si="1075"/>
        <v>0</v>
      </c>
      <c r="BI751" s="11">
        <f t="shared" si="1075"/>
        <v>0</v>
      </c>
      <c r="BJ751" s="11">
        <f t="shared" si="1075"/>
        <v>0</v>
      </c>
      <c r="BK751" s="11">
        <f t="shared" si="1075"/>
        <v>0</v>
      </c>
      <c r="BL751" s="11">
        <f t="shared" si="1075"/>
        <v>0</v>
      </c>
      <c r="BM751" s="11">
        <f t="shared" si="1075"/>
        <v>0</v>
      </c>
      <c r="BN751" s="11">
        <f t="shared" si="1075"/>
        <v>0</v>
      </c>
      <c r="BO751" s="11">
        <f t="shared" si="1075"/>
        <v>0</v>
      </c>
      <c r="BP751" s="11">
        <f t="shared" si="1075"/>
        <v>0</v>
      </c>
      <c r="BQ751" s="11">
        <f t="shared" si="1075"/>
        <v>0</v>
      </c>
      <c r="BR751" s="11">
        <f t="shared" si="1075"/>
        <v>0</v>
      </c>
      <c r="BS751" s="11">
        <f t="shared" si="1075"/>
        <v>0</v>
      </c>
      <c r="BT751" s="11">
        <f t="shared" si="1075"/>
        <v>0</v>
      </c>
      <c r="BU751" s="11">
        <f t="shared" si="1075"/>
        <v>0</v>
      </c>
      <c r="BV751" s="11">
        <f t="shared" si="1075"/>
        <v>0</v>
      </c>
      <c r="BW751" s="11">
        <f t="shared" si="1075"/>
        <v>0</v>
      </c>
      <c r="BX751" s="11">
        <f t="shared" si="1075"/>
        <v>0</v>
      </c>
      <c r="BY751" s="11">
        <f t="shared" si="1075"/>
        <v>0</v>
      </c>
      <c r="BZ751" s="11">
        <f t="shared" ref="BZ751:DD751" si="1076">SUM(BZ690:BZ750)</f>
        <v>0</v>
      </c>
      <c r="CA751" s="11">
        <f t="shared" si="1076"/>
        <v>0</v>
      </c>
      <c r="CB751" s="11">
        <f t="shared" si="1076"/>
        <v>0</v>
      </c>
      <c r="CC751" s="11">
        <f t="shared" si="1076"/>
        <v>0</v>
      </c>
      <c r="CD751" s="11">
        <f t="shared" si="1076"/>
        <v>0</v>
      </c>
      <c r="CE751" s="11">
        <f t="shared" si="1076"/>
        <v>64316.55</v>
      </c>
      <c r="CF751" s="11">
        <f t="shared" si="1076"/>
        <v>64316.55</v>
      </c>
      <c r="CG751" s="11">
        <f t="shared" si="1076"/>
        <v>0</v>
      </c>
      <c r="CH751" s="11">
        <f t="shared" si="1076"/>
        <v>0</v>
      </c>
      <c r="CI751" s="11">
        <f t="shared" si="1076"/>
        <v>0</v>
      </c>
      <c r="CJ751" s="11">
        <f t="shared" si="1076"/>
        <v>0</v>
      </c>
      <c r="CK751" s="11">
        <f t="shared" si="1076"/>
        <v>0</v>
      </c>
      <c r="CL751" s="11">
        <f t="shared" si="1076"/>
        <v>0</v>
      </c>
      <c r="CM751" s="11">
        <f t="shared" si="1076"/>
        <v>0</v>
      </c>
      <c r="CN751" s="11">
        <f t="shared" si="1076"/>
        <v>0</v>
      </c>
      <c r="CO751" s="11">
        <f t="shared" si="1076"/>
        <v>0</v>
      </c>
      <c r="CP751" s="11">
        <f t="shared" si="1076"/>
        <v>0</v>
      </c>
      <c r="CQ751" s="11">
        <f t="shared" si="1076"/>
        <v>0</v>
      </c>
      <c r="CR751" s="11">
        <f t="shared" si="1076"/>
        <v>0</v>
      </c>
      <c r="CS751" s="11">
        <f t="shared" si="1076"/>
        <v>0</v>
      </c>
      <c r="CT751" s="11">
        <f t="shared" si="1076"/>
        <v>0</v>
      </c>
      <c r="CU751" s="11">
        <f t="shared" si="1076"/>
        <v>0</v>
      </c>
      <c r="CV751" s="11">
        <f t="shared" si="1076"/>
        <v>0</v>
      </c>
      <c r="CW751" s="11">
        <f t="shared" si="1076"/>
        <v>0</v>
      </c>
      <c r="CX751" s="11">
        <f t="shared" si="1076"/>
        <v>0</v>
      </c>
      <c r="CY751" s="11">
        <f t="shared" si="1076"/>
        <v>1853650.64</v>
      </c>
      <c r="CZ751" s="11">
        <f t="shared" si="1076"/>
        <v>1853650.64</v>
      </c>
      <c r="DA751" s="11">
        <f t="shared" si="1076"/>
        <v>0</v>
      </c>
      <c r="DB751" s="11">
        <f t="shared" si="1076"/>
        <v>0</v>
      </c>
      <c r="DC751" s="11">
        <f t="shared" si="1076"/>
        <v>0</v>
      </c>
      <c r="DD751" s="11">
        <f t="shared" si="1076"/>
        <v>0</v>
      </c>
      <c r="DE751" s="18" t="s">
        <v>51</v>
      </c>
      <c r="DF751" s="18" t="s">
        <v>51</v>
      </c>
    </row>
    <row r="752" spans="1:110" s="3" customFormat="1" ht="12.75" hidden="1" x14ac:dyDescent="0.25">
      <c r="A752" s="27" t="s">
        <v>301</v>
      </c>
      <c r="B752" s="28"/>
      <c r="C752" s="28"/>
      <c r="D752" s="28"/>
      <c r="E752" s="28"/>
      <c r="F752" s="28"/>
      <c r="G752" s="28"/>
      <c r="H752" s="28"/>
      <c r="I752" s="12"/>
      <c r="J752" s="12"/>
      <c r="K752" s="12"/>
      <c r="L752" s="12"/>
      <c r="M752" s="12">
        <f t="shared" si="1037"/>
        <v>0</v>
      </c>
      <c r="N752" s="28"/>
      <c r="O752" s="28"/>
      <c r="P752" s="12"/>
      <c r="Q752" s="28"/>
      <c r="R752" s="28"/>
      <c r="S752" s="12"/>
      <c r="T752" s="28"/>
      <c r="U752" s="28"/>
      <c r="V752" s="12"/>
      <c r="W752" s="28"/>
      <c r="X752" s="28"/>
      <c r="Y752" s="12"/>
      <c r="Z752" s="28"/>
      <c r="AA752" s="28"/>
      <c r="AB752" s="12"/>
      <c r="AC752" s="28"/>
      <c r="AD752" s="28"/>
      <c r="AE752" s="12"/>
      <c r="AF752" s="28"/>
      <c r="AG752" s="28"/>
      <c r="AH752" s="12"/>
      <c r="AI752" s="28"/>
      <c r="AJ752" s="28"/>
      <c r="AK752" s="12"/>
      <c r="AL752" s="28"/>
      <c r="AM752" s="28"/>
      <c r="AN752" s="12"/>
      <c r="AO752" s="34"/>
      <c r="AP752" s="38"/>
      <c r="AQ752" s="34"/>
      <c r="AR752" s="32"/>
      <c r="AS752" s="28"/>
      <c r="AT752" s="28"/>
      <c r="AU752" s="12"/>
      <c r="AV752" s="28"/>
      <c r="AW752" s="28"/>
      <c r="AX752" s="12"/>
      <c r="AY752" s="44"/>
      <c r="AZ752" s="34"/>
      <c r="BA752" s="12"/>
      <c r="BB752" s="12"/>
      <c r="BC752" s="12"/>
      <c r="BD752" s="12"/>
      <c r="BE752" s="36"/>
      <c r="BF752" s="36"/>
      <c r="BG752" s="36"/>
      <c r="BH752" s="12">
        <f t="shared" ref="BH752" si="1077">BG752-BF752</f>
        <v>0</v>
      </c>
      <c r="BI752" s="36"/>
      <c r="BJ752" s="36"/>
      <c r="BK752" s="36"/>
      <c r="BL752" s="12">
        <f t="shared" ref="BL752" si="1078">BK752-BJ752</f>
        <v>0</v>
      </c>
      <c r="BM752" s="36"/>
      <c r="BN752" s="36"/>
      <c r="BO752" s="36"/>
      <c r="BP752" s="12">
        <f t="shared" ref="BP752" si="1079">BO752-BN752</f>
        <v>0</v>
      </c>
      <c r="BQ752" s="36"/>
      <c r="BR752" s="36"/>
      <c r="BS752" s="36"/>
      <c r="BT752" s="12">
        <f t="shared" ref="BT752" si="1080">BS752-BR752</f>
        <v>0</v>
      </c>
      <c r="BU752" s="36"/>
      <c r="BV752" s="36"/>
      <c r="BW752" s="36"/>
      <c r="BX752" s="12">
        <f t="shared" ref="BX752" si="1081">BW752-BV752</f>
        <v>0</v>
      </c>
      <c r="BY752" s="36"/>
      <c r="BZ752" s="36"/>
      <c r="CA752" s="36"/>
      <c r="CB752" s="12">
        <f t="shared" ref="CB752" si="1082">CA752-BZ752</f>
        <v>0</v>
      </c>
      <c r="CC752" s="36"/>
      <c r="CD752" s="36"/>
      <c r="CE752" s="36"/>
      <c r="CF752" s="12">
        <f t="shared" ref="CF752" si="1083">CE752-CD752</f>
        <v>0</v>
      </c>
      <c r="CG752" s="36"/>
      <c r="CH752" s="36"/>
      <c r="CI752" s="36"/>
      <c r="CJ752" s="12">
        <f t="shared" ref="CJ752" si="1084">CI752-CH752</f>
        <v>0</v>
      </c>
      <c r="CK752" s="36"/>
      <c r="CL752" s="36"/>
      <c r="CM752" s="36"/>
      <c r="CN752" s="12">
        <f t="shared" ref="CN752" si="1085">CM752-CL752</f>
        <v>0</v>
      </c>
      <c r="CO752" s="36"/>
      <c r="CP752" s="36"/>
      <c r="CQ752" s="36"/>
      <c r="CR752" s="12">
        <f t="shared" ref="CR752" si="1086">CQ752-CP752</f>
        <v>0</v>
      </c>
      <c r="CS752" s="36"/>
      <c r="CT752" s="36"/>
      <c r="CU752" s="36"/>
      <c r="CV752" s="12">
        <f t="shared" ref="CV752" si="1087">CU752-CT752</f>
        <v>0</v>
      </c>
      <c r="CW752" s="36"/>
      <c r="CX752" s="36"/>
      <c r="CY752" s="36"/>
      <c r="CZ752" s="12">
        <f t="shared" ref="CZ752" si="1088">CY752-CX752</f>
        <v>0</v>
      </c>
      <c r="DA752" s="36"/>
      <c r="DB752" s="36"/>
      <c r="DC752" s="36"/>
      <c r="DD752" s="12">
        <f t="shared" ref="DD752" si="1089">DC752-DB752</f>
        <v>0</v>
      </c>
      <c r="DE752" s="28"/>
      <c r="DF752" s="29"/>
    </row>
    <row r="753" spans="1:110" s="3" customFormat="1" ht="51" hidden="1" x14ac:dyDescent="0.25">
      <c r="A753" s="13" t="s">
        <v>24</v>
      </c>
      <c r="B753" s="48" t="s">
        <v>1145</v>
      </c>
      <c r="C753" s="49">
        <v>1917</v>
      </c>
      <c r="D753" s="49" t="s">
        <v>51</v>
      </c>
      <c r="E753" s="48" t="s">
        <v>56</v>
      </c>
      <c r="F753" s="50">
        <v>691</v>
      </c>
      <c r="G753" s="50">
        <v>615.79999999999995</v>
      </c>
      <c r="H753" s="51">
        <v>34277</v>
      </c>
      <c r="I753" s="12">
        <f t="shared" ref="I753:I790" si="1090">O753+R753+U753+X753+AA753+AD753+AG753+AJ753+AM753+AQ753+AT753+BC753+AW753+AZ753</f>
        <v>1536156.2180000001</v>
      </c>
      <c r="J753" s="12">
        <f t="shared" ref="J753:J790" si="1091">(I753-BC753)*0.5</f>
        <v>768078.10900000005</v>
      </c>
      <c r="K753" s="12">
        <f t="shared" ref="K753:K813" si="1092">I753-J753</f>
        <v>768078.10900000005</v>
      </c>
      <c r="L753" s="12">
        <f t="shared" ref="L753:L813" si="1093">K753</f>
        <v>768078.10900000005</v>
      </c>
      <c r="M753" s="12">
        <f t="shared" si="1037"/>
        <v>0</v>
      </c>
      <c r="N753" s="12"/>
      <c r="O753" s="12"/>
      <c r="P753" s="12">
        <v>0</v>
      </c>
      <c r="Q753" s="12">
        <v>1536156.2180000001</v>
      </c>
      <c r="R753" s="12">
        <v>1536156.2180000001</v>
      </c>
      <c r="S753" s="12">
        <v>0</v>
      </c>
      <c r="T753" s="12"/>
      <c r="U753" s="12"/>
      <c r="V753" s="12">
        <v>0</v>
      </c>
      <c r="W753" s="12"/>
      <c r="X753" s="12"/>
      <c r="Y753" s="12">
        <v>0</v>
      </c>
      <c r="Z753" s="12"/>
      <c r="AA753" s="12"/>
      <c r="AB753" s="12">
        <v>0</v>
      </c>
      <c r="AC753" s="12"/>
      <c r="AD753" s="12"/>
      <c r="AE753" s="12">
        <v>0</v>
      </c>
      <c r="AF753" s="12"/>
      <c r="AG753" s="12"/>
      <c r="AH753" s="12">
        <v>0</v>
      </c>
      <c r="AI753" s="12"/>
      <c r="AJ753" s="12"/>
      <c r="AK753" s="12">
        <v>0</v>
      </c>
      <c r="AL753" s="12"/>
      <c r="AM753" s="12"/>
      <c r="AN753" s="12">
        <v>0</v>
      </c>
      <c r="AO753" s="32"/>
      <c r="AP753" s="39" t="s">
        <v>53</v>
      </c>
      <c r="AQ753" s="32"/>
      <c r="AR753" s="32">
        <v>0</v>
      </c>
      <c r="AS753" s="12"/>
      <c r="AT753" s="12"/>
      <c r="AU753" s="12">
        <v>0</v>
      </c>
      <c r="AV753" s="12"/>
      <c r="AW753" s="12"/>
      <c r="AX753" s="12">
        <v>0</v>
      </c>
      <c r="AY753" s="45"/>
      <c r="AZ753" s="32"/>
      <c r="BA753" s="12">
        <v>0</v>
      </c>
      <c r="BB753" s="12">
        <f t="shared" ref="BB753:BB756" si="1094">BF753+BJ753+BN753+BR753+BV753+BZ753+CD753+CH753+CL753+CP753+CT753+CX753+DB753</f>
        <v>0</v>
      </c>
      <c r="BC753" s="12">
        <f t="shared" ref="BC753:BC813" si="1095">BG753+BK753+BO753+BS753+BW753+CA753+CE753+CI753+CM753+CQ753+CU753+CY753+DC753</f>
        <v>0</v>
      </c>
      <c r="BD753" s="12">
        <f t="shared" ref="BD753:BD813" si="1096">BC753-BB753</f>
        <v>0</v>
      </c>
      <c r="BE753" s="12"/>
      <c r="BF753" s="12"/>
      <c r="BG753" s="12"/>
      <c r="BH753" s="12">
        <f t="shared" ref="BH753:BH756" si="1097">BG753-BF753</f>
        <v>0</v>
      </c>
      <c r="BI753" s="12"/>
      <c r="BJ753" s="12"/>
      <c r="BK753" s="12"/>
      <c r="BL753" s="12">
        <f t="shared" ref="BL753:BL756" si="1098">BK753-BJ753</f>
        <v>0</v>
      </c>
      <c r="BM753" s="12"/>
      <c r="BN753" s="12"/>
      <c r="BO753" s="12"/>
      <c r="BP753" s="12">
        <f t="shared" ref="BP753:BP756" si="1099">BO753-BN753</f>
        <v>0</v>
      </c>
      <c r="BQ753" s="12"/>
      <c r="BR753" s="12"/>
      <c r="BS753" s="12"/>
      <c r="BT753" s="12">
        <f t="shared" ref="BT753:BT756" si="1100">BS753-BR753</f>
        <v>0</v>
      </c>
      <c r="BU753" s="12"/>
      <c r="BV753" s="12"/>
      <c r="BW753" s="12"/>
      <c r="BX753" s="12">
        <f t="shared" ref="BX753:BX756" si="1101">BW753-BV753</f>
        <v>0</v>
      </c>
      <c r="BY753" s="12"/>
      <c r="BZ753" s="12"/>
      <c r="CA753" s="12"/>
      <c r="CB753" s="12">
        <f t="shared" ref="CB753:CB756" si="1102">CA753-BZ753</f>
        <v>0</v>
      </c>
      <c r="CC753" s="12"/>
      <c r="CD753" s="12"/>
      <c r="CE753" s="12"/>
      <c r="CF753" s="12">
        <f t="shared" ref="CF753:CF756" si="1103">CE753-CD753</f>
        <v>0</v>
      </c>
      <c r="CG753" s="12"/>
      <c r="CH753" s="12"/>
      <c r="CI753" s="12"/>
      <c r="CJ753" s="12">
        <f t="shared" ref="CJ753:CJ756" si="1104">CI753-CH753</f>
        <v>0</v>
      </c>
      <c r="CK753" s="12"/>
      <c r="CL753" s="12"/>
      <c r="CM753" s="12"/>
      <c r="CN753" s="12">
        <f t="shared" ref="CN753:CN756" si="1105">CM753-CL753</f>
        <v>0</v>
      </c>
      <c r="CO753" s="12"/>
      <c r="CP753" s="12"/>
      <c r="CQ753" s="12"/>
      <c r="CR753" s="12">
        <f t="shared" ref="CR753:CR756" si="1106">CQ753-CP753</f>
        <v>0</v>
      </c>
      <c r="CS753" s="12"/>
      <c r="CT753" s="12"/>
      <c r="CU753" s="12"/>
      <c r="CV753" s="12">
        <f t="shared" ref="CV753:CV756" si="1107">CU753-CT753</f>
        <v>0</v>
      </c>
      <c r="CW753" s="12"/>
      <c r="CX753" s="12"/>
      <c r="CY753" s="12"/>
      <c r="CZ753" s="12">
        <f t="shared" ref="CZ753:CZ756" si="1108">CY753-CX753</f>
        <v>0</v>
      </c>
      <c r="DA753" s="12"/>
      <c r="DB753" s="12"/>
      <c r="DC753" s="12"/>
      <c r="DD753" s="12">
        <f t="shared" ref="DD753:DD756" si="1109">DC753-DB753</f>
        <v>0</v>
      </c>
      <c r="DE753" s="13" t="s">
        <v>54</v>
      </c>
      <c r="DF753" s="14" t="s">
        <v>55</v>
      </c>
    </row>
    <row r="754" spans="1:110" s="3" customFormat="1" ht="51" hidden="1" x14ac:dyDescent="0.25">
      <c r="A754" s="13" t="s">
        <v>25</v>
      </c>
      <c r="B754" s="48" t="s">
        <v>1146</v>
      </c>
      <c r="C754" s="49">
        <v>1917</v>
      </c>
      <c r="D754" s="49" t="s">
        <v>51</v>
      </c>
      <c r="E754" s="48" t="s">
        <v>56</v>
      </c>
      <c r="F754" s="50">
        <v>350.6</v>
      </c>
      <c r="G754" s="50">
        <v>313.60000000000002</v>
      </c>
      <c r="H754" s="51">
        <v>37154</v>
      </c>
      <c r="I754" s="12">
        <f t="shared" si="1090"/>
        <v>782297.18900000001</v>
      </c>
      <c r="J754" s="12">
        <f t="shared" si="1091"/>
        <v>391148.59450000001</v>
      </c>
      <c r="K754" s="12">
        <f t="shared" si="1092"/>
        <v>391148.59450000001</v>
      </c>
      <c r="L754" s="12">
        <f t="shared" si="1093"/>
        <v>391148.59450000001</v>
      </c>
      <c r="M754" s="12">
        <f t="shared" si="1037"/>
        <v>0</v>
      </c>
      <c r="N754" s="12"/>
      <c r="O754" s="12"/>
      <c r="P754" s="12">
        <v>0</v>
      </c>
      <c r="Q754" s="12">
        <v>782297.18900000001</v>
      </c>
      <c r="R754" s="12">
        <v>782297.18900000001</v>
      </c>
      <c r="S754" s="12">
        <v>0</v>
      </c>
      <c r="T754" s="12"/>
      <c r="U754" s="12"/>
      <c r="V754" s="12">
        <v>0</v>
      </c>
      <c r="W754" s="12"/>
      <c r="X754" s="12"/>
      <c r="Y754" s="12">
        <v>0</v>
      </c>
      <c r="Z754" s="12"/>
      <c r="AA754" s="12"/>
      <c r="AB754" s="12">
        <v>0</v>
      </c>
      <c r="AC754" s="12"/>
      <c r="AD754" s="12"/>
      <c r="AE754" s="12">
        <v>0</v>
      </c>
      <c r="AF754" s="12"/>
      <c r="AG754" s="12"/>
      <c r="AH754" s="12">
        <v>0</v>
      </c>
      <c r="AI754" s="12"/>
      <c r="AJ754" s="12"/>
      <c r="AK754" s="12">
        <v>0</v>
      </c>
      <c r="AL754" s="12"/>
      <c r="AM754" s="12"/>
      <c r="AN754" s="12">
        <v>0</v>
      </c>
      <c r="AO754" s="32"/>
      <c r="AP754" s="39" t="s">
        <v>53</v>
      </c>
      <c r="AQ754" s="32"/>
      <c r="AR754" s="32">
        <v>0</v>
      </c>
      <c r="AS754" s="12"/>
      <c r="AT754" s="12"/>
      <c r="AU754" s="12">
        <v>0</v>
      </c>
      <c r="AV754" s="12"/>
      <c r="AW754" s="12"/>
      <c r="AX754" s="12">
        <v>0</v>
      </c>
      <c r="AY754" s="45"/>
      <c r="AZ754" s="32"/>
      <c r="BA754" s="12">
        <v>0</v>
      </c>
      <c r="BB754" s="12">
        <f t="shared" si="1094"/>
        <v>0</v>
      </c>
      <c r="BC754" s="12">
        <f t="shared" si="1095"/>
        <v>0</v>
      </c>
      <c r="BD754" s="12">
        <f t="shared" si="1096"/>
        <v>0</v>
      </c>
      <c r="BE754" s="12"/>
      <c r="BF754" s="12"/>
      <c r="BG754" s="12"/>
      <c r="BH754" s="12">
        <f t="shared" si="1097"/>
        <v>0</v>
      </c>
      <c r="BI754" s="12"/>
      <c r="BJ754" s="12"/>
      <c r="BK754" s="12"/>
      <c r="BL754" s="12">
        <f t="shared" si="1098"/>
        <v>0</v>
      </c>
      <c r="BM754" s="12"/>
      <c r="BN754" s="12"/>
      <c r="BO754" s="12"/>
      <c r="BP754" s="12">
        <f t="shared" si="1099"/>
        <v>0</v>
      </c>
      <c r="BQ754" s="12"/>
      <c r="BR754" s="12"/>
      <c r="BS754" s="12"/>
      <c r="BT754" s="12">
        <f t="shared" si="1100"/>
        <v>0</v>
      </c>
      <c r="BU754" s="12"/>
      <c r="BV754" s="12"/>
      <c r="BW754" s="12"/>
      <c r="BX754" s="12">
        <f t="shared" si="1101"/>
        <v>0</v>
      </c>
      <c r="BY754" s="12"/>
      <c r="BZ754" s="12"/>
      <c r="CA754" s="12"/>
      <c r="CB754" s="12">
        <f t="shared" si="1102"/>
        <v>0</v>
      </c>
      <c r="CC754" s="12"/>
      <c r="CD754" s="12"/>
      <c r="CE754" s="12"/>
      <c r="CF754" s="12">
        <f t="shared" si="1103"/>
        <v>0</v>
      </c>
      <c r="CG754" s="12"/>
      <c r="CH754" s="12"/>
      <c r="CI754" s="12"/>
      <c r="CJ754" s="12">
        <f t="shared" si="1104"/>
        <v>0</v>
      </c>
      <c r="CK754" s="12"/>
      <c r="CL754" s="12"/>
      <c r="CM754" s="12"/>
      <c r="CN754" s="12">
        <f t="shared" si="1105"/>
        <v>0</v>
      </c>
      <c r="CO754" s="12"/>
      <c r="CP754" s="12"/>
      <c r="CQ754" s="12"/>
      <c r="CR754" s="12">
        <f t="shared" si="1106"/>
        <v>0</v>
      </c>
      <c r="CS754" s="12"/>
      <c r="CT754" s="12"/>
      <c r="CU754" s="12"/>
      <c r="CV754" s="12">
        <f t="shared" si="1107"/>
        <v>0</v>
      </c>
      <c r="CW754" s="12"/>
      <c r="CX754" s="12"/>
      <c r="CY754" s="12"/>
      <c r="CZ754" s="12">
        <f t="shared" si="1108"/>
        <v>0</v>
      </c>
      <c r="DA754" s="12"/>
      <c r="DB754" s="12"/>
      <c r="DC754" s="12"/>
      <c r="DD754" s="12">
        <f t="shared" si="1109"/>
        <v>0</v>
      </c>
      <c r="DE754" s="13" t="s">
        <v>54</v>
      </c>
      <c r="DF754" s="14" t="s">
        <v>55</v>
      </c>
    </row>
    <row r="755" spans="1:110" s="3" customFormat="1" ht="38.25" hidden="1" x14ac:dyDescent="0.25">
      <c r="A755" s="13" t="s">
        <v>26</v>
      </c>
      <c r="B755" s="48" t="s">
        <v>1147</v>
      </c>
      <c r="C755" s="49">
        <v>1953</v>
      </c>
      <c r="D755" s="49" t="s">
        <v>51</v>
      </c>
      <c r="E755" s="48" t="s">
        <v>67</v>
      </c>
      <c r="F755" s="50">
        <v>2311.8000000000002</v>
      </c>
      <c r="G755" s="50">
        <v>2106.6</v>
      </c>
      <c r="H755" s="51">
        <v>35940</v>
      </c>
      <c r="I755" s="12">
        <f t="shared" si="1090"/>
        <v>4178474.4</v>
      </c>
      <c r="J755" s="12">
        <f t="shared" si="1091"/>
        <v>2089237.2</v>
      </c>
      <c r="K755" s="12">
        <f t="shared" si="1092"/>
        <v>2089237.2</v>
      </c>
      <c r="L755" s="12">
        <f t="shared" si="1093"/>
        <v>2089237.2</v>
      </c>
      <c r="M755" s="12">
        <f t="shared" si="1037"/>
        <v>0</v>
      </c>
      <c r="N755" s="12"/>
      <c r="O755" s="12"/>
      <c r="P755" s="12">
        <v>0</v>
      </c>
      <c r="Q755" s="12"/>
      <c r="R755" s="12"/>
      <c r="S755" s="12">
        <v>0</v>
      </c>
      <c r="T755" s="12"/>
      <c r="U755" s="12"/>
      <c r="V755" s="12">
        <v>0</v>
      </c>
      <c r="W755" s="12"/>
      <c r="X755" s="12"/>
      <c r="Y755" s="12">
        <v>0</v>
      </c>
      <c r="Z755" s="12"/>
      <c r="AA755" s="12"/>
      <c r="AB755" s="12">
        <v>0</v>
      </c>
      <c r="AC755" s="12"/>
      <c r="AD755" s="12"/>
      <c r="AE755" s="12">
        <v>0</v>
      </c>
      <c r="AF755" s="12"/>
      <c r="AG755" s="12"/>
      <c r="AH755" s="12">
        <v>0</v>
      </c>
      <c r="AI755" s="12"/>
      <c r="AJ755" s="12"/>
      <c r="AK755" s="12">
        <v>0</v>
      </c>
      <c r="AL755" s="12"/>
      <c r="AM755" s="12"/>
      <c r="AN755" s="12">
        <v>0</v>
      </c>
      <c r="AO755" s="32"/>
      <c r="AP755" s="39" t="s">
        <v>53</v>
      </c>
      <c r="AQ755" s="32"/>
      <c r="AR755" s="32">
        <v>0</v>
      </c>
      <c r="AS755" s="12">
        <v>3439000</v>
      </c>
      <c r="AT755" s="12">
        <v>4178474.4</v>
      </c>
      <c r="AU755" s="12">
        <v>739474.39999999991</v>
      </c>
      <c r="AV755" s="12"/>
      <c r="AW755" s="12"/>
      <c r="AX755" s="12">
        <v>0</v>
      </c>
      <c r="AY755" s="45"/>
      <c r="AZ755" s="32"/>
      <c r="BA755" s="12">
        <v>0</v>
      </c>
      <c r="BB755" s="12">
        <f t="shared" si="1094"/>
        <v>0</v>
      </c>
      <c r="BC755" s="12">
        <f t="shared" si="1095"/>
        <v>0</v>
      </c>
      <c r="BD755" s="12">
        <f t="shared" si="1096"/>
        <v>0</v>
      </c>
      <c r="BE755" s="12"/>
      <c r="BF755" s="12"/>
      <c r="BG755" s="12"/>
      <c r="BH755" s="12">
        <f t="shared" si="1097"/>
        <v>0</v>
      </c>
      <c r="BI755" s="12"/>
      <c r="BJ755" s="12"/>
      <c r="BK755" s="12"/>
      <c r="BL755" s="12">
        <f t="shared" si="1098"/>
        <v>0</v>
      </c>
      <c r="BM755" s="12"/>
      <c r="BN755" s="12"/>
      <c r="BO755" s="12"/>
      <c r="BP755" s="12">
        <f t="shared" si="1099"/>
        <v>0</v>
      </c>
      <c r="BQ755" s="12"/>
      <c r="BR755" s="12"/>
      <c r="BS755" s="12"/>
      <c r="BT755" s="12">
        <f t="shared" si="1100"/>
        <v>0</v>
      </c>
      <c r="BU755" s="12"/>
      <c r="BV755" s="12"/>
      <c r="BW755" s="12"/>
      <c r="BX755" s="12">
        <f t="shared" si="1101"/>
        <v>0</v>
      </c>
      <c r="BY755" s="12"/>
      <c r="BZ755" s="12"/>
      <c r="CA755" s="12"/>
      <c r="CB755" s="12">
        <f t="shared" si="1102"/>
        <v>0</v>
      </c>
      <c r="CC755" s="12"/>
      <c r="CD755" s="12"/>
      <c r="CE755" s="12"/>
      <c r="CF755" s="12">
        <f t="shared" si="1103"/>
        <v>0</v>
      </c>
      <c r="CG755" s="12"/>
      <c r="CH755" s="12"/>
      <c r="CI755" s="12"/>
      <c r="CJ755" s="12">
        <f t="shared" si="1104"/>
        <v>0</v>
      </c>
      <c r="CK755" s="12"/>
      <c r="CL755" s="12"/>
      <c r="CM755" s="12"/>
      <c r="CN755" s="12">
        <f t="shared" si="1105"/>
        <v>0</v>
      </c>
      <c r="CO755" s="12"/>
      <c r="CP755" s="12"/>
      <c r="CQ755" s="12"/>
      <c r="CR755" s="12">
        <f t="shared" si="1106"/>
        <v>0</v>
      </c>
      <c r="CS755" s="12"/>
      <c r="CT755" s="12"/>
      <c r="CU755" s="12"/>
      <c r="CV755" s="12">
        <f t="shared" si="1107"/>
        <v>0</v>
      </c>
      <c r="CW755" s="12"/>
      <c r="CX755" s="12"/>
      <c r="CY755" s="12"/>
      <c r="CZ755" s="12">
        <f t="shared" si="1108"/>
        <v>0</v>
      </c>
      <c r="DA755" s="12"/>
      <c r="DB755" s="12"/>
      <c r="DC755" s="12"/>
      <c r="DD755" s="12">
        <f t="shared" si="1109"/>
        <v>0</v>
      </c>
      <c r="DE755" s="13" t="s">
        <v>54</v>
      </c>
      <c r="DF755" s="14" t="s">
        <v>55</v>
      </c>
    </row>
    <row r="756" spans="1:110" s="3" customFormat="1" ht="51" hidden="1" x14ac:dyDescent="0.25">
      <c r="A756" s="13" t="s">
        <v>27</v>
      </c>
      <c r="B756" s="48" t="s">
        <v>1148</v>
      </c>
      <c r="C756" s="49">
        <v>1917</v>
      </c>
      <c r="D756" s="49" t="s">
        <v>51</v>
      </c>
      <c r="E756" s="48" t="s">
        <v>56</v>
      </c>
      <c r="F756" s="50">
        <v>1378.2</v>
      </c>
      <c r="G756" s="50">
        <v>1245.5999999999999</v>
      </c>
      <c r="H756" s="51">
        <v>34011</v>
      </c>
      <c r="I756" s="12">
        <f t="shared" si="1090"/>
        <v>3107236.4160000002</v>
      </c>
      <c r="J756" s="12">
        <f t="shared" si="1091"/>
        <v>1553618.2080000001</v>
      </c>
      <c r="K756" s="12">
        <f t="shared" si="1092"/>
        <v>1553618.2080000001</v>
      </c>
      <c r="L756" s="12">
        <f t="shared" si="1093"/>
        <v>1553618.2080000001</v>
      </c>
      <c r="M756" s="12">
        <f t="shared" si="1037"/>
        <v>0</v>
      </c>
      <c r="N756" s="12"/>
      <c r="O756" s="12"/>
      <c r="P756" s="12">
        <v>0</v>
      </c>
      <c r="Q756" s="12">
        <v>3107236.4160000002</v>
      </c>
      <c r="R756" s="12">
        <v>3107236.4160000002</v>
      </c>
      <c r="S756" s="12">
        <v>0</v>
      </c>
      <c r="T756" s="12"/>
      <c r="U756" s="12"/>
      <c r="V756" s="12">
        <v>0</v>
      </c>
      <c r="W756" s="12"/>
      <c r="X756" s="12"/>
      <c r="Y756" s="12">
        <v>0</v>
      </c>
      <c r="Z756" s="12"/>
      <c r="AA756" s="12"/>
      <c r="AB756" s="12">
        <v>0</v>
      </c>
      <c r="AC756" s="12"/>
      <c r="AD756" s="12"/>
      <c r="AE756" s="12">
        <v>0</v>
      </c>
      <c r="AF756" s="12"/>
      <c r="AG756" s="12"/>
      <c r="AH756" s="12">
        <v>0</v>
      </c>
      <c r="AI756" s="12"/>
      <c r="AJ756" s="12"/>
      <c r="AK756" s="12">
        <v>0</v>
      </c>
      <c r="AL756" s="12"/>
      <c r="AM756" s="12"/>
      <c r="AN756" s="12">
        <v>0</v>
      </c>
      <c r="AO756" s="32"/>
      <c r="AP756" s="39" t="s">
        <v>53</v>
      </c>
      <c r="AQ756" s="32"/>
      <c r="AR756" s="32">
        <v>0</v>
      </c>
      <c r="AS756" s="12"/>
      <c r="AT756" s="12"/>
      <c r="AU756" s="12">
        <v>0</v>
      </c>
      <c r="AV756" s="12"/>
      <c r="AW756" s="12"/>
      <c r="AX756" s="12">
        <v>0</v>
      </c>
      <c r="AY756" s="45"/>
      <c r="AZ756" s="32"/>
      <c r="BA756" s="12">
        <v>0</v>
      </c>
      <c r="BB756" s="12">
        <f t="shared" si="1094"/>
        <v>0</v>
      </c>
      <c r="BC756" s="12">
        <f t="shared" si="1095"/>
        <v>0</v>
      </c>
      <c r="BD756" s="12">
        <f t="shared" si="1096"/>
        <v>0</v>
      </c>
      <c r="BE756" s="12"/>
      <c r="BF756" s="12"/>
      <c r="BG756" s="12"/>
      <c r="BH756" s="12">
        <f t="shared" si="1097"/>
        <v>0</v>
      </c>
      <c r="BI756" s="12"/>
      <c r="BJ756" s="12"/>
      <c r="BK756" s="12"/>
      <c r="BL756" s="12">
        <f t="shared" si="1098"/>
        <v>0</v>
      </c>
      <c r="BM756" s="12"/>
      <c r="BN756" s="12"/>
      <c r="BO756" s="12"/>
      <c r="BP756" s="12">
        <f t="shared" si="1099"/>
        <v>0</v>
      </c>
      <c r="BQ756" s="12"/>
      <c r="BR756" s="12"/>
      <c r="BS756" s="12"/>
      <c r="BT756" s="12">
        <f t="shared" si="1100"/>
        <v>0</v>
      </c>
      <c r="BU756" s="12"/>
      <c r="BV756" s="12"/>
      <c r="BW756" s="12"/>
      <c r="BX756" s="12">
        <f t="shared" si="1101"/>
        <v>0</v>
      </c>
      <c r="BY756" s="12"/>
      <c r="BZ756" s="12"/>
      <c r="CA756" s="12"/>
      <c r="CB756" s="12">
        <f t="shared" si="1102"/>
        <v>0</v>
      </c>
      <c r="CC756" s="12"/>
      <c r="CD756" s="12"/>
      <c r="CE756" s="12"/>
      <c r="CF756" s="12">
        <f t="shared" si="1103"/>
        <v>0</v>
      </c>
      <c r="CG756" s="12"/>
      <c r="CH756" s="12"/>
      <c r="CI756" s="12"/>
      <c r="CJ756" s="12">
        <f t="shared" si="1104"/>
        <v>0</v>
      </c>
      <c r="CK756" s="12"/>
      <c r="CL756" s="12"/>
      <c r="CM756" s="12"/>
      <c r="CN756" s="12">
        <f t="shared" si="1105"/>
        <v>0</v>
      </c>
      <c r="CO756" s="12"/>
      <c r="CP756" s="12"/>
      <c r="CQ756" s="12"/>
      <c r="CR756" s="12">
        <f t="shared" si="1106"/>
        <v>0</v>
      </c>
      <c r="CS756" s="12"/>
      <c r="CT756" s="12"/>
      <c r="CU756" s="12"/>
      <c r="CV756" s="12">
        <f t="shared" si="1107"/>
        <v>0</v>
      </c>
      <c r="CW756" s="12"/>
      <c r="CX756" s="12"/>
      <c r="CY756" s="12"/>
      <c r="CZ756" s="12">
        <f t="shared" si="1108"/>
        <v>0</v>
      </c>
      <c r="DA756" s="12"/>
      <c r="DB756" s="12"/>
      <c r="DC756" s="12"/>
      <c r="DD756" s="12">
        <f t="shared" si="1109"/>
        <v>0</v>
      </c>
      <c r="DE756" s="13" t="s">
        <v>54</v>
      </c>
      <c r="DF756" s="14" t="s">
        <v>55</v>
      </c>
    </row>
    <row r="757" spans="1:110" s="3" customFormat="1" ht="38.25" hidden="1" x14ac:dyDescent="0.25">
      <c r="A757" s="13" t="s">
        <v>28</v>
      </c>
      <c r="B757" s="48" t="s">
        <v>1149</v>
      </c>
      <c r="C757" s="49">
        <v>1951</v>
      </c>
      <c r="D757" s="49" t="s">
        <v>51</v>
      </c>
      <c r="E757" s="48" t="s">
        <v>67</v>
      </c>
      <c r="F757" s="50">
        <v>1823.4</v>
      </c>
      <c r="G757" s="50">
        <v>1571.4</v>
      </c>
      <c r="H757" s="51">
        <v>33990</v>
      </c>
      <c r="I757" s="12">
        <f t="shared" si="1090"/>
        <v>4206357.5999999996</v>
      </c>
      <c r="J757" s="12">
        <f t="shared" si="1091"/>
        <v>2103178.7999999998</v>
      </c>
      <c r="K757" s="12">
        <f t="shared" si="1092"/>
        <v>2103178.7999999998</v>
      </c>
      <c r="L757" s="12">
        <f t="shared" si="1093"/>
        <v>2103178.7999999998</v>
      </c>
      <c r="M757" s="12">
        <f t="shared" si="1037"/>
        <v>0</v>
      </c>
      <c r="N757" s="12"/>
      <c r="O757" s="12"/>
      <c r="P757" s="12">
        <v>0</v>
      </c>
      <c r="Q757" s="12"/>
      <c r="R757" s="12"/>
      <c r="S757" s="12">
        <v>0</v>
      </c>
      <c r="T757" s="12"/>
      <c r="U757" s="12"/>
      <c r="V757" s="12">
        <v>0</v>
      </c>
      <c r="W757" s="12"/>
      <c r="X757" s="12"/>
      <c r="Y757" s="12">
        <v>0</v>
      </c>
      <c r="Z757" s="12"/>
      <c r="AA757" s="12"/>
      <c r="AB757" s="12">
        <v>0</v>
      </c>
      <c r="AC757" s="12"/>
      <c r="AD757" s="12"/>
      <c r="AE757" s="12">
        <v>0</v>
      </c>
      <c r="AF757" s="12"/>
      <c r="AG757" s="12"/>
      <c r="AH757" s="12">
        <v>0</v>
      </c>
      <c r="AI757" s="12"/>
      <c r="AJ757" s="12"/>
      <c r="AK757" s="12">
        <v>0</v>
      </c>
      <c r="AL757" s="12"/>
      <c r="AM757" s="12"/>
      <c r="AN757" s="12">
        <v>0</v>
      </c>
      <c r="AO757" s="32"/>
      <c r="AP757" s="39" t="s">
        <v>53</v>
      </c>
      <c r="AQ757" s="32"/>
      <c r="AR757" s="32">
        <v>0</v>
      </c>
      <c r="AS757" s="12">
        <v>3195800</v>
      </c>
      <c r="AT757" s="12">
        <v>4206357.5999999996</v>
      </c>
      <c r="AU757" s="12">
        <v>1010557.5999999996</v>
      </c>
      <c r="AV757" s="12"/>
      <c r="AW757" s="12"/>
      <c r="AX757" s="12">
        <v>0</v>
      </c>
      <c r="AY757" s="45"/>
      <c r="AZ757" s="32"/>
      <c r="BA757" s="12">
        <v>0</v>
      </c>
      <c r="BB757" s="12">
        <f>BF757+BJ757+BN757+BR757+BV757+BZ757+CD757+CH757+CL757+CP757+CT757+CX757+DB757</f>
        <v>0</v>
      </c>
      <c r="BC757" s="12">
        <f t="shared" si="1095"/>
        <v>0</v>
      </c>
      <c r="BD757" s="12">
        <f t="shared" si="1096"/>
        <v>0</v>
      </c>
      <c r="BE757" s="12"/>
      <c r="BF757" s="12"/>
      <c r="BG757" s="12"/>
      <c r="BH757" s="12">
        <f>BG757-BF757</f>
        <v>0</v>
      </c>
      <c r="BI757" s="12"/>
      <c r="BJ757" s="12"/>
      <c r="BK757" s="12"/>
      <c r="BL757" s="12">
        <f>BK757-BJ757</f>
        <v>0</v>
      </c>
      <c r="BM757" s="12"/>
      <c r="BN757" s="12"/>
      <c r="BO757" s="12"/>
      <c r="BP757" s="12">
        <f>BO757-BN757</f>
        <v>0</v>
      </c>
      <c r="BQ757" s="12"/>
      <c r="BR757" s="12"/>
      <c r="BS757" s="12"/>
      <c r="BT757" s="12">
        <f>BS757-BR757</f>
        <v>0</v>
      </c>
      <c r="BU757" s="12"/>
      <c r="BV757" s="12"/>
      <c r="BW757" s="12"/>
      <c r="BX757" s="12">
        <f>BW757-BV757</f>
        <v>0</v>
      </c>
      <c r="BY757" s="12"/>
      <c r="BZ757" s="12"/>
      <c r="CA757" s="12"/>
      <c r="CB757" s="12">
        <f>CA757-BZ757</f>
        <v>0</v>
      </c>
      <c r="CC757" s="12"/>
      <c r="CD757" s="12"/>
      <c r="CE757" s="12"/>
      <c r="CF757" s="12">
        <f>CE757-CD757</f>
        <v>0</v>
      </c>
      <c r="CG757" s="12"/>
      <c r="CH757" s="12"/>
      <c r="CI757" s="12"/>
      <c r="CJ757" s="12">
        <f>CI757-CH757</f>
        <v>0</v>
      </c>
      <c r="CK757" s="12"/>
      <c r="CL757" s="12"/>
      <c r="CM757" s="12"/>
      <c r="CN757" s="12">
        <f>CM757-CL757</f>
        <v>0</v>
      </c>
      <c r="CO757" s="12"/>
      <c r="CP757" s="12"/>
      <c r="CQ757" s="12"/>
      <c r="CR757" s="12">
        <f>CQ757-CP757</f>
        <v>0</v>
      </c>
      <c r="CS757" s="12"/>
      <c r="CT757" s="12"/>
      <c r="CU757" s="12"/>
      <c r="CV757" s="12">
        <f>CU757-CT757</f>
        <v>0</v>
      </c>
      <c r="CW757" s="12"/>
      <c r="CX757" s="12"/>
      <c r="CY757" s="12"/>
      <c r="CZ757" s="12">
        <f>CY757-CX757</f>
        <v>0</v>
      </c>
      <c r="DA757" s="12"/>
      <c r="DB757" s="12"/>
      <c r="DC757" s="12"/>
      <c r="DD757" s="12">
        <f>DC757-DB757</f>
        <v>0</v>
      </c>
      <c r="DE757" s="13" t="s">
        <v>54</v>
      </c>
      <c r="DF757" s="14" t="s">
        <v>55</v>
      </c>
    </row>
    <row r="758" spans="1:110" s="3" customFormat="1" ht="38.25" hidden="1" x14ac:dyDescent="0.25">
      <c r="A758" s="13" t="s">
        <v>29</v>
      </c>
      <c r="B758" s="48" t="s">
        <v>2712</v>
      </c>
      <c r="C758" s="49">
        <v>1960</v>
      </c>
      <c r="D758" s="49" t="s">
        <v>51</v>
      </c>
      <c r="E758" s="48" t="s">
        <v>229</v>
      </c>
      <c r="F758" s="50">
        <v>3941.2</v>
      </c>
      <c r="G758" s="50">
        <v>3576.4</v>
      </c>
      <c r="H758" s="51">
        <v>33871</v>
      </c>
      <c r="I758" s="12">
        <f t="shared" si="1090"/>
        <v>136708.09</v>
      </c>
      <c r="J758" s="12">
        <f t="shared" si="1091"/>
        <v>0</v>
      </c>
      <c r="K758" s="12">
        <f t="shared" si="1092"/>
        <v>136708.09</v>
      </c>
      <c r="L758" s="12">
        <f t="shared" si="1093"/>
        <v>136708.09</v>
      </c>
      <c r="M758" s="12">
        <f t="shared" si="1037"/>
        <v>0</v>
      </c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32"/>
      <c r="AP758" s="39"/>
      <c r="AQ758" s="32"/>
      <c r="AR758" s="32"/>
      <c r="AS758" s="12"/>
      <c r="AT758" s="12"/>
      <c r="AU758" s="12"/>
      <c r="AV758" s="12"/>
      <c r="AW758" s="12"/>
      <c r="AX758" s="12"/>
      <c r="AY758" s="45"/>
      <c r="AZ758" s="32"/>
      <c r="BA758" s="12"/>
      <c r="BB758" s="12"/>
      <c r="BC758" s="12">
        <f t="shared" si="1095"/>
        <v>136708.09</v>
      </c>
      <c r="BD758" s="12">
        <f t="shared" si="1096"/>
        <v>136708.09</v>
      </c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>
        <v>136708.09</v>
      </c>
      <c r="CJ758" s="12">
        <f>CI758-CH758</f>
        <v>136708.09</v>
      </c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3" t="s">
        <v>54</v>
      </c>
      <c r="DF758" s="14" t="s">
        <v>55</v>
      </c>
    </row>
    <row r="759" spans="1:110" s="3" customFormat="1" ht="38.25" hidden="1" x14ac:dyDescent="0.25">
      <c r="A759" s="13" t="s">
        <v>30</v>
      </c>
      <c r="B759" s="48" t="s">
        <v>1150</v>
      </c>
      <c r="C759" s="49">
        <v>1969</v>
      </c>
      <c r="D759" s="49" t="s">
        <v>51</v>
      </c>
      <c r="E759" s="48" t="s">
        <v>186</v>
      </c>
      <c r="F759" s="50">
        <v>4418.6000000000004</v>
      </c>
      <c r="G759" s="50">
        <v>3719.7</v>
      </c>
      <c r="H759" s="51">
        <v>33850</v>
      </c>
      <c r="I759" s="12">
        <f t="shared" si="1090"/>
        <v>5779364.4000000004</v>
      </c>
      <c r="J759" s="12">
        <f t="shared" si="1091"/>
        <v>2889682.2</v>
      </c>
      <c r="K759" s="12">
        <f t="shared" si="1092"/>
        <v>2889682.2</v>
      </c>
      <c r="L759" s="12">
        <f t="shared" si="1093"/>
        <v>2889682.2</v>
      </c>
      <c r="M759" s="12">
        <f t="shared" si="1037"/>
        <v>0</v>
      </c>
      <c r="N759" s="12"/>
      <c r="O759" s="12"/>
      <c r="P759" s="12">
        <v>0</v>
      </c>
      <c r="Q759" s="12"/>
      <c r="R759" s="12"/>
      <c r="S759" s="12">
        <v>0</v>
      </c>
      <c r="T759" s="12"/>
      <c r="U759" s="12"/>
      <c r="V759" s="12">
        <v>0</v>
      </c>
      <c r="W759" s="12"/>
      <c r="X759" s="12"/>
      <c r="Y759" s="12">
        <v>0</v>
      </c>
      <c r="Z759" s="12"/>
      <c r="AA759" s="12"/>
      <c r="AB759" s="12">
        <v>0</v>
      </c>
      <c r="AC759" s="12"/>
      <c r="AD759" s="12"/>
      <c r="AE759" s="12">
        <v>0</v>
      </c>
      <c r="AF759" s="12"/>
      <c r="AG759" s="12"/>
      <c r="AH759" s="12">
        <v>0</v>
      </c>
      <c r="AI759" s="12">
        <v>5402566.6699999999</v>
      </c>
      <c r="AJ759" s="12">
        <v>5779364.4000000004</v>
      </c>
      <c r="AK759" s="12">
        <v>376797.73000000045</v>
      </c>
      <c r="AL759" s="12"/>
      <c r="AM759" s="12"/>
      <c r="AN759" s="12">
        <v>0</v>
      </c>
      <c r="AO759" s="32"/>
      <c r="AP759" s="39" t="s">
        <v>53</v>
      </c>
      <c r="AQ759" s="32"/>
      <c r="AR759" s="32">
        <v>0</v>
      </c>
      <c r="AS759" s="12"/>
      <c r="AT759" s="12"/>
      <c r="AU759" s="12">
        <v>0</v>
      </c>
      <c r="AV759" s="12"/>
      <c r="AW759" s="12"/>
      <c r="AX759" s="12">
        <v>0</v>
      </c>
      <c r="AY759" s="45"/>
      <c r="AZ759" s="32"/>
      <c r="BA759" s="12">
        <v>0</v>
      </c>
      <c r="BB759" s="12">
        <f t="shared" ref="BB759:BB771" si="1110">BF759+BJ759+BN759+BR759+BV759+BZ759+CD759+CH759+CL759+CP759+CT759+CX759+DB759</f>
        <v>0</v>
      </c>
      <c r="BC759" s="12">
        <f t="shared" si="1095"/>
        <v>0</v>
      </c>
      <c r="BD759" s="12">
        <f t="shared" si="1096"/>
        <v>0</v>
      </c>
      <c r="BE759" s="12"/>
      <c r="BF759" s="12"/>
      <c r="BG759" s="12"/>
      <c r="BH759" s="12">
        <f>BG759-BF759</f>
        <v>0</v>
      </c>
      <c r="BI759" s="12"/>
      <c r="BJ759" s="12"/>
      <c r="BK759" s="12"/>
      <c r="BL759" s="12">
        <f>BK759-BJ759</f>
        <v>0</v>
      </c>
      <c r="BM759" s="12"/>
      <c r="BN759" s="12"/>
      <c r="BO759" s="12"/>
      <c r="BP759" s="12">
        <f>BO759-BN759</f>
        <v>0</v>
      </c>
      <c r="BQ759" s="12"/>
      <c r="BR759" s="12"/>
      <c r="BS759" s="12"/>
      <c r="BT759" s="12">
        <f>BS759-BR759</f>
        <v>0</v>
      </c>
      <c r="BU759" s="12"/>
      <c r="BV759" s="12"/>
      <c r="BW759" s="12"/>
      <c r="BX759" s="12">
        <f>BW759-BV759</f>
        <v>0</v>
      </c>
      <c r="BY759" s="12"/>
      <c r="BZ759" s="12"/>
      <c r="CA759" s="12"/>
      <c r="CB759" s="12">
        <f>CA759-BZ759</f>
        <v>0</v>
      </c>
      <c r="CC759" s="12"/>
      <c r="CD759" s="12"/>
      <c r="CE759" s="12"/>
      <c r="CF759" s="12">
        <f>CE759-CD759</f>
        <v>0</v>
      </c>
      <c r="CG759" s="12"/>
      <c r="CH759" s="12"/>
      <c r="CI759" s="12"/>
      <c r="CJ759" s="12">
        <f>CI759-CH759</f>
        <v>0</v>
      </c>
      <c r="CK759" s="12"/>
      <c r="CL759" s="12"/>
      <c r="CM759" s="12"/>
      <c r="CN759" s="12">
        <f>CM759-CL759</f>
        <v>0</v>
      </c>
      <c r="CO759" s="12"/>
      <c r="CP759" s="12"/>
      <c r="CQ759" s="12"/>
      <c r="CR759" s="12">
        <f>CQ759-CP759</f>
        <v>0</v>
      </c>
      <c r="CS759" s="12"/>
      <c r="CT759" s="12"/>
      <c r="CU759" s="12"/>
      <c r="CV759" s="12">
        <f>CU759-CT759</f>
        <v>0</v>
      </c>
      <c r="CW759" s="12"/>
      <c r="CX759" s="12"/>
      <c r="CY759" s="12"/>
      <c r="CZ759" s="12">
        <f>CY759-CX759</f>
        <v>0</v>
      </c>
      <c r="DA759" s="12"/>
      <c r="DB759" s="12"/>
      <c r="DC759" s="12"/>
      <c r="DD759" s="12">
        <f>DC759-DB759</f>
        <v>0</v>
      </c>
      <c r="DE759" s="13" t="s">
        <v>54</v>
      </c>
      <c r="DF759" s="14" t="s">
        <v>55</v>
      </c>
    </row>
    <row r="760" spans="1:110" s="3" customFormat="1" ht="38.25" hidden="1" x14ac:dyDescent="0.25">
      <c r="A760" s="13" t="s">
        <v>31</v>
      </c>
      <c r="B760" s="48" t="s">
        <v>2513</v>
      </c>
      <c r="C760" s="49" t="s">
        <v>2514</v>
      </c>
      <c r="D760" s="49" t="s">
        <v>51</v>
      </c>
      <c r="E760" s="48" t="s">
        <v>229</v>
      </c>
      <c r="F760" s="50">
        <v>8624.7000000000007</v>
      </c>
      <c r="G760" s="50">
        <v>8624.7000000000007</v>
      </c>
      <c r="H760" s="51">
        <v>33430</v>
      </c>
      <c r="I760" s="12">
        <f t="shared" si="1090"/>
        <v>4398597</v>
      </c>
      <c r="J760" s="12">
        <f t="shared" si="1091"/>
        <v>2199298.5</v>
      </c>
      <c r="K760" s="12">
        <f t="shared" si="1092"/>
        <v>2199298.5</v>
      </c>
      <c r="L760" s="12">
        <f t="shared" si="1093"/>
        <v>2199298.5</v>
      </c>
      <c r="M760" s="12">
        <f t="shared" si="1037"/>
        <v>0</v>
      </c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32"/>
      <c r="AP760" s="39"/>
      <c r="AQ760" s="32"/>
      <c r="AR760" s="32"/>
      <c r="AS760" s="12"/>
      <c r="AT760" s="12">
        <v>4398597</v>
      </c>
      <c r="AU760" s="12"/>
      <c r="AV760" s="12"/>
      <c r="AW760" s="12"/>
      <c r="AX760" s="12"/>
      <c r="AY760" s="45"/>
      <c r="AZ760" s="32"/>
      <c r="BA760" s="12"/>
      <c r="BB760" s="12">
        <f t="shared" si="1110"/>
        <v>0</v>
      </c>
      <c r="BC760" s="12">
        <f t="shared" si="1095"/>
        <v>0</v>
      </c>
      <c r="BD760" s="12">
        <f t="shared" si="1096"/>
        <v>0</v>
      </c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3" t="s">
        <v>54</v>
      </c>
      <c r="DF760" s="14" t="s">
        <v>55</v>
      </c>
    </row>
    <row r="761" spans="1:110" s="3" customFormat="1" ht="38.25" hidden="1" x14ac:dyDescent="0.25">
      <c r="A761" s="13" t="s">
        <v>32</v>
      </c>
      <c r="B761" s="48" t="s">
        <v>1151</v>
      </c>
      <c r="C761" s="49">
        <v>1983</v>
      </c>
      <c r="D761" s="49" t="s">
        <v>51</v>
      </c>
      <c r="E761" s="48" t="s">
        <v>228</v>
      </c>
      <c r="F761" s="50">
        <v>12585</v>
      </c>
      <c r="G761" s="50">
        <v>11592</v>
      </c>
      <c r="H761" s="51">
        <v>40042</v>
      </c>
      <c r="I761" s="12">
        <f t="shared" si="1090"/>
        <v>12097252</v>
      </c>
      <c r="J761" s="12">
        <f t="shared" si="1091"/>
        <v>6048626</v>
      </c>
      <c r="K761" s="12">
        <f t="shared" si="1092"/>
        <v>6048626</v>
      </c>
      <c r="L761" s="12">
        <f t="shared" si="1093"/>
        <v>6048626</v>
      </c>
      <c r="M761" s="12">
        <f t="shared" si="1037"/>
        <v>0</v>
      </c>
      <c r="N761" s="12"/>
      <c r="O761" s="12"/>
      <c r="P761" s="12">
        <v>0</v>
      </c>
      <c r="Q761" s="12"/>
      <c r="R761" s="12"/>
      <c r="S761" s="12">
        <v>0</v>
      </c>
      <c r="T761" s="12"/>
      <c r="U761" s="12"/>
      <c r="V761" s="12">
        <v>0</v>
      </c>
      <c r="W761" s="12"/>
      <c r="X761" s="12"/>
      <c r="Y761" s="12">
        <v>0</v>
      </c>
      <c r="Z761" s="12"/>
      <c r="AA761" s="12"/>
      <c r="AB761" s="12">
        <v>0</v>
      </c>
      <c r="AC761" s="12"/>
      <c r="AD761" s="12"/>
      <c r="AE761" s="12">
        <v>0</v>
      </c>
      <c r="AF761" s="12"/>
      <c r="AG761" s="12"/>
      <c r="AH761" s="12">
        <v>0</v>
      </c>
      <c r="AI761" s="12"/>
      <c r="AJ761" s="12"/>
      <c r="AK761" s="12">
        <v>0</v>
      </c>
      <c r="AL761" s="12"/>
      <c r="AM761" s="12"/>
      <c r="AN761" s="12">
        <v>0</v>
      </c>
      <c r="AO761" s="32">
        <v>10140800</v>
      </c>
      <c r="AP761" s="39" t="s">
        <v>302</v>
      </c>
      <c r="AQ761" s="32">
        <v>12097252</v>
      </c>
      <c r="AR761" s="32">
        <v>1956452</v>
      </c>
      <c r="AS761" s="12"/>
      <c r="AT761" s="12"/>
      <c r="AU761" s="12">
        <v>0</v>
      </c>
      <c r="AV761" s="12"/>
      <c r="AW761" s="12"/>
      <c r="AX761" s="12">
        <v>0</v>
      </c>
      <c r="AY761" s="45"/>
      <c r="AZ761" s="32"/>
      <c r="BA761" s="12">
        <v>0</v>
      </c>
      <c r="BB761" s="12">
        <f t="shared" si="1110"/>
        <v>0</v>
      </c>
      <c r="BC761" s="12">
        <f t="shared" si="1095"/>
        <v>0</v>
      </c>
      <c r="BD761" s="12">
        <f t="shared" si="1096"/>
        <v>0</v>
      </c>
      <c r="BE761" s="12"/>
      <c r="BF761" s="12"/>
      <c r="BG761" s="12"/>
      <c r="BH761" s="12">
        <f t="shared" ref="BH761:BH771" si="1111">BG761-BF761</f>
        <v>0</v>
      </c>
      <c r="BI761" s="12"/>
      <c r="BJ761" s="12"/>
      <c r="BK761" s="12"/>
      <c r="BL761" s="12">
        <f t="shared" ref="BL761:BL771" si="1112">BK761-BJ761</f>
        <v>0</v>
      </c>
      <c r="BM761" s="12"/>
      <c r="BN761" s="12"/>
      <c r="BO761" s="12"/>
      <c r="BP761" s="12">
        <f t="shared" ref="BP761:BP771" si="1113">BO761-BN761</f>
        <v>0</v>
      </c>
      <c r="BQ761" s="12"/>
      <c r="BR761" s="12"/>
      <c r="BS761" s="12"/>
      <c r="BT761" s="12">
        <f t="shared" ref="BT761:BT771" si="1114">BS761-BR761</f>
        <v>0</v>
      </c>
      <c r="BU761" s="12"/>
      <c r="BV761" s="12"/>
      <c r="BW761" s="12"/>
      <c r="BX761" s="12">
        <f t="shared" ref="BX761:BX771" si="1115">BW761-BV761</f>
        <v>0</v>
      </c>
      <c r="BY761" s="12"/>
      <c r="BZ761" s="12"/>
      <c r="CA761" s="12"/>
      <c r="CB761" s="12">
        <f t="shared" ref="CB761:CB771" si="1116">CA761-BZ761</f>
        <v>0</v>
      </c>
      <c r="CC761" s="12"/>
      <c r="CD761" s="12"/>
      <c r="CE761" s="12"/>
      <c r="CF761" s="12">
        <f t="shared" ref="CF761:CF771" si="1117">CE761-CD761</f>
        <v>0</v>
      </c>
      <c r="CG761" s="12"/>
      <c r="CH761" s="12"/>
      <c r="CI761" s="12"/>
      <c r="CJ761" s="12">
        <f t="shared" ref="CJ761:CJ771" si="1118">CI761-CH761</f>
        <v>0</v>
      </c>
      <c r="CK761" s="12"/>
      <c r="CL761" s="12"/>
      <c r="CM761" s="12"/>
      <c r="CN761" s="12">
        <f t="shared" ref="CN761:CN771" si="1119">CM761-CL761</f>
        <v>0</v>
      </c>
      <c r="CO761" s="12"/>
      <c r="CP761" s="12"/>
      <c r="CQ761" s="12"/>
      <c r="CR761" s="12">
        <f t="shared" ref="CR761:CR771" si="1120">CQ761-CP761</f>
        <v>0</v>
      </c>
      <c r="CS761" s="12"/>
      <c r="CT761" s="12"/>
      <c r="CU761" s="12"/>
      <c r="CV761" s="12">
        <f t="shared" ref="CV761:CV771" si="1121">CU761-CT761</f>
        <v>0</v>
      </c>
      <c r="CW761" s="12"/>
      <c r="CX761" s="12"/>
      <c r="CY761" s="12"/>
      <c r="CZ761" s="12">
        <f t="shared" ref="CZ761:CZ771" si="1122">CY761-CX761</f>
        <v>0</v>
      </c>
      <c r="DA761" s="12"/>
      <c r="DB761" s="12"/>
      <c r="DC761" s="12"/>
      <c r="DD761" s="12">
        <f t="shared" ref="DD761:DD771" si="1123">DC761-DB761</f>
        <v>0</v>
      </c>
      <c r="DE761" s="13" t="s">
        <v>54</v>
      </c>
      <c r="DF761" s="14" t="s">
        <v>55</v>
      </c>
    </row>
    <row r="762" spans="1:110" s="3" customFormat="1" ht="38.25" hidden="1" x14ac:dyDescent="0.25">
      <c r="A762" s="13" t="s">
        <v>33</v>
      </c>
      <c r="B762" s="48" t="s">
        <v>1152</v>
      </c>
      <c r="C762" s="49">
        <v>1957</v>
      </c>
      <c r="D762" s="49" t="s">
        <v>51</v>
      </c>
      <c r="E762" s="48" t="s">
        <v>224</v>
      </c>
      <c r="F762" s="50">
        <v>490</v>
      </c>
      <c r="G762" s="50">
        <v>439</v>
      </c>
      <c r="H762" s="51">
        <v>37706</v>
      </c>
      <c r="I762" s="12">
        <f t="shared" si="1090"/>
        <v>2066401.8636</v>
      </c>
      <c r="J762" s="12">
        <f t="shared" si="1091"/>
        <v>1033200.9318</v>
      </c>
      <c r="K762" s="12">
        <f t="shared" si="1092"/>
        <v>1033200.9318</v>
      </c>
      <c r="L762" s="12">
        <f t="shared" si="1093"/>
        <v>1033200.9318</v>
      </c>
      <c r="M762" s="12">
        <f t="shared" si="1037"/>
        <v>0</v>
      </c>
      <c r="N762" s="12"/>
      <c r="O762" s="12"/>
      <c r="P762" s="12">
        <v>0</v>
      </c>
      <c r="Q762" s="12"/>
      <c r="R762" s="12"/>
      <c r="S762" s="12">
        <v>0</v>
      </c>
      <c r="T762" s="12"/>
      <c r="U762" s="12"/>
      <c r="V762" s="12">
        <v>0</v>
      </c>
      <c r="W762" s="12"/>
      <c r="X762" s="12"/>
      <c r="Y762" s="12">
        <v>0</v>
      </c>
      <c r="Z762" s="12"/>
      <c r="AA762" s="12"/>
      <c r="AB762" s="12">
        <v>0</v>
      </c>
      <c r="AC762" s="12"/>
      <c r="AD762" s="12"/>
      <c r="AE762" s="12">
        <v>0</v>
      </c>
      <c r="AF762" s="12"/>
      <c r="AG762" s="12"/>
      <c r="AH762" s="12">
        <v>0</v>
      </c>
      <c r="AI762" s="12"/>
      <c r="AJ762" s="12"/>
      <c r="AK762" s="12">
        <v>0</v>
      </c>
      <c r="AL762" s="12"/>
      <c r="AM762" s="12"/>
      <c r="AN762" s="12">
        <v>0</v>
      </c>
      <c r="AO762" s="32"/>
      <c r="AP762" s="39" t="s">
        <v>53</v>
      </c>
      <c r="AQ762" s="32"/>
      <c r="AR762" s="32">
        <v>0</v>
      </c>
      <c r="AS762" s="12">
        <v>1452968.436</v>
      </c>
      <c r="AT762" s="12">
        <v>2066401.8636</v>
      </c>
      <c r="AU762" s="12">
        <v>613433.42760000005</v>
      </c>
      <c r="AV762" s="12"/>
      <c r="AW762" s="12"/>
      <c r="AX762" s="12">
        <v>0</v>
      </c>
      <c r="AY762" s="45"/>
      <c r="AZ762" s="32"/>
      <c r="BA762" s="12">
        <v>0</v>
      </c>
      <c r="BB762" s="12">
        <f t="shared" si="1110"/>
        <v>0</v>
      </c>
      <c r="BC762" s="12">
        <f t="shared" si="1095"/>
        <v>0</v>
      </c>
      <c r="BD762" s="12">
        <f t="shared" si="1096"/>
        <v>0</v>
      </c>
      <c r="BE762" s="12"/>
      <c r="BF762" s="12"/>
      <c r="BG762" s="12"/>
      <c r="BH762" s="12">
        <f t="shared" si="1111"/>
        <v>0</v>
      </c>
      <c r="BI762" s="12"/>
      <c r="BJ762" s="12"/>
      <c r="BK762" s="12"/>
      <c r="BL762" s="12">
        <f t="shared" si="1112"/>
        <v>0</v>
      </c>
      <c r="BM762" s="12"/>
      <c r="BN762" s="12"/>
      <c r="BO762" s="12"/>
      <c r="BP762" s="12">
        <f t="shared" si="1113"/>
        <v>0</v>
      </c>
      <c r="BQ762" s="12"/>
      <c r="BR762" s="12"/>
      <c r="BS762" s="12"/>
      <c r="BT762" s="12">
        <f t="shared" si="1114"/>
        <v>0</v>
      </c>
      <c r="BU762" s="12"/>
      <c r="BV762" s="12"/>
      <c r="BW762" s="12"/>
      <c r="BX762" s="12">
        <f t="shared" si="1115"/>
        <v>0</v>
      </c>
      <c r="BY762" s="12"/>
      <c r="BZ762" s="12"/>
      <c r="CA762" s="12"/>
      <c r="CB762" s="12">
        <f t="shared" si="1116"/>
        <v>0</v>
      </c>
      <c r="CC762" s="12"/>
      <c r="CD762" s="12"/>
      <c r="CE762" s="12"/>
      <c r="CF762" s="12">
        <f t="shared" si="1117"/>
        <v>0</v>
      </c>
      <c r="CG762" s="12"/>
      <c r="CH762" s="12"/>
      <c r="CI762" s="12"/>
      <c r="CJ762" s="12">
        <f t="shared" si="1118"/>
        <v>0</v>
      </c>
      <c r="CK762" s="12"/>
      <c r="CL762" s="12"/>
      <c r="CM762" s="12"/>
      <c r="CN762" s="12">
        <f t="shared" si="1119"/>
        <v>0</v>
      </c>
      <c r="CO762" s="12"/>
      <c r="CP762" s="12"/>
      <c r="CQ762" s="12"/>
      <c r="CR762" s="12">
        <f t="shared" si="1120"/>
        <v>0</v>
      </c>
      <c r="CS762" s="12"/>
      <c r="CT762" s="12"/>
      <c r="CU762" s="12"/>
      <c r="CV762" s="12">
        <f t="shared" si="1121"/>
        <v>0</v>
      </c>
      <c r="CW762" s="12"/>
      <c r="CX762" s="12"/>
      <c r="CY762" s="12"/>
      <c r="CZ762" s="12">
        <f t="shared" si="1122"/>
        <v>0</v>
      </c>
      <c r="DA762" s="12"/>
      <c r="DB762" s="12"/>
      <c r="DC762" s="12"/>
      <c r="DD762" s="12">
        <f t="shared" si="1123"/>
        <v>0</v>
      </c>
      <c r="DE762" s="13" t="s">
        <v>54</v>
      </c>
      <c r="DF762" s="14" t="s">
        <v>55</v>
      </c>
    </row>
    <row r="763" spans="1:110" s="3" customFormat="1" ht="38.25" hidden="1" x14ac:dyDescent="0.25">
      <c r="A763" s="13" t="s">
        <v>34</v>
      </c>
      <c r="B763" s="48" t="s">
        <v>1153</v>
      </c>
      <c r="C763" s="49">
        <v>1982</v>
      </c>
      <c r="D763" s="49" t="s">
        <v>51</v>
      </c>
      <c r="E763" s="48" t="s">
        <v>99</v>
      </c>
      <c r="F763" s="50">
        <v>3608</v>
      </c>
      <c r="G763" s="50">
        <v>3176</v>
      </c>
      <c r="H763" s="51">
        <v>34088</v>
      </c>
      <c r="I763" s="12">
        <f t="shared" si="1090"/>
        <v>2633863</v>
      </c>
      <c r="J763" s="12">
        <f t="shared" si="1091"/>
        <v>1316931.5</v>
      </c>
      <c r="K763" s="12">
        <f t="shared" si="1092"/>
        <v>1316931.5</v>
      </c>
      <c r="L763" s="12">
        <f t="shared" si="1093"/>
        <v>1316931.5</v>
      </c>
      <c r="M763" s="12">
        <f t="shared" si="1037"/>
        <v>0</v>
      </c>
      <c r="N763" s="12"/>
      <c r="O763" s="12"/>
      <c r="P763" s="12">
        <v>0</v>
      </c>
      <c r="Q763" s="12"/>
      <c r="R763" s="12"/>
      <c r="S763" s="12">
        <v>0</v>
      </c>
      <c r="T763" s="12"/>
      <c r="U763" s="12"/>
      <c r="V763" s="12">
        <v>0</v>
      </c>
      <c r="W763" s="12"/>
      <c r="X763" s="12"/>
      <c r="Y763" s="12">
        <v>0</v>
      </c>
      <c r="Z763" s="12"/>
      <c r="AA763" s="12"/>
      <c r="AB763" s="12">
        <v>0</v>
      </c>
      <c r="AC763" s="12"/>
      <c r="AD763" s="12"/>
      <c r="AE763" s="12">
        <v>0</v>
      </c>
      <c r="AF763" s="12"/>
      <c r="AG763" s="12"/>
      <c r="AH763" s="12">
        <v>0</v>
      </c>
      <c r="AI763" s="12"/>
      <c r="AJ763" s="12"/>
      <c r="AK763" s="12">
        <v>0</v>
      </c>
      <c r="AL763" s="12"/>
      <c r="AM763" s="12"/>
      <c r="AN763" s="12">
        <v>0</v>
      </c>
      <c r="AO763" s="32">
        <v>2900000</v>
      </c>
      <c r="AP763" s="39" t="s">
        <v>303</v>
      </c>
      <c r="AQ763" s="32">
        <v>2633863</v>
      </c>
      <c r="AR763" s="32">
        <v>-266137</v>
      </c>
      <c r="AS763" s="12"/>
      <c r="AT763" s="12"/>
      <c r="AU763" s="12">
        <v>0</v>
      </c>
      <c r="AV763" s="12"/>
      <c r="AW763" s="12"/>
      <c r="AX763" s="12">
        <v>0</v>
      </c>
      <c r="AY763" s="45"/>
      <c r="AZ763" s="32"/>
      <c r="BA763" s="12">
        <v>0</v>
      </c>
      <c r="BB763" s="12">
        <f t="shared" si="1110"/>
        <v>0</v>
      </c>
      <c r="BC763" s="12">
        <f t="shared" si="1095"/>
        <v>0</v>
      </c>
      <c r="BD763" s="12">
        <f t="shared" si="1096"/>
        <v>0</v>
      </c>
      <c r="BE763" s="12"/>
      <c r="BF763" s="12"/>
      <c r="BG763" s="12"/>
      <c r="BH763" s="12">
        <f t="shared" si="1111"/>
        <v>0</v>
      </c>
      <c r="BI763" s="12"/>
      <c r="BJ763" s="12"/>
      <c r="BK763" s="12"/>
      <c r="BL763" s="12">
        <f t="shared" si="1112"/>
        <v>0</v>
      </c>
      <c r="BM763" s="12"/>
      <c r="BN763" s="12"/>
      <c r="BO763" s="12"/>
      <c r="BP763" s="12">
        <f t="shared" si="1113"/>
        <v>0</v>
      </c>
      <c r="BQ763" s="12"/>
      <c r="BR763" s="12"/>
      <c r="BS763" s="12"/>
      <c r="BT763" s="12">
        <f t="shared" si="1114"/>
        <v>0</v>
      </c>
      <c r="BU763" s="12"/>
      <c r="BV763" s="12"/>
      <c r="BW763" s="12"/>
      <c r="BX763" s="12">
        <f t="shared" si="1115"/>
        <v>0</v>
      </c>
      <c r="BY763" s="12"/>
      <c r="BZ763" s="12"/>
      <c r="CA763" s="12"/>
      <c r="CB763" s="12">
        <f t="shared" si="1116"/>
        <v>0</v>
      </c>
      <c r="CC763" s="12"/>
      <c r="CD763" s="12"/>
      <c r="CE763" s="12"/>
      <c r="CF763" s="12">
        <f t="shared" si="1117"/>
        <v>0</v>
      </c>
      <c r="CG763" s="12"/>
      <c r="CH763" s="12"/>
      <c r="CI763" s="12"/>
      <c r="CJ763" s="12">
        <f t="shared" si="1118"/>
        <v>0</v>
      </c>
      <c r="CK763" s="12"/>
      <c r="CL763" s="12"/>
      <c r="CM763" s="12"/>
      <c r="CN763" s="12">
        <f t="shared" si="1119"/>
        <v>0</v>
      </c>
      <c r="CO763" s="12"/>
      <c r="CP763" s="12"/>
      <c r="CQ763" s="12"/>
      <c r="CR763" s="12">
        <f t="shared" si="1120"/>
        <v>0</v>
      </c>
      <c r="CS763" s="12"/>
      <c r="CT763" s="12"/>
      <c r="CU763" s="12"/>
      <c r="CV763" s="12">
        <f t="shared" si="1121"/>
        <v>0</v>
      </c>
      <c r="CW763" s="12"/>
      <c r="CX763" s="12"/>
      <c r="CY763" s="12"/>
      <c r="CZ763" s="12">
        <f t="shared" si="1122"/>
        <v>0</v>
      </c>
      <c r="DA763" s="12"/>
      <c r="DB763" s="12"/>
      <c r="DC763" s="12"/>
      <c r="DD763" s="12">
        <f t="shared" si="1123"/>
        <v>0</v>
      </c>
      <c r="DE763" s="13" t="s">
        <v>54</v>
      </c>
      <c r="DF763" s="14" t="s">
        <v>55</v>
      </c>
    </row>
    <row r="764" spans="1:110" s="3" customFormat="1" ht="38.25" hidden="1" x14ac:dyDescent="0.25">
      <c r="A764" s="13" t="s">
        <v>35</v>
      </c>
      <c r="B764" s="48" t="s">
        <v>1154</v>
      </c>
      <c r="C764" s="49">
        <v>1983</v>
      </c>
      <c r="D764" s="49" t="s">
        <v>51</v>
      </c>
      <c r="E764" s="48" t="s">
        <v>99</v>
      </c>
      <c r="F764" s="50">
        <v>3701</v>
      </c>
      <c r="G764" s="50">
        <v>3255</v>
      </c>
      <c r="H764" s="51">
        <v>34270</v>
      </c>
      <c r="I764" s="12">
        <f t="shared" si="1090"/>
        <v>2633863</v>
      </c>
      <c r="J764" s="12">
        <f t="shared" si="1091"/>
        <v>1316931.5</v>
      </c>
      <c r="K764" s="12">
        <f t="shared" si="1092"/>
        <v>1316931.5</v>
      </c>
      <c r="L764" s="12">
        <f t="shared" si="1093"/>
        <v>1316931.5</v>
      </c>
      <c r="M764" s="12">
        <f t="shared" si="1037"/>
        <v>0</v>
      </c>
      <c r="N764" s="12"/>
      <c r="O764" s="12"/>
      <c r="P764" s="12">
        <v>0</v>
      </c>
      <c r="Q764" s="12"/>
      <c r="R764" s="12"/>
      <c r="S764" s="12">
        <v>0</v>
      </c>
      <c r="T764" s="12"/>
      <c r="U764" s="12"/>
      <c r="V764" s="12">
        <v>0</v>
      </c>
      <c r="W764" s="12"/>
      <c r="X764" s="12"/>
      <c r="Y764" s="12">
        <v>0</v>
      </c>
      <c r="Z764" s="12"/>
      <c r="AA764" s="12"/>
      <c r="AB764" s="12">
        <v>0</v>
      </c>
      <c r="AC764" s="12"/>
      <c r="AD764" s="12"/>
      <c r="AE764" s="12">
        <v>0</v>
      </c>
      <c r="AF764" s="12"/>
      <c r="AG764" s="12"/>
      <c r="AH764" s="12">
        <v>0</v>
      </c>
      <c r="AI764" s="12"/>
      <c r="AJ764" s="12"/>
      <c r="AK764" s="12">
        <v>0</v>
      </c>
      <c r="AL764" s="12"/>
      <c r="AM764" s="12"/>
      <c r="AN764" s="12">
        <v>0</v>
      </c>
      <c r="AO764" s="32">
        <v>2900000</v>
      </c>
      <c r="AP764" s="39" t="s">
        <v>304</v>
      </c>
      <c r="AQ764" s="32">
        <v>2633863</v>
      </c>
      <c r="AR764" s="32">
        <v>-266137</v>
      </c>
      <c r="AS764" s="12"/>
      <c r="AT764" s="12"/>
      <c r="AU764" s="12">
        <v>0</v>
      </c>
      <c r="AV764" s="12"/>
      <c r="AW764" s="12"/>
      <c r="AX764" s="12">
        <v>0</v>
      </c>
      <c r="AY764" s="45"/>
      <c r="AZ764" s="32"/>
      <c r="BA764" s="12">
        <v>0</v>
      </c>
      <c r="BB764" s="12">
        <f t="shared" si="1110"/>
        <v>0</v>
      </c>
      <c r="BC764" s="12">
        <f t="shared" si="1095"/>
        <v>0</v>
      </c>
      <c r="BD764" s="12">
        <f t="shared" si="1096"/>
        <v>0</v>
      </c>
      <c r="BE764" s="12"/>
      <c r="BF764" s="12"/>
      <c r="BG764" s="12"/>
      <c r="BH764" s="12">
        <f t="shared" si="1111"/>
        <v>0</v>
      </c>
      <c r="BI764" s="12"/>
      <c r="BJ764" s="12"/>
      <c r="BK764" s="12"/>
      <c r="BL764" s="12">
        <f t="shared" si="1112"/>
        <v>0</v>
      </c>
      <c r="BM764" s="12"/>
      <c r="BN764" s="12"/>
      <c r="BO764" s="12"/>
      <c r="BP764" s="12">
        <f t="shared" si="1113"/>
        <v>0</v>
      </c>
      <c r="BQ764" s="12"/>
      <c r="BR764" s="12"/>
      <c r="BS764" s="12"/>
      <c r="BT764" s="12">
        <f t="shared" si="1114"/>
        <v>0</v>
      </c>
      <c r="BU764" s="12"/>
      <c r="BV764" s="12"/>
      <c r="BW764" s="12"/>
      <c r="BX764" s="12">
        <f t="shared" si="1115"/>
        <v>0</v>
      </c>
      <c r="BY764" s="12"/>
      <c r="BZ764" s="12"/>
      <c r="CA764" s="12"/>
      <c r="CB764" s="12">
        <f t="shared" si="1116"/>
        <v>0</v>
      </c>
      <c r="CC764" s="12"/>
      <c r="CD764" s="12"/>
      <c r="CE764" s="12"/>
      <c r="CF764" s="12">
        <f t="shared" si="1117"/>
        <v>0</v>
      </c>
      <c r="CG764" s="12"/>
      <c r="CH764" s="12"/>
      <c r="CI764" s="12"/>
      <c r="CJ764" s="12">
        <f t="shared" si="1118"/>
        <v>0</v>
      </c>
      <c r="CK764" s="12"/>
      <c r="CL764" s="12"/>
      <c r="CM764" s="12"/>
      <c r="CN764" s="12">
        <f t="shared" si="1119"/>
        <v>0</v>
      </c>
      <c r="CO764" s="12"/>
      <c r="CP764" s="12"/>
      <c r="CQ764" s="12"/>
      <c r="CR764" s="12">
        <f t="shared" si="1120"/>
        <v>0</v>
      </c>
      <c r="CS764" s="12"/>
      <c r="CT764" s="12"/>
      <c r="CU764" s="12"/>
      <c r="CV764" s="12">
        <f t="shared" si="1121"/>
        <v>0</v>
      </c>
      <c r="CW764" s="12"/>
      <c r="CX764" s="12"/>
      <c r="CY764" s="12"/>
      <c r="CZ764" s="12">
        <f t="shared" si="1122"/>
        <v>0</v>
      </c>
      <c r="DA764" s="12"/>
      <c r="DB764" s="12"/>
      <c r="DC764" s="12"/>
      <c r="DD764" s="12">
        <f t="shared" si="1123"/>
        <v>0</v>
      </c>
      <c r="DE764" s="13" t="s">
        <v>54</v>
      </c>
      <c r="DF764" s="14" t="s">
        <v>55</v>
      </c>
    </row>
    <row r="765" spans="1:110" s="3" customFormat="1" ht="38.25" hidden="1" x14ac:dyDescent="0.25">
      <c r="A765" s="13" t="s">
        <v>36</v>
      </c>
      <c r="B765" s="48" t="s">
        <v>1155</v>
      </c>
      <c r="C765" s="49">
        <v>1982</v>
      </c>
      <c r="D765" s="49" t="s">
        <v>51</v>
      </c>
      <c r="E765" s="48" t="s">
        <v>228</v>
      </c>
      <c r="F765" s="50">
        <v>8754</v>
      </c>
      <c r="G765" s="50">
        <v>7901</v>
      </c>
      <c r="H765" s="51">
        <v>33780</v>
      </c>
      <c r="I765" s="12">
        <f t="shared" si="1090"/>
        <v>10036302</v>
      </c>
      <c r="J765" s="12">
        <f t="shared" si="1091"/>
        <v>5018151</v>
      </c>
      <c r="K765" s="12">
        <f t="shared" si="1092"/>
        <v>5018151</v>
      </c>
      <c r="L765" s="12">
        <f t="shared" si="1093"/>
        <v>5018151</v>
      </c>
      <c r="M765" s="12">
        <f t="shared" si="1037"/>
        <v>0</v>
      </c>
      <c r="N765" s="12"/>
      <c r="O765" s="12"/>
      <c r="P765" s="12">
        <v>0</v>
      </c>
      <c r="Q765" s="12"/>
      <c r="R765" s="12"/>
      <c r="S765" s="12">
        <v>0</v>
      </c>
      <c r="T765" s="12"/>
      <c r="U765" s="12"/>
      <c r="V765" s="12">
        <v>0</v>
      </c>
      <c r="W765" s="12"/>
      <c r="X765" s="12"/>
      <c r="Y765" s="12">
        <v>0</v>
      </c>
      <c r="Z765" s="12"/>
      <c r="AA765" s="12"/>
      <c r="AB765" s="12">
        <v>0</v>
      </c>
      <c r="AC765" s="12"/>
      <c r="AD765" s="12"/>
      <c r="AE765" s="12">
        <v>0</v>
      </c>
      <c r="AF765" s="12"/>
      <c r="AG765" s="12"/>
      <c r="AH765" s="12">
        <v>0</v>
      </c>
      <c r="AI765" s="12"/>
      <c r="AJ765" s="12"/>
      <c r="AK765" s="12">
        <v>0</v>
      </c>
      <c r="AL765" s="12"/>
      <c r="AM765" s="12"/>
      <c r="AN765" s="12">
        <v>0</v>
      </c>
      <c r="AO765" s="32">
        <v>10140800</v>
      </c>
      <c r="AP765" s="39" t="s">
        <v>305</v>
      </c>
      <c r="AQ765" s="32">
        <v>10036302</v>
      </c>
      <c r="AR765" s="32">
        <v>-104498</v>
      </c>
      <c r="AS765" s="12"/>
      <c r="AT765" s="12"/>
      <c r="AU765" s="12">
        <v>0</v>
      </c>
      <c r="AV765" s="12"/>
      <c r="AW765" s="12"/>
      <c r="AX765" s="12">
        <v>0</v>
      </c>
      <c r="AY765" s="45"/>
      <c r="AZ765" s="32"/>
      <c r="BA765" s="12">
        <v>0</v>
      </c>
      <c r="BB765" s="12">
        <f t="shared" si="1110"/>
        <v>0</v>
      </c>
      <c r="BC765" s="12">
        <f t="shared" si="1095"/>
        <v>0</v>
      </c>
      <c r="BD765" s="12">
        <f t="shared" si="1096"/>
        <v>0</v>
      </c>
      <c r="BE765" s="12"/>
      <c r="BF765" s="12"/>
      <c r="BG765" s="12"/>
      <c r="BH765" s="12">
        <f t="shared" si="1111"/>
        <v>0</v>
      </c>
      <c r="BI765" s="12"/>
      <c r="BJ765" s="12"/>
      <c r="BK765" s="12"/>
      <c r="BL765" s="12">
        <f t="shared" si="1112"/>
        <v>0</v>
      </c>
      <c r="BM765" s="12"/>
      <c r="BN765" s="12"/>
      <c r="BO765" s="12"/>
      <c r="BP765" s="12">
        <f t="shared" si="1113"/>
        <v>0</v>
      </c>
      <c r="BQ765" s="12"/>
      <c r="BR765" s="12"/>
      <c r="BS765" s="12"/>
      <c r="BT765" s="12">
        <f t="shared" si="1114"/>
        <v>0</v>
      </c>
      <c r="BU765" s="12"/>
      <c r="BV765" s="12"/>
      <c r="BW765" s="12"/>
      <c r="BX765" s="12">
        <f t="shared" si="1115"/>
        <v>0</v>
      </c>
      <c r="BY765" s="12"/>
      <c r="BZ765" s="12"/>
      <c r="CA765" s="12"/>
      <c r="CB765" s="12">
        <f t="shared" si="1116"/>
        <v>0</v>
      </c>
      <c r="CC765" s="12"/>
      <c r="CD765" s="12"/>
      <c r="CE765" s="12"/>
      <c r="CF765" s="12">
        <f t="shared" si="1117"/>
        <v>0</v>
      </c>
      <c r="CG765" s="12"/>
      <c r="CH765" s="12"/>
      <c r="CI765" s="12"/>
      <c r="CJ765" s="12">
        <f t="shared" si="1118"/>
        <v>0</v>
      </c>
      <c r="CK765" s="12"/>
      <c r="CL765" s="12"/>
      <c r="CM765" s="12"/>
      <c r="CN765" s="12">
        <f t="shared" si="1119"/>
        <v>0</v>
      </c>
      <c r="CO765" s="12"/>
      <c r="CP765" s="12"/>
      <c r="CQ765" s="12"/>
      <c r="CR765" s="12">
        <f t="shared" si="1120"/>
        <v>0</v>
      </c>
      <c r="CS765" s="12"/>
      <c r="CT765" s="12"/>
      <c r="CU765" s="12"/>
      <c r="CV765" s="12">
        <f t="shared" si="1121"/>
        <v>0</v>
      </c>
      <c r="CW765" s="12"/>
      <c r="CX765" s="12"/>
      <c r="CY765" s="12"/>
      <c r="CZ765" s="12">
        <f t="shared" si="1122"/>
        <v>0</v>
      </c>
      <c r="DA765" s="12"/>
      <c r="DB765" s="12"/>
      <c r="DC765" s="12"/>
      <c r="DD765" s="12">
        <f t="shared" si="1123"/>
        <v>0</v>
      </c>
      <c r="DE765" s="13" t="s">
        <v>54</v>
      </c>
      <c r="DF765" s="14" t="s">
        <v>55</v>
      </c>
    </row>
    <row r="766" spans="1:110" s="3" customFormat="1" ht="38.25" hidden="1" x14ac:dyDescent="0.25">
      <c r="A766" s="13" t="s">
        <v>37</v>
      </c>
      <c r="B766" s="48" t="s">
        <v>1156</v>
      </c>
      <c r="C766" s="49">
        <v>1984</v>
      </c>
      <c r="D766" s="49" t="s">
        <v>51</v>
      </c>
      <c r="E766" s="48" t="s">
        <v>228</v>
      </c>
      <c r="F766" s="50">
        <v>10978</v>
      </c>
      <c r="G766" s="50">
        <v>9912</v>
      </c>
      <c r="H766" s="51">
        <v>33737</v>
      </c>
      <c r="I766" s="12">
        <f t="shared" si="1090"/>
        <v>10113402</v>
      </c>
      <c r="J766" s="12">
        <f t="shared" si="1091"/>
        <v>5056701</v>
      </c>
      <c r="K766" s="12">
        <f t="shared" si="1092"/>
        <v>5056701</v>
      </c>
      <c r="L766" s="12">
        <f t="shared" si="1093"/>
        <v>5056701</v>
      </c>
      <c r="M766" s="12">
        <f t="shared" si="1037"/>
        <v>0</v>
      </c>
      <c r="N766" s="12"/>
      <c r="O766" s="12"/>
      <c r="P766" s="12">
        <v>0</v>
      </c>
      <c r="Q766" s="12"/>
      <c r="R766" s="12"/>
      <c r="S766" s="12">
        <v>0</v>
      </c>
      <c r="T766" s="12"/>
      <c r="U766" s="12"/>
      <c r="V766" s="12">
        <v>0</v>
      </c>
      <c r="W766" s="12"/>
      <c r="X766" s="12"/>
      <c r="Y766" s="12">
        <v>0</v>
      </c>
      <c r="Z766" s="12"/>
      <c r="AA766" s="12"/>
      <c r="AB766" s="12">
        <v>0</v>
      </c>
      <c r="AC766" s="12"/>
      <c r="AD766" s="12"/>
      <c r="AE766" s="12">
        <v>0</v>
      </c>
      <c r="AF766" s="12"/>
      <c r="AG766" s="12"/>
      <c r="AH766" s="12">
        <v>0</v>
      </c>
      <c r="AI766" s="12"/>
      <c r="AJ766" s="12"/>
      <c r="AK766" s="12">
        <v>0</v>
      </c>
      <c r="AL766" s="12"/>
      <c r="AM766" s="12"/>
      <c r="AN766" s="12">
        <v>0</v>
      </c>
      <c r="AO766" s="32">
        <v>10140800</v>
      </c>
      <c r="AP766" s="39" t="s">
        <v>306</v>
      </c>
      <c r="AQ766" s="32">
        <v>10113402</v>
      </c>
      <c r="AR766" s="32">
        <v>-27398</v>
      </c>
      <c r="AS766" s="12"/>
      <c r="AT766" s="12"/>
      <c r="AU766" s="12">
        <v>0</v>
      </c>
      <c r="AV766" s="12"/>
      <c r="AW766" s="12"/>
      <c r="AX766" s="12">
        <v>0</v>
      </c>
      <c r="AY766" s="45"/>
      <c r="AZ766" s="32"/>
      <c r="BA766" s="12">
        <v>0</v>
      </c>
      <c r="BB766" s="12">
        <f t="shared" si="1110"/>
        <v>0</v>
      </c>
      <c r="BC766" s="12">
        <f t="shared" si="1095"/>
        <v>0</v>
      </c>
      <c r="BD766" s="12">
        <f t="shared" si="1096"/>
        <v>0</v>
      </c>
      <c r="BE766" s="12"/>
      <c r="BF766" s="12"/>
      <c r="BG766" s="12"/>
      <c r="BH766" s="12">
        <f t="shared" si="1111"/>
        <v>0</v>
      </c>
      <c r="BI766" s="12"/>
      <c r="BJ766" s="12"/>
      <c r="BK766" s="12"/>
      <c r="BL766" s="12">
        <f t="shared" si="1112"/>
        <v>0</v>
      </c>
      <c r="BM766" s="12"/>
      <c r="BN766" s="12"/>
      <c r="BO766" s="12"/>
      <c r="BP766" s="12">
        <f t="shared" si="1113"/>
        <v>0</v>
      </c>
      <c r="BQ766" s="12"/>
      <c r="BR766" s="12"/>
      <c r="BS766" s="12"/>
      <c r="BT766" s="12">
        <f t="shared" si="1114"/>
        <v>0</v>
      </c>
      <c r="BU766" s="12"/>
      <c r="BV766" s="12"/>
      <c r="BW766" s="12"/>
      <c r="BX766" s="12">
        <f t="shared" si="1115"/>
        <v>0</v>
      </c>
      <c r="BY766" s="12"/>
      <c r="BZ766" s="12"/>
      <c r="CA766" s="12"/>
      <c r="CB766" s="12">
        <f t="shared" si="1116"/>
        <v>0</v>
      </c>
      <c r="CC766" s="12"/>
      <c r="CD766" s="12"/>
      <c r="CE766" s="12"/>
      <c r="CF766" s="12">
        <f t="shared" si="1117"/>
        <v>0</v>
      </c>
      <c r="CG766" s="12"/>
      <c r="CH766" s="12"/>
      <c r="CI766" s="12"/>
      <c r="CJ766" s="12">
        <f t="shared" si="1118"/>
        <v>0</v>
      </c>
      <c r="CK766" s="12"/>
      <c r="CL766" s="12"/>
      <c r="CM766" s="12"/>
      <c r="CN766" s="12">
        <f t="shared" si="1119"/>
        <v>0</v>
      </c>
      <c r="CO766" s="12"/>
      <c r="CP766" s="12"/>
      <c r="CQ766" s="12"/>
      <c r="CR766" s="12">
        <f t="shared" si="1120"/>
        <v>0</v>
      </c>
      <c r="CS766" s="12"/>
      <c r="CT766" s="12"/>
      <c r="CU766" s="12"/>
      <c r="CV766" s="12">
        <f t="shared" si="1121"/>
        <v>0</v>
      </c>
      <c r="CW766" s="12"/>
      <c r="CX766" s="12"/>
      <c r="CY766" s="12"/>
      <c r="CZ766" s="12">
        <f t="shared" si="1122"/>
        <v>0</v>
      </c>
      <c r="DA766" s="12"/>
      <c r="DB766" s="12"/>
      <c r="DC766" s="12"/>
      <c r="DD766" s="12">
        <f t="shared" si="1123"/>
        <v>0</v>
      </c>
      <c r="DE766" s="13" t="s">
        <v>54</v>
      </c>
      <c r="DF766" s="14" t="s">
        <v>55</v>
      </c>
    </row>
    <row r="767" spans="1:110" s="3" customFormat="1" ht="38.25" hidden="1" x14ac:dyDescent="0.25">
      <c r="A767" s="13" t="s">
        <v>38</v>
      </c>
      <c r="B767" s="48" t="s">
        <v>1157</v>
      </c>
      <c r="C767" s="49">
        <v>1953</v>
      </c>
      <c r="D767" s="49" t="s">
        <v>51</v>
      </c>
      <c r="E767" s="48" t="s">
        <v>67</v>
      </c>
      <c r="F767" s="50">
        <v>2631.9</v>
      </c>
      <c r="G767" s="50">
        <v>2395.9</v>
      </c>
      <c r="H767" s="51">
        <v>40739</v>
      </c>
      <c r="I767" s="12">
        <f t="shared" si="1090"/>
        <v>3884292</v>
      </c>
      <c r="J767" s="12">
        <f t="shared" si="1091"/>
        <v>1942146</v>
      </c>
      <c r="K767" s="12">
        <f t="shared" si="1092"/>
        <v>1942146</v>
      </c>
      <c r="L767" s="12">
        <f t="shared" si="1093"/>
        <v>1942146</v>
      </c>
      <c r="M767" s="12">
        <f t="shared" si="1037"/>
        <v>0</v>
      </c>
      <c r="N767" s="12"/>
      <c r="O767" s="12"/>
      <c r="P767" s="12">
        <v>0</v>
      </c>
      <c r="Q767" s="12"/>
      <c r="R767" s="12"/>
      <c r="S767" s="12">
        <v>0</v>
      </c>
      <c r="T767" s="12"/>
      <c r="U767" s="12"/>
      <c r="V767" s="12">
        <v>0</v>
      </c>
      <c r="W767" s="12"/>
      <c r="X767" s="12"/>
      <c r="Y767" s="12">
        <v>0</v>
      </c>
      <c r="Z767" s="12"/>
      <c r="AA767" s="12"/>
      <c r="AB767" s="12">
        <v>0</v>
      </c>
      <c r="AC767" s="12"/>
      <c r="AD767" s="12"/>
      <c r="AE767" s="12">
        <v>0</v>
      </c>
      <c r="AF767" s="12"/>
      <c r="AG767" s="12"/>
      <c r="AH767" s="12">
        <v>0</v>
      </c>
      <c r="AI767" s="12"/>
      <c r="AJ767" s="12"/>
      <c r="AK767" s="12">
        <v>0</v>
      </c>
      <c r="AL767" s="12"/>
      <c r="AM767" s="12"/>
      <c r="AN767" s="12">
        <v>0</v>
      </c>
      <c r="AO767" s="32"/>
      <c r="AP767" s="39" t="s">
        <v>53</v>
      </c>
      <c r="AQ767" s="32"/>
      <c r="AR767" s="32">
        <v>0</v>
      </c>
      <c r="AS767" s="12">
        <v>5745600</v>
      </c>
      <c r="AT767" s="12">
        <v>3884292</v>
      </c>
      <c r="AU767" s="12">
        <v>-1861308</v>
      </c>
      <c r="AV767" s="12"/>
      <c r="AW767" s="12"/>
      <c r="AX767" s="12">
        <v>0</v>
      </c>
      <c r="AY767" s="45"/>
      <c r="AZ767" s="32"/>
      <c r="BA767" s="12">
        <v>0</v>
      </c>
      <c r="BB767" s="12">
        <f t="shared" si="1110"/>
        <v>0</v>
      </c>
      <c r="BC767" s="12">
        <f t="shared" si="1095"/>
        <v>0</v>
      </c>
      <c r="BD767" s="12">
        <f t="shared" si="1096"/>
        <v>0</v>
      </c>
      <c r="BE767" s="12"/>
      <c r="BF767" s="12"/>
      <c r="BG767" s="12"/>
      <c r="BH767" s="12">
        <f t="shared" si="1111"/>
        <v>0</v>
      </c>
      <c r="BI767" s="12"/>
      <c r="BJ767" s="12"/>
      <c r="BK767" s="12"/>
      <c r="BL767" s="12">
        <f t="shared" si="1112"/>
        <v>0</v>
      </c>
      <c r="BM767" s="12"/>
      <c r="BN767" s="12"/>
      <c r="BO767" s="12"/>
      <c r="BP767" s="12">
        <f t="shared" si="1113"/>
        <v>0</v>
      </c>
      <c r="BQ767" s="12"/>
      <c r="BR767" s="12"/>
      <c r="BS767" s="12"/>
      <c r="BT767" s="12">
        <f t="shared" si="1114"/>
        <v>0</v>
      </c>
      <c r="BU767" s="12"/>
      <c r="BV767" s="12"/>
      <c r="BW767" s="12"/>
      <c r="BX767" s="12">
        <f t="shared" si="1115"/>
        <v>0</v>
      </c>
      <c r="BY767" s="12"/>
      <c r="BZ767" s="12"/>
      <c r="CA767" s="12"/>
      <c r="CB767" s="12">
        <f t="shared" si="1116"/>
        <v>0</v>
      </c>
      <c r="CC767" s="12"/>
      <c r="CD767" s="12"/>
      <c r="CE767" s="12"/>
      <c r="CF767" s="12">
        <f t="shared" si="1117"/>
        <v>0</v>
      </c>
      <c r="CG767" s="12"/>
      <c r="CH767" s="12"/>
      <c r="CI767" s="12"/>
      <c r="CJ767" s="12">
        <f t="shared" si="1118"/>
        <v>0</v>
      </c>
      <c r="CK767" s="12"/>
      <c r="CL767" s="12"/>
      <c r="CM767" s="12"/>
      <c r="CN767" s="12">
        <f t="shared" si="1119"/>
        <v>0</v>
      </c>
      <c r="CO767" s="12"/>
      <c r="CP767" s="12"/>
      <c r="CQ767" s="12"/>
      <c r="CR767" s="12">
        <f t="shared" si="1120"/>
        <v>0</v>
      </c>
      <c r="CS767" s="12"/>
      <c r="CT767" s="12"/>
      <c r="CU767" s="12"/>
      <c r="CV767" s="12">
        <f t="shared" si="1121"/>
        <v>0</v>
      </c>
      <c r="CW767" s="12"/>
      <c r="CX767" s="12"/>
      <c r="CY767" s="12"/>
      <c r="CZ767" s="12">
        <f t="shared" si="1122"/>
        <v>0</v>
      </c>
      <c r="DA767" s="12"/>
      <c r="DB767" s="12"/>
      <c r="DC767" s="12"/>
      <c r="DD767" s="12">
        <f t="shared" si="1123"/>
        <v>0</v>
      </c>
      <c r="DE767" s="13" t="s">
        <v>54</v>
      </c>
      <c r="DF767" s="14" t="s">
        <v>55</v>
      </c>
    </row>
    <row r="768" spans="1:110" s="3" customFormat="1" ht="38.25" hidden="1" x14ac:dyDescent="0.25">
      <c r="A768" s="13" t="s">
        <v>39</v>
      </c>
      <c r="B768" s="48" t="s">
        <v>1158</v>
      </c>
      <c r="C768" s="49">
        <v>1981</v>
      </c>
      <c r="D768" s="49" t="s">
        <v>51</v>
      </c>
      <c r="E768" s="48" t="s">
        <v>228</v>
      </c>
      <c r="F768" s="50">
        <v>8846</v>
      </c>
      <c r="G768" s="50">
        <v>8005</v>
      </c>
      <c r="H768" s="51">
        <v>33780</v>
      </c>
      <c r="I768" s="12">
        <f t="shared" si="1090"/>
        <v>9617428</v>
      </c>
      <c r="J768" s="12">
        <f t="shared" si="1091"/>
        <v>4808714</v>
      </c>
      <c r="K768" s="12">
        <f t="shared" si="1092"/>
        <v>4808714</v>
      </c>
      <c r="L768" s="12">
        <f t="shared" si="1093"/>
        <v>4808714</v>
      </c>
      <c r="M768" s="12">
        <f t="shared" si="1037"/>
        <v>0</v>
      </c>
      <c r="N768" s="12"/>
      <c r="O768" s="12"/>
      <c r="P768" s="12">
        <v>0</v>
      </c>
      <c r="Q768" s="12"/>
      <c r="R768" s="12"/>
      <c r="S768" s="12">
        <v>0</v>
      </c>
      <c r="T768" s="12"/>
      <c r="U768" s="12"/>
      <c r="V768" s="12">
        <v>0</v>
      </c>
      <c r="W768" s="12"/>
      <c r="X768" s="12"/>
      <c r="Y768" s="12">
        <v>0</v>
      </c>
      <c r="Z768" s="12"/>
      <c r="AA768" s="12"/>
      <c r="AB768" s="12">
        <v>0</v>
      </c>
      <c r="AC768" s="12"/>
      <c r="AD768" s="12"/>
      <c r="AE768" s="12">
        <v>0</v>
      </c>
      <c r="AF768" s="12"/>
      <c r="AG768" s="12"/>
      <c r="AH768" s="12">
        <v>0</v>
      </c>
      <c r="AI768" s="12"/>
      <c r="AJ768" s="12"/>
      <c r="AK768" s="12">
        <v>0</v>
      </c>
      <c r="AL768" s="12"/>
      <c r="AM768" s="12"/>
      <c r="AN768" s="12">
        <v>0</v>
      </c>
      <c r="AO768" s="32">
        <v>10140800</v>
      </c>
      <c r="AP768" s="39" t="s">
        <v>307</v>
      </c>
      <c r="AQ768" s="32">
        <v>9617428</v>
      </c>
      <c r="AR768" s="32">
        <v>-523372</v>
      </c>
      <c r="AS768" s="12"/>
      <c r="AT768" s="12"/>
      <c r="AU768" s="12">
        <v>0</v>
      </c>
      <c r="AV768" s="12"/>
      <c r="AW768" s="12"/>
      <c r="AX768" s="12">
        <v>0</v>
      </c>
      <c r="AY768" s="45"/>
      <c r="AZ768" s="32"/>
      <c r="BA768" s="12">
        <v>0</v>
      </c>
      <c r="BB768" s="12">
        <f t="shared" si="1110"/>
        <v>0</v>
      </c>
      <c r="BC768" s="12">
        <f t="shared" si="1095"/>
        <v>0</v>
      </c>
      <c r="BD768" s="12">
        <f t="shared" si="1096"/>
        <v>0</v>
      </c>
      <c r="BE768" s="12"/>
      <c r="BF768" s="12"/>
      <c r="BG768" s="12"/>
      <c r="BH768" s="12">
        <f t="shared" si="1111"/>
        <v>0</v>
      </c>
      <c r="BI768" s="12"/>
      <c r="BJ768" s="12"/>
      <c r="BK768" s="12"/>
      <c r="BL768" s="12">
        <f t="shared" si="1112"/>
        <v>0</v>
      </c>
      <c r="BM768" s="12"/>
      <c r="BN768" s="12"/>
      <c r="BO768" s="12"/>
      <c r="BP768" s="12">
        <f t="shared" si="1113"/>
        <v>0</v>
      </c>
      <c r="BQ768" s="12"/>
      <c r="BR768" s="12"/>
      <c r="BS768" s="12"/>
      <c r="BT768" s="12">
        <f t="shared" si="1114"/>
        <v>0</v>
      </c>
      <c r="BU768" s="12"/>
      <c r="BV768" s="12"/>
      <c r="BW768" s="12"/>
      <c r="BX768" s="12">
        <f t="shared" si="1115"/>
        <v>0</v>
      </c>
      <c r="BY768" s="12"/>
      <c r="BZ768" s="12"/>
      <c r="CA768" s="12"/>
      <c r="CB768" s="12">
        <f t="shared" si="1116"/>
        <v>0</v>
      </c>
      <c r="CC768" s="12"/>
      <c r="CD768" s="12"/>
      <c r="CE768" s="12"/>
      <c r="CF768" s="12">
        <f t="shared" si="1117"/>
        <v>0</v>
      </c>
      <c r="CG768" s="12"/>
      <c r="CH768" s="12"/>
      <c r="CI768" s="12"/>
      <c r="CJ768" s="12">
        <f t="shared" si="1118"/>
        <v>0</v>
      </c>
      <c r="CK768" s="12"/>
      <c r="CL768" s="12"/>
      <c r="CM768" s="12"/>
      <c r="CN768" s="12">
        <f t="shared" si="1119"/>
        <v>0</v>
      </c>
      <c r="CO768" s="12"/>
      <c r="CP768" s="12"/>
      <c r="CQ768" s="12"/>
      <c r="CR768" s="12">
        <f t="shared" si="1120"/>
        <v>0</v>
      </c>
      <c r="CS768" s="12"/>
      <c r="CT768" s="12"/>
      <c r="CU768" s="12"/>
      <c r="CV768" s="12">
        <f t="shared" si="1121"/>
        <v>0</v>
      </c>
      <c r="CW768" s="12"/>
      <c r="CX768" s="12"/>
      <c r="CY768" s="12"/>
      <c r="CZ768" s="12">
        <f t="shared" si="1122"/>
        <v>0</v>
      </c>
      <c r="DA768" s="12"/>
      <c r="DB768" s="12"/>
      <c r="DC768" s="12"/>
      <c r="DD768" s="12">
        <f t="shared" si="1123"/>
        <v>0</v>
      </c>
      <c r="DE768" s="13" t="s">
        <v>54</v>
      </c>
      <c r="DF768" s="14" t="s">
        <v>55</v>
      </c>
    </row>
    <row r="769" spans="1:110" s="3" customFormat="1" ht="38.25" hidden="1" x14ac:dyDescent="0.25">
      <c r="A769" s="13" t="s">
        <v>40</v>
      </c>
      <c r="B769" s="48" t="s">
        <v>1159</v>
      </c>
      <c r="C769" s="49">
        <v>1964</v>
      </c>
      <c r="D769" s="49" t="s">
        <v>51</v>
      </c>
      <c r="E769" s="48" t="s">
        <v>153</v>
      </c>
      <c r="F769" s="50">
        <v>3788.07</v>
      </c>
      <c r="G769" s="50">
        <v>3447.07</v>
      </c>
      <c r="H769" s="51">
        <v>35045</v>
      </c>
      <c r="I769" s="12">
        <f t="shared" si="1090"/>
        <v>2606921.7732000002</v>
      </c>
      <c r="J769" s="12">
        <f t="shared" si="1091"/>
        <v>1303460.8866000001</v>
      </c>
      <c r="K769" s="12">
        <f t="shared" si="1092"/>
        <v>1303460.8866000001</v>
      </c>
      <c r="L769" s="12">
        <f t="shared" si="1093"/>
        <v>1303460.8866000001</v>
      </c>
      <c r="M769" s="12">
        <f t="shared" si="1037"/>
        <v>0</v>
      </c>
      <c r="N769" s="12"/>
      <c r="O769" s="12"/>
      <c r="P769" s="12">
        <v>0</v>
      </c>
      <c r="Q769" s="12"/>
      <c r="R769" s="12"/>
      <c r="S769" s="12">
        <v>0</v>
      </c>
      <c r="T769" s="12"/>
      <c r="U769" s="12"/>
      <c r="V769" s="12">
        <v>0</v>
      </c>
      <c r="W769" s="12"/>
      <c r="X769" s="12"/>
      <c r="Y769" s="12">
        <v>0</v>
      </c>
      <c r="Z769" s="12"/>
      <c r="AA769" s="12"/>
      <c r="AB769" s="12">
        <v>0</v>
      </c>
      <c r="AC769" s="12"/>
      <c r="AD769" s="12"/>
      <c r="AE769" s="12">
        <v>0</v>
      </c>
      <c r="AF769" s="12"/>
      <c r="AG769" s="12"/>
      <c r="AH769" s="12">
        <v>0</v>
      </c>
      <c r="AI769" s="12"/>
      <c r="AJ769" s="12"/>
      <c r="AK769" s="12">
        <v>0</v>
      </c>
      <c r="AL769" s="12"/>
      <c r="AM769" s="12"/>
      <c r="AN769" s="12">
        <v>0</v>
      </c>
      <c r="AO769" s="32"/>
      <c r="AP769" s="39" t="s">
        <v>53</v>
      </c>
      <c r="AQ769" s="32"/>
      <c r="AR769" s="32">
        <v>0</v>
      </c>
      <c r="AS769" s="12">
        <v>5795998.1840000004</v>
      </c>
      <c r="AT769" s="12">
        <v>2606921.7732000002</v>
      </c>
      <c r="AU769" s="12">
        <v>-3189076.4108000002</v>
      </c>
      <c r="AV769" s="12"/>
      <c r="AW769" s="12"/>
      <c r="AX769" s="12">
        <v>0</v>
      </c>
      <c r="AY769" s="45"/>
      <c r="AZ769" s="32"/>
      <c r="BA769" s="12">
        <v>0</v>
      </c>
      <c r="BB769" s="12">
        <f t="shared" si="1110"/>
        <v>0</v>
      </c>
      <c r="BC769" s="12">
        <f t="shared" si="1095"/>
        <v>0</v>
      </c>
      <c r="BD769" s="12">
        <f t="shared" si="1096"/>
        <v>0</v>
      </c>
      <c r="BE769" s="12"/>
      <c r="BF769" s="12"/>
      <c r="BG769" s="12"/>
      <c r="BH769" s="12">
        <f t="shared" si="1111"/>
        <v>0</v>
      </c>
      <c r="BI769" s="12"/>
      <c r="BJ769" s="12"/>
      <c r="BK769" s="12"/>
      <c r="BL769" s="12">
        <f t="shared" si="1112"/>
        <v>0</v>
      </c>
      <c r="BM769" s="12"/>
      <c r="BN769" s="12"/>
      <c r="BO769" s="12"/>
      <c r="BP769" s="12">
        <f t="shared" si="1113"/>
        <v>0</v>
      </c>
      <c r="BQ769" s="12"/>
      <c r="BR769" s="12"/>
      <c r="BS769" s="12"/>
      <c r="BT769" s="12">
        <f t="shared" si="1114"/>
        <v>0</v>
      </c>
      <c r="BU769" s="12"/>
      <c r="BV769" s="12"/>
      <c r="BW769" s="12"/>
      <c r="BX769" s="12">
        <f t="shared" si="1115"/>
        <v>0</v>
      </c>
      <c r="BY769" s="12"/>
      <c r="BZ769" s="12"/>
      <c r="CA769" s="12"/>
      <c r="CB769" s="12">
        <f t="shared" si="1116"/>
        <v>0</v>
      </c>
      <c r="CC769" s="12"/>
      <c r="CD769" s="12"/>
      <c r="CE769" s="12"/>
      <c r="CF769" s="12">
        <f t="shared" si="1117"/>
        <v>0</v>
      </c>
      <c r="CG769" s="12"/>
      <c r="CH769" s="12"/>
      <c r="CI769" s="12"/>
      <c r="CJ769" s="12">
        <f t="shared" si="1118"/>
        <v>0</v>
      </c>
      <c r="CK769" s="12"/>
      <c r="CL769" s="12"/>
      <c r="CM769" s="12"/>
      <c r="CN769" s="12">
        <f t="shared" si="1119"/>
        <v>0</v>
      </c>
      <c r="CO769" s="12"/>
      <c r="CP769" s="12"/>
      <c r="CQ769" s="12"/>
      <c r="CR769" s="12">
        <f t="shared" si="1120"/>
        <v>0</v>
      </c>
      <c r="CS769" s="12"/>
      <c r="CT769" s="12"/>
      <c r="CU769" s="12"/>
      <c r="CV769" s="12">
        <f t="shared" si="1121"/>
        <v>0</v>
      </c>
      <c r="CW769" s="12"/>
      <c r="CX769" s="12"/>
      <c r="CY769" s="12"/>
      <c r="CZ769" s="12">
        <f t="shared" si="1122"/>
        <v>0</v>
      </c>
      <c r="DA769" s="12"/>
      <c r="DB769" s="12"/>
      <c r="DC769" s="12"/>
      <c r="DD769" s="12">
        <f t="shared" si="1123"/>
        <v>0</v>
      </c>
      <c r="DE769" s="13" t="s">
        <v>54</v>
      </c>
      <c r="DF769" s="14" t="s">
        <v>55</v>
      </c>
    </row>
    <row r="770" spans="1:110" s="3" customFormat="1" ht="38.25" hidden="1" x14ac:dyDescent="0.25">
      <c r="A770" s="13" t="s">
        <v>41</v>
      </c>
      <c r="B770" s="48" t="s">
        <v>2738</v>
      </c>
      <c r="C770" s="49">
        <v>1981</v>
      </c>
      <c r="D770" s="49" t="s">
        <v>51</v>
      </c>
      <c r="E770" s="48" t="s">
        <v>228</v>
      </c>
      <c r="F770" s="50">
        <v>13788</v>
      </c>
      <c r="G770" s="50">
        <v>12378</v>
      </c>
      <c r="H770" s="51">
        <v>33941</v>
      </c>
      <c r="I770" s="12">
        <f t="shared" si="1090"/>
        <v>260829.21</v>
      </c>
      <c r="J770" s="12">
        <f t="shared" si="1091"/>
        <v>0</v>
      </c>
      <c r="K770" s="12">
        <f t="shared" si="1092"/>
        <v>260829.21</v>
      </c>
      <c r="L770" s="12">
        <f t="shared" si="1093"/>
        <v>260829.21</v>
      </c>
      <c r="M770" s="12">
        <f t="shared" si="1037"/>
        <v>0</v>
      </c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32"/>
      <c r="AP770" s="39"/>
      <c r="AQ770" s="32"/>
      <c r="AR770" s="32"/>
      <c r="AS770" s="12"/>
      <c r="AT770" s="12"/>
      <c r="AU770" s="12"/>
      <c r="AV770" s="12"/>
      <c r="AW770" s="12"/>
      <c r="AX770" s="12"/>
      <c r="AY770" s="45"/>
      <c r="AZ770" s="32"/>
      <c r="BA770" s="12"/>
      <c r="BB770" s="12"/>
      <c r="BC770" s="12">
        <f t="shared" si="1095"/>
        <v>260829.21</v>
      </c>
      <c r="BD770" s="12">
        <f t="shared" si="1096"/>
        <v>260829.21</v>
      </c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>
        <v>260829.21</v>
      </c>
      <c r="CZ770" s="12">
        <f t="shared" si="1122"/>
        <v>260829.21</v>
      </c>
      <c r="DA770" s="12"/>
      <c r="DB770" s="12"/>
      <c r="DC770" s="12"/>
      <c r="DD770" s="12"/>
      <c r="DE770" s="13" t="s">
        <v>54</v>
      </c>
      <c r="DF770" s="14" t="s">
        <v>55</v>
      </c>
    </row>
    <row r="771" spans="1:110" ht="38.25" hidden="1" x14ac:dyDescent="0.25">
      <c r="A771" s="13" t="s">
        <v>42</v>
      </c>
      <c r="B771" s="48" t="s">
        <v>1160</v>
      </c>
      <c r="C771" s="49">
        <v>1984</v>
      </c>
      <c r="D771" s="49" t="s">
        <v>51</v>
      </c>
      <c r="E771" s="48" t="s">
        <v>99</v>
      </c>
      <c r="F771" s="50">
        <v>8159</v>
      </c>
      <c r="G771" s="50">
        <v>6745</v>
      </c>
      <c r="H771" s="51">
        <v>40645</v>
      </c>
      <c r="I771" s="12">
        <f t="shared" si="1090"/>
        <v>6807922</v>
      </c>
      <c r="J771" s="12">
        <f t="shared" si="1091"/>
        <v>3403961</v>
      </c>
      <c r="K771" s="12">
        <f t="shared" si="1092"/>
        <v>3403961</v>
      </c>
      <c r="L771" s="12">
        <f t="shared" si="1093"/>
        <v>3403961</v>
      </c>
      <c r="M771" s="12">
        <f t="shared" si="1037"/>
        <v>0</v>
      </c>
      <c r="N771" s="12"/>
      <c r="O771" s="12"/>
      <c r="P771" s="12">
        <v>0</v>
      </c>
      <c r="Q771" s="12"/>
      <c r="R771" s="12"/>
      <c r="S771" s="12">
        <v>0</v>
      </c>
      <c r="T771" s="12"/>
      <c r="U771" s="12"/>
      <c r="V771" s="12">
        <v>0</v>
      </c>
      <c r="W771" s="12"/>
      <c r="X771" s="12"/>
      <c r="Y771" s="12">
        <v>0</v>
      </c>
      <c r="Z771" s="12"/>
      <c r="AA771" s="12"/>
      <c r="AB771" s="12">
        <v>0</v>
      </c>
      <c r="AC771" s="12"/>
      <c r="AD771" s="12"/>
      <c r="AE771" s="12">
        <v>0</v>
      </c>
      <c r="AF771" s="12"/>
      <c r="AG771" s="12"/>
      <c r="AH771" s="12">
        <v>0</v>
      </c>
      <c r="AI771" s="12"/>
      <c r="AJ771" s="12"/>
      <c r="AK771" s="12">
        <v>0</v>
      </c>
      <c r="AL771" s="12"/>
      <c r="AM771" s="12"/>
      <c r="AN771" s="12">
        <v>0</v>
      </c>
      <c r="AO771" s="32">
        <v>5800000</v>
      </c>
      <c r="AP771" s="39" t="s">
        <v>308</v>
      </c>
      <c r="AQ771" s="32">
        <v>6807922</v>
      </c>
      <c r="AR771" s="32">
        <v>1007922</v>
      </c>
      <c r="AS771" s="12"/>
      <c r="AT771" s="12"/>
      <c r="AU771" s="12">
        <v>0</v>
      </c>
      <c r="AV771" s="12"/>
      <c r="AW771" s="12"/>
      <c r="AX771" s="12">
        <v>0</v>
      </c>
      <c r="AY771" s="45"/>
      <c r="AZ771" s="32"/>
      <c r="BA771" s="12">
        <v>0</v>
      </c>
      <c r="BB771" s="12">
        <f t="shared" si="1110"/>
        <v>0</v>
      </c>
      <c r="BC771" s="12">
        <f t="shared" si="1095"/>
        <v>0</v>
      </c>
      <c r="BD771" s="12">
        <f t="shared" si="1096"/>
        <v>0</v>
      </c>
      <c r="BE771" s="12"/>
      <c r="BF771" s="12"/>
      <c r="BG771" s="12"/>
      <c r="BH771" s="12">
        <f t="shared" si="1111"/>
        <v>0</v>
      </c>
      <c r="BI771" s="12"/>
      <c r="BJ771" s="12"/>
      <c r="BK771" s="12"/>
      <c r="BL771" s="12">
        <f t="shared" si="1112"/>
        <v>0</v>
      </c>
      <c r="BM771" s="12"/>
      <c r="BN771" s="12"/>
      <c r="BO771" s="12"/>
      <c r="BP771" s="12">
        <f t="shared" si="1113"/>
        <v>0</v>
      </c>
      <c r="BQ771" s="12"/>
      <c r="BR771" s="12"/>
      <c r="BS771" s="12"/>
      <c r="BT771" s="12">
        <f t="shared" si="1114"/>
        <v>0</v>
      </c>
      <c r="BU771" s="12"/>
      <c r="BV771" s="12"/>
      <c r="BW771" s="12"/>
      <c r="BX771" s="12">
        <f t="shared" si="1115"/>
        <v>0</v>
      </c>
      <c r="BY771" s="12"/>
      <c r="BZ771" s="12"/>
      <c r="CA771" s="12"/>
      <c r="CB771" s="12">
        <f t="shared" si="1116"/>
        <v>0</v>
      </c>
      <c r="CC771" s="12"/>
      <c r="CD771" s="12"/>
      <c r="CE771" s="12"/>
      <c r="CF771" s="12">
        <f t="shared" si="1117"/>
        <v>0</v>
      </c>
      <c r="CG771" s="12"/>
      <c r="CH771" s="12"/>
      <c r="CI771" s="12"/>
      <c r="CJ771" s="12">
        <f t="shared" si="1118"/>
        <v>0</v>
      </c>
      <c r="CK771" s="12"/>
      <c r="CL771" s="12"/>
      <c r="CM771" s="12"/>
      <c r="CN771" s="12">
        <f t="shared" si="1119"/>
        <v>0</v>
      </c>
      <c r="CO771" s="12"/>
      <c r="CP771" s="12"/>
      <c r="CQ771" s="12"/>
      <c r="CR771" s="12">
        <f t="shared" si="1120"/>
        <v>0</v>
      </c>
      <c r="CS771" s="12"/>
      <c r="CT771" s="12"/>
      <c r="CU771" s="12"/>
      <c r="CV771" s="12">
        <f t="shared" si="1121"/>
        <v>0</v>
      </c>
      <c r="CW771" s="12"/>
      <c r="CX771" s="12"/>
      <c r="CY771" s="12"/>
      <c r="CZ771" s="12">
        <f t="shared" si="1122"/>
        <v>0</v>
      </c>
      <c r="DA771" s="12"/>
      <c r="DB771" s="12"/>
      <c r="DC771" s="12"/>
      <c r="DD771" s="12">
        <f t="shared" si="1123"/>
        <v>0</v>
      </c>
      <c r="DE771" s="13" t="s">
        <v>54</v>
      </c>
      <c r="DF771" s="14" t="s">
        <v>55</v>
      </c>
    </row>
    <row r="772" spans="1:110" ht="38.25" hidden="1" x14ac:dyDescent="0.25">
      <c r="A772" s="13" t="s">
        <v>43</v>
      </c>
      <c r="B772" s="48" t="s">
        <v>1161</v>
      </c>
      <c r="C772" s="49">
        <v>1983</v>
      </c>
      <c r="D772" s="49" t="s">
        <v>51</v>
      </c>
      <c r="E772" s="48" t="s">
        <v>228</v>
      </c>
      <c r="F772" s="50">
        <v>12724.1</v>
      </c>
      <c r="G772" s="50">
        <v>10445.700000000001</v>
      </c>
      <c r="H772" s="51">
        <v>33430</v>
      </c>
      <c r="I772" s="12">
        <f t="shared" si="1090"/>
        <v>11641430</v>
      </c>
      <c r="J772" s="12">
        <f t="shared" si="1091"/>
        <v>5820715</v>
      </c>
      <c r="K772" s="12">
        <f t="shared" si="1092"/>
        <v>5820715</v>
      </c>
      <c r="L772" s="12">
        <f t="shared" si="1093"/>
        <v>5820715</v>
      </c>
      <c r="M772" s="12">
        <f t="shared" si="1037"/>
        <v>0</v>
      </c>
      <c r="N772" s="12"/>
      <c r="O772" s="12"/>
      <c r="P772" s="12">
        <v>0</v>
      </c>
      <c r="Q772" s="12"/>
      <c r="R772" s="12"/>
      <c r="S772" s="12">
        <v>0</v>
      </c>
      <c r="T772" s="12"/>
      <c r="U772" s="12"/>
      <c r="V772" s="12">
        <v>0</v>
      </c>
      <c r="W772" s="12"/>
      <c r="X772" s="12"/>
      <c r="Y772" s="12">
        <v>0</v>
      </c>
      <c r="Z772" s="12"/>
      <c r="AA772" s="12"/>
      <c r="AB772" s="12">
        <v>0</v>
      </c>
      <c r="AC772" s="12"/>
      <c r="AD772" s="12"/>
      <c r="AE772" s="12">
        <v>0</v>
      </c>
      <c r="AF772" s="12"/>
      <c r="AG772" s="12"/>
      <c r="AH772" s="12">
        <v>0</v>
      </c>
      <c r="AI772" s="12"/>
      <c r="AJ772" s="12"/>
      <c r="AK772" s="12">
        <v>0</v>
      </c>
      <c r="AL772" s="12"/>
      <c r="AM772" s="12"/>
      <c r="AN772" s="12">
        <v>0</v>
      </c>
      <c r="AO772" s="32">
        <v>10140800</v>
      </c>
      <c r="AP772" s="39" t="s">
        <v>309</v>
      </c>
      <c r="AQ772" s="32">
        <v>11641430</v>
      </c>
      <c r="AR772" s="32">
        <v>1500630</v>
      </c>
      <c r="AS772" s="12"/>
      <c r="AT772" s="12"/>
      <c r="AU772" s="12">
        <v>0</v>
      </c>
      <c r="AV772" s="12"/>
      <c r="AW772" s="12"/>
      <c r="AX772" s="12">
        <v>0</v>
      </c>
      <c r="AY772" s="45"/>
      <c r="AZ772" s="32"/>
      <c r="BA772" s="12">
        <v>0</v>
      </c>
      <c r="BB772" s="12">
        <f t="shared" ref="BB772:BB775" si="1124">BF772+BJ772+BN772+BR772+BV772+BZ772+CD772+CH772+CL772+CP772+CT772+CX772+DB772</f>
        <v>0</v>
      </c>
      <c r="BC772" s="12">
        <f t="shared" si="1095"/>
        <v>0</v>
      </c>
      <c r="BD772" s="12">
        <f t="shared" si="1096"/>
        <v>0</v>
      </c>
      <c r="BE772" s="12"/>
      <c r="BF772" s="12"/>
      <c r="BG772" s="12"/>
      <c r="BH772" s="12">
        <f>BG772-BF772</f>
        <v>0</v>
      </c>
      <c r="BI772" s="12"/>
      <c r="BJ772" s="12"/>
      <c r="BK772" s="12"/>
      <c r="BL772" s="12">
        <f>BK772-BJ772</f>
        <v>0</v>
      </c>
      <c r="BM772" s="12"/>
      <c r="BN772" s="12"/>
      <c r="BO772" s="12"/>
      <c r="BP772" s="12">
        <f>BO772-BN772</f>
        <v>0</v>
      </c>
      <c r="BQ772" s="12"/>
      <c r="BR772" s="12"/>
      <c r="BS772" s="12"/>
      <c r="BT772" s="12">
        <f>BS772-BR772</f>
        <v>0</v>
      </c>
      <c r="BU772" s="12"/>
      <c r="BV772" s="12"/>
      <c r="BW772" s="12"/>
      <c r="BX772" s="12">
        <f>BW772-BV772</f>
        <v>0</v>
      </c>
      <c r="BY772" s="12"/>
      <c r="BZ772" s="12"/>
      <c r="CA772" s="12"/>
      <c r="CB772" s="12">
        <f>CA772-BZ772</f>
        <v>0</v>
      </c>
      <c r="CC772" s="12"/>
      <c r="CD772" s="12"/>
      <c r="CE772" s="12"/>
      <c r="CF772" s="12">
        <f>CE772-CD772</f>
        <v>0</v>
      </c>
      <c r="CG772" s="12"/>
      <c r="CH772" s="12"/>
      <c r="CI772" s="12"/>
      <c r="CJ772" s="12">
        <f>CI772-CH772</f>
        <v>0</v>
      </c>
      <c r="CK772" s="12"/>
      <c r="CL772" s="12"/>
      <c r="CM772" s="12"/>
      <c r="CN772" s="12">
        <f>CM772-CL772</f>
        <v>0</v>
      </c>
      <c r="CO772" s="12"/>
      <c r="CP772" s="12"/>
      <c r="CQ772" s="12"/>
      <c r="CR772" s="12">
        <f>CQ772-CP772</f>
        <v>0</v>
      </c>
      <c r="CS772" s="12"/>
      <c r="CT772" s="12"/>
      <c r="CU772" s="12"/>
      <c r="CV772" s="12">
        <f t="shared" ref="CV772:CV780" si="1125">CU772-CT772</f>
        <v>0</v>
      </c>
      <c r="CW772" s="12"/>
      <c r="CX772" s="12"/>
      <c r="CY772" s="12"/>
      <c r="CZ772" s="12">
        <f>CY772-CX772</f>
        <v>0</v>
      </c>
      <c r="DA772" s="12"/>
      <c r="DB772" s="12"/>
      <c r="DC772" s="12"/>
      <c r="DD772" s="12">
        <f>DC772-DB772</f>
        <v>0</v>
      </c>
      <c r="DE772" s="13" t="s">
        <v>54</v>
      </c>
      <c r="DF772" s="14" t="s">
        <v>55</v>
      </c>
    </row>
    <row r="773" spans="1:110" ht="38.25" hidden="1" x14ac:dyDescent="0.25">
      <c r="A773" s="13" t="s">
        <v>44</v>
      </c>
      <c r="B773" s="48" t="s">
        <v>1162</v>
      </c>
      <c r="C773" s="49">
        <v>1983</v>
      </c>
      <c r="D773" s="49" t="s">
        <v>51</v>
      </c>
      <c r="E773" s="48" t="s">
        <v>99</v>
      </c>
      <c r="F773" s="50">
        <v>7590</v>
      </c>
      <c r="G773" s="50">
        <v>6065</v>
      </c>
      <c r="H773" s="51">
        <v>39597</v>
      </c>
      <c r="I773" s="12">
        <f t="shared" si="1090"/>
        <v>11823935.8332</v>
      </c>
      <c r="J773" s="12">
        <f t="shared" si="1091"/>
        <v>5911967.9166000001</v>
      </c>
      <c r="K773" s="12">
        <f t="shared" si="1092"/>
        <v>5911967.9166000001</v>
      </c>
      <c r="L773" s="12">
        <f t="shared" si="1093"/>
        <v>5911967.9166000001</v>
      </c>
      <c r="M773" s="12">
        <f t="shared" si="1037"/>
        <v>0</v>
      </c>
      <c r="N773" s="12"/>
      <c r="O773" s="12"/>
      <c r="P773" s="12">
        <v>0</v>
      </c>
      <c r="Q773" s="12"/>
      <c r="R773" s="12"/>
      <c r="S773" s="12">
        <v>0</v>
      </c>
      <c r="T773" s="12"/>
      <c r="U773" s="12"/>
      <c r="V773" s="12">
        <v>0</v>
      </c>
      <c r="W773" s="12"/>
      <c r="X773" s="12"/>
      <c r="Y773" s="12">
        <v>0</v>
      </c>
      <c r="Z773" s="12"/>
      <c r="AA773" s="12"/>
      <c r="AB773" s="12">
        <v>0</v>
      </c>
      <c r="AC773" s="12"/>
      <c r="AD773" s="12"/>
      <c r="AE773" s="12">
        <v>0</v>
      </c>
      <c r="AF773" s="12"/>
      <c r="AG773" s="12"/>
      <c r="AH773" s="12">
        <v>0</v>
      </c>
      <c r="AI773" s="12"/>
      <c r="AJ773" s="12"/>
      <c r="AK773" s="12">
        <v>0</v>
      </c>
      <c r="AL773" s="12"/>
      <c r="AM773" s="12"/>
      <c r="AN773" s="12">
        <v>0</v>
      </c>
      <c r="AO773" s="32">
        <v>8700000</v>
      </c>
      <c r="AP773" s="39" t="s">
        <v>310</v>
      </c>
      <c r="AQ773" s="32">
        <v>9796728</v>
      </c>
      <c r="AR773" s="32">
        <v>1096728</v>
      </c>
      <c r="AS773" s="12">
        <v>1570072.06</v>
      </c>
      <c r="AT773" s="12">
        <v>2027207.8332</v>
      </c>
      <c r="AU773" s="12">
        <v>457135.77319999994</v>
      </c>
      <c r="AV773" s="12"/>
      <c r="AW773" s="12"/>
      <c r="AX773" s="12">
        <v>0</v>
      </c>
      <c r="AY773" s="45"/>
      <c r="AZ773" s="32"/>
      <c r="BA773" s="12">
        <v>0</v>
      </c>
      <c r="BB773" s="12">
        <f t="shared" si="1124"/>
        <v>0</v>
      </c>
      <c r="BC773" s="12">
        <f t="shared" si="1095"/>
        <v>0</v>
      </c>
      <c r="BD773" s="12">
        <f t="shared" si="1096"/>
        <v>0</v>
      </c>
      <c r="BE773" s="12"/>
      <c r="BF773" s="12"/>
      <c r="BG773" s="12"/>
      <c r="BH773" s="12">
        <f>BG773-BF773</f>
        <v>0</v>
      </c>
      <c r="BI773" s="12"/>
      <c r="BJ773" s="12"/>
      <c r="BK773" s="12"/>
      <c r="BL773" s="12">
        <f>BK773-BJ773</f>
        <v>0</v>
      </c>
      <c r="BM773" s="12"/>
      <c r="BN773" s="12"/>
      <c r="BO773" s="12"/>
      <c r="BP773" s="12">
        <f>BO773-BN773</f>
        <v>0</v>
      </c>
      <c r="BQ773" s="12"/>
      <c r="BR773" s="12"/>
      <c r="BS773" s="12"/>
      <c r="BT773" s="12">
        <f>BS773-BR773</f>
        <v>0</v>
      </c>
      <c r="BU773" s="12"/>
      <c r="BV773" s="12"/>
      <c r="BW773" s="12"/>
      <c r="BX773" s="12">
        <f>BW773-BV773</f>
        <v>0</v>
      </c>
      <c r="BY773" s="12"/>
      <c r="BZ773" s="12"/>
      <c r="CA773" s="12"/>
      <c r="CB773" s="12">
        <f>CA773-BZ773</f>
        <v>0</v>
      </c>
      <c r="CC773" s="12"/>
      <c r="CD773" s="12"/>
      <c r="CE773" s="12"/>
      <c r="CF773" s="12">
        <f>CE773-CD773</f>
        <v>0</v>
      </c>
      <c r="CG773" s="12"/>
      <c r="CH773" s="12"/>
      <c r="CI773" s="12"/>
      <c r="CJ773" s="12">
        <f>CI773-CH773</f>
        <v>0</v>
      </c>
      <c r="CK773" s="12"/>
      <c r="CL773" s="12"/>
      <c r="CM773" s="12"/>
      <c r="CN773" s="12">
        <f>CM773-CL773</f>
        <v>0</v>
      </c>
      <c r="CO773" s="12"/>
      <c r="CP773" s="12"/>
      <c r="CQ773" s="12"/>
      <c r="CR773" s="12">
        <f>CQ773-CP773</f>
        <v>0</v>
      </c>
      <c r="CS773" s="12"/>
      <c r="CT773" s="12"/>
      <c r="CU773" s="12"/>
      <c r="CV773" s="12">
        <f t="shared" si="1125"/>
        <v>0</v>
      </c>
      <c r="CW773" s="12"/>
      <c r="CX773" s="12"/>
      <c r="CY773" s="12"/>
      <c r="CZ773" s="12">
        <f>CY773-CX773</f>
        <v>0</v>
      </c>
      <c r="DA773" s="12"/>
      <c r="DB773" s="12"/>
      <c r="DC773" s="12"/>
      <c r="DD773" s="12">
        <f>DC773-DB773</f>
        <v>0</v>
      </c>
      <c r="DE773" s="13" t="s">
        <v>54</v>
      </c>
      <c r="DF773" s="14" t="s">
        <v>55</v>
      </c>
    </row>
    <row r="774" spans="1:110" ht="38.25" hidden="1" x14ac:dyDescent="0.25">
      <c r="A774" s="13" t="s">
        <v>45</v>
      </c>
      <c r="B774" s="48" t="s">
        <v>1163</v>
      </c>
      <c r="C774" s="49">
        <v>1948</v>
      </c>
      <c r="D774" s="49" t="s">
        <v>51</v>
      </c>
      <c r="E774" s="100" t="s">
        <v>67</v>
      </c>
      <c r="F774" s="50">
        <v>289.3</v>
      </c>
      <c r="G774" s="50">
        <v>272.8</v>
      </c>
      <c r="H774" s="51">
        <v>37727</v>
      </c>
      <c r="I774" s="12">
        <f t="shared" si="1090"/>
        <v>1107871.6739999999</v>
      </c>
      <c r="J774" s="12">
        <f t="shared" si="1091"/>
        <v>553935.83699999994</v>
      </c>
      <c r="K774" s="12">
        <f t="shared" si="1092"/>
        <v>553935.83699999994</v>
      </c>
      <c r="L774" s="12">
        <f t="shared" si="1093"/>
        <v>553935.83699999994</v>
      </c>
      <c r="M774" s="12">
        <f t="shared" si="1037"/>
        <v>0</v>
      </c>
      <c r="N774" s="12"/>
      <c r="O774" s="12"/>
      <c r="P774" s="12">
        <v>0</v>
      </c>
      <c r="Q774" s="12"/>
      <c r="R774" s="12"/>
      <c r="S774" s="12">
        <v>0</v>
      </c>
      <c r="T774" s="12"/>
      <c r="U774" s="12"/>
      <c r="V774" s="12">
        <v>0</v>
      </c>
      <c r="W774" s="12"/>
      <c r="X774" s="12"/>
      <c r="Y774" s="12">
        <v>0</v>
      </c>
      <c r="Z774" s="12">
        <v>108582.579</v>
      </c>
      <c r="AA774" s="12"/>
      <c r="AB774" s="12">
        <v>-108582.579</v>
      </c>
      <c r="AC774" s="12"/>
      <c r="AD774" s="12"/>
      <c r="AE774" s="12">
        <v>0</v>
      </c>
      <c r="AF774" s="12"/>
      <c r="AG774" s="12"/>
      <c r="AH774" s="12">
        <v>0</v>
      </c>
      <c r="AI774" s="12"/>
      <c r="AJ774" s="12"/>
      <c r="AK774" s="12">
        <v>0</v>
      </c>
      <c r="AL774" s="12"/>
      <c r="AM774" s="12"/>
      <c r="AN774" s="12">
        <v>0</v>
      </c>
      <c r="AO774" s="32"/>
      <c r="AP774" s="39" t="s">
        <v>53</v>
      </c>
      <c r="AQ774" s="32"/>
      <c r="AR774" s="32">
        <v>0</v>
      </c>
      <c r="AS774" s="12">
        <v>957600</v>
      </c>
      <c r="AT774" s="12">
        <v>1107871.6739999999</v>
      </c>
      <c r="AU774" s="12">
        <v>150271.67399999988</v>
      </c>
      <c r="AV774" s="12"/>
      <c r="AW774" s="12"/>
      <c r="AX774" s="12">
        <v>0</v>
      </c>
      <c r="AY774" s="45"/>
      <c r="AZ774" s="32"/>
      <c r="BA774" s="12">
        <v>0</v>
      </c>
      <c r="BB774" s="12">
        <f t="shared" si="1124"/>
        <v>0</v>
      </c>
      <c r="BC774" s="12">
        <f t="shared" si="1095"/>
        <v>0</v>
      </c>
      <c r="BD774" s="12">
        <f t="shared" si="1096"/>
        <v>0</v>
      </c>
      <c r="BE774" s="12"/>
      <c r="BF774" s="12"/>
      <c r="BG774" s="12"/>
      <c r="BH774" s="12">
        <f>BG774-BF774</f>
        <v>0</v>
      </c>
      <c r="BI774" s="12"/>
      <c r="BJ774" s="12"/>
      <c r="BK774" s="12"/>
      <c r="BL774" s="12">
        <f>BK774-BJ774</f>
        <v>0</v>
      </c>
      <c r="BM774" s="12"/>
      <c r="BN774" s="12"/>
      <c r="BO774" s="12"/>
      <c r="BP774" s="12">
        <f>BO774-BN774</f>
        <v>0</v>
      </c>
      <c r="BQ774" s="12"/>
      <c r="BR774" s="12"/>
      <c r="BS774" s="12"/>
      <c r="BT774" s="12">
        <f>BS774-BR774</f>
        <v>0</v>
      </c>
      <c r="BU774" s="12"/>
      <c r="BV774" s="12"/>
      <c r="BW774" s="12"/>
      <c r="BX774" s="12">
        <f>BW774-BV774</f>
        <v>0</v>
      </c>
      <c r="BY774" s="12"/>
      <c r="BZ774" s="12"/>
      <c r="CA774" s="12"/>
      <c r="CB774" s="12">
        <f>CA774-BZ774</f>
        <v>0</v>
      </c>
      <c r="CC774" s="12"/>
      <c r="CD774" s="12"/>
      <c r="CE774" s="12"/>
      <c r="CF774" s="12">
        <f>CE774-CD774</f>
        <v>0</v>
      </c>
      <c r="CG774" s="12"/>
      <c r="CH774" s="12"/>
      <c r="CI774" s="12"/>
      <c r="CJ774" s="12">
        <f>CI774-CH774</f>
        <v>0</v>
      </c>
      <c r="CK774" s="12"/>
      <c r="CL774" s="12"/>
      <c r="CM774" s="12"/>
      <c r="CN774" s="12">
        <f>CM774-CL774</f>
        <v>0</v>
      </c>
      <c r="CO774" s="12"/>
      <c r="CP774" s="12"/>
      <c r="CQ774" s="12"/>
      <c r="CR774" s="12">
        <f>CQ774-CP774</f>
        <v>0</v>
      </c>
      <c r="CS774" s="12"/>
      <c r="CT774" s="12"/>
      <c r="CU774" s="12"/>
      <c r="CV774" s="12">
        <f t="shared" si="1125"/>
        <v>0</v>
      </c>
      <c r="CW774" s="12"/>
      <c r="CX774" s="12"/>
      <c r="CY774" s="12"/>
      <c r="CZ774" s="12">
        <f>CY774-CX774</f>
        <v>0</v>
      </c>
      <c r="DA774" s="12"/>
      <c r="DB774" s="12"/>
      <c r="DC774" s="12"/>
      <c r="DD774" s="12">
        <f>DC774-DB774</f>
        <v>0</v>
      </c>
      <c r="DE774" s="13" t="s">
        <v>54</v>
      </c>
      <c r="DF774" s="14" t="s">
        <v>55</v>
      </c>
    </row>
    <row r="775" spans="1:110" ht="38.25" hidden="1" x14ac:dyDescent="0.25">
      <c r="A775" s="13" t="s">
        <v>46</v>
      </c>
      <c r="B775" s="48" t="s">
        <v>2622</v>
      </c>
      <c r="C775" s="49" t="s">
        <v>2623</v>
      </c>
      <c r="D775" s="49"/>
      <c r="E775" s="48" t="s">
        <v>67</v>
      </c>
      <c r="F775" s="50">
        <v>6300</v>
      </c>
      <c r="G775" s="50">
        <v>4966.7</v>
      </c>
      <c r="H775" s="51">
        <v>33878</v>
      </c>
      <c r="I775" s="12">
        <f t="shared" si="1090"/>
        <v>300000</v>
      </c>
      <c r="J775" s="12">
        <f t="shared" si="1091"/>
        <v>0</v>
      </c>
      <c r="K775" s="12">
        <f t="shared" si="1092"/>
        <v>300000</v>
      </c>
      <c r="L775" s="12">
        <f t="shared" si="1093"/>
        <v>300000</v>
      </c>
      <c r="M775" s="12">
        <f t="shared" si="1037"/>
        <v>0</v>
      </c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32"/>
      <c r="AP775" s="39"/>
      <c r="AQ775" s="32"/>
      <c r="AR775" s="32"/>
      <c r="AS775" s="12"/>
      <c r="AT775" s="12"/>
      <c r="AU775" s="12"/>
      <c r="AV775" s="12"/>
      <c r="AW775" s="12"/>
      <c r="AX775" s="12"/>
      <c r="AY775" s="45"/>
      <c r="AZ775" s="32"/>
      <c r="BA775" s="12"/>
      <c r="BB775" s="12">
        <f t="shared" si="1124"/>
        <v>0</v>
      </c>
      <c r="BC775" s="12">
        <f t="shared" si="1095"/>
        <v>300000</v>
      </c>
      <c r="BD775" s="12">
        <f t="shared" si="1096"/>
        <v>300000</v>
      </c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>
        <v>1</v>
      </c>
      <c r="CT775" s="12">
        <v>0</v>
      </c>
      <c r="CU775" s="12">
        <v>300000</v>
      </c>
      <c r="CV775" s="12">
        <f t="shared" si="1125"/>
        <v>300000</v>
      </c>
      <c r="CW775" s="12"/>
      <c r="CX775" s="12"/>
      <c r="CY775" s="12"/>
      <c r="CZ775" s="12"/>
      <c r="DA775" s="12"/>
      <c r="DB775" s="12"/>
      <c r="DC775" s="12"/>
      <c r="DD775" s="12"/>
      <c r="DE775" s="13" t="s">
        <v>54</v>
      </c>
      <c r="DF775" s="14" t="s">
        <v>55</v>
      </c>
    </row>
    <row r="776" spans="1:110" ht="38.25" hidden="1" x14ac:dyDescent="0.25">
      <c r="A776" s="13" t="s">
        <v>47</v>
      </c>
      <c r="B776" s="48" t="s">
        <v>2739</v>
      </c>
      <c r="C776" s="49">
        <v>1970</v>
      </c>
      <c r="D776" s="49" t="s">
        <v>51</v>
      </c>
      <c r="E776" s="48" t="s">
        <v>186</v>
      </c>
      <c r="F776" s="50">
        <v>4819.8999999999996</v>
      </c>
      <c r="G776" s="50">
        <v>4167.3</v>
      </c>
      <c r="H776" s="51">
        <v>33766</v>
      </c>
      <c r="I776" s="12">
        <f t="shared" si="1090"/>
        <v>126515.33</v>
      </c>
      <c r="J776" s="12">
        <f t="shared" si="1091"/>
        <v>0</v>
      </c>
      <c r="K776" s="12">
        <f t="shared" si="1092"/>
        <v>126515.33</v>
      </c>
      <c r="L776" s="12">
        <f t="shared" si="1093"/>
        <v>126515.33</v>
      </c>
      <c r="M776" s="12">
        <f t="shared" si="1037"/>
        <v>0</v>
      </c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32"/>
      <c r="AP776" s="39"/>
      <c r="AQ776" s="32"/>
      <c r="AR776" s="32"/>
      <c r="AS776" s="12"/>
      <c r="AT776" s="12"/>
      <c r="AU776" s="12"/>
      <c r="AV776" s="12"/>
      <c r="AW776" s="12"/>
      <c r="AX776" s="12"/>
      <c r="AY776" s="45"/>
      <c r="AZ776" s="32"/>
      <c r="BA776" s="12"/>
      <c r="BB776" s="12"/>
      <c r="BC776" s="12">
        <f t="shared" si="1095"/>
        <v>126515.33</v>
      </c>
      <c r="BD776" s="12">
        <f t="shared" si="1096"/>
        <v>126515.33</v>
      </c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>
        <v>126515.33</v>
      </c>
      <c r="CZ776" s="12">
        <f>CY776-CX776</f>
        <v>126515.33</v>
      </c>
      <c r="DA776" s="12"/>
      <c r="DB776" s="12"/>
      <c r="DC776" s="12"/>
      <c r="DD776" s="12"/>
      <c r="DE776" s="13" t="s">
        <v>54</v>
      </c>
      <c r="DF776" s="14" t="s">
        <v>55</v>
      </c>
    </row>
    <row r="777" spans="1:110" ht="38.25" hidden="1" x14ac:dyDescent="0.25">
      <c r="A777" s="13" t="s">
        <v>48</v>
      </c>
      <c r="B777" s="48" t="s">
        <v>1164</v>
      </c>
      <c r="C777" s="49">
        <v>1968</v>
      </c>
      <c r="D777" s="49" t="s">
        <v>51</v>
      </c>
      <c r="E777" s="48" t="s">
        <v>202</v>
      </c>
      <c r="F777" s="50">
        <v>16540.7</v>
      </c>
      <c r="G777" s="50">
        <v>14307.4</v>
      </c>
      <c r="H777" s="51">
        <v>33730</v>
      </c>
      <c r="I777" s="12">
        <f t="shared" si="1090"/>
        <v>31140122.98</v>
      </c>
      <c r="J777" s="12">
        <f t="shared" si="1091"/>
        <v>15570061.49</v>
      </c>
      <c r="K777" s="12">
        <f t="shared" si="1092"/>
        <v>15570061.49</v>
      </c>
      <c r="L777" s="12">
        <f t="shared" si="1093"/>
        <v>15570061.49</v>
      </c>
      <c r="M777" s="12">
        <f t="shared" si="1037"/>
        <v>0</v>
      </c>
      <c r="N777" s="12"/>
      <c r="O777" s="12"/>
      <c r="P777" s="12">
        <v>0</v>
      </c>
      <c r="Q777" s="12"/>
      <c r="R777" s="12"/>
      <c r="S777" s="12">
        <v>0</v>
      </c>
      <c r="T777" s="12"/>
      <c r="U777" s="12"/>
      <c r="V777" s="12">
        <v>0</v>
      </c>
      <c r="W777" s="12"/>
      <c r="X777" s="12"/>
      <c r="Y777" s="12">
        <v>0</v>
      </c>
      <c r="Z777" s="12"/>
      <c r="AA777" s="12"/>
      <c r="AB777" s="12">
        <v>0</v>
      </c>
      <c r="AC777" s="12"/>
      <c r="AD777" s="12"/>
      <c r="AE777" s="12">
        <v>0</v>
      </c>
      <c r="AF777" s="12"/>
      <c r="AG777" s="12"/>
      <c r="AH777" s="12">
        <v>0</v>
      </c>
      <c r="AI777" s="12"/>
      <c r="AJ777" s="12"/>
      <c r="AK777" s="12">
        <v>0</v>
      </c>
      <c r="AL777" s="12"/>
      <c r="AM777" s="12"/>
      <c r="AN777" s="12">
        <v>0</v>
      </c>
      <c r="AO777" s="32"/>
      <c r="AP777" s="39" t="s">
        <v>53</v>
      </c>
      <c r="AQ777" s="32"/>
      <c r="AR777" s="32">
        <v>0</v>
      </c>
      <c r="AS777" s="12"/>
      <c r="AT777" s="12"/>
      <c r="AU777" s="12">
        <v>0</v>
      </c>
      <c r="AV777" s="12">
        <v>12119811.941</v>
      </c>
      <c r="AW777" s="12">
        <v>31140122.98</v>
      </c>
      <c r="AX777" s="12">
        <v>19020311.039000001</v>
      </c>
      <c r="AY777" s="45"/>
      <c r="AZ777" s="32"/>
      <c r="BA777" s="12">
        <v>0</v>
      </c>
      <c r="BB777" s="12">
        <f t="shared" ref="BB777:BB782" si="1126">BF777+BJ777+BN777+BR777+BV777+BZ777+CD777+CH777+CL777+CP777+CT777+CX777+DB777</f>
        <v>0</v>
      </c>
      <c r="BC777" s="12">
        <f t="shared" si="1095"/>
        <v>0</v>
      </c>
      <c r="BD777" s="12">
        <f t="shared" si="1096"/>
        <v>0</v>
      </c>
      <c r="BE777" s="12"/>
      <c r="BF777" s="12"/>
      <c r="BG777" s="12"/>
      <c r="BH777" s="12">
        <f>BG777-BF777</f>
        <v>0</v>
      </c>
      <c r="BI777" s="12"/>
      <c r="BJ777" s="12"/>
      <c r="BK777" s="12"/>
      <c r="BL777" s="12">
        <f>BK777-BJ777</f>
        <v>0</v>
      </c>
      <c r="BM777" s="12"/>
      <c r="BN777" s="12"/>
      <c r="BO777" s="12"/>
      <c r="BP777" s="12">
        <f>BO777-BN777</f>
        <v>0</v>
      </c>
      <c r="BQ777" s="12"/>
      <c r="BR777" s="12"/>
      <c r="BS777" s="12"/>
      <c r="BT777" s="12">
        <f>BS777-BR777</f>
        <v>0</v>
      </c>
      <c r="BU777" s="12"/>
      <c r="BV777" s="12"/>
      <c r="BW777" s="12"/>
      <c r="BX777" s="12">
        <f t="shared" ref="BX777:BX786" si="1127">BW777-BV777</f>
        <v>0</v>
      </c>
      <c r="BY777" s="12"/>
      <c r="BZ777" s="12"/>
      <c r="CA777" s="12"/>
      <c r="CB777" s="12">
        <f>CA777-BZ777</f>
        <v>0</v>
      </c>
      <c r="CC777" s="12"/>
      <c r="CD777" s="12"/>
      <c r="CE777" s="12"/>
      <c r="CF777" s="12">
        <f>CE777-CD777</f>
        <v>0</v>
      </c>
      <c r="CG777" s="12"/>
      <c r="CH777" s="12"/>
      <c r="CI777" s="12"/>
      <c r="CJ777" s="12">
        <f>CI777-CH777</f>
        <v>0</v>
      </c>
      <c r="CK777" s="12"/>
      <c r="CL777" s="12"/>
      <c r="CM777" s="12"/>
      <c r="CN777" s="12">
        <f>CM777-CL777</f>
        <v>0</v>
      </c>
      <c r="CO777" s="12"/>
      <c r="CP777" s="12"/>
      <c r="CQ777" s="12"/>
      <c r="CR777" s="12">
        <f>CQ777-CP777</f>
        <v>0</v>
      </c>
      <c r="CS777" s="12"/>
      <c r="CT777" s="12"/>
      <c r="CU777" s="12"/>
      <c r="CV777" s="12">
        <f t="shared" si="1125"/>
        <v>0</v>
      </c>
      <c r="CW777" s="12"/>
      <c r="CX777" s="12"/>
      <c r="CY777" s="12"/>
      <c r="CZ777" s="12">
        <f>CY777-CX777</f>
        <v>0</v>
      </c>
      <c r="DA777" s="12"/>
      <c r="DB777" s="12"/>
      <c r="DC777" s="12"/>
      <c r="DD777" s="12">
        <f>DC777-DB777</f>
        <v>0</v>
      </c>
      <c r="DE777" s="13" t="s">
        <v>54</v>
      </c>
      <c r="DF777" s="14" t="s">
        <v>55</v>
      </c>
    </row>
    <row r="778" spans="1:110" ht="38.25" hidden="1" x14ac:dyDescent="0.25">
      <c r="A778" s="13" t="s">
        <v>49</v>
      </c>
      <c r="B778" s="48" t="s">
        <v>1165</v>
      </c>
      <c r="C778" s="49">
        <v>1967</v>
      </c>
      <c r="D778" s="49" t="s">
        <v>51</v>
      </c>
      <c r="E778" s="48" t="s">
        <v>202</v>
      </c>
      <c r="F778" s="50">
        <v>16609.900000000001</v>
      </c>
      <c r="G778" s="50">
        <v>14431.1</v>
      </c>
      <c r="H778" s="51">
        <v>33679</v>
      </c>
      <c r="I778" s="12">
        <f t="shared" si="1090"/>
        <v>30596651.649999999</v>
      </c>
      <c r="J778" s="12">
        <f t="shared" si="1091"/>
        <v>15298325.824999999</v>
      </c>
      <c r="K778" s="12">
        <f t="shared" si="1092"/>
        <v>15298325.824999999</v>
      </c>
      <c r="L778" s="12">
        <f t="shared" si="1093"/>
        <v>15298325.824999999</v>
      </c>
      <c r="M778" s="12">
        <f t="shared" si="1037"/>
        <v>0</v>
      </c>
      <c r="N778" s="12"/>
      <c r="O778" s="12"/>
      <c r="P778" s="12">
        <v>0</v>
      </c>
      <c r="Q778" s="12"/>
      <c r="R778" s="12"/>
      <c r="S778" s="12">
        <v>0</v>
      </c>
      <c r="T778" s="12"/>
      <c r="U778" s="12"/>
      <c r="V778" s="12">
        <v>0</v>
      </c>
      <c r="W778" s="12"/>
      <c r="X778" s="12"/>
      <c r="Y778" s="12">
        <v>0</v>
      </c>
      <c r="Z778" s="12"/>
      <c r="AA778" s="12"/>
      <c r="AB778" s="12">
        <v>0</v>
      </c>
      <c r="AC778" s="12"/>
      <c r="AD778" s="12"/>
      <c r="AE778" s="12">
        <v>0</v>
      </c>
      <c r="AF778" s="12"/>
      <c r="AG778" s="12"/>
      <c r="AH778" s="12">
        <v>0</v>
      </c>
      <c r="AI778" s="12"/>
      <c r="AJ778" s="12"/>
      <c r="AK778" s="12">
        <v>0</v>
      </c>
      <c r="AL778" s="12"/>
      <c r="AM778" s="12"/>
      <c r="AN778" s="12">
        <v>0</v>
      </c>
      <c r="AO778" s="32"/>
      <c r="AP778" s="39" t="s">
        <v>53</v>
      </c>
      <c r="AQ778" s="32"/>
      <c r="AR778" s="32">
        <v>0</v>
      </c>
      <c r="AS778" s="12"/>
      <c r="AT778" s="12"/>
      <c r="AU778" s="12">
        <v>0</v>
      </c>
      <c r="AV778" s="12">
        <v>14263410.301999999</v>
      </c>
      <c r="AW778" s="12">
        <v>30596651.649999999</v>
      </c>
      <c r="AX778" s="12">
        <v>16333241.347999999</v>
      </c>
      <c r="AY778" s="45"/>
      <c r="AZ778" s="32"/>
      <c r="BA778" s="12">
        <v>0</v>
      </c>
      <c r="BB778" s="12">
        <f t="shared" si="1126"/>
        <v>0</v>
      </c>
      <c r="BC778" s="12">
        <f t="shared" si="1095"/>
        <v>0</v>
      </c>
      <c r="BD778" s="12">
        <f t="shared" si="1096"/>
        <v>0</v>
      </c>
      <c r="BE778" s="12"/>
      <c r="BF778" s="12"/>
      <c r="BG778" s="12"/>
      <c r="BH778" s="12">
        <f>BG778-BF778</f>
        <v>0</v>
      </c>
      <c r="BI778" s="12"/>
      <c r="BJ778" s="12"/>
      <c r="BK778" s="12"/>
      <c r="BL778" s="12">
        <f>BK778-BJ778</f>
        <v>0</v>
      </c>
      <c r="BM778" s="12"/>
      <c r="BN778" s="12"/>
      <c r="BO778" s="12"/>
      <c r="BP778" s="12">
        <f>BO778-BN778</f>
        <v>0</v>
      </c>
      <c r="BQ778" s="12"/>
      <c r="BR778" s="12"/>
      <c r="BS778" s="12"/>
      <c r="BT778" s="12">
        <f>BS778-BR778</f>
        <v>0</v>
      </c>
      <c r="BU778" s="12"/>
      <c r="BV778" s="12"/>
      <c r="BW778" s="12"/>
      <c r="BX778" s="12">
        <f t="shared" si="1127"/>
        <v>0</v>
      </c>
      <c r="BY778" s="12"/>
      <c r="BZ778" s="12"/>
      <c r="CA778" s="12"/>
      <c r="CB778" s="12">
        <f>CA778-BZ778</f>
        <v>0</v>
      </c>
      <c r="CC778" s="12"/>
      <c r="CD778" s="12"/>
      <c r="CE778" s="12"/>
      <c r="CF778" s="12">
        <f>CE778-CD778</f>
        <v>0</v>
      </c>
      <c r="CG778" s="12"/>
      <c r="CH778" s="12"/>
      <c r="CI778" s="12"/>
      <c r="CJ778" s="12">
        <f>CI778-CH778</f>
        <v>0</v>
      </c>
      <c r="CK778" s="12"/>
      <c r="CL778" s="12"/>
      <c r="CM778" s="12"/>
      <c r="CN778" s="12">
        <f>CM778-CL778</f>
        <v>0</v>
      </c>
      <c r="CO778" s="12"/>
      <c r="CP778" s="12"/>
      <c r="CQ778" s="12"/>
      <c r="CR778" s="12">
        <f>CQ778-CP778</f>
        <v>0</v>
      </c>
      <c r="CS778" s="12"/>
      <c r="CT778" s="12"/>
      <c r="CU778" s="12"/>
      <c r="CV778" s="12">
        <f t="shared" si="1125"/>
        <v>0</v>
      </c>
      <c r="CW778" s="12"/>
      <c r="CX778" s="12"/>
      <c r="CY778" s="12"/>
      <c r="CZ778" s="12">
        <f>CY778-CX778</f>
        <v>0</v>
      </c>
      <c r="DA778" s="12"/>
      <c r="DB778" s="12"/>
      <c r="DC778" s="12"/>
      <c r="DD778" s="12">
        <f>DC778-DB778</f>
        <v>0</v>
      </c>
      <c r="DE778" s="13" t="s">
        <v>54</v>
      </c>
      <c r="DF778" s="14" t="s">
        <v>55</v>
      </c>
    </row>
    <row r="779" spans="1:110" ht="38.25" hidden="1" x14ac:dyDescent="0.25">
      <c r="A779" s="13" t="s">
        <v>91</v>
      </c>
      <c r="B779" s="48" t="s">
        <v>1166</v>
      </c>
      <c r="C779" s="49">
        <v>1968</v>
      </c>
      <c r="D779" s="49" t="s">
        <v>51</v>
      </c>
      <c r="E779" s="48" t="s">
        <v>202</v>
      </c>
      <c r="F779" s="50">
        <v>16515</v>
      </c>
      <c r="G779" s="50">
        <v>14452</v>
      </c>
      <c r="H779" s="51">
        <v>33430</v>
      </c>
      <c r="I779" s="12">
        <f t="shared" si="1090"/>
        <v>30516720.539999999</v>
      </c>
      <c r="J779" s="12">
        <f t="shared" si="1091"/>
        <v>15258360.27</v>
      </c>
      <c r="K779" s="12">
        <f t="shared" si="1092"/>
        <v>15258360.27</v>
      </c>
      <c r="L779" s="12">
        <f t="shared" si="1093"/>
        <v>15258360.27</v>
      </c>
      <c r="M779" s="12">
        <f t="shared" si="1037"/>
        <v>0</v>
      </c>
      <c r="N779" s="12"/>
      <c r="O779" s="12"/>
      <c r="P779" s="12">
        <v>0</v>
      </c>
      <c r="Q779" s="12"/>
      <c r="R779" s="12"/>
      <c r="S779" s="12">
        <v>0</v>
      </c>
      <c r="T779" s="12"/>
      <c r="U779" s="12"/>
      <c r="V779" s="12">
        <v>0</v>
      </c>
      <c r="W779" s="12"/>
      <c r="X779" s="12"/>
      <c r="Y779" s="12">
        <v>0</v>
      </c>
      <c r="Z779" s="12"/>
      <c r="AA779" s="12"/>
      <c r="AB779" s="12">
        <v>0</v>
      </c>
      <c r="AC779" s="12"/>
      <c r="AD779" s="12"/>
      <c r="AE779" s="12">
        <v>0</v>
      </c>
      <c r="AF779" s="12"/>
      <c r="AG779" s="12"/>
      <c r="AH779" s="12">
        <v>0</v>
      </c>
      <c r="AI779" s="12"/>
      <c r="AJ779" s="12"/>
      <c r="AK779" s="12">
        <v>0</v>
      </c>
      <c r="AL779" s="12"/>
      <c r="AM779" s="12"/>
      <c r="AN779" s="12">
        <v>0</v>
      </c>
      <c r="AO779" s="32"/>
      <c r="AP779" s="39" t="s">
        <v>53</v>
      </c>
      <c r="AQ779" s="32"/>
      <c r="AR779" s="32">
        <v>0</v>
      </c>
      <c r="AS779" s="12"/>
      <c r="AT779" s="12"/>
      <c r="AU779" s="12">
        <v>0</v>
      </c>
      <c r="AV779" s="12">
        <v>14284067.831</v>
      </c>
      <c r="AW779" s="12">
        <v>30516720.539999999</v>
      </c>
      <c r="AX779" s="12">
        <v>16232652.708999999</v>
      </c>
      <c r="AY779" s="45"/>
      <c r="AZ779" s="32"/>
      <c r="BA779" s="12">
        <v>0</v>
      </c>
      <c r="BB779" s="12">
        <f t="shared" si="1126"/>
        <v>0</v>
      </c>
      <c r="BC779" s="12">
        <f t="shared" si="1095"/>
        <v>0</v>
      </c>
      <c r="BD779" s="12">
        <f t="shared" si="1096"/>
        <v>0</v>
      </c>
      <c r="BE779" s="12"/>
      <c r="BF779" s="12"/>
      <c r="BG779" s="12"/>
      <c r="BH779" s="12">
        <f>BG779-BF779</f>
        <v>0</v>
      </c>
      <c r="BI779" s="12"/>
      <c r="BJ779" s="12"/>
      <c r="BK779" s="12"/>
      <c r="BL779" s="12">
        <f>BK779-BJ779</f>
        <v>0</v>
      </c>
      <c r="BM779" s="12"/>
      <c r="BN779" s="12"/>
      <c r="BO779" s="12"/>
      <c r="BP779" s="12">
        <f>BO779-BN779</f>
        <v>0</v>
      </c>
      <c r="BQ779" s="12"/>
      <c r="BR779" s="12"/>
      <c r="BS779" s="12"/>
      <c r="BT779" s="12">
        <f>BS779-BR779</f>
        <v>0</v>
      </c>
      <c r="BU779" s="12"/>
      <c r="BV779" s="12"/>
      <c r="BW779" s="12"/>
      <c r="BX779" s="12">
        <f t="shared" si="1127"/>
        <v>0</v>
      </c>
      <c r="BY779" s="12"/>
      <c r="BZ779" s="12"/>
      <c r="CA779" s="12"/>
      <c r="CB779" s="12">
        <f>CA779-BZ779</f>
        <v>0</v>
      </c>
      <c r="CC779" s="12"/>
      <c r="CD779" s="12"/>
      <c r="CE779" s="12"/>
      <c r="CF779" s="12">
        <f>CE779-CD779</f>
        <v>0</v>
      </c>
      <c r="CG779" s="12"/>
      <c r="CH779" s="12"/>
      <c r="CI779" s="12"/>
      <c r="CJ779" s="12">
        <f>CI779-CH779</f>
        <v>0</v>
      </c>
      <c r="CK779" s="12"/>
      <c r="CL779" s="12"/>
      <c r="CM779" s="12"/>
      <c r="CN779" s="12">
        <f>CM779-CL779</f>
        <v>0</v>
      </c>
      <c r="CO779" s="12"/>
      <c r="CP779" s="12"/>
      <c r="CQ779" s="12"/>
      <c r="CR779" s="12">
        <f>CQ779-CP779</f>
        <v>0</v>
      </c>
      <c r="CS779" s="12"/>
      <c r="CT779" s="12"/>
      <c r="CU779" s="12"/>
      <c r="CV779" s="12">
        <f t="shared" si="1125"/>
        <v>0</v>
      </c>
      <c r="CW779" s="12"/>
      <c r="CX779" s="12"/>
      <c r="CY779" s="12"/>
      <c r="CZ779" s="12">
        <f>CY779-CX779</f>
        <v>0</v>
      </c>
      <c r="DA779" s="12"/>
      <c r="DB779" s="12"/>
      <c r="DC779" s="12"/>
      <c r="DD779" s="12">
        <f>DC779-DB779</f>
        <v>0</v>
      </c>
      <c r="DE779" s="13" t="s">
        <v>54</v>
      </c>
      <c r="DF779" s="14" t="s">
        <v>55</v>
      </c>
    </row>
    <row r="780" spans="1:110" ht="38.25" hidden="1" x14ac:dyDescent="0.25">
      <c r="A780" s="13" t="s">
        <v>92</v>
      </c>
      <c r="B780" s="48" t="s">
        <v>1167</v>
      </c>
      <c r="C780" s="49">
        <v>1951</v>
      </c>
      <c r="D780" s="49" t="s">
        <v>51</v>
      </c>
      <c r="E780" s="48" t="s">
        <v>224</v>
      </c>
      <c r="F780" s="50">
        <v>492.8</v>
      </c>
      <c r="G780" s="50">
        <v>455.3</v>
      </c>
      <c r="H780" s="51">
        <v>33752</v>
      </c>
      <c r="I780" s="12">
        <f t="shared" si="1090"/>
        <v>383885.81280000001</v>
      </c>
      <c r="J780" s="12">
        <f t="shared" si="1091"/>
        <v>191942.90640000001</v>
      </c>
      <c r="K780" s="12">
        <f t="shared" si="1092"/>
        <v>191942.90640000001</v>
      </c>
      <c r="L780" s="12">
        <f t="shared" si="1093"/>
        <v>191942.90640000001</v>
      </c>
      <c r="M780" s="12">
        <f t="shared" si="1037"/>
        <v>0</v>
      </c>
      <c r="N780" s="12"/>
      <c r="O780" s="12"/>
      <c r="P780" s="12">
        <v>0</v>
      </c>
      <c r="Q780" s="12"/>
      <c r="R780" s="12"/>
      <c r="S780" s="12">
        <v>0</v>
      </c>
      <c r="T780" s="12"/>
      <c r="U780" s="12"/>
      <c r="V780" s="12">
        <v>0</v>
      </c>
      <c r="W780" s="12"/>
      <c r="X780" s="12"/>
      <c r="Y780" s="12">
        <v>0</v>
      </c>
      <c r="Z780" s="12">
        <v>118642.065</v>
      </c>
      <c r="AA780" s="12">
        <v>383885.81280000001</v>
      </c>
      <c r="AB780" s="12">
        <v>265243.74780000001</v>
      </c>
      <c r="AC780" s="12"/>
      <c r="AD780" s="12"/>
      <c r="AE780" s="12">
        <v>0</v>
      </c>
      <c r="AF780" s="12"/>
      <c r="AG780" s="12"/>
      <c r="AH780" s="12">
        <v>0</v>
      </c>
      <c r="AI780" s="12"/>
      <c r="AJ780" s="12"/>
      <c r="AK780" s="12">
        <v>0</v>
      </c>
      <c r="AL780" s="12"/>
      <c r="AM780" s="12"/>
      <c r="AN780" s="12">
        <v>0</v>
      </c>
      <c r="AO780" s="32"/>
      <c r="AP780" s="39" t="s">
        <v>53</v>
      </c>
      <c r="AQ780" s="32"/>
      <c r="AR780" s="32">
        <v>0</v>
      </c>
      <c r="AS780" s="12"/>
      <c r="AT780" s="12"/>
      <c r="AU780" s="12">
        <v>0</v>
      </c>
      <c r="AV780" s="12"/>
      <c r="AW780" s="12"/>
      <c r="AX780" s="12">
        <v>0</v>
      </c>
      <c r="AY780" s="45"/>
      <c r="AZ780" s="32"/>
      <c r="BA780" s="12">
        <v>0</v>
      </c>
      <c r="BB780" s="12">
        <f t="shared" si="1126"/>
        <v>0</v>
      </c>
      <c r="BC780" s="12">
        <f t="shared" si="1095"/>
        <v>0</v>
      </c>
      <c r="BD780" s="12">
        <f t="shared" si="1096"/>
        <v>0</v>
      </c>
      <c r="BE780" s="12"/>
      <c r="BF780" s="12"/>
      <c r="BG780" s="12"/>
      <c r="BH780" s="12">
        <f>BG780-BF780</f>
        <v>0</v>
      </c>
      <c r="BI780" s="12"/>
      <c r="BJ780" s="12"/>
      <c r="BK780" s="12"/>
      <c r="BL780" s="12">
        <f>BK780-BJ780</f>
        <v>0</v>
      </c>
      <c r="BM780" s="12"/>
      <c r="BN780" s="12"/>
      <c r="BO780" s="12"/>
      <c r="BP780" s="12">
        <f>BO780-BN780</f>
        <v>0</v>
      </c>
      <c r="BQ780" s="12"/>
      <c r="BR780" s="12"/>
      <c r="BS780" s="12"/>
      <c r="BT780" s="12">
        <f>BS780-BR780</f>
        <v>0</v>
      </c>
      <c r="BU780" s="12"/>
      <c r="BV780" s="12"/>
      <c r="BW780" s="12"/>
      <c r="BX780" s="12">
        <f t="shared" si="1127"/>
        <v>0</v>
      </c>
      <c r="BY780" s="12"/>
      <c r="BZ780" s="12"/>
      <c r="CA780" s="12"/>
      <c r="CB780" s="12">
        <f>CA780-BZ780</f>
        <v>0</v>
      </c>
      <c r="CC780" s="12"/>
      <c r="CD780" s="12"/>
      <c r="CE780" s="12"/>
      <c r="CF780" s="12">
        <f>CE780-CD780</f>
        <v>0</v>
      </c>
      <c r="CG780" s="12"/>
      <c r="CH780" s="12"/>
      <c r="CI780" s="12"/>
      <c r="CJ780" s="12">
        <f>CI780-CH780</f>
        <v>0</v>
      </c>
      <c r="CK780" s="12"/>
      <c r="CL780" s="12"/>
      <c r="CM780" s="12"/>
      <c r="CN780" s="12">
        <f>CM780-CL780</f>
        <v>0</v>
      </c>
      <c r="CO780" s="12"/>
      <c r="CP780" s="12"/>
      <c r="CQ780" s="12"/>
      <c r="CR780" s="12">
        <f>CQ780-CP780</f>
        <v>0</v>
      </c>
      <c r="CS780" s="12"/>
      <c r="CT780" s="12"/>
      <c r="CU780" s="12"/>
      <c r="CV780" s="12">
        <f t="shared" si="1125"/>
        <v>0</v>
      </c>
      <c r="CW780" s="12"/>
      <c r="CX780" s="12"/>
      <c r="CY780" s="12"/>
      <c r="CZ780" s="12">
        <f>CY780-CX780</f>
        <v>0</v>
      </c>
      <c r="DA780" s="12"/>
      <c r="DB780" s="12"/>
      <c r="DC780" s="12"/>
      <c r="DD780" s="12">
        <f>DC780-DB780</f>
        <v>0</v>
      </c>
      <c r="DE780" s="13" t="s">
        <v>54</v>
      </c>
      <c r="DF780" s="14" t="s">
        <v>55</v>
      </c>
    </row>
    <row r="781" spans="1:110" ht="38.25" hidden="1" x14ac:dyDescent="0.25">
      <c r="A781" s="13" t="s">
        <v>93</v>
      </c>
      <c r="B781" s="48" t="s">
        <v>2654</v>
      </c>
      <c r="C781" s="49">
        <v>1982</v>
      </c>
      <c r="D781" s="49" t="s">
        <v>51</v>
      </c>
      <c r="E781" s="48" t="s">
        <v>2655</v>
      </c>
      <c r="F781" s="50">
        <v>15527.6</v>
      </c>
      <c r="G781" s="50">
        <v>13253.3</v>
      </c>
      <c r="H781" s="51">
        <v>33430</v>
      </c>
      <c r="I781" s="12">
        <f t="shared" si="1090"/>
        <v>300000</v>
      </c>
      <c r="J781" s="12">
        <f t="shared" si="1091"/>
        <v>0</v>
      </c>
      <c r="K781" s="12">
        <f t="shared" si="1092"/>
        <v>300000</v>
      </c>
      <c r="L781" s="12">
        <f t="shared" si="1093"/>
        <v>300000</v>
      </c>
      <c r="M781" s="12">
        <f t="shared" si="1037"/>
        <v>0</v>
      </c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32"/>
      <c r="AP781" s="39"/>
      <c r="AQ781" s="32"/>
      <c r="AR781" s="32"/>
      <c r="AS781" s="12"/>
      <c r="AT781" s="12"/>
      <c r="AU781" s="12"/>
      <c r="AV781" s="12"/>
      <c r="AW781" s="12"/>
      <c r="AX781" s="12"/>
      <c r="AY781" s="45"/>
      <c r="AZ781" s="32"/>
      <c r="BA781" s="12"/>
      <c r="BB781" s="12">
        <f t="shared" si="1126"/>
        <v>0</v>
      </c>
      <c r="BC781" s="12">
        <f t="shared" si="1095"/>
        <v>300000</v>
      </c>
      <c r="BD781" s="12">
        <f t="shared" si="1096"/>
        <v>300000</v>
      </c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>
        <v>300000</v>
      </c>
      <c r="BX781" s="12">
        <f t="shared" si="1127"/>
        <v>300000</v>
      </c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3" t="s">
        <v>54</v>
      </c>
      <c r="DF781" s="14" t="s">
        <v>55</v>
      </c>
    </row>
    <row r="782" spans="1:110" ht="38.25" hidden="1" x14ac:dyDescent="0.25">
      <c r="A782" s="13" t="s">
        <v>94</v>
      </c>
      <c r="B782" s="48" t="s">
        <v>1168</v>
      </c>
      <c r="C782" s="49">
        <v>1980</v>
      </c>
      <c r="D782" s="49" t="s">
        <v>51</v>
      </c>
      <c r="E782" s="48" t="s">
        <v>228</v>
      </c>
      <c r="F782" s="50">
        <v>9016</v>
      </c>
      <c r="G782" s="50">
        <v>8138</v>
      </c>
      <c r="H782" s="51">
        <v>33815</v>
      </c>
      <c r="I782" s="12">
        <f t="shared" si="1090"/>
        <v>7051976</v>
      </c>
      <c r="J782" s="12">
        <f t="shared" si="1091"/>
        <v>3525988</v>
      </c>
      <c r="K782" s="12">
        <f t="shared" si="1092"/>
        <v>3525988</v>
      </c>
      <c r="L782" s="12">
        <f t="shared" si="1093"/>
        <v>3525988</v>
      </c>
      <c r="M782" s="12">
        <f t="shared" si="1037"/>
        <v>0</v>
      </c>
      <c r="N782" s="12"/>
      <c r="O782" s="12"/>
      <c r="P782" s="12">
        <v>0</v>
      </c>
      <c r="Q782" s="12"/>
      <c r="R782" s="12"/>
      <c r="S782" s="12">
        <v>0</v>
      </c>
      <c r="T782" s="12"/>
      <c r="U782" s="12"/>
      <c r="V782" s="12">
        <v>0</v>
      </c>
      <c r="W782" s="12"/>
      <c r="X782" s="12"/>
      <c r="Y782" s="12">
        <v>0</v>
      </c>
      <c r="Z782" s="12"/>
      <c r="AA782" s="12"/>
      <c r="AB782" s="12">
        <v>0</v>
      </c>
      <c r="AC782" s="12"/>
      <c r="AD782" s="12"/>
      <c r="AE782" s="12">
        <v>0</v>
      </c>
      <c r="AF782" s="12"/>
      <c r="AG782" s="12"/>
      <c r="AH782" s="12">
        <v>0</v>
      </c>
      <c r="AI782" s="12"/>
      <c r="AJ782" s="12"/>
      <c r="AK782" s="12">
        <v>0</v>
      </c>
      <c r="AL782" s="12"/>
      <c r="AM782" s="12"/>
      <c r="AN782" s="12">
        <v>0</v>
      </c>
      <c r="AO782" s="32">
        <v>7605600</v>
      </c>
      <c r="AP782" s="39" t="s">
        <v>311</v>
      </c>
      <c r="AQ782" s="32">
        <v>7051976</v>
      </c>
      <c r="AR782" s="32">
        <v>-553624</v>
      </c>
      <c r="AS782" s="12"/>
      <c r="AT782" s="12"/>
      <c r="AU782" s="12">
        <v>0</v>
      </c>
      <c r="AV782" s="12"/>
      <c r="AW782" s="12"/>
      <c r="AX782" s="12">
        <v>0</v>
      </c>
      <c r="AY782" s="45"/>
      <c r="AZ782" s="32"/>
      <c r="BA782" s="12">
        <v>0</v>
      </c>
      <c r="BB782" s="12">
        <f t="shared" si="1126"/>
        <v>0</v>
      </c>
      <c r="BC782" s="12">
        <f t="shared" si="1095"/>
        <v>0</v>
      </c>
      <c r="BD782" s="12">
        <f t="shared" si="1096"/>
        <v>0</v>
      </c>
      <c r="BE782" s="12"/>
      <c r="BF782" s="12"/>
      <c r="BG782" s="12"/>
      <c r="BH782" s="12">
        <f t="shared" ref="BH782:BH786" si="1128">BG782-BF782</f>
        <v>0</v>
      </c>
      <c r="BI782" s="12"/>
      <c r="BJ782" s="12"/>
      <c r="BK782" s="12"/>
      <c r="BL782" s="12">
        <f t="shared" ref="BL782:BL786" si="1129">BK782-BJ782</f>
        <v>0</v>
      </c>
      <c r="BM782" s="12"/>
      <c r="BN782" s="12"/>
      <c r="BO782" s="12"/>
      <c r="BP782" s="12">
        <f t="shared" ref="BP782:BP786" si="1130">BO782-BN782</f>
        <v>0</v>
      </c>
      <c r="BQ782" s="12"/>
      <c r="BR782" s="12"/>
      <c r="BS782" s="12"/>
      <c r="BT782" s="12">
        <f t="shared" ref="BT782:BT786" si="1131">BS782-BR782</f>
        <v>0</v>
      </c>
      <c r="BU782" s="12"/>
      <c r="BV782" s="12"/>
      <c r="BW782" s="12"/>
      <c r="BX782" s="12">
        <f t="shared" si="1127"/>
        <v>0</v>
      </c>
      <c r="BY782" s="12"/>
      <c r="BZ782" s="12"/>
      <c r="CA782" s="12"/>
      <c r="CB782" s="12">
        <f t="shared" ref="CB782:CB786" si="1132">CA782-BZ782</f>
        <v>0</v>
      </c>
      <c r="CC782" s="12"/>
      <c r="CD782" s="12"/>
      <c r="CE782" s="12"/>
      <c r="CF782" s="12">
        <f t="shared" ref="CF782:CF786" si="1133">CE782-CD782</f>
        <v>0</v>
      </c>
      <c r="CG782" s="12"/>
      <c r="CH782" s="12"/>
      <c r="CI782" s="12"/>
      <c r="CJ782" s="12">
        <f t="shared" ref="CJ782:CJ787" si="1134">CI782-CH782</f>
        <v>0</v>
      </c>
      <c r="CK782" s="12"/>
      <c r="CL782" s="12"/>
      <c r="CM782" s="12"/>
      <c r="CN782" s="12">
        <f t="shared" ref="CN782:CN786" si="1135">CM782-CL782</f>
        <v>0</v>
      </c>
      <c r="CO782" s="12"/>
      <c r="CP782" s="12"/>
      <c r="CQ782" s="12"/>
      <c r="CR782" s="12">
        <f t="shared" ref="CR782:CR786" si="1136">CQ782-CP782</f>
        <v>0</v>
      </c>
      <c r="CS782" s="12"/>
      <c r="CT782" s="12"/>
      <c r="CU782" s="12"/>
      <c r="CV782" s="12">
        <f t="shared" ref="CV782:CV786" si="1137">CU782-CT782</f>
        <v>0</v>
      </c>
      <c r="CW782" s="12"/>
      <c r="CX782" s="12"/>
      <c r="CY782" s="12"/>
      <c r="CZ782" s="12">
        <f t="shared" ref="CZ782:CZ786" si="1138">CY782-CX782</f>
        <v>0</v>
      </c>
      <c r="DA782" s="12"/>
      <c r="DB782" s="12"/>
      <c r="DC782" s="12"/>
      <c r="DD782" s="12">
        <f t="shared" ref="DD782:DD786" si="1139">DC782-DB782</f>
        <v>0</v>
      </c>
      <c r="DE782" s="13" t="s">
        <v>54</v>
      </c>
      <c r="DF782" s="14" t="s">
        <v>55</v>
      </c>
    </row>
    <row r="783" spans="1:110" ht="38.25" hidden="1" x14ac:dyDescent="0.25">
      <c r="A783" s="13" t="s">
        <v>95</v>
      </c>
      <c r="B783" s="48" t="s">
        <v>1169</v>
      </c>
      <c r="C783" s="49">
        <v>1983</v>
      </c>
      <c r="D783" s="49" t="s">
        <v>51</v>
      </c>
      <c r="E783" s="48" t="s">
        <v>228</v>
      </c>
      <c r="F783" s="50">
        <v>19703.2</v>
      </c>
      <c r="G783" s="50">
        <v>19703.2</v>
      </c>
      <c r="H783" s="51">
        <v>33430</v>
      </c>
      <c r="I783" s="12">
        <f t="shared" si="1090"/>
        <v>15800429.93</v>
      </c>
      <c r="J783" s="12">
        <f t="shared" si="1091"/>
        <v>7605600</v>
      </c>
      <c r="K783" s="12">
        <f t="shared" si="1092"/>
        <v>8194829.9299999997</v>
      </c>
      <c r="L783" s="12">
        <f t="shared" si="1093"/>
        <v>8194829.9299999997</v>
      </c>
      <c r="M783" s="12">
        <f t="shared" ref="M783:M847" si="1140">K783-L783</f>
        <v>0</v>
      </c>
      <c r="N783" s="12"/>
      <c r="O783" s="12"/>
      <c r="P783" s="12">
        <v>0</v>
      </c>
      <c r="Q783" s="12"/>
      <c r="R783" s="12"/>
      <c r="S783" s="12">
        <v>0</v>
      </c>
      <c r="T783" s="12"/>
      <c r="U783" s="12"/>
      <c r="V783" s="12">
        <v>0</v>
      </c>
      <c r="W783" s="12"/>
      <c r="X783" s="12"/>
      <c r="Y783" s="12">
        <v>0</v>
      </c>
      <c r="Z783" s="12"/>
      <c r="AA783" s="12"/>
      <c r="AB783" s="12">
        <v>0</v>
      </c>
      <c r="AC783" s="12"/>
      <c r="AD783" s="12"/>
      <c r="AE783" s="12">
        <v>0</v>
      </c>
      <c r="AF783" s="12"/>
      <c r="AG783" s="12"/>
      <c r="AH783" s="12">
        <v>0</v>
      </c>
      <c r="AI783" s="12"/>
      <c r="AJ783" s="12"/>
      <c r="AK783" s="12">
        <v>0</v>
      </c>
      <c r="AL783" s="12"/>
      <c r="AM783" s="12"/>
      <c r="AN783" s="12">
        <v>0</v>
      </c>
      <c r="AO783" s="32">
        <v>15211200</v>
      </c>
      <c r="AP783" s="39" t="s">
        <v>312</v>
      </c>
      <c r="AQ783" s="32">
        <v>15211200</v>
      </c>
      <c r="AR783" s="32">
        <v>0</v>
      </c>
      <c r="AS783" s="12"/>
      <c r="AT783" s="12"/>
      <c r="AU783" s="12">
        <v>0</v>
      </c>
      <c r="AV783" s="12"/>
      <c r="AW783" s="12"/>
      <c r="AX783" s="12">
        <v>0</v>
      </c>
      <c r="AY783" s="45"/>
      <c r="AZ783" s="32"/>
      <c r="BA783" s="12">
        <v>0</v>
      </c>
      <c r="BB783" s="12">
        <f t="shared" ref="BB783:BB786" si="1141">BF783+BJ783+BN783+BR783+BV783+BZ783+CD783+CH783+CL783+CP783+CT783+CX783+DB783</f>
        <v>0</v>
      </c>
      <c r="BC783" s="12">
        <f t="shared" si="1095"/>
        <v>589229.93000000005</v>
      </c>
      <c r="BD783" s="12">
        <f t="shared" si="1096"/>
        <v>589229.93000000005</v>
      </c>
      <c r="BE783" s="12"/>
      <c r="BF783" s="12"/>
      <c r="BG783" s="12"/>
      <c r="BH783" s="12">
        <f>BG783-BF783</f>
        <v>0</v>
      </c>
      <c r="BI783" s="12"/>
      <c r="BJ783" s="12"/>
      <c r="BK783" s="12"/>
      <c r="BL783" s="12">
        <f>BK783-BJ783</f>
        <v>0</v>
      </c>
      <c r="BM783" s="12"/>
      <c r="BN783" s="12"/>
      <c r="BO783" s="12"/>
      <c r="BP783" s="12">
        <f>BO783-BN783</f>
        <v>0</v>
      </c>
      <c r="BQ783" s="12"/>
      <c r="BR783" s="12"/>
      <c r="BS783" s="12"/>
      <c r="BT783" s="12">
        <f>BS783-BR783</f>
        <v>0</v>
      </c>
      <c r="BU783" s="12"/>
      <c r="BV783" s="12"/>
      <c r="BW783" s="12"/>
      <c r="BX783" s="12">
        <f>BW783-BV783</f>
        <v>0</v>
      </c>
      <c r="BY783" s="12"/>
      <c r="BZ783" s="12"/>
      <c r="CA783" s="12"/>
      <c r="CB783" s="12">
        <f>CA783-BZ783</f>
        <v>0</v>
      </c>
      <c r="CC783" s="12"/>
      <c r="CD783" s="12"/>
      <c r="CE783" s="12"/>
      <c r="CF783" s="12">
        <f>CE783-CD783</f>
        <v>0</v>
      </c>
      <c r="CG783" s="12"/>
      <c r="CH783" s="12"/>
      <c r="CI783" s="12"/>
      <c r="CJ783" s="12">
        <f>CI783-CH783</f>
        <v>0</v>
      </c>
      <c r="CK783" s="12"/>
      <c r="CL783" s="12"/>
      <c r="CM783" s="12"/>
      <c r="CN783" s="12">
        <f>CM783-CL783</f>
        <v>0</v>
      </c>
      <c r="CO783" s="12"/>
      <c r="CP783" s="12"/>
      <c r="CQ783" s="12"/>
      <c r="CR783" s="12">
        <f>CQ783-CP783</f>
        <v>0</v>
      </c>
      <c r="CS783" s="12"/>
      <c r="CT783" s="12"/>
      <c r="CU783" s="12"/>
      <c r="CV783" s="12">
        <f>CU783-CT783</f>
        <v>0</v>
      </c>
      <c r="CW783" s="12"/>
      <c r="CX783" s="12"/>
      <c r="CY783" s="12">
        <v>589229.93000000005</v>
      </c>
      <c r="CZ783" s="12">
        <f>CY783-CX783</f>
        <v>589229.93000000005</v>
      </c>
      <c r="DA783" s="12"/>
      <c r="DB783" s="12"/>
      <c r="DC783" s="12"/>
      <c r="DD783" s="12">
        <f>DC783-DB783</f>
        <v>0</v>
      </c>
      <c r="DE783" s="13" t="s">
        <v>54</v>
      </c>
      <c r="DF783" s="14" t="s">
        <v>55</v>
      </c>
    </row>
    <row r="784" spans="1:110" ht="38.25" hidden="1" x14ac:dyDescent="0.25">
      <c r="A784" s="13" t="s">
        <v>96</v>
      </c>
      <c r="B784" s="48" t="s">
        <v>1170</v>
      </c>
      <c r="C784" s="49">
        <v>1983</v>
      </c>
      <c r="D784" s="49" t="s">
        <v>51</v>
      </c>
      <c r="E784" s="48" t="s">
        <v>99</v>
      </c>
      <c r="F784" s="50">
        <v>7552</v>
      </c>
      <c r="G784" s="50">
        <v>5997</v>
      </c>
      <c r="H784" s="51">
        <v>38811</v>
      </c>
      <c r="I784" s="12">
        <f t="shared" si="1090"/>
        <v>6259946.04</v>
      </c>
      <c r="J784" s="12">
        <f t="shared" si="1091"/>
        <v>3129973.02</v>
      </c>
      <c r="K784" s="12">
        <f t="shared" si="1092"/>
        <v>3129973.02</v>
      </c>
      <c r="L784" s="12">
        <f t="shared" si="1093"/>
        <v>3129973.02</v>
      </c>
      <c r="M784" s="12">
        <f t="shared" si="1140"/>
        <v>0</v>
      </c>
      <c r="N784" s="12"/>
      <c r="O784" s="12"/>
      <c r="P784" s="12">
        <v>0</v>
      </c>
      <c r="Q784" s="12"/>
      <c r="R784" s="12"/>
      <c r="S784" s="12">
        <v>0</v>
      </c>
      <c r="T784" s="12"/>
      <c r="U784" s="12"/>
      <c r="V784" s="12">
        <v>0</v>
      </c>
      <c r="W784" s="12"/>
      <c r="X784" s="12"/>
      <c r="Y784" s="12">
        <v>0</v>
      </c>
      <c r="Z784" s="12"/>
      <c r="AA784" s="12"/>
      <c r="AB784" s="12">
        <v>0</v>
      </c>
      <c r="AC784" s="12"/>
      <c r="AD784" s="12"/>
      <c r="AE784" s="12">
        <v>0</v>
      </c>
      <c r="AF784" s="12"/>
      <c r="AG784" s="12"/>
      <c r="AH784" s="12">
        <v>0</v>
      </c>
      <c r="AI784" s="12"/>
      <c r="AJ784" s="12"/>
      <c r="AK784" s="12">
        <v>0</v>
      </c>
      <c r="AL784" s="12"/>
      <c r="AM784" s="12"/>
      <c r="AN784" s="12">
        <v>0</v>
      </c>
      <c r="AO784" s="32">
        <v>5800000</v>
      </c>
      <c r="AP784" s="39" t="s">
        <v>313</v>
      </c>
      <c r="AQ784" s="32">
        <v>6259946.04</v>
      </c>
      <c r="AR784" s="32">
        <v>459946.04000000004</v>
      </c>
      <c r="AS784" s="12"/>
      <c r="AT784" s="12"/>
      <c r="AU784" s="12">
        <v>0</v>
      </c>
      <c r="AV784" s="12"/>
      <c r="AW784" s="12"/>
      <c r="AX784" s="12">
        <v>0</v>
      </c>
      <c r="AY784" s="45"/>
      <c r="AZ784" s="32"/>
      <c r="BA784" s="12">
        <v>0</v>
      </c>
      <c r="BB784" s="12">
        <f t="shared" si="1141"/>
        <v>0</v>
      </c>
      <c r="BC784" s="12">
        <f t="shared" si="1095"/>
        <v>0</v>
      </c>
      <c r="BD784" s="12">
        <f t="shared" si="1096"/>
        <v>0</v>
      </c>
      <c r="BE784" s="12"/>
      <c r="BF784" s="12"/>
      <c r="BG784" s="12"/>
      <c r="BH784" s="12">
        <f t="shared" si="1128"/>
        <v>0</v>
      </c>
      <c r="BI784" s="12"/>
      <c r="BJ784" s="12"/>
      <c r="BK784" s="12"/>
      <c r="BL784" s="12">
        <f t="shared" si="1129"/>
        <v>0</v>
      </c>
      <c r="BM784" s="12"/>
      <c r="BN784" s="12"/>
      <c r="BO784" s="12"/>
      <c r="BP784" s="12">
        <f t="shared" si="1130"/>
        <v>0</v>
      </c>
      <c r="BQ784" s="12"/>
      <c r="BR784" s="12"/>
      <c r="BS784" s="12"/>
      <c r="BT784" s="12">
        <f t="shared" si="1131"/>
        <v>0</v>
      </c>
      <c r="BU784" s="12"/>
      <c r="BV784" s="12"/>
      <c r="BW784" s="12"/>
      <c r="BX784" s="12">
        <f t="shared" si="1127"/>
        <v>0</v>
      </c>
      <c r="BY784" s="12"/>
      <c r="BZ784" s="12"/>
      <c r="CA784" s="12"/>
      <c r="CB784" s="12">
        <f t="shared" si="1132"/>
        <v>0</v>
      </c>
      <c r="CC784" s="12"/>
      <c r="CD784" s="12"/>
      <c r="CE784" s="12"/>
      <c r="CF784" s="12">
        <f t="shared" si="1133"/>
        <v>0</v>
      </c>
      <c r="CG784" s="12"/>
      <c r="CH784" s="12"/>
      <c r="CI784" s="12"/>
      <c r="CJ784" s="12">
        <f t="shared" si="1134"/>
        <v>0</v>
      </c>
      <c r="CK784" s="12"/>
      <c r="CL784" s="12"/>
      <c r="CM784" s="12"/>
      <c r="CN784" s="12">
        <f t="shared" si="1135"/>
        <v>0</v>
      </c>
      <c r="CO784" s="12"/>
      <c r="CP784" s="12"/>
      <c r="CQ784" s="12"/>
      <c r="CR784" s="12">
        <f t="shared" si="1136"/>
        <v>0</v>
      </c>
      <c r="CS784" s="12"/>
      <c r="CT784" s="12"/>
      <c r="CU784" s="12"/>
      <c r="CV784" s="12">
        <f t="shared" si="1137"/>
        <v>0</v>
      </c>
      <c r="CW784" s="12"/>
      <c r="CX784" s="12"/>
      <c r="CY784" s="12"/>
      <c r="CZ784" s="12">
        <f t="shared" si="1138"/>
        <v>0</v>
      </c>
      <c r="DA784" s="12"/>
      <c r="DB784" s="12"/>
      <c r="DC784" s="12"/>
      <c r="DD784" s="12">
        <f t="shared" si="1139"/>
        <v>0</v>
      </c>
      <c r="DE784" s="13" t="s">
        <v>54</v>
      </c>
      <c r="DF784" s="14" t="s">
        <v>55</v>
      </c>
    </row>
    <row r="785" spans="1:110" ht="38.25" hidden="1" x14ac:dyDescent="0.25">
      <c r="A785" s="13" t="s">
        <v>97</v>
      </c>
      <c r="B785" s="48" t="s">
        <v>1171</v>
      </c>
      <c r="C785" s="49">
        <v>1982</v>
      </c>
      <c r="D785" s="49" t="s">
        <v>51</v>
      </c>
      <c r="E785" s="48" t="s">
        <v>228</v>
      </c>
      <c r="F785" s="50">
        <v>8789.1</v>
      </c>
      <c r="G785" s="50">
        <v>7913.6</v>
      </c>
      <c r="H785" s="51">
        <v>33430</v>
      </c>
      <c r="I785" s="12">
        <f t="shared" si="1090"/>
        <v>10395957.35</v>
      </c>
      <c r="J785" s="12">
        <f t="shared" si="1091"/>
        <v>5070400</v>
      </c>
      <c r="K785" s="12">
        <f t="shared" si="1092"/>
        <v>5325557.3499999996</v>
      </c>
      <c r="L785" s="12">
        <f t="shared" si="1093"/>
        <v>5325557.3499999996</v>
      </c>
      <c r="M785" s="12">
        <f t="shared" si="1140"/>
        <v>0</v>
      </c>
      <c r="N785" s="12"/>
      <c r="O785" s="12"/>
      <c r="P785" s="12">
        <v>0</v>
      </c>
      <c r="Q785" s="12"/>
      <c r="R785" s="12"/>
      <c r="S785" s="12">
        <v>0</v>
      </c>
      <c r="T785" s="12"/>
      <c r="U785" s="12"/>
      <c r="V785" s="12">
        <v>0</v>
      </c>
      <c r="W785" s="12"/>
      <c r="X785" s="12"/>
      <c r="Y785" s="12">
        <v>0</v>
      </c>
      <c r="Z785" s="12"/>
      <c r="AA785" s="12"/>
      <c r="AB785" s="12">
        <v>0</v>
      </c>
      <c r="AC785" s="12"/>
      <c r="AD785" s="12"/>
      <c r="AE785" s="12">
        <v>0</v>
      </c>
      <c r="AF785" s="12"/>
      <c r="AG785" s="12"/>
      <c r="AH785" s="12">
        <v>0</v>
      </c>
      <c r="AI785" s="12"/>
      <c r="AJ785" s="12"/>
      <c r="AK785" s="12">
        <v>0</v>
      </c>
      <c r="AL785" s="12"/>
      <c r="AM785" s="12"/>
      <c r="AN785" s="12">
        <v>0</v>
      </c>
      <c r="AO785" s="32">
        <v>10140800</v>
      </c>
      <c r="AP785" s="39" t="s">
        <v>314</v>
      </c>
      <c r="AQ785" s="32">
        <v>10140800</v>
      </c>
      <c r="AR785" s="32">
        <v>0</v>
      </c>
      <c r="AS785" s="12"/>
      <c r="AT785" s="12"/>
      <c r="AU785" s="12">
        <v>0</v>
      </c>
      <c r="AV785" s="12"/>
      <c r="AW785" s="12"/>
      <c r="AX785" s="12">
        <v>0</v>
      </c>
      <c r="AY785" s="45"/>
      <c r="AZ785" s="32"/>
      <c r="BA785" s="12">
        <v>0</v>
      </c>
      <c r="BB785" s="12">
        <f t="shared" si="1141"/>
        <v>0</v>
      </c>
      <c r="BC785" s="12">
        <f t="shared" si="1095"/>
        <v>255157.35</v>
      </c>
      <c r="BD785" s="12">
        <f t="shared" si="1096"/>
        <v>255157.35</v>
      </c>
      <c r="BE785" s="12"/>
      <c r="BF785" s="12"/>
      <c r="BG785" s="12"/>
      <c r="BH785" s="12">
        <f t="shared" si="1128"/>
        <v>0</v>
      </c>
      <c r="BI785" s="12"/>
      <c r="BJ785" s="12"/>
      <c r="BK785" s="12"/>
      <c r="BL785" s="12">
        <f t="shared" si="1129"/>
        <v>0</v>
      </c>
      <c r="BM785" s="12"/>
      <c r="BN785" s="12"/>
      <c r="BO785" s="12"/>
      <c r="BP785" s="12">
        <f t="shared" si="1130"/>
        <v>0</v>
      </c>
      <c r="BQ785" s="12"/>
      <c r="BR785" s="12"/>
      <c r="BS785" s="12"/>
      <c r="BT785" s="12">
        <f t="shared" si="1131"/>
        <v>0</v>
      </c>
      <c r="BU785" s="12"/>
      <c r="BV785" s="12"/>
      <c r="BW785" s="12"/>
      <c r="BX785" s="12">
        <f t="shared" si="1127"/>
        <v>0</v>
      </c>
      <c r="BY785" s="12"/>
      <c r="BZ785" s="12"/>
      <c r="CA785" s="12"/>
      <c r="CB785" s="12">
        <f t="shared" si="1132"/>
        <v>0</v>
      </c>
      <c r="CC785" s="12"/>
      <c r="CD785" s="12"/>
      <c r="CE785" s="12"/>
      <c r="CF785" s="12">
        <f t="shared" si="1133"/>
        <v>0</v>
      </c>
      <c r="CG785" s="12"/>
      <c r="CH785" s="12"/>
      <c r="CI785" s="12"/>
      <c r="CJ785" s="12">
        <f t="shared" si="1134"/>
        <v>0</v>
      </c>
      <c r="CK785" s="12"/>
      <c r="CL785" s="12"/>
      <c r="CM785" s="12"/>
      <c r="CN785" s="12">
        <f t="shared" si="1135"/>
        <v>0</v>
      </c>
      <c r="CO785" s="12"/>
      <c r="CP785" s="12"/>
      <c r="CQ785" s="12"/>
      <c r="CR785" s="12">
        <f t="shared" si="1136"/>
        <v>0</v>
      </c>
      <c r="CS785" s="12"/>
      <c r="CT785" s="12"/>
      <c r="CU785" s="12"/>
      <c r="CV785" s="12">
        <f t="shared" si="1137"/>
        <v>0</v>
      </c>
      <c r="CW785" s="12"/>
      <c r="CX785" s="12"/>
      <c r="CY785" s="12">
        <v>255157.35</v>
      </c>
      <c r="CZ785" s="12">
        <f t="shared" si="1138"/>
        <v>255157.35</v>
      </c>
      <c r="DA785" s="12"/>
      <c r="DB785" s="12"/>
      <c r="DC785" s="12"/>
      <c r="DD785" s="12">
        <f t="shared" si="1139"/>
        <v>0</v>
      </c>
      <c r="DE785" s="13" t="s">
        <v>54</v>
      </c>
      <c r="DF785" s="14" t="s">
        <v>55</v>
      </c>
    </row>
    <row r="786" spans="1:110" ht="38.25" hidden="1" x14ac:dyDescent="0.25">
      <c r="A786" s="13" t="s">
        <v>98</v>
      </c>
      <c r="B786" s="48" t="s">
        <v>1172</v>
      </c>
      <c r="C786" s="49">
        <v>1958</v>
      </c>
      <c r="D786" s="49" t="s">
        <v>51</v>
      </c>
      <c r="E786" s="48" t="s">
        <v>67</v>
      </c>
      <c r="F786" s="50">
        <v>16027.7</v>
      </c>
      <c r="G786" s="50">
        <v>14149.5</v>
      </c>
      <c r="H786" s="51">
        <v>33801</v>
      </c>
      <c r="I786" s="12">
        <f t="shared" si="1090"/>
        <v>3744410.8200000003</v>
      </c>
      <c r="J786" s="12">
        <f t="shared" si="1091"/>
        <v>1872205.4100000001</v>
      </c>
      <c r="K786" s="12">
        <f t="shared" si="1092"/>
        <v>1872205.4100000001</v>
      </c>
      <c r="L786" s="12">
        <f t="shared" si="1093"/>
        <v>1872205.4100000001</v>
      </c>
      <c r="M786" s="12">
        <f t="shared" si="1140"/>
        <v>0</v>
      </c>
      <c r="N786" s="12"/>
      <c r="O786" s="12"/>
      <c r="P786" s="12">
        <v>0</v>
      </c>
      <c r="Q786" s="12"/>
      <c r="R786" s="12"/>
      <c r="S786" s="12">
        <v>0</v>
      </c>
      <c r="T786" s="12"/>
      <c r="U786" s="12"/>
      <c r="V786" s="12">
        <v>0</v>
      </c>
      <c r="W786" s="12"/>
      <c r="X786" s="12"/>
      <c r="Y786" s="12">
        <v>0</v>
      </c>
      <c r="Z786" s="12"/>
      <c r="AA786" s="12"/>
      <c r="AB786" s="12">
        <v>0</v>
      </c>
      <c r="AC786" s="12"/>
      <c r="AD786" s="12"/>
      <c r="AE786" s="12">
        <v>0</v>
      </c>
      <c r="AF786" s="12"/>
      <c r="AG786" s="12"/>
      <c r="AH786" s="12">
        <v>0</v>
      </c>
      <c r="AI786" s="12"/>
      <c r="AJ786" s="12"/>
      <c r="AK786" s="12">
        <v>0</v>
      </c>
      <c r="AL786" s="12"/>
      <c r="AM786" s="12"/>
      <c r="AN786" s="12">
        <v>0</v>
      </c>
      <c r="AO786" s="32">
        <v>3900000</v>
      </c>
      <c r="AP786" s="39" t="s">
        <v>315</v>
      </c>
      <c r="AQ786" s="32">
        <v>3744410.8200000003</v>
      </c>
      <c r="AR786" s="32">
        <v>-155589.1799999997</v>
      </c>
      <c r="AS786" s="12"/>
      <c r="AT786" s="12"/>
      <c r="AU786" s="12">
        <v>0</v>
      </c>
      <c r="AV786" s="12"/>
      <c r="AW786" s="12"/>
      <c r="AX786" s="12">
        <v>0</v>
      </c>
      <c r="AY786" s="45"/>
      <c r="AZ786" s="32"/>
      <c r="BA786" s="12">
        <v>0</v>
      </c>
      <c r="BB786" s="12">
        <f t="shared" si="1141"/>
        <v>0</v>
      </c>
      <c r="BC786" s="12">
        <f t="shared" si="1095"/>
        <v>0</v>
      </c>
      <c r="BD786" s="12">
        <f t="shared" si="1096"/>
        <v>0</v>
      </c>
      <c r="BE786" s="12"/>
      <c r="BF786" s="12"/>
      <c r="BG786" s="12"/>
      <c r="BH786" s="12">
        <f t="shared" si="1128"/>
        <v>0</v>
      </c>
      <c r="BI786" s="12"/>
      <c r="BJ786" s="12"/>
      <c r="BK786" s="12"/>
      <c r="BL786" s="12">
        <f t="shared" si="1129"/>
        <v>0</v>
      </c>
      <c r="BM786" s="12"/>
      <c r="BN786" s="12"/>
      <c r="BO786" s="12"/>
      <c r="BP786" s="12">
        <f t="shared" si="1130"/>
        <v>0</v>
      </c>
      <c r="BQ786" s="12"/>
      <c r="BR786" s="12"/>
      <c r="BS786" s="12"/>
      <c r="BT786" s="12">
        <f t="shared" si="1131"/>
        <v>0</v>
      </c>
      <c r="BU786" s="12"/>
      <c r="BV786" s="12"/>
      <c r="BW786" s="12"/>
      <c r="BX786" s="12">
        <f t="shared" si="1127"/>
        <v>0</v>
      </c>
      <c r="BY786" s="12"/>
      <c r="BZ786" s="12"/>
      <c r="CA786" s="12"/>
      <c r="CB786" s="12">
        <f t="shared" si="1132"/>
        <v>0</v>
      </c>
      <c r="CC786" s="12"/>
      <c r="CD786" s="12"/>
      <c r="CE786" s="12"/>
      <c r="CF786" s="12">
        <f t="shared" si="1133"/>
        <v>0</v>
      </c>
      <c r="CG786" s="12"/>
      <c r="CH786" s="12"/>
      <c r="CI786" s="12"/>
      <c r="CJ786" s="12">
        <f t="shared" si="1134"/>
        <v>0</v>
      </c>
      <c r="CK786" s="12"/>
      <c r="CL786" s="12"/>
      <c r="CM786" s="12"/>
      <c r="CN786" s="12">
        <f t="shared" si="1135"/>
        <v>0</v>
      </c>
      <c r="CO786" s="12"/>
      <c r="CP786" s="12"/>
      <c r="CQ786" s="12"/>
      <c r="CR786" s="12">
        <f t="shared" si="1136"/>
        <v>0</v>
      </c>
      <c r="CS786" s="12"/>
      <c r="CT786" s="12"/>
      <c r="CU786" s="12"/>
      <c r="CV786" s="12">
        <f t="shared" si="1137"/>
        <v>0</v>
      </c>
      <c r="CW786" s="12"/>
      <c r="CX786" s="12"/>
      <c r="CY786" s="12"/>
      <c r="CZ786" s="12">
        <f t="shared" si="1138"/>
        <v>0</v>
      </c>
      <c r="DA786" s="12"/>
      <c r="DB786" s="12"/>
      <c r="DC786" s="12"/>
      <c r="DD786" s="12">
        <f t="shared" si="1139"/>
        <v>0</v>
      </c>
      <c r="DE786" s="13" t="s">
        <v>54</v>
      </c>
      <c r="DF786" s="14" t="s">
        <v>55</v>
      </c>
    </row>
    <row r="787" spans="1:110" ht="38.25" hidden="1" x14ac:dyDescent="0.25">
      <c r="A787" s="13" t="s">
        <v>100</v>
      </c>
      <c r="B787" s="48" t="s">
        <v>2713</v>
      </c>
      <c r="C787" s="49">
        <v>1960</v>
      </c>
      <c r="D787" s="49" t="s">
        <v>51</v>
      </c>
      <c r="E787" s="48" t="s">
        <v>229</v>
      </c>
      <c r="F787" s="50">
        <v>3894</v>
      </c>
      <c r="G787" s="50">
        <v>3542.1</v>
      </c>
      <c r="H787" s="51">
        <v>34124</v>
      </c>
      <c r="I787" s="12">
        <f t="shared" si="1090"/>
        <v>136648.97</v>
      </c>
      <c r="J787" s="12">
        <f t="shared" si="1091"/>
        <v>0</v>
      </c>
      <c r="K787" s="12">
        <f t="shared" si="1092"/>
        <v>136648.97</v>
      </c>
      <c r="L787" s="12">
        <f t="shared" si="1093"/>
        <v>136648.97</v>
      </c>
      <c r="M787" s="12">
        <f t="shared" si="1140"/>
        <v>0</v>
      </c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32"/>
      <c r="AP787" s="39"/>
      <c r="AQ787" s="32"/>
      <c r="AR787" s="32"/>
      <c r="AS787" s="12"/>
      <c r="AT787" s="12"/>
      <c r="AU787" s="12"/>
      <c r="AV787" s="12"/>
      <c r="AW787" s="12"/>
      <c r="AX787" s="12"/>
      <c r="AY787" s="45"/>
      <c r="AZ787" s="32"/>
      <c r="BA787" s="12"/>
      <c r="BB787" s="12"/>
      <c r="BC787" s="12">
        <f t="shared" si="1095"/>
        <v>136648.97</v>
      </c>
      <c r="BD787" s="12">
        <f t="shared" si="1096"/>
        <v>136648.97</v>
      </c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>
        <v>136648.97</v>
      </c>
      <c r="CJ787" s="12">
        <f t="shared" si="1134"/>
        <v>136648.97</v>
      </c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3" t="s">
        <v>54</v>
      </c>
      <c r="DF787" s="14" t="s">
        <v>55</v>
      </c>
    </row>
    <row r="788" spans="1:110" ht="38.25" hidden="1" x14ac:dyDescent="0.25">
      <c r="A788" s="13" t="s">
        <v>101</v>
      </c>
      <c r="B788" s="48" t="s">
        <v>1173</v>
      </c>
      <c r="C788" s="49">
        <v>1951</v>
      </c>
      <c r="D788" s="49" t="s">
        <v>51</v>
      </c>
      <c r="E788" s="48" t="s">
        <v>67</v>
      </c>
      <c r="F788" s="50">
        <v>997.6</v>
      </c>
      <c r="G788" s="50">
        <v>884.3</v>
      </c>
      <c r="H788" s="51">
        <v>34317</v>
      </c>
      <c r="I788" s="12">
        <f t="shared" si="1090"/>
        <v>2797590</v>
      </c>
      <c r="J788" s="12">
        <f t="shared" si="1091"/>
        <v>1398795</v>
      </c>
      <c r="K788" s="12">
        <f t="shared" si="1092"/>
        <v>1398795</v>
      </c>
      <c r="L788" s="12">
        <f t="shared" si="1093"/>
        <v>1398795</v>
      </c>
      <c r="M788" s="12">
        <f t="shared" si="1140"/>
        <v>0</v>
      </c>
      <c r="N788" s="12"/>
      <c r="O788" s="12"/>
      <c r="P788" s="12">
        <v>0</v>
      </c>
      <c r="Q788" s="12"/>
      <c r="R788" s="12"/>
      <c r="S788" s="12">
        <v>0</v>
      </c>
      <c r="T788" s="12"/>
      <c r="U788" s="12"/>
      <c r="V788" s="12">
        <v>0</v>
      </c>
      <c r="W788" s="12"/>
      <c r="X788" s="12"/>
      <c r="Y788" s="12">
        <v>0</v>
      </c>
      <c r="Z788" s="12"/>
      <c r="AA788" s="12"/>
      <c r="AB788" s="12">
        <v>0</v>
      </c>
      <c r="AC788" s="12"/>
      <c r="AD788" s="12"/>
      <c r="AE788" s="12">
        <v>0</v>
      </c>
      <c r="AF788" s="12"/>
      <c r="AG788" s="12"/>
      <c r="AH788" s="12">
        <v>0</v>
      </c>
      <c r="AI788" s="12"/>
      <c r="AJ788" s="12"/>
      <c r="AK788" s="12">
        <v>0</v>
      </c>
      <c r="AL788" s="12"/>
      <c r="AM788" s="12"/>
      <c r="AN788" s="12">
        <v>0</v>
      </c>
      <c r="AO788" s="32"/>
      <c r="AP788" s="39" t="s">
        <v>53</v>
      </c>
      <c r="AQ788" s="32"/>
      <c r="AR788" s="32">
        <v>0</v>
      </c>
      <c r="AS788" s="12">
        <v>2036800</v>
      </c>
      <c r="AT788" s="12">
        <v>2797590</v>
      </c>
      <c r="AU788" s="12">
        <v>760790</v>
      </c>
      <c r="AV788" s="12"/>
      <c r="AW788" s="12"/>
      <c r="AX788" s="12">
        <v>0</v>
      </c>
      <c r="AY788" s="45"/>
      <c r="AZ788" s="32"/>
      <c r="BA788" s="12">
        <v>0</v>
      </c>
      <c r="BB788" s="12">
        <f>BF788+BJ788+BN788+BR788+BV788+BZ788+CD788+CH788+CL788+CP788+CT788+CX788+DB788</f>
        <v>0</v>
      </c>
      <c r="BC788" s="12">
        <f t="shared" si="1095"/>
        <v>0</v>
      </c>
      <c r="BD788" s="12">
        <f t="shared" si="1096"/>
        <v>0</v>
      </c>
      <c r="BE788" s="12"/>
      <c r="BF788" s="12"/>
      <c r="BG788" s="12"/>
      <c r="BH788" s="12">
        <f t="shared" ref="BH788:BH813" si="1142">BG788-BF788</f>
        <v>0</v>
      </c>
      <c r="BI788" s="12"/>
      <c r="BJ788" s="12"/>
      <c r="BK788" s="12"/>
      <c r="BL788" s="12">
        <f t="shared" ref="BL788:BL813" si="1143">BK788-BJ788</f>
        <v>0</v>
      </c>
      <c r="BM788" s="12"/>
      <c r="BN788" s="12"/>
      <c r="BO788" s="12"/>
      <c r="BP788" s="12">
        <f t="shared" ref="BP788:BP813" si="1144">BO788-BN788</f>
        <v>0</v>
      </c>
      <c r="BQ788" s="12"/>
      <c r="BR788" s="12"/>
      <c r="BS788" s="12"/>
      <c r="BT788" s="12">
        <f t="shared" ref="BT788:BT813" si="1145">BS788-BR788</f>
        <v>0</v>
      </c>
      <c r="BU788" s="12"/>
      <c r="BV788" s="12"/>
      <c r="BW788" s="12"/>
      <c r="BX788" s="12">
        <f t="shared" ref="BX788:BX813" si="1146">BW788-BV788</f>
        <v>0</v>
      </c>
      <c r="BY788" s="12"/>
      <c r="BZ788" s="12"/>
      <c r="CA788" s="12"/>
      <c r="CB788" s="12">
        <f t="shared" ref="CB788:CB813" si="1147">CA788-BZ788</f>
        <v>0</v>
      </c>
      <c r="CC788" s="12"/>
      <c r="CD788" s="12"/>
      <c r="CE788" s="12"/>
      <c r="CF788" s="12">
        <f t="shared" ref="CF788:CF813" si="1148">CE788-CD788</f>
        <v>0</v>
      </c>
      <c r="CG788" s="12"/>
      <c r="CH788" s="12"/>
      <c r="CI788" s="12"/>
      <c r="CJ788" s="12">
        <f t="shared" ref="CJ788:CJ813" si="1149">CI788-CH788</f>
        <v>0</v>
      </c>
      <c r="CK788" s="12"/>
      <c r="CL788" s="12"/>
      <c r="CM788" s="12"/>
      <c r="CN788" s="12">
        <f t="shared" ref="CN788:CN813" si="1150">CM788-CL788</f>
        <v>0</v>
      </c>
      <c r="CO788" s="12"/>
      <c r="CP788" s="12"/>
      <c r="CQ788" s="12"/>
      <c r="CR788" s="12">
        <f t="shared" ref="CR788:CR813" si="1151">CQ788-CP788</f>
        <v>0</v>
      </c>
      <c r="CS788" s="12"/>
      <c r="CT788" s="12"/>
      <c r="CU788" s="12"/>
      <c r="CV788" s="12">
        <f t="shared" ref="CV788:CV813" si="1152">CU788-CT788</f>
        <v>0</v>
      </c>
      <c r="CW788" s="12"/>
      <c r="CX788" s="12"/>
      <c r="CY788" s="12"/>
      <c r="CZ788" s="12">
        <f t="shared" ref="CZ788:CZ813" si="1153">CY788-CX788</f>
        <v>0</v>
      </c>
      <c r="DA788" s="12"/>
      <c r="DB788" s="12"/>
      <c r="DC788" s="12"/>
      <c r="DD788" s="12">
        <f t="shared" ref="DD788:DD813" si="1154">DC788-DB788</f>
        <v>0</v>
      </c>
      <c r="DE788" s="13" t="s">
        <v>54</v>
      </c>
      <c r="DF788" s="14" t="s">
        <v>55</v>
      </c>
    </row>
    <row r="789" spans="1:110" ht="38.25" hidden="1" x14ac:dyDescent="0.25">
      <c r="A789" s="13" t="s">
        <v>102</v>
      </c>
      <c r="B789" s="48" t="s">
        <v>1174</v>
      </c>
      <c r="C789" s="49">
        <v>1952</v>
      </c>
      <c r="D789" s="49" t="s">
        <v>51</v>
      </c>
      <c r="E789" s="48" t="s">
        <v>67</v>
      </c>
      <c r="F789" s="50">
        <v>1035.4000000000001</v>
      </c>
      <c r="G789" s="50">
        <v>889.1</v>
      </c>
      <c r="H789" s="51">
        <v>36018</v>
      </c>
      <c r="I789" s="12">
        <f t="shared" si="1090"/>
        <v>2380088.4</v>
      </c>
      <c r="J789" s="12">
        <f t="shared" si="1091"/>
        <v>1190044.2</v>
      </c>
      <c r="K789" s="12">
        <f t="shared" si="1092"/>
        <v>1190044.2</v>
      </c>
      <c r="L789" s="12">
        <f t="shared" si="1093"/>
        <v>1190044.2</v>
      </c>
      <c r="M789" s="12">
        <f t="shared" si="1140"/>
        <v>0</v>
      </c>
      <c r="N789" s="12"/>
      <c r="O789" s="12"/>
      <c r="P789" s="12">
        <v>0</v>
      </c>
      <c r="Q789" s="12"/>
      <c r="R789" s="12"/>
      <c r="S789" s="12">
        <v>0</v>
      </c>
      <c r="T789" s="12"/>
      <c r="U789" s="12"/>
      <c r="V789" s="12">
        <v>0</v>
      </c>
      <c r="W789" s="12"/>
      <c r="X789" s="12"/>
      <c r="Y789" s="12">
        <v>0</v>
      </c>
      <c r="Z789" s="12"/>
      <c r="AA789" s="12"/>
      <c r="AB789" s="12">
        <v>0</v>
      </c>
      <c r="AC789" s="12"/>
      <c r="AD789" s="12"/>
      <c r="AE789" s="12">
        <v>0</v>
      </c>
      <c r="AF789" s="12"/>
      <c r="AG789" s="12"/>
      <c r="AH789" s="12">
        <v>0</v>
      </c>
      <c r="AI789" s="12"/>
      <c r="AJ789" s="12"/>
      <c r="AK789" s="12">
        <v>0</v>
      </c>
      <c r="AL789" s="12"/>
      <c r="AM789" s="12"/>
      <c r="AN789" s="12">
        <v>0</v>
      </c>
      <c r="AO789" s="32"/>
      <c r="AP789" s="39" t="s">
        <v>53</v>
      </c>
      <c r="AQ789" s="32"/>
      <c r="AR789" s="32">
        <v>0</v>
      </c>
      <c r="AS789" s="12">
        <v>2473800</v>
      </c>
      <c r="AT789" s="12">
        <v>2380088.4</v>
      </c>
      <c r="AU789" s="12">
        <v>-93711.600000000093</v>
      </c>
      <c r="AV789" s="12"/>
      <c r="AW789" s="12"/>
      <c r="AX789" s="12">
        <v>0</v>
      </c>
      <c r="AY789" s="45"/>
      <c r="AZ789" s="32"/>
      <c r="BA789" s="12">
        <v>0</v>
      </c>
      <c r="BB789" s="12">
        <f t="shared" ref="BB789:BB790" si="1155">BF789+BJ789+BN789+BR789+BV789+BZ789+CD789+CH789+CL789+CP789+CT789+CX789+DB789</f>
        <v>0</v>
      </c>
      <c r="BC789" s="12">
        <f t="shared" si="1095"/>
        <v>0</v>
      </c>
      <c r="BD789" s="12">
        <f t="shared" si="1096"/>
        <v>0</v>
      </c>
      <c r="BE789" s="12"/>
      <c r="BF789" s="12"/>
      <c r="BG789" s="12"/>
      <c r="BH789" s="12">
        <f t="shared" si="1142"/>
        <v>0</v>
      </c>
      <c r="BI789" s="12"/>
      <c r="BJ789" s="12"/>
      <c r="BK789" s="12"/>
      <c r="BL789" s="12">
        <f t="shared" si="1143"/>
        <v>0</v>
      </c>
      <c r="BM789" s="12"/>
      <c r="BN789" s="12"/>
      <c r="BO789" s="12"/>
      <c r="BP789" s="12">
        <f t="shared" si="1144"/>
        <v>0</v>
      </c>
      <c r="BQ789" s="12"/>
      <c r="BR789" s="12"/>
      <c r="BS789" s="12"/>
      <c r="BT789" s="12">
        <f t="shared" si="1145"/>
        <v>0</v>
      </c>
      <c r="BU789" s="12"/>
      <c r="BV789" s="12"/>
      <c r="BW789" s="12"/>
      <c r="BX789" s="12">
        <f t="shared" si="1146"/>
        <v>0</v>
      </c>
      <c r="BY789" s="12"/>
      <c r="BZ789" s="12"/>
      <c r="CA789" s="12"/>
      <c r="CB789" s="12">
        <f t="shared" si="1147"/>
        <v>0</v>
      </c>
      <c r="CC789" s="12"/>
      <c r="CD789" s="12"/>
      <c r="CE789" s="12"/>
      <c r="CF789" s="12">
        <f t="shared" si="1148"/>
        <v>0</v>
      </c>
      <c r="CG789" s="12"/>
      <c r="CH789" s="12"/>
      <c r="CI789" s="12"/>
      <c r="CJ789" s="12">
        <f t="shared" si="1149"/>
        <v>0</v>
      </c>
      <c r="CK789" s="12"/>
      <c r="CL789" s="12"/>
      <c r="CM789" s="12"/>
      <c r="CN789" s="12">
        <f t="shared" si="1150"/>
        <v>0</v>
      </c>
      <c r="CO789" s="12"/>
      <c r="CP789" s="12"/>
      <c r="CQ789" s="12"/>
      <c r="CR789" s="12">
        <f t="shared" si="1151"/>
        <v>0</v>
      </c>
      <c r="CS789" s="12"/>
      <c r="CT789" s="12"/>
      <c r="CU789" s="12"/>
      <c r="CV789" s="12">
        <f t="shared" si="1152"/>
        <v>0</v>
      </c>
      <c r="CW789" s="12"/>
      <c r="CX789" s="12"/>
      <c r="CY789" s="12"/>
      <c r="CZ789" s="12">
        <f t="shared" si="1153"/>
        <v>0</v>
      </c>
      <c r="DA789" s="12"/>
      <c r="DB789" s="12"/>
      <c r="DC789" s="12"/>
      <c r="DD789" s="12">
        <f t="shared" si="1154"/>
        <v>0</v>
      </c>
      <c r="DE789" s="13" t="s">
        <v>54</v>
      </c>
      <c r="DF789" s="14" t="s">
        <v>55</v>
      </c>
    </row>
    <row r="790" spans="1:110" ht="38.25" hidden="1" x14ac:dyDescent="0.25">
      <c r="A790" s="13" t="s">
        <v>103</v>
      </c>
      <c r="B790" s="48" t="s">
        <v>1175</v>
      </c>
      <c r="C790" s="49">
        <v>1969</v>
      </c>
      <c r="D790" s="49" t="s">
        <v>51</v>
      </c>
      <c r="E790" s="48" t="s">
        <v>186</v>
      </c>
      <c r="F790" s="50">
        <v>4492</v>
      </c>
      <c r="G790" s="50">
        <v>3802</v>
      </c>
      <c r="H790" s="51">
        <v>33430</v>
      </c>
      <c r="I790" s="12">
        <f t="shared" si="1090"/>
        <v>5815411.2000000002</v>
      </c>
      <c r="J790" s="12">
        <f t="shared" si="1091"/>
        <v>2907705.6</v>
      </c>
      <c r="K790" s="12">
        <f t="shared" si="1092"/>
        <v>2907705.6</v>
      </c>
      <c r="L790" s="12">
        <f t="shared" si="1093"/>
        <v>2907705.6</v>
      </c>
      <c r="M790" s="12">
        <f t="shared" si="1140"/>
        <v>0</v>
      </c>
      <c r="N790" s="12"/>
      <c r="O790" s="12"/>
      <c r="P790" s="12">
        <v>0</v>
      </c>
      <c r="Q790" s="12"/>
      <c r="R790" s="12"/>
      <c r="S790" s="12">
        <v>0</v>
      </c>
      <c r="T790" s="12"/>
      <c r="U790" s="12"/>
      <c r="V790" s="12">
        <v>0</v>
      </c>
      <c r="W790" s="12"/>
      <c r="X790" s="12"/>
      <c r="Y790" s="12">
        <v>0</v>
      </c>
      <c r="Z790" s="12"/>
      <c r="AA790" s="12"/>
      <c r="AB790" s="12">
        <v>0</v>
      </c>
      <c r="AC790" s="12"/>
      <c r="AD790" s="12"/>
      <c r="AE790" s="12">
        <v>0</v>
      </c>
      <c r="AF790" s="12"/>
      <c r="AG790" s="12"/>
      <c r="AH790" s="12">
        <v>0</v>
      </c>
      <c r="AI790" s="12">
        <v>5522101.0070000002</v>
      </c>
      <c r="AJ790" s="12">
        <v>5815411.2000000002</v>
      </c>
      <c r="AK790" s="12">
        <v>293310.19299999997</v>
      </c>
      <c r="AL790" s="12"/>
      <c r="AM790" s="12"/>
      <c r="AN790" s="12">
        <v>0</v>
      </c>
      <c r="AO790" s="32"/>
      <c r="AP790" s="39" t="s">
        <v>53</v>
      </c>
      <c r="AQ790" s="32"/>
      <c r="AR790" s="32">
        <v>0</v>
      </c>
      <c r="AS790" s="12"/>
      <c r="AT790" s="12"/>
      <c r="AU790" s="12">
        <v>0</v>
      </c>
      <c r="AV790" s="12"/>
      <c r="AW790" s="12"/>
      <c r="AX790" s="12">
        <v>0</v>
      </c>
      <c r="AY790" s="45"/>
      <c r="AZ790" s="32"/>
      <c r="BA790" s="12">
        <v>0</v>
      </c>
      <c r="BB790" s="12">
        <f t="shared" si="1155"/>
        <v>0</v>
      </c>
      <c r="BC790" s="12">
        <f t="shared" si="1095"/>
        <v>0</v>
      </c>
      <c r="BD790" s="12">
        <f t="shared" si="1096"/>
        <v>0</v>
      </c>
      <c r="BE790" s="12"/>
      <c r="BF790" s="12"/>
      <c r="BG790" s="12"/>
      <c r="BH790" s="12">
        <f t="shared" si="1142"/>
        <v>0</v>
      </c>
      <c r="BI790" s="12"/>
      <c r="BJ790" s="12"/>
      <c r="BK790" s="12"/>
      <c r="BL790" s="12">
        <f t="shared" si="1143"/>
        <v>0</v>
      </c>
      <c r="BM790" s="12"/>
      <c r="BN790" s="12"/>
      <c r="BO790" s="12"/>
      <c r="BP790" s="12">
        <f t="shared" si="1144"/>
        <v>0</v>
      </c>
      <c r="BQ790" s="12"/>
      <c r="BR790" s="12"/>
      <c r="BS790" s="12"/>
      <c r="BT790" s="12">
        <f t="shared" si="1145"/>
        <v>0</v>
      </c>
      <c r="BU790" s="12"/>
      <c r="BV790" s="12"/>
      <c r="BW790" s="12"/>
      <c r="BX790" s="12">
        <f t="shared" si="1146"/>
        <v>0</v>
      </c>
      <c r="BY790" s="12"/>
      <c r="BZ790" s="12"/>
      <c r="CA790" s="12"/>
      <c r="CB790" s="12">
        <f t="shared" si="1147"/>
        <v>0</v>
      </c>
      <c r="CC790" s="12"/>
      <c r="CD790" s="12"/>
      <c r="CE790" s="12"/>
      <c r="CF790" s="12">
        <f t="shared" si="1148"/>
        <v>0</v>
      </c>
      <c r="CG790" s="12"/>
      <c r="CH790" s="12"/>
      <c r="CI790" s="12"/>
      <c r="CJ790" s="12">
        <f t="shared" si="1149"/>
        <v>0</v>
      </c>
      <c r="CK790" s="12"/>
      <c r="CL790" s="12"/>
      <c r="CM790" s="12"/>
      <c r="CN790" s="12">
        <f t="shared" si="1150"/>
        <v>0</v>
      </c>
      <c r="CO790" s="12"/>
      <c r="CP790" s="12"/>
      <c r="CQ790" s="12"/>
      <c r="CR790" s="12">
        <f t="shared" si="1151"/>
        <v>0</v>
      </c>
      <c r="CS790" s="12"/>
      <c r="CT790" s="12"/>
      <c r="CU790" s="12"/>
      <c r="CV790" s="12">
        <f t="shared" si="1152"/>
        <v>0</v>
      </c>
      <c r="CW790" s="12"/>
      <c r="CX790" s="12"/>
      <c r="CY790" s="12"/>
      <c r="CZ790" s="12">
        <f t="shared" si="1153"/>
        <v>0</v>
      </c>
      <c r="DA790" s="12"/>
      <c r="DB790" s="12"/>
      <c r="DC790" s="12"/>
      <c r="DD790" s="12">
        <f t="shared" si="1154"/>
        <v>0</v>
      </c>
      <c r="DE790" s="13" t="s">
        <v>54</v>
      </c>
      <c r="DF790" s="14" t="s">
        <v>55</v>
      </c>
    </row>
    <row r="791" spans="1:110" ht="38.25" hidden="1" x14ac:dyDescent="0.25">
      <c r="A791" s="13" t="s">
        <v>104</v>
      </c>
      <c r="B791" s="48" t="s">
        <v>606</v>
      </c>
      <c r="C791" s="49">
        <v>1983</v>
      </c>
      <c r="D791" s="49" t="s">
        <v>51</v>
      </c>
      <c r="E791" s="48" t="s">
        <v>228</v>
      </c>
      <c r="F791" s="50">
        <v>27513.200000000001</v>
      </c>
      <c r="G791" s="50">
        <v>16868.400000000001</v>
      </c>
      <c r="H791" s="51">
        <v>33430</v>
      </c>
      <c r="I791" s="12">
        <f t="shared" ref="I791:I813" si="1156">O791+R791+U791+X791+AA791+AD791+AG791+AJ791+AM791+AQ791+AT791+BC791+AW791+AZ791</f>
        <v>10140800</v>
      </c>
      <c r="J791" s="12">
        <f>(I791-BC791)*0.95</f>
        <v>9633760</v>
      </c>
      <c r="K791" s="12">
        <f t="shared" si="1092"/>
        <v>507040</v>
      </c>
      <c r="L791" s="12">
        <f t="shared" si="1093"/>
        <v>507040</v>
      </c>
      <c r="M791" s="12">
        <f t="shared" si="1140"/>
        <v>0</v>
      </c>
      <c r="N791" s="12"/>
      <c r="O791" s="12"/>
      <c r="P791" s="12">
        <v>0</v>
      </c>
      <c r="Q791" s="12"/>
      <c r="R791" s="12"/>
      <c r="S791" s="12">
        <v>0</v>
      </c>
      <c r="T791" s="12"/>
      <c r="U791" s="12"/>
      <c r="V791" s="12">
        <v>0</v>
      </c>
      <c r="W791" s="12"/>
      <c r="X791" s="12"/>
      <c r="Y791" s="12">
        <v>0</v>
      </c>
      <c r="Z791" s="12"/>
      <c r="AA791" s="12"/>
      <c r="AB791" s="12">
        <v>0</v>
      </c>
      <c r="AC791" s="12"/>
      <c r="AD791" s="12"/>
      <c r="AE791" s="12">
        <v>0</v>
      </c>
      <c r="AF791" s="12"/>
      <c r="AG791" s="12"/>
      <c r="AH791" s="12">
        <v>0</v>
      </c>
      <c r="AI791" s="12"/>
      <c r="AJ791" s="12"/>
      <c r="AK791" s="12">
        <v>0</v>
      </c>
      <c r="AL791" s="12"/>
      <c r="AM791" s="12"/>
      <c r="AN791" s="12">
        <v>0</v>
      </c>
      <c r="AO791" s="32">
        <v>10140800</v>
      </c>
      <c r="AP791" s="39" t="s">
        <v>324</v>
      </c>
      <c r="AQ791" s="32">
        <v>10140800</v>
      </c>
      <c r="AR791" s="32">
        <v>0</v>
      </c>
      <c r="AS791" s="12"/>
      <c r="AT791" s="12"/>
      <c r="AU791" s="12">
        <v>0</v>
      </c>
      <c r="AV791" s="12"/>
      <c r="AW791" s="12"/>
      <c r="AX791" s="12">
        <v>0</v>
      </c>
      <c r="AY791" s="45"/>
      <c r="AZ791" s="32"/>
      <c r="BA791" s="12">
        <v>0</v>
      </c>
      <c r="BB791" s="12">
        <f>BF791+BJ791+BN791+BR791+BV791+BZ791+CD791+CH791+CL791+CP791+CT791+CX791+DB791</f>
        <v>0</v>
      </c>
      <c r="BC791" s="12">
        <f t="shared" si="1095"/>
        <v>0</v>
      </c>
      <c r="BD791" s="12">
        <f t="shared" si="1096"/>
        <v>0</v>
      </c>
      <c r="BE791" s="12"/>
      <c r="BF791" s="12"/>
      <c r="BG791" s="12"/>
      <c r="BH791" s="12">
        <f t="shared" si="1142"/>
        <v>0</v>
      </c>
      <c r="BI791" s="12"/>
      <c r="BJ791" s="12"/>
      <c r="BK791" s="12"/>
      <c r="BL791" s="12">
        <f t="shared" si="1143"/>
        <v>0</v>
      </c>
      <c r="BM791" s="12"/>
      <c r="BN791" s="12"/>
      <c r="BO791" s="12"/>
      <c r="BP791" s="12">
        <f t="shared" si="1144"/>
        <v>0</v>
      </c>
      <c r="BQ791" s="12"/>
      <c r="BR791" s="12"/>
      <c r="BS791" s="12"/>
      <c r="BT791" s="12">
        <f t="shared" si="1145"/>
        <v>0</v>
      </c>
      <c r="BU791" s="12"/>
      <c r="BV791" s="12"/>
      <c r="BW791" s="12"/>
      <c r="BX791" s="12">
        <f t="shared" si="1146"/>
        <v>0</v>
      </c>
      <c r="BY791" s="12"/>
      <c r="BZ791" s="12"/>
      <c r="CA791" s="12"/>
      <c r="CB791" s="12">
        <f t="shared" si="1147"/>
        <v>0</v>
      </c>
      <c r="CC791" s="12"/>
      <c r="CD791" s="12"/>
      <c r="CE791" s="12"/>
      <c r="CF791" s="12">
        <f t="shared" si="1148"/>
        <v>0</v>
      </c>
      <c r="CG791" s="12"/>
      <c r="CH791" s="12"/>
      <c r="CI791" s="12"/>
      <c r="CJ791" s="12">
        <f t="shared" si="1149"/>
        <v>0</v>
      </c>
      <c r="CK791" s="12"/>
      <c r="CL791" s="12"/>
      <c r="CM791" s="12"/>
      <c r="CN791" s="12">
        <f t="shared" si="1150"/>
        <v>0</v>
      </c>
      <c r="CO791" s="12"/>
      <c r="CP791" s="12"/>
      <c r="CQ791" s="12"/>
      <c r="CR791" s="12">
        <f t="shared" si="1151"/>
        <v>0</v>
      </c>
      <c r="CS791" s="12"/>
      <c r="CT791" s="12"/>
      <c r="CU791" s="12"/>
      <c r="CV791" s="12">
        <f t="shared" si="1152"/>
        <v>0</v>
      </c>
      <c r="CW791" s="12"/>
      <c r="CX791" s="12"/>
      <c r="CY791" s="12"/>
      <c r="CZ791" s="12">
        <f t="shared" si="1153"/>
        <v>0</v>
      </c>
      <c r="DA791" s="12"/>
      <c r="DB791" s="12"/>
      <c r="DC791" s="12"/>
      <c r="DD791" s="12">
        <f t="shared" si="1154"/>
        <v>0</v>
      </c>
      <c r="DE791" s="13" t="s">
        <v>54</v>
      </c>
      <c r="DF791" s="14" t="s">
        <v>64</v>
      </c>
    </row>
    <row r="792" spans="1:110" ht="38.25" hidden="1" x14ac:dyDescent="0.25">
      <c r="A792" s="13" t="s">
        <v>105</v>
      </c>
      <c r="B792" s="48" t="s">
        <v>1176</v>
      </c>
      <c r="C792" s="49">
        <v>1949</v>
      </c>
      <c r="D792" s="49" t="s">
        <v>51</v>
      </c>
      <c r="E792" s="48" t="s">
        <v>67</v>
      </c>
      <c r="F792" s="50">
        <v>2536.6999999999998</v>
      </c>
      <c r="G792" s="50">
        <v>2365.6999999999998</v>
      </c>
      <c r="H792" s="51">
        <v>40336</v>
      </c>
      <c r="I792" s="12">
        <f t="shared" si="1156"/>
        <v>6178854</v>
      </c>
      <c r="J792" s="12">
        <f t="shared" ref="J792:J813" si="1157">(I792-BC792)*0.5</f>
        <v>3089427</v>
      </c>
      <c r="K792" s="12">
        <f t="shared" si="1092"/>
        <v>3089427</v>
      </c>
      <c r="L792" s="12">
        <f t="shared" si="1093"/>
        <v>3089427</v>
      </c>
      <c r="M792" s="12">
        <f t="shared" si="1140"/>
        <v>0</v>
      </c>
      <c r="N792" s="12"/>
      <c r="O792" s="12"/>
      <c r="P792" s="12">
        <v>0</v>
      </c>
      <c r="Q792" s="12"/>
      <c r="R792" s="12"/>
      <c r="S792" s="12">
        <v>0</v>
      </c>
      <c r="T792" s="12"/>
      <c r="U792" s="12"/>
      <c r="V792" s="12">
        <v>0</v>
      </c>
      <c r="W792" s="12"/>
      <c r="X792" s="12"/>
      <c r="Y792" s="12">
        <v>0</v>
      </c>
      <c r="Z792" s="12"/>
      <c r="AA792" s="12"/>
      <c r="AB792" s="12">
        <v>0</v>
      </c>
      <c r="AC792" s="12"/>
      <c r="AD792" s="12"/>
      <c r="AE792" s="12">
        <v>0</v>
      </c>
      <c r="AF792" s="12"/>
      <c r="AG792" s="12"/>
      <c r="AH792" s="12">
        <v>0</v>
      </c>
      <c r="AI792" s="12"/>
      <c r="AJ792" s="12"/>
      <c r="AK792" s="12">
        <v>0</v>
      </c>
      <c r="AL792" s="12"/>
      <c r="AM792" s="12"/>
      <c r="AN792" s="12">
        <v>0</v>
      </c>
      <c r="AO792" s="32"/>
      <c r="AP792" s="39" t="s">
        <v>53</v>
      </c>
      <c r="AQ792" s="32"/>
      <c r="AR792" s="32">
        <v>0</v>
      </c>
      <c r="AS792" s="12">
        <v>5810200</v>
      </c>
      <c r="AT792" s="12">
        <v>6178854</v>
      </c>
      <c r="AU792" s="12">
        <v>368654</v>
      </c>
      <c r="AV792" s="12"/>
      <c r="AW792" s="12"/>
      <c r="AX792" s="12">
        <v>0</v>
      </c>
      <c r="AY792" s="45"/>
      <c r="AZ792" s="32"/>
      <c r="BA792" s="12">
        <v>0</v>
      </c>
      <c r="BB792" s="12">
        <f t="shared" ref="BB792:BB795" si="1158">BF792+BJ792+BN792+BR792+BV792+BZ792+CD792+CH792+CL792+CP792+CT792+CX792+DB792</f>
        <v>0</v>
      </c>
      <c r="BC792" s="12">
        <f t="shared" si="1095"/>
        <v>0</v>
      </c>
      <c r="BD792" s="12">
        <f t="shared" si="1096"/>
        <v>0</v>
      </c>
      <c r="BE792" s="12"/>
      <c r="BF792" s="12"/>
      <c r="BG792" s="12"/>
      <c r="BH792" s="12">
        <f t="shared" si="1142"/>
        <v>0</v>
      </c>
      <c r="BI792" s="12"/>
      <c r="BJ792" s="12"/>
      <c r="BK792" s="12"/>
      <c r="BL792" s="12">
        <f t="shared" si="1143"/>
        <v>0</v>
      </c>
      <c r="BM792" s="12"/>
      <c r="BN792" s="12"/>
      <c r="BO792" s="12"/>
      <c r="BP792" s="12">
        <f t="shared" si="1144"/>
        <v>0</v>
      </c>
      <c r="BQ792" s="12"/>
      <c r="BR792" s="12"/>
      <c r="BS792" s="12"/>
      <c r="BT792" s="12">
        <f t="shared" si="1145"/>
        <v>0</v>
      </c>
      <c r="BU792" s="12"/>
      <c r="BV792" s="12"/>
      <c r="BW792" s="12"/>
      <c r="BX792" s="12">
        <f t="shared" si="1146"/>
        <v>0</v>
      </c>
      <c r="BY792" s="12"/>
      <c r="BZ792" s="12"/>
      <c r="CA792" s="12"/>
      <c r="CB792" s="12">
        <f t="shared" si="1147"/>
        <v>0</v>
      </c>
      <c r="CC792" s="12"/>
      <c r="CD792" s="12"/>
      <c r="CE792" s="12"/>
      <c r="CF792" s="12">
        <f t="shared" si="1148"/>
        <v>0</v>
      </c>
      <c r="CG792" s="12"/>
      <c r="CH792" s="12"/>
      <c r="CI792" s="12"/>
      <c r="CJ792" s="12">
        <f t="shared" si="1149"/>
        <v>0</v>
      </c>
      <c r="CK792" s="12"/>
      <c r="CL792" s="12"/>
      <c r="CM792" s="12"/>
      <c r="CN792" s="12">
        <f t="shared" si="1150"/>
        <v>0</v>
      </c>
      <c r="CO792" s="12"/>
      <c r="CP792" s="12"/>
      <c r="CQ792" s="12"/>
      <c r="CR792" s="12">
        <f t="shared" si="1151"/>
        <v>0</v>
      </c>
      <c r="CS792" s="12"/>
      <c r="CT792" s="12"/>
      <c r="CU792" s="12"/>
      <c r="CV792" s="12">
        <f t="shared" si="1152"/>
        <v>0</v>
      </c>
      <c r="CW792" s="12"/>
      <c r="CX792" s="12"/>
      <c r="CY792" s="12"/>
      <c r="CZ792" s="12">
        <f t="shared" si="1153"/>
        <v>0</v>
      </c>
      <c r="DA792" s="12"/>
      <c r="DB792" s="12"/>
      <c r="DC792" s="12"/>
      <c r="DD792" s="12">
        <f t="shared" si="1154"/>
        <v>0</v>
      </c>
      <c r="DE792" s="13" t="s">
        <v>54</v>
      </c>
      <c r="DF792" s="14" t="s">
        <v>55</v>
      </c>
    </row>
    <row r="793" spans="1:110" ht="38.25" hidden="1" x14ac:dyDescent="0.25">
      <c r="A793" s="13" t="s">
        <v>106</v>
      </c>
      <c r="B793" s="48" t="s">
        <v>1177</v>
      </c>
      <c r="C793" s="49">
        <v>1963</v>
      </c>
      <c r="D793" s="49" t="s">
        <v>51</v>
      </c>
      <c r="E793" s="48" t="s">
        <v>153</v>
      </c>
      <c r="F793" s="50">
        <v>2813.56</v>
      </c>
      <c r="G793" s="50">
        <v>2549.56</v>
      </c>
      <c r="H793" s="51">
        <v>33430</v>
      </c>
      <c r="I793" s="12">
        <f t="shared" si="1156"/>
        <v>2038613.1468000002</v>
      </c>
      <c r="J793" s="12">
        <f t="shared" si="1157"/>
        <v>1019306.5734000001</v>
      </c>
      <c r="K793" s="12">
        <f t="shared" si="1092"/>
        <v>1019306.5734000001</v>
      </c>
      <c r="L793" s="12">
        <f t="shared" si="1093"/>
        <v>1019306.5734000001</v>
      </c>
      <c r="M793" s="12">
        <f t="shared" si="1140"/>
        <v>0</v>
      </c>
      <c r="N793" s="12"/>
      <c r="O793" s="12"/>
      <c r="P793" s="12">
        <v>0</v>
      </c>
      <c r="Q793" s="12"/>
      <c r="R793" s="12"/>
      <c r="S793" s="12">
        <v>0</v>
      </c>
      <c r="T793" s="12"/>
      <c r="U793" s="12"/>
      <c r="V793" s="12">
        <v>0</v>
      </c>
      <c r="W793" s="12"/>
      <c r="X793" s="12"/>
      <c r="Y793" s="12">
        <v>0</v>
      </c>
      <c r="Z793" s="12"/>
      <c r="AA793" s="12"/>
      <c r="AB793" s="12">
        <v>0</v>
      </c>
      <c r="AC793" s="12"/>
      <c r="AD793" s="12"/>
      <c r="AE793" s="12">
        <v>0</v>
      </c>
      <c r="AF793" s="12"/>
      <c r="AG793" s="12"/>
      <c r="AH793" s="12">
        <v>0</v>
      </c>
      <c r="AI793" s="12"/>
      <c r="AJ793" s="12"/>
      <c r="AK793" s="12">
        <v>0</v>
      </c>
      <c r="AL793" s="12"/>
      <c r="AM793" s="12"/>
      <c r="AN793" s="12">
        <v>0</v>
      </c>
      <c r="AO793" s="32"/>
      <c r="AP793" s="39" t="s">
        <v>53</v>
      </c>
      <c r="AQ793" s="32"/>
      <c r="AR793" s="32">
        <v>0</v>
      </c>
      <c r="AS793" s="12">
        <v>4242431.66</v>
      </c>
      <c r="AT793" s="12">
        <v>2038613.1468000002</v>
      </c>
      <c r="AU793" s="12">
        <v>-2203818.5131999999</v>
      </c>
      <c r="AV793" s="12"/>
      <c r="AW793" s="12"/>
      <c r="AX793" s="12">
        <v>0</v>
      </c>
      <c r="AY793" s="45"/>
      <c r="AZ793" s="32"/>
      <c r="BA793" s="12">
        <v>0</v>
      </c>
      <c r="BB793" s="12">
        <f t="shared" si="1158"/>
        <v>0</v>
      </c>
      <c r="BC793" s="12">
        <f t="shared" si="1095"/>
        <v>0</v>
      </c>
      <c r="BD793" s="12">
        <f t="shared" si="1096"/>
        <v>0</v>
      </c>
      <c r="BE793" s="12"/>
      <c r="BF793" s="12"/>
      <c r="BG793" s="12"/>
      <c r="BH793" s="12">
        <f t="shared" si="1142"/>
        <v>0</v>
      </c>
      <c r="BI793" s="12"/>
      <c r="BJ793" s="12"/>
      <c r="BK793" s="12"/>
      <c r="BL793" s="12">
        <f t="shared" si="1143"/>
        <v>0</v>
      </c>
      <c r="BM793" s="12"/>
      <c r="BN793" s="12"/>
      <c r="BO793" s="12"/>
      <c r="BP793" s="12">
        <f t="shared" si="1144"/>
        <v>0</v>
      </c>
      <c r="BQ793" s="12"/>
      <c r="BR793" s="12"/>
      <c r="BS793" s="12"/>
      <c r="BT793" s="12">
        <f t="shared" si="1145"/>
        <v>0</v>
      </c>
      <c r="BU793" s="12"/>
      <c r="BV793" s="12"/>
      <c r="BW793" s="12"/>
      <c r="BX793" s="12">
        <f t="shared" si="1146"/>
        <v>0</v>
      </c>
      <c r="BY793" s="12"/>
      <c r="BZ793" s="12"/>
      <c r="CA793" s="12"/>
      <c r="CB793" s="12">
        <f t="shared" si="1147"/>
        <v>0</v>
      </c>
      <c r="CC793" s="12"/>
      <c r="CD793" s="12"/>
      <c r="CE793" s="12"/>
      <c r="CF793" s="12">
        <f t="shared" si="1148"/>
        <v>0</v>
      </c>
      <c r="CG793" s="12"/>
      <c r="CH793" s="12"/>
      <c r="CI793" s="12"/>
      <c r="CJ793" s="12">
        <f t="shared" si="1149"/>
        <v>0</v>
      </c>
      <c r="CK793" s="12"/>
      <c r="CL793" s="12"/>
      <c r="CM793" s="12"/>
      <c r="CN793" s="12">
        <f t="shared" si="1150"/>
        <v>0</v>
      </c>
      <c r="CO793" s="12"/>
      <c r="CP793" s="12"/>
      <c r="CQ793" s="12"/>
      <c r="CR793" s="12">
        <f t="shared" si="1151"/>
        <v>0</v>
      </c>
      <c r="CS793" s="12"/>
      <c r="CT793" s="12"/>
      <c r="CU793" s="12"/>
      <c r="CV793" s="12">
        <f t="shared" si="1152"/>
        <v>0</v>
      </c>
      <c r="CW793" s="12"/>
      <c r="CX793" s="12"/>
      <c r="CY793" s="12"/>
      <c r="CZ793" s="12">
        <f t="shared" si="1153"/>
        <v>0</v>
      </c>
      <c r="DA793" s="12"/>
      <c r="DB793" s="12"/>
      <c r="DC793" s="12"/>
      <c r="DD793" s="12">
        <f t="shared" si="1154"/>
        <v>0</v>
      </c>
      <c r="DE793" s="13" t="s">
        <v>54</v>
      </c>
      <c r="DF793" s="14" t="s">
        <v>55</v>
      </c>
    </row>
    <row r="794" spans="1:110" ht="38.25" hidden="1" x14ac:dyDescent="0.25">
      <c r="A794" s="13" t="s">
        <v>107</v>
      </c>
      <c r="B794" s="48" t="s">
        <v>1897</v>
      </c>
      <c r="C794" s="49">
        <v>1951</v>
      </c>
      <c r="D794" s="49" t="s">
        <v>51</v>
      </c>
      <c r="E794" s="48" t="s">
        <v>67</v>
      </c>
      <c r="F794" s="50">
        <v>2015.7</v>
      </c>
      <c r="G794" s="50">
        <v>1881</v>
      </c>
      <c r="H794" s="51">
        <v>38387</v>
      </c>
      <c r="I794" s="12">
        <f t="shared" si="1156"/>
        <v>5000000</v>
      </c>
      <c r="J794" s="12">
        <f t="shared" si="1157"/>
        <v>2500000</v>
      </c>
      <c r="K794" s="12">
        <f t="shared" si="1092"/>
        <v>2500000</v>
      </c>
      <c r="L794" s="12">
        <f t="shared" si="1093"/>
        <v>2500000</v>
      </c>
      <c r="M794" s="12">
        <f t="shared" si="1140"/>
        <v>0</v>
      </c>
      <c r="N794" s="12"/>
      <c r="O794" s="12"/>
      <c r="P794" s="12">
        <v>0</v>
      </c>
      <c r="Q794" s="12"/>
      <c r="R794" s="12"/>
      <c r="S794" s="12">
        <v>0</v>
      </c>
      <c r="T794" s="12"/>
      <c r="U794" s="12"/>
      <c r="V794" s="12">
        <v>0</v>
      </c>
      <c r="W794" s="12"/>
      <c r="X794" s="12"/>
      <c r="Y794" s="12">
        <v>0</v>
      </c>
      <c r="Z794" s="12"/>
      <c r="AA794" s="12"/>
      <c r="AB794" s="12">
        <v>0</v>
      </c>
      <c r="AC794" s="12"/>
      <c r="AD794" s="12"/>
      <c r="AE794" s="12">
        <v>0</v>
      </c>
      <c r="AF794" s="12"/>
      <c r="AG794" s="12"/>
      <c r="AH794" s="12">
        <v>0</v>
      </c>
      <c r="AI794" s="12"/>
      <c r="AJ794" s="12"/>
      <c r="AK794" s="12">
        <v>0</v>
      </c>
      <c r="AL794" s="12"/>
      <c r="AM794" s="12"/>
      <c r="AN794" s="12">
        <v>0</v>
      </c>
      <c r="AO794" s="32"/>
      <c r="AP794" s="39"/>
      <c r="AQ794" s="32"/>
      <c r="AR794" s="32">
        <v>0</v>
      </c>
      <c r="AS794" s="12"/>
      <c r="AT794" s="12"/>
      <c r="AU794" s="12">
        <v>0</v>
      </c>
      <c r="AV794" s="12"/>
      <c r="AW794" s="12"/>
      <c r="AX794" s="12">
        <v>0</v>
      </c>
      <c r="AY794" s="45">
        <v>5000000</v>
      </c>
      <c r="AZ794" s="32">
        <v>5000000</v>
      </c>
      <c r="BA794" s="12">
        <v>0</v>
      </c>
      <c r="BB794" s="12">
        <f t="shared" si="1158"/>
        <v>0</v>
      </c>
      <c r="BC794" s="12">
        <f t="shared" si="1095"/>
        <v>0</v>
      </c>
      <c r="BD794" s="12">
        <f t="shared" si="1096"/>
        <v>0</v>
      </c>
      <c r="BE794" s="12"/>
      <c r="BF794" s="12"/>
      <c r="BG794" s="12"/>
      <c r="BH794" s="12">
        <f t="shared" si="1142"/>
        <v>0</v>
      </c>
      <c r="BI794" s="12"/>
      <c r="BJ794" s="12"/>
      <c r="BK794" s="12"/>
      <c r="BL794" s="12">
        <f t="shared" si="1143"/>
        <v>0</v>
      </c>
      <c r="BM794" s="12"/>
      <c r="BN794" s="12"/>
      <c r="BO794" s="12"/>
      <c r="BP794" s="12">
        <f t="shared" si="1144"/>
        <v>0</v>
      </c>
      <c r="BQ794" s="12"/>
      <c r="BR794" s="12"/>
      <c r="BS794" s="12"/>
      <c r="BT794" s="12">
        <f t="shared" si="1145"/>
        <v>0</v>
      </c>
      <c r="BU794" s="12"/>
      <c r="BV794" s="12"/>
      <c r="BW794" s="12"/>
      <c r="BX794" s="12">
        <f t="shared" si="1146"/>
        <v>0</v>
      </c>
      <c r="BY794" s="12"/>
      <c r="BZ794" s="12"/>
      <c r="CA794" s="12"/>
      <c r="CB794" s="12">
        <f t="shared" si="1147"/>
        <v>0</v>
      </c>
      <c r="CC794" s="12"/>
      <c r="CD794" s="12"/>
      <c r="CE794" s="12"/>
      <c r="CF794" s="12">
        <f t="shared" si="1148"/>
        <v>0</v>
      </c>
      <c r="CG794" s="12"/>
      <c r="CH794" s="12"/>
      <c r="CI794" s="12"/>
      <c r="CJ794" s="12">
        <f t="shared" si="1149"/>
        <v>0</v>
      </c>
      <c r="CK794" s="12"/>
      <c r="CL794" s="12"/>
      <c r="CM794" s="12"/>
      <c r="CN794" s="12">
        <f t="shared" si="1150"/>
        <v>0</v>
      </c>
      <c r="CO794" s="12"/>
      <c r="CP794" s="12"/>
      <c r="CQ794" s="12"/>
      <c r="CR794" s="12">
        <f t="shared" si="1151"/>
        <v>0</v>
      </c>
      <c r="CS794" s="12"/>
      <c r="CT794" s="12"/>
      <c r="CU794" s="12"/>
      <c r="CV794" s="12">
        <f t="shared" si="1152"/>
        <v>0</v>
      </c>
      <c r="CW794" s="12"/>
      <c r="CX794" s="12"/>
      <c r="CY794" s="12"/>
      <c r="CZ794" s="12">
        <f t="shared" si="1153"/>
        <v>0</v>
      </c>
      <c r="DA794" s="12"/>
      <c r="DB794" s="12"/>
      <c r="DC794" s="12"/>
      <c r="DD794" s="12">
        <f t="shared" si="1154"/>
        <v>0</v>
      </c>
      <c r="DE794" s="13" t="s">
        <v>54</v>
      </c>
      <c r="DF794" s="14" t="s">
        <v>55</v>
      </c>
    </row>
    <row r="795" spans="1:110" ht="38.25" hidden="1" x14ac:dyDescent="0.25">
      <c r="A795" s="13" t="s">
        <v>108</v>
      </c>
      <c r="B795" s="48" t="s">
        <v>1178</v>
      </c>
      <c r="C795" s="49">
        <v>1953</v>
      </c>
      <c r="D795" s="49" t="s">
        <v>51</v>
      </c>
      <c r="E795" s="48" t="s">
        <v>67</v>
      </c>
      <c r="F795" s="50">
        <v>2808.5</v>
      </c>
      <c r="G795" s="50">
        <v>2567.5</v>
      </c>
      <c r="H795" s="51">
        <v>33864</v>
      </c>
      <c r="I795" s="12">
        <f t="shared" si="1156"/>
        <v>4664343.5999999996</v>
      </c>
      <c r="J795" s="12">
        <f t="shared" si="1157"/>
        <v>2332171.7999999998</v>
      </c>
      <c r="K795" s="12">
        <f t="shared" si="1092"/>
        <v>2332171.7999999998</v>
      </c>
      <c r="L795" s="12">
        <f t="shared" si="1093"/>
        <v>2332171.7999999998</v>
      </c>
      <c r="M795" s="12">
        <f t="shared" si="1140"/>
        <v>0</v>
      </c>
      <c r="N795" s="12"/>
      <c r="O795" s="12"/>
      <c r="P795" s="12">
        <v>0</v>
      </c>
      <c r="Q795" s="12"/>
      <c r="R795" s="12"/>
      <c r="S795" s="12">
        <v>0</v>
      </c>
      <c r="T795" s="12"/>
      <c r="U795" s="12"/>
      <c r="V795" s="12">
        <v>0</v>
      </c>
      <c r="W795" s="12"/>
      <c r="X795" s="12"/>
      <c r="Y795" s="12">
        <v>0</v>
      </c>
      <c r="Z795" s="12"/>
      <c r="AA795" s="12"/>
      <c r="AB795" s="12">
        <v>0</v>
      </c>
      <c r="AC795" s="12"/>
      <c r="AD795" s="12"/>
      <c r="AE795" s="12">
        <v>0</v>
      </c>
      <c r="AF795" s="12"/>
      <c r="AG795" s="12"/>
      <c r="AH795" s="12">
        <v>0</v>
      </c>
      <c r="AI795" s="12"/>
      <c r="AJ795" s="12"/>
      <c r="AK795" s="12">
        <v>0</v>
      </c>
      <c r="AL795" s="12"/>
      <c r="AM795" s="12"/>
      <c r="AN795" s="12">
        <v>0</v>
      </c>
      <c r="AO795" s="32"/>
      <c r="AP795" s="39" t="s">
        <v>53</v>
      </c>
      <c r="AQ795" s="32"/>
      <c r="AR795" s="32">
        <v>0</v>
      </c>
      <c r="AS795" s="12">
        <v>3670800</v>
      </c>
      <c r="AT795" s="12">
        <v>4664343.5999999996</v>
      </c>
      <c r="AU795" s="12">
        <v>993543.59999999963</v>
      </c>
      <c r="AV795" s="12"/>
      <c r="AW795" s="12"/>
      <c r="AX795" s="12">
        <v>0</v>
      </c>
      <c r="AY795" s="45"/>
      <c r="AZ795" s="32"/>
      <c r="BA795" s="12">
        <v>0</v>
      </c>
      <c r="BB795" s="12">
        <f t="shared" si="1158"/>
        <v>0</v>
      </c>
      <c r="BC795" s="12">
        <f t="shared" si="1095"/>
        <v>0</v>
      </c>
      <c r="BD795" s="12">
        <f t="shared" si="1096"/>
        <v>0</v>
      </c>
      <c r="BE795" s="12"/>
      <c r="BF795" s="12"/>
      <c r="BG795" s="12"/>
      <c r="BH795" s="12">
        <f t="shared" si="1142"/>
        <v>0</v>
      </c>
      <c r="BI795" s="12"/>
      <c r="BJ795" s="12"/>
      <c r="BK795" s="12"/>
      <c r="BL795" s="12">
        <f t="shared" si="1143"/>
        <v>0</v>
      </c>
      <c r="BM795" s="12"/>
      <c r="BN795" s="12"/>
      <c r="BO795" s="12"/>
      <c r="BP795" s="12">
        <f t="shared" si="1144"/>
        <v>0</v>
      </c>
      <c r="BQ795" s="12"/>
      <c r="BR795" s="12"/>
      <c r="BS795" s="12"/>
      <c r="BT795" s="12">
        <f t="shared" si="1145"/>
        <v>0</v>
      </c>
      <c r="BU795" s="12"/>
      <c r="BV795" s="12"/>
      <c r="BW795" s="12"/>
      <c r="BX795" s="12">
        <f t="shared" si="1146"/>
        <v>0</v>
      </c>
      <c r="BY795" s="12"/>
      <c r="BZ795" s="12"/>
      <c r="CA795" s="12"/>
      <c r="CB795" s="12">
        <f t="shared" si="1147"/>
        <v>0</v>
      </c>
      <c r="CC795" s="12"/>
      <c r="CD795" s="12"/>
      <c r="CE795" s="12"/>
      <c r="CF795" s="12">
        <f t="shared" si="1148"/>
        <v>0</v>
      </c>
      <c r="CG795" s="12"/>
      <c r="CH795" s="12"/>
      <c r="CI795" s="12"/>
      <c r="CJ795" s="12">
        <f t="shared" si="1149"/>
        <v>0</v>
      </c>
      <c r="CK795" s="12"/>
      <c r="CL795" s="12"/>
      <c r="CM795" s="12"/>
      <c r="CN795" s="12">
        <f t="shared" si="1150"/>
        <v>0</v>
      </c>
      <c r="CO795" s="12"/>
      <c r="CP795" s="12"/>
      <c r="CQ795" s="12"/>
      <c r="CR795" s="12">
        <f t="shared" si="1151"/>
        <v>0</v>
      </c>
      <c r="CS795" s="12"/>
      <c r="CT795" s="12"/>
      <c r="CU795" s="12"/>
      <c r="CV795" s="12">
        <f t="shared" si="1152"/>
        <v>0</v>
      </c>
      <c r="CW795" s="12"/>
      <c r="CX795" s="12"/>
      <c r="CY795" s="12"/>
      <c r="CZ795" s="12">
        <f t="shared" si="1153"/>
        <v>0</v>
      </c>
      <c r="DA795" s="12"/>
      <c r="DB795" s="12"/>
      <c r="DC795" s="12"/>
      <c r="DD795" s="12">
        <f t="shared" si="1154"/>
        <v>0</v>
      </c>
      <c r="DE795" s="13" t="s">
        <v>54</v>
      </c>
      <c r="DF795" s="14" t="s">
        <v>55</v>
      </c>
    </row>
    <row r="796" spans="1:110" ht="38.25" hidden="1" x14ac:dyDescent="0.25">
      <c r="A796" s="13" t="s">
        <v>109</v>
      </c>
      <c r="B796" s="48" t="s">
        <v>1179</v>
      </c>
      <c r="C796" s="49">
        <v>1972</v>
      </c>
      <c r="D796" s="49" t="s">
        <v>51</v>
      </c>
      <c r="E796" s="48" t="s">
        <v>186</v>
      </c>
      <c r="F796" s="50">
        <v>5464.32</v>
      </c>
      <c r="G796" s="50">
        <v>4649.5200000000004</v>
      </c>
      <c r="H796" s="51">
        <v>33430</v>
      </c>
      <c r="I796" s="12">
        <f t="shared" si="1156"/>
        <v>1289055.6000000001</v>
      </c>
      <c r="J796" s="12">
        <f t="shared" si="1157"/>
        <v>644527.80000000005</v>
      </c>
      <c r="K796" s="12">
        <f t="shared" si="1092"/>
        <v>644527.80000000005</v>
      </c>
      <c r="L796" s="12">
        <f t="shared" si="1093"/>
        <v>644527.80000000005</v>
      </c>
      <c r="M796" s="12">
        <f t="shared" si="1140"/>
        <v>0</v>
      </c>
      <c r="N796" s="12"/>
      <c r="O796" s="12"/>
      <c r="P796" s="12">
        <v>0</v>
      </c>
      <c r="Q796" s="12"/>
      <c r="R796" s="12"/>
      <c r="S796" s="12">
        <v>0</v>
      </c>
      <c r="T796" s="12"/>
      <c r="U796" s="12"/>
      <c r="V796" s="12">
        <v>0</v>
      </c>
      <c r="W796" s="12"/>
      <c r="X796" s="12"/>
      <c r="Y796" s="12">
        <v>0</v>
      </c>
      <c r="Z796" s="12"/>
      <c r="AA796" s="12"/>
      <c r="AB796" s="12">
        <v>0</v>
      </c>
      <c r="AC796" s="12"/>
      <c r="AD796" s="12"/>
      <c r="AE796" s="12">
        <v>0</v>
      </c>
      <c r="AF796" s="12"/>
      <c r="AG796" s="12"/>
      <c r="AH796" s="12">
        <v>0</v>
      </c>
      <c r="AI796" s="12"/>
      <c r="AJ796" s="12"/>
      <c r="AK796" s="12">
        <v>0</v>
      </c>
      <c r="AL796" s="12"/>
      <c r="AM796" s="12"/>
      <c r="AN796" s="12">
        <v>0</v>
      </c>
      <c r="AO796" s="32"/>
      <c r="AP796" s="39" t="s">
        <v>53</v>
      </c>
      <c r="AQ796" s="32"/>
      <c r="AR796" s="32">
        <v>0</v>
      </c>
      <c r="AS796" s="12">
        <v>1005662.197</v>
      </c>
      <c r="AT796" s="12">
        <v>1289055.6000000001</v>
      </c>
      <c r="AU796" s="12">
        <v>283393.40300000005</v>
      </c>
      <c r="AV796" s="12"/>
      <c r="AW796" s="12"/>
      <c r="AX796" s="12">
        <v>0</v>
      </c>
      <c r="AY796" s="45"/>
      <c r="AZ796" s="32"/>
      <c r="BA796" s="12">
        <v>0</v>
      </c>
      <c r="BB796" s="12">
        <f t="shared" ref="BB796:BB800" si="1159">BF796+BJ796+BN796+BR796+BV796+BZ796+CD796+CH796+CL796+CP796+CT796+CX796+DB796</f>
        <v>0</v>
      </c>
      <c r="BC796" s="12">
        <f t="shared" si="1095"/>
        <v>0</v>
      </c>
      <c r="BD796" s="12">
        <f t="shared" si="1096"/>
        <v>0</v>
      </c>
      <c r="BE796" s="12"/>
      <c r="BF796" s="12"/>
      <c r="BG796" s="12"/>
      <c r="BH796" s="12">
        <f t="shared" si="1142"/>
        <v>0</v>
      </c>
      <c r="BI796" s="12"/>
      <c r="BJ796" s="12"/>
      <c r="BK796" s="12"/>
      <c r="BL796" s="12">
        <f t="shared" si="1143"/>
        <v>0</v>
      </c>
      <c r="BM796" s="12"/>
      <c r="BN796" s="12"/>
      <c r="BO796" s="12"/>
      <c r="BP796" s="12">
        <f t="shared" si="1144"/>
        <v>0</v>
      </c>
      <c r="BQ796" s="12"/>
      <c r="BR796" s="12"/>
      <c r="BS796" s="12"/>
      <c r="BT796" s="12">
        <f t="shared" si="1145"/>
        <v>0</v>
      </c>
      <c r="BU796" s="12"/>
      <c r="BV796" s="12"/>
      <c r="BW796" s="12"/>
      <c r="BX796" s="12">
        <f t="shared" si="1146"/>
        <v>0</v>
      </c>
      <c r="BY796" s="12"/>
      <c r="BZ796" s="12"/>
      <c r="CA796" s="12"/>
      <c r="CB796" s="12">
        <f t="shared" si="1147"/>
        <v>0</v>
      </c>
      <c r="CC796" s="12"/>
      <c r="CD796" s="12"/>
      <c r="CE796" s="12"/>
      <c r="CF796" s="12">
        <f t="shared" si="1148"/>
        <v>0</v>
      </c>
      <c r="CG796" s="12"/>
      <c r="CH796" s="12"/>
      <c r="CI796" s="12"/>
      <c r="CJ796" s="12">
        <f t="shared" si="1149"/>
        <v>0</v>
      </c>
      <c r="CK796" s="12"/>
      <c r="CL796" s="12"/>
      <c r="CM796" s="12"/>
      <c r="CN796" s="12">
        <f t="shared" si="1150"/>
        <v>0</v>
      </c>
      <c r="CO796" s="12"/>
      <c r="CP796" s="12"/>
      <c r="CQ796" s="12"/>
      <c r="CR796" s="12">
        <f t="shared" si="1151"/>
        <v>0</v>
      </c>
      <c r="CS796" s="12"/>
      <c r="CT796" s="12"/>
      <c r="CU796" s="12"/>
      <c r="CV796" s="12">
        <f t="shared" si="1152"/>
        <v>0</v>
      </c>
      <c r="CW796" s="12"/>
      <c r="CX796" s="12"/>
      <c r="CY796" s="12"/>
      <c r="CZ796" s="12">
        <f t="shared" si="1153"/>
        <v>0</v>
      </c>
      <c r="DA796" s="12"/>
      <c r="DB796" s="12"/>
      <c r="DC796" s="12"/>
      <c r="DD796" s="12">
        <f t="shared" si="1154"/>
        <v>0</v>
      </c>
      <c r="DE796" s="13" t="s">
        <v>54</v>
      </c>
      <c r="DF796" s="14" t="s">
        <v>55</v>
      </c>
    </row>
    <row r="797" spans="1:110" ht="38.25" hidden="1" x14ac:dyDescent="0.25">
      <c r="A797" s="13" t="s">
        <v>110</v>
      </c>
      <c r="B797" s="48" t="s">
        <v>1180</v>
      </c>
      <c r="C797" s="49">
        <v>1967</v>
      </c>
      <c r="D797" s="49" t="s">
        <v>51</v>
      </c>
      <c r="E797" s="48" t="s">
        <v>202</v>
      </c>
      <c r="F797" s="50">
        <v>10873.4</v>
      </c>
      <c r="G797" s="50">
        <v>9607</v>
      </c>
      <c r="H797" s="51">
        <v>33722</v>
      </c>
      <c r="I797" s="12">
        <f t="shared" si="1156"/>
        <v>21544984.800000001</v>
      </c>
      <c r="J797" s="12">
        <f t="shared" si="1157"/>
        <v>10772492.4</v>
      </c>
      <c r="K797" s="12">
        <f t="shared" si="1092"/>
        <v>10772492.4</v>
      </c>
      <c r="L797" s="12">
        <f t="shared" si="1093"/>
        <v>10772492.4</v>
      </c>
      <c r="M797" s="12">
        <f t="shared" si="1140"/>
        <v>0</v>
      </c>
      <c r="N797" s="12"/>
      <c r="O797" s="12"/>
      <c r="P797" s="12">
        <v>0</v>
      </c>
      <c r="Q797" s="12"/>
      <c r="R797" s="12"/>
      <c r="S797" s="12">
        <v>0</v>
      </c>
      <c r="T797" s="12"/>
      <c r="U797" s="12"/>
      <c r="V797" s="12">
        <v>0</v>
      </c>
      <c r="W797" s="12"/>
      <c r="X797" s="12"/>
      <c r="Y797" s="12">
        <v>0</v>
      </c>
      <c r="Z797" s="12"/>
      <c r="AA797" s="12"/>
      <c r="AB797" s="12">
        <v>0</v>
      </c>
      <c r="AC797" s="12"/>
      <c r="AD797" s="12"/>
      <c r="AE797" s="12">
        <v>0</v>
      </c>
      <c r="AF797" s="12"/>
      <c r="AG797" s="12"/>
      <c r="AH797" s="12">
        <v>0</v>
      </c>
      <c r="AI797" s="12"/>
      <c r="AJ797" s="12"/>
      <c r="AK797" s="12">
        <v>0</v>
      </c>
      <c r="AL797" s="12"/>
      <c r="AM797" s="12"/>
      <c r="AN797" s="12">
        <v>0</v>
      </c>
      <c r="AO797" s="32"/>
      <c r="AP797" s="39" t="s">
        <v>53</v>
      </c>
      <c r="AQ797" s="32"/>
      <c r="AR797" s="32">
        <v>0</v>
      </c>
      <c r="AS797" s="12"/>
      <c r="AT797" s="12"/>
      <c r="AU797" s="12">
        <v>0</v>
      </c>
      <c r="AV797" s="12">
        <v>20976075.300000001</v>
      </c>
      <c r="AW797" s="12">
        <v>21544984.800000001</v>
      </c>
      <c r="AX797" s="12">
        <v>568909.5</v>
      </c>
      <c r="AY797" s="45"/>
      <c r="AZ797" s="32"/>
      <c r="BA797" s="12">
        <v>0</v>
      </c>
      <c r="BB797" s="12">
        <f t="shared" si="1159"/>
        <v>0</v>
      </c>
      <c r="BC797" s="12">
        <f t="shared" si="1095"/>
        <v>0</v>
      </c>
      <c r="BD797" s="12">
        <f t="shared" si="1096"/>
        <v>0</v>
      </c>
      <c r="BE797" s="12"/>
      <c r="BF797" s="12"/>
      <c r="BG797" s="12"/>
      <c r="BH797" s="12">
        <f t="shared" si="1142"/>
        <v>0</v>
      </c>
      <c r="BI797" s="12"/>
      <c r="BJ797" s="12"/>
      <c r="BK797" s="12"/>
      <c r="BL797" s="12">
        <f t="shared" si="1143"/>
        <v>0</v>
      </c>
      <c r="BM797" s="12"/>
      <c r="BN797" s="12"/>
      <c r="BO797" s="12"/>
      <c r="BP797" s="12">
        <f t="shared" si="1144"/>
        <v>0</v>
      </c>
      <c r="BQ797" s="12"/>
      <c r="BR797" s="12"/>
      <c r="BS797" s="12"/>
      <c r="BT797" s="12">
        <f t="shared" si="1145"/>
        <v>0</v>
      </c>
      <c r="BU797" s="12"/>
      <c r="BV797" s="12"/>
      <c r="BW797" s="12"/>
      <c r="BX797" s="12">
        <f t="shared" si="1146"/>
        <v>0</v>
      </c>
      <c r="BY797" s="12"/>
      <c r="BZ797" s="12"/>
      <c r="CA797" s="12"/>
      <c r="CB797" s="12">
        <f t="shared" si="1147"/>
        <v>0</v>
      </c>
      <c r="CC797" s="12"/>
      <c r="CD797" s="12"/>
      <c r="CE797" s="12"/>
      <c r="CF797" s="12">
        <f t="shared" si="1148"/>
        <v>0</v>
      </c>
      <c r="CG797" s="12"/>
      <c r="CH797" s="12"/>
      <c r="CI797" s="12"/>
      <c r="CJ797" s="12">
        <f t="shared" si="1149"/>
        <v>0</v>
      </c>
      <c r="CK797" s="12"/>
      <c r="CL797" s="12"/>
      <c r="CM797" s="12"/>
      <c r="CN797" s="12">
        <f t="shared" si="1150"/>
        <v>0</v>
      </c>
      <c r="CO797" s="12"/>
      <c r="CP797" s="12"/>
      <c r="CQ797" s="12"/>
      <c r="CR797" s="12">
        <f t="shared" si="1151"/>
        <v>0</v>
      </c>
      <c r="CS797" s="12"/>
      <c r="CT797" s="12"/>
      <c r="CU797" s="12"/>
      <c r="CV797" s="12">
        <f t="shared" si="1152"/>
        <v>0</v>
      </c>
      <c r="CW797" s="12"/>
      <c r="CX797" s="12"/>
      <c r="CY797" s="12"/>
      <c r="CZ797" s="12">
        <f t="shared" si="1153"/>
        <v>0</v>
      </c>
      <c r="DA797" s="12"/>
      <c r="DB797" s="12"/>
      <c r="DC797" s="12"/>
      <c r="DD797" s="12">
        <f t="shared" si="1154"/>
        <v>0</v>
      </c>
      <c r="DE797" s="13" t="s">
        <v>54</v>
      </c>
      <c r="DF797" s="14" t="s">
        <v>55</v>
      </c>
    </row>
    <row r="798" spans="1:110" ht="38.25" hidden="1" x14ac:dyDescent="0.25">
      <c r="A798" s="13" t="s">
        <v>111</v>
      </c>
      <c r="B798" s="48" t="s">
        <v>2714</v>
      </c>
      <c r="C798" s="49">
        <v>1960</v>
      </c>
      <c r="D798" s="49" t="s">
        <v>51</v>
      </c>
      <c r="E798" s="48" t="s">
        <v>229</v>
      </c>
      <c r="F798" s="50">
        <v>3905.6</v>
      </c>
      <c r="G798" s="50">
        <v>3556.5</v>
      </c>
      <c r="H798" s="51">
        <v>33836</v>
      </c>
      <c r="I798" s="12">
        <f t="shared" si="1156"/>
        <v>136583.35999999999</v>
      </c>
      <c r="J798" s="12">
        <f t="shared" si="1157"/>
        <v>0</v>
      </c>
      <c r="K798" s="12">
        <f t="shared" si="1092"/>
        <v>136583.35999999999</v>
      </c>
      <c r="L798" s="12">
        <f t="shared" si="1093"/>
        <v>136583.35999999999</v>
      </c>
      <c r="M798" s="12">
        <f t="shared" si="1140"/>
        <v>0</v>
      </c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32"/>
      <c r="AP798" s="39"/>
      <c r="AQ798" s="32"/>
      <c r="AR798" s="32"/>
      <c r="AS798" s="12"/>
      <c r="AT798" s="12"/>
      <c r="AU798" s="12"/>
      <c r="AV798" s="12"/>
      <c r="AW798" s="12"/>
      <c r="AX798" s="12"/>
      <c r="AY798" s="45"/>
      <c r="AZ798" s="32"/>
      <c r="BA798" s="12"/>
      <c r="BB798" s="12"/>
      <c r="BC798" s="12">
        <f t="shared" si="1095"/>
        <v>136583.35999999999</v>
      </c>
      <c r="BD798" s="12">
        <f t="shared" si="1096"/>
        <v>136583.35999999999</v>
      </c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>
        <v>136583.35999999999</v>
      </c>
      <c r="CJ798" s="12">
        <f t="shared" si="1149"/>
        <v>136583.35999999999</v>
      </c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3" t="s">
        <v>54</v>
      </c>
      <c r="DF798" s="14" t="s">
        <v>55</v>
      </c>
    </row>
    <row r="799" spans="1:110" ht="38.25" hidden="1" x14ac:dyDescent="0.25">
      <c r="A799" s="13" t="s">
        <v>112</v>
      </c>
      <c r="B799" s="48" t="s">
        <v>1181</v>
      </c>
      <c r="C799" s="49">
        <v>1981</v>
      </c>
      <c r="D799" s="49" t="s">
        <v>51</v>
      </c>
      <c r="E799" s="48" t="s">
        <v>228</v>
      </c>
      <c r="F799" s="50">
        <v>4103</v>
      </c>
      <c r="G799" s="50">
        <v>3532</v>
      </c>
      <c r="H799" s="51">
        <v>33766</v>
      </c>
      <c r="I799" s="12">
        <f t="shared" si="1156"/>
        <v>5704870.2000000002</v>
      </c>
      <c r="J799" s="12">
        <f t="shared" si="1157"/>
        <v>2852435.1</v>
      </c>
      <c r="K799" s="12">
        <f t="shared" si="1092"/>
        <v>2852435.1</v>
      </c>
      <c r="L799" s="12">
        <f t="shared" si="1093"/>
        <v>2852435.1</v>
      </c>
      <c r="M799" s="12">
        <f t="shared" si="1140"/>
        <v>0</v>
      </c>
      <c r="N799" s="12"/>
      <c r="O799" s="12"/>
      <c r="P799" s="12">
        <v>0</v>
      </c>
      <c r="Q799" s="12"/>
      <c r="R799" s="12"/>
      <c r="S799" s="12">
        <v>0</v>
      </c>
      <c r="T799" s="12"/>
      <c r="U799" s="12"/>
      <c r="V799" s="12">
        <v>0</v>
      </c>
      <c r="W799" s="12"/>
      <c r="X799" s="12"/>
      <c r="Y799" s="12">
        <v>0</v>
      </c>
      <c r="Z799" s="12"/>
      <c r="AA799" s="12"/>
      <c r="AB799" s="12">
        <v>0</v>
      </c>
      <c r="AC799" s="12"/>
      <c r="AD799" s="12"/>
      <c r="AE799" s="12">
        <v>0</v>
      </c>
      <c r="AF799" s="12"/>
      <c r="AG799" s="12"/>
      <c r="AH799" s="12">
        <v>0</v>
      </c>
      <c r="AI799" s="12"/>
      <c r="AJ799" s="12"/>
      <c r="AK799" s="12">
        <v>0</v>
      </c>
      <c r="AL799" s="12"/>
      <c r="AM799" s="12"/>
      <c r="AN799" s="12">
        <v>0</v>
      </c>
      <c r="AO799" s="32">
        <v>5070400</v>
      </c>
      <c r="AP799" s="39" t="s">
        <v>316</v>
      </c>
      <c r="AQ799" s="32">
        <v>5704870.2000000002</v>
      </c>
      <c r="AR799" s="32">
        <v>634470.20000000019</v>
      </c>
      <c r="AS799" s="12"/>
      <c r="AT799" s="12"/>
      <c r="AU799" s="12">
        <v>0</v>
      </c>
      <c r="AV799" s="12"/>
      <c r="AW799" s="12"/>
      <c r="AX799" s="12">
        <v>0</v>
      </c>
      <c r="AY799" s="45"/>
      <c r="AZ799" s="32"/>
      <c r="BA799" s="12">
        <v>0</v>
      </c>
      <c r="BB799" s="12">
        <f t="shared" si="1159"/>
        <v>0</v>
      </c>
      <c r="BC799" s="12">
        <f t="shared" si="1095"/>
        <v>0</v>
      </c>
      <c r="BD799" s="12">
        <f t="shared" si="1096"/>
        <v>0</v>
      </c>
      <c r="BE799" s="12"/>
      <c r="BF799" s="12"/>
      <c r="BG799" s="12"/>
      <c r="BH799" s="12">
        <f t="shared" si="1142"/>
        <v>0</v>
      </c>
      <c r="BI799" s="12"/>
      <c r="BJ799" s="12"/>
      <c r="BK799" s="12"/>
      <c r="BL799" s="12">
        <f t="shared" si="1143"/>
        <v>0</v>
      </c>
      <c r="BM799" s="12"/>
      <c r="BN799" s="12"/>
      <c r="BO799" s="12"/>
      <c r="BP799" s="12">
        <f t="shared" si="1144"/>
        <v>0</v>
      </c>
      <c r="BQ799" s="12"/>
      <c r="BR799" s="12"/>
      <c r="BS799" s="12"/>
      <c r="BT799" s="12">
        <f t="shared" si="1145"/>
        <v>0</v>
      </c>
      <c r="BU799" s="12"/>
      <c r="BV799" s="12"/>
      <c r="BW799" s="12"/>
      <c r="BX799" s="12">
        <f t="shared" si="1146"/>
        <v>0</v>
      </c>
      <c r="BY799" s="12"/>
      <c r="BZ799" s="12"/>
      <c r="CA799" s="12"/>
      <c r="CB799" s="12">
        <f t="shared" si="1147"/>
        <v>0</v>
      </c>
      <c r="CC799" s="12"/>
      <c r="CD799" s="12"/>
      <c r="CE799" s="12"/>
      <c r="CF799" s="12">
        <f t="shared" si="1148"/>
        <v>0</v>
      </c>
      <c r="CG799" s="12"/>
      <c r="CH799" s="12"/>
      <c r="CI799" s="12"/>
      <c r="CJ799" s="12">
        <f t="shared" si="1149"/>
        <v>0</v>
      </c>
      <c r="CK799" s="12"/>
      <c r="CL799" s="12"/>
      <c r="CM799" s="12"/>
      <c r="CN799" s="12">
        <f t="shared" si="1150"/>
        <v>0</v>
      </c>
      <c r="CO799" s="12"/>
      <c r="CP799" s="12"/>
      <c r="CQ799" s="12"/>
      <c r="CR799" s="12">
        <f t="shared" si="1151"/>
        <v>0</v>
      </c>
      <c r="CS799" s="12"/>
      <c r="CT799" s="12"/>
      <c r="CU799" s="12"/>
      <c r="CV799" s="12">
        <f t="shared" si="1152"/>
        <v>0</v>
      </c>
      <c r="CW799" s="12"/>
      <c r="CX799" s="12"/>
      <c r="CY799" s="12"/>
      <c r="CZ799" s="12">
        <f t="shared" si="1153"/>
        <v>0</v>
      </c>
      <c r="DA799" s="12"/>
      <c r="DB799" s="12"/>
      <c r="DC799" s="12"/>
      <c r="DD799" s="12">
        <f t="shared" si="1154"/>
        <v>0</v>
      </c>
      <c r="DE799" s="13" t="s">
        <v>54</v>
      </c>
      <c r="DF799" s="14" t="s">
        <v>55</v>
      </c>
    </row>
    <row r="800" spans="1:110" ht="67.5" hidden="1" x14ac:dyDescent="0.25">
      <c r="A800" s="13" t="s">
        <v>113</v>
      </c>
      <c r="B800" s="48" t="s">
        <v>1182</v>
      </c>
      <c r="C800" s="49">
        <v>1981</v>
      </c>
      <c r="D800" s="49" t="s">
        <v>51</v>
      </c>
      <c r="E800" s="48" t="s">
        <v>228</v>
      </c>
      <c r="F800" s="50">
        <v>25963.7</v>
      </c>
      <c r="G800" s="50">
        <v>21269.599999999999</v>
      </c>
      <c r="H800" s="51">
        <v>33716</v>
      </c>
      <c r="I800" s="12">
        <f t="shared" si="1156"/>
        <v>26030029.740000002</v>
      </c>
      <c r="J800" s="12">
        <f t="shared" si="1157"/>
        <v>13015014.870000001</v>
      </c>
      <c r="K800" s="12">
        <f t="shared" si="1092"/>
        <v>13015014.870000001</v>
      </c>
      <c r="L800" s="12">
        <f t="shared" si="1093"/>
        <v>13015014.870000001</v>
      </c>
      <c r="M800" s="12">
        <f t="shared" si="1140"/>
        <v>0</v>
      </c>
      <c r="N800" s="12"/>
      <c r="O800" s="12"/>
      <c r="P800" s="12">
        <v>0</v>
      </c>
      <c r="Q800" s="12"/>
      <c r="R800" s="12"/>
      <c r="S800" s="12">
        <v>0</v>
      </c>
      <c r="T800" s="12"/>
      <c r="U800" s="12"/>
      <c r="V800" s="12">
        <v>0</v>
      </c>
      <c r="W800" s="12"/>
      <c r="X800" s="12"/>
      <c r="Y800" s="12">
        <v>0</v>
      </c>
      <c r="Z800" s="12"/>
      <c r="AA800" s="12"/>
      <c r="AB800" s="12">
        <v>0</v>
      </c>
      <c r="AC800" s="12"/>
      <c r="AD800" s="12"/>
      <c r="AE800" s="12">
        <v>0</v>
      </c>
      <c r="AF800" s="12"/>
      <c r="AG800" s="12"/>
      <c r="AH800" s="12">
        <v>0</v>
      </c>
      <c r="AI800" s="12"/>
      <c r="AJ800" s="12"/>
      <c r="AK800" s="12">
        <v>0</v>
      </c>
      <c r="AL800" s="12"/>
      <c r="AM800" s="12"/>
      <c r="AN800" s="12">
        <v>0</v>
      </c>
      <c r="AO800" s="32">
        <v>21390750</v>
      </c>
      <c r="AP800" s="39" t="s">
        <v>1919</v>
      </c>
      <c r="AQ800" s="32">
        <v>26030029.740000002</v>
      </c>
      <c r="AR800" s="32">
        <v>4639279.7400000021</v>
      </c>
      <c r="AS800" s="12"/>
      <c r="AT800" s="12"/>
      <c r="AU800" s="12">
        <v>0</v>
      </c>
      <c r="AV800" s="12"/>
      <c r="AW800" s="12"/>
      <c r="AX800" s="12">
        <v>0</v>
      </c>
      <c r="AY800" s="45"/>
      <c r="AZ800" s="32"/>
      <c r="BA800" s="12">
        <v>0</v>
      </c>
      <c r="BB800" s="12">
        <f t="shared" si="1159"/>
        <v>0</v>
      </c>
      <c r="BC800" s="12">
        <f t="shared" si="1095"/>
        <v>0</v>
      </c>
      <c r="BD800" s="12">
        <f t="shared" si="1096"/>
        <v>0</v>
      </c>
      <c r="BE800" s="12"/>
      <c r="BF800" s="12"/>
      <c r="BG800" s="12"/>
      <c r="BH800" s="12">
        <f t="shared" si="1142"/>
        <v>0</v>
      </c>
      <c r="BI800" s="12"/>
      <c r="BJ800" s="12"/>
      <c r="BK800" s="12"/>
      <c r="BL800" s="12">
        <f t="shared" si="1143"/>
        <v>0</v>
      </c>
      <c r="BM800" s="12"/>
      <c r="BN800" s="12"/>
      <c r="BO800" s="12"/>
      <c r="BP800" s="12">
        <f t="shared" si="1144"/>
        <v>0</v>
      </c>
      <c r="BQ800" s="12"/>
      <c r="BR800" s="12"/>
      <c r="BS800" s="12"/>
      <c r="BT800" s="12">
        <f t="shared" si="1145"/>
        <v>0</v>
      </c>
      <c r="BU800" s="12"/>
      <c r="BV800" s="12"/>
      <c r="BW800" s="12"/>
      <c r="BX800" s="12">
        <f t="shared" si="1146"/>
        <v>0</v>
      </c>
      <c r="BY800" s="12"/>
      <c r="BZ800" s="12"/>
      <c r="CA800" s="12"/>
      <c r="CB800" s="12">
        <f t="shared" si="1147"/>
        <v>0</v>
      </c>
      <c r="CC800" s="12"/>
      <c r="CD800" s="12"/>
      <c r="CE800" s="12"/>
      <c r="CF800" s="12">
        <f t="shared" si="1148"/>
        <v>0</v>
      </c>
      <c r="CG800" s="12"/>
      <c r="CH800" s="12"/>
      <c r="CI800" s="12"/>
      <c r="CJ800" s="12">
        <f t="shared" si="1149"/>
        <v>0</v>
      </c>
      <c r="CK800" s="12"/>
      <c r="CL800" s="12"/>
      <c r="CM800" s="12"/>
      <c r="CN800" s="12">
        <f t="shared" si="1150"/>
        <v>0</v>
      </c>
      <c r="CO800" s="12"/>
      <c r="CP800" s="12"/>
      <c r="CQ800" s="12"/>
      <c r="CR800" s="12">
        <f t="shared" si="1151"/>
        <v>0</v>
      </c>
      <c r="CS800" s="12"/>
      <c r="CT800" s="12"/>
      <c r="CU800" s="12"/>
      <c r="CV800" s="12">
        <f t="shared" si="1152"/>
        <v>0</v>
      </c>
      <c r="CW800" s="12"/>
      <c r="CX800" s="12"/>
      <c r="CY800" s="12"/>
      <c r="CZ800" s="12">
        <f t="shared" si="1153"/>
        <v>0</v>
      </c>
      <c r="DA800" s="12"/>
      <c r="DB800" s="12"/>
      <c r="DC800" s="12"/>
      <c r="DD800" s="12">
        <f t="shared" si="1154"/>
        <v>0</v>
      </c>
      <c r="DE800" s="13" t="s">
        <v>54</v>
      </c>
      <c r="DF800" s="14" t="s">
        <v>55</v>
      </c>
    </row>
    <row r="801" spans="1:110" ht="38.25" hidden="1" x14ac:dyDescent="0.25">
      <c r="A801" s="13" t="s">
        <v>114</v>
      </c>
      <c r="B801" s="48" t="s">
        <v>1183</v>
      </c>
      <c r="C801" s="49">
        <v>1982</v>
      </c>
      <c r="D801" s="49" t="s">
        <v>51</v>
      </c>
      <c r="E801" s="48" t="s">
        <v>99</v>
      </c>
      <c r="F801" s="50">
        <v>8352</v>
      </c>
      <c r="G801" s="50">
        <v>6817</v>
      </c>
      <c r="H801" s="51">
        <v>39073</v>
      </c>
      <c r="I801" s="12">
        <f t="shared" si="1156"/>
        <v>9770788</v>
      </c>
      <c r="J801" s="12">
        <f t="shared" si="1157"/>
        <v>4885394</v>
      </c>
      <c r="K801" s="12">
        <f t="shared" si="1092"/>
        <v>4885394</v>
      </c>
      <c r="L801" s="12">
        <f t="shared" si="1093"/>
        <v>4885394</v>
      </c>
      <c r="M801" s="12">
        <f t="shared" si="1140"/>
        <v>0</v>
      </c>
      <c r="N801" s="12"/>
      <c r="O801" s="12"/>
      <c r="P801" s="12">
        <v>0</v>
      </c>
      <c r="Q801" s="12"/>
      <c r="R801" s="12"/>
      <c r="S801" s="12">
        <v>0</v>
      </c>
      <c r="T801" s="12"/>
      <c r="U801" s="12"/>
      <c r="V801" s="12">
        <v>0</v>
      </c>
      <c r="W801" s="12"/>
      <c r="X801" s="12"/>
      <c r="Y801" s="12">
        <v>0</v>
      </c>
      <c r="Z801" s="12"/>
      <c r="AA801" s="12"/>
      <c r="AB801" s="12">
        <v>0</v>
      </c>
      <c r="AC801" s="12"/>
      <c r="AD801" s="12"/>
      <c r="AE801" s="12">
        <v>0</v>
      </c>
      <c r="AF801" s="12"/>
      <c r="AG801" s="12"/>
      <c r="AH801" s="12">
        <v>0</v>
      </c>
      <c r="AI801" s="12"/>
      <c r="AJ801" s="12"/>
      <c r="AK801" s="12">
        <v>0</v>
      </c>
      <c r="AL801" s="12"/>
      <c r="AM801" s="12"/>
      <c r="AN801" s="12">
        <v>0</v>
      </c>
      <c r="AO801" s="32">
        <v>8700000</v>
      </c>
      <c r="AP801" s="39" t="s">
        <v>317</v>
      </c>
      <c r="AQ801" s="32">
        <v>9770788</v>
      </c>
      <c r="AR801" s="32">
        <v>1070788</v>
      </c>
      <c r="AS801" s="12"/>
      <c r="AT801" s="12"/>
      <c r="AU801" s="12">
        <v>0</v>
      </c>
      <c r="AV801" s="12"/>
      <c r="AW801" s="12"/>
      <c r="AX801" s="12">
        <v>0</v>
      </c>
      <c r="AY801" s="45"/>
      <c r="AZ801" s="32"/>
      <c r="BA801" s="12">
        <v>0</v>
      </c>
      <c r="BB801" s="12">
        <f t="shared" ref="BB801:BB803" si="1160">BF801+BJ801+BN801+BR801+BV801+BZ801+CD801+CH801+CL801+CP801+CT801+CX801+DB801</f>
        <v>0</v>
      </c>
      <c r="BC801" s="12">
        <f t="shared" si="1095"/>
        <v>0</v>
      </c>
      <c r="BD801" s="12">
        <f t="shared" si="1096"/>
        <v>0</v>
      </c>
      <c r="BE801" s="12"/>
      <c r="BF801" s="12"/>
      <c r="BG801" s="12"/>
      <c r="BH801" s="12">
        <f t="shared" si="1142"/>
        <v>0</v>
      </c>
      <c r="BI801" s="12"/>
      <c r="BJ801" s="12"/>
      <c r="BK801" s="12"/>
      <c r="BL801" s="12">
        <f t="shared" si="1143"/>
        <v>0</v>
      </c>
      <c r="BM801" s="12"/>
      <c r="BN801" s="12"/>
      <c r="BO801" s="12"/>
      <c r="BP801" s="12">
        <f t="shared" si="1144"/>
        <v>0</v>
      </c>
      <c r="BQ801" s="12"/>
      <c r="BR801" s="12"/>
      <c r="BS801" s="12"/>
      <c r="BT801" s="12">
        <f t="shared" si="1145"/>
        <v>0</v>
      </c>
      <c r="BU801" s="12"/>
      <c r="BV801" s="12"/>
      <c r="BW801" s="12"/>
      <c r="BX801" s="12">
        <f t="shared" si="1146"/>
        <v>0</v>
      </c>
      <c r="BY801" s="12"/>
      <c r="BZ801" s="12"/>
      <c r="CA801" s="12"/>
      <c r="CB801" s="12">
        <f t="shared" si="1147"/>
        <v>0</v>
      </c>
      <c r="CC801" s="12"/>
      <c r="CD801" s="12"/>
      <c r="CE801" s="12"/>
      <c r="CF801" s="12">
        <f t="shared" si="1148"/>
        <v>0</v>
      </c>
      <c r="CG801" s="12"/>
      <c r="CH801" s="12"/>
      <c r="CI801" s="12"/>
      <c r="CJ801" s="12">
        <f t="shared" si="1149"/>
        <v>0</v>
      </c>
      <c r="CK801" s="12"/>
      <c r="CL801" s="12"/>
      <c r="CM801" s="12"/>
      <c r="CN801" s="12">
        <f t="shared" si="1150"/>
        <v>0</v>
      </c>
      <c r="CO801" s="12"/>
      <c r="CP801" s="12"/>
      <c r="CQ801" s="12"/>
      <c r="CR801" s="12">
        <f t="shared" si="1151"/>
        <v>0</v>
      </c>
      <c r="CS801" s="12"/>
      <c r="CT801" s="12"/>
      <c r="CU801" s="12"/>
      <c r="CV801" s="12">
        <f t="shared" si="1152"/>
        <v>0</v>
      </c>
      <c r="CW801" s="12"/>
      <c r="CX801" s="12"/>
      <c r="CY801" s="12"/>
      <c r="CZ801" s="12">
        <f t="shared" si="1153"/>
        <v>0</v>
      </c>
      <c r="DA801" s="12"/>
      <c r="DB801" s="12"/>
      <c r="DC801" s="12"/>
      <c r="DD801" s="12">
        <f t="shared" si="1154"/>
        <v>0</v>
      </c>
      <c r="DE801" s="13" t="s">
        <v>54</v>
      </c>
      <c r="DF801" s="14" t="s">
        <v>55</v>
      </c>
    </row>
    <row r="802" spans="1:110" ht="38.25" hidden="1" x14ac:dyDescent="0.25">
      <c r="A802" s="13" t="s">
        <v>115</v>
      </c>
      <c r="B802" s="48" t="s">
        <v>1184</v>
      </c>
      <c r="C802" s="49">
        <v>1982</v>
      </c>
      <c r="D802" s="49" t="s">
        <v>51</v>
      </c>
      <c r="E802" s="48" t="s">
        <v>99</v>
      </c>
      <c r="F802" s="50">
        <v>7507.6</v>
      </c>
      <c r="G802" s="50">
        <v>6012.6</v>
      </c>
      <c r="H802" s="51">
        <v>38267</v>
      </c>
      <c r="I802" s="12">
        <f t="shared" si="1156"/>
        <v>9770788</v>
      </c>
      <c r="J802" s="12">
        <f t="shared" si="1157"/>
        <v>4885394</v>
      </c>
      <c r="K802" s="12">
        <f t="shared" si="1092"/>
        <v>4885394</v>
      </c>
      <c r="L802" s="12">
        <f t="shared" si="1093"/>
        <v>4885394</v>
      </c>
      <c r="M802" s="12">
        <f t="shared" si="1140"/>
        <v>0</v>
      </c>
      <c r="N802" s="12"/>
      <c r="O802" s="12"/>
      <c r="P802" s="12">
        <v>0</v>
      </c>
      <c r="Q802" s="12"/>
      <c r="R802" s="12"/>
      <c r="S802" s="12">
        <v>0</v>
      </c>
      <c r="T802" s="12"/>
      <c r="U802" s="12"/>
      <c r="V802" s="12">
        <v>0</v>
      </c>
      <c r="W802" s="12"/>
      <c r="X802" s="12"/>
      <c r="Y802" s="12">
        <v>0</v>
      </c>
      <c r="Z802" s="12"/>
      <c r="AA802" s="12"/>
      <c r="AB802" s="12">
        <v>0</v>
      </c>
      <c r="AC802" s="12"/>
      <c r="AD802" s="12"/>
      <c r="AE802" s="12">
        <v>0</v>
      </c>
      <c r="AF802" s="12"/>
      <c r="AG802" s="12"/>
      <c r="AH802" s="12">
        <v>0</v>
      </c>
      <c r="AI802" s="12"/>
      <c r="AJ802" s="12"/>
      <c r="AK802" s="12">
        <v>0</v>
      </c>
      <c r="AL802" s="12"/>
      <c r="AM802" s="12"/>
      <c r="AN802" s="12">
        <v>0</v>
      </c>
      <c r="AO802" s="32">
        <v>8700000</v>
      </c>
      <c r="AP802" s="39" t="s">
        <v>318</v>
      </c>
      <c r="AQ802" s="32">
        <v>9770788</v>
      </c>
      <c r="AR802" s="32">
        <v>1070788</v>
      </c>
      <c r="AS802" s="12"/>
      <c r="AT802" s="12"/>
      <c r="AU802" s="12">
        <v>0</v>
      </c>
      <c r="AV802" s="12"/>
      <c r="AW802" s="12"/>
      <c r="AX802" s="12">
        <v>0</v>
      </c>
      <c r="AY802" s="45"/>
      <c r="AZ802" s="32"/>
      <c r="BA802" s="12">
        <v>0</v>
      </c>
      <c r="BB802" s="12">
        <f t="shared" si="1160"/>
        <v>0</v>
      </c>
      <c r="BC802" s="12">
        <f t="shared" si="1095"/>
        <v>0</v>
      </c>
      <c r="BD802" s="12">
        <f t="shared" si="1096"/>
        <v>0</v>
      </c>
      <c r="BE802" s="12"/>
      <c r="BF802" s="12"/>
      <c r="BG802" s="12"/>
      <c r="BH802" s="12">
        <f t="shared" si="1142"/>
        <v>0</v>
      </c>
      <c r="BI802" s="12"/>
      <c r="BJ802" s="12"/>
      <c r="BK802" s="12"/>
      <c r="BL802" s="12">
        <f t="shared" si="1143"/>
        <v>0</v>
      </c>
      <c r="BM802" s="12"/>
      <c r="BN802" s="12"/>
      <c r="BO802" s="12"/>
      <c r="BP802" s="12">
        <f t="shared" si="1144"/>
        <v>0</v>
      </c>
      <c r="BQ802" s="12"/>
      <c r="BR802" s="12"/>
      <c r="BS802" s="12"/>
      <c r="BT802" s="12">
        <f t="shared" si="1145"/>
        <v>0</v>
      </c>
      <c r="BU802" s="12"/>
      <c r="BV802" s="12"/>
      <c r="BW802" s="12"/>
      <c r="BX802" s="12">
        <f t="shared" si="1146"/>
        <v>0</v>
      </c>
      <c r="BY802" s="12"/>
      <c r="BZ802" s="12"/>
      <c r="CA802" s="12"/>
      <c r="CB802" s="12">
        <f t="shared" si="1147"/>
        <v>0</v>
      </c>
      <c r="CC802" s="12"/>
      <c r="CD802" s="12"/>
      <c r="CE802" s="12"/>
      <c r="CF802" s="12">
        <f t="shared" si="1148"/>
        <v>0</v>
      </c>
      <c r="CG802" s="12"/>
      <c r="CH802" s="12"/>
      <c r="CI802" s="12"/>
      <c r="CJ802" s="12">
        <f t="shared" si="1149"/>
        <v>0</v>
      </c>
      <c r="CK802" s="12"/>
      <c r="CL802" s="12"/>
      <c r="CM802" s="12"/>
      <c r="CN802" s="12">
        <f t="shared" si="1150"/>
        <v>0</v>
      </c>
      <c r="CO802" s="12"/>
      <c r="CP802" s="12"/>
      <c r="CQ802" s="12"/>
      <c r="CR802" s="12">
        <f t="shared" si="1151"/>
        <v>0</v>
      </c>
      <c r="CS802" s="12"/>
      <c r="CT802" s="12"/>
      <c r="CU802" s="12"/>
      <c r="CV802" s="12">
        <f t="shared" si="1152"/>
        <v>0</v>
      </c>
      <c r="CW802" s="12"/>
      <c r="CX802" s="12"/>
      <c r="CY802" s="12"/>
      <c r="CZ802" s="12">
        <f t="shared" si="1153"/>
        <v>0</v>
      </c>
      <c r="DA802" s="12"/>
      <c r="DB802" s="12"/>
      <c r="DC802" s="12"/>
      <c r="DD802" s="12">
        <f t="shared" si="1154"/>
        <v>0</v>
      </c>
      <c r="DE802" s="13" t="s">
        <v>54</v>
      </c>
      <c r="DF802" s="14" t="s">
        <v>55</v>
      </c>
    </row>
    <row r="803" spans="1:110" ht="38.25" hidden="1" x14ac:dyDescent="0.25">
      <c r="A803" s="13" t="s">
        <v>116</v>
      </c>
      <c r="B803" s="48" t="s">
        <v>1185</v>
      </c>
      <c r="C803" s="49">
        <v>1983</v>
      </c>
      <c r="D803" s="49" t="s">
        <v>51</v>
      </c>
      <c r="E803" s="48" t="s">
        <v>99</v>
      </c>
      <c r="F803" s="50">
        <v>7571</v>
      </c>
      <c r="G803" s="50">
        <v>6016</v>
      </c>
      <c r="H803" s="51">
        <v>39099</v>
      </c>
      <c r="I803" s="12">
        <f t="shared" si="1156"/>
        <v>9775688</v>
      </c>
      <c r="J803" s="12">
        <f t="shared" si="1157"/>
        <v>4887844</v>
      </c>
      <c r="K803" s="12">
        <f t="shared" si="1092"/>
        <v>4887844</v>
      </c>
      <c r="L803" s="12">
        <f t="shared" si="1093"/>
        <v>4887844</v>
      </c>
      <c r="M803" s="12">
        <f t="shared" si="1140"/>
        <v>0</v>
      </c>
      <c r="N803" s="12"/>
      <c r="O803" s="12"/>
      <c r="P803" s="12">
        <v>0</v>
      </c>
      <c r="Q803" s="12"/>
      <c r="R803" s="12"/>
      <c r="S803" s="12">
        <v>0</v>
      </c>
      <c r="T803" s="12"/>
      <c r="U803" s="12"/>
      <c r="V803" s="12">
        <v>0</v>
      </c>
      <c r="W803" s="12"/>
      <c r="X803" s="12"/>
      <c r="Y803" s="12">
        <v>0</v>
      </c>
      <c r="Z803" s="12"/>
      <c r="AA803" s="12"/>
      <c r="AB803" s="12">
        <v>0</v>
      </c>
      <c r="AC803" s="12"/>
      <c r="AD803" s="12"/>
      <c r="AE803" s="12">
        <v>0</v>
      </c>
      <c r="AF803" s="12"/>
      <c r="AG803" s="12"/>
      <c r="AH803" s="12">
        <v>0</v>
      </c>
      <c r="AI803" s="12"/>
      <c r="AJ803" s="12"/>
      <c r="AK803" s="12">
        <v>0</v>
      </c>
      <c r="AL803" s="12"/>
      <c r="AM803" s="12"/>
      <c r="AN803" s="12">
        <v>0</v>
      </c>
      <c r="AO803" s="32">
        <v>8700000</v>
      </c>
      <c r="AP803" s="39" t="s">
        <v>319</v>
      </c>
      <c r="AQ803" s="32">
        <v>9775688</v>
      </c>
      <c r="AR803" s="32">
        <v>1075688</v>
      </c>
      <c r="AS803" s="12"/>
      <c r="AT803" s="12"/>
      <c r="AU803" s="12">
        <v>0</v>
      </c>
      <c r="AV803" s="12"/>
      <c r="AW803" s="12"/>
      <c r="AX803" s="12">
        <v>0</v>
      </c>
      <c r="AY803" s="45"/>
      <c r="AZ803" s="32"/>
      <c r="BA803" s="12">
        <v>0</v>
      </c>
      <c r="BB803" s="12">
        <f t="shared" si="1160"/>
        <v>0</v>
      </c>
      <c r="BC803" s="12">
        <f t="shared" si="1095"/>
        <v>0</v>
      </c>
      <c r="BD803" s="12">
        <f t="shared" si="1096"/>
        <v>0</v>
      </c>
      <c r="BE803" s="12"/>
      <c r="BF803" s="12"/>
      <c r="BG803" s="12"/>
      <c r="BH803" s="12">
        <f t="shared" si="1142"/>
        <v>0</v>
      </c>
      <c r="BI803" s="12"/>
      <c r="BJ803" s="12"/>
      <c r="BK803" s="12"/>
      <c r="BL803" s="12">
        <f t="shared" si="1143"/>
        <v>0</v>
      </c>
      <c r="BM803" s="12"/>
      <c r="BN803" s="12"/>
      <c r="BO803" s="12"/>
      <c r="BP803" s="12">
        <f t="shared" si="1144"/>
        <v>0</v>
      </c>
      <c r="BQ803" s="12"/>
      <c r="BR803" s="12"/>
      <c r="BS803" s="12"/>
      <c r="BT803" s="12">
        <f t="shared" si="1145"/>
        <v>0</v>
      </c>
      <c r="BU803" s="12"/>
      <c r="BV803" s="12"/>
      <c r="BW803" s="12"/>
      <c r="BX803" s="12">
        <f t="shared" si="1146"/>
        <v>0</v>
      </c>
      <c r="BY803" s="12"/>
      <c r="BZ803" s="12"/>
      <c r="CA803" s="12"/>
      <c r="CB803" s="12">
        <f t="shared" si="1147"/>
        <v>0</v>
      </c>
      <c r="CC803" s="12"/>
      <c r="CD803" s="12"/>
      <c r="CE803" s="12"/>
      <c r="CF803" s="12">
        <f t="shared" si="1148"/>
        <v>0</v>
      </c>
      <c r="CG803" s="12"/>
      <c r="CH803" s="12"/>
      <c r="CI803" s="12"/>
      <c r="CJ803" s="12">
        <f t="shared" si="1149"/>
        <v>0</v>
      </c>
      <c r="CK803" s="12"/>
      <c r="CL803" s="12"/>
      <c r="CM803" s="12"/>
      <c r="CN803" s="12">
        <f t="shared" si="1150"/>
        <v>0</v>
      </c>
      <c r="CO803" s="12"/>
      <c r="CP803" s="12"/>
      <c r="CQ803" s="12"/>
      <c r="CR803" s="12">
        <f t="shared" si="1151"/>
        <v>0</v>
      </c>
      <c r="CS803" s="12"/>
      <c r="CT803" s="12"/>
      <c r="CU803" s="12"/>
      <c r="CV803" s="12">
        <f t="shared" si="1152"/>
        <v>0</v>
      </c>
      <c r="CW803" s="12"/>
      <c r="CX803" s="12"/>
      <c r="CY803" s="12"/>
      <c r="CZ803" s="12">
        <f t="shared" si="1153"/>
        <v>0</v>
      </c>
      <c r="DA803" s="12"/>
      <c r="DB803" s="12"/>
      <c r="DC803" s="12"/>
      <c r="DD803" s="12">
        <f t="shared" si="1154"/>
        <v>0</v>
      </c>
      <c r="DE803" s="13" t="s">
        <v>54</v>
      </c>
      <c r="DF803" s="14" t="s">
        <v>55</v>
      </c>
    </row>
    <row r="804" spans="1:110" ht="38.25" hidden="1" x14ac:dyDescent="0.25">
      <c r="A804" s="13" t="s">
        <v>117</v>
      </c>
      <c r="B804" s="48" t="s">
        <v>1186</v>
      </c>
      <c r="C804" s="49">
        <v>1983</v>
      </c>
      <c r="D804" s="49" t="s">
        <v>51</v>
      </c>
      <c r="E804" s="48" t="s">
        <v>228</v>
      </c>
      <c r="F804" s="50">
        <v>8810</v>
      </c>
      <c r="G804" s="50">
        <v>7972</v>
      </c>
      <c r="H804" s="51">
        <v>33894</v>
      </c>
      <c r="I804" s="12">
        <f t="shared" si="1156"/>
        <v>11235526</v>
      </c>
      <c r="J804" s="12">
        <f t="shared" si="1157"/>
        <v>5617763</v>
      </c>
      <c r="K804" s="12">
        <f t="shared" si="1092"/>
        <v>5617763</v>
      </c>
      <c r="L804" s="12">
        <f t="shared" si="1093"/>
        <v>5617763</v>
      </c>
      <c r="M804" s="12">
        <f t="shared" si="1140"/>
        <v>0</v>
      </c>
      <c r="N804" s="12"/>
      <c r="O804" s="12"/>
      <c r="P804" s="12">
        <v>0</v>
      </c>
      <c r="Q804" s="12"/>
      <c r="R804" s="12"/>
      <c r="S804" s="12">
        <v>0</v>
      </c>
      <c r="T804" s="12"/>
      <c r="U804" s="12"/>
      <c r="V804" s="12">
        <v>0</v>
      </c>
      <c r="W804" s="12"/>
      <c r="X804" s="12"/>
      <c r="Y804" s="12">
        <v>0</v>
      </c>
      <c r="Z804" s="12"/>
      <c r="AA804" s="12"/>
      <c r="AB804" s="12">
        <v>0</v>
      </c>
      <c r="AC804" s="12"/>
      <c r="AD804" s="12"/>
      <c r="AE804" s="12">
        <v>0</v>
      </c>
      <c r="AF804" s="12"/>
      <c r="AG804" s="12"/>
      <c r="AH804" s="12">
        <v>0</v>
      </c>
      <c r="AI804" s="12"/>
      <c r="AJ804" s="12"/>
      <c r="AK804" s="12">
        <v>0</v>
      </c>
      <c r="AL804" s="12"/>
      <c r="AM804" s="12"/>
      <c r="AN804" s="12">
        <v>0</v>
      </c>
      <c r="AO804" s="32">
        <v>10140800</v>
      </c>
      <c r="AP804" s="39" t="s">
        <v>320</v>
      </c>
      <c r="AQ804" s="32">
        <v>11235526</v>
      </c>
      <c r="AR804" s="32">
        <v>1094726</v>
      </c>
      <c r="AS804" s="12"/>
      <c r="AT804" s="12"/>
      <c r="AU804" s="12">
        <v>0</v>
      </c>
      <c r="AV804" s="12"/>
      <c r="AW804" s="12"/>
      <c r="AX804" s="12">
        <v>0</v>
      </c>
      <c r="AY804" s="45"/>
      <c r="AZ804" s="32"/>
      <c r="BA804" s="12">
        <v>0</v>
      </c>
      <c r="BB804" s="12">
        <f t="shared" ref="BB804:BB806" si="1161">BF804+BJ804+BN804+BR804+BV804+BZ804+CD804+CH804+CL804+CP804+CT804+CX804+DB804</f>
        <v>0</v>
      </c>
      <c r="BC804" s="12">
        <f t="shared" si="1095"/>
        <v>0</v>
      </c>
      <c r="BD804" s="12">
        <f t="shared" si="1096"/>
        <v>0</v>
      </c>
      <c r="BE804" s="12"/>
      <c r="BF804" s="12"/>
      <c r="BG804" s="12"/>
      <c r="BH804" s="12">
        <f t="shared" si="1142"/>
        <v>0</v>
      </c>
      <c r="BI804" s="12"/>
      <c r="BJ804" s="12"/>
      <c r="BK804" s="12"/>
      <c r="BL804" s="12">
        <f t="shared" si="1143"/>
        <v>0</v>
      </c>
      <c r="BM804" s="12"/>
      <c r="BN804" s="12"/>
      <c r="BO804" s="12"/>
      <c r="BP804" s="12">
        <f t="shared" si="1144"/>
        <v>0</v>
      </c>
      <c r="BQ804" s="12"/>
      <c r="BR804" s="12"/>
      <c r="BS804" s="12"/>
      <c r="BT804" s="12">
        <f t="shared" si="1145"/>
        <v>0</v>
      </c>
      <c r="BU804" s="12"/>
      <c r="BV804" s="12"/>
      <c r="BW804" s="12"/>
      <c r="BX804" s="12">
        <f t="shared" si="1146"/>
        <v>0</v>
      </c>
      <c r="BY804" s="12"/>
      <c r="BZ804" s="12"/>
      <c r="CA804" s="12"/>
      <c r="CB804" s="12">
        <f t="shared" si="1147"/>
        <v>0</v>
      </c>
      <c r="CC804" s="12"/>
      <c r="CD804" s="12"/>
      <c r="CE804" s="12"/>
      <c r="CF804" s="12">
        <f t="shared" si="1148"/>
        <v>0</v>
      </c>
      <c r="CG804" s="12"/>
      <c r="CH804" s="12"/>
      <c r="CI804" s="12"/>
      <c r="CJ804" s="12">
        <f t="shared" si="1149"/>
        <v>0</v>
      </c>
      <c r="CK804" s="12"/>
      <c r="CL804" s="12"/>
      <c r="CM804" s="12"/>
      <c r="CN804" s="12">
        <f t="shared" si="1150"/>
        <v>0</v>
      </c>
      <c r="CO804" s="12"/>
      <c r="CP804" s="12"/>
      <c r="CQ804" s="12"/>
      <c r="CR804" s="12">
        <f t="shared" si="1151"/>
        <v>0</v>
      </c>
      <c r="CS804" s="12"/>
      <c r="CT804" s="12"/>
      <c r="CU804" s="12"/>
      <c r="CV804" s="12">
        <f t="shared" si="1152"/>
        <v>0</v>
      </c>
      <c r="CW804" s="12"/>
      <c r="CX804" s="12"/>
      <c r="CY804" s="12"/>
      <c r="CZ804" s="12">
        <f t="shared" si="1153"/>
        <v>0</v>
      </c>
      <c r="DA804" s="12"/>
      <c r="DB804" s="12"/>
      <c r="DC804" s="12"/>
      <c r="DD804" s="12">
        <f t="shared" si="1154"/>
        <v>0</v>
      </c>
      <c r="DE804" s="13" t="s">
        <v>54</v>
      </c>
      <c r="DF804" s="14" t="s">
        <v>55</v>
      </c>
    </row>
    <row r="805" spans="1:110" ht="38.25" hidden="1" x14ac:dyDescent="0.25">
      <c r="A805" s="13" t="s">
        <v>118</v>
      </c>
      <c r="B805" s="48" t="s">
        <v>1187</v>
      </c>
      <c r="C805" s="49">
        <v>1955</v>
      </c>
      <c r="D805" s="49" t="s">
        <v>51</v>
      </c>
      <c r="E805" s="48" t="s">
        <v>67</v>
      </c>
      <c r="F805" s="50">
        <v>3283.1</v>
      </c>
      <c r="G805" s="50">
        <v>2943.1</v>
      </c>
      <c r="H805" s="51">
        <v>33611</v>
      </c>
      <c r="I805" s="12">
        <f t="shared" si="1156"/>
        <v>6810600</v>
      </c>
      <c r="J805" s="12">
        <f t="shared" si="1157"/>
        <v>3405300</v>
      </c>
      <c r="K805" s="12">
        <f t="shared" si="1092"/>
        <v>3405300</v>
      </c>
      <c r="L805" s="12">
        <f t="shared" si="1093"/>
        <v>3405300</v>
      </c>
      <c r="M805" s="12">
        <f t="shared" si="1140"/>
        <v>0</v>
      </c>
      <c r="N805" s="12"/>
      <c r="O805" s="12"/>
      <c r="P805" s="12">
        <v>0</v>
      </c>
      <c r="Q805" s="12"/>
      <c r="R805" s="12"/>
      <c r="S805" s="12">
        <v>0</v>
      </c>
      <c r="T805" s="12"/>
      <c r="U805" s="12"/>
      <c r="V805" s="12">
        <v>0</v>
      </c>
      <c r="W805" s="12"/>
      <c r="X805" s="12"/>
      <c r="Y805" s="12">
        <v>0</v>
      </c>
      <c r="Z805" s="12"/>
      <c r="AA805" s="12"/>
      <c r="AB805" s="12">
        <v>0</v>
      </c>
      <c r="AC805" s="12"/>
      <c r="AD805" s="12"/>
      <c r="AE805" s="12">
        <v>0</v>
      </c>
      <c r="AF805" s="12"/>
      <c r="AG805" s="12"/>
      <c r="AH805" s="12">
        <v>0</v>
      </c>
      <c r="AI805" s="12"/>
      <c r="AJ805" s="12"/>
      <c r="AK805" s="12">
        <v>0</v>
      </c>
      <c r="AL805" s="12"/>
      <c r="AM805" s="12"/>
      <c r="AN805" s="12">
        <v>0</v>
      </c>
      <c r="AO805" s="32">
        <v>7800000</v>
      </c>
      <c r="AP805" s="39" t="s">
        <v>321</v>
      </c>
      <c r="AQ805" s="32">
        <v>6810600</v>
      </c>
      <c r="AR805" s="32">
        <v>-989400</v>
      </c>
      <c r="AS805" s="12"/>
      <c r="AT805" s="12"/>
      <c r="AU805" s="12">
        <v>0</v>
      </c>
      <c r="AV805" s="12"/>
      <c r="AW805" s="12"/>
      <c r="AX805" s="12">
        <v>0</v>
      </c>
      <c r="AY805" s="45"/>
      <c r="AZ805" s="32"/>
      <c r="BA805" s="12">
        <v>0</v>
      </c>
      <c r="BB805" s="12">
        <f t="shared" si="1161"/>
        <v>0</v>
      </c>
      <c r="BC805" s="12">
        <f t="shared" si="1095"/>
        <v>0</v>
      </c>
      <c r="BD805" s="12">
        <f t="shared" si="1096"/>
        <v>0</v>
      </c>
      <c r="BE805" s="12"/>
      <c r="BF805" s="12"/>
      <c r="BG805" s="12"/>
      <c r="BH805" s="12">
        <f t="shared" si="1142"/>
        <v>0</v>
      </c>
      <c r="BI805" s="12"/>
      <c r="BJ805" s="12"/>
      <c r="BK805" s="12"/>
      <c r="BL805" s="12">
        <f t="shared" si="1143"/>
        <v>0</v>
      </c>
      <c r="BM805" s="12"/>
      <c r="BN805" s="12"/>
      <c r="BO805" s="12"/>
      <c r="BP805" s="12">
        <f t="shared" si="1144"/>
        <v>0</v>
      </c>
      <c r="BQ805" s="12"/>
      <c r="BR805" s="12"/>
      <c r="BS805" s="12"/>
      <c r="BT805" s="12">
        <f t="shared" si="1145"/>
        <v>0</v>
      </c>
      <c r="BU805" s="12"/>
      <c r="BV805" s="12"/>
      <c r="BW805" s="12"/>
      <c r="BX805" s="12">
        <f t="shared" si="1146"/>
        <v>0</v>
      </c>
      <c r="BY805" s="12"/>
      <c r="BZ805" s="12"/>
      <c r="CA805" s="12"/>
      <c r="CB805" s="12">
        <f t="shared" si="1147"/>
        <v>0</v>
      </c>
      <c r="CC805" s="12"/>
      <c r="CD805" s="12"/>
      <c r="CE805" s="12"/>
      <c r="CF805" s="12">
        <f t="shared" si="1148"/>
        <v>0</v>
      </c>
      <c r="CG805" s="12"/>
      <c r="CH805" s="12"/>
      <c r="CI805" s="12"/>
      <c r="CJ805" s="12">
        <f t="shared" si="1149"/>
        <v>0</v>
      </c>
      <c r="CK805" s="12"/>
      <c r="CL805" s="12"/>
      <c r="CM805" s="12"/>
      <c r="CN805" s="12">
        <f t="shared" si="1150"/>
        <v>0</v>
      </c>
      <c r="CO805" s="12"/>
      <c r="CP805" s="12"/>
      <c r="CQ805" s="12"/>
      <c r="CR805" s="12">
        <f t="shared" si="1151"/>
        <v>0</v>
      </c>
      <c r="CS805" s="12"/>
      <c r="CT805" s="12"/>
      <c r="CU805" s="12"/>
      <c r="CV805" s="12">
        <f t="shared" si="1152"/>
        <v>0</v>
      </c>
      <c r="CW805" s="12"/>
      <c r="CX805" s="12"/>
      <c r="CY805" s="12"/>
      <c r="CZ805" s="12">
        <f t="shared" si="1153"/>
        <v>0</v>
      </c>
      <c r="DA805" s="12"/>
      <c r="DB805" s="12"/>
      <c r="DC805" s="12"/>
      <c r="DD805" s="12">
        <f t="shared" si="1154"/>
        <v>0</v>
      </c>
      <c r="DE805" s="13" t="s">
        <v>54</v>
      </c>
      <c r="DF805" s="14" t="s">
        <v>55</v>
      </c>
    </row>
    <row r="806" spans="1:110" ht="38.25" hidden="1" x14ac:dyDescent="0.25">
      <c r="A806" s="13" t="s">
        <v>119</v>
      </c>
      <c r="B806" s="48" t="s">
        <v>1188</v>
      </c>
      <c r="C806" s="49">
        <v>1960</v>
      </c>
      <c r="D806" s="49" t="s">
        <v>51</v>
      </c>
      <c r="E806" s="48" t="s">
        <v>229</v>
      </c>
      <c r="F806" s="50">
        <v>2891.2</v>
      </c>
      <c r="G806" s="50">
        <v>2607.4</v>
      </c>
      <c r="H806" s="51">
        <v>33808</v>
      </c>
      <c r="I806" s="12">
        <f t="shared" si="1156"/>
        <v>1826521.8688080001</v>
      </c>
      <c r="J806" s="12">
        <f t="shared" si="1157"/>
        <v>850611.51940400002</v>
      </c>
      <c r="K806" s="12">
        <f t="shared" si="1092"/>
        <v>975910.3494040001</v>
      </c>
      <c r="L806" s="12">
        <f t="shared" si="1093"/>
        <v>975910.3494040001</v>
      </c>
      <c r="M806" s="12">
        <f t="shared" si="1140"/>
        <v>0</v>
      </c>
      <c r="N806" s="12"/>
      <c r="O806" s="12"/>
      <c r="P806" s="12">
        <v>0</v>
      </c>
      <c r="Q806" s="12"/>
      <c r="R806" s="12"/>
      <c r="S806" s="12">
        <v>0</v>
      </c>
      <c r="T806" s="12"/>
      <c r="U806" s="12"/>
      <c r="V806" s="12">
        <v>0</v>
      </c>
      <c r="W806" s="12"/>
      <c r="X806" s="12">
        <v>782636.08480800001</v>
      </c>
      <c r="Y806" s="12">
        <v>782636.08480800001</v>
      </c>
      <c r="Z806" s="12">
        <v>918586.95400000003</v>
      </c>
      <c r="AA806" s="12">
        <v>918586.95400000003</v>
      </c>
      <c r="AB806" s="12">
        <v>0</v>
      </c>
      <c r="AC806" s="12"/>
      <c r="AD806" s="12"/>
      <c r="AE806" s="12">
        <v>0</v>
      </c>
      <c r="AF806" s="12"/>
      <c r="AG806" s="12"/>
      <c r="AH806" s="12">
        <v>0</v>
      </c>
      <c r="AI806" s="12"/>
      <c r="AJ806" s="12"/>
      <c r="AK806" s="12">
        <v>0</v>
      </c>
      <c r="AL806" s="12"/>
      <c r="AM806" s="12"/>
      <c r="AN806" s="12">
        <v>0</v>
      </c>
      <c r="AO806" s="32"/>
      <c r="AP806" s="39" t="s">
        <v>53</v>
      </c>
      <c r="AQ806" s="32"/>
      <c r="AR806" s="32">
        <v>0</v>
      </c>
      <c r="AS806" s="12"/>
      <c r="AT806" s="12"/>
      <c r="AU806" s="12">
        <v>0</v>
      </c>
      <c r="AV806" s="12"/>
      <c r="AW806" s="12"/>
      <c r="AX806" s="12">
        <v>0</v>
      </c>
      <c r="AY806" s="45"/>
      <c r="AZ806" s="32"/>
      <c r="BA806" s="12">
        <v>0</v>
      </c>
      <c r="BB806" s="12">
        <f t="shared" si="1161"/>
        <v>0</v>
      </c>
      <c r="BC806" s="12">
        <f t="shared" si="1095"/>
        <v>125298.83</v>
      </c>
      <c r="BD806" s="12">
        <f t="shared" si="1096"/>
        <v>125298.83</v>
      </c>
      <c r="BE806" s="12"/>
      <c r="BF806" s="12"/>
      <c r="BG806" s="12"/>
      <c r="BH806" s="12">
        <f t="shared" si="1142"/>
        <v>0</v>
      </c>
      <c r="BI806" s="12"/>
      <c r="BJ806" s="12"/>
      <c r="BK806" s="12"/>
      <c r="BL806" s="12">
        <f t="shared" si="1143"/>
        <v>0</v>
      </c>
      <c r="BM806" s="12"/>
      <c r="BN806" s="12"/>
      <c r="BO806" s="12"/>
      <c r="BP806" s="12">
        <f t="shared" si="1144"/>
        <v>0</v>
      </c>
      <c r="BQ806" s="12"/>
      <c r="BR806" s="12"/>
      <c r="BS806" s="12"/>
      <c r="BT806" s="12">
        <f t="shared" si="1145"/>
        <v>0</v>
      </c>
      <c r="BU806" s="12"/>
      <c r="BV806" s="12"/>
      <c r="BW806" s="12"/>
      <c r="BX806" s="12">
        <f t="shared" si="1146"/>
        <v>0</v>
      </c>
      <c r="BY806" s="12"/>
      <c r="BZ806" s="12"/>
      <c r="CA806" s="12"/>
      <c r="CB806" s="12">
        <f t="shared" si="1147"/>
        <v>0</v>
      </c>
      <c r="CC806" s="12"/>
      <c r="CD806" s="12"/>
      <c r="CE806" s="12"/>
      <c r="CF806" s="12">
        <f t="shared" si="1148"/>
        <v>0</v>
      </c>
      <c r="CG806" s="12"/>
      <c r="CH806" s="12"/>
      <c r="CI806" s="12">
        <v>125298.83</v>
      </c>
      <c r="CJ806" s="12">
        <f t="shared" si="1149"/>
        <v>125298.83</v>
      </c>
      <c r="CK806" s="12"/>
      <c r="CL806" s="12"/>
      <c r="CM806" s="12"/>
      <c r="CN806" s="12">
        <f t="shared" si="1150"/>
        <v>0</v>
      </c>
      <c r="CO806" s="12"/>
      <c r="CP806" s="12"/>
      <c r="CQ806" s="12"/>
      <c r="CR806" s="12">
        <f t="shared" si="1151"/>
        <v>0</v>
      </c>
      <c r="CS806" s="12"/>
      <c r="CT806" s="12"/>
      <c r="CU806" s="12"/>
      <c r="CV806" s="12">
        <f t="shared" si="1152"/>
        <v>0</v>
      </c>
      <c r="CW806" s="12"/>
      <c r="CX806" s="12"/>
      <c r="CY806" s="12"/>
      <c r="CZ806" s="12">
        <f t="shared" si="1153"/>
        <v>0</v>
      </c>
      <c r="DA806" s="12"/>
      <c r="DB806" s="12"/>
      <c r="DC806" s="12"/>
      <c r="DD806" s="12">
        <f t="shared" si="1154"/>
        <v>0</v>
      </c>
      <c r="DE806" s="13" t="s">
        <v>54</v>
      </c>
      <c r="DF806" s="14" t="s">
        <v>55</v>
      </c>
    </row>
    <row r="807" spans="1:110" ht="38.25" hidden="1" x14ac:dyDescent="0.25">
      <c r="A807" s="13" t="s">
        <v>120</v>
      </c>
      <c r="B807" s="48" t="s">
        <v>1189</v>
      </c>
      <c r="C807" s="49">
        <v>1957</v>
      </c>
      <c r="D807" s="49" t="s">
        <v>51</v>
      </c>
      <c r="E807" s="48" t="s">
        <v>67</v>
      </c>
      <c r="F807" s="50">
        <v>9690.9</v>
      </c>
      <c r="G807" s="50">
        <v>8741.7999999999993</v>
      </c>
      <c r="H807" s="51">
        <v>33702</v>
      </c>
      <c r="I807" s="12">
        <f t="shared" si="1156"/>
        <v>3810829</v>
      </c>
      <c r="J807" s="12">
        <f t="shared" si="1157"/>
        <v>1905414.5</v>
      </c>
      <c r="K807" s="12">
        <f t="shared" si="1092"/>
        <v>1905414.5</v>
      </c>
      <c r="L807" s="12">
        <f t="shared" si="1093"/>
        <v>1905414.5</v>
      </c>
      <c r="M807" s="12">
        <f t="shared" si="1140"/>
        <v>0</v>
      </c>
      <c r="N807" s="12"/>
      <c r="O807" s="12"/>
      <c r="P807" s="12">
        <v>0</v>
      </c>
      <c r="Q807" s="12"/>
      <c r="R807" s="12"/>
      <c r="S807" s="12">
        <v>0</v>
      </c>
      <c r="T807" s="12"/>
      <c r="U807" s="12"/>
      <c r="V807" s="12">
        <v>0</v>
      </c>
      <c r="W807" s="12"/>
      <c r="X807" s="12"/>
      <c r="Y807" s="12">
        <v>0</v>
      </c>
      <c r="Z807" s="12"/>
      <c r="AA807" s="12"/>
      <c r="AB807" s="12">
        <v>0</v>
      </c>
      <c r="AC807" s="12"/>
      <c r="AD807" s="12"/>
      <c r="AE807" s="12">
        <v>0</v>
      </c>
      <c r="AF807" s="12"/>
      <c r="AG807" s="12"/>
      <c r="AH807" s="12">
        <v>0</v>
      </c>
      <c r="AI807" s="12"/>
      <c r="AJ807" s="12"/>
      <c r="AK807" s="12">
        <v>0</v>
      </c>
      <c r="AL807" s="12"/>
      <c r="AM807" s="12"/>
      <c r="AN807" s="12">
        <v>0</v>
      </c>
      <c r="AO807" s="32">
        <v>3900000</v>
      </c>
      <c r="AP807" s="39" t="s">
        <v>322</v>
      </c>
      <c r="AQ807" s="32">
        <v>3810829</v>
      </c>
      <c r="AR807" s="32">
        <v>-89171</v>
      </c>
      <c r="AS807" s="12"/>
      <c r="AT807" s="12"/>
      <c r="AU807" s="12">
        <v>0</v>
      </c>
      <c r="AV807" s="12"/>
      <c r="AW807" s="12"/>
      <c r="AX807" s="12">
        <v>0</v>
      </c>
      <c r="AY807" s="45"/>
      <c r="AZ807" s="32"/>
      <c r="BA807" s="12">
        <v>0</v>
      </c>
      <c r="BB807" s="12">
        <f>BF807+BJ807+BN807+BR807+BV807+BZ807+CD807+CH807+CL807+CP807+CT807+CX807+DB807</f>
        <v>0</v>
      </c>
      <c r="BC807" s="12">
        <f t="shared" si="1095"/>
        <v>0</v>
      </c>
      <c r="BD807" s="12">
        <f t="shared" si="1096"/>
        <v>0</v>
      </c>
      <c r="BE807" s="12"/>
      <c r="BF807" s="12"/>
      <c r="BG807" s="12"/>
      <c r="BH807" s="12">
        <f t="shared" si="1142"/>
        <v>0</v>
      </c>
      <c r="BI807" s="12"/>
      <c r="BJ807" s="12"/>
      <c r="BK807" s="12"/>
      <c r="BL807" s="12">
        <f t="shared" si="1143"/>
        <v>0</v>
      </c>
      <c r="BM807" s="12"/>
      <c r="BN807" s="12"/>
      <c r="BO807" s="12"/>
      <c r="BP807" s="12">
        <f t="shared" si="1144"/>
        <v>0</v>
      </c>
      <c r="BQ807" s="12"/>
      <c r="BR807" s="12"/>
      <c r="BS807" s="12"/>
      <c r="BT807" s="12">
        <f t="shared" si="1145"/>
        <v>0</v>
      </c>
      <c r="BU807" s="12"/>
      <c r="BV807" s="12"/>
      <c r="BW807" s="12"/>
      <c r="BX807" s="12">
        <f t="shared" si="1146"/>
        <v>0</v>
      </c>
      <c r="BY807" s="12"/>
      <c r="BZ807" s="12"/>
      <c r="CA807" s="12"/>
      <c r="CB807" s="12">
        <f t="shared" si="1147"/>
        <v>0</v>
      </c>
      <c r="CC807" s="12"/>
      <c r="CD807" s="12"/>
      <c r="CE807" s="12"/>
      <c r="CF807" s="12">
        <f t="shared" si="1148"/>
        <v>0</v>
      </c>
      <c r="CG807" s="12"/>
      <c r="CH807" s="12"/>
      <c r="CI807" s="12"/>
      <c r="CJ807" s="12">
        <f t="shared" si="1149"/>
        <v>0</v>
      </c>
      <c r="CK807" s="12"/>
      <c r="CL807" s="12"/>
      <c r="CM807" s="12"/>
      <c r="CN807" s="12">
        <f t="shared" si="1150"/>
        <v>0</v>
      </c>
      <c r="CO807" s="12"/>
      <c r="CP807" s="12"/>
      <c r="CQ807" s="12"/>
      <c r="CR807" s="12">
        <f t="shared" si="1151"/>
        <v>0</v>
      </c>
      <c r="CS807" s="12"/>
      <c r="CT807" s="12"/>
      <c r="CU807" s="12"/>
      <c r="CV807" s="12">
        <f t="shared" si="1152"/>
        <v>0</v>
      </c>
      <c r="CW807" s="12"/>
      <c r="CX807" s="12"/>
      <c r="CY807" s="12"/>
      <c r="CZ807" s="12">
        <f t="shared" si="1153"/>
        <v>0</v>
      </c>
      <c r="DA807" s="12"/>
      <c r="DB807" s="12"/>
      <c r="DC807" s="12"/>
      <c r="DD807" s="12">
        <f t="shared" si="1154"/>
        <v>0</v>
      </c>
      <c r="DE807" s="13" t="s">
        <v>54</v>
      </c>
      <c r="DF807" s="14" t="s">
        <v>55</v>
      </c>
    </row>
    <row r="808" spans="1:110" ht="38.25" hidden="1" x14ac:dyDescent="0.25">
      <c r="A808" s="13" t="s">
        <v>121</v>
      </c>
      <c r="B808" s="48" t="s">
        <v>1190</v>
      </c>
      <c r="C808" s="49">
        <v>1969</v>
      </c>
      <c r="D808" s="49" t="s">
        <v>51</v>
      </c>
      <c r="E808" s="48" t="s">
        <v>202</v>
      </c>
      <c r="F808" s="50">
        <v>13666</v>
      </c>
      <c r="G808" s="50">
        <v>11969</v>
      </c>
      <c r="H808" s="51">
        <v>33430</v>
      </c>
      <c r="I808" s="12">
        <f t="shared" si="1156"/>
        <v>29900674.800000001</v>
      </c>
      <c r="J808" s="12">
        <f t="shared" si="1157"/>
        <v>14950337.4</v>
      </c>
      <c r="K808" s="12">
        <f t="shared" si="1092"/>
        <v>14950337.4</v>
      </c>
      <c r="L808" s="12">
        <f t="shared" si="1093"/>
        <v>14950337.4</v>
      </c>
      <c r="M808" s="12">
        <f t="shared" si="1140"/>
        <v>0</v>
      </c>
      <c r="N808" s="12"/>
      <c r="O808" s="12"/>
      <c r="P808" s="12">
        <v>0</v>
      </c>
      <c r="Q808" s="12"/>
      <c r="R808" s="12"/>
      <c r="S808" s="12">
        <v>0</v>
      </c>
      <c r="T808" s="12"/>
      <c r="U808" s="12"/>
      <c r="V808" s="12">
        <v>0</v>
      </c>
      <c r="W808" s="12"/>
      <c r="X808" s="12"/>
      <c r="Y808" s="12">
        <v>0</v>
      </c>
      <c r="Z808" s="12"/>
      <c r="AA808" s="12"/>
      <c r="AB808" s="12">
        <v>0</v>
      </c>
      <c r="AC808" s="12"/>
      <c r="AD808" s="12"/>
      <c r="AE808" s="12">
        <v>0</v>
      </c>
      <c r="AF808" s="12"/>
      <c r="AG808" s="12"/>
      <c r="AH808" s="12">
        <v>0</v>
      </c>
      <c r="AI808" s="12"/>
      <c r="AJ808" s="12"/>
      <c r="AK808" s="12">
        <v>0</v>
      </c>
      <c r="AL808" s="12"/>
      <c r="AM808" s="12"/>
      <c r="AN808" s="12">
        <v>0</v>
      </c>
      <c r="AO808" s="32"/>
      <c r="AP808" s="39" t="s">
        <v>53</v>
      </c>
      <c r="AQ808" s="32"/>
      <c r="AR808" s="32">
        <v>0</v>
      </c>
      <c r="AS808" s="12"/>
      <c r="AT808" s="12"/>
      <c r="AU808" s="12">
        <v>0</v>
      </c>
      <c r="AV808" s="12">
        <v>11829920.278000001</v>
      </c>
      <c r="AW808" s="12">
        <v>29900674.800000001</v>
      </c>
      <c r="AX808" s="12">
        <v>18070754.522</v>
      </c>
      <c r="AY808" s="45"/>
      <c r="AZ808" s="32"/>
      <c r="BA808" s="12">
        <v>0</v>
      </c>
      <c r="BB808" s="12">
        <f t="shared" ref="BB808:BB813" si="1162">BF808+BJ808+BN808+BR808+BV808+BZ808+CD808+CH808+CL808+CP808+CT808+CX808+DB808</f>
        <v>0</v>
      </c>
      <c r="BC808" s="12">
        <f t="shared" si="1095"/>
        <v>0</v>
      </c>
      <c r="BD808" s="12">
        <f t="shared" si="1096"/>
        <v>0</v>
      </c>
      <c r="BE808" s="12"/>
      <c r="BF808" s="12"/>
      <c r="BG808" s="12"/>
      <c r="BH808" s="12">
        <f t="shared" si="1142"/>
        <v>0</v>
      </c>
      <c r="BI808" s="12"/>
      <c r="BJ808" s="12"/>
      <c r="BK808" s="12"/>
      <c r="BL808" s="12">
        <f t="shared" si="1143"/>
        <v>0</v>
      </c>
      <c r="BM808" s="12"/>
      <c r="BN808" s="12"/>
      <c r="BO808" s="12"/>
      <c r="BP808" s="12">
        <f t="shared" si="1144"/>
        <v>0</v>
      </c>
      <c r="BQ808" s="12"/>
      <c r="BR808" s="12"/>
      <c r="BS808" s="12"/>
      <c r="BT808" s="12">
        <f t="shared" si="1145"/>
        <v>0</v>
      </c>
      <c r="BU808" s="12"/>
      <c r="BV808" s="12"/>
      <c r="BW808" s="12"/>
      <c r="BX808" s="12">
        <f t="shared" si="1146"/>
        <v>0</v>
      </c>
      <c r="BY808" s="12"/>
      <c r="BZ808" s="12"/>
      <c r="CA808" s="12"/>
      <c r="CB808" s="12">
        <f t="shared" si="1147"/>
        <v>0</v>
      </c>
      <c r="CC808" s="12"/>
      <c r="CD808" s="12"/>
      <c r="CE808" s="12"/>
      <c r="CF808" s="12">
        <f t="shared" si="1148"/>
        <v>0</v>
      </c>
      <c r="CG808" s="12"/>
      <c r="CH808" s="12"/>
      <c r="CI808" s="12"/>
      <c r="CJ808" s="12">
        <f t="shared" si="1149"/>
        <v>0</v>
      </c>
      <c r="CK808" s="12"/>
      <c r="CL808" s="12"/>
      <c r="CM808" s="12"/>
      <c r="CN808" s="12">
        <f t="shared" si="1150"/>
        <v>0</v>
      </c>
      <c r="CO808" s="12"/>
      <c r="CP808" s="12"/>
      <c r="CQ808" s="12"/>
      <c r="CR808" s="12">
        <f t="shared" si="1151"/>
        <v>0</v>
      </c>
      <c r="CS808" s="12"/>
      <c r="CT808" s="12"/>
      <c r="CU808" s="12"/>
      <c r="CV808" s="12">
        <f t="shared" si="1152"/>
        <v>0</v>
      </c>
      <c r="CW808" s="12"/>
      <c r="CX808" s="12"/>
      <c r="CY808" s="12"/>
      <c r="CZ808" s="12">
        <f t="shared" si="1153"/>
        <v>0</v>
      </c>
      <c r="DA808" s="12"/>
      <c r="DB808" s="12"/>
      <c r="DC808" s="12"/>
      <c r="DD808" s="12">
        <f t="shared" si="1154"/>
        <v>0</v>
      </c>
      <c r="DE808" s="13" t="s">
        <v>54</v>
      </c>
      <c r="DF808" s="14" t="s">
        <v>55</v>
      </c>
    </row>
    <row r="809" spans="1:110" ht="38.25" hidden="1" x14ac:dyDescent="0.25">
      <c r="A809" s="13" t="s">
        <v>122</v>
      </c>
      <c r="B809" s="48" t="s">
        <v>1191</v>
      </c>
      <c r="C809" s="49">
        <v>1968</v>
      </c>
      <c r="D809" s="49" t="s">
        <v>51</v>
      </c>
      <c r="E809" s="48" t="s">
        <v>202</v>
      </c>
      <c r="F809" s="50">
        <v>13639.6</v>
      </c>
      <c r="G809" s="50">
        <v>11908.9</v>
      </c>
      <c r="H809" s="51">
        <v>33794</v>
      </c>
      <c r="I809" s="12">
        <f t="shared" si="1156"/>
        <v>27179039.149999999</v>
      </c>
      <c r="J809" s="12">
        <f t="shared" si="1157"/>
        <v>13589519.574999999</v>
      </c>
      <c r="K809" s="12">
        <f t="shared" si="1092"/>
        <v>13589519.574999999</v>
      </c>
      <c r="L809" s="12">
        <f t="shared" si="1093"/>
        <v>13589519.574999999</v>
      </c>
      <c r="M809" s="12">
        <f t="shared" si="1140"/>
        <v>0</v>
      </c>
      <c r="N809" s="16"/>
      <c r="O809" s="16"/>
      <c r="P809" s="12">
        <v>0</v>
      </c>
      <c r="Q809" s="16"/>
      <c r="R809" s="16"/>
      <c r="S809" s="12">
        <v>0</v>
      </c>
      <c r="T809" s="16"/>
      <c r="U809" s="16"/>
      <c r="V809" s="12">
        <v>0</v>
      </c>
      <c r="W809" s="16"/>
      <c r="X809" s="16"/>
      <c r="Y809" s="12">
        <v>0</v>
      </c>
      <c r="Z809" s="16"/>
      <c r="AA809" s="16"/>
      <c r="AB809" s="12">
        <v>0</v>
      </c>
      <c r="AC809" s="16"/>
      <c r="AD809" s="16"/>
      <c r="AE809" s="12">
        <v>0</v>
      </c>
      <c r="AF809" s="16"/>
      <c r="AG809" s="16"/>
      <c r="AH809" s="12">
        <v>0</v>
      </c>
      <c r="AI809" s="16"/>
      <c r="AJ809" s="16"/>
      <c r="AK809" s="12">
        <v>0</v>
      </c>
      <c r="AL809" s="16"/>
      <c r="AM809" s="16"/>
      <c r="AN809" s="12">
        <v>0</v>
      </c>
      <c r="AO809" s="32"/>
      <c r="AP809" s="40" t="s">
        <v>53</v>
      </c>
      <c r="AQ809" s="32"/>
      <c r="AR809" s="32">
        <v>0</v>
      </c>
      <c r="AS809" s="16"/>
      <c r="AT809" s="16"/>
      <c r="AU809" s="12">
        <v>0</v>
      </c>
      <c r="AV809" s="16">
        <v>11770519.026000001</v>
      </c>
      <c r="AW809" s="12">
        <v>27179039.149999999</v>
      </c>
      <c r="AX809" s="12">
        <v>15408520.123999998</v>
      </c>
      <c r="AY809" s="46"/>
      <c r="AZ809" s="35"/>
      <c r="BA809" s="12">
        <v>0</v>
      </c>
      <c r="BB809" s="12">
        <f t="shared" si="1162"/>
        <v>0</v>
      </c>
      <c r="BC809" s="12">
        <f t="shared" si="1095"/>
        <v>0</v>
      </c>
      <c r="BD809" s="12">
        <f t="shared" si="1096"/>
        <v>0</v>
      </c>
      <c r="BE809" s="16"/>
      <c r="BF809" s="16"/>
      <c r="BG809" s="16"/>
      <c r="BH809" s="12">
        <f t="shared" si="1142"/>
        <v>0</v>
      </c>
      <c r="BI809" s="16"/>
      <c r="BJ809" s="16"/>
      <c r="BK809" s="16"/>
      <c r="BL809" s="12">
        <f t="shared" si="1143"/>
        <v>0</v>
      </c>
      <c r="BM809" s="16"/>
      <c r="BN809" s="16"/>
      <c r="BO809" s="16"/>
      <c r="BP809" s="12">
        <f t="shared" si="1144"/>
        <v>0</v>
      </c>
      <c r="BQ809" s="16"/>
      <c r="BR809" s="16"/>
      <c r="BS809" s="16"/>
      <c r="BT809" s="12">
        <f t="shared" si="1145"/>
        <v>0</v>
      </c>
      <c r="BU809" s="16"/>
      <c r="BV809" s="16"/>
      <c r="BW809" s="16"/>
      <c r="BX809" s="12">
        <f t="shared" si="1146"/>
        <v>0</v>
      </c>
      <c r="BY809" s="16"/>
      <c r="BZ809" s="16"/>
      <c r="CA809" s="16"/>
      <c r="CB809" s="12">
        <f t="shared" si="1147"/>
        <v>0</v>
      </c>
      <c r="CC809" s="16"/>
      <c r="CD809" s="16"/>
      <c r="CE809" s="16"/>
      <c r="CF809" s="12">
        <f t="shared" si="1148"/>
        <v>0</v>
      </c>
      <c r="CG809" s="16"/>
      <c r="CH809" s="16"/>
      <c r="CI809" s="16"/>
      <c r="CJ809" s="12">
        <f t="shared" si="1149"/>
        <v>0</v>
      </c>
      <c r="CK809" s="16"/>
      <c r="CL809" s="16"/>
      <c r="CM809" s="16"/>
      <c r="CN809" s="12">
        <f t="shared" si="1150"/>
        <v>0</v>
      </c>
      <c r="CO809" s="16"/>
      <c r="CP809" s="16"/>
      <c r="CQ809" s="16"/>
      <c r="CR809" s="12">
        <f t="shared" si="1151"/>
        <v>0</v>
      </c>
      <c r="CS809" s="16"/>
      <c r="CT809" s="16"/>
      <c r="CU809" s="16"/>
      <c r="CV809" s="12">
        <f t="shared" si="1152"/>
        <v>0</v>
      </c>
      <c r="CW809" s="16"/>
      <c r="CX809" s="16"/>
      <c r="CY809" s="16"/>
      <c r="CZ809" s="12">
        <f t="shared" si="1153"/>
        <v>0</v>
      </c>
      <c r="DA809" s="16"/>
      <c r="DB809" s="16"/>
      <c r="DC809" s="16"/>
      <c r="DD809" s="12">
        <f t="shared" si="1154"/>
        <v>0</v>
      </c>
      <c r="DE809" s="13" t="s">
        <v>54</v>
      </c>
      <c r="DF809" s="14" t="s">
        <v>55</v>
      </c>
    </row>
    <row r="810" spans="1:110" ht="38.25" hidden="1" x14ac:dyDescent="0.25">
      <c r="A810" s="13" t="s">
        <v>123</v>
      </c>
      <c r="B810" s="48" t="s">
        <v>1192</v>
      </c>
      <c r="C810" s="49">
        <v>1982</v>
      </c>
      <c r="D810" s="49" t="s">
        <v>51</v>
      </c>
      <c r="E810" s="48" t="s">
        <v>228</v>
      </c>
      <c r="F810" s="50">
        <v>4082.4</v>
      </c>
      <c r="G810" s="50">
        <v>3491.4</v>
      </c>
      <c r="H810" s="51">
        <v>33808</v>
      </c>
      <c r="I810" s="12">
        <f t="shared" si="1156"/>
        <v>3981976.98</v>
      </c>
      <c r="J810" s="12">
        <f t="shared" si="1157"/>
        <v>1990988.49</v>
      </c>
      <c r="K810" s="12">
        <f t="shared" si="1092"/>
        <v>1990988.49</v>
      </c>
      <c r="L810" s="12">
        <f t="shared" si="1093"/>
        <v>1990988.49</v>
      </c>
      <c r="M810" s="12">
        <f t="shared" si="1140"/>
        <v>0</v>
      </c>
      <c r="N810" s="16"/>
      <c r="O810" s="16"/>
      <c r="P810" s="12">
        <v>0</v>
      </c>
      <c r="Q810" s="16"/>
      <c r="R810" s="16"/>
      <c r="S810" s="12">
        <v>0</v>
      </c>
      <c r="T810" s="16"/>
      <c r="U810" s="16"/>
      <c r="V810" s="12">
        <v>0</v>
      </c>
      <c r="W810" s="16"/>
      <c r="X810" s="16"/>
      <c r="Y810" s="12">
        <v>0</v>
      </c>
      <c r="Z810" s="16"/>
      <c r="AA810" s="16"/>
      <c r="AB810" s="12">
        <v>0</v>
      </c>
      <c r="AC810" s="16"/>
      <c r="AD810" s="16"/>
      <c r="AE810" s="12">
        <v>0</v>
      </c>
      <c r="AF810" s="16"/>
      <c r="AG810" s="16"/>
      <c r="AH810" s="12">
        <v>0</v>
      </c>
      <c r="AI810" s="16"/>
      <c r="AJ810" s="16"/>
      <c r="AK810" s="12">
        <v>0</v>
      </c>
      <c r="AL810" s="16"/>
      <c r="AM810" s="16"/>
      <c r="AN810" s="12">
        <v>0</v>
      </c>
      <c r="AO810" s="35">
        <v>2535200</v>
      </c>
      <c r="AP810" s="40" t="s">
        <v>323</v>
      </c>
      <c r="AQ810" s="32">
        <v>3981976.98</v>
      </c>
      <c r="AR810" s="32">
        <v>1446776.98</v>
      </c>
      <c r="AS810" s="16"/>
      <c r="AT810" s="16"/>
      <c r="AU810" s="12">
        <v>0</v>
      </c>
      <c r="AV810" s="16"/>
      <c r="AW810" s="16"/>
      <c r="AX810" s="12">
        <v>0</v>
      </c>
      <c r="AY810" s="46"/>
      <c r="AZ810" s="35"/>
      <c r="BA810" s="12">
        <v>0</v>
      </c>
      <c r="BB810" s="12">
        <f t="shared" si="1162"/>
        <v>0</v>
      </c>
      <c r="BC810" s="12">
        <f t="shared" si="1095"/>
        <v>0</v>
      </c>
      <c r="BD810" s="12">
        <f t="shared" si="1096"/>
        <v>0</v>
      </c>
      <c r="BE810" s="16"/>
      <c r="BF810" s="16"/>
      <c r="BG810" s="16"/>
      <c r="BH810" s="12">
        <f t="shared" si="1142"/>
        <v>0</v>
      </c>
      <c r="BI810" s="16"/>
      <c r="BJ810" s="16"/>
      <c r="BK810" s="16"/>
      <c r="BL810" s="12">
        <f t="shared" si="1143"/>
        <v>0</v>
      </c>
      <c r="BM810" s="16"/>
      <c r="BN810" s="16"/>
      <c r="BO810" s="16"/>
      <c r="BP810" s="12">
        <f t="shared" si="1144"/>
        <v>0</v>
      </c>
      <c r="BQ810" s="16"/>
      <c r="BR810" s="16"/>
      <c r="BS810" s="16"/>
      <c r="BT810" s="12">
        <f t="shared" si="1145"/>
        <v>0</v>
      </c>
      <c r="BU810" s="16"/>
      <c r="BV810" s="16"/>
      <c r="BW810" s="16"/>
      <c r="BX810" s="12">
        <f t="shared" si="1146"/>
        <v>0</v>
      </c>
      <c r="BY810" s="16"/>
      <c r="BZ810" s="16"/>
      <c r="CA810" s="16"/>
      <c r="CB810" s="12">
        <f t="shared" si="1147"/>
        <v>0</v>
      </c>
      <c r="CC810" s="16"/>
      <c r="CD810" s="16"/>
      <c r="CE810" s="16"/>
      <c r="CF810" s="12">
        <f t="shared" si="1148"/>
        <v>0</v>
      </c>
      <c r="CG810" s="16"/>
      <c r="CH810" s="16"/>
      <c r="CI810" s="16"/>
      <c r="CJ810" s="12">
        <f t="shared" si="1149"/>
        <v>0</v>
      </c>
      <c r="CK810" s="16"/>
      <c r="CL810" s="16"/>
      <c r="CM810" s="16"/>
      <c r="CN810" s="12">
        <f t="shared" si="1150"/>
        <v>0</v>
      </c>
      <c r="CO810" s="16"/>
      <c r="CP810" s="16"/>
      <c r="CQ810" s="16"/>
      <c r="CR810" s="12">
        <f t="shared" si="1151"/>
        <v>0</v>
      </c>
      <c r="CS810" s="16"/>
      <c r="CT810" s="16"/>
      <c r="CU810" s="16"/>
      <c r="CV810" s="12">
        <f t="shared" si="1152"/>
        <v>0</v>
      </c>
      <c r="CW810" s="16"/>
      <c r="CX810" s="16"/>
      <c r="CY810" s="16"/>
      <c r="CZ810" s="12">
        <f t="shared" si="1153"/>
        <v>0</v>
      </c>
      <c r="DA810" s="16"/>
      <c r="DB810" s="16"/>
      <c r="DC810" s="16"/>
      <c r="DD810" s="12">
        <f t="shared" si="1154"/>
        <v>0</v>
      </c>
      <c r="DE810" s="17" t="s">
        <v>54</v>
      </c>
      <c r="DF810" s="14" t="s">
        <v>55</v>
      </c>
    </row>
    <row r="811" spans="1:110" ht="38.25" hidden="1" x14ac:dyDescent="0.25">
      <c r="A811" s="13" t="s">
        <v>124</v>
      </c>
      <c r="B811" s="48" t="s">
        <v>2740</v>
      </c>
      <c r="C811" s="49">
        <v>1981</v>
      </c>
      <c r="D811" s="49" t="s">
        <v>51</v>
      </c>
      <c r="E811" s="48" t="s">
        <v>228</v>
      </c>
      <c r="F811" s="50">
        <v>36389.800000000003</v>
      </c>
      <c r="G811" s="50">
        <v>30784.5</v>
      </c>
      <c r="H811" s="51">
        <v>33690</v>
      </c>
      <c r="I811" s="12">
        <f t="shared" si="1156"/>
        <v>500847.69</v>
      </c>
      <c r="J811" s="12">
        <f t="shared" si="1157"/>
        <v>0</v>
      </c>
      <c r="K811" s="12">
        <f t="shared" si="1092"/>
        <v>500847.69</v>
      </c>
      <c r="L811" s="12">
        <f t="shared" si="1093"/>
        <v>500847.69</v>
      </c>
      <c r="M811" s="12">
        <f t="shared" si="1140"/>
        <v>0</v>
      </c>
      <c r="N811" s="16"/>
      <c r="O811" s="16"/>
      <c r="P811" s="12"/>
      <c r="Q811" s="16"/>
      <c r="R811" s="16"/>
      <c r="S811" s="12"/>
      <c r="T811" s="16"/>
      <c r="U811" s="16"/>
      <c r="V811" s="12"/>
      <c r="W811" s="16"/>
      <c r="X811" s="16"/>
      <c r="Y811" s="12"/>
      <c r="Z811" s="16"/>
      <c r="AA811" s="16"/>
      <c r="AB811" s="12"/>
      <c r="AC811" s="16"/>
      <c r="AD811" s="16"/>
      <c r="AE811" s="12"/>
      <c r="AF811" s="16"/>
      <c r="AG811" s="16"/>
      <c r="AH811" s="12"/>
      <c r="AI811" s="16"/>
      <c r="AJ811" s="16"/>
      <c r="AK811" s="12"/>
      <c r="AL811" s="16"/>
      <c r="AM811" s="16"/>
      <c r="AN811" s="12"/>
      <c r="AO811" s="35"/>
      <c r="AP811" s="40"/>
      <c r="AQ811" s="32"/>
      <c r="AR811" s="32"/>
      <c r="AS811" s="16"/>
      <c r="AT811" s="16"/>
      <c r="AU811" s="12"/>
      <c r="AV811" s="16"/>
      <c r="AW811" s="16"/>
      <c r="AX811" s="12"/>
      <c r="AY811" s="46"/>
      <c r="AZ811" s="35"/>
      <c r="BA811" s="12"/>
      <c r="BB811" s="12"/>
      <c r="BC811" s="12">
        <f t="shared" si="1095"/>
        <v>500847.69</v>
      </c>
      <c r="BD811" s="12">
        <f t="shared" si="1096"/>
        <v>500847.69</v>
      </c>
      <c r="BE811" s="16"/>
      <c r="BF811" s="16"/>
      <c r="BG811" s="16"/>
      <c r="BH811" s="12"/>
      <c r="BI811" s="16"/>
      <c r="BJ811" s="16"/>
      <c r="BK811" s="16"/>
      <c r="BL811" s="12"/>
      <c r="BM811" s="16"/>
      <c r="BN811" s="16"/>
      <c r="BO811" s="16"/>
      <c r="BP811" s="12"/>
      <c r="BQ811" s="16"/>
      <c r="BR811" s="16"/>
      <c r="BS811" s="16"/>
      <c r="BT811" s="12"/>
      <c r="BU811" s="16"/>
      <c r="BV811" s="16"/>
      <c r="BW811" s="16"/>
      <c r="BX811" s="12"/>
      <c r="BY811" s="16"/>
      <c r="BZ811" s="16"/>
      <c r="CA811" s="16"/>
      <c r="CB811" s="12"/>
      <c r="CC811" s="16"/>
      <c r="CD811" s="16"/>
      <c r="CE811" s="16"/>
      <c r="CF811" s="12"/>
      <c r="CG811" s="16"/>
      <c r="CH811" s="16"/>
      <c r="CI811" s="16"/>
      <c r="CJ811" s="12"/>
      <c r="CK811" s="16"/>
      <c r="CL811" s="16"/>
      <c r="CM811" s="16"/>
      <c r="CN811" s="12"/>
      <c r="CO811" s="16"/>
      <c r="CP811" s="16"/>
      <c r="CQ811" s="16"/>
      <c r="CR811" s="12"/>
      <c r="CS811" s="16"/>
      <c r="CT811" s="16"/>
      <c r="CU811" s="16"/>
      <c r="CV811" s="12"/>
      <c r="CW811" s="16"/>
      <c r="CX811" s="16"/>
      <c r="CY811" s="16">
        <v>500847.69</v>
      </c>
      <c r="CZ811" s="12">
        <f t="shared" si="1153"/>
        <v>500847.69</v>
      </c>
      <c r="DA811" s="16"/>
      <c r="DB811" s="16"/>
      <c r="DC811" s="16"/>
      <c r="DD811" s="12"/>
      <c r="DE811" s="17" t="s">
        <v>54</v>
      </c>
      <c r="DF811" s="14" t="s">
        <v>55</v>
      </c>
    </row>
    <row r="812" spans="1:110" ht="38.25" hidden="1" x14ac:dyDescent="0.25">
      <c r="A812" s="13" t="s">
        <v>125</v>
      </c>
      <c r="B812" s="48" t="s">
        <v>1193</v>
      </c>
      <c r="C812" s="49">
        <v>1981</v>
      </c>
      <c r="D812" s="49" t="s">
        <v>51</v>
      </c>
      <c r="E812" s="48" t="s">
        <v>228</v>
      </c>
      <c r="F812" s="50">
        <v>10527.2</v>
      </c>
      <c r="G812" s="50">
        <v>10251.700000000001</v>
      </c>
      <c r="H812" s="51">
        <v>33759</v>
      </c>
      <c r="I812" s="12">
        <f t="shared" si="1156"/>
        <v>19240754.68</v>
      </c>
      <c r="J812" s="12">
        <f t="shared" si="1157"/>
        <v>9248207.4000000004</v>
      </c>
      <c r="K812" s="12">
        <f t="shared" si="1092"/>
        <v>9992547.2799999993</v>
      </c>
      <c r="L812" s="12">
        <f t="shared" si="1093"/>
        <v>9992547.2799999993</v>
      </c>
      <c r="M812" s="12">
        <f t="shared" si="1140"/>
        <v>0</v>
      </c>
      <c r="N812" s="16"/>
      <c r="O812" s="16"/>
      <c r="P812" s="12">
        <v>0</v>
      </c>
      <c r="Q812" s="16"/>
      <c r="R812" s="16"/>
      <c r="S812" s="12">
        <v>0</v>
      </c>
      <c r="T812" s="16"/>
      <c r="U812" s="16"/>
      <c r="V812" s="12">
        <v>0</v>
      </c>
      <c r="W812" s="16"/>
      <c r="X812" s="16"/>
      <c r="Y812" s="12">
        <v>0</v>
      </c>
      <c r="Z812" s="16"/>
      <c r="AA812" s="16"/>
      <c r="AB812" s="12">
        <v>0</v>
      </c>
      <c r="AC812" s="16"/>
      <c r="AD812" s="16"/>
      <c r="AE812" s="12">
        <v>0</v>
      </c>
      <c r="AF812" s="16"/>
      <c r="AG812" s="16"/>
      <c r="AH812" s="12">
        <v>0</v>
      </c>
      <c r="AI812" s="16"/>
      <c r="AJ812" s="16"/>
      <c r="AK812" s="12">
        <v>0</v>
      </c>
      <c r="AL812" s="16"/>
      <c r="AM812" s="16"/>
      <c r="AN812" s="12">
        <v>0</v>
      </c>
      <c r="AO812" s="35">
        <v>14711200</v>
      </c>
      <c r="AP812" s="40" t="s">
        <v>609</v>
      </c>
      <c r="AQ812" s="32">
        <v>18496414.800000001</v>
      </c>
      <c r="AR812" s="32">
        <v>3785214.8000000007</v>
      </c>
      <c r="AS812" s="16"/>
      <c r="AT812" s="16"/>
      <c r="AU812" s="12">
        <v>0</v>
      </c>
      <c r="AV812" s="16"/>
      <c r="AW812" s="16"/>
      <c r="AX812" s="12">
        <v>0</v>
      </c>
      <c r="AY812" s="46"/>
      <c r="AZ812" s="35"/>
      <c r="BA812" s="12">
        <v>0</v>
      </c>
      <c r="BB812" s="12">
        <f t="shared" si="1162"/>
        <v>0</v>
      </c>
      <c r="BC812" s="12">
        <f t="shared" si="1095"/>
        <v>744339.88</v>
      </c>
      <c r="BD812" s="12">
        <f t="shared" si="1096"/>
        <v>744339.88</v>
      </c>
      <c r="BE812" s="16"/>
      <c r="BF812" s="16"/>
      <c r="BG812" s="16"/>
      <c r="BH812" s="12">
        <f t="shared" si="1142"/>
        <v>0</v>
      </c>
      <c r="BI812" s="16"/>
      <c r="BJ812" s="16"/>
      <c r="BK812" s="16"/>
      <c r="BL812" s="12">
        <f t="shared" si="1143"/>
        <v>0</v>
      </c>
      <c r="BM812" s="16"/>
      <c r="BN812" s="16"/>
      <c r="BO812" s="16"/>
      <c r="BP812" s="12">
        <f t="shared" si="1144"/>
        <v>0</v>
      </c>
      <c r="BQ812" s="16"/>
      <c r="BR812" s="16"/>
      <c r="BS812" s="16"/>
      <c r="BT812" s="12">
        <f t="shared" si="1145"/>
        <v>0</v>
      </c>
      <c r="BU812" s="16"/>
      <c r="BV812" s="16"/>
      <c r="BW812" s="16"/>
      <c r="BX812" s="12">
        <f t="shared" si="1146"/>
        <v>0</v>
      </c>
      <c r="BY812" s="16"/>
      <c r="BZ812" s="16"/>
      <c r="CA812" s="16"/>
      <c r="CB812" s="12">
        <f t="shared" si="1147"/>
        <v>0</v>
      </c>
      <c r="CC812" s="16"/>
      <c r="CD812" s="16"/>
      <c r="CE812" s="16"/>
      <c r="CF812" s="12">
        <f t="shared" si="1148"/>
        <v>0</v>
      </c>
      <c r="CG812" s="16"/>
      <c r="CH812" s="16"/>
      <c r="CI812" s="16"/>
      <c r="CJ812" s="12">
        <f t="shared" si="1149"/>
        <v>0</v>
      </c>
      <c r="CK812" s="16"/>
      <c r="CL812" s="16"/>
      <c r="CM812" s="16"/>
      <c r="CN812" s="12">
        <f t="shared" si="1150"/>
        <v>0</v>
      </c>
      <c r="CO812" s="16"/>
      <c r="CP812" s="16"/>
      <c r="CQ812" s="16"/>
      <c r="CR812" s="12">
        <f t="shared" si="1151"/>
        <v>0</v>
      </c>
      <c r="CS812" s="16"/>
      <c r="CT812" s="16"/>
      <c r="CU812" s="16"/>
      <c r="CV812" s="12">
        <f t="shared" si="1152"/>
        <v>0</v>
      </c>
      <c r="CW812" s="16"/>
      <c r="CX812" s="16"/>
      <c r="CY812" s="16">
        <v>744339.88</v>
      </c>
      <c r="CZ812" s="12">
        <f t="shared" si="1153"/>
        <v>744339.88</v>
      </c>
      <c r="DA812" s="16"/>
      <c r="DB812" s="16"/>
      <c r="DC812" s="16"/>
      <c r="DD812" s="12">
        <f t="shared" si="1154"/>
        <v>0</v>
      </c>
      <c r="DE812" s="13" t="s">
        <v>54</v>
      </c>
      <c r="DF812" s="14" t="s">
        <v>55</v>
      </c>
    </row>
    <row r="813" spans="1:110" ht="38.25" hidden="1" x14ac:dyDescent="0.25">
      <c r="A813" s="13" t="s">
        <v>126</v>
      </c>
      <c r="B813" s="48" t="s">
        <v>608</v>
      </c>
      <c r="C813" s="49">
        <v>1981</v>
      </c>
      <c r="D813" s="49"/>
      <c r="E813" s="48" t="s">
        <v>228</v>
      </c>
      <c r="F813" s="50">
        <v>10498.8</v>
      </c>
      <c r="G813" s="50">
        <v>10295.799999999999</v>
      </c>
      <c r="H813" s="51">
        <v>33759</v>
      </c>
      <c r="I813" s="12">
        <f t="shared" si="1156"/>
        <v>18441055</v>
      </c>
      <c r="J813" s="12">
        <f t="shared" si="1157"/>
        <v>9220527.5</v>
      </c>
      <c r="K813" s="12">
        <f t="shared" si="1092"/>
        <v>9220527.5</v>
      </c>
      <c r="L813" s="12">
        <f t="shared" si="1093"/>
        <v>9220527.5</v>
      </c>
      <c r="M813" s="12">
        <f t="shared" si="1140"/>
        <v>0</v>
      </c>
      <c r="N813" s="16"/>
      <c r="O813" s="16"/>
      <c r="P813" s="12">
        <v>0</v>
      </c>
      <c r="Q813" s="16"/>
      <c r="R813" s="16"/>
      <c r="S813" s="12">
        <v>0</v>
      </c>
      <c r="T813" s="16"/>
      <c r="U813" s="16"/>
      <c r="V813" s="12">
        <v>0</v>
      </c>
      <c r="W813" s="16"/>
      <c r="X813" s="16"/>
      <c r="Y813" s="12">
        <v>0</v>
      </c>
      <c r="Z813" s="16"/>
      <c r="AA813" s="16"/>
      <c r="AB813" s="12">
        <v>0</v>
      </c>
      <c r="AC813" s="16"/>
      <c r="AD813" s="16"/>
      <c r="AE813" s="12">
        <v>0</v>
      </c>
      <c r="AF813" s="16"/>
      <c r="AG813" s="16"/>
      <c r="AH813" s="12">
        <v>0</v>
      </c>
      <c r="AI813" s="16"/>
      <c r="AJ813" s="16"/>
      <c r="AK813" s="12">
        <v>0</v>
      </c>
      <c r="AL813" s="16"/>
      <c r="AM813" s="16"/>
      <c r="AN813" s="12">
        <v>0</v>
      </c>
      <c r="AO813" s="35">
        <v>14711200</v>
      </c>
      <c r="AP813" s="40" t="s">
        <v>610</v>
      </c>
      <c r="AQ813" s="32">
        <v>18441055</v>
      </c>
      <c r="AR813" s="32">
        <v>3729855</v>
      </c>
      <c r="AS813" s="16"/>
      <c r="AT813" s="16"/>
      <c r="AU813" s="12">
        <v>0</v>
      </c>
      <c r="AV813" s="16"/>
      <c r="AW813" s="16"/>
      <c r="AX813" s="12">
        <v>0</v>
      </c>
      <c r="AY813" s="46"/>
      <c r="AZ813" s="35"/>
      <c r="BA813" s="12">
        <v>0</v>
      </c>
      <c r="BB813" s="12">
        <f t="shared" si="1162"/>
        <v>0</v>
      </c>
      <c r="BC813" s="12">
        <f t="shared" si="1095"/>
        <v>0</v>
      </c>
      <c r="BD813" s="12">
        <f t="shared" si="1096"/>
        <v>0</v>
      </c>
      <c r="BE813" s="16"/>
      <c r="BF813" s="16"/>
      <c r="BG813" s="16"/>
      <c r="BH813" s="12">
        <f t="shared" si="1142"/>
        <v>0</v>
      </c>
      <c r="BI813" s="16"/>
      <c r="BJ813" s="16"/>
      <c r="BK813" s="16"/>
      <c r="BL813" s="12">
        <f t="shared" si="1143"/>
        <v>0</v>
      </c>
      <c r="BM813" s="16"/>
      <c r="BN813" s="16"/>
      <c r="BO813" s="16"/>
      <c r="BP813" s="12">
        <f t="shared" si="1144"/>
        <v>0</v>
      </c>
      <c r="BQ813" s="16"/>
      <c r="BR813" s="16"/>
      <c r="BS813" s="16"/>
      <c r="BT813" s="12">
        <f t="shared" si="1145"/>
        <v>0</v>
      </c>
      <c r="BU813" s="16"/>
      <c r="BV813" s="16"/>
      <c r="BW813" s="16"/>
      <c r="BX813" s="12">
        <f t="shared" si="1146"/>
        <v>0</v>
      </c>
      <c r="BY813" s="16"/>
      <c r="BZ813" s="16"/>
      <c r="CA813" s="16"/>
      <c r="CB813" s="12">
        <f t="shared" si="1147"/>
        <v>0</v>
      </c>
      <c r="CC813" s="16"/>
      <c r="CD813" s="16"/>
      <c r="CE813" s="16"/>
      <c r="CF813" s="12">
        <f t="shared" si="1148"/>
        <v>0</v>
      </c>
      <c r="CG813" s="16"/>
      <c r="CH813" s="16"/>
      <c r="CI813" s="16"/>
      <c r="CJ813" s="12">
        <f t="shared" si="1149"/>
        <v>0</v>
      </c>
      <c r="CK813" s="16"/>
      <c r="CL813" s="16"/>
      <c r="CM813" s="16"/>
      <c r="CN813" s="12">
        <f t="shared" si="1150"/>
        <v>0</v>
      </c>
      <c r="CO813" s="16"/>
      <c r="CP813" s="16"/>
      <c r="CQ813" s="16"/>
      <c r="CR813" s="12">
        <f t="shared" si="1151"/>
        <v>0</v>
      </c>
      <c r="CS813" s="16"/>
      <c r="CT813" s="16"/>
      <c r="CU813" s="16"/>
      <c r="CV813" s="12">
        <f t="shared" si="1152"/>
        <v>0</v>
      </c>
      <c r="CW813" s="16"/>
      <c r="CX813" s="16"/>
      <c r="CY813" s="16"/>
      <c r="CZ813" s="12">
        <f t="shared" si="1153"/>
        <v>0</v>
      </c>
      <c r="DA813" s="16"/>
      <c r="DB813" s="16"/>
      <c r="DC813" s="16"/>
      <c r="DD813" s="12">
        <f t="shared" si="1154"/>
        <v>0</v>
      </c>
      <c r="DE813" s="17" t="s">
        <v>54</v>
      </c>
      <c r="DF813" s="14" t="s">
        <v>55</v>
      </c>
    </row>
    <row r="814" spans="1:110" ht="12.75" hidden="1" x14ac:dyDescent="0.25">
      <c r="A814" s="18" t="s">
        <v>51</v>
      </c>
      <c r="B814" s="11" t="s">
        <v>86</v>
      </c>
      <c r="C814" s="19" t="s">
        <v>51</v>
      </c>
      <c r="D814" s="101" t="s">
        <v>51</v>
      </c>
      <c r="E814" s="19" t="s">
        <v>51</v>
      </c>
      <c r="F814" s="11">
        <f>SUM(F753:F813)</f>
        <v>494692.05000000005</v>
      </c>
      <c r="G814" s="11">
        <f>SUM(G753:G813)</f>
        <v>427513.15</v>
      </c>
      <c r="H814" s="11"/>
      <c r="I814" s="11">
        <f t="shared" ref="I814:AZ814" si="1163">SUM(I753:I813)</f>
        <v>494176484.305408</v>
      </c>
      <c r="J814" s="11">
        <f t="shared" ref="J814" si="1164">SUM(J753:J813)</f>
        <v>249845522.83270401</v>
      </c>
      <c r="K814" s="11">
        <f t="shared" ref="K814" si="1165">SUM(K753:K813)</f>
        <v>244330961.47270402</v>
      </c>
      <c r="L814" s="11">
        <f t="shared" ref="L814" si="1166">SUM(L753:L813)</f>
        <v>244330961.47270402</v>
      </c>
      <c r="M814" s="12">
        <f t="shared" si="1140"/>
        <v>0</v>
      </c>
      <c r="N814" s="11">
        <f t="shared" si="1163"/>
        <v>0</v>
      </c>
      <c r="O814" s="11">
        <f t="shared" si="1163"/>
        <v>0</v>
      </c>
      <c r="P814" s="11">
        <f t="shared" si="1163"/>
        <v>0</v>
      </c>
      <c r="Q814" s="11">
        <f t="shared" si="1163"/>
        <v>5425689.8230000008</v>
      </c>
      <c r="R814" s="11">
        <f t="shared" si="1163"/>
        <v>5425689.8230000008</v>
      </c>
      <c r="S814" s="11">
        <f t="shared" si="1163"/>
        <v>0</v>
      </c>
      <c r="T814" s="11">
        <f t="shared" si="1163"/>
        <v>0</v>
      </c>
      <c r="U814" s="11">
        <f t="shared" si="1163"/>
        <v>0</v>
      </c>
      <c r="V814" s="11">
        <f t="shared" si="1163"/>
        <v>0</v>
      </c>
      <c r="W814" s="11">
        <f t="shared" si="1163"/>
        <v>0</v>
      </c>
      <c r="X814" s="11">
        <f t="shared" si="1163"/>
        <v>782636.08480800001</v>
      </c>
      <c r="Y814" s="11">
        <f t="shared" si="1163"/>
        <v>782636.08480800001</v>
      </c>
      <c r="Z814" s="11">
        <f t="shared" si="1163"/>
        <v>1145811.598</v>
      </c>
      <c r="AA814" s="11">
        <f t="shared" si="1163"/>
        <v>1302472.7668000001</v>
      </c>
      <c r="AB814" s="11">
        <f t="shared" si="1163"/>
        <v>156661.16880000001</v>
      </c>
      <c r="AC814" s="11">
        <f t="shared" si="1163"/>
        <v>0</v>
      </c>
      <c r="AD814" s="11">
        <f t="shared" si="1163"/>
        <v>0</v>
      </c>
      <c r="AE814" s="11">
        <f t="shared" si="1163"/>
        <v>0</v>
      </c>
      <c r="AF814" s="11">
        <f t="shared" si="1163"/>
        <v>0</v>
      </c>
      <c r="AG814" s="11">
        <f t="shared" si="1163"/>
        <v>0</v>
      </c>
      <c r="AH814" s="11">
        <f t="shared" si="1163"/>
        <v>0</v>
      </c>
      <c r="AI814" s="11">
        <f t="shared" si="1163"/>
        <v>10924667.677000001</v>
      </c>
      <c r="AJ814" s="11">
        <f t="shared" si="1163"/>
        <v>11594775.600000001</v>
      </c>
      <c r="AK814" s="11">
        <f t="shared" si="1163"/>
        <v>670107.92300000042</v>
      </c>
      <c r="AL814" s="11">
        <f t="shared" si="1163"/>
        <v>0</v>
      </c>
      <c r="AM814" s="11">
        <f t="shared" si="1163"/>
        <v>0</v>
      </c>
      <c r="AN814" s="11">
        <f t="shared" si="1163"/>
        <v>0</v>
      </c>
      <c r="AO814" s="11">
        <f t="shared" si="1163"/>
        <v>230161950</v>
      </c>
      <c r="AP814" s="11">
        <f t="shared" si="1163"/>
        <v>0</v>
      </c>
      <c r="AQ814" s="11">
        <f t="shared" si="1163"/>
        <v>251755888.58000001</v>
      </c>
      <c r="AR814" s="11">
        <f t="shared" si="1163"/>
        <v>21593938.580000006</v>
      </c>
      <c r="AS814" s="11">
        <f t="shared" si="1163"/>
        <v>41396732.537</v>
      </c>
      <c r="AT814" s="11">
        <f t="shared" si="1163"/>
        <v>43824668.890799999</v>
      </c>
      <c r="AU814" s="11">
        <f t="shared" si="1163"/>
        <v>-1970660.6462000012</v>
      </c>
      <c r="AV814" s="11">
        <f t="shared" si="1163"/>
        <v>85243804.678000003</v>
      </c>
      <c r="AW814" s="11">
        <f t="shared" si="1163"/>
        <v>170878193.91999999</v>
      </c>
      <c r="AX814" s="11">
        <f t="shared" si="1163"/>
        <v>85634389.241999999</v>
      </c>
      <c r="AY814" s="11">
        <f t="shared" si="1163"/>
        <v>5000000</v>
      </c>
      <c r="AZ814" s="11">
        <f t="shared" si="1163"/>
        <v>5000000</v>
      </c>
      <c r="BA814" s="11">
        <f t="shared" ref="BA814" si="1167">SUM(BA753:BA813)</f>
        <v>0</v>
      </c>
      <c r="BB814" s="11">
        <f t="shared" ref="BB814:CA814" si="1168">SUM(BB753:BB813)</f>
        <v>0</v>
      </c>
      <c r="BC814" s="11">
        <f t="shared" si="1168"/>
        <v>3612158.64</v>
      </c>
      <c r="BD814" s="11">
        <f t="shared" si="1168"/>
        <v>3612158.64</v>
      </c>
      <c r="BE814" s="11">
        <f t="shared" si="1168"/>
        <v>0</v>
      </c>
      <c r="BF814" s="11">
        <f t="shared" si="1168"/>
        <v>0</v>
      </c>
      <c r="BG814" s="11">
        <f t="shared" si="1168"/>
        <v>0</v>
      </c>
      <c r="BH814" s="11">
        <f t="shared" si="1168"/>
        <v>0</v>
      </c>
      <c r="BI814" s="11">
        <f t="shared" si="1168"/>
        <v>0</v>
      </c>
      <c r="BJ814" s="11">
        <f t="shared" si="1168"/>
        <v>0</v>
      </c>
      <c r="BK814" s="11">
        <f t="shared" si="1168"/>
        <v>0</v>
      </c>
      <c r="BL814" s="11">
        <f t="shared" si="1168"/>
        <v>0</v>
      </c>
      <c r="BM814" s="11">
        <f t="shared" si="1168"/>
        <v>0</v>
      </c>
      <c r="BN814" s="11">
        <f t="shared" si="1168"/>
        <v>0</v>
      </c>
      <c r="BO814" s="11">
        <f t="shared" si="1168"/>
        <v>0</v>
      </c>
      <c r="BP814" s="11">
        <f t="shared" si="1168"/>
        <v>0</v>
      </c>
      <c r="BQ814" s="11">
        <f t="shared" si="1168"/>
        <v>0</v>
      </c>
      <c r="BR814" s="11">
        <f t="shared" si="1168"/>
        <v>0</v>
      </c>
      <c r="BS814" s="11">
        <f t="shared" si="1168"/>
        <v>0</v>
      </c>
      <c r="BT814" s="11">
        <f t="shared" si="1168"/>
        <v>0</v>
      </c>
      <c r="BU814" s="11">
        <f t="shared" si="1168"/>
        <v>0</v>
      </c>
      <c r="BV814" s="11">
        <f t="shared" si="1168"/>
        <v>0</v>
      </c>
      <c r="BW814" s="11">
        <f t="shared" si="1168"/>
        <v>300000</v>
      </c>
      <c r="BX814" s="11">
        <f t="shared" si="1168"/>
        <v>300000</v>
      </c>
      <c r="BY814" s="11">
        <f t="shared" si="1168"/>
        <v>0</v>
      </c>
      <c r="BZ814" s="11">
        <f t="shared" si="1168"/>
        <v>0</v>
      </c>
      <c r="CA814" s="11">
        <f t="shared" si="1168"/>
        <v>0</v>
      </c>
      <c r="CB814" s="11">
        <f t="shared" ref="CB814:DD814" si="1169">SUM(CB753:CB813)</f>
        <v>0</v>
      </c>
      <c r="CC814" s="11">
        <f t="shared" si="1169"/>
        <v>0</v>
      </c>
      <c r="CD814" s="11">
        <f t="shared" si="1169"/>
        <v>0</v>
      </c>
      <c r="CE814" s="11">
        <f t="shared" si="1169"/>
        <v>0</v>
      </c>
      <c r="CF814" s="11">
        <f t="shared" si="1169"/>
        <v>0</v>
      </c>
      <c r="CG814" s="11">
        <f t="shared" si="1169"/>
        <v>0</v>
      </c>
      <c r="CH814" s="11">
        <f t="shared" si="1169"/>
        <v>0</v>
      </c>
      <c r="CI814" s="11">
        <f t="shared" si="1169"/>
        <v>535239.25</v>
      </c>
      <c r="CJ814" s="11">
        <f t="shared" si="1169"/>
        <v>535239.25</v>
      </c>
      <c r="CK814" s="11">
        <f t="shared" si="1169"/>
        <v>0</v>
      </c>
      <c r="CL814" s="11">
        <f t="shared" si="1169"/>
        <v>0</v>
      </c>
      <c r="CM814" s="11">
        <f t="shared" si="1169"/>
        <v>0</v>
      </c>
      <c r="CN814" s="11">
        <f t="shared" si="1169"/>
        <v>0</v>
      </c>
      <c r="CO814" s="11">
        <f t="shared" si="1169"/>
        <v>0</v>
      </c>
      <c r="CP814" s="11">
        <f t="shared" si="1169"/>
        <v>0</v>
      </c>
      <c r="CQ814" s="11">
        <f t="shared" si="1169"/>
        <v>0</v>
      </c>
      <c r="CR814" s="11">
        <f t="shared" si="1169"/>
        <v>0</v>
      </c>
      <c r="CS814" s="11">
        <f t="shared" si="1169"/>
        <v>1</v>
      </c>
      <c r="CT814" s="11">
        <f t="shared" si="1169"/>
        <v>0</v>
      </c>
      <c r="CU814" s="11">
        <f t="shared" si="1169"/>
        <v>300000</v>
      </c>
      <c r="CV814" s="11">
        <f t="shared" si="1169"/>
        <v>300000</v>
      </c>
      <c r="CW814" s="11">
        <f t="shared" si="1169"/>
        <v>0</v>
      </c>
      <c r="CX814" s="11">
        <f t="shared" si="1169"/>
        <v>0</v>
      </c>
      <c r="CY814" s="11">
        <f t="shared" si="1169"/>
        <v>2476919.39</v>
      </c>
      <c r="CZ814" s="11">
        <f t="shared" si="1169"/>
        <v>2476919.39</v>
      </c>
      <c r="DA814" s="11">
        <f t="shared" si="1169"/>
        <v>0</v>
      </c>
      <c r="DB814" s="11">
        <f t="shared" si="1169"/>
        <v>0</v>
      </c>
      <c r="DC814" s="11">
        <f t="shared" si="1169"/>
        <v>0</v>
      </c>
      <c r="DD814" s="11">
        <f t="shared" si="1169"/>
        <v>0</v>
      </c>
      <c r="DE814" s="18" t="s">
        <v>51</v>
      </c>
      <c r="DF814" s="18" t="s">
        <v>51</v>
      </c>
    </row>
    <row r="815" spans="1:110" ht="12.75" hidden="1" x14ac:dyDescent="0.25">
      <c r="A815" s="27" t="s">
        <v>325</v>
      </c>
      <c r="B815" s="28"/>
      <c r="C815" s="28"/>
      <c r="D815" s="28"/>
      <c r="E815" s="28"/>
      <c r="F815" s="28"/>
      <c r="G815" s="28"/>
      <c r="H815" s="28"/>
      <c r="I815" s="12"/>
      <c r="J815" s="12"/>
      <c r="K815" s="12"/>
      <c r="L815" s="12"/>
      <c r="M815" s="12">
        <f t="shared" si="1140"/>
        <v>0</v>
      </c>
      <c r="N815" s="28"/>
      <c r="O815" s="28"/>
      <c r="P815" s="12"/>
      <c r="Q815" s="28"/>
      <c r="R815" s="28"/>
      <c r="S815" s="12"/>
      <c r="T815" s="28"/>
      <c r="U815" s="28"/>
      <c r="V815" s="12"/>
      <c r="W815" s="28"/>
      <c r="X815" s="28"/>
      <c r="Y815" s="12"/>
      <c r="Z815" s="28"/>
      <c r="AA815" s="28"/>
      <c r="AB815" s="12"/>
      <c r="AC815" s="28"/>
      <c r="AD815" s="28"/>
      <c r="AE815" s="12"/>
      <c r="AF815" s="28"/>
      <c r="AG815" s="28"/>
      <c r="AH815" s="12"/>
      <c r="AI815" s="28"/>
      <c r="AJ815" s="28"/>
      <c r="AK815" s="12"/>
      <c r="AL815" s="28"/>
      <c r="AM815" s="28"/>
      <c r="AN815" s="12"/>
      <c r="AO815" s="34"/>
      <c r="AP815" s="38"/>
      <c r="AQ815" s="34"/>
      <c r="AR815" s="32"/>
      <c r="AS815" s="28"/>
      <c r="AT815" s="28"/>
      <c r="AU815" s="12"/>
      <c r="AV815" s="28"/>
      <c r="AW815" s="28"/>
      <c r="AX815" s="12"/>
      <c r="AY815" s="44"/>
      <c r="AZ815" s="34"/>
      <c r="BA815" s="12"/>
      <c r="BB815" s="12"/>
      <c r="BC815" s="12"/>
      <c r="BD815" s="12"/>
      <c r="BE815" s="36"/>
      <c r="BF815" s="36"/>
      <c r="BG815" s="36"/>
      <c r="BH815" s="12">
        <f>BG815-BF815</f>
        <v>0</v>
      </c>
      <c r="BI815" s="36"/>
      <c r="BJ815" s="36"/>
      <c r="BK815" s="36"/>
      <c r="BL815" s="12">
        <f>BK815-BJ815</f>
        <v>0</v>
      </c>
      <c r="BM815" s="36"/>
      <c r="BN815" s="36"/>
      <c r="BO815" s="36"/>
      <c r="BP815" s="12">
        <f>BO815-BN815</f>
        <v>0</v>
      </c>
      <c r="BQ815" s="36"/>
      <c r="BR815" s="36"/>
      <c r="BS815" s="36"/>
      <c r="BT815" s="12">
        <f>BS815-BR815</f>
        <v>0</v>
      </c>
      <c r="BU815" s="36"/>
      <c r="BV815" s="36"/>
      <c r="BW815" s="36"/>
      <c r="BX815" s="12">
        <f>BW815-BV815</f>
        <v>0</v>
      </c>
      <c r="BY815" s="36"/>
      <c r="BZ815" s="36"/>
      <c r="CA815" s="36"/>
      <c r="CB815" s="12">
        <f>CA815-BZ815</f>
        <v>0</v>
      </c>
      <c r="CC815" s="36"/>
      <c r="CD815" s="36"/>
      <c r="CE815" s="36"/>
      <c r="CF815" s="12">
        <f>CE815-CD815</f>
        <v>0</v>
      </c>
      <c r="CG815" s="36"/>
      <c r="CH815" s="36"/>
      <c r="CI815" s="36"/>
      <c r="CJ815" s="12">
        <f>CI815-CH815</f>
        <v>0</v>
      </c>
      <c r="CK815" s="36"/>
      <c r="CL815" s="36"/>
      <c r="CM815" s="36"/>
      <c r="CN815" s="12">
        <f>CM815-CL815</f>
        <v>0</v>
      </c>
      <c r="CO815" s="36"/>
      <c r="CP815" s="36"/>
      <c r="CQ815" s="36"/>
      <c r="CR815" s="12">
        <f>CQ815-CP815</f>
        <v>0</v>
      </c>
      <c r="CS815" s="36"/>
      <c r="CT815" s="36"/>
      <c r="CU815" s="36"/>
      <c r="CV815" s="12">
        <f>CU815-CT815</f>
        <v>0</v>
      </c>
      <c r="CW815" s="36"/>
      <c r="CX815" s="36"/>
      <c r="CY815" s="36"/>
      <c r="CZ815" s="12">
        <f>CY815-CX815</f>
        <v>0</v>
      </c>
      <c r="DA815" s="36"/>
      <c r="DB815" s="36"/>
      <c r="DC815" s="36"/>
      <c r="DD815" s="12">
        <f>DC815-DB815</f>
        <v>0</v>
      </c>
      <c r="DE815" s="28"/>
      <c r="DF815" s="29"/>
    </row>
    <row r="816" spans="1:110" ht="38.25" hidden="1" x14ac:dyDescent="0.25">
      <c r="A816" s="13" t="s">
        <v>24</v>
      </c>
      <c r="B816" s="48" t="s">
        <v>2516</v>
      </c>
      <c r="C816" s="49" t="s">
        <v>2517</v>
      </c>
      <c r="D816" s="49" t="s">
        <v>51</v>
      </c>
      <c r="E816" s="48" t="s">
        <v>67</v>
      </c>
      <c r="F816" s="50">
        <v>2206.8000000000002</v>
      </c>
      <c r="G816" s="50">
        <v>2096</v>
      </c>
      <c r="H816" s="51">
        <v>36340</v>
      </c>
      <c r="I816" s="12">
        <f t="shared" ref="I816:I840" si="1170">O816+R816+U816+X816+AA816+AD816+AG816+AJ816+AM816+AQ816+AT816+BC816+AW816+AZ816</f>
        <v>2850285.1047999999</v>
      </c>
      <c r="J816" s="12">
        <f t="shared" ref="J816:J840" si="1171">(I816-BC816)*0.5</f>
        <v>1275142.5523999999</v>
      </c>
      <c r="K816" s="12">
        <f t="shared" ref="K816:K840" si="1172">I816-J816</f>
        <v>1575142.5523999999</v>
      </c>
      <c r="L816" s="12">
        <f t="shared" ref="L816:L840" si="1173">K816</f>
        <v>1575142.5523999999</v>
      </c>
      <c r="M816" s="12">
        <f t="shared" si="1140"/>
        <v>0</v>
      </c>
      <c r="N816" s="12"/>
      <c r="O816" s="12"/>
      <c r="P816" s="12"/>
      <c r="Q816" s="12"/>
      <c r="R816" s="12"/>
      <c r="S816" s="12"/>
      <c r="T816" s="12"/>
      <c r="U816" s="12"/>
      <c r="V816" s="12"/>
      <c r="W816" s="12">
        <v>0</v>
      </c>
      <c r="X816" s="12">
        <v>820143.84000000008</v>
      </c>
      <c r="Y816" s="12"/>
      <c r="Z816" s="12">
        <v>834270.87699999998</v>
      </c>
      <c r="AA816" s="12">
        <v>766714.86479999998</v>
      </c>
      <c r="AB816" s="12"/>
      <c r="AC816" s="12">
        <v>0</v>
      </c>
      <c r="AD816" s="12">
        <v>963426.39999999991</v>
      </c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32"/>
      <c r="AP816" s="39"/>
      <c r="AQ816" s="32"/>
      <c r="AR816" s="32"/>
      <c r="AS816" s="12"/>
      <c r="AT816" s="12"/>
      <c r="AU816" s="12"/>
      <c r="AV816" s="12"/>
      <c r="AW816" s="12"/>
      <c r="AX816" s="12"/>
      <c r="AY816" s="45"/>
      <c r="AZ816" s="32"/>
      <c r="BA816" s="12"/>
      <c r="BB816" s="12">
        <f>BF816+BJ816+BN816+BR816+BV816+BZ816+CD816+CH816+CL816+CP816+CT816+CX816+DB816</f>
        <v>0</v>
      </c>
      <c r="BC816" s="12">
        <f t="shared" ref="BC816:BC840" si="1174">BG816+BK816+BO816+BS816+BW816+CA816+CE816+CI816+CM816+CQ816+CU816+CY816+DC816</f>
        <v>300000</v>
      </c>
      <c r="BD816" s="12">
        <f t="shared" ref="BD816:BD840" si="1175">BC816-BB816</f>
        <v>300000</v>
      </c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>
        <v>1</v>
      </c>
      <c r="CL816" s="12">
        <v>0</v>
      </c>
      <c r="CM816" s="12">
        <v>300000</v>
      </c>
      <c r="CN816" s="12">
        <f>CM816-CL816</f>
        <v>300000</v>
      </c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3" t="s">
        <v>54</v>
      </c>
      <c r="DF816" s="14" t="s">
        <v>55</v>
      </c>
    </row>
    <row r="817" spans="1:110" ht="38.25" hidden="1" x14ac:dyDescent="0.25">
      <c r="A817" s="13" t="s">
        <v>25</v>
      </c>
      <c r="B817" s="48" t="s">
        <v>1944</v>
      </c>
      <c r="C817" s="49">
        <v>1940</v>
      </c>
      <c r="D817" s="49" t="s">
        <v>51</v>
      </c>
      <c r="E817" s="48" t="s">
        <v>67</v>
      </c>
      <c r="F817" s="50">
        <v>993.2</v>
      </c>
      <c r="G817" s="50">
        <v>923.2</v>
      </c>
      <c r="H817" s="51">
        <v>36613</v>
      </c>
      <c r="I817" s="12">
        <f t="shared" si="1170"/>
        <v>7590462.2251200005</v>
      </c>
      <c r="J817" s="12">
        <f t="shared" si="1171"/>
        <v>3795231.1125600003</v>
      </c>
      <c r="K817" s="12">
        <f t="shared" si="1172"/>
        <v>3795231.1125600003</v>
      </c>
      <c r="L817" s="12">
        <f t="shared" si="1173"/>
        <v>3795231.1125600003</v>
      </c>
      <c r="M817" s="12">
        <f t="shared" si="1140"/>
        <v>0</v>
      </c>
      <c r="N817" s="12"/>
      <c r="O817" s="12"/>
      <c r="P817" s="12">
        <v>0</v>
      </c>
      <c r="Q817" s="12">
        <v>2707477.872</v>
      </c>
      <c r="R817" s="12">
        <v>2707477.872</v>
      </c>
      <c r="S817" s="12">
        <v>0</v>
      </c>
      <c r="T817" s="12"/>
      <c r="U817" s="12"/>
      <c r="V817" s="12">
        <v>0</v>
      </c>
      <c r="W817" s="12">
        <v>350963.72</v>
      </c>
      <c r="X817" s="12">
        <v>351522.21240000002</v>
      </c>
      <c r="Y817" s="12">
        <v>558.49240000004647</v>
      </c>
      <c r="Z817" s="12">
        <v>367461.3</v>
      </c>
      <c r="AA817" s="12">
        <v>461619.1152</v>
      </c>
      <c r="AB817" s="12">
        <v>94157.815200000012</v>
      </c>
      <c r="AC817" s="12"/>
      <c r="AD817" s="12">
        <v>412177.02551999997</v>
      </c>
      <c r="AE817" s="12">
        <v>412177.02551999997</v>
      </c>
      <c r="AF817" s="12"/>
      <c r="AG817" s="12"/>
      <c r="AH817" s="12">
        <v>0</v>
      </c>
      <c r="AI817" s="12"/>
      <c r="AJ817" s="12"/>
      <c r="AK817" s="12">
        <v>0</v>
      </c>
      <c r="AL817" s="12"/>
      <c r="AM817" s="12"/>
      <c r="AN817" s="12">
        <v>0</v>
      </c>
      <c r="AO817" s="32"/>
      <c r="AP817" s="39"/>
      <c r="AQ817" s="32"/>
      <c r="AR817" s="32">
        <v>0</v>
      </c>
      <c r="AS817" s="12">
        <v>2937400</v>
      </c>
      <c r="AT817" s="12">
        <v>3657666</v>
      </c>
      <c r="AU817" s="12">
        <v>720266</v>
      </c>
      <c r="AV817" s="12"/>
      <c r="AW817" s="12"/>
      <c r="AX817" s="12">
        <v>0</v>
      </c>
      <c r="AY817" s="45"/>
      <c r="AZ817" s="32"/>
      <c r="BA817" s="12">
        <v>0</v>
      </c>
      <c r="BB817" s="12">
        <f>BF817+BJ817+BN817+BR817+BV817+BZ817+CD817+CH817+CL817+CP817+CT817+CX817+DB817</f>
        <v>0</v>
      </c>
      <c r="BC817" s="12">
        <f t="shared" si="1174"/>
        <v>0</v>
      </c>
      <c r="BD817" s="12">
        <f t="shared" si="1175"/>
        <v>0</v>
      </c>
      <c r="BE817" s="12"/>
      <c r="BF817" s="12"/>
      <c r="BG817" s="12"/>
      <c r="BH817" s="12">
        <f>BG817-BF817</f>
        <v>0</v>
      </c>
      <c r="BI817" s="12"/>
      <c r="BJ817" s="12"/>
      <c r="BK817" s="12"/>
      <c r="BL817" s="12">
        <f>BK817-BJ817</f>
        <v>0</v>
      </c>
      <c r="BM817" s="12"/>
      <c r="BN817" s="12"/>
      <c r="BO817" s="12"/>
      <c r="BP817" s="12">
        <f>BO817-BN817</f>
        <v>0</v>
      </c>
      <c r="BQ817" s="12"/>
      <c r="BR817" s="12"/>
      <c r="BS817" s="12"/>
      <c r="BT817" s="12">
        <f>BS817-BR817</f>
        <v>0</v>
      </c>
      <c r="BU817" s="12"/>
      <c r="BV817" s="12"/>
      <c r="BW817" s="12"/>
      <c r="BX817" s="12">
        <f>BW817-BV817</f>
        <v>0</v>
      </c>
      <c r="BY817" s="12"/>
      <c r="BZ817" s="12"/>
      <c r="CA817" s="12"/>
      <c r="CB817" s="12">
        <f>CA817-BZ817</f>
        <v>0</v>
      </c>
      <c r="CC817" s="12"/>
      <c r="CD817" s="12"/>
      <c r="CE817" s="12"/>
      <c r="CF817" s="12">
        <f>CE817-CD817</f>
        <v>0</v>
      </c>
      <c r="CG817" s="12"/>
      <c r="CH817" s="12"/>
      <c r="CI817" s="12"/>
      <c r="CJ817" s="12">
        <f>CI817-CH817</f>
        <v>0</v>
      </c>
      <c r="CK817" s="12"/>
      <c r="CL817" s="12"/>
      <c r="CM817" s="12"/>
      <c r="CN817" s="12">
        <f>CM817-CL817</f>
        <v>0</v>
      </c>
      <c r="CO817" s="12"/>
      <c r="CP817" s="12"/>
      <c r="CQ817" s="12"/>
      <c r="CR817" s="12">
        <f>CQ817-CP817</f>
        <v>0</v>
      </c>
      <c r="CS817" s="12"/>
      <c r="CT817" s="12"/>
      <c r="CU817" s="12"/>
      <c r="CV817" s="12">
        <f>CU817-CT817</f>
        <v>0</v>
      </c>
      <c r="CW817" s="12"/>
      <c r="CX817" s="12"/>
      <c r="CY817" s="12"/>
      <c r="CZ817" s="12">
        <f>CY817-CX817</f>
        <v>0</v>
      </c>
      <c r="DA817" s="12"/>
      <c r="DB817" s="12"/>
      <c r="DC817" s="12"/>
      <c r="DD817" s="12">
        <f>DC817-DB817</f>
        <v>0</v>
      </c>
      <c r="DE817" s="13" t="s">
        <v>54</v>
      </c>
      <c r="DF817" s="14" t="s">
        <v>55</v>
      </c>
    </row>
    <row r="818" spans="1:110" ht="38.25" hidden="1" x14ac:dyDescent="0.25">
      <c r="A818" s="13" t="s">
        <v>26</v>
      </c>
      <c r="B818" s="48" t="s">
        <v>2011</v>
      </c>
      <c r="C818" s="49">
        <v>1977</v>
      </c>
      <c r="D818" s="49" t="s">
        <v>51</v>
      </c>
      <c r="E818" s="48" t="s">
        <v>186</v>
      </c>
      <c r="F818" s="50">
        <v>4994.1000000000004</v>
      </c>
      <c r="G818" s="50">
        <v>4994.1000000000004</v>
      </c>
      <c r="H818" s="51">
        <v>33423</v>
      </c>
      <c r="I818" s="12">
        <f t="shared" si="1170"/>
        <v>6395604</v>
      </c>
      <c r="J818" s="12">
        <f t="shared" si="1171"/>
        <v>3197802</v>
      </c>
      <c r="K818" s="12">
        <f t="shared" si="1172"/>
        <v>3197802</v>
      </c>
      <c r="L818" s="12">
        <f t="shared" si="1173"/>
        <v>3197802</v>
      </c>
      <c r="M818" s="12">
        <f t="shared" si="1140"/>
        <v>0</v>
      </c>
      <c r="N818" s="12"/>
      <c r="O818" s="12"/>
      <c r="P818" s="12">
        <v>0</v>
      </c>
      <c r="Q818" s="12"/>
      <c r="R818" s="12"/>
      <c r="S818" s="12">
        <v>0</v>
      </c>
      <c r="T818" s="12"/>
      <c r="U818" s="12"/>
      <c r="V818" s="12">
        <v>0</v>
      </c>
      <c r="W818" s="12"/>
      <c r="X818" s="12"/>
      <c r="Y818" s="12">
        <v>0</v>
      </c>
      <c r="Z818" s="12"/>
      <c r="AA818" s="12"/>
      <c r="AB818" s="12">
        <v>0</v>
      </c>
      <c r="AC818" s="12"/>
      <c r="AD818" s="12"/>
      <c r="AE818" s="12">
        <v>0</v>
      </c>
      <c r="AF818" s="12"/>
      <c r="AG818" s="12"/>
      <c r="AH818" s="12">
        <v>0</v>
      </c>
      <c r="AI818" s="12"/>
      <c r="AJ818" s="12"/>
      <c r="AK818" s="12">
        <v>0</v>
      </c>
      <c r="AL818" s="12"/>
      <c r="AM818" s="12"/>
      <c r="AN818" s="12">
        <v>0</v>
      </c>
      <c r="AO818" s="32"/>
      <c r="AP818" s="39" t="s">
        <v>2012</v>
      </c>
      <c r="AQ818" s="32">
        <v>6395604</v>
      </c>
      <c r="AR818" s="32">
        <v>6395604</v>
      </c>
      <c r="AS818" s="12"/>
      <c r="AT818" s="12"/>
      <c r="AU818" s="12">
        <v>0</v>
      </c>
      <c r="AV818" s="12"/>
      <c r="AW818" s="12"/>
      <c r="AX818" s="12">
        <v>0</v>
      </c>
      <c r="AY818" s="45"/>
      <c r="AZ818" s="32"/>
      <c r="BA818" s="12">
        <v>0</v>
      </c>
      <c r="BB818" s="12"/>
      <c r="BC818" s="12">
        <f t="shared" si="1174"/>
        <v>0</v>
      </c>
      <c r="BD818" s="12">
        <f t="shared" si="1175"/>
        <v>0</v>
      </c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3" t="s">
        <v>54</v>
      </c>
      <c r="DF818" s="14" t="s">
        <v>55</v>
      </c>
    </row>
    <row r="819" spans="1:110" ht="56.25" hidden="1" x14ac:dyDescent="0.25">
      <c r="A819" s="13" t="s">
        <v>27</v>
      </c>
      <c r="B819" s="48" t="s">
        <v>1991</v>
      </c>
      <c r="C819" s="49">
        <v>1980</v>
      </c>
      <c r="D819" s="49" t="s">
        <v>51</v>
      </c>
      <c r="E819" s="48" t="s">
        <v>202</v>
      </c>
      <c r="F819" s="50">
        <v>17624.900000000001</v>
      </c>
      <c r="G819" s="50">
        <v>15955.9</v>
      </c>
      <c r="H819" s="51">
        <v>33953</v>
      </c>
      <c r="I819" s="12">
        <f t="shared" si="1170"/>
        <v>23520336</v>
      </c>
      <c r="J819" s="12">
        <f t="shared" si="1171"/>
        <v>11760168</v>
      </c>
      <c r="K819" s="12">
        <f t="shared" si="1172"/>
        <v>11760168</v>
      </c>
      <c r="L819" s="12">
        <f t="shared" si="1173"/>
        <v>11760168</v>
      </c>
      <c r="M819" s="12">
        <f t="shared" si="1140"/>
        <v>0</v>
      </c>
      <c r="N819" s="12"/>
      <c r="O819" s="12"/>
      <c r="P819" s="12">
        <v>0</v>
      </c>
      <c r="Q819" s="12"/>
      <c r="R819" s="12"/>
      <c r="S819" s="12">
        <v>0</v>
      </c>
      <c r="T819" s="12"/>
      <c r="U819" s="12"/>
      <c r="V819" s="12">
        <v>0</v>
      </c>
      <c r="W819" s="12"/>
      <c r="X819" s="12"/>
      <c r="Y819" s="12">
        <v>0</v>
      </c>
      <c r="Z819" s="12"/>
      <c r="AA819" s="12"/>
      <c r="AB819" s="12">
        <v>0</v>
      </c>
      <c r="AC819" s="12"/>
      <c r="AD819" s="12"/>
      <c r="AE819" s="12">
        <v>0</v>
      </c>
      <c r="AF819" s="12"/>
      <c r="AG819" s="12"/>
      <c r="AH819" s="12">
        <v>0</v>
      </c>
      <c r="AI819" s="12"/>
      <c r="AJ819" s="12"/>
      <c r="AK819" s="12">
        <v>0</v>
      </c>
      <c r="AL819" s="12"/>
      <c r="AM819" s="12"/>
      <c r="AN819" s="12">
        <v>0</v>
      </c>
      <c r="AO819" s="32"/>
      <c r="AP819" s="39" t="s">
        <v>1992</v>
      </c>
      <c r="AQ819" s="32">
        <v>23520336</v>
      </c>
      <c r="AR819" s="32">
        <v>23520336</v>
      </c>
      <c r="AS819" s="12"/>
      <c r="AT819" s="12"/>
      <c r="AU819" s="12">
        <v>0</v>
      </c>
      <c r="AV819" s="12"/>
      <c r="AW819" s="12"/>
      <c r="AX819" s="12">
        <v>0</v>
      </c>
      <c r="AY819" s="45"/>
      <c r="AZ819" s="32"/>
      <c r="BA819" s="12">
        <v>0</v>
      </c>
      <c r="BB819" s="12"/>
      <c r="BC819" s="12">
        <f t="shared" si="1174"/>
        <v>0</v>
      </c>
      <c r="BD819" s="12">
        <f t="shared" si="1175"/>
        <v>0</v>
      </c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3" t="s">
        <v>54</v>
      </c>
      <c r="DF819" s="14" t="s">
        <v>55</v>
      </c>
    </row>
    <row r="820" spans="1:110" ht="38.25" hidden="1" x14ac:dyDescent="0.25">
      <c r="A820" s="13" t="s">
        <v>28</v>
      </c>
      <c r="B820" s="48" t="s">
        <v>2515</v>
      </c>
      <c r="C820" s="49" t="s">
        <v>2497</v>
      </c>
      <c r="D820" s="49" t="s">
        <v>51</v>
      </c>
      <c r="E820" s="48" t="s">
        <v>153</v>
      </c>
      <c r="F820" s="50">
        <v>2537.8000000000002</v>
      </c>
      <c r="G820" s="50">
        <v>2537.8000000000002</v>
      </c>
      <c r="H820" s="51">
        <v>33611</v>
      </c>
      <c r="I820" s="12">
        <f t="shared" si="1170"/>
        <v>3734880.2600000002</v>
      </c>
      <c r="J820" s="12">
        <f t="shared" si="1171"/>
        <v>1867440.1300000001</v>
      </c>
      <c r="K820" s="12">
        <f t="shared" si="1172"/>
        <v>1867440.1300000001</v>
      </c>
      <c r="L820" s="12">
        <f t="shared" si="1173"/>
        <v>1867440.1300000001</v>
      </c>
      <c r="M820" s="12">
        <f t="shared" si="1140"/>
        <v>0</v>
      </c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32"/>
      <c r="AP820" s="39"/>
      <c r="AQ820" s="32"/>
      <c r="AR820" s="32"/>
      <c r="AS820" s="12"/>
      <c r="AT820" s="12">
        <v>3734880.2600000002</v>
      </c>
      <c r="AU820" s="12"/>
      <c r="AV820" s="12"/>
      <c r="AW820" s="12"/>
      <c r="AX820" s="12"/>
      <c r="AY820" s="45"/>
      <c r="AZ820" s="32"/>
      <c r="BA820" s="12"/>
      <c r="BB820" s="12">
        <f>BF820+BJ820+BN820+BR820+BV820+BZ820+CD820+CH820+CL820+CP820+CT820+CX820+DB820</f>
        <v>0</v>
      </c>
      <c r="BC820" s="12">
        <f t="shared" si="1174"/>
        <v>0</v>
      </c>
      <c r="BD820" s="12">
        <f t="shared" si="1175"/>
        <v>0</v>
      </c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3" t="s">
        <v>54</v>
      </c>
      <c r="DF820" s="14" t="s">
        <v>55</v>
      </c>
    </row>
    <row r="821" spans="1:110" ht="38.25" hidden="1" x14ac:dyDescent="0.25">
      <c r="A821" s="13" t="s">
        <v>29</v>
      </c>
      <c r="B821" s="48" t="s">
        <v>1993</v>
      </c>
      <c r="C821" s="49">
        <v>1978</v>
      </c>
      <c r="D821" s="49" t="s">
        <v>51</v>
      </c>
      <c r="E821" s="48" t="s">
        <v>202</v>
      </c>
      <c r="F821" s="50">
        <v>5235.8999999999996</v>
      </c>
      <c r="G821" s="50">
        <v>4612.8999999999996</v>
      </c>
      <c r="H821" s="51">
        <v>33947</v>
      </c>
      <c r="I821" s="12">
        <f t="shared" si="1170"/>
        <v>11295875</v>
      </c>
      <c r="J821" s="12">
        <f t="shared" si="1171"/>
        <v>5647937.5</v>
      </c>
      <c r="K821" s="12">
        <f t="shared" si="1172"/>
        <v>5647937.5</v>
      </c>
      <c r="L821" s="12">
        <f t="shared" si="1173"/>
        <v>5647937.5</v>
      </c>
      <c r="M821" s="12">
        <f t="shared" si="1140"/>
        <v>0</v>
      </c>
      <c r="N821" s="12"/>
      <c r="O821" s="12"/>
      <c r="P821" s="12">
        <v>0</v>
      </c>
      <c r="Q821" s="12"/>
      <c r="R821" s="12"/>
      <c r="S821" s="12">
        <v>0</v>
      </c>
      <c r="T821" s="12"/>
      <c r="U821" s="12"/>
      <c r="V821" s="12">
        <v>0</v>
      </c>
      <c r="W821" s="12"/>
      <c r="X821" s="12"/>
      <c r="Y821" s="12">
        <v>0</v>
      </c>
      <c r="Z821" s="12"/>
      <c r="AA821" s="12"/>
      <c r="AB821" s="12">
        <v>0</v>
      </c>
      <c r="AC821" s="12"/>
      <c r="AD821" s="12"/>
      <c r="AE821" s="12">
        <v>0</v>
      </c>
      <c r="AF821" s="12"/>
      <c r="AG821" s="12"/>
      <c r="AH821" s="12">
        <v>0</v>
      </c>
      <c r="AI821" s="12"/>
      <c r="AJ821" s="12"/>
      <c r="AK821" s="12">
        <v>0</v>
      </c>
      <c r="AL821" s="12"/>
      <c r="AM821" s="12"/>
      <c r="AN821" s="12">
        <v>0</v>
      </c>
      <c r="AO821" s="32"/>
      <c r="AP821" s="39" t="s">
        <v>1994</v>
      </c>
      <c r="AQ821" s="32">
        <v>11295875</v>
      </c>
      <c r="AR821" s="32">
        <v>11295875</v>
      </c>
      <c r="AS821" s="12"/>
      <c r="AT821" s="12"/>
      <c r="AU821" s="12">
        <v>0</v>
      </c>
      <c r="AV821" s="12"/>
      <c r="AW821" s="12"/>
      <c r="AX821" s="12">
        <v>0</v>
      </c>
      <c r="AY821" s="45"/>
      <c r="AZ821" s="32"/>
      <c r="BA821" s="12">
        <v>0</v>
      </c>
      <c r="BB821" s="12"/>
      <c r="BC821" s="12">
        <f t="shared" si="1174"/>
        <v>0</v>
      </c>
      <c r="BD821" s="12">
        <f t="shared" si="1175"/>
        <v>0</v>
      </c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3" t="s">
        <v>54</v>
      </c>
      <c r="DF821" s="14" t="s">
        <v>55</v>
      </c>
    </row>
    <row r="822" spans="1:110" ht="38.25" hidden="1" x14ac:dyDescent="0.25">
      <c r="A822" s="13" t="s">
        <v>30</v>
      </c>
      <c r="B822" s="48" t="s">
        <v>1945</v>
      </c>
      <c r="C822" s="49">
        <v>1968</v>
      </c>
      <c r="D822" s="49" t="s">
        <v>51</v>
      </c>
      <c r="E822" s="48" t="s">
        <v>229</v>
      </c>
      <c r="F822" s="50">
        <v>3452.26</v>
      </c>
      <c r="G822" s="50">
        <v>3108.76</v>
      </c>
      <c r="H822" s="51">
        <v>34725</v>
      </c>
      <c r="I822" s="12">
        <f t="shared" si="1170"/>
        <v>2258090.8103999998</v>
      </c>
      <c r="J822" s="12">
        <f t="shared" si="1171"/>
        <v>1129045.4051999999</v>
      </c>
      <c r="K822" s="12">
        <f t="shared" si="1172"/>
        <v>1129045.4051999999</v>
      </c>
      <c r="L822" s="12">
        <f t="shared" si="1173"/>
        <v>1129045.4051999999</v>
      </c>
      <c r="M822" s="12">
        <f t="shared" si="1140"/>
        <v>0</v>
      </c>
      <c r="N822" s="12"/>
      <c r="O822" s="12"/>
      <c r="P822" s="12">
        <v>0</v>
      </c>
      <c r="Q822" s="12"/>
      <c r="R822" s="12"/>
      <c r="S822" s="12">
        <v>0</v>
      </c>
      <c r="T822" s="12"/>
      <c r="U822" s="12"/>
      <c r="V822" s="12">
        <v>0</v>
      </c>
      <c r="W822" s="12"/>
      <c r="X822" s="12"/>
      <c r="Y822" s="12">
        <v>0</v>
      </c>
      <c r="Z822" s="12"/>
      <c r="AA822" s="12"/>
      <c r="AB822" s="12">
        <v>0</v>
      </c>
      <c r="AC822" s="12"/>
      <c r="AD822" s="12"/>
      <c r="AE822" s="12">
        <v>0</v>
      </c>
      <c r="AF822" s="12"/>
      <c r="AG822" s="12"/>
      <c r="AH822" s="12">
        <v>0</v>
      </c>
      <c r="AI822" s="12"/>
      <c r="AJ822" s="12"/>
      <c r="AK822" s="12">
        <v>0</v>
      </c>
      <c r="AL822" s="12"/>
      <c r="AM822" s="12"/>
      <c r="AN822" s="12">
        <v>0</v>
      </c>
      <c r="AO822" s="32"/>
      <c r="AP822" s="39" t="s">
        <v>53</v>
      </c>
      <c r="AQ822" s="32"/>
      <c r="AR822" s="32">
        <v>0</v>
      </c>
      <c r="AS822" s="12">
        <v>1440705.9979999999</v>
      </c>
      <c r="AT822" s="12">
        <v>2258090.8103999998</v>
      </c>
      <c r="AU822" s="12">
        <v>817384.81239999994</v>
      </c>
      <c r="AV822" s="12"/>
      <c r="AW822" s="12"/>
      <c r="AX822" s="12">
        <v>0</v>
      </c>
      <c r="AY822" s="45"/>
      <c r="AZ822" s="32"/>
      <c r="BA822" s="12">
        <v>0</v>
      </c>
      <c r="BB822" s="12">
        <f>BF822+BJ822+BN822+BR822+BV822+BZ822+CD822+CH822+CL822+CP822+CT822+CX822+DB822</f>
        <v>0</v>
      </c>
      <c r="BC822" s="12">
        <f t="shared" si="1174"/>
        <v>0</v>
      </c>
      <c r="BD822" s="12">
        <f t="shared" si="1175"/>
        <v>0</v>
      </c>
      <c r="BE822" s="12"/>
      <c r="BF822" s="12"/>
      <c r="BG822" s="12"/>
      <c r="BH822" s="12">
        <f>BG822-BF822</f>
        <v>0</v>
      </c>
      <c r="BI822" s="12"/>
      <c r="BJ822" s="12"/>
      <c r="BK822" s="12"/>
      <c r="BL822" s="12">
        <f>BK822-BJ822</f>
        <v>0</v>
      </c>
      <c r="BM822" s="12"/>
      <c r="BN822" s="12"/>
      <c r="BO822" s="12"/>
      <c r="BP822" s="12">
        <f>BO822-BN822</f>
        <v>0</v>
      </c>
      <c r="BQ822" s="12"/>
      <c r="BR822" s="12"/>
      <c r="BS822" s="12"/>
      <c r="BT822" s="12">
        <f>BS822-BR822</f>
        <v>0</v>
      </c>
      <c r="BU822" s="12"/>
      <c r="BV822" s="12"/>
      <c r="BW822" s="12"/>
      <c r="BX822" s="12">
        <f>BW822-BV822</f>
        <v>0</v>
      </c>
      <c r="BY822" s="12"/>
      <c r="BZ822" s="12"/>
      <c r="CA822" s="12"/>
      <c r="CB822" s="12">
        <f>CA822-BZ822</f>
        <v>0</v>
      </c>
      <c r="CC822" s="12"/>
      <c r="CD822" s="12"/>
      <c r="CE822" s="12"/>
      <c r="CF822" s="12">
        <f>CE822-CD822</f>
        <v>0</v>
      </c>
      <c r="CG822" s="12"/>
      <c r="CH822" s="12"/>
      <c r="CI822" s="12"/>
      <c r="CJ822" s="12">
        <f>CI822-CH822</f>
        <v>0</v>
      </c>
      <c r="CK822" s="12"/>
      <c r="CL822" s="12"/>
      <c r="CM822" s="12"/>
      <c r="CN822" s="12">
        <f>CM822-CL822</f>
        <v>0</v>
      </c>
      <c r="CO822" s="12"/>
      <c r="CP822" s="12"/>
      <c r="CQ822" s="12"/>
      <c r="CR822" s="12">
        <f>CQ822-CP822</f>
        <v>0</v>
      </c>
      <c r="CS822" s="12"/>
      <c r="CT822" s="12"/>
      <c r="CU822" s="12"/>
      <c r="CV822" s="12">
        <f>CU822-CT822</f>
        <v>0</v>
      </c>
      <c r="CW822" s="12"/>
      <c r="CX822" s="12"/>
      <c r="CY822" s="12"/>
      <c r="CZ822" s="12">
        <f>CY822-CX822</f>
        <v>0</v>
      </c>
      <c r="DA822" s="12"/>
      <c r="DB822" s="12"/>
      <c r="DC822" s="12"/>
      <c r="DD822" s="12">
        <f>DC822-DB822</f>
        <v>0</v>
      </c>
      <c r="DE822" s="13" t="s">
        <v>54</v>
      </c>
      <c r="DF822" s="14" t="s">
        <v>55</v>
      </c>
    </row>
    <row r="823" spans="1:110" ht="38.25" hidden="1" x14ac:dyDescent="0.25">
      <c r="A823" s="13" t="s">
        <v>31</v>
      </c>
      <c r="B823" s="48" t="s">
        <v>1946</v>
      </c>
      <c r="C823" s="49">
        <v>1968</v>
      </c>
      <c r="D823" s="49" t="s">
        <v>51</v>
      </c>
      <c r="E823" s="48" t="s">
        <v>229</v>
      </c>
      <c r="F823" s="50">
        <v>3572.23</v>
      </c>
      <c r="G823" s="50">
        <v>3123.63</v>
      </c>
      <c r="H823" s="51">
        <v>34537</v>
      </c>
      <c r="I823" s="12">
        <f t="shared" si="1170"/>
        <v>2271247.3620000002</v>
      </c>
      <c r="J823" s="12">
        <f t="shared" si="1171"/>
        <v>1135623.6810000001</v>
      </c>
      <c r="K823" s="12">
        <f t="shared" si="1172"/>
        <v>1135623.6810000001</v>
      </c>
      <c r="L823" s="12">
        <f t="shared" si="1173"/>
        <v>1135623.6810000001</v>
      </c>
      <c r="M823" s="12">
        <f t="shared" si="1140"/>
        <v>0</v>
      </c>
      <c r="N823" s="12"/>
      <c r="O823" s="12"/>
      <c r="P823" s="12">
        <v>0</v>
      </c>
      <c r="Q823" s="12"/>
      <c r="R823" s="12"/>
      <c r="S823" s="12">
        <v>0</v>
      </c>
      <c r="T823" s="12"/>
      <c r="U823" s="12"/>
      <c r="V823" s="12">
        <v>0</v>
      </c>
      <c r="W823" s="12"/>
      <c r="X823" s="12"/>
      <c r="Y823" s="12">
        <v>0</v>
      </c>
      <c r="Z823" s="12"/>
      <c r="AA823" s="12"/>
      <c r="AB823" s="12">
        <v>0</v>
      </c>
      <c r="AC823" s="12"/>
      <c r="AD823" s="12"/>
      <c r="AE823" s="12">
        <v>0</v>
      </c>
      <c r="AF823" s="12"/>
      <c r="AG823" s="12"/>
      <c r="AH823" s="12">
        <v>0</v>
      </c>
      <c r="AI823" s="12"/>
      <c r="AJ823" s="12"/>
      <c r="AK823" s="12">
        <v>0</v>
      </c>
      <c r="AL823" s="12"/>
      <c r="AM823" s="12"/>
      <c r="AN823" s="12">
        <v>0</v>
      </c>
      <c r="AO823" s="32"/>
      <c r="AP823" s="39" t="s">
        <v>53</v>
      </c>
      <c r="AQ823" s="32"/>
      <c r="AR823" s="32">
        <v>0</v>
      </c>
      <c r="AS823" s="12">
        <v>1456576.6880000001</v>
      </c>
      <c r="AT823" s="12">
        <v>2271247.3620000002</v>
      </c>
      <c r="AU823" s="12">
        <v>814670.67400000012</v>
      </c>
      <c r="AV823" s="12"/>
      <c r="AW823" s="12"/>
      <c r="AX823" s="12">
        <v>0</v>
      </c>
      <c r="AY823" s="45"/>
      <c r="AZ823" s="32"/>
      <c r="BA823" s="12">
        <v>0</v>
      </c>
      <c r="BB823" s="12">
        <f>BF823+BJ823+BN823+BR823+BV823+BZ823+CD823+CH823+CL823+CP823+CT823+CX823+DB823</f>
        <v>0</v>
      </c>
      <c r="BC823" s="12">
        <f t="shared" si="1174"/>
        <v>0</v>
      </c>
      <c r="BD823" s="12">
        <f t="shared" si="1175"/>
        <v>0</v>
      </c>
      <c r="BE823" s="12"/>
      <c r="BF823" s="12"/>
      <c r="BG823" s="12"/>
      <c r="BH823" s="12">
        <f>BG823-BF823</f>
        <v>0</v>
      </c>
      <c r="BI823" s="12"/>
      <c r="BJ823" s="12"/>
      <c r="BK823" s="12"/>
      <c r="BL823" s="12">
        <f>BK823-BJ823</f>
        <v>0</v>
      </c>
      <c r="BM823" s="12"/>
      <c r="BN823" s="12"/>
      <c r="BO823" s="12"/>
      <c r="BP823" s="12">
        <f>BO823-BN823</f>
        <v>0</v>
      </c>
      <c r="BQ823" s="12"/>
      <c r="BR823" s="12"/>
      <c r="BS823" s="12"/>
      <c r="BT823" s="12">
        <f>BS823-BR823</f>
        <v>0</v>
      </c>
      <c r="BU823" s="12"/>
      <c r="BV823" s="12"/>
      <c r="BW823" s="12"/>
      <c r="BX823" s="12">
        <f>BW823-BV823</f>
        <v>0</v>
      </c>
      <c r="BY823" s="12"/>
      <c r="BZ823" s="12"/>
      <c r="CA823" s="12"/>
      <c r="CB823" s="12">
        <f>CA823-BZ823</f>
        <v>0</v>
      </c>
      <c r="CC823" s="12"/>
      <c r="CD823" s="12"/>
      <c r="CE823" s="12"/>
      <c r="CF823" s="12">
        <f>CE823-CD823</f>
        <v>0</v>
      </c>
      <c r="CG823" s="12"/>
      <c r="CH823" s="12"/>
      <c r="CI823" s="12"/>
      <c r="CJ823" s="12">
        <f>CI823-CH823</f>
        <v>0</v>
      </c>
      <c r="CK823" s="12"/>
      <c r="CL823" s="12"/>
      <c r="CM823" s="12"/>
      <c r="CN823" s="12">
        <f>CM823-CL823</f>
        <v>0</v>
      </c>
      <c r="CO823" s="12"/>
      <c r="CP823" s="12"/>
      <c r="CQ823" s="12"/>
      <c r="CR823" s="12">
        <f>CQ823-CP823</f>
        <v>0</v>
      </c>
      <c r="CS823" s="12"/>
      <c r="CT823" s="12"/>
      <c r="CU823" s="12"/>
      <c r="CV823" s="12">
        <f>CU823-CT823</f>
        <v>0</v>
      </c>
      <c r="CW823" s="12"/>
      <c r="CX823" s="12"/>
      <c r="CY823" s="12"/>
      <c r="CZ823" s="12">
        <f>CY823-CX823</f>
        <v>0</v>
      </c>
      <c r="DA823" s="12"/>
      <c r="DB823" s="12"/>
      <c r="DC823" s="12"/>
      <c r="DD823" s="12">
        <f>DC823-DB823</f>
        <v>0</v>
      </c>
      <c r="DE823" s="13" t="s">
        <v>54</v>
      </c>
      <c r="DF823" s="14" t="s">
        <v>55</v>
      </c>
    </row>
    <row r="824" spans="1:110" ht="38.25" hidden="1" x14ac:dyDescent="0.25">
      <c r="A824" s="13" t="s">
        <v>32</v>
      </c>
      <c r="B824" s="48" t="s">
        <v>1947</v>
      </c>
      <c r="C824" s="49">
        <v>1968</v>
      </c>
      <c r="D824" s="49" t="s">
        <v>51</v>
      </c>
      <c r="E824" s="48" t="s">
        <v>229</v>
      </c>
      <c r="F824" s="50">
        <v>3575.5</v>
      </c>
      <c r="G824" s="50">
        <v>3161.7</v>
      </c>
      <c r="H824" s="51">
        <v>34381</v>
      </c>
      <c r="I824" s="12">
        <f t="shared" si="1170"/>
        <v>2284916.6472</v>
      </c>
      <c r="J824" s="12">
        <f t="shared" si="1171"/>
        <v>1142458.3236</v>
      </c>
      <c r="K824" s="12">
        <f t="shared" si="1172"/>
        <v>1142458.3236</v>
      </c>
      <c r="L824" s="12">
        <f t="shared" si="1173"/>
        <v>1142458.3236</v>
      </c>
      <c r="M824" s="12">
        <f t="shared" si="1140"/>
        <v>0</v>
      </c>
      <c r="N824" s="12"/>
      <c r="O824" s="12"/>
      <c r="P824" s="12">
        <v>0</v>
      </c>
      <c r="Q824" s="12"/>
      <c r="R824" s="12"/>
      <c r="S824" s="12">
        <v>0</v>
      </c>
      <c r="T824" s="12"/>
      <c r="U824" s="12"/>
      <c r="V824" s="12">
        <v>0</v>
      </c>
      <c r="W824" s="12"/>
      <c r="X824" s="12"/>
      <c r="Y824" s="12">
        <v>0</v>
      </c>
      <c r="Z824" s="12"/>
      <c r="AA824" s="12"/>
      <c r="AB824" s="12">
        <v>0</v>
      </c>
      <c r="AC824" s="12"/>
      <c r="AD824" s="12"/>
      <c r="AE824" s="12">
        <v>0</v>
      </c>
      <c r="AF824" s="12"/>
      <c r="AG824" s="12"/>
      <c r="AH824" s="12">
        <v>0</v>
      </c>
      <c r="AI824" s="12"/>
      <c r="AJ824" s="12"/>
      <c r="AK824" s="12">
        <v>0</v>
      </c>
      <c r="AL824" s="12"/>
      <c r="AM824" s="12"/>
      <c r="AN824" s="12">
        <v>0</v>
      </c>
      <c r="AO824" s="32"/>
      <c r="AP824" s="76" t="s">
        <v>53</v>
      </c>
      <c r="AQ824" s="32"/>
      <c r="AR824" s="32">
        <v>0</v>
      </c>
      <c r="AS824" s="12">
        <v>1456576.6880000001</v>
      </c>
      <c r="AT824" s="12">
        <v>2284916.6472</v>
      </c>
      <c r="AU824" s="12">
        <v>828339.95919999992</v>
      </c>
      <c r="AV824" s="12"/>
      <c r="AW824" s="12"/>
      <c r="AX824" s="12">
        <v>0</v>
      </c>
      <c r="AY824" s="45"/>
      <c r="AZ824" s="32"/>
      <c r="BA824" s="12">
        <v>0</v>
      </c>
      <c r="BB824" s="12">
        <f>BF824+BJ824+BN824+BR824+BV824+BZ824+CD824+CH824+CL824+CP824+CT824+CX824+DB824</f>
        <v>0</v>
      </c>
      <c r="BC824" s="12">
        <f t="shared" si="1174"/>
        <v>0</v>
      </c>
      <c r="BD824" s="12">
        <f t="shared" si="1175"/>
        <v>0</v>
      </c>
      <c r="BE824" s="12"/>
      <c r="BF824" s="12"/>
      <c r="BG824" s="12"/>
      <c r="BH824" s="12">
        <f>BG824-BF824</f>
        <v>0</v>
      </c>
      <c r="BI824" s="12"/>
      <c r="BJ824" s="12"/>
      <c r="BK824" s="12"/>
      <c r="BL824" s="12">
        <f>BK824-BJ824</f>
        <v>0</v>
      </c>
      <c r="BM824" s="12"/>
      <c r="BN824" s="12"/>
      <c r="BO824" s="12"/>
      <c r="BP824" s="12">
        <f>BO824-BN824</f>
        <v>0</v>
      </c>
      <c r="BQ824" s="12"/>
      <c r="BR824" s="12"/>
      <c r="BS824" s="12"/>
      <c r="BT824" s="12">
        <f>BS824-BR824</f>
        <v>0</v>
      </c>
      <c r="BU824" s="12"/>
      <c r="BV824" s="12"/>
      <c r="BW824" s="12"/>
      <c r="BX824" s="12">
        <f>BW824-BV824</f>
        <v>0</v>
      </c>
      <c r="BY824" s="12"/>
      <c r="BZ824" s="12"/>
      <c r="CA824" s="12"/>
      <c r="CB824" s="12">
        <f>CA824-BZ824</f>
        <v>0</v>
      </c>
      <c r="CC824" s="12"/>
      <c r="CD824" s="12"/>
      <c r="CE824" s="12"/>
      <c r="CF824" s="12">
        <f>CE824-CD824</f>
        <v>0</v>
      </c>
      <c r="CG824" s="12"/>
      <c r="CH824" s="12"/>
      <c r="CI824" s="12"/>
      <c r="CJ824" s="12">
        <f>CI824-CH824</f>
        <v>0</v>
      </c>
      <c r="CK824" s="12"/>
      <c r="CL824" s="12"/>
      <c r="CM824" s="12"/>
      <c r="CN824" s="12">
        <f>CM824-CL824</f>
        <v>0</v>
      </c>
      <c r="CO824" s="12"/>
      <c r="CP824" s="12"/>
      <c r="CQ824" s="12"/>
      <c r="CR824" s="12">
        <f>CQ824-CP824</f>
        <v>0</v>
      </c>
      <c r="CS824" s="12"/>
      <c r="CT824" s="12"/>
      <c r="CU824" s="12"/>
      <c r="CV824" s="12">
        <f>CU824-CT824</f>
        <v>0</v>
      </c>
      <c r="CW824" s="12"/>
      <c r="CX824" s="12"/>
      <c r="CY824" s="12"/>
      <c r="CZ824" s="12">
        <f>CY824-CX824</f>
        <v>0</v>
      </c>
      <c r="DA824" s="12"/>
      <c r="DB824" s="12"/>
      <c r="DC824" s="12"/>
      <c r="DD824" s="12">
        <f>DC824-DB824</f>
        <v>0</v>
      </c>
      <c r="DE824" s="13" t="s">
        <v>54</v>
      </c>
      <c r="DF824" s="14" t="s">
        <v>55</v>
      </c>
    </row>
    <row r="825" spans="1:110" ht="67.5" hidden="1" x14ac:dyDescent="0.25">
      <c r="A825" s="13" t="s">
        <v>33</v>
      </c>
      <c r="B825" s="48" t="s">
        <v>1985</v>
      </c>
      <c r="C825" s="49">
        <v>1990</v>
      </c>
      <c r="D825" s="49" t="s">
        <v>51</v>
      </c>
      <c r="E825" s="48" t="s">
        <v>228</v>
      </c>
      <c r="F825" s="50">
        <v>49112</v>
      </c>
      <c r="G825" s="50">
        <v>40133.599999999999</v>
      </c>
      <c r="H825" s="51">
        <v>34429</v>
      </c>
      <c r="I825" s="12">
        <f t="shared" si="1170"/>
        <v>41586946</v>
      </c>
      <c r="J825" s="12">
        <f t="shared" si="1171"/>
        <v>20793473</v>
      </c>
      <c r="K825" s="12">
        <f t="shared" si="1172"/>
        <v>20793473</v>
      </c>
      <c r="L825" s="12">
        <f t="shared" si="1173"/>
        <v>20793473</v>
      </c>
      <c r="M825" s="12">
        <f t="shared" si="1140"/>
        <v>0</v>
      </c>
      <c r="N825" s="12"/>
      <c r="O825" s="12"/>
      <c r="P825" s="12">
        <v>0</v>
      </c>
      <c r="Q825" s="12"/>
      <c r="R825" s="12"/>
      <c r="S825" s="12">
        <v>0</v>
      </c>
      <c r="T825" s="12"/>
      <c r="U825" s="12"/>
      <c r="V825" s="12">
        <v>0</v>
      </c>
      <c r="W825" s="12"/>
      <c r="X825" s="12"/>
      <c r="Y825" s="12">
        <v>0</v>
      </c>
      <c r="Z825" s="12"/>
      <c r="AA825" s="12"/>
      <c r="AB825" s="12">
        <v>0</v>
      </c>
      <c r="AC825" s="12"/>
      <c r="AD825" s="12"/>
      <c r="AE825" s="12">
        <v>0</v>
      </c>
      <c r="AF825" s="12"/>
      <c r="AG825" s="12"/>
      <c r="AH825" s="12">
        <v>0</v>
      </c>
      <c r="AI825" s="12"/>
      <c r="AJ825" s="12"/>
      <c r="AK825" s="12">
        <v>0</v>
      </c>
      <c r="AL825" s="12"/>
      <c r="AM825" s="12"/>
      <c r="AN825" s="12">
        <v>0</v>
      </c>
      <c r="AO825" s="32"/>
      <c r="AP825" s="76" t="s">
        <v>1986</v>
      </c>
      <c r="AQ825" s="32">
        <v>41586946</v>
      </c>
      <c r="AR825" s="32">
        <v>41586946</v>
      </c>
      <c r="AS825" s="12"/>
      <c r="AT825" s="12"/>
      <c r="AU825" s="12">
        <v>0</v>
      </c>
      <c r="AV825" s="12"/>
      <c r="AW825" s="12"/>
      <c r="AX825" s="12">
        <v>0</v>
      </c>
      <c r="AY825" s="45"/>
      <c r="AZ825" s="32"/>
      <c r="BA825" s="12">
        <v>0</v>
      </c>
      <c r="BB825" s="12"/>
      <c r="BC825" s="12">
        <f t="shared" si="1174"/>
        <v>0</v>
      </c>
      <c r="BD825" s="12">
        <f t="shared" si="1175"/>
        <v>0</v>
      </c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3" t="s">
        <v>54</v>
      </c>
      <c r="DF825" s="14" t="s">
        <v>55</v>
      </c>
    </row>
    <row r="826" spans="1:110" ht="38.25" hidden="1" x14ac:dyDescent="0.25">
      <c r="A826" s="13" t="s">
        <v>34</v>
      </c>
      <c r="B826" s="48" t="s">
        <v>2518</v>
      </c>
      <c r="C826" s="49" t="s">
        <v>2262</v>
      </c>
      <c r="D826" s="49" t="s">
        <v>51</v>
      </c>
      <c r="E826" s="48" t="s">
        <v>153</v>
      </c>
      <c r="F826" s="50">
        <v>1624</v>
      </c>
      <c r="G826" s="50">
        <v>1490.4</v>
      </c>
      <c r="H826" s="51">
        <v>33792</v>
      </c>
      <c r="I826" s="12">
        <f t="shared" si="1170"/>
        <v>2612454.8076000004</v>
      </c>
      <c r="J826" s="12">
        <f t="shared" si="1171"/>
        <v>1156227.4038000002</v>
      </c>
      <c r="K826" s="12">
        <f t="shared" si="1172"/>
        <v>1456227.4038000002</v>
      </c>
      <c r="L826" s="12">
        <f t="shared" si="1173"/>
        <v>1456227.4038000002</v>
      </c>
      <c r="M826" s="12">
        <f t="shared" si="1140"/>
        <v>0</v>
      </c>
      <c r="N826" s="12"/>
      <c r="O826" s="12"/>
      <c r="P826" s="12"/>
      <c r="Q826" s="12"/>
      <c r="R826" s="12"/>
      <c r="S826" s="12"/>
      <c r="T826" s="12"/>
      <c r="U826" s="12"/>
      <c r="V826" s="12"/>
      <c r="W826" s="12">
        <v>0</v>
      </c>
      <c r="X826" s="12">
        <v>715466.52</v>
      </c>
      <c r="Y826" s="12"/>
      <c r="Z826" s="12">
        <v>567976.54</v>
      </c>
      <c r="AA826" s="12">
        <v>635441.82360000012</v>
      </c>
      <c r="AB826" s="12"/>
      <c r="AC826" s="12">
        <v>0</v>
      </c>
      <c r="AD826" s="12">
        <v>961546.46400000004</v>
      </c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32"/>
      <c r="AP826" s="76"/>
      <c r="AQ826" s="32"/>
      <c r="AR826" s="32"/>
      <c r="AS826" s="12"/>
      <c r="AT826" s="12"/>
      <c r="AU826" s="12"/>
      <c r="AV826" s="12"/>
      <c r="AW826" s="12"/>
      <c r="AX826" s="12"/>
      <c r="AY826" s="45"/>
      <c r="AZ826" s="32"/>
      <c r="BA826" s="12"/>
      <c r="BB826" s="12">
        <f>BF826+BJ826+BN826+BR826+BV826+BZ826+CD826+CH826+CL826+CP826+CT826+CX826+DB826</f>
        <v>0</v>
      </c>
      <c r="BC826" s="12">
        <f t="shared" si="1174"/>
        <v>300000</v>
      </c>
      <c r="BD826" s="12">
        <f t="shared" si="1175"/>
        <v>300000</v>
      </c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>
        <v>1</v>
      </c>
      <c r="CL826" s="12">
        <v>0</v>
      </c>
      <c r="CM826" s="12">
        <v>300000</v>
      </c>
      <c r="CN826" s="12">
        <f>CM826-CL826</f>
        <v>300000</v>
      </c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3" t="s">
        <v>54</v>
      </c>
      <c r="DF826" s="14" t="s">
        <v>55</v>
      </c>
    </row>
    <row r="827" spans="1:110" ht="38.25" hidden="1" x14ac:dyDescent="0.25">
      <c r="A827" s="13" t="s">
        <v>35</v>
      </c>
      <c r="B827" s="48" t="s">
        <v>2009</v>
      </c>
      <c r="C827" s="49">
        <v>1978</v>
      </c>
      <c r="D827" s="49" t="s">
        <v>51</v>
      </c>
      <c r="E827" s="48" t="s">
        <v>202</v>
      </c>
      <c r="F827" s="50">
        <v>4453.6000000000004</v>
      </c>
      <c r="G827" s="50">
        <v>4080.1</v>
      </c>
      <c r="H827" s="51">
        <v>34051</v>
      </c>
      <c r="I827" s="12">
        <f t="shared" si="1170"/>
        <v>4757770</v>
      </c>
      <c r="J827" s="12">
        <f t="shared" si="1171"/>
        <v>2378885</v>
      </c>
      <c r="K827" s="12">
        <f t="shared" si="1172"/>
        <v>2378885</v>
      </c>
      <c r="L827" s="12">
        <f t="shared" si="1173"/>
        <v>2378885</v>
      </c>
      <c r="M827" s="12">
        <f t="shared" si="1140"/>
        <v>0</v>
      </c>
      <c r="N827" s="12"/>
      <c r="O827" s="12"/>
      <c r="P827" s="12">
        <v>0</v>
      </c>
      <c r="Q827" s="12"/>
      <c r="R827" s="12"/>
      <c r="S827" s="12">
        <v>0</v>
      </c>
      <c r="T827" s="12"/>
      <c r="U827" s="12"/>
      <c r="V827" s="12">
        <v>0</v>
      </c>
      <c r="W827" s="12"/>
      <c r="X827" s="12"/>
      <c r="Y827" s="12">
        <v>0</v>
      </c>
      <c r="Z827" s="12"/>
      <c r="AA827" s="12"/>
      <c r="AB827" s="12">
        <v>0</v>
      </c>
      <c r="AC827" s="12"/>
      <c r="AD827" s="12"/>
      <c r="AE827" s="12">
        <v>0</v>
      </c>
      <c r="AF827" s="12"/>
      <c r="AG827" s="12"/>
      <c r="AH827" s="12">
        <v>0</v>
      </c>
      <c r="AI827" s="12"/>
      <c r="AJ827" s="12"/>
      <c r="AK827" s="12">
        <v>0</v>
      </c>
      <c r="AL827" s="12"/>
      <c r="AM827" s="12"/>
      <c r="AN827" s="12">
        <v>0</v>
      </c>
      <c r="AO827" s="32"/>
      <c r="AP827" s="39" t="s">
        <v>2010</v>
      </c>
      <c r="AQ827" s="32">
        <v>4757770</v>
      </c>
      <c r="AR827" s="32">
        <v>4757770</v>
      </c>
      <c r="AS827" s="12"/>
      <c r="AT827" s="12"/>
      <c r="AU827" s="12">
        <v>0</v>
      </c>
      <c r="AV827" s="12"/>
      <c r="AW827" s="12"/>
      <c r="AX827" s="12">
        <v>0</v>
      </c>
      <c r="AY827" s="45"/>
      <c r="AZ827" s="32"/>
      <c r="BA827" s="12">
        <v>0</v>
      </c>
      <c r="BB827" s="12"/>
      <c r="BC827" s="12">
        <f t="shared" si="1174"/>
        <v>0</v>
      </c>
      <c r="BD827" s="12">
        <f t="shared" si="1175"/>
        <v>0</v>
      </c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3" t="s">
        <v>54</v>
      </c>
      <c r="DF827" s="14" t="s">
        <v>55</v>
      </c>
    </row>
    <row r="828" spans="1:110" ht="56.25" hidden="1" x14ac:dyDescent="0.25">
      <c r="A828" s="13" t="s">
        <v>36</v>
      </c>
      <c r="B828" s="48" t="s">
        <v>2001</v>
      </c>
      <c r="C828" s="49">
        <v>1984</v>
      </c>
      <c r="D828" s="49" t="s">
        <v>51</v>
      </c>
      <c r="E828" s="48" t="s">
        <v>228</v>
      </c>
      <c r="F828" s="50">
        <v>39931.5</v>
      </c>
      <c r="G828" s="50">
        <v>28878.9</v>
      </c>
      <c r="H828" s="51">
        <v>33842</v>
      </c>
      <c r="I828" s="12">
        <f t="shared" si="1170"/>
        <v>33132691</v>
      </c>
      <c r="J828" s="12">
        <f t="shared" si="1171"/>
        <v>16566345.5</v>
      </c>
      <c r="K828" s="12">
        <f t="shared" si="1172"/>
        <v>16566345.5</v>
      </c>
      <c r="L828" s="12">
        <f t="shared" si="1173"/>
        <v>16566345.5</v>
      </c>
      <c r="M828" s="12">
        <f t="shared" si="1140"/>
        <v>0</v>
      </c>
      <c r="N828" s="12"/>
      <c r="O828" s="12"/>
      <c r="P828" s="12">
        <v>0</v>
      </c>
      <c r="Q828" s="12"/>
      <c r="R828" s="12"/>
      <c r="S828" s="12">
        <v>0</v>
      </c>
      <c r="T828" s="12"/>
      <c r="U828" s="12"/>
      <c r="V828" s="12">
        <v>0</v>
      </c>
      <c r="W828" s="12"/>
      <c r="X828" s="12"/>
      <c r="Y828" s="12">
        <v>0</v>
      </c>
      <c r="Z828" s="12"/>
      <c r="AA828" s="12"/>
      <c r="AB828" s="12">
        <v>0</v>
      </c>
      <c r="AC828" s="12"/>
      <c r="AD828" s="12"/>
      <c r="AE828" s="12">
        <v>0</v>
      </c>
      <c r="AF828" s="12"/>
      <c r="AG828" s="12"/>
      <c r="AH828" s="12">
        <v>0</v>
      </c>
      <c r="AI828" s="12"/>
      <c r="AJ828" s="12"/>
      <c r="AK828" s="12">
        <v>0</v>
      </c>
      <c r="AL828" s="12"/>
      <c r="AM828" s="12"/>
      <c r="AN828" s="12">
        <v>0</v>
      </c>
      <c r="AO828" s="32"/>
      <c r="AP828" s="106" t="s">
        <v>2002</v>
      </c>
      <c r="AQ828" s="32">
        <v>33132691</v>
      </c>
      <c r="AR828" s="32">
        <v>33132691</v>
      </c>
      <c r="AS828" s="12"/>
      <c r="AT828" s="12"/>
      <c r="AU828" s="12">
        <v>0</v>
      </c>
      <c r="AV828" s="12"/>
      <c r="AW828" s="12"/>
      <c r="AX828" s="12">
        <v>0</v>
      </c>
      <c r="AY828" s="45"/>
      <c r="AZ828" s="32"/>
      <c r="BA828" s="12">
        <v>0</v>
      </c>
      <c r="BB828" s="12"/>
      <c r="BC828" s="12">
        <f t="shared" si="1174"/>
        <v>0</v>
      </c>
      <c r="BD828" s="12">
        <f t="shared" si="1175"/>
        <v>0</v>
      </c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3" t="s">
        <v>54</v>
      </c>
      <c r="DF828" s="14" t="s">
        <v>55</v>
      </c>
    </row>
    <row r="829" spans="1:110" ht="38.25" hidden="1" x14ac:dyDescent="0.25">
      <c r="A829" s="13" t="s">
        <v>37</v>
      </c>
      <c r="B829" s="48" t="s">
        <v>2447</v>
      </c>
      <c r="C829" s="49" t="s">
        <v>1953</v>
      </c>
      <c r="D829" s="49" t="s">
        <v>51</v>
      </c>
      <c r="E829" s="48" t="s">
        <v>202</v>
      </c>
      <c r="F829" s="50">
        <v>10279</v>
      </c>
      <c r="G829" s="50">
        <v>9348</v>
      </c>
      <c r="H829" s="51">
        <v>33900</v>
      </c>
      <c r="I829" s="12">
        <f t="shared" si="1170"/>
        <v>15936189.959999999</v>
      </c>
      <c r="J829" s="12">
        <f t="shared" si="1171"/>
        <v>7968094.9799999995</v>
      </c>
      <c r="K829" s="12">
        <f t="shared" si="1172"/>
        <v>7968094.9799999995</v>
      </c>
      <c r="L829" s="12">
        <f t="shared" si="1173"/>
        <v>7968094.9799999995</v>
      </c>
      <c r="M829" s="12">
        <f t="shared" si="1140"/>
        <v>0</v>
      </c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32"/>
      <c r="AP829" s="76"/>
      <c r="AQ829" s="32"/>
      <c r="AR829" s="32"/>
      <c r="AS829" s="12"/>
      <c r="AT829" s="12"/>
      <c r="AU829" s="12"/>
      <c r="AV829" s="12">
        <v>0</v>
      </c>
      <c r="AW829" s="12">
        <v>15936189.959999999</v>
      </c>
      <c r="AX829" s="12"/>
      <c r="AY829" s="45"/>
      <c r="AZ829" s="32"/>
      <c r="BA829" s="12"/>
      <c r="BB829" s="12">
        <f>BF829+BJ829+BN829+BR829+BV829+BZ829+CD829+CH829+CL829+CP829+CT829+CX829+DB829</f>
        <v>0</v>
      </c>
      <c r="BC829" s="12">
        <f t="shared" si="1174"/>
        <v>0</v>
      </c>
      <c r="BD829" s="12">
        <f t="shared" si="1175"/>
        <v>0</v>
      </c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3" t="s">
        <v>54</v>
      </c>
      <c r="DF829" s="14" t="s">
        <v>55</v>
      </c>
    </row>
    <row r="830" spans="1:110" ht="56.25" hidden="1" x14ac:dyDescent="0.25">
      <c r="A830" s="13" t="s">
        <v>38</v>
      </c>
      <c r="B830" s="48" t="s">
        <v>1995</v>
      </c>
      <c r="C830" s="49">
        <v>1981</v>
      </c>
      <c r="D830" s="49" t="s">
        <v>51</v>
      </c>
      <c r="E830" s="48" t="s">
        <v>202</v>
      </c>
      <c r="F830" s="50">
        <v>20440.2</v>
      </c>
      <c r="G830" s="50">
        <v>18195.599999999999</v>
      </c>
      <c r="H830" s="51">
        <v>33855</v>
      </c>
      <c r="I830" s="12">
        <f t="shared" si="1170"/>
        <v>27810827</v>
      </c>
      <c r="J830" s="12">
        <f t="shared" si="1171"/>
        <v>13905413.5</v>
      </c>
      <c r="K830" s="12">
        <f t="shared" si="1172"/>
        <v>13905413.5</v>
      </c>
      <c r="L830" s="12">
        <f t="shared" si="1173"/>
        <v>13905413.5</v>
      </c>
      <c r="M830" s="12">
        <f t="shared" si="1140"/>
        <v>0</v>
      </c>
      <c r="N830" s="12"/>
      <c r="O830" s="12"/>
      <c r="P830" s="12">
        <v>0</v>
      </c>
      <c r="Q830" s="12"/>
      <c r="R830" s="12"/>
      <c r="S830" s="12">
        <v>0</v>
      </c>
      <c r="T830" s="12"/>
      <c r="U830" s="12"/>
      <c r="V830" s="12">
        <v>0</v>
      </c>
      <c r="W830" s="12"/>
      <c r="X830" s="12"/>
      <c r="Y830" s="12">
        <v>0</v>
      </c>
      <c r="Z830" s="12"/>
      <c r="AA830" s="12"/>
      <c r="AB830" s="12">
        <v>0</v>
      </c>
      <c r="AC830" s="12"/>
      <c r="AD830" s="12"/>
      <c r="AE830" s="12">
        <v>0</v>
      </c>
      <c r="AF830" s="12"/>
      <c r="AG830" s="12"/>
      <c r="AH830" s="12">
        <v>0</v>
      </c>
      <c r="AI830" s="12"/>
      <c r="AJ830" s="12"/>
      <c r="AK830" s="12">
        <v>0</v>
      </c>
      <c r="AL830" s="12"/>
      <c r="AM830" s="12"/>
      <c r="AN830" s="12">
        <v>0</v>
      </c>
      <c r="AO830" s="32"/>
      <c r="AP830" s="39" t="s">
        <v>1996</v>
      </c>
      <c r="AQ830" s="32">
        <v>27810827</v>
      </c>
      <c r="AR830" s="32">
        <v>27810827</v>
      </c>
      <c r="AS830" s="12"/>
      <c r="AT830" s="12"/>
      <c r="AU830" s="12">
        <v>0</v>
      </c>
      <c r="AV830" s="12"/>
      <c r="AW830" s="12"/>
      <c r="AX830" s="12">
        <v>0</v>
      </c>
      <c r="AY830" s="45"/>
      <c r="AZ830" s="32"/>
      <c r="BA830" s="12">
        <v>0</v>
      </c>
      <c r="BB830" s="12"/>
      <c r="BC830" s="12">
        <f t="shared" si="1174"/>
        <v>0</v>
      </c>
      <c r="BD830" s="12">
        <f t="shared" si="1175"/>
        <v>0</v>
      </c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3" t="s">
        <v>54</v>
      </c>
      <c r="DF830" s="14" t="s">
        <v>55</v>
      </c>
    </row>
    <row r="831" spans="1:110" ht="45" hidden="1" x14ac:dyDescent="0.25">
      <c r="A831" s="13" t="s">
        <v>39</v>
      </c>
      <c r="B831" s="48" t="s">
        <v>1989</v>
      </c>
      <c r="C831" s="49">
        <v>1981</v>
      </c>
      <c r="D831" s="49" t="s">
        <v>51</v>
      </c>
      <c r="E831" s="48" t="s">
        <v>228</v>
      </c>
      <c r="F831" s="50">
        <v>27378.3</v>
      </c>
      <c r="G831" s="50">
        <v>23961.3</v>
      </c>
      <c r="H831" s="51">
        <v>33764</v>
      </c>
      <c r="I831" s="12">
        <f t="shared" si="1170"/>
        <v>26753731</v>
      </c>
      <c r="J831" s="12">
        <f t="shared" si="1171"/>
        <v>13376865.5</v>
      </c>
      <c r="K831" s="12">
        <f t="shared" si="1172"/>
        <v>13376865.5</v>
      </c>
      <c r="L831" s="12">
        <f t="shared" si="1173"/>
        <v>13376865.5</v>
      </c>
      <c r="M831" s="12">
        <f t="shared" si="1140"/>
        <v>0</v>
      </c>
      <c r="N831" s="12"/>
      <c r="O831" s="12"/>
      <c r="P831" s="12">
        <v>0</v>
      </c>
      <c r="Q831" s="12"/>
      <c r="R831" s="12"/>
      <c r="S831" s="12">
        <v>0</v>
      </c>
      <c r="T831" s="12"/>
      <c r="U831" s="12"/>
      <c r="V831" s="12">
        <v>0</v>
      </c>
      <c r="W831" s="12"/>
      <c r="X831" s="12"/>
      <c r="Y831" s="12">
        <v>0</v>
      </c>
      <c r="Z831" s="12"/>
      <c r="AA831" s="12"/>
      <c r="AB831" s="12">
        <v>0</v>
      </c>
      <c r="AC831" s="12"/>
      <c r="AD831" s="12"/>
      <c r="AE831" s="12">
        <v>0</v>
      </c>
      <c r="AF831" s="12"/>
      <c r="AG831" s="12"/>
      <c r="AH831" s="12">
        <v>0</v>
      </c>
      <c r="AI831" s="12"/>
      <c r="AJ831" s="12"/>
      <c r="AK831" s="12">
        <v>0</v>
      </c>
      <c r="AL831" s="12"/>
      <c r="AM831" s="12"/>
      <c r="AN831" s="12">
        <v>0</v>
      </c>
      <c r="AO831" s="32"/>
      <c r="AP831" s="39" t="s">
        <v>1990</v>
      </c>
      <c r="AQ831" s="32">
        <v>26753731</v>
      </c>
      <c r="AR831" s="32">
        <v>26753731</v>
      </c>
      <c r="AS831" s="12"/>
      <c r="AT831" s="12"/>
      <c r="AU831" s="12">
        <v>0</v>
      </c>
      <c r="AV831" s="12"/>
      <c r="AW831" s="12"/>
      <c r="AX831" s="12">
        <v>0</v>
      </c>
      <c r="AY831" s="45"/>
      <c r="AZ831" s="32"/>
      <c r="BA831" s="12">
        <v>0</v>
      </c>
      <c r="BB831" s="12"/>
      <c r="BC831" s="12">
        <f t="shared" si="1174"/>
        <v>0</v>
      </c>
      <c r="BD831" s="12">
        <f t="shared" si="1175"/>
        <v>0</v>
      </c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3" t="s">
        <v>54</v>
      </c>
      <c r="DF831" s="14" t="s">
        <v>55</v>
      </c>
    </row>
    <row r="832" spans="1:110" ht="67.5" hidden="1" x14ac:dyDescent="0.25">
      <c r="A832" s="13" t="s">
        <v>40</v>
      </c>
      <c r="B832" s="48" t="s">
        <v>1999</v>
      </c>
      <c r="C832" s="49">
        <v>1979</v>
      </c>
      <c r="D832" s="49" t="s">
        <v>51</v>
      </c>
      <c r="E832" s="48" t="s">
        <v>202</v>
      </c>
      <c r="F832" s="50">
        <v>19711</v>
      </c>
      <c r="G832" s="50">
        <v>19685</v>
      </c>
      <c r="H832" s="51">
        <v>33611</v>
      </c>
      <c r="I832" s="12">
        <f t="shared" si="1170"/>
        <v>25973387</v>
      </c>
      <c r="J832" s="12">
        <f t="shared" si="1171"/>
        <v>12986693.5</v>
      </c>
      <c r="K832" s="12">
        <f t="shared" si="1172"/>
        <v>12986693.5</v>
      </c>
      <c r="L832" s="12">
        <f t="shared" si="1173"/>
        <v>12986693.5</v>
      </c>
      <c r="M832" s="12">
        <f t="shared" si="1140"/>
        <v>0</v>
      </c>
      <c r="N832" s="12"/>
      <c r="O832" s="12"/>
      <c r="P832" s="12">
        <v>0</v>
      </c>
      <c r="Q832" s="12"/>
      <c r="R832" s="12"/>
      <c r="S832" s="12">
        <v>0</v>
      </c>
      <c r="T832" s="12"/>
      <c r="U832" s="12"/>
      <c r="V832" s="12">
        <v>0</v>
      </c>
      <c r="W832" s="12"/>
      <c r="X832" s="12"/>
      <c r="Y832" s="12">
        <v>0</v>
      </c>
      <c r="Z832" s="12"/>
      <c r="AA832" s="12"/>
      <c r="AB832" s="12">
        <v>0</v>
      </c>
      <c r="AC832" s="12"/>
      <c r="AD832" s="12"/>
      <c r="AE832" s="12">
        <v>0</v>
      </c>
      <c r="AF832" s="12"/>
      <c r="AG832" s="12"/>
      <c r="AH832" s="12">
        <v>0</v>
      </c>
      <c r="AI832" s="12"/>
      <c r="AJ832" s="12"/>
      <c r="AK832" s="12">
        <v>0</v>
      </c>
      <c r="AL832" s="12"/>
      <c r="AM832" s="12"/>
      <c r="AN832" s="12">
        <v>0</v>
      </c>
      <c r="AO832" s="32"/>
      <c r="AP832" s="39" t="s">
        <v>2000</v>
      </c>
      <c r="AQ832" s="32">
        <v>25973387</v>
      </c>
      <c r="AR832" s="32">
        <v>25973387</v>
      </c>
      <c r="AS832" s="12"/>
      <c r="AT832" s="12"/>
      <c r="AU832" s="12">
        <v>0</v>
      </c>
      <c r="AV832" s="12"/>
      <c r="AW832" s="12"/>
      <c r="AX832" s="12">
        <v>0</v>
      </c>
      <c r="AY832" s="45"/>
      <c r="AZ832" s="32"/>
      <c r="BA832" s="12">
        <v>0</v>
      </c>
      <c r="BB832" s="12"/>
      <c r="BC832" s="12">
        <f t="shared" si="1174"/>
        <v>0</v>
      </c>
      <c r="BD832" s="12">
        <f t="shared" si="1175"/>
        <v>0</v>
      </c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3" t="s">
        <v>54</v>
      </c>
      <c r="DF832" s="14" t="s">
        <v>55</v>
      </c>
    </row>
    <row r="833" spans="1:110" ht="38.25" hidden="1" x14ac:dyDescent="0.25">
      <c r="A833" s="13" t="s">
        <v>41</v>
      </c>
      <c r="B833" s="48" t="s">
        <v>1997</v>
      </c>
      <c r="C833" s="49">
        <v>1978</v>
      </c>
      <c r="D833" s="49" t="s">
        <v>51</v>
      </c>
      <c r="E833" s="48" t="s">
        <v>202</v>
      </c>
      <c r="F833" s="50">
        <v>6747.6</v>
      </c>
      <c r="G833" s="50">
        <v>5883.5</v>
      </c>
      <c r="H833" s="51">
        <v>34100</v>
      </c>
      <c r="I833" s="12">
        <f t="shared" si="1170"/>
        <v>7969398</v>
      </c>
      <c r="J833" s="12">
        <f t="shared" si="1171"/>
        <v>3984699</v>
      </c>
      <c r="K833" s="12">
        <f t="shared" si="1172"/>
        <v>3984699</v>
      </c>
      <c r="L833" s="12">
        <f t="shared" si="1173"/>
        <v>3984699</v>
      </c>
      <c r="M833" s="12">
        <f t="shared" si="1140"/>
        <v>0</v>
      </c>
      <c r="N833" s="12"/>
      <c r="O833" s="12"/>
      <c r="P833" s="12">
        <v>0</v>
      </c>
      <c r="Q833" s="12"/>
      <c r="R833" s="12"/>
      <c r="S833" s="12">
        <v>0</v>
      </c>
      <c r="T833" s="12"/>
      <c r="U833" s="12"/>
      <c r="V833" s="12">
        <v>0</v>
      </c>
      <c r="W833" s="12"/>
      <c r="X833" s="12"/>
      <c r="Y833" s="12">
        <v>0</v>
      </c>
      <c r="Z833" s="12"/>
      <c r="AA833" s="12"/>
      <c r="AB833" s="12">
        <v>0</v>
      </c>
      <c r="AC833" s="12"/>
      <c r="AD833" s="12"/>
      <c r="AE833" s="12">
        <v>0</v>
      </c>
      <c r="AF833" s="12"/>
      <c r="AG833" s="12"/>
      <c r="AH833" s="12">
        <v>0</v>
      </c>
      <c r="AI833" s="12"/>
      <c r="AJ833" s="12"/>
      <c r="AK833" s="12">
        <v>0</v>
      </c>
      <c r="AL833" s="12"/>
      <c r="AM833" s="12"/>
      <c r="AN833" s="12">
        <v>0</v>
      </c>
      <c r="AO833" s="32"/>
      <c r="AP833" s="39" t="s">
        <v>1998</v>
      </c>
      <c r="AQ833" s="32">
        <v>7969398</v>
      </c>
      <c r="AR833" s="32">
        <v>7969398</v>
      </c>
      <c r="AS833" s="12"/>
      <c r="AT833" s="12"/>
      <c r="AU833" s="12">
        <v>0</v>
      </c>
      <c r="AV833" s="12"/>
      <c r="AW833" s="12"/>
      <c r="AX833" s="12">
        <v>0</v>
      </c>
      <c r="AY833" s="45"/>
      <c r="AZ833" s="32"/>
      <c r="BA833" s="12">
        <v>0</v>
      </c>
      <c r="BB833" s="12"/>
      <c r="BC833" s="12">
        <f t="shared" si="1174"/>
        <v>0</v>
      </c>
      <c r="BD833" s="12">
        <f t="shared" si="1175"/>
        <v>0</v>
      </c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3" t="s">
        <v>54</v>
      </c>
      <c r="DF833" s="14" t="s">
        <v>55</v>
      </c>
    </row>
    <row r="834" spans="1:110" ht="38.25" hidden="1" x14ac:dyDescent="0.25">
      <c r="A834" s="13" t="s">
        <v>42</v>
      </c>
      <c r="B834" s="48" t="s">
        <v>1194</v>
      </c>
      <c r="C834" s="49">
        <v>1967</v>
      </c>
      <c r="D834" s="49" t="s">
        <v>51</v>
      </c>
      <c r="E834" s="48" t="s">
        <v>186</v>
      </c>
      <c r="F834" s="50">
        <v>15536.6</v>
      </c>
      <c r="G834" s="50">
        <v>13357.5</v>
      </c>
      <c r="H834" s="51">
        <v>33996</v>
      </c>
      <c r="I834" s="12">
        <f t="shared" si="1170"/>
        <v>4953651.7056</v>
      </c>
      <c r="J834" s="12">
        <f t="shared" si="1171"/>
        <v>2476825.8528</v>
      </c>
      <c r="K834" s="12">
        <f t="shared" si="1172"/>
        <v>2476825.8528</v>
      </c>
      <c r="L834" s="12">
        <f t="shared" si="1173"/>
        <v>2476825.8528</v>
      </c>
      <c r="M834" s="12">
        <f t="shared" si="1140"/>
        <v>0</v>
      </c>
      <c r="N834" s="12"/>
      <c r="O834" s="12"/>
      <c r="P834" s="12">
        <v>0</v>
      </c>
      <c r="Q834" s="12"/>
      <c r="R834" s="12"/>
      <c r="S834" s="12">
        <v>0</v>
      </c>
      <c r="T834" s="12"/>
      <c r="U834" s="12"/>
      <c r="V834" s="12">
        <v>0</v>
      </c>
      <c r="W834" s="12"/>
      <c r="X834" s="12"/>
      <c r="Y834" s="12">
        <v>0</v>
      </c>
      <c r="Z834" s="12"/>
      <c r="AA834" s="12"/>
      <c r="AB834" s="12">
        <v>0</v>
      </c>
      <c r="AC834" s="12"/>
      <c r="AD834" s="12"/>
      <c r="AE834" s="12">
        <v>0</v>
      </c>
      <c r="AF834" s="12"/>
      <c r="AG834" s="12"/>
      <c r="AH834" s="12">
        <v>0</v>
      </c>
      <c r="AI834" s="12"/>
      <c r="AJ834" s="12"/>
      <c r="AK834" s="12">
        <v>0</v>
      </c>
      <c r="AL834" s="12"/>
      <c r="AM834" s="12"/>
      <c r="AN834" s="12">
        <v>0</v>
      </c>
      <c r="AO834" s="32"/>
      <c r="AP834" s="39" t="s">
        <v>53</v>
      </c>
      <c r="AQ834" s="32"/>
      <c r="AR834" s="32">
        <v>0</v>
      </c>
      <c r="AS834" s="12">
        <v>3962455.8670000001</v>
      </c>
      <c r="AT834" s="12">
        <v>4953651.7056</v>
      </c>
      <c r="AU834" s="12">
        <v>991195.8385999999</v>
      </c>
      <c r="AV834" s="12"/>
      <c r="AW834" s="12"/>
      <c r="AX834" s="12">
        <v>0</v>
      </c>
      <c r="AY834" s="45"/>
      <c r="AZ834" s="32"/>
      <c r="BA834" s="12">
        <v>0</v>
      </c>
      <c r="BB834" s="12">
        <f>BF834+BJ834+BN834+BR834+BV834+BZ834+CD834+CH834+CL834+CP834+CT834+CX834+DB834</f>
        <v>0</v>
      </c>
      <c r="BC834" s="12">
        <f t="shared" si="1174"/>
        <v>0</v>
      </c>
      <c r="BD834" s="12">
        <f t="shared" si="1175"/>
        <v>0</v>
      </c>
      <c r="BE834" s="12"/>
      <c r="BF834" s="12"/>
      <c r="BG834" s="12"/>
      <c r="BH834" s="12">
        <f>BG834-BF834</f>
        <v>0</v>
      </c>
      <c r="BI834" s="12"/>
      <c r="BJ834" s="12"/>
      <c r="BK834" s="12"/>
      <c r="BL834" s="12">
        <f>BK834-BJ834</f>
        <v>0</v>
      </c>
      <c r="BM834" s="12"/>
      <c r="BN834" s="12"/>
      <c r="BO834" s="12"/>
      <c r="BP834" s="12">
        <f>BO834-BN834</f>
        <v>0</v>
      </c>
      <c r="BQ834" s="12"/>
      <c r="BR834" s="12"/>
      <c r="BS834" s="12"/>
      <c r="BT834" s="12">
        <f>BS834-BR834</f>
        <v>0</v>
      </c>
      <c r="BU834" s="12"/>
      <c r="BV834" s="12"/>
      <c r="BW834" s="12"/>
      <c r="BX834" s="12">
        <f>BW834-BV834</f>
        <v>0</v>
      </c>
      <c r="BY834" s="12"/>
      <c r="BZ834" s="12"/>
      <c r="CA834" s="12"/>
      <c r="CB834" s="12">
        <f>CA834-BZ834</f>
        <v>0</v>
      </c>
      <c r="CC834" s="12"/>
      <c r="CD834" s="12"/>
      <c r="CE834" s="12"/>
      <c r="CF834" s="12">
        <f>CE834-CD834</f>
        <v>0</v>
      </c>
      <c r="CG834" s="12"/>
      <c r="CH834" s="12"/>
      <c r="CI834" s="12"/>
      <c r="CJ834" s="12">
        <f>CI834-CH834</f>
        <v>0</v>
      </c>
      <c r="CK834" s="12"/>
      <c r="CL834" s="12"/>
      <c r="CM834" s="12"/>
      <c r="CN834" s="12">
        <f>CM834-CL834</f>
        <v>0</v>
      </c>
      <c r="CO834" s="12"/>
      <c r="CP834" s="12"/>
      <c r="CQ834" s="12"/>
      <c r="CR834" s="12">
        <f>CQ834-CP834</f>
        <v>0</v>
      </c>
      <c r="CS834" s="12"/>
      <c r="CT834" s="12"/>
      <c r="CU834" s="12"/>
      <c r="CV834" s="12">
        <f>CU834-CT834</f>
        <v>0</v>
      </c>
      <c r="CW834" s="12"/>
      <c r="CX834" s="12"/>
      <c r="CY834" s="12"/>
      <c r="CZ834" s="12">
        <f>CY834-CX834</f>
        <v>0</v>
      </c>
      <c r="DA834" s="12"/>
      <c r="DB834" s="12"/>
      <c r="DC834" s="12"/>
      <c r="DD834" s="12">
        <f>DC834-DB834</f>
        <v>0</v>
      </c>
      <c r="DE834" s="13" t="s">
        <v>54</v>
      </c>
      <c r="DF834" s="14" t="s">
        <v>55</v>
      </c>
    </row>
    <row r="835" spans="1:110" ht="38.25" hidden="1" x14ac:dyDescent="0.25">
      <c r="A835" s="13" t="s">
        <v>43</v>
      </c>
      <c r="B835" s="48" t="s">
        <v>2519</v>
      </c>
      <c r="C835" s="49" t="s">
        <v>2179</v>
      </c>
      <c r="D835" s="49"/>
      <c r="E835" s="48" t="s">
        <v>153</v>
      </c>
      <c r="F835" s="50">
        <v>1333.13</v>
      </c>
      <c r="G835" s="50">
        <v>1147.1300000000001</v>
      </c>
      <c r="H835" s="51">
        <v>34670</v>
      </c>
      <c r="I835" s="12">
        <f t="shared" si="1170"/>
        <v>2181795.9453000003</v>
      </c>
      <c r="J835" s="12">
        <f t="shared" si="1171"/>
        <v>940897.97265000013</v>
      </c>
      <c r="K835" s="12">
        <f t="shared" si="1172"/>
        <v>1240897.9726500001</v>
      </c>
      <c r="L835" s="12">
        <f t="shared" si="1173"/>
        <v>1240897.9726500001</v>
      </c>
      <c r="M835" s="12">
        <f t="shared" si="1140"/>
        <v>0</v>
      </c>
      <c r="N835" s="16"/>
      <c r="O835" s="16"/>
      <c r="P835" s="12"/>
      <c r="Q835" s="16"/>
      <c r="R835" s="16"/>
      <c r="S835" s="12"/>
      <c r="T835" s="16"/>
      <c r="U835" s="16"/>
      <c r="V835" s="12"/>
      <c r="W835" s="16">
        <v>0</v>
      </c>
      <c r="X835" s="16">
        <v>550679.75650000002</v>
      </c>
      <c r="Y835" s="12"/>
      <c r="Z835" s="16">
        <v>437159.76899999997</v>
      </c>
      <c r="AA835" s="12">
        <v>591033.79800000007</v>
      </c>
      <c r="AB835" s="12"/>
      <c r="AC835" s="16">
        <v>0</v>
      </c>
      <c r="AD835" s="16">
        <v>740082.39080000005</v>
      </c>
      <c r="AE835" s="12"/>
      <c r="AF835" s="16"/>
      <c r="AG835" s="16"/>
      <c r="AH835" s="12"/>
      <c r="AI835" s="16"/>
      <c r="AJ835" s="16"/>
      <c r="AK835" s="12"/>
      <c r="AL835" s="16"/>
      <c r="AM835" s="16"/>
      <c r="AN835" s="12"/>
      <c r="AO835" s="35"/>
      <c r="AP835" s="40"/>
      <c r="AQ835" s="35"/>
      <c r="AR835" s="32"/>
      <c r="AS835" s="16"/>
      <c r="AT835" s="16"/>
      <c r="AU835" s="12"/>
      <c r="AV835" s="16"/>
      <c r="AW835" s="12"/>
      <c r="AX835" s="12"/>
      <c r="AY835" s="46"/>
      <c r="AZ835" s="35"/>
      <c r="BA835" s="12"/>
      <c r="BB835" s="12">
        <f>BF835+BJ835+BN835+BR835+BV835+BZ835+CD835+CH835+CL835+CP835+CT835+CX835+DB835</f>
        <v>0</v>
      </c>
      <c r="BC835" s="12">
        <f t="shared" si="1174"/>
        <v>300000</v>
      </c>
      <c r="BD835" s="12">
        <f t="shared" si="1175"/>
        <v>300000</v>
      </c>
      <c r="BE835" s="16"/>
      <c r="BF835" s="16"/>
      <c r="BG835" s="16"/>
      <c r="BH835" s="12"/>
      <c r="BI835" s="16"/>
      <c r="BJ835" s="16"/>
      <c r="BK835" s="16"/>
      <c r="BL835" s="12"/>
      <c r="BM835" s="16"/>
      <c r="BN835" s="16"/>
      <c r="BO835" s="16"/>
      <c r="BP835" s="12"/>
      <c r="BQ835" s="16"/>
      <c r="BR835" s="16"/>
      <c r="BS835" s="16"/>
      <c r="BT835" s="12"/>
      <c r="BU835" s="16"/>
      <c r="BV835" s="16"/>
      <c r="BW835" s="16"/>
      <c r="BX835" s="12"/>
      <c r="BY835" s="16"/>
      <c r="BZ835" s="16"/>
      <c r="CA835" s="16"/>
      <c r="CB835" s="12"/>
      <c r="CC835" s="16"/>
      <c r="CD835" s="16"/>
      <c r="CE835" s="16"/>
      <c r="CF835" s="12"/>
      <c r="CG835" s="16"/>
      <c r="CH835" s="16"/>
      <c r="CI835" s="16"/>
      <c r="CJ835" s="12"/>
      <c r="CK835" s="16">
        <v>1</v>
      </c>
      <c r="CL835" s="16">
        <v>0</v>
      </c>
      <c r="CM835" s="16">
        <v>300000</v>
      </c>
      <c r="CN835" s="12">
        <f>CM835-CL835</f>
        <v>300000</v>
      </c>
      <c r="CO835" s="16"/>
      <c r="CP835" s="16"/>
      <c r="CQ835" s="16"/>
      <c r="CR835" s="12"/>
      <c r="CS835" s="16"/>
      <c r="CT835" s="16"/>
      <c r="CU835" s="16"/>
      <c r="CV835" s="12"/>
      <c r="CW835" s="16"/>
      <c r="CX835" s="16"/>
      <c r="CY835" s="16"/>
      <c r="CZ835" s="12"/>
      <c r="DA835" s="16"/>
      <c r="DB835" s="16"/>
      <c r="DC835" s="16"/>
      <c r="DD835" s="12"/>
      <c r="DE835" s="13" t="s">
        <v>54</v>
      </c>
      <c r="DF835" s="14" t="s">
        <v>55</v>
      </c>
    </row>
    <row r="836" spans="1:110" ht="38.25" hidden="1" x14ac:dyDescent="0.25">
      <c r="A836" s="13" t="s">
        <v>44</v>
      </c>
      <c r="B836" s="48" t="s">
        <v>1987</v>
      </c>
      <c r="C836" s="49">
        <v>1985</v>
      </c>
      <c r="D836" s="49" t="s">
        <v>51</v>
      </c>
      <c r="E836" s="48" t="s">
        <v>99</v>
      </c>
      <c r="F836" s="50">
        <v>5747.71</v>
      </c>
      <c r="G836" s="50">
        <v>4651.51</v>
      </c>
      <c r="H836" s="51">
        <v>33821</v>
      </c>
      <c r="I836" s="12">
        <f t="shared" si="1170"/>
        <v>7116863</v>
      </c>
      <c r="J836" s="12">
        <f t="shared" si="1171"/>
        <v>3558431.5</v>
      </c>
      <c r="K836" s="12">
        <f t="shared" si="1172"/>
        <v>3558431.5</v>
      </c>
      <c r="L836" s="12">
        <f t="shared" si="1173"/>
        <v>3558431.5</v>
      </c>
      <c r="M836" s="12">
        <f t="shared" si="1140"/>
        <v>0</v>
      </c>
      <c r="N836" s="16"/>
      <c r="O836" s="16"/>
      <c r="P836" s="12">
        <v>0</v>
      </c>
      <c r="Q836" s="16"/>
      <c r="R836" s="16"/>
      <c r="S836" s="12">
        <v>0</v>
      </c>
      <c r="T836" s="16"/>
      <c r="U836" s="16"/>
      <c r="V836" s="12">
        <v>0</v>
      </c>
      <c r="W836" s="16"/>
      <c r="X836" s="16"/>
      <c r="Y836" s="12">
        <v>0</v>
      </c>
      <c r="Z836" s="16"/>
      <c r="AA836" s="16"/>
      <c r="AB836" s="12">
        <v>0</v>
      </c>
      <c r="AC836" s="16"/>
      <c r="AD836" s="16"/>
      <c r="AE836" s="12">
        <v>0</v>
      </c>
      <c r="AF836" s="16"/>
      <c r="AG836" s="16"/>
      <c r="AH836" s="12">
        <v>0</v>
      </c>
      <c r="AI836" s="16"/>
      <c r="AJ836" s="16"/>
      <c r="AK836" s="12">
        <v>0</v>
      </c>
      <c r="AL836" s="16"/>
      <c r="AM836" s="16"/>
      <c r="AN836" s="12">
        <v>0</v>
      </c>
      <c r="AO836" s="35"/>
      <c r="AP836" s="40" t="s">
        <v>1988</v>
      </c>
      <c r="AQ836" s="35">
        <v>7116863</v>
      </c>
      <c r="AR836" s="32">
        <v>7116863</v>
      </c>
      <c r="AS836" s="16"/>
      <c r="AT836" s="16"/>
      <c r="AU836" s="12">
        <v>0</v>
      </c>
      <c r="AV836" s="16"/>
      <c r="AW836" s="12"/>
      <c r="AX836" s="12">
        <v>0</v>
      </c>
      <c r="AY836" s="46"/>
      <c r="AZ836" s="35"/>
      <c r="BA836" s="12">
        <v>0</v>
      </c>
      <c r="BB836" s="12"/>
      <c r="BC836" s="12">
        <f t="shared" si="1174"/>
        <v>0</v>
      </c>
      <c r="BD836" s="12">
        <f t="shared" si="1175"/>
        <v>0</v>
      </c>
      <c r="BE836" s="16"/>
      <c r="BF836" s="16"/>
      <c r="BG836" s="16"/>
      <c r="BH836" s="12"/>
      <c r="BI836" s="16"/>
      <c r="BJ836" s="16"/>
      <c r="BK836" s="16"/>
      <c r="BL836" s="12"/>
      <c r="BM836" s="16"/>
      <c r="BN836" s="16"/>
      <c r="BO836" s="16"/>
      <c r="BP836" s="12"/>
      <c r="BQ836" s="16"/>
      <c r="BR836" s="16"/>
      <c r="BS836" s="16"/>
      <c r="BT836" s="12"/>
      <c r="BU836" s="16"/>
      <c r="BV836" s="16"/>
      <c r="BW836" s="16"/>
      <c r="BX836" s="12"/>
      <c r="BY836" s="16"/>
      <c r="BZ836" s="16"/>
      <c r="CA836" s="16"/>
      <c r="CB836" s="12"/>
      <c r="CC836" s="16"/>
      <c r="CD836" s="16"/>
      <c r="CE836" s="16"/>
      <c r="CF836" s="12"/>
      <c r="CG836" s="16"/>
      <c r="CH836" s="16"/>
      <c r="CI836" s="16"/>
      <c r="CJ836" s="12"/>
      <c r="CK836" s="16"/>
      <c r="CL836" s="16"/>
      <c r="CM836" s="16"/>
      <c r="CN836" s="12"/>
      <c r="CO836" s="16"/>
      <c r="CP836" s="16"/>
      <c r="CQ836" s="16"/>
      <c r="CR836" s="12"/>
      <c r="CS836" s="16"/>
      <c r="CT836" s="16"/>
      <c r="CU836" s="16"/>
      <c r="CV836" s="12"/>
      <c r="CW836" s="16"/>
      <c r="CX836" s="16"/>
      <c r="CY836" s="16"/>
      <c r="CZ836" s="12"/>
      <c r="DA836" s="16"/>
      <c r="DB836" s="16"/>
      <c r="DC836" s="16"/>
      <c r="DD836" s="12"/>
      <c r="DE836" s="13" t="s">
        <v>54</v>
      </c>
      <c r="DF836" s="14" t="s">
        <v>55</v>
      </c>
    </row>
    <row r="837" spans="1:110" ht="38.25" hidden="1" x14ac:dyDescent="0.25">
      <c r="A837" s="13" t="s">
        <v>45</v>
      </c>
      <c r="B837" s="48" t="s">
        <v>2003</v>
      </c>
      <c r="C837" s="49">
        <v>1985</v>
      </c>
      <c r="D837" s="49" t="s">
        <v>51</v>
      </c>
      <c r="E837" s="48" t="s">
        <v>228</v>
      </c>
      <c r="F837" s="50">
        <v>7221.2</v>
      </c>
      <c r="G837" s="50">
        <v>5769.6</v>
      </c>
      <c r="H837" s="51">
        <v>33611</v>
      </c>
      <c r="I837" s="12">
        <f t="shared" si="1170"/>
        <v>12299741</v>
      </c>
      <c r="J837" s="12">
        <f t="shared" si="1171"/>
        <v>6149870.5</v>
      </c>
      <c r="K837" s="12">
        <f t="shared" si="1172"/>
        <v>6149870.5</v>
      </c>
      <c r="L837" s="12">
        <f t="shared" si="1173"/>
        <v>6149870.5</v>
      </c>
      <c r="M837" s="12">
        <f t="shared" si="1140"/>
        <v>0</v>
      </c>
      <c r="N837" s="16"/>
      <c r="O837" s="16"/>
      <c r="P837" s="12">
        <v>0</v>
      </c>
      <c r="Q837" s="16"/>
      <c r="R837" s="16"/>
      <c r="S837" s="12">
        <v>0</v>
      </c>
      <c r="T837" s="16"/>
      <c r="U837" s="16"/>
      <c r="V837" s="12">
        <v>0</v>
      </c>
      <c r="W837" s="16"/>
      <c r="X837" s="16"/>
      <c r="Y837" s="12">
        <v>0</v>
      </c>
      <c r="Z837" s="16"/>
      <c r="AA837" s="16"/>
      <c r="AB837" s="12">
        <v>0</v>
      </c>
      <c r="AC837" s="16"/>
      <c r="AD837" s="16"/>
      <c r="AE837" s="12">
        <v>0</v>
      </c>
      <c r="AF837" s="16"/>
      <c r="AG837" s="16"/>
      <c r="AH837" s="12">
        <v>0</v>
      </c>
      <c r="AI837" s="16"/>
      <c r="AJ837" s="16"/>
      <c r="AK837" s="12">
        <v>0</v>
      </c>
      <c r="AL837" s="16"/>
      <c r="AM837" s="16"/>
      <c r="AN837" s="12">
        <v>0</v>
      </c>
      <c r="AO837" s="35"/>
      <c r="AP837" s="107" t="s">
        <v>2004</v>
      </c>
      <c r="AQ837" s="35">
        <v>12299741</v>
      </c>
      <c r="AR837" s="32">
        <v>12299741</v>
      </c>
      <c r="AS837" s="16"/>
      <c r="AT837" s="16"/>
      <c r="AU837" s="12">
        <v>0</v>
      </c>
      <c r="AV837" s="16"/>
      <c r="AW837" s="12"/>
      <c r="AX837" s="12">
        <v>0</v>
      </c>
      <c r="AY837" s="46"/>
      <c r="AZ837" s="35"/>
      <c r="BA837" s="12">
        <v>0</v>
      </c>
      <c r="BB837" s="12"/>
      <c r="BC837" s="12">
        <f t="shared" si="1174"/>
        <v>0</v>
      </c>
      <c r="BD837" s="12">
        <f t="shared" si="1175"/>
        <v>0</v>
      </c>
      <c r="BE837" s="16"/>
      <c r="BF837" s="16"/>
      <c r="BG837" s="16"/>
      <c r="BH837" s="12"/>
      <c r="BI837" s="16"/>
      <c r="BJ837" s="16"/>
      <c r="BK837" s="16"/>
      <c r="BL837" s="12"/>
      <c r="BM837" s="16"/>
      <c r="BN837" s="16"/>
      <c r="BO837" s="16"/>
      <c r="BP837" s="12"/>
      <c r="BQ837" s="16"/>
      <c r="BR837" s="16"/>
      <c r="BS837" s="16"/>
      <c r="BT837" s="12"/>
      <c r="BU837" s="16"/>
      <c r="BV837" s="16"/>
      <c r="BW837" s="16"/>
      <c r="BX837" s="12"/>
      <c r="BY837" s="16"/>
      <c r="BZ837" s="16"/>
      <c r="CA837" s="16"/>
      <c r="CB837" s="12"/>
      <c r="CC837" s="16"/>
      <c r="CD837" s="16"/>
      <c r="CE837" s="16"/>
      <c r="CF837" s="12"/>
      <c r="CG837" s="16"/>
      <c r="CH837" s="16"/>
      <c r="CI837" s="16"/>
      <c r="CJ837" s="12"/>
      <c r="CK837" s="16"/>
      <c r="CL837" s="16"/>
      <c r="CM837" s="16"/>
      <c r="CN837" s="12"/>
      <c r="CO837" s="16"/>
      <c r="CP837" s="16"/>
      <c r="CQ837" s="16"/>
      <c r="CR837" s="12"/>
      <c r="CS837" s="16"/>
      <c r="CT837" s="16"/>
      <c r="CU837" s="16"/>
      <c r="CV837" s="12"/>
      <c r="CW837" s="16"/>
      <c r="CX837" s="16"/>
      <c r="CY837" s="16"/>
      <c r="CZ837" s="12"/>
      <c r="DA837" s="16"/>
      <c r="DB837" s="16"/>
      <c r="DC837" s="16"/>
      <c r="DD837" s="12"/>
      <c r="DE837" s="13" t="s">
        <v>54</v>
      </c>
      <c r="DF837" s="14" t="s">
        <v>55</v>
      </c>
    </row>
    <row r="838" spans="1:110" ht="38.25" hidden="1" x14ac:dyDescent="0.25">
      <c r="A838" s="13" t="s">
        <v>46</v>
      </c>
      <c r="B838" s="48" t="s">
        <v>2005</v>
      </c>
      <c r="C838" s="49">
        <v>1985</v>
      </c>
      <c r="D838" s="49" t="s">
        <v>51</v>
      </c>
      <c r="E838" s="48" t="s">
        <v>228</v>
      </c>
      <c r="F838" s="50">
        <v>10842.9</v>
      </c>
      <c r="G838" s="50">
        <v>8635.7999999999993</v>
      </c>
      <c r="H838" s="51">
        <v>33611</v>
      </c>
      <c r="I838" s="12">
        <f t="shared" si="1170"/>
        <v>18368103</v>
      </c>
      <c r="J838" s="12">
        <f t="shared" si="1171"/>
        <v>9184051.5</v>
      </c>
      <c r="K838" s="12">
        <f t="shared" si="1172"/>
        <v>9184051.5</v>
      </c>
      <c r="L838" s="12">
        <f t="shared" si="1173"/>
        <v>9184051.5</v>
      </c>
      <c r="M838" s="12">
        <f t="shared" si="1140"/>
        <v>0</v>
      </c>
      <c r="N838" s="16"/>
      <c r="O838" s="16"/>
      <c r="P838" s="12">
        <v>0</v>
      </c>
      <c r="Q838" s="16"/>
      <c r="R838" s="16"/>
      <c r="S838" s="12">
        <v>0</v>
      </c>
      <c r="T838" s="16"/>
      <c r="U838" s="16"/>
      <c r="V838" s="12">
        <v>0</v>
      </c>
      <c r="W838" s="16"/>
      <c r="X838" s="16"/>
      <c r="Y838" s="12">
        <v>0</v>
      </c>
      <c r="Z838" s="16"/>
      <c r="AA838" s="16"/>
      <c r="AB838" s="12">
        <v>0</v>
      </c>
      <c r="AC838" s="16"/>
      <c r="AD838" s="16"/>
      <c r="AE838" s="12">
        <v>0</v>
      </c>
      <c r="AF838" s="16"/>
      <c r="AG838" s="16"/>
      <c r="AH838" s="12">
        <v>0</v>
      </c>
      <c r="AI838" s="16"/>
      <c r="AJ838" s="16"/>
      <c r="AK838" s="12">
        <v>0</v>
      </c>
      <c r="AL838" s="16"/>
      <c r="AM838" s="16"/>
      <c r="AN838" s="12">
        <v>0</v>
      </c>
      <c r="AO838" s="35"/>
      <c r="AP838" s="107" t="s">
        <v>2006</v>
      </c>
      <c r="AQ838" s="35">
        <v>18368103</v>
      </c>
      <c r="AR838" s="32">
        <v>18368103</v>
      </c>
      <c r="AS838" s="16"/>
      <c r="AT838" s="16"/>
      <c r="AU838" s="12">
        <v>0</v>
      </c>
      <c r="AV838" s="16"/>
      <c r="AW838" s="12"/>
      <c r="AX838" s="12">
        <v>0</v>
      </c>
      <c r="AY838" s="46"/>
      <c r="AZ838" s="35"/>
      <c r="BA838" s="12">
        <v>0</v>
      </c>
      <c r="BB838" s="12"/>
      <c r="BC838" s="12">
        <f t="shared" si="1174"/>
        <v>0</v>
      </c>
      <c r="BD838" s="12">
        <f t="shared" si="1175"/>
        <v>0</v>
      </c>
      <c r="BE838" s="16"/>
      <c r="BF838" s="16"/>
      <c r="BG838" s="16"/>
      <c r="BH838" s="12"/>
      <c r="BI838" s="16"/>
      <c r="BJ838" s="16"/>
      <c r="BK838" s="16"/>
      <c r="BL838" s="12"/>
      <c r="BM838" s="16"/>
      <c r="BN838" s="16"/>
      <c r="BO838" s="16"/>
      <c r="BP838" s="12"/>
      <c r="BQ838" s="16"/>
      <c r="BR838" s="16"/>
      <c r="BS838" s="16"/>
      <c r="BT838" s="12"/>
      <c r="BU838" s="16"/>
      <c r="BV838" s="16"/>
      <c r="BW838" s="16"/>
      <c r="BX838" s="12"/>
      <c r="BY838" s="16"/>
      <c r="BZ838" s="16"/>
      <c r="CA838" s="16"/>
      <c r="CB838" s="12"/>
      <c r="CC838" s="16"/>
      <c r="CD838" s="16"/>
      <c r="CE838" s="16"/>
      <c r="CF838" s="12"/>
      <c r="CG838" s="16"/>
      <c r="CH838" s="16"/>
      <c r="CI838" s="16"/>
      <c r="CJ838" s="12"/>
      <c r="CK838" s="16"/>
      <c r="CL838" s="16"/>
      <c r="CM838" s="16"/>
      <c r="CN838" s="12"/>
      <c r="CO838" s="16"/>
      <c r="CP838" s="16"/>
      <c r="CQ838" s="16"/>
      <c r="CR838" s="12"/>
      <c r="CS838" s="16"/>
      <c r="CT838" s="16"/>
      <c r="CU838" s="16"/>
      <c r="CV838" s="12"/>
      <c r="CW838" s="16"/>
      <c r="CX838" s="16"/>
      <c r="CY838" s="16"/>
      <c r="CZ838" s="12"/>
      <c r="DA838" s="16"/>
      <c r="DB838" s="16"/>
      <c r="DC838" s="16"/>
      <c r="DD838" s="12"/>
      <c r="DE838" s="13" t="s">
        <v>54</v>
      </c>
      <c r="DF838" s="14" t="s">
        <v>55</v>
      </c>
    </row>
    <row r="839" spans="1:110" ht="38.25" hidden="1" x14ac:dyDescent="0.25">
      <c r="A839" s="13" t="s">
        <v>47</v>
      </c>
      <c r="B839" s="48" t="s">
        <v>2007</v>
      </c>
      <c r="C839" s="49">
        <v>1985</v>
      </c>
      <c r="D839" s="49" t="s">
        <v>51</v>
      </c>
      <c r="E839" s="48" t="s">
        <v>228</v>
      </c>
      <c r="F839" s="50">
        <v>6371.4</v>
      </c>
      <c r="G839" s="50">
        <v>5158.5</v>
      </c>
      <c r="H839" s="51">
        <v>33611</v>
      </c>
      <c r="I839" s="12">
        <f t="shared" si="1170"/>
        <v>6003221</v>
      </c>
      <c r="J839" s="12">
        <f t="shared" si="1171"/>
        <v>3001610.5</v>
      </c>
      <c r="K839" s="12">
        <f t="shared" si="1172"/>
        <v>3001610.5</v>
      </c>
      <c r="L839" s="12">
        <f t="shared" si="1173"/>
        <v>3001610.5</v>
      </c>
      <c r="M839" s="12">
        <f t="shared" si="1140"/>
        <v>0</v>
      </c>
      <c r="N839" s="16"/>
      <c r="O839" s="16"/>
      <c r="P839" s="12">
        <v>0</v>
      </c>
      <c r="Q839" s="16"/>
      <c r="R839" s="16"/>
      <c r="S839" s="12">
        <v>0</v>
      </c>
      <c r="T839" s="16"/>
      <c r="U839" s="16"/>
      <c r="V839" s="12">
        <v>0</v>
      </c>
      <c r="W839" s="16"/>
      <c r="X839" s="16"/>
      <c r="Y839" s="12">
        <v>0</v>
      </c>
      <c r="Z839" s="16"/>
      <c r="AA839" s="16"/>
      <c r="AB839" s="12">
        <v>0</v>
      </c>
      <c r="AC839" s="16"/>
      <c r="AD839" s="16"/>
      <c r="AE839" s="12">
        <v>0</v>
      </c>
      <c r="AF839" s="16"/>
      <c r="AG839" s="16"/>
      <c r="AH839" s="12">
        <v>0</v>
      </c>
      <c r="AI839" s="16"/>
      <c r="AJ839" s="16"/>
      <c r="AK839" s="12">
        <v>0</v>
      </c>
      <c r="AL839" s="16"/>
      <c r="AM839" s="16"/>
      <c r="AN839" s="12">
        <v>0</v>
      </c>
      <c r="AO839" s="35"/>
      <c r="AP839" s="107" t="s">
        <v>2008</v>
      </c>
      <c r="AQ839" s="35">
        <v>6003221</v>
      </c>
      <c r="AR839" s="32">
        <v>6003221</v>
      </c>
      <c r="AS839" s="16"/>
      <c r="AT839" s="16"/>
      <c r="AU839" s="12">
        <v>0</v>
      </c>
      <c r="AV839" s="16"/>
      <c r="AW839" s="12"/>
      <c r="AX839" s="12">
        <v>0</v>
      </c>
      <c r="AY839" s="46"/>
      <c r="AZ839" s="35"/>
      <c r="BA839" s="12">
        <v>0</v>
      </c>
      <c r="BB839" s="12"/>
      <c r="BC839" s="12">
        <f t="shared" si="1174"/>
        <v>0</v>
      </c>
      <c r="BD839" s="12">
        <f t="shared" si="1175"/>
        <v>0</v>
      </c>
      <c r="BE839" s="16"/>
      <c r="BF839" s="16"/>
      <c r="BG839" s="16"/>
      <c r="BH839" s="12"/>
      <c r="BI839" s="16"/>
      <c r="BJ839" s="16"/>
      <c r="BK839" s="16"/>
      <c r="BL839" s="12"/>
      <c r="BM839" s="16"/>
      <c r="BN839" s="16"/>
      <c r="BO839" s="16"/>
      <c r="BP839" s="12"/>
      <c r="BQ839" s="16"/>
      <c r="BR839" s="16"/>
      <c r="BS839" s="16"/>
      <c r="BT839" s="12"/>
      <c r="BU839" s="16"/>
      <c r="BV839" s="16"/>
      <c r="BW839" s="16"/>
      <c r="BX839" s="12"/>
      <c r="BY839" s="16"/>
      <c r="BZ839" s="16"/>
      <c r="CA839" s="16"/>
      <c r="CB839" s="12"/>
      <c r="CC839" s="16"/>
      <c r="CD839" s="16"/>
      <c r="CE839" s="16"/>
      <c r="CF839" s="12"/>
      <c r="CG839" s="16"/>
      <c r="CH839" s="16"/>
      <c r="CI839" s="16"/>
      <c r="CJ839" s="12"/>
      <c r="CK839" s="16"/>
      <c r="CL839" s="16"/>
      <c r="CM839" s="16"/>
      <c r="CN839" s="12"/>
      <c r="CO839" s="16"/>
      <c r="CP839" s="16"/>
      <c r="CQ839" s="16"/>
      <c r="CR839" s="12"/>
      <c r="CS839" s="16"/>
      <c r="CT839" s="16"/>
      <c r="CU839" s="16"/>
      <c r="CV839" s="12"/>
      <c r="CW839" s="16"/>
      <c r="CX839" s="16"/>
      <c r="CY839" s="16"/>
      <c r="CZ839" s="12"/>
      <c r="DA839" s="16"/>
      <c r="DB839" s="16"/>
      <c r="DC839" s="16"/>
      <c r="DD839" s="12"/>
      <c r="DE839" s="13" t="s">
        <v>54</v>
      </c>
      <c r="DF839" s="14" t="s">
        <v>55</v>
      </c>
    </row>
    <row r="840" spans="1:110" ht="38.25" hidden="1" x14ac:dyDescent="0.25">
      <c r="A840" s="13" t="s">
        <v>48</v>
      </c>
      <c r="B840" s="48" t="s">
        <v>2584</v>
      </c>
      <c r="C840" s="49" t="s">
        <v>2585</v>
      </c>
      <c r="D840" s="49"/>
      <c r="E840" s="48" t="s">
        <v>228</v>
      </c>
      <c r="F840" s="50">
        <v>20534.599999999999</v>
      </c>
      <c r="G840" s="50">
        <v>17846</v>
      </c>
      <c r="H840" s="51">
        <v>34929</v>
      </c>
      <c r="I840" s="12">
        <f t="shared" si="1170"/>
        <v>300000</v>
      </c>
      <c r="J840" s="12">
        <f t="shared" si="1171"/>
        <v>0</v>
      </c>
      <c r="K840" s="12">
        <f t="shared" si="1172"/>
        <v>300000</v>
      </c>
      <c r="L840" s="12">
        <f t="shared" si="1173"/>
        <v>300000</v>
      </c>
      <c r="M840" s="12">
        <f t="shared" si="1140"/>
        <v>0</v>
      </c>
      <c r="N840" s="16"/>
      <c r="O840" s="16"/>
      <c r="P840" s="12"/>
      <c r="Q840" s="16"/>
      <c r="R840" s="16"/>
      <c r="S840" s="12"/>
      <c r="T840" s="16"/>
      <c r="U840" s="16"/>
      <c r="V840" s="12"/>
      <c r="W840" s="16"/>
      <c r="X840" s="16"/>
      <c r="Y840" s="12"/>
      <c r="Z840" s="16"/>
      <c r="AA840" s="16"/>
      <c r="AB840" s="12"/>
      <c r="AC840" s="16"/>
      <c r="AD840" s="16"/>
      <c r="AE840" s="12"/>
      <c r="AF840" s="16"/>
      <c r="AG840" s="16"/>
      <c r="AH840" s="12"/>
      <c r="AI840" s="16"/>
      <c r="AJ840" s="16"/>
      <c r="AK840" s="12"/>
      <c r="AL840" s="16"/>
      <c r="AM840" s="16"/>
      <c r="AN840" s="12"/>
      <c r="AO840" s="35"/>
      <c r="AP840" s="40"/>
      <c r="AQ840" s="35"/>
      <c r="AR840" s="32"/>
      <c r="AS840" s="16"/>
      <c r="AT840" s="16"/>
      <c r="AU840" s="12"/>
      <c r="AV840" s="16"/>
      <c r="AW840" s="12"/>
      <c r="AX840" s="12"/>
      <c r="AY840" s="46"/>
      <c r="AZ840" s="35"/>
      <c r="BA840" s="12"/>
      <c r="BB840" s="12">
        <f>BF840+BJ840+BN840+BR840+BV840+BZ840+CD840+CH840+CL840+CP840+CT840+CX840+DB840</f>
        <v>0</v>
      </c>
      <c r="BC840" s="12">
        <f t="shared" si="1174"/>
        <v>300000</v>
      </c>
      <c r="BD840" s="12">
        <f t="shared" si="1175"/>
        <v>300000</v>
      </c>
      <c r="BE840" s="16"/>
      <c r="BF840" s="16"/>
      <c r="BG840" s="16"/>
      <c r="BH840" s="12"/>
      <c r="BI840" s="16"/>
      <c r="BJ840" s="16"/>
      <c r="BK840" s="16"/>
      <c r="BL840" s="12"/>
      <c r="BM840" s="16"/>
      <c r="BN840" s="16"/>
      <c r="BO840" s="16"/>
      <c r="BP840" s="12"/>
      <c r="BQ840" s="16"/>
      <c r="BR840" s="16"/>
      <c r="BS840" s="16"/>
      <c r="BT840" s="12"/>
      <c r="BU840" s="16">
        <v>1</v>
      </c>
      <c r="BV840" s="16">
        <v>0</v>
      </c>
      <c r="BW840" s="16">
        <v>300000</v>
      </c>
      <c r="BX840" s="12">
        <f>BW840-BV840</f>
        <v>300000</v>
      </c>
      <c r="BY840" s="16"/>
      <c r="BZ840" s="16"/>
      <c r="CA840" s="16"/>
      <c r="CB840" s="12"/>
      <c r="CC840" s="16"/>
      <c r="CD840" s="16"/>
      <c r="CE840" s="16"/>
      <c r="CF840" s="12"/>
      <c r="CG840" s="16"/>
      <c r="CH840" s="16"/>
      <c r="CI840" s="16"/>
      <c r="CJ840" s="12"/>
      <c r="CK840" s="16"/>
      <c r="CL840" s="16"/>
      <c r="CM840" s="16"/>
      <c r="CN840" s="12"/>
      <c r="CO840" s="16"/>
      <c r="CP840" s="16"/>
      <c r="CQ840" s="16"/>
      <c r="CR840" s="12"/>
      <c r="CS840" s="16"/>
      <c r="CT840" s="16"/>
      <c r="CU840" s="16"/>
      <c r="CV840" s="12"/>
      <c r="CW840" s="16"/>
      <c r="CX840" s="16"/>
      <c r="CY840" s="16"/>
      <c r="CZ840" s="12"/>
      <c r="DA840" s="16"/>
      <c r="DB840" s="16"/>
      <c r="DC840" s="16"/>
      <c r="DD840" s="12"/>
      <c r="DE840" s="13" t="s">
        <v>54</v>
      </c>
      <c r="DF840" s="14" t="s">
        <v>55</v>
      </c>
    </row>
    <row r="841" spans="1:110" ht="12.75" hidden="1" x14ac:dyDescent="0.25">
      <c r="A841" s="18" t="s">
        <v>51</v>
      </c>
      <c r="B841" s="11" t="s">
        <v>86</v>
      </c>
      <c r="C841" s="19" t="s">
        <v>51</v>
      </c>
      <c r="D841" s="101" t="s">
        <v>51</v>
      </c>
      <c r="E841" s="19" t="s">
        <v>51</v>
      </c>
      <c r="F841" s="11">
        <f>SUM(F816:F840)</f>
        <v>291457.43000000005</v>
      </c>
      <c r="G841" s="11">
        <f>SUM(G816:G840)</f>
        <v>248736.43</v>
      </c>
      <c r="H841" s="11"/>
      <c r="I841" s="11">
        <f>SUM(I816:I840)</f>
        <v>299958467.82801998</v>
      </c>
      <c r="J841" s="11">
        <f t="shared" ref="J841:L841" si="1176">SUM(J816:J840)</f>
        <v>149379233.91400999</v>
      </c>
      <c r="K841" s="11">
        <f t="shared" si="1176"/>
        <v>150579233.91400999</v>
      </c>
      <c r="L841" s="11">
        <f t="shared" si="1176"/>
        <v>150579233.91400999</v>
      </c>
      <c r="M841" s="12">
        <f t="shared" si="1140"/>
        <v>0</v>
      </c>
      <c r="N841" s="11">
        <f t="shared" ref="N841:BC841" si="1177">SUM(N816:N840)</f>
        <v>0</v>
      </c>
      <c r="O841" s="11">
        <f t="shared" si="1177"/>
        <v>0</v>
      </c>
      <c r="P841" s="11">
        <f t="shared" si="1177"/>
        <v>0</v>
      </c>
      <c r="Q841" s="11">
        <f t="shared" si="1177"/>
        <v>2707477.872</v>
      </c>
      <c r="R841" s="11">
        <f t="shared" si="1177"/>
        <v>2707477.872</v>
      </c>
      <c r="S841" s="11">
        <f t="shared" si="1177"/>
        <v>0</v>
      </c>
      <c r="T841" s="11">
        <f t="shared" si="1177"/>
        <v>0</v>
      </c>
      <c r="U841" s="11">
        <f t="shared" si="1177"/>
        <v>0</v>
      </c>
      <c r="V841" s="11">
        <f t="shared" si="1177"/>
        <v>0</v>
      </c>
      <c r="W841" s="11">
        <f t="shared" si="1177"/>
        <v>350963.72</v>
      </c>
      <c r="X841" s="11">
        <f t="shared" si="1177"/>
        <v>2437812.3289000001</v>
      </c>
      <c r="Y841" s="11">
        <f t="shared" si="1177"/>
        <v>558.49240000004647</v>
      </c>
      <c r="Z841" s="11">
        <f t="shared" si="1177"/>
        <v>2206868.486</v>
      </c>
      <c r="AA841" s="11">
        <f t="shared" si="1177"/>
        <v>2454809.6016000002</v>
      </c>
      <c r="AB841" s="11">
        <f t="shared" si="1177"/>
        <v>94157.815200000012</v>
      </c>
      <c r="AC841" s="11">
        <f t="shared" si="1177"/>
        <v>0</v>
      </c>
      <c r="AD841" s="11">
        <f t="shared" si="1177"/>
        <v>3077232.2803199999</v>
      </c>
      <c r="AE841" s="11">
        <f t="shared" si="1177"/>
        <v>412177.02551999997</v>
      </c>
      <c r="AF841" s="11">
        <f t="shared" si="1177"/>
        <v>0</v>
      </c>
      <c r="AG841" s="11">
        <f t="shared" si="1177"/>
        <v>0</v>
      </c>
      <c r="AH841" s="11">
        <f t="shared" si="1177"/>
        <v>0</v>
      </c>
      <c r="AI841" s="11">
        <f t="shared" si="1177"/>
        <v>0</v>
      </c>
      <c r="AJ841" s="11">
        <f t="shared" si="1177"/>
        <v>0</v>
      </c>
      <c r="AK841" s="11">
        <f t="shared" si="1177"/>
        <v>0</v>
      </c>
      <c r="AL841" s="11">
        <f t="shared" si="1177"/>
        <v>0</v>
      </c>
      <c r="AM841" s="11">
        <f t="shared" si="1177"/>
        <v>0</v>
      </c>
      <c r="AN841" s="11">
        <f t="shared" si="1177"/>
        <v>0</v>
      </c>
      <c r="AO841" s="11">
        <f t="shared" si="1177"/>
        <v>0</v>
      </c>
      <c r="AP841" s="11">
        <f t="shared" si="1177"/>
        <v>0</v>
      </c>
      <c r="AQ841" s="11">
        <f t="shared" si="1177"/>
        <v>252984493</v>
      </c>
      <c r="AR841" s="11">
        <f t="shared" si="1177"/>
        <v>252984493</v>
      </c>
      <c r="AS841" s="11">
        <f t="shared" si="1177"/>
        <v>11253715.241</v>
      </c>
      <c r="AT841" s="11">
        <f t="shared" si="1177"/>
        <v>19160452.7852</v>
      </c>
      <c r="AU841" s="11">
        <f t="shared" si="1177"/>
        <v>4171857.2841999996</v>
      </c>
      <c r="AV841" s="11">
        <f t="shared" si="1177"/>
        <v>0</v>
      </c>
      <c r="AW841" s="11">
        <f t="shared" si="1177"/>
        <v>15936189.959999999</v>
      </c>
      <c r="AX841" s="11">
        <f t="shared" si="1177"/>
        <v>0</v>
      </c>
      <c r="AY841" s="11">
        <f t="shared" si="1177"/>
        <v>0</v>
      </c>
      <c r="AZ841" s="11">
        <f t="shared" si="1177"/>
        <v>0</v>
      </c>
      <c r="BA841" s="11">
        <f t="shared" si="1177"/>
        <v>0</v>
      </c>
      <c r="BB841" s="11">
        <f t="shared" si="1177"/>
        <v>0</v>
      </c>
      <c r="BC841" s="11">
        <f t="shared" si="1177"/>
        <v>1200000</v>
      </c>
      <c r="BD841" s="11">
        <f t="shared" ref="BD841:BY841" si="1178">SUM(BD816:BD840)</f>
        <v>1200000</v>
      </c>
      <c r="BE841" s="11">
        <f t="shared" si="1178"/>
        <v>0</v>
      </c>
      <c r="BF841" s="11">
        <f t="shared" si="1178"/>
        <v>0</v>
      </c>
      <c r="BG841" s="11">
        <f t="shared" si="1178"/>
        <v>0</v>
      </c>
      <c r="BH841" s="11">
        <f t="shared" si="1178"/>
        <v>0</v>
      </c>
      <c r="BI841" s="11">
        <f t="shared" si="1178"/>
        <v>0</v>
      </c>
      <c r="BJ841" s="11">
        <f t="shared" si="1178"/>
        <v>0</v>
      </c>
      <c r="BK841" s="11">
        <f t="shared" si="1178"/>
        <v>0</v>
      </c>
      <c r="BL841" s="11">
        <f t="shared" si="1178"/>
        <v>0</v>
      </c>
      <c r="BM841" s="11">
        <f t="shared" si="1178"/>
        <v>0</v>
      </c>
      <c r="BN841" s="11">
        <f t="shared" si="1178"/>
        <v>0</v>
      </c>
      <c r="BO841" s="11">
        <f t="shared" si="1178"/>
        <v>0</v>
      </c>
      <c r="BP841" s="11">
        <f t="shared" si="1178"/>
        <v>0</v>
      </c>
      <c r="BQ841" s="11">
        <f t="shared" si="1178"/>
        <v>0</v>
      </c>
      <c r="BR841" s="11">
        <f t="shared" si="1178"/>
        <v>0</v>
      </c>
      <c r="BS841" s="11">
        <f t="shared" si="1178"/>
        <v>0</v>
      </c>
      <c r="BT841" s="11">
        <f t="shared" si="1178"/>
        <v>0</v>
      </c>
      <c r="BU841" s="11">
        <f t="shared" si="1178"/>
        <v>1</v>
      </c>
      <c r="BV841" s="11">
        <f t="shared" si="1178"/>
        <v>0</v>
      </c>
      <c r="BW841" s="11">
        <f t="shared" si="1178"/>
        <v>300000</v>
      </c>
      <c r="BX841" s="11">
        <f t="shared" si="1178"/>
        <v>300000</v>
      </c>
      <c r="BY841" s="11">
        <f t="shared" si="1178"/>
        <v>0</v>
      </c>
      <c r="BZ841" s="11">
        <f t="shared" ref="BZ841:DD841" si="1179">SUM(BZ816:BZ840)</f>
        <v>0</v>
      </c>
      <c r="CA841" s="11">
        <f t="shared" si="1179"/>
        <v>0</v>
      </c>
      <c r="CB841" s="11">
        <f t="shared" si="1179"/>
        <v>0</v>
      </c>
      <c r="CC841" s="11">
        <f t="shared" si="1179"/>
        <v>0</v>
      </c>
      <c r="CD841" s="11">
        <f t="shared" si="1179"/>
        <v>0</v>
      </c>
      <c r="CE841" s="11">
        <f t="shared" si="1179"/>
        <v>0</v>
      </c>
      <c r="CF841" s="11">
        <f t="shared" si="1179"/>
        <v>0</v>
      </c>
      <c r="CG841" s="11">
        <f t="shared" si="1179"/>
        <v>0</v>
      </c>
      <c r="CH841" s="11">
        <f t="shared" si="1179"/>
        <v>0</v>
      </c>
      <c r="CI841" s="11">
        <f t="shared" si="1179"/>
        <v>0</v>
      </c>
      <c r="CJ841" s="11">
        <f t="shared" si="1179"/>
        <v>0</v>
      </c>
      <c r="CK841" s="11">
        <f t="shared" si="1179"/>
        <v>3</v>
      </c>
      <c r="CL841" s="11">
        <f t="shared" si="1179"/>
        <v>0</v>
      </c>
      <c r="CM841" s="11">
        <f t="shared" si="1179"/>
        <v>900000</v>
      </c>
      <c r="CN841" s="11">
        <f t="shared" si="1179"/>
        <v>900000</v>
      </c>
      <c r="CO841" s="11">
        <f t="shared" si="1179"/>
        <v>0</v>
      </c>
      <c r="CP841" s="11">
        <f t="shared" si="1179"/>
        <v>0</v>
      </c>
      <c r="CQ841" s="11">
        <f t="shared" si="1179"/>
        <v>0</v>
      </c>
      <c r="CR841" s="11">
        <f t="shared" si="1179"/>
        <v>0</v>
      </c>
      <c r="CS841" s="11">
        <f t="shared" si="1179"/>
        <v>0</v>
      </c>
      <c r="CT841" s="11">
        <f t="shared" si="1179"/>
        <v>0</v>
      </c>
      <c r="CU841" s="11">
        <f t="shared" si="1179"/>
        <v>0</v>
      </c>
      <c r="CV841" s="11">
        <f t="shared" si="1179"/>
        <v>0</v>
      </c>
      <c r="CW841" s="11">
        <f t="shared" si="1179"/>
        <v>0</v>
      </c>
      <c r="CX841" s="11">
        <f t="shared" si="1179"/>
        <v>0</v>
      </c>
      <c r="CY841" s="11">
        <f t="shared" si="1179"/>
        <v>0</v>
      </c>
      <c r="CZ841" s="11">
        <f t="shared" si="1179"/>
        <v>0</v>
      </c>
      <c r="DA841" s="11">
        <f t="shared" si="1179"/>
        <v>0</v>
      </c>
      <c r="DB841" s="11">
        <f t="shared" si="1179"/>
        <v>0</v>
      </c>
      <c r="DC841" s="11">
        <f t="shared" si="1179"/>
        <v>0</v>
      </c>
      <c r="DD841" s="11">
        <f t="shared" si="1179"/>
        <v>0</v>
      </c>
      <c r="DE841" s="18" t="s">
        <v>51</v>
      </c>
      <c r="DF841" s="18" t="s">
        <v>51</v>
      </c>
    </row>
    <row r="842" spans="1:110" ht="12.75" hidden="1" x14ac:dyDescent="0.25">
      <c r="A842" s="27" t="s">
        <v>326</v>
      </c>
      <c r="B842" s="28"/>
      <c r="C842" s="28"/>
      <c r="D842" s="28"/>
      <c r="E842" s="28"/>
      <c r="F842" s="28"/>
      <c r="G842" s="28"/>
      <c r="H842" s="28"/>
      <c r="I842" s="12"/>
      <c r="J842" s="12"/>
      <c r="K842" s="12"/>
      <c r="L842" s="12"/>
      <c r="M842" s="12">
        <f t="shared" si="1140"/>
        <v>0</v>
      </c>
      <c r="N842" s="28"/>
      <c r="O842" s="28"/>
      <c r="P842" s="12"/>
      <c r="Q842" s="28"/>
      <c r="R842" s="28"/>
      <c r="S842" s="12"/>
      <c r="T842" s="28"/>
      <c r="U842" s="28"/>
      <c r="V842" s="12"/>
      <c r="W842" s="28"/>
      <c r="X842" s="28"/>
      <c r="Y842" s="12"/>
      <c r="Z842" s="28"/>
      <c r="AA842" s="28"/>
      <c r="AB842" s="12"/>
      <c r="AC842" s="28"/>
      <c r="AD842" s="28"/>
      <c r="AE842" s="12"/>
      <c r="AF842" s="28"/>
      <c r="AG842" s="28"/>
      <c r="AH842" s="12"/>
      <c r="AI842" s="28"/>
      <c r="AJ842" s="28"/>
      <c r="AK842" s="12"/>
      <c r="AL842" s="28"/>
      <c r="AM842" s="28"/>
      <c r="AN842" s="12"/>
      <c r="AO842" s="34"/>
      <c r="AP842" s="38"/>
      <c r="AQ842" s="34"/>
      <c r="AR842" s="32"/>
      <c r="AS842" s="28"/>
      <c r="AT842" s="28"/>
      <c r="AU842" s="12"/>
      <c r="AV842" s="28"/>
      <c r="AW842" s="28"/>
      <c r="AX842" s="12"/>
      <c r="AY842" s="44"/>
      <c r="AZ842" s="34"/>
      <c r="BA842" s="12"/>
      <c r="BB842" s="12"/>
      <c r="BC842" s="12"/>
      <c r="BD842" s="12"/>
      <c r="BE842" s="36"/>
      <c r="BF842" s="36"/>
      <c r="BG842" s="36"/>
      <c r="BH842" s="12">
        <f>BG842-BF842</f>
        <v>0</v>
      </c>
      <c r="BI842" s="36"/>
      <c r="BJ842" s="36"/>
      <c r="BK842" s="36"/>
      <c r="BL842" s="12">
        <f>BK842-BJ842</f>
        <v>0</v>
      </c>
      <c r="BM842" s="36"/>
      <c r="BN842" s="36"/>
      <c r="BO842" s="36"/>
      <c r="BP842" s="12">
        <f>BO842-BN842</f>
        <v>0</v>
      </c>
      <c r="BQ842" s="36"/>
      <c r="BR842" s="36"/>
      <c r="BS842" s="36"/>
      <c r="BT842" s="12">
        <f>BS842-BR842</f>
        <v>0</v>
      </c>
      <c r="BU842" s="36"/>
      <c r="BV842" s="36"/>
      <c r="BW842" s="36"/>
      <c r="BX842" s="12">
        <f>BW842-BV842</f>
        <v>0</v>
      </c>
      <c r="BY842" s="36"/>
      <c r="BZ842" s="36"/>
      <c r="CA842" s="36"/>
      <c r="CB842" s="12">
        <f>CA842-BZ842</f>
        <v>0</v>
      </c>
      <c r="CC842" s="36"/>
      <c r="CD842" s="36"/>
      <c r="CE842" s="36"/>
      <c r="CF842" s="12">
        <f>CE842-CD842</f>
        <v>0</v>
      </c>
      <c r="CG842" s="36"/>
      <c r="CH842" s="36"/>
      <c r="CI842" s="36"/>
      <c r="CJ842" s="12">
        <f>CI842-CH842</f>
        <v>0</v>
      </c>
      <c r="CK842" s="36"/>
      <c r="CL842" s="36"/>
      <c r="CM842" s="36"/>
      <c r="CN842" s="12">
        <f>CM842-CL842</f>
        <v>0</v>
      </c>
      <c r="CO842" s="36"/>
      <c r="CP842" s="36"/>
      <c r="CQ842" s="36"/>
      <c r="CR842" s="12">
        <f>CQ842-CP842</f>
        <v>0</v>
      </c>
      <c r="CS842" s="36"/>
      <c r="CT842" s="36"/>
      <c r="CU842" s="36"/>
      <c r="CV842" s="12">
        <f>CU842-CT842</f>
        <v>0</v>
      </c>
      <c r="CW842" s="36"/>
      <c r="CX842" s="36"/>
      <c r="CY842" s="36"/>
      <c r="CZ842" s="12">
        <f>CY842-CX842</f>
        <v>0</v>
      </c>
      <c r="DA842" s="36"/>
      <c r="DB842" s="36"/>
      <c r="DC842" s="36"/>
      <c r="DD842" s="12">
        <f>DC842-DB842</f>
        <v>0</v>
      </c>
      <c r="DE842" s="28"/>
      <c r="DF842" s="29"/>
    </row>
    <row r="843" spans="1:110" ht="38.25" hidden="1" x14ac:dyDescent="0.25">
      <c r="A843" s="13" t="s">
        <v>24</v>
      </c>
      <c r="B843" s="48" t="s">
        <v>2415</v>
      </c>
      <c r="C843" s="49" t="s">
        <v>2171</v>
      </c>
      <c r="D843" s="49" t="s">
        <v>51</v>
      </c>
      <c r="E843" s="48" t="s">
        <v>52</v>
      </c>
      <c r="F843" s="49">
        <v>1072</v>
      </c>
      <c r="G843" s="49">
        <v>946</v>
      </c>
      <c r="H843" s="51">
        <v>34162</v>
      </c>
      <c r="I843" s="12">
        <f t="shared" ref="I843:I883" si="1180">O843+R843+U843+X843+AA843+AD843+AG843+AJ843+AM843+AQ843+AT843+BC843+AW843+AZ843</f>
        <v>500000</v>
      </c>
      <c r="J843" s="12">
        <f t="shared" ref="J843:J883" si="1181">(I843-BC843)*0.5</f>
        <v>0</v>
      </c>
      <c r="K843" s="12">
        <f t="shared" ref="K843:K880" si="1182">I843-J843</f>
        <v>500000</v>
      </c>
      <c r="L843" s="12">
        <f t="shared" ref="L843:L880" si="1183">K843</f>
        <v>500000</v>
      </c>
      <c r="M843" s="12">
        <f t="shared" si="1140"/>
        <v>0</v>
      </c>
      <c r="N843" s="12"/>
      <c r="O843" s="12"/>
      <c r="P843" s="12">
        <v>0</v>
      </c>
      <c r="Q843" s="12"/>
      <c r="R843" s="12"/>
      <c r="S843" s="12">
        <v>0</v>
      </c>
      <c r="T843" s="12"/>
      <c r="U843" s="12"/>
      <c r="V843" s="12">
        <v>0</v>
      </c>
      <c r="W843" s="12"/>
      <c r="X843" s="12"/>
      <c r="Y843" s="12">
        <v>0</v>
      </c>
      <c r="Z843" s="12"/>
      <c r="AA843" s="12"/>
      <c r="AB843" s="12">
        <v>0</v>
      </c>
      <c r="AC843" s="12"/>
      <c r="AD843" s="12"/>
      <c r="AE843" s="12">
        <v>0</v>
      </c>
      <c r="AF843" s="12"/>
      <c r="AG843" s="12"/>
      <c r="AH843" s="12">
        <v>0</v>
      </c>
      <c r="AI843" s="12"/>
      <c r="AJ843" s="12"/>
      <c r="AK843" s="12">
        <v>0</v>
      </c>
      <c r="AL843" s="12"/>
      <c r="AM843" s="12"/>
      <c r="AN843" s="12">
        <v>0</v>
      </c>
      <c r="AO843" s="32"/>
      <c r="AP843" s="39"/>
      <c r="AQ843" s="32"/>
      <c r="AR843" s="32">
        <v>0</v>
      </c>
      <c r="AS843" s="12"/>
      <c r="AT843" s="12"/>
      <c r="AU843" s="12">
        <v>0</v>
      </c>
      <c r="AV843" s="12"/>
      <c r="AW843" s="12"/>
      <c r="AX843" s="12">
        <v>0</v>
      </c>
      <c r="AY843" s="45"/>
      <c r="AZ843" s="32"/>
      <c r="BA843" s="12">
        <v>0</v>
      </c>
      <c r="BB843" s="12">
        <f t="shared" ref="BB843:BB883" si="1184">BF843+BJ843+BN843+BR843+BV843+BZ843+CD843+CH843+CL843+CP843+CT843+CX843+DB843</f>
        <v>0</v>
      </c>
      <c r="BC843" s="12">
        <f t="shared" ref="BC843:BC883" si="1185">BG843+BK843+BO843+BS843+BW843+CA843+CE843+CI843+CM843+CQ843+CU843+CY843+DC843</f>
        <v>500000</v>
      </c>
      <c r="BD843" s="12">
        <f t="shared" ref="BD843:BD883" si="1186">BC843-BB843</f>
        <v>500000</v>
      </c>
      <c r="BE843" s="12"/>
      <c r="BF843" s="12"/>
      <c r="BG843" s="12"/>
      <c r="BH843" s="12"/>
      <c r="BI843" s="12">
        <v>1</v>
      </c>
      <c r="BJ843" s="12">
        <v>0</v>
      </c>
      <c r="BK843" s="12">
        <v>500000</v>
      </c>
      <c r="BL843" s="12">
        <f>BK843-BJ843</f>
        <v>500000</v>
      </c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3" t="s">
        <v>54</v>
      </c>
      <c r="DF843" s="14" t="s">
        <v>55</v>
      </c>
    </row>
    <row r="844" spans="1:110" ht="38.25" hidden="1" x14ac:dyDescent="0.25">
      <c r="A844" s="13" t="s">
        <v>25</v>
      </c>
      <c r="B844" s="48" t="s">
        <v>2416</v>
      </c>
      <c r="C844" s="49" t="s">
        <v>2418</v>
      </c>
      <c r="D844" s="49" t="s">
        <v>51</v>
      </c>
      <c r="E844" s="48" t="s">
        <v>52</v>
      </c>
      <c r="F844" s="49">
        <v>2016.3</v>
      </c>
      <c r="G844" s="49">
        <v>1744.3</v>
      </c>
      <c r="H844" s="51">
        <v>34191</v>
      </c>
      <c r="I844" s="12">
        <f t="shared" si="1180"/>
        <v>500000</v>
      </c>
      <c r="J844" s="12">
        <f t="shared" si="1181"/>
        <v>0</v>
      </c>
      <c r="K844" s="12">
        <f t="shared" si="1182"/>
        <v>500000</v>
      </c>
      <c r="L844" s="12">
        <f t="shared" si="1183"/>
        <v>500000</v>
      </c>
      <c r="M844" s="12">
        <f t="shared" si="1140"/>
        <v>0</v>
      </c>
      <c r="N844" s="12"/>
      <c r="O844" s="12"/>
      <c r="P844" s="12">
        <v>0</v>
      </c>
      <c r="Q844" s="12"/>
      <c r="R844" s="12"/>
      <c r="S844" s="12">
        <v>0</v>
      </c>
      <c r="T844" s="12"/>
      <c r="U844" s="12"/>
      <c r="V844" s="12">
        <v>0</v>
      </c>
      <c r="W844" s="12"/>
      <c r="X844" s="12"/>
      <c r="Y844" s="12">
        <v>0</v>
      </c>
      <c r="Z844" s="12"/>
      <c r="AA844" s="12"/>
      <c r="AB844" s="12">
        <v>0</v>
      </c>
      <c r="AC844" s="12"/>
      <c r="AD844" s="12"/>
      <c r="AE844" s="12">
        <v>0</v>
      </c>
      <c r="AF844" s="12"/>
      <c r="AG844" s="12"/>
      <c r="AH844" s="12">
        <v>0</v>
      </c>
      <c r="AI844" s="12"/>
      <c r="AJ844" s="12"/>
      <c r="AK844" s="12">
        <v>0</v>
      </c>
      <c r="AL844" s="12"/>
      <c r="AM844" s="12"/>
      <c r="AN844" s="12">
        <v>0</v>
      </c>
      <c r="AO844" s="32"/>
      <c r="AP844" s="39"/>
      <c r="AQ844" s="32"/>
      <c r="AR844" s="32">
        <v>0</v>
      </c>
      <c r="AS844" s="12"/>
      <c r="AT844" s="12"/>
      <c r="AU844" s="12">
        <v>0</v>
      </c>
      <c r="AV844" s="12"/>
      <c r="AW844" s="12"/>
      <c r="AX844" s="12">
        <v>0</v>
      </c>
      <c r="AY844" s="45"/>
      <c r="AZ844" s="32"/>
      <c r="BA844" s="12">
        <v>0</v>
      </c>
      <c r="BB844" s="12">
        <f t="shared" si="1184"/>
        <v>0</v>
      </c>
      <c r="BC844" s="12">
        <f t="shared" si="1185"/>
        <v>500000</v>
      </c>
      <c r="BD844" s="12">
        <f t="shared" si="1186"/>
        <v>500000</v>
      </c>
      <c r="BE844" s="12"/>
      <c r="BF844" s="12"/>
      <c r="BG844" s="12"/>
      <c r="BH844" s="12"/>
      <c r="BI844" s="12">
        <v>1</v>
      </c>
      <c r="BJ844" s="12">
        <v>0</v>
      </c>
      <c r="BK844" s="12">
        <v>500000</v>
      </c>
      <c r="BL844" s="12">
        <f>BK844-BJ844</f>
        <v>500000</v>
      </c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3" t="s">
        <v>54</v>
      </c>
      <c r="DF844" s="14" t="s">
        <v>55</v>
      </c>
    </row>
    <row r="845" spans="1:110" ht="38.25" hidden="1" x14ac:dyDescent="0.25">
      <c r="A845" s="13" t="s">
        <v>26</v>
      </c>
      <c r="B845" s="48" t="s">
        <v>2414</v>
      </c>
      <c r="C845" s="49" t="s">
        <v>2171</v>
      </c>
      <c r="D845" s="49" t="s">
        <v>51</v>
      </c>
      <c r="E845" s="48" t="s">
        <v>52</v>
      </c>
      <c r="F845" s="49">
        <v>1383.6</v>
      </c>
      <c r="G845" s="49">
        <v>1292.5999999999999</v>
      </c>
      <c r="H845" s="51">
        <v>34310</v>
      </c>
      <c r="I845" s="12">
        <f t="shared" si="1180"/>
        <v>500000</v>
      </c>
      <c r="J845" s="12">
        <f t="shared" si="1181"/>
        <v>0</v>
      </c>
      <c r="K845" s="12">
        <f t="shared" si="1182"/>
        <v>500000</v>
      </c>
      <c r="L845" s="12">
        <f t="shared" si="1183"/>
        <v>500000</v>
      </c>
      <c r="M845" s="12">
        <f t="shared" si="1140"/>
        <v>0</v>
      </c>
      <c r="N845" s="16"/>
      <c r="O845" s="16"/>
      <c r="P845" s="12">
        <v>0</v>
      </c>
      <c r="Q845" s="16"/>
      <c r="R845" s="16"/>
      <c r="S845" s="12">
        <v>0</v>
      </c>
      <c r="T845" s="16"/>
      <c r="U845" s="16"/>
      <c r="V845" s="12">
        <v>0</v>
      </c>
      <c r="W845" s="16"/>
      <c r="X845" s="16"/>
      <c r="Y845" s="12">
        <v>0</v>
      </c>
      <c r="Z845" s="16"/>
      <c r="AA845" s="16"/>
      <c r="AB845" s="12">
        <v>0</v>
      </c>
      <c r="AC845" s="16"/>
      <c r="AD845" s="16"/>
      <c r="AE845" s="12">
        <v>0</v>
      </c>
      <c r="AF845" s="16"/>
      <c r="AG845" s="16"/>
      <c r="AH845" s="12">
        <v>0</v>
      </c>
      <c r="AI845" s="16"/>
      <c r="AJ845" s="16"/>
      <c r="AK845" s="12">
        <v>0</v>
      </c>
      <c r="AL845" s="16"/>
      <c r="AM845" s="16"/>
      <c r="AN845" s="12">
        <v>0</v>
      </c>
      <c r="AO845" s="35"/>
      <c r="AP845" s="40"/>
      <c r="AQ845" s="35"/>
      <c r="AR845" s="32">
        <v>0</v>
      </c>
      <c r="AS845" s="16"/>
      <c r="AT845" s="12"/>
      <c r="AU845" s="12">
        <v>0</v>
      </c>
      <c r="AV845" s="16"/>
      <c r="AW845" s="16"/>
      <c r="AX845" s="12">
        <v>0</v>
      </c>
      <c r="AY845" s="46"/>
      <c r="AZ845" s="35"/>
      <c r="BA845" s="12">
        <v>0</v>
      </c>
      <c r="BB845" s="12">
        <f t="shared" si="1184"/>
        <v>0</v>
      </c>
      <c r="BC845" s="12">
        <f t="shared" si="1185"/>
        <v>500000</v>
      </c>
      <c r="BD845" s="12">
        <f t="shared" si="1186"/>
        <v>500000</v>
      </c>
      <c r="BE845" s="16"/>
      <c r="BF845" s="16"/>
      <c r="BG845" s="16"/>
      <c r="BH845" s="12"/>
      <c r="BI845" s="16">
        <v>1</v>
      </c>
      <c r="BJ845" s="16">
        <v>0</v>
      </c>
      <c r="BK845" s="16">
        <v>500000</v>
      </c>
      <c r="BL845" s="12">
        <f>BK845-BJ845</f>
        <v>500000</v>
      </c>
      <c r="BM845" s="16"/>
      <c r="BN845" s="16"/>
      <c r="BO845" s="16"/>
      <c r="BP845" s="12"/>
      <c r="BQ845" s="16"/>
      <c r="BR845" s="16"/>
      <c r="BS845" s="16"/>
      <c r="BT845" s="12"/>
      <c r="BU845" s="16"/>
      <c r="BV845" s="16"/>
      <c r="BW845" s="16"/>
      <c r="BX845" s="12"/>
      <c r="BY845" s="16"/>
      <c r="BZ845" s="16"/>
      <c r="CA845" s="16"/>
      <c r="CB845" s="12"/>
      <c r="CC845" s="16"/>
      <c r="CD845" s="16"/>
      <c r="CE845" s="16"/>
      <c r="CF845" s="12"/>
      <c r="CG845" s="16"/>
      <c r="CH845" s="16"/>
      <c r="CI845" s="16"/>
      <c r="CJ845" s="12"/>
      <c r="CK845" s="16"/>
      <c r="CL845" s="16"/>
      <c r="CM845" s="16"/>
      <c r="CN845" s="12"/>
      <c r="CO845" s="16"/>
      <c r="CP845" s="16"/>
      <c r="CQ845" s="16"/>
      <c r="CR845" s="12"/>
      <c r="CS845" s="16"/>
      <c r="CT845" s="16"/>
      <c r="CU845" s="16"/>
      <c r="CV845" s="12"/>
      <c r="CW845" s="16"/>
      <c r="CX845" s="16"/>
      <c r="CY845" s="16"/>
      <c r="CZ845" s="12"/>
      <c r="DA845" s="16"/>
      <c r="DB845" s="16"/>
      <c r="DC845" s="16"/>
      <c r="DD845" s="12"/>
      <c r="DE845" s="13" t="s">
        <v>54</v>
      </c>
      <c r="DF845" s="14" t="s">
        <v>55</v>
      </c>
    </row>
    <row r="846" spans="1:110" ht="38.25" hidden="1" x14ac:dyDescent="0.25">
      <c r="A846" s="13" t="s">
        <v>27</v>
      </c>
      <c r="B846" s="48" t="s">
        <v>2857</v>
      </c>
      <c r="C846" s="49" t="s">
        <v>2171</v>
      </c>
      <c r="D846" s="49">
        <v>1976</v>
      </c>
      <c r="E846" s="48" t="s">
        <v>52</v>
      </c>
      <c r="F846" s="49">
        <v>2722.9</v>
      </c>
      <c r="G846" s="49">
        <v>2316.16</v>
      </c>
      <c r="H846" s="51">
        <v>34113</v>
      </c>
      <c r="I846" s="12">
        <f t="shared" ref="I846" si="1187">O846+R846+U846+X846+AA846+AD846+AG846+AJ846+AM846+AQ846+AT846+BC846+AW846+AZ846</f>
        <v>300000</v>
      </c>
      <c r="J846" s="12">
        <f t="shared" ref="J846" si="1188">(I846-BC846)*0.5</f>
        <v>0</v>
      </c>
      <c r="K846" s="12">
        <f t="shared" ref="K846" si="1189">I846-J846</f>
        <v>300000</v>
      </c>
      <c r="L846" s="12">
        <f t="shared" ref="L846" si="1190">K846</f>
        <v>300000</v>
      </c>
      <c r="M846" s="12"/>
      <c r="N846" s="16"/>
      <c r="O846" s="16"/>
      <c r="P846" s="12"/>
      <c r="Q846" s="16"/>
      <c r="R846" s="16"/>
      <c r="S846" s="12"/>
      <c r="T846" s="16"/>
      <c r="U846" s="16"/>
      <c r="V846" s="12"/>
      <c r="W846" s="16"/>
      <c r="X846" s="16"/>
      <c r="Y846" s="12"/>
      <c r="Z846" s="16"/>
      <c r="AA846" s="16"/>
      <c r="AB846" s="12"/>
      <c r="AC846" s="16"/>
      <c r="AD846" s="16"/>
      <c r="AE846" s="12"/>
      <c r="AF846" s="16"/>
      <c r="AG846" s="16"/>
      <c r="AH846" s="12"/>
      <c r="AI846" s="16"/>
      <c r="AJ846" s="16"/>
      <c r="AK846" s="12"/>
      <c r="AL846" s="16"/>
      <c r="AM846" s="16"/>
      <c r="AN846" s="12"/>
      <c r="AO846" s="35"/>
      <c r="AP846" s="40"/>
      <c r="AQ846" s="35"/>
      <c r="AR846" s="32"/>
      <c r="AS846" s="16"/>
      <c r="AT846" s="12"/>
      <c r="AU846" s="12"/>
      <c r="AV846" s="16"/>
      <c r="AW846" s="16"/>
      <c r="AX846" s="12"/>
      <c r="AY846" s="46"/>
      <c r="AZ846" s="35"/>
      <c r="BA846" s="12"/>
      <c r="BB846" s="12"/>
      <c r="BC846" s="12">
        <f t="shared" si="1185"/>
        <v>300000</v>
      </c>
      <c r="BD846" s="12"/>
      <c r="BE846" s="16"/>
      <c r="BF846" s="16"/>
      <c r="BG846" s="16"/>
      <c r="BH846" s="12"/>
      <c r="BI846" s="16"/>
      <c r="BJ846" s="16"/>
      <c r="BK846" s="16"/>
      <c r="BL846" s="12"/>
      <c r="BM846" s="16"/>
      <c r="BN846" s="16"/>
      <c r="BO846" s="16"/>
      <c r="BP846" s="12"/>
      <c r="BQ846" s="16"/>
      <c r="BR846" s="16"/>
      <c r="BS846" s="16"/>
      <c r="BT846" s="12"/>
      <c r="BU846" s="16"/>
      <c r="BV846" s="16"/>
      <c r="BW846" s="16"/>
      <c r="BX846" s="12"/>
      <c r="BY846" s="16"/>
      <c r="BZ846" s="16"/>
      <c r="CA846" s="16"/>
      <c r="CB846" s="12"/>
      <c r="CC846" s="16"/>
      <c r="CD846" s="16"/>
      <c r="CE846" s="16"/>
      <c r="CF846" s="12"/>
      <c r="CG846" s="16"/>
      <c r="CH846" s="16"/>
      <c r="CI846" s="16"/>
      <c r="CJ846" s="12"/>
      <c r="CK846" s="16"/>
      <c r="CL846" s="16"/>
      <c r="CM846" s="16"/>
      <c r="CN846" s="12"/>
      <c r="CO846" s="16"/>
      <c r="CP846" s="16"/>
      <c r="CQ846" s="16"/>
      <c r="CR846" s="12"/>
      <c r="CS846" s="16"/>
      <c r="CT846" s="16"/>
      <c r="CU846" s="16">
        <v>300000</v>
      </c>
      <c r="CV846" s="12"/>
      <c r="CW846" s="16"/>
      <c r="CX846" s="16"/>
      <c r="CY846" s="16"/>
      <c r="CZ846" s="12"/>
      <c r="DA846" s="16"/>
      <c r="DB846" s="16"/>
      <c r="DC846" s="16"/>
      <c r="DD846" s="12"/>
      <c r="DE846" s="13" t="s">
        <v>54</v>
      </c>
      <c r="DF846" s="14" t="s">
        <v>55</v>
      </c>
    </row>
    <row r="847" spans="1:110" ht="38.25" hidden="1" x14ac:dyDescent="0.25">
      <c r="A847" s="13" t="s">
        <v>28</v>
      </c>
      <c r="B847" s="48" t="s">
        <v>2560</v>
      </c>
      <c r="C847" s="49" t="s">
        <v>2171</v>
      </c>
      <c r="D847" s="49">
        <v>1964</v>
      </c>
      <c r="E847" s="48" t="s">
        <v>52</v>
      </c>
      <c r="F847" s="50">
        <v>1289</v>
      </c>
      <c r="G847" s="50">
        <v>1178</v>
      </c>
      <c r="H847" s="51">
        <v>34135</v>
      </c>
      <c r="I847" s="12">
        <f t="shared" si="1180"/>
        <v>4564478.3681636024</v>
      </c>
      <c r="J847" s="12">
        <f t="shared" si="1181"/>
        <v>2282239.1840818012</v>
      </c>
      <c r="K847" s="12">
        <f t="shared" si="1182"/>
        <v>2282239.1840818012</v>
      </c>
      <c r="L847" s="12">
        <f t="shared" si="1183"/>
        <v>2282239.1840818012</v>
      </c>
      <c r="M847" s="12">
        <f t="shared" si="1140"/>
        <v>0</v>
      </c>
      <c r="N847" s="16"/>
      <c r="O847" s="16"/>
      <c r="P847" s="12"/>
      <c r="Q847" s="16"/>
      <c r="R847" s="16"/>
      <c r="S847" s="12"/>
      <c r="T847" s="16"/>
      <c r="U847" s="16"/>
      <c r="V847" s="12"/>
      <c r="W847" s="16"/>
      <c r="X847" s="16"/>
      <c r="Y847" s="12"/>
      <c r="Z847" s="16"/>
      <c r="AA847" s="16"/>
      <c r="AB847" s="12"/>
      <c r="AC847" s="16"/>
      <c r="AD847" s="16"/>
      <c r="AE847" s="12"/>
      <c r="AF847" s="16"/>
      <c r="AG847" s="16"/>
      <c r="AH847" s="12"/>
      <c r="AI847" s="16"/>
      <c r="AJ847" s="16"/>
      <c r="AK847" s="12"/>
      <c r="AL847" s="16"/>
      <c r="AM847" s="16"/>
      <c r="AN847" s="12"/>
      <c r="AO847" s="35"/>
      <c r="AP847" s="40"/>
      <c r="AQ847" s="35"/>
      <c r="AR847" s="32"/>
      <c r="AS847" s="16"/>
      <c r="AT847" s="12"/>
      <c r="AU847" s="12"/>
      <c r="AV847" s="16">
        <v>0</v>
      </c>
      <c r="AW847" s="16">
        <v>4564478.3681636024</v>
      </c>
      <c r="AX847" s="12"/>
      <c r="AY847" s="46"/>
      <c r="AZ847" s="32"/>
      <c r="BA847" s="12"/>
      <c r="BB847" s="12">
        <f t="shared" si="1184"/>
        <v>0</v>
      </c>
      <c r="BC847" s="12">
        <f t="shared" si="1185"/>
        <v>0</v>
      </c>
      <c r="BD847" s="12">
        <f t="shared" si="1186"/>
        <v>0</v>
      </c>
      <c r="BE847" s="16"/>
      <c r="BF847" s="16"/>
      <c r="BG847" s="16"/>
      <c r="BH847" s="12"/>
      <c r="BI847" s="16"/>
      <c r="BJ847" s="16"/>
      <c r="BK847" s="16"/>
      <c r="BL847" s="12"/>
      <c r="BM847" s="16"/>
      <c r="BN847" s="16"/>
      <c r="BO847" s="16"/>
      <c r="BP847" s="12"/>
      <c r="BQ847" s="16"/>
      <c r="BR847" s="16"/>
      <c r="BS847" s="16"/>
      <c r="BT847" s="12"/>
      <c r="BU847" s="16"/>
      <c r="BV847" s="16"/>
      <c r="BW847" s="16"/>
      <c r="BX847" s="12"/>
      <c r="BY847" s="16"/>
      <c r="BZ847" s="16"/>
      <c r="CA847" s="16"/>
      <c r="CB847" s="12"/>
      <c r="CC847" s="16"/>
      <c r="CD847" s="16"/>
      <c r="CE847" s="16"/>
      <c r="CF847" s="12"/>
      <c r="CG847" s="16"/>
      <c r="CH847" s="16"/>
      <c r="CI847" s="16"/>
      <c r="CJ847" s="12"/>
      <c r="CK847" s="16"/>
      <c r="CL847" s="16"/>
      <c r="CM847" s="16"/>
      <c r="CN847" s="12"/>
      <c r="CO847" s="16"/>
      <c r="CP847" s="16"/>
      <c r="CQ847" s="16"/>
      <c r="CR847" s="12"/>
      <c r="CS847" s="16"/>
      <c r="CT847" s="16"/>
      <c r="CU847" s="16"/>
      <c r="CV847" s="12"/>
      <c r="CW847" s="16"/>
      <c r="CX847" s="16"/>
      <c r="CY847" s="16"/>
      <c r="CZ847" s="12"/>
      <c r="DA847" s="16"/>
      <c r="DB847" s="16"/>
      <c r="DC847" s="16"/>
      <c r="DD847" s="12"/>
      <c r="DE847" s="13" t="s">
        <v>54</v>
      </c>
      <c r="DF847" s="14" t="s">
        <v>55</v>
      </c>
    </row>
    <row r="848" spans="1:110" ht="38.25" hidden="1" x14ac:dyDescent="0.25">
      <c r="A848" s="13" t="s">
        <v>29</v>
      </c>
      <c r="B848" s="48" t="s">
        <v>2553</v>
      </c>
      <c r="C848" s="49" t="s">
        <v>2171</v>
      </c>
      <c r="D848" s="49">
        <v>1967</v>
      </c>
      <c r="E848" s="48" t="s">
        <v>52</v>
      </c>
      <c r="F848" s="50">
        <v>3094.4</v>
      </c>
      <c r="G848" s="50">
        <v>2783.4</v>
      </c>
      <c r="H848" s="51">
        <v>34715</v>
      </c>
      <c r="I848" s="12">
        <f t="shared" si="1180"/>
        <v>500000</v>
      </c>
      <c r="J848" s="12">
        <f t="shared" si="1181"/>
        <v>0</v>
      </c>
      <c r="K848" s="12">
        <f t="shared" si="1182"/>
        <v>500000</v>
      </c>
      <c r="L848" s="12">
        <f t="shared" si="1183"/>
        <v>500000</v>
      </c>
      <c r="M848" s="12">
        <f t="shared" ref="M848:M912" si="1191">K848-L848</f>
        <v>0</v>
      </c>
      <c r="N848" s="16"/>
      <c r="O848" s="16"/>
      <c r="P848" s="12"/>
      <c r="Q848" s="16"/>
      <c r="R848" s="16"/>
      <c r="S848" s="12"/>
      <c r="T848" s="16"/>
      <c r="U848" s="16"/>
      <c r="V848" s="12"/>
      <c r="W848" s="16"/>
      <c r="X848" s="16"/>
      <c r="Y848" s="12"/>
      <c r="Z848" s="16"/>
      <c r="AA848" s="16"/>
      <c r="AB848" s="12"/>
      <c r="AC848" s="16"/>
      <c r="AD848" s="16"/>
      <c r="AE848" s="12"/>
      <c r="AF848" s="16"/>
      <c r="AG848" s="16"/>
      <c r="AH848" s="12"/>
      <c r="AI848" s="16"/>
      <c r="AJ848" s="16"/>
      <c r="AK848" s="12"/>
      <c r="AL848" s="16"/>
      <c r="AM848" s="16"/>
      <c r="AN848" s="12"/>
      <c r="AO848" s="35"/>
      <c r="AP848" s="40"/>
      <c r="AQ848" s="35"/>
      <c r="AR848" s="32"/>
      <c r="AS848" s="16"/>
      <c r="AT848" s="12"/>
      <c r="AU848" s="12"/>
      <c r="AV848" s="16"/>
      <c r="AW848" s="16"/>
      <c r="AX848" s="12"/>
      <c r="AY848" s="46"/>
      <c r="AZ848" s="35"/>
      <c r="BA848" s="12"/>
      <c r="BB848" s="12">
        <f t="shared" si="1184"/>
        <v>0</v>
      </c>
      <c r="BC848" s="12">
        <f t="shared" si="1185"/>
        <v>500000</v>
      </c>
      <c r="BD848" s="12">
        <f t="shared" si="1186"/>
        <v>500000</v>
      </c>
      <c r="BE848" s="16"/>
      <c r="BF848" s="16"/>
      <c r="BG848" s="16"/>
      <c r="BH848" s="12"/>
      <c r="BI848" s="16">
        <v>1</v>
      </c>
      <c r="BJ848" s="16">
        <v>0</v>
      </c>
      <c r="BK848" s="16">
        <v>500000</v>
      </c>
      <c r="BL848" s="12">
        <f>BK848-BJ848</f>
        <v>500000</v>
      </c>
      <c r="BM848" s="16"/>
      <c r="BN848" s="16"/>
      <c r="BO848" s="16"/>
      <c r="BP848" s="12"/>
      <c r="BQ848" s="16"/>
      <c r="BR848" s="16"/>
      <c r="BS848" s="16"/>
      <c r="BT848" s="12"/>
      <c r="BU848" s="16"/>
      <c r="BV848" s="16"/>
      <c r="BW848" s="16"/>
      <c r="BX848" s="12"/>
      <c r="BY848" s="16"/>
      <c r="BZ848" s="16"/>
      <c r="CA848" s="16"/>
      <c r="CB848" s="12"/>
      <c r="CC848" s="16"/>
      <c r="CD848" s="16"/>
      <c r="CE848" s="16"/>
      <c r="CF848" s="12"/>
      <c r="CG848" s="16"/>
      <c r="CH848" s="16"/>
      <c r="CI848" s="16"/>
      <c r="CJ848" s="12"/>
      <c r="CK848" s="16"/>
      <c r="CL848" s="16"/>
      <c r="CM848" s="16"/>
      <c r="CN848" s="12"/>
      <c r="CO848" s="16"/>
      <c r="CP848" s="16"/>
      <c r="CQ848" s="16"/>
      <c r="CR848" s="12"/>
      <c r="CS848" s="16"/>
      <c r="CT848" s="16"/>
      <c r="CU848" s="16"/>
      <c r="CV848" s="12"/>
      <c r="CW848" s="16"/>
      <c r="CX848" s="16"/>
      <c r="CY848" s="16"/>
      <c r="CZ848" s="12"/>
      <c r="DA848" s="16"/>
      <c r="DB848" s="16"/>
      <c r="DC848" s="16"/>
      <c r="DD848" s="12"/>
      <c r="DE848" s="13" t="s">
        <v>54</v>
      </c>
      <c r="DF848" s="14" t="s">
        <v>55</v>
      </c>
    </row>
    <row r="849" spans="1:110" ht="38.25" hidden="1" x14ac:dyDescent="0.25">
      <c r="A849" s="13" t="s">
        <v>30</v>
      </c>
      <c r="B849" s="48" t="s">
        <v>1195</v>
      </c>
      <c r="C849" s="49" t="s">
        <v>2171</v>
      </c>
      <c r="D849" s="49">
        <v>1965</v>
      </c>
      <c r="E849" s="48" t="s">
        <v>52</v>
      </c>
      <c r="F849" s="50">
        <v>1770.5</v>
      </c>
      <c r="G849" s="50">
        <v>1611.3</v>
      </c>
      <c r="H849" s="51">
        <v>34344</v>
      </c>
      <c r="I849" s="12">
        <f t="shared" si="1180"/>
        <v>6243415.9546876168</v>
      </c>
      <c r="J849" s="12">
        <f t="shared" si="1181"/>
        <v>3121707.9773438084</v>
      </c>
      <c r="K849" s="12">
        <f t="shared" si="1182"/>
        <v>3121707.9773438084</v>
      </c>
      <c r="L849" s="12">
        <f t="shared" si="1183"/>
        <v>3121707.9773438084</v>
      </c>
      <c r="M849" s="12">
        <f t="shared" si="1191"/>
        <v>0</v>
      </c>
      <c r="N849" s="16"/>
      <c r="O849" s="16"/>
      <c r="P849" s="12"/>
      <c r="Q849" s="16"/>
      <c r="R849" s="16"/>
      <c r="S849" s="12"/>
      <c r="T849" s="16"/>
      <c r="U849" s="16"/>
      <c r="V849" s="12"/>
      <c r="W849" s="16"/>
      <c r="X849" s="16"/>
      <c r="Y849" s="12"/>
      <c r="Z849" s="16"/>
      <c r="AA849" s="16"/>
      <c r="AB849" s="12"/>
      <c r="AC849" s="16"/>
      <c r="AD849" s="16"/>
      <c r="AE849" s="12"/>
      <c r="AF849" s="16"/>
      <c r="AG849" s="16"/>
      <c r="AH849" s="12"/>
      <c r="AI849" s="16"/>
      <c r="AJ849" s="16"/>
      <c r="AK849" s="12"/>
      <c r="AL849" s="16"/>
      <c r="AM849" s="16"/>
      <c r="AN849" s="12"/>
      <c r="AO849" s="35"/>
      <c r="AP849" s="40"/>
      <c r="AQ849" s="35"/>
      <c r="AR849" s="32"/>
      <c r="AS849" s="16"/>
      <c r="AT849" s="12"/>
      <c r="AU849" s="12"/>
      <c r="AV849" s="16">
        <v>0</v>
      </c>
      <c r="AW849" s="16">
        <v>6243415.9546876168</v>
      </c>
      <c r="AX849" s="12"/>
      <c r="AY849" s="46"/>
      <c r="AZ849" s="35"/>
      <c r="BA849" s="12"/>
      <c r="BB849" s="12">
        <f t="shared" si="1184"/>
        <v>0</v>
      </c>
      <c r="BC849" s="12">
        <f t="shared" si="1185"/>
        <v>0</v>
      </c>
      <c r="BD849" s="12">
        <f t="shared" si="1186"/>
        <v>0</v>
      </c>
      <c r="BE849" s="16"/>
      <c r="BF849" s="16"/>
      <c r="BG849" s="16"/>
      <c r="BH849" s="12"/>
      <c r="BI849" s="16"/>
      <c r="BJ849" s="16"/>
      <c r="BK849" s="16"/>
      <c r="BL849" s="12"/>
      <c r="BM849" s="16"/>
      <c r="BN849" s="16"/>
      <c r="BO849" s="16"/>
      <c r="BP849" s="12"/>
      <c r="BQ849" s="16"/>
      <c r="BR849" s="16"/>
      <c r="BS849" s="16"/>
      <c r="BT849" s="12"/>
      <c r="BU849" s="16"/>
      <c r="BV849" s="16"/>
      <c r="BW849" s="16"/>
      <c r="BX849" s="12"/>
      <c r="BY849" s="16"/>
      <c r="BZ849" s="16"/>
      <c r="CA849" s="16"/>
      <c r="CB849" s="12"/>
      <c r="CC849" s="16"/>
      <c r="CD849" s="16"/>
      <c r="CE849" s="16"/>
      <c r="CF849" s="12"/>
      <c r="CG849" s="16"/>
      <c r="CH849" s="16"/>
      <c r="CI849" s="16"/>
      <c r="CJ849" s="12"/>
      <c r="CK849" s="16"/>
      <c r="CL849" s="16"/>
      <c r="CM849" s="16"/>
      <c r="CN849" s="12"/>
      <c r="CO849" s="16"/>
      <c r="CP849" s="16"/>
      <c r="CQ849" s="16"/>
      <c r="CR849" s="12"/>
      <c r="CS849" s="16"/>
      <c r="CT849" s="16"/>
      <c r="CU849" s="16"/>
      <c r="CV849" s="12"/>
      <c r="CW849" s="16"/>
      <c r="CX849" s="16"/>
      <c r="CY849" s="16"/>
      <c r="CZ849" s="12"/>
      <c r="DA849" s="16"/>
      <c r="DB849" s="16"/>
      <c r="DC849" s="16"/>
      <c r="DD849" s="12"/>
      <c r="DE849" s="13" t="s">
        <v>54</v>
      </c>
      <c r="DF849" s="14" t="s">
        <v>55</v>
      </c>
    </row>
    <row r="850" spans="1:110" ht="51" hidden="1" x14ac:dyDescent="0.25">
      <c r="A850" s="13" t="s">
        <v>31</v>
      </c>
      <c r="B850" s="48" t="s">
        <v>2586</v>
      </c>
      <c r="C850" s="49" t="s">
        <v>2587</v>
      </c>
      <c r="D850" s="49" t="s">
        <v>51</v>
      </c>
      <c r="E850" s="48" t="s">
        <v>56</v>
      </c>
      <c r="F850" s="50">
        <v>13572.6</v>
      </c>
      <c r="G850" s="50">
        <v>11419.7</v>
      </c>
      <c r="H850" s="51">
        <v>41365</v>
      </c>
      <c r="I850" s="12">
        <f t="shared" si="1180"/>
        <v>1200000</v>
      </c>
      <c r="J850" s="12">
        <f t="shared" si="1181"/>
        <v>0</v>
      </c>
      <c r="K850" s="12">
        <f t="shared" si="1182"/>
        <v>1200000</v>
      </c>
      <c r="L850" s="12">
        <f t="shared" si="1183"/>
        <v>1200000</v>
      </c>
      <c r="M850" s="12">
        <f t="shared" si="1191"/>
        <v>0</v>
      </c>
      <c r="N850" s="16"/>
      <c r="O850" s="16"/>
      <c r="P850" s="12"/>
      <c r="Q850" s="16"/>
      <c r="R850" s="16"/>
      <c r="S850" s="12"/>
      <c r="T850" s="16"/>
      <c r="U850" s="16"/>
      <c r="V850" s="12"/>
      <c r="W850" s="16"/>
      <c r="X850" s="16"/>
      <c r="Y850" s="12"/>
      <c r="Z850" s="16"/>
      <c r="AA850" s="16"/>
      <c r="AB850" s="12"/>
      <c r="AC850" s="16"/>
      <c r="AD850" s="16"/>
      <c r="AE850" s="12"/>
      <c r="AF850" s="16"/>
      <c r="AG850" s="16"/>
      <c r="AH850" s="12"/>
      <c r="AI850" s="16"/>
      <c r="AJ850" s="16"/>
      <c r="AK850" s="12"/>
      <c r="AL850" s="16"/>
      <c r="AM850" s="16"/>
      <c r="AN850" s="12"/>
      <c r="AO850" s="35"/>
      <c r="AP850" s="40"/>
      <c r="AQ850" s="35"/>
      <c r="AR850" s="32"/>
      <c r="AS850" s="16"/>
      <c r="AT850" s="12"/>
      <c r="AU850" s="12"/>
      <c r="AV850" s="16"/>
      <c r="AW850" s="16"/>
      <c r="AX850" s="12"/>
      <c r="AY850" s="46"/>
      <c r="AZ850" s="35"/>
      <c r="BA850" s="12"/>
      <c r="BB850" s="12">
        <f t="shared" si="1184"/>
        <v>0</v>
      </c>
      <c r="BC850" s="12">
        <f t="shared" si="1185"/>
        <v>1200000</v>
      </c>
      <c r="BD850" s="12">
        <f t="shared" si="1186"/>
        <v>1200000</v>
      </c>
      <c r="BE850" s="16"/>
      <c r="BF850" s="16"/>
      <c r="BG850" s="16"/>
      <c r="BH850" s="12"/>
      <c r="BI850" s="16"/>
      <c r="BJ850" s="16"/>
      <c r="BK850" s="16"/>
      <c r="BL850" s="12"/>
      <c r="BM850" s="16"/>
      <c r="BN850" s="16"/>
      <c r="BO850" s="16"/>
      <c r="BP850" s="12"/>
      <c r="BQ850" s="16"/>
      <c r="BR850" s="16"/>
      <c r="BS850" s="16"/>
      <c r="BT850" s="12"/>
      <c r="BU850" s="16"/>
      <c r="BV850" s="16"/>
      <c r="BW850" s="16"/>
      <c r="BX850" s="12"/>
      <c r="BY850" s="16"/>
      <c r="BZ850" s="16"/>
      <c r="CA850" s="16"/>
      <c r="CB850" s="12"/>
      <c r="CC850" s="16">
        <v>1</v>
      </c>
      <c r="CD850" s="16">
        <v>0</v>
      </c>
      <c r="CE850" s="16">
        <v>300000</v>
      </c>
      <c r="CF850" s="12">
        <f>CE850-CD850</f>
        <v>300000</v>
      </c>
      <c r="CG850" s="16">
        <v>1</v>
      </c>
      <c r="CH850" s="16">
        <v>0</v>
      </c>
      <c r="CI850" s="16">
        <v>300000</v>
      </c>
      <c r="CJ850" s="12">
        <f>CI850-CH850</f>
        <v>300000</v>
      </c>
      <c r="CK850" s="16">
        <v>1</v>
      </c>
      <c r="CL850" s="16">
        <v>0</v>
      </c>
      <c r="CM850" s="16">
        <v>300000</v>
      </c>
      <c r="CN850" s="12">
        <f>CM850-CL850</f>
        <v>300000</v>
      </c>
      <c r="CO850" s="16">
        <v>1</v>
      </c>
      <c r="CP850" s="16">
        <v>0</v>
      </c>
      <c r="CQ850" s="16">
        <v>300000</v>
      </c>
      <c r="CR850" s="12">
        <f>CQ850-CP850</f>
        <v>300000</v>
      </c>
      <c r="CS850" s="16"/>
      <c r="CT850" s="16"/>
      <c r="CU850" s="16"/>
      <c r="CV850" s="12"/>
      <c r="CW850" s="16"/>
      <c r="CX850" s="16"/>
      <c r="CY850" s="16"/>
      <c r="CZ850" s="12"/>
      <c r="DA850" s="16"/>
      <c r="DB850" s="16"/>
      <c r="DC850" s="16"/>
      <c r="DD850" s="12"/>
      <c r="DE850" s="13" t="s">
        <v>54</v>
      </c>
      <c r="DF850" s="14" t="s">
        <v>55</v>
      </c>
    </row>
    <row r="851" spans="1:110" ht="38.25" hidden="1" x14ac:dyDescent="0.25">
      <c r="A851" s="13" t="s">
        <v>32</v>
      </c>
      <c r="B851" s="48" t="s">
        <v>2525</v>
      </c>
      <c r="C851" s="49" t="s">
        <v>2526</v>
      </c>
      <c r="D851" s="49" t="s">
        <v>51</v>
      </c>
      <c r="E851" s="48" t="s">
        <v>52</v>
      </c>
      <c r="F851" s="50">
        <v>3733.7</v>
      </c>
      <c r="G851" s="50">
        <v>2719</v>
      </c>
      <c r="H851" s="51">
        <v>34308</v>
      </c>
      <c r="I851" s="12">
        <f t="shared" si="1180"/>
        <v>447224.44</v>
      </c>
      <c r="J851" s="12">
        <f t="shared" si="1181"/>
        <v>0</v>
      </c>
      <c r="K851" s="12">
        <f t="shared" si="1182"/>
        <v>447224.44</v>
      </c>
      <c r="L851" s="12">
        <f t="shared" si="1183"/>
        <v>447224.44</v>
      </c>
      <c r="M851" s="12">
        <f t="shared" si="1191"/>
        <v>0</v>
      </c>
      <c r="N851" s="16"/>
      <c r="O851" s="16"/>
      <c r="P851" s="12"/>
      <c r="Q851" s="16"/>
      <c r="R851" s="16"/>
      <c r="S851" s="12"/>
      <c r="T851" s="16"/>
      <c r="U851" s="16"/>
      <c r="V851" s="12"/>
      <c r="W851" s="16"/>
      <c r="X851" s="16"/>
      <c r="Y851" s="12"/>
      <c r="Z851" s="16"/>
      <c r="AA851" s="16"/>
      <c r="AB851" s="12"/>
      <c r="AC851" s="16"/>
      <c r="AD851" s="16"/>
      <c r="AE851" s="12"/>
      <c r="AF851" s="16"/>
      <c r="AG851" s="16"/>
      <c r="AH851" s="12"/>
      <c r="AI851" s="16"/>
      <c r="AJ851" s="16"/>
      <c r="AK851" s="12"/>
      <c r="AL851" s="16"/>
      <c r="AM851" s="16"/>
      <c r="AN851" s="12"/>
      <c r="AO851" s="35"/>
      <c r="AP851" s="40"/>
      <c r="AQ851" s="35"/>
      <c r="AR851" s="32"/>
      <c r="AS851" s="16"/>
      <c r="AT851" s="12"/>
      <c r="AU851" s="12"/>
      <c r="AV851" s="16"/>
      <c r="AW851" s="16"/>
      <c r="AX851" s="12"/>
      <c r="AY851" s="46"/>
      <c r="AZ851" s="35"/>
      <c r="BA851" s="12"/>
      <c r="BB851" s="12">
        <f t="shared" si="1184"/>
        <v>0</v>
      </c>
      <c r="BC851" s="12">
        <f t="shared" si="1185"/>
        <v>447224.44</v>
      </c>
      <c r="BD851" s="12">
        <f t="shared" si="1186"/>
        <v>447224.44</v>
      </c>
      <c r="BE851" s="16"/>
      <c r="BF851" s="16"/>
      <c r="BG851" s="16"/>
      <c r="BH851" s="12"/>
      <c r="BI851" s="16">
        <v>1</v>
      </c>
      <c r="BJ851" s="16">
        <v>0</v>
      </c>
      <c r="BK851" s="16">
        <v>447224.44</v>
      </c>
      <c r="BL851" s="12">
        <f t="shared" ref="BL851:BL864" si="1192">BK851-BJ851</f>
        <v>447224.44</v>
      </c>
      <c r="BM851" s="16"/>
      <c r="BN851" s="16"/>
      <c r="BO851" s="16"/>
      <c r="BP851" s="12"/>
      <c r="BQ851" s="16"/>
      <c r="BR851" s="16"/>
      <c r="BS851" s="16"/>
      <c r="BT851" s="12"/>
      <c r="BU851" s="16"/>
      <c r="BV851" s="16"/>
      <c r="BW851" s="16"/>
      <c r="BX851" s="12"/>
      <c r="BY851" s="16"/>
      <c r="BZ851" s="16"/>
      <c r="CA851" s="16"/>
      <c r="CB851" s="12"/>
      <c r="CC851" s="16"/>
      <c r="CD851" s="16"/>
      <c r="CE851" s="16"/>
      <c r="CF851" s="12"/>
      <c r="CG851" s="16"/>
      <c r="CH851" s="16"/>
      <c r="CI851" s="16"/>
      <c r="CJ851" s="12"/>
      <c r="CK851" s="16"/>
      <c r="CL851" s="16"/>
      <c r="CM851" s="16"/>
      <c r="CN851" s="12"/>
      <c r="CO851" s="16"/>
      <c r="CP851" s="16"/>
      <c r="CQ851" s="16"/>
      <c r="CR851" s="12"/>
      <c r="CS851" s="16"/>
      <c r="CT851" s="16"/>
      <c r="CU851" s="16"/>
      <c r="CV851" s="12"/>
      <c r="CW851" s="16"/>
      <c r="CX851" s="16"/>
      <c r="CY851" s="16"/>
      <c r="CZ851" s="12"/>
      <c r="DA851" s="16"/>
      <c r="DB851" s="16"/>
      <c r="DC851" s="16"/>
      <c r="DD851" s="12"/>
      <c r="DE851" s="13" t="s">
        <v>54</v>
      </c>
      <c r="DF851" s="14" t="s">
        <v>55</v>
      </c>
    </row>
    <row r="852" spans="1:110" ht="38.25" hidden="1" x14ac:dyDescent="0.25">
      <c r="A852" s="13" t="s">
        <v>33</v>
      </c>
      <c r="B852" s="48" t="s">
        <v>2527</v>
      </c>
      <c r="C852" s="49" t="s">
        <v>2528</v>
      </c>
      <c r="D852" s="49" t="s">
        <v>51</v>
      </c>
      <c r="E852" s="48" t="s">
        <v>153</v>
      </c>
      <c r="F852" s="50">
        <v>2886.7</v>
      </c>
      <c r="G852" s="50">
        <v>2660.5</v>
      </c>
      <c r="H852" s="51">
        <v>33904</v>
      </c>
      <c r="I852" s="12">
        <f t="shared" si="1180"/>
        <v>555997.5</v>
      </c>
      <c r="J852" s="12">
        <f t="shared" si="1181"/>
        <v>0</v>
      </c>
      <c r="K852" s="12">
        <f t="shared" si="1182"/>
        <v>555997.5</v>
      </c>
      <c r="L852" s="12">
        <f t="shared" si="1183"/>
        <v>555997.5</v>
      </c>
      <c r="M852" s="12">
        <f t="shared" si="1191"/>
        <v>0</v>
      </c>
      <c r="N852" s="16"/>
      <c r="O852" s="16"/>
      <c r="P852" s="12"/>
      <c r="Q852" s="16"/>
      <c r="R852" s="16"/>
      <c r="S852" s="12"/>
      <c r="T852" s="16"/>
      <c r="U852" s="16"/>
      <c r="V852" s="12"/>
      <c r="W852" s="16"/>
      <c r="X852" s="16"/>
      <c r="Y852" s="12"/>
      <c r="Z852" s="16"/>
      <c r="AA852" s="16"/>
      <c r="AB852" s="12"/>
      <c r="AC852" s="16"/>
      <c r="AD852" s="16"/>
      <c r="AE852" s="12"/>
      <c r="AF852" s="16"/>
      <c r="AG852" s="16"/>
      <c r="AH852" s="12"/>
      <c r="AI852" s="16"/>
      <c r="AJ852" s="16"/>
      <c r="AK852" s="12"/>
      <c r="AL852" s="16"/>
      <c r="AM852" s="16"/>
      <c r="AN852" s="12"/>
      <c r="AO852" s="35"/>
      <c r="AP852" s="40"/>
      <c r="AQ852" s="35"/>
      <c r="AR852" s="32"/>
      <c r="AS852" s="16"/>
      <c r="AT852" s="12"/>
      <c r="AU852" s="12"/>
      <c r="AV852" s="16"/>
      <c r="AW852" s="16"/>
      <c r="AX852" s="12"/>
      <c r="AY852" s="46"/>
      <c r="AZ852" s="35"/>
      <c r="BA852" s="12"/>
      <c r="BB852" s="12">
        <f t="shared" si="1184"/>
        <v>0</v>
      </c>
      <c r="BC852" s="12">
        <f t="shared" si="1185"/>
        <v>555997.5</v>
      </c>
      <c r="BD852" s="12">
        <f t="shared" si="1186"/>
        <v>555997.5</v>
      </c>
      <c r="BE852" s="16"/>
      <c r="BF852" s="16"/>
      <c r="BG852" s="16"/>
      <c r="BH852" s="12"/>
      <c r="BI852" s="16">
        <v>1</v>
      </c>
      <c r="BJ852" s="16">
        <v>0</v>
      </c>
      <c r="BK852" s="16">
        <v>555997.5</v>
      </c>
      <c r="BL852" s="12">
        <f t="shared" si="1192"/>
        <v>555997.5</v>
      </c>
      <c r="BM852" s="16"/>
      <c r="BN852" s="16"/>
      <c r="BO852" s="16"/>
      <c r="BP852" s="12"/>
      <c r="BQ852" s="16"/>
      <c r="BR852" s="16"/>
      <c r="BS852" s="16"/>
      <c r="BT852" s="12"/>
      <c r="BU852" s="16"/>
      <c r="BV852" s="16"/>
      <c r="BW852" s="16"/>
      <c r="BX852" s="12"/>
      <c r="BY852" s="16"/>
      <c r="BZ852" s="16"/>
      <c r="CA852" s="16"/>
      <c r="CB852" s="12"/>
      <c r="CC852" s="16"/>
      <c r="CD852" s="16"/>
      <c r="CE852" s="16"/>
      <c r="CF852" s="12"/>
      <c r="CG852" s="16"/>
      <c r="CH852" s="16"/>
      <c r="CI852" s="16"/>
      <c r="CJ852" s="12"/>
      <c r="CK852" s="16"/>
      <c r="CL852" s="16"/>
      <c r="CM852" s="16"/>
      <c r="CN852" s="12"/>
      <c r="CO852" s="16"/>
      <c r="CP852" s="16"/>
      <c r="CQ852" s="16"/>
      <c r="CR852" s="12"/>
      <c r="CS852" s="16"/>
      <c r="CT852" s="16"/>
      <c r="CU852" s="16"/>
      <c r="CV852" s="12"/>
      <c r="CW852" s="16"/>
      <c r="CX852" s="16"/>
      <c r="CY852" s="16"/>
      <c r="CZ852" s="12"/>
      <c r="DA852" s="16"/>
      <c r="DB852" s="16"/>
      <c r="DC852" s="16"/>
      <c r="DD852" s="12"/>
      <c r="DE852" s="17" t="s">
        <v>54</v>
      </c>
      <c r="DF852" s="14" t="s">
        <v>55</v>
      </c>
    </row>
    <row r="853" spans="1:110" ht="38.25" hidden="1" x14ac:dyDescent="0.25">
      <c r="A853" s="13" t="s">
        <v>34</v>
      </c>
      <c r="B853" s="48" t="s">
        <v>2529</v>
      </c>
      <c r="C853" s="49" t="s">
        <v>2171</v>
      </c>
      <c r="D853" s="49">
        <v>1982</v>
      </c>
      <c r="E853" s="48" t="s">
        <v>52</v>
      </c>
      <c r="F853" s="50">
        <v>733</v>
      </c>
      <c r="G853" s="50">
        <v>681.9</v>
      </c>
      <c r="H853" s="51">
        <v>34120</v>
      </c>
      <c r="I853" s="12">
        <f t="shared" si="1180"/>
        <v>361765.53</v>
      </c>
      <c r="J853" s="12">
        <f t="shared" si="1181"/>
        <v>0</v>
      </c>
      <c r="K853" s="12">
        <f t="shared" si="1182"/>
        <v>361765.53</v>
      </c>
      <c r="L853" s="12">
        <f t="shared" si="1183"/>
        <v>361765.53</v>
      </c>
      <c r="M853" s="12">
        <f t="shared" si="1191"/>
        <v>0</v>
      </c>
      <c r="N853" s="16"/>
      <c r="O853" s="16"/>
      <c r="P853" s="12"/>
      <c r="Q853" s="16"/>
      <c r="R853" s="16"/>
      <c r="S853" s="12"/>
      <c r="T853" s="16"/>
      <c r="U853" s="16"/>
      <c r="V853" s="12"/>
      <c r="W853" s="16"/>
      <c r="X853" s="16"/>
      <c r="Y853" s="12"/>
      <c r="Z853" s="16"/>
      <c r="AA853" s="16"/>
      <c r="AB853" s="12"/>
      <c r="AC853" s="16"/>
      <c r="AD853" s="16"/>
      <c r="AE853" s="12"/>
      <c r="AF853" s="16"/>
      <c r="AG853" s="16"/>
      <c r="AH853" s="12"/>
      <c r="AI853" s="16"/>
      <c r="AJ853" s="16"/>
      <c r="AK853" s="12"/>
      <c r="AL853" s="16"/>
      <c r="AM853" s="16"/>
      <c r="AN853" s="12"/>
      <c r="AO853" s="35"/>
      <c r="AP853" s="40"/>
      <c r="AQ853" s="35"/>
      <c r="AR853" s="32"/>
      <c r="AS853" s="16"/>
      <c r="AT853" s="12"/>
      <c r="AU853" s="12"/>
      <c r="AV853" s="16"/>
      <c r="AW853" s="16"/>
      <c r="AX853" s="12"/>
      <c r="AY853" s="46"/>
      <c r="AZ853" s="35"/>
      <c r="BA853" s="12"/>
      <c r="BB853" s="12">
        <f t="shared" si="1184"/>
        <v>0</v>
      </c>
      <c r="BC853" s="12">
        <f t="shared" si="1185"/>
        <v>361765.53</v>
      </c>
      <c r="BD853" s="12">
        <f t="shared" si="1186"/>
        <v>361765.53</v>
      </c>
      <c r="BE853" s="16"/>
      <c r="BF853" s="16"/>
      <c r="BG853" s="16"/>
      <c r="BH853" s="12"/>
      <c r="BI853" s="16">
        <v>1</v>
      </c>
      <c r="BJ853" s="16">
        <v>0</v>
      </c>
      <c r="BK853" s="16">
        <v>361765.53</v>
      </c>
      <c r="BL853" s="12">
        <f t="shared" si="1192"/>
        <v>361765.53</v>
      </c>
      <c r="BM853" s="16"/>
      <c r="BN853" s="16"/>
      <c r="BO853" s="16"/>
      <c r="BP853" s="12"/>
      <c r="BQ853" s="16"/>
      <c r="BR853" s="16"/>
      <c r="BS853" s="16"/>
      <c r="BT853" s="12"/>
      <c r="BU853" s="16"/>
      <c r="BV853" s="16"/>
      <c r="BW853" s="16"/>
      <c r="BX853" s="12"/>
      <c r="BY853" s="16"/>
      <c r="BZ853" s="16"/>
      <c r="CA853" s="16"/>
      <c r="CB853" s="12"/>
      <c r="CC853" s="16"/>
      <c r="CD853" s="16"/>
      <c r="CE853" s="16"/>
      <c r="CF853" s="12"/>
      <c r="CG853" s="16"/>
      <c r="CH853" s="16"/>
      <c r="CI853" s="16"/>
      <c r="CJ853" s="12"/>
      <c r="CK853" s="16"/>
      <c r="CL853" s="16"/>
      <c r="CM853" s="16"/>
      <c r="CN853" s="12"/>
      <c r="CO853" s="16"/>
      <c r="CP853" s="16"/>
      <c r="CQ853" s="16"/>
      <c r="CR853" s="12"/>
      <c r="CS853" s="16"/>
      <c r="CT853" s="16"/>
      <c r="CU853" s="16"/>
      <c r="CV853" s="12"/>
      <c r="CW853" s="16"/>
      <c r="CX853" s="16"/>
      <c r="CY853" s="16"/>
      <c r="CZ853" s="12"/>
      <c r="DA853" s="16"/>
      <c r="DB853" s="16"/>
      <c r="DC853" s="16"/>
      <c r="DD853" s="12"/>
      <c r="DE853" s="13" t="s">
        <v>54</v>
      </c>
      <c r="DF853" s="14" t="s">
        <v>55</v>
      </c>
    </row>
    <row r="854" spans="1:110" ht="38.25" hidden="1" x14ac:dyDescent="0.25">
      <c r="A854" s="13" t="s">
        <v>35</v>
      </c>
      <c r="B854" s="48" t="s">
        <v>2530</v>
      </c>
      <c r="C854" s="49" t="s">
        <v>2171</v>
      </c>
      <c r="D854" s="49">
        <v>1982</v>
      </c>
      <c r="E854" s="48" t="s">
        <v>52</v>
      </c>
      <c r="F854" s="50">
        <v>1014.1</v>
      </c>
      <c r="G854" s="50">
        <v>926.4</v>
      </c>
      <c r="H854" s="51">
        <v>34317</v>
      </c>
      <c r="I854" s="12">
        <f t="shared" si="1180"/>
        <v>500000</v>
      </c>
      <c r="J854" s="12">
        <f t="shared" si="1181"/>
        <v>0</v>
      </c>
      <c r="K854" s="12">
        <f t="shared" si="1182"/>
        <v>500000</v>
      </c>
      <c r="L854" s="12">
        <f t="shared" si="1183"/>
        <v>500000</v>
      </c>
      <c r="M854" s="12">
        <f t="shared" si="1191"/>
        <v>0</v>
      </c>
      <c r="N854" s="16"/>
      <c r="O854" s="16"/>
      <c r="P854" s="12"/>
      <c r="Q854" s="16"/>
      <c r="R854" s="16"/>
      <c r="S854" s="12"/>
      <c r="T854" s="16"/>
      <c r="U854" s="16"/>
      <c r="V854" s="12"/>
      <c r="W854" s="16"/>
      <c r="X854" s="16"/>
      <c r="Y854" s="12"/>
      <c r="Z854" s="16"/>
      <c r="AA854" s="16"/>
      <c r="AB854" s="12"/>
      <c r="AC854" s="16"/>
      <c r="AD854" s="16"/>
      <c r="AE854" s="12"/>
      <c r="AF854" s="16"/>
      <c r="AG854" s="16"/>
      <c r="AH854" s="12"/>
      <c r="AI854" s="16"/>
      <c r="AJ854" s="16"/>
      <c r="AK854" s="12"/>
      <c r="AL854" s="16"/>
      <c r="AM854" s="16"/>
      <c r="AN854" s="12"/>
      <c r="AO854" s="35"/>
      <c r="AP854" s="40"/>
      <c r="AQ854" s="35"/>
      <c r="AR854" s="32"/>
      <c r="AS854" s="16"/>
      <c r="AT854" s="12"/>
      <c r="AU854" s="12"/>
      <c r="AV854" s="16"/>
      <c r="AW854" s="16"/>
      <c r="AX854" s="12"/>
      <c r="AY854" s="46"/>
      <c r="AZ854" s="35"/>
      <c r="BA854" s="12"/>
      <c r="BB854" s="12">
        <f t="shared" si="1184"/>
        <v>0</v>
      </c>
      <c r="BC854" s="12">
        <f t="shared" si="1185"/>
        <v>500000</v>
      </c>
      <c r="BD854" s="12">
        <f t="shared" si="1186"/>
        <v>500000</v>
      </c>
      <c r="BE854" s="16"/>
      <c r="BF854" s="16"/>
      <c r="BG854" s="16"/>
      <c r="BH854" s="12"/>
      <c r="BI854" s="16">
        <v>1</v>
      </c>
      <c r="BJ854" s="16">
        <v>0</v>
      </c>
      <c r="BK854" s="16">
        <v>500000</v>
      </c>
      <c r="BL854" s="12">
        <f t="shared" si="1192"/>
        <v>500000</v>
      </c>
      <c r="BM854" s="16"/>
      <c r="BN854" s="16"/>
      <c r="BO854" s="16"/>
      <c r="BP854" s="12"/>
      <c r="BQ854" s="16"/>
      <c r="BR854" s="16"/>
      <c r="BS854" s="16"/>
      <c r="BT854" s="12"/>
      <c r="BU854" s="16"/>
      <c r="BV854" s="16"/>
      <c r="BW854" s="16"/>
      <c r="BX854" s="12"/>
      <c r="BY854" s="16"/>
      <c r="BZ854" s="16"/>
      <c r="CA854" s="16"/>
      <c r="CB854" s="12"/>
      <c r="CC854" s="16"/>
      <c r="CD854" s="16"/>
      <c r="CE854" s="16"/>
      <c r="CF854" s="12"/>
      <c r="CG854" s="16"/>
      <c r="CH854" s="16"/>
      <c r="CI854" s="16"/>
      <c r="CJ854" s="12"/>
      <c r="CK854" s="16"/>
      <c r="CL854" s="16"/>
      <c r="CM854" s="16"/>
      <c r="CN854" s="12"/>
      <c r="CO854" s="16"/>
      <c r="CP854" s="16"/>
      <c r="CQ854" s="16"/>
      <c r="CR854" s="12"/>
      <c r="CS854" s="16"/>
      <c r="CT854" s="16"/>
      <c r="CU854" s="16"/>
      <c r="CV854" s="12"/>
      <c r="CW854" s="16"/>
      <c r="CX854" s="16"/>
      <c r="CY854" s="16"/>
      <c r="CZ854" s="12"/>
      <c r="DA854" s="16"/>
      <c r="DB854" s="16"/>
      <c r="DC854" s="16"/>
      <c r="DD854" s="12"/>
      <c r="DE854" s="13" t="s">
        <v>54</v>
      </c>
      <c r="DF854" s="14" t="s">
        <v>55</v>
      </c>
    </row>
    <row r="855" spans="1:110" ht="38.25" hidden="1" x14ac:dyDescent="0.25">
      <c r="A855" s="13" t="s">
        <v>36</v>
      </c>
      <c r="B855" s="48" t="s">
        <v>2531</v>
      </c>
      <c r="C855" s="49" t="s">
        <v>2534</v>
      </c>
      <c r="D855" s="49">
        <v>1980</v>
      </c>
      <c r="E855" s="48" t="s">
        <v>52</v>
      </c>
      <c r="F855" s="50">
        <v>2066.4</v>
      </c>
      <c r="G855" s="50">
        <v>1661.4</v>
      </c>
      <c r="H855" s="51">
        <v>34100</v>
      </c>
      <c r="I855" s="12">
        <f t="shared" si="1180"/>
        <v>751680.71</v>
      </c>
      <c r="J855" s="12">
        <f t="shared" si="1181"/>
        <v>0</v>
      </c>
      <c r="K855" s="12">
        <f t="shared" si="1182"/>
        <v>751680.71</v>
      </c>
      <c r="L855" s="12">
        <f t="shared" si="1183"/>
        <v>751680.71</v>
      </c>
      <c r="M855" s="12">
        <f t="shared" si="1191"/>
        <v>0</v>
      </c>
      <c r="N855" s="16"/>
      <c r="O855" s="16"/>
      <c r="P855" s="12"/>
      <c r="Q855" s="16"/>
      <c r="R855" s="16"/>
      <c r="S855" s="12"/>
      <c r="T855" s="16"/>
      <c r="U855" s="16"/>
      <c r="V855" s="12"/>
      <c r="W855" s="16"/>
      <c r="X855" s="16"/>
      <c r="Y855" s="12"/>
      <c r="Z855" s="16"/>
      <c r="AA855" s="16"/>
      <c r="AB855" s="12"/>
      <c r="AC855" s="16"/>
      <c r="AD855" s="16"/>
      <c r="AE855" s="12"/>
      <c r="AF855" s="16"/>
      <c r="AG855" s="16"/>
      <c r="AH855" s="12"/>
      <c r="AI855" s="16"/>
      <c r="AJ855" s="16"/>
      <c r="AK855" s="12"/>
      <c r="AL855" s="16"/>
      <c r="AM855" s="16"/>
      <c r="AN855" s="12"/>
      <c r="AO855" s="35"/>
      <c r="AP855" s="40"/>
      <c r="AQ855" s="35"/>
      <c r="AR855" s="32"/>
      <c r="AS855" s="16"/>
      <c r="AT855" s="12"/>
      <c r="AU855" s="12"/>
      <c r="AV855" s="16"/>
      <c r="AW855" s="16"/>
      <c r="AX855" s="12"/>
      <c r="AY855" s="46"/>
      <c r="AZ855" s="35"/>
      <c r="BA855" s="12"/>
      <c r="BB855" s="12">
        <f t="shared" si="1184"/>
        <v>0</v>
      </c>
      <c r="BC855" s="12">
        <f t="shared" si="1185"/>
        <v>751680.71</v>
      </c>
      <c r="BD855" s="12">
        <f t="shared" si="1186"/>
        <v>751680.71</v>
      </c>
      <c r="BE855" s="16"/>
      <c r="BF855" s="16"/>
      <c r="BG855" s="16"/>
      <c r="BH855" s="12"/>
      <c r="BI855" s="16">
        <v>1</v>
      </c>
      <c r="BJ855" s="16">
        <v>0</v>
      </c>
      <c r="BK855" s="16">
        <v>751680.71</v>
      </c>
      <c r="BL855" s="12">
        <f t="shared" si="1192"/>
        <v>751680.71</v>
      </c>
      <c r="BM855" s="16"/>
      <c r="BN855" s="16"/>
      <c r="BO855" s="16"/>
      <c r="BP855" s="12"/>
      <c r="BQ855" s="16"/>
      <c r="BR855" s="16"/>
      <c r="BS855" s="16"/>
      <c r="BT855" s="12"/>
      <c r="BU855" s="16"/>
      <c r="BV855" s="16"/>
      <c r="BW855" s="16"/>
      <c r="BX855" s="12"/>
      <c r="BY855" s="16"/>
      <c r="BZ855" s="16"/>
      <c r="CA855" s="16"/>
      <c r="CB855" s="12"/>
      <c r="CC855" s="16"/>
      <c r="CD855" s="16"/>
      <c r="CE855" s="16"/>
      <c r="CF855" s="12"/>
      <c r="CG855" s="16"/>
      <c r="CH855" s="16"/>
      <c r="CI855" s="16"/>
      <c r="CJ855" s="12"/>
      <c r="CK855" s="16"/>
      <c r="CL855" s="16"/>
      <c r="CM855" s="16"/>
      <c r="CN855" s="12"/>
      <c r="CO855" s="16"/>
      <c r="CP855" s="16"/>
      <c r="CQ855" s="16"/>
      <c r="CR855" s="12"/>
      <c r="CS855" s="16"/>
      <c r="CT855" s="16"/>
      <c r="CU855" s="16"/>
      <c r="CV855" s="12"/>
      <c r="CW855" s="16"/>
      <c r="CX855" s="16"/>
      <c r="CY855" s="16"/>
      <c r="CZ855" s="12"/>
      <c r="DA855" s="16"/>
      <c r="DB855" s="16"/>
      <c r="DC855" s="16"/>
      <c r="DD855" s="12"/>
      <c r="DE855" s="13" t="s">
        <v>54</v>
      </c>
      <c r="DF855" s="14" t="s">
        <v>55</v>
      </c>
    </row>
    <row r="856" spans="1:110" ht="38.25" hidden="1" x14ac:dyDescent="0.25">
      <c r="A856" s="13" t="s">
        <v>37</v>
      </c>
      <c r="B856" s="48" t="s">
        <v>2532</v>
      </c>
      <c r="C856" s="49" t="s">
        <v>2535</v>
      </c>
      <c r="D856" s="49">
        <v>1982</v>
      </c>
      <c r="E856" s="48" t="s">
        <v>52</v>
      </c>
      <c r="F856" s="50">
        <v>2120.87</v>
      </c>
      <c r="G856" s="50">
        <v>1700.5</v>
      </c>
      <c r="H856" s="51">
        <v>34155</v>
      </c>
      <c r="I856" s="12">
        <f t="shared" si="1180"/>
        <v>470264.22</v>
      </c>
      <c r="J856" s="12">
        <f t="shared" si="1181"/>
        <v>0</v>
      </c>
      <c r="K856" s="12">
        <f t="shared" si="1182"/>
        <v>470264.22</v>
      </c>
      <c r="L856" s="12">
        <f t="shared" si="1183"/>
        <v>470264.22</v>
      </c>
      <c r="M856" s="12">
        <f t="shared" si="1191"/>
        <v>0</v>
      </c>
      <c r="N856" s="16"/>
      <c r="O856" s="16"/>
      <c r="P856" s="12"/>
      <c r="Q856" s="16"/>
      <c r="R856" s="16"/>
      <c r="S856" s="12"/>
      <c r="T856" s="16"/>
      <c r="U856" s="16"/>
      <c r="V856" s="12"/>
      <c r="W856" s="16"/>
      <c r="X856" s="16"/>
      <c r="Y856" s="12"/>
      <c r="Z856" s="16"/>
      <c r="AA856" s="16"/>
      <c r="AB856" s="12"/>
      <c r="AC856" s="16"/>
      <c r="AD856" s="16"/>
      <c r="AE856" s="12"/>
      <c r="AF856" s="16"/>
      <c r="AG856" s="16"/>
      <c r="AH856" s="12"/>
      <c r="AI856" s="16"/>
      <c r="AJ856" s="16"/>
      <c r="AK856" s="12"/>
      <c r="AL856" s="16"/>
      <c r="AM856" s="16"/>
      <c r="AN856" s="12"/>
      <c r="AO856" s="35"/>
      <c r="AP856" s="40"/>
      <c r="AQ856" s="35"/>
      <c r="AR856" s="32"/>
      <c r="AS856" s="16"/>
      <c r="AT856" s="12"/>
      <c r="AU856" s="12"/>
      <c r="AV856" s="16"/>
      <c r="AW856" s="16"/>
      <c r="AX856" s="12"/>
      <c r="AY856" s="46"/>
      <c r="AZ856" s="35"/>
      <c r="BA856" s="12"/>
      <c r="BB856" s="12">
        <f t="shared" si="1184"/>
        <v>0</v>
      </c>
      <c r="BC856" s="12">
        <f t="shared" si="1185"/>
        <v>470264.22</v>
      </c>
      <c r="BD856" s="12">
        <f t="shared" si="1186"/>
        <v>470264.22</v>
      </c>
      <c r="BE856" s="16"/>
      <c r="BF856" s="16"/>
      <c r="BG856" s="16"/>
      <c r="BH856" s="12"/>
      <c r="BI856" s="16">
        <v>1</v>
      </c>
      <c r="BJ856" s="16">
        <v>0</v>
      </c>
      <c r="BK856" s="16">
        <v>470264.22</v>
      </c>
      <c r="BL856" s="12">
        <f t="shared" si="1192"/>
        <v>470264.22</v>
      </c>
      <c r="BM856" s="16"/>
      <c r="BN856" s="16"/>
      <c r="BO856" s="16"/>
      <c r="BP856" s="12"/>
      <c r="BQ856" s="16"/>
      <c r="BR856" s="16"/>
      <c r="BS856" s="16"/>
      <c r="BT856" s="12"/>
      <c r="BU856" s="16"/>
      <c r="BV856" s="16"/>
      <c r="BW856" s="16"/>
      <c r="BX856" s="12"/>
      <c r="BY856" s="16"/>
      <c r="BZ856" s="16"/>
      <c r="CA856" s="16"/>
      <c r="CB856" s="12"/>
      <c r="CC856" s="16"/>
      <c r="CD856" s="16"/>
      <c r="CE856" s="16"/>
      <c r="CF856" s="12"/>
      <c r="CG856" s="16"/>
      <c r="CH856" s="16"/>
      <c r="CI856" s="16"/>
      <c r="CJ856" s="12"/>
      <c r="CK856" s="16"/>
      <c r="CL856" s="16"/>
      <c r="CM856" s="16"/>
      <c r="CN856" s="12"/>
      <c r="CO856" s="16"/>
      <c r="CP856" s="16"/>
      <c r="CQ856" s="16"/>
      <c r="CR856" s="12"/>
      <c r="CS856" s="16"/>
      <c r="CT856" s="16"/>
      <c r="CU856" s="16"/>
      <c r="CV856" s="12"/>
      <c r="CW856" s="16"/>
      <c r="CX856" s="16"/>
      <c r="CY856" s="16"/>
      <c r="CZ856" s="12"/>
      <c r="DA856" s="16"/>
      <c r="DB856" s="16"/>
      <c r="DC856" s="16"/>
      <c r="DD856" s="12"/>
      <c r="DE856" s="13" t="s">
        <v>54</v>
      </c>
      <c r="DF856" s="14" t="s">
        <v>55</v>
      </c>
    </row>
    <row r="857" spans="1:110" ht="38.25" hidden="1" x14ac:dyDescent="0.25">
      <c r="A857" s="13" t="s">
        <v>38</v>
      </c>
      <c r="B857" s="48" t="s">
        <v>2533</v>
      </c>
      <c r="C857" s="49" t="s">
        <v>2536</v>
      </c>
      <c r="D857" s="49">
        <v>1981</v>
      </c>
      <c r="E857" s="48" t="s">
        <v>52</v>
      </c>
      <c r="F857" s="50">
        <v>2074.4</v>
      </c>
      <c r="G857" s="50">
        <v>1154.9100000000001</v>
      </c>
      <c r="H857" s="51">
        <v>34324</v>
      </c>
      <c r="I857" s="12">
        <f t="shared" si="1180"/>
        <v>495740.63</v>
      </c>
      <c r="J857" s="12">
        <f t="shared" si="1181"/>
        <v>0</v>
      </c>
      <c r="K857" s="12">
        <f t="shared" si="1182"/>
        <v>495740.63</v>
      </c>
      <c r="L857" s="12">
        <f t="shared" si="1183"/>
        <v>495740.63</v>
      </c>
      <c r="M857" s="12">
        <f t="shared" si="1191"/>
        <v>0</v>
      </c>
      <c r="N857" s="16"/>
      <c r="O857" s="16"/>
      <c r="P857" s="12"/>
      <c r="Q857" s="16"/>
      <c r="R857" s="16"/>
      <c r="S857" s="12"/>
      <c r="T857" s="16"/>
      <c r="U857" s="16"/>
      <c r="V857" s="12"/>
      <c r="W857" s="16"/>
      <c r="X857" s="16"/>
      <c r="Y857" s="12"/>
      <c r="Z857" s="16"/>
      <c r="AA857" s="16"/>
      <c r="AB857" s="12"/>
      <c r="AC857" s="16"/>
      <c r="AD857" s="16"/>
      <c r="AE857" s="12"/>
      <c r="AF857" s="16"/>
      <c r="AG857" s="16"/>
      <c r="AH857" s="12"/>
      <c r="AI857" s="16"/>
      <c r="AJ857" s="16"/>
      <c r="AK857" s="12"/>
      <c r="AL857" s="16"/>
      <c r="AM857" s="16"/>
      <c r="AN857" s="12"/>
      <c r="AO857" s="35"/>
      <c r="AP857" s="40"/>
      <c r="AQ857" s="35"/>
      <c r="AR857" s="32"/>
      <c r="AS857" s="16"/>
      <c r="AT857" s="12"/>
      <c r="AU857" s="12"/>
      <c r="AV857" s="16"/>
      <c r="AW857" s="16"/>
      <c r="AX857" s="12"/>
      <c r="AY857" s="46"/>
      <c r="AZ857" s="35"/>
      <c r="BA857" s="12"/>
      <c r="BB857" s="12">
        <f t="shared" si="1184"/>
        <v>0</v>
      </c>
      <c r="BC857" s="12">
        <f t="shared" si="1185"/>
        <v>495740.63</v>
      </c>
      <c r="BD857" s="12">
        <f t="shared" si="1186"/>
        <v>495740.63</v>
      </c>
      <c r="BE857" s="16"/>
      <c r="BF857" s="16"/>
      <c r="BG857" s="16"/>
      <c r="BH857" s="12"/>
      <c r="BI857" s="16">
        <v>1</v>
      </c>
      <c r="BJ857" s="16">
        <v>0</v>
      </c>
      <c r="BK857" s="16">
        <v>495740.63</v>
      </c>
      <c r="BL857" s="12">
        <f t="shared" si="1192"/>
        <v>495740.63</v>
      </c>
      <c r="BM857" s="16"/>
      <c r="BN857" s="16"/>
      <c r="BO857" s="16"/>
      <c r="BP857" s="12"/>
      <c r="BQ857" s="16"/>
      <c r="BR857" s="16"/>
      <c r="BS857" s="16"/>
      <c r="BT857" s="12"/>
      <c r="BU857" s="16"/>
      <c r="BV857" s="16"/>
      <c r="BW857" s="16"/>
      <c r="BX857" s="12"/>
      <c r="BY857" s="16"/>
      <c r="BZ857" s="16"/>
      <c r="CA857" s="16"/>
      <c r="CB857" s="12"/>
      <c r="CC857" s="16"/>
      <c r="CD857" s="16"/>
      <c r="CE857" s="16"/>
      <c r="CF857" s="12"/>
      <c r="CG857" s="16"/>
      <c r="CH857" s="16"/>
      <c r="CI857" s="16"/>
      <c r="CJ857" s="12"/>
      <c r="CK857" s="16"/>
      <c r="CL857" s="16"/>
      <c r="CM857" s="16"/>
      <c r="CN857" s="12"/>
      <c r="CO857" s="16"/>
      <c r="CP857" s="16"/>
      <c r="CQ857" s="16"/>
      <c r="CR857" s="12"/>
      <c r="CS857" s="16"/>
      <c r="CT857" s="16"/>
      <c r="CU857" s="16"/>
      <c r="CV857" s="12"/>
      <c r="CW857" s="16"/>
      <c r="CX857" s="16"/>
      <c r="CY857" s="16"/>
      <c r="CZ857" s="12"/>
      <c r="DA857" s="16"/>
      <c r="DB857" s="16"/>
      <c r="DC857" s="16"/>
      <c r="DD857" s="12"/>
      <c r="DE857" s="13" t="s">
        <v>54</v>
      </c>
      <c r="DF857" s="14" t="s">
        <v>55</v>
      </c>
    </row>
    <row r="858" spans="1:110" ht="38.25" hidden="1" x14ac:dyDescent="0.25">
      <c r="A858" s="13" t="s">
        <v>39</v>
      </c>
      <c r="B858" s="48" t="s">
        <v>2520</v>
      </c>
      <c r="C858" s="49" t="s">
        <v>2523</v>
      </c>
      <c r="D858" s="49">
        <v>1970</v>
      </c>
      <c r="E858" s="48" t="s">
        <v>52</v>
      </c>
      <c r="F858" s="50">
        <v>472.5</v>
      </c>
      <c r="G858" s="50">
        <v>387.1</v>
      </c>
      <c r="H858" s="51">
        <v>34291</v>
      </c>
      <c r="I858" s="12">
        <f t="shared" si="1180"/>
        <v>352090.1</v>
      </c>
      <c r="J858" s="12">
        <f t="shared" si="1181"/>
        <v>0</v>
      </c>
      <c r="K858" s="12">
        <f t="shared" si="1182"/>
        <v>352090.1</v>
      </c>
      <c r="L858" s="12">
        <f t="shared" si="1183"/>
        <v>352090.1</v>
      </c>
      <c r="M858" s="12">
        <f t="shared" si="1191"/>
        <v>0</v>
      </c>
      <c r="N858" s="16"/>
      <c r="O858" s="16"/>
      <c r="P858" s="12"/>
      <c r="Q858" s="16"/>
      <c r="R858" s="16"/>
      <c r="S858" s="12"/>
      <c r="T858" s="16"/>
      <c r="U858" s="16"/>
      <c r="V858" s="12"/>
      <c r="W858" s="16"/>
      <c r="X858" s="16"/>
      <c r="Y858" s="12"/>
      <c r="Z858" s="16"/>
      <c r="AA858" s="16"/>
      <c r="AB858" s="12"/>
      <c r="AC858" s="16"/>
      <c r="AD858" s="16"/>
      <c r="AE858" s="12"/>
      <c r="AF858" s="16"/>
      <c r="AG858" s="16"/>
      <c r="AH858" s="12"/>
      <c r="AI858" s="16"/>
      <c r="AJ858" s="16"/>
      <c r="AK858" s="12"/>
      <c r="AL858" s="16"/>
      <c r="AM858" s="16"/>
      <c r="AN858" s="12"/>
      <c r="AO858" s="35"/>
      <c r="AP858" s="40"/>
      <c r="AQ858" s="35"/>
      <c r="AR858" s="32"/>
      <c r="AS858" s="16"/>
      <c r="AT858" s="12"/>
      <c r="AU858" s="12"/>
      <c r="AV858" s="16"/>
      <c r="AW858" s="16"/>
      <c r="AX858" s="12"/>
      <c r="AY858" s="46"/>
      <c r="AZ858" s="35"/>
      <c r="BA858" s="12"/>
      <c r="BB858" s="12">
        <f t="shared" si="1184"/>
        <v>0</v>
      </c>
      <c r="BC858" s="12">
        <f t="shared" si="1185"/>
        <v>352090.1</v>
      </c>
      <c r="BD858" s="12">
        <f t="shared" si="1186"/>
        <v>352090.1</v>
      </c>
      <c r="BE858" s="16"/>
      <c r="BF858" s="16"/>
      <c r="BG858" s="16"/>
      <c r="BH858" s="12"/>
      <c r="BI858" s="16">
        <v>1</v>
      </c>
      <c r="BJ858" s="16">
        <v>0</v>
      </c>
      <c r="BK858" s="16">
        <v>352090.1</v>
      </c>
      <c r="BL858" s="12">
        <f t="shared" si="1192"/>
        <v>352090.1</v>
      </c>
      <c r="BM858" s="16"/>
      <c r="BN858" s="16"/>
      <c r="BO858" s="16"/>
      <c r="BP858" s="12"/>
      <c r="BQ858" s="16"/>
      <c r="BR858" s="16"/>
      <c r="BS858" s="16"/>
      <c r="BT858" s="12"/>
      <c r="BU858" s="16"/>
      <c r="BV858" s="16"/>
      <c r="BW858" s="16"/>
      <c r="BX858" s="12"/>
      <c r="BY858" s="16"/>
      <c r="BZ858" s="16"/>
      <c r="CA858" s="16"/>
      <c r="CB858" s="12"/>
      <c r="CC858" s="16"/>
      <c r="CD858" s="16"/>
      <c r="CE858" s="16"/>
      <c r="CF858" s="12"/>
      <c r="CG858" s="16"/>
      <c r="CH858" s="16"/>
      <c r="CI858" s="16"/>
      <c r="CJ858" s="12"/>
      <c r="CK858" s="16"/>
      <c r="CL858" s="16"/>
      <c r="CM858" s="16"/>
      <c r="CN858" s="12"/>
      <c r="CO858" s="16"/>
      <c r="CP858" s="16"/>
      <c r="CQ858" s="16"/>
      <c r="CR858" s="12"/>
      <c r="CS858" s="16"/>
      <c r="CT858" s="16"/>
      <c r="CU858" s="16"/>
      <c r="CV858" s="12"/>
      <c r="CW858" s="16"/>
      <c r="CX858" s="16"/>
      <c r="CY858" s="16"/>
      <c r="CZ858" s="12"/>
      <c r="DA858" s="16"/>
      <c r="DB858" s="16"/>
      <c r="DC858" s="16"/>
      <c r="DD858" s="12"/>
      <c r="DE858" s="13" t="s">
        <v>54</v>
      </c>
      <c r="DF858" s="14" t="s">
        <v>55</v>
      </c>
    </row>
    <row r="859" spans="1:110" ht="38.25" hidden="1" x14ac:dyDescent="0.25">
      <c r="A859" s="13" t="s">
        <v>40</v>
      </c>
      <c r="B859" s="48" t="s">
        <v>2521</v>
      </c>
      <c r="C859" s="49" t="s">
        <v>2523</v>
      </c>
      <c r="D859" s="49">
        <v>1971</v>
      </c>
      <c r="E859" s="48" t="s">
        <v>52</v>
      </c>
      <c r="F859" s="50">
        <v>908.3</v>
      </c>
      <c r="G859" s="50">
        <v>725.7</v>
      </c>
      <c r="H859" s="51">
        <v>34270</v>
      </c>
      <c r="I859" s="12">
        <f t="shared" si="1180"/>
        <v>381668.52</v>
      </c>
      <c r="J859" s="12">
        <f t="shared" si="1181"/>
        <v>0</v>
      </c>
      <c r="K859" s="12">
        <f t="shared" si="1182"/>
        <v>381668.52</v>
      </c>
      <c r="L859" s="12">
        <f t="shared" si="1183"/>
        <v>381668.52</v>
      </c>
      <c r="M859" s="12">
        <f t="shared" si="1191"/>
        <v>0</v>
      </c>
      <c r="N859" s="16"/>
      <c r="O859" s="16"/>
      <c r="P859" s="12"/>
      <c r="Q859" s="16"/>
      <c r="R859" s="16"/>
      <c r="S859" s="12"/>
      <c r="T859" s="16"/>
      <c r="U859" s="16"/>
      <c r="V859" s="12"/>
      <c r="W859" s="16"/>
      <c r="X859" s="16"/>
      <c r="Y859" s="12"/>
      <c r="Z859" s="16"/>
      <c r="AA859" s="16"/>
      <c r="AB859" s="12"/>
      <c r="AC859" s="16"/>
      <c r="AD859" s="16"/>
      <c r="AE859" s="12"/>
      <c r="AF859" s="16"/>
      <c r="AG859" s="16"/>
      <c r="AH859" s="12"/>
      <c r="AI859" s="16"/>
      <c r="AJ859" s="16"/>
      <c r="AK859" s="12"/>
      <c r="AL859" s="16"/>
      <c r="AM859" s="16"/>
      <c r="AN859" s="12"/>
      <c r="AO859" s="35"/>
      <c r="AP859" s="40"/>
      <c r="AQ859" s="35"/>
      <c r="AR859" s="32"/>
      <c r="AS859" s="16"/>
      <c r="AT859" s="12"/>
      <c r="AU859" s="12"/>
      <c r="AV859" s="16"/>
      <c r="AW859" s="16"/>
      <c r="AX859" s="12"/>
      <c r="AY859" s="46"/>
      <c r="AZ859" s="35"/>
      <c r="BA859" s="12"/>
      <c r="BB859" s="12">
        <f t="shared" si="1184"/>
        <v>0</v>
      </c>
      <c r="BC859" s="12">
        <f t="shared" si="1185"/>
        <v>381668.52</v>
      </c>
      <c r="BD859" s="12">
        <f t="shared" si="1186"/>
        <v>381668.52</v>
      </c>
      <c r="BE859" s="16"/>
      <c r="BF859" s="16"/>
      <c r="BG859" s="16"/>
      <c r="BH859" s="12"/>
      <c r="BI859" s="16">
        <v>1</v>
      </c>
      <c r="BJ859" s="16">
        <v>0</v>
      </c>
      <c r="BK859" s="16">
        <v>381668.52</v>
      </c>
      <c r="BL859" s="12">
        <f t="shared" si="1192"/>
        <v>381668.52</v>
      </c>
      <c r="BM859" s="16"/>
      <c r="BN859" s="16"/>
      <c r="BO859" s="16"/>
      <c r="BP859" s="12"/>
      <c r="BQ859" s="16"/>
      <c r="BR859" s="16"/>
      <c r="BS859" s="16"/>
      <c r="BT859" s="12"/>
      <c r="BU859" s="16"/>
      <c r="BV859" s="16"/>
      <c r="BW859" s="16"/>
      <c r="BX859" s="12"/>
      <c r="BY859" s="16"/>
      <c r="BZ859" s="16"/>
      <c r="CA859" s="16"/>
      <c r="CB859" s="12"/>
      <c r="CC859" s="16"/>
      <c r="CD859" s="16"/>
      <c r="CE859" s="16"/>
      <c r="CF859" s="12"/>
      <c r="CG859" s="16"/>
      <c r="CH859" s="16"/>
      <c r="CI859" s="16"/>
      <c r="CJ859" s="12"/>
      <c r="CK859" s="16"/>
      <c r="CL859" s="16"/>
      <c r="CM859" s="16"/>
      <c r="CN859" s="12"/>
      <c r="CO859" s="16"/>
      <c r="CP859" s="16"/>
      <c r="CQ859" s="16"/>
      <c r="CR859" s="12"/>
      <c r="CS859" s="16"/>
      <c r="CT859" s="16"/>
      <c r="CU859" s="16"/>
      <c r="CV859" s="12"/>
      <c r="CW859" s="16"/>
      <c r="CX859" s="16"/>
      <c r="CY859" s="16"/>
      <c r="CZ859" s="12"/>
      <c r="DA859" s="16"/>
      <c r="DB859" s="16"/>
      <c r="DC859" s="16"/>
      <c r="DD859" s="12"/>
      <c r="DE859" s="13" t="s">
        <v>54</v>
      </c>
      <c r="DF859" s="14" t="s">
        <v>55</v>
      </c>
    </row>
    <row r="860" spans="1:110" ht="38.25" hidden="1" x14ac:dyDescent="0.25">
      <c r="A860" s="13" t="s">
        <v>41</v>
      </c>
      <c r="B860" s="48" t="s">
        <v>2522</v>
      </c>
      <c r="C860" s="49" t="s">
        <v>2524</v>
      </c>
      <c r="D860" s="49">
        <v>1971</v>
      </c>
      <c r="E860" s="48" t="s">
        <v>52</v>
      </c>
      <c r="F860" s="50">
        <v>518.4</v>
      </c>
      <c r="G860" s="50">
        <v>441.4</v>
      </c>
      <c r="H860" s="51">
        <v>36997</v>
      </c>
      <c r="I860" s="12">
        <f t="shared" si="1180"/>
        <v>312595.24</v>
      </c>
      <c r="J860" s="12">
        <f t="shared" si="1181"/>
        <v>0</v>
      </c>
      <c r="K860" s="12">
        <f t="shared" si="1182"/>
        <v>312595.24</v>
      </c>
      <c r="L860" s="12">
        <f t="shared" si="1183"/>
        <v>312595.24</v>
      </c>
      <c r="M860" s="12">
        <f t="shared" si="1191"/>
        <v>0</v>
      </c>
      <c r="N860" s="16"/>
      <c r="O860" s="16"/>
      <c r="P860" s="12"/>
      <c r="Q860" s="16"/>
      <c r="R860" s="16"/>
      <c r="S860" s="12"/>
      <c r="T860" s="16"/>
      <c r="U860" s="16"/>
      <c r="V860" s="12"/>
      <c r="W860" s="16"/>
      <c r="X860" s="16"/>
      <c r="Y860" s="12"/>
      <c r="Z860" s="16"/>
      <c r="AA860" s="16"/>
      <c r="AB860" s="12"/>
      <c r="AC860" s="16"/>
      <c r="AD860" s="16"/>
      <c r="AE860" s="12"/>
      <c r="AF860" s="16"/>
      <c r="AG860" s="16"/>
      <c r="AH860" s="12"/>
      <c r="AI860" s="16"/>
      <c r="AJ860" s="16"/>
      <c r="AK860" s="12"/>
      <c r="AL860" s="16"/>
      <c r="AM860" s="16"/>
      <c r="AN860" s="12"/>
      <c r="AO860" s="35"/>
      <c r="AP860" s="40"/>
      <c r="AQ860" s="35"/>
      <c r="AR860" s="32"/>
      <c r="AS860" s="16"/>
      <c r="AT860" s="12"/>
      <c r="AU860" s="12"/>
      <c r="AV860" s="16"/>
      <c r="AW860" s="16"/>
      <c r="AX860" s="12"/>
      <c r="AY860" s="46"/>
      <c r="AZ860" s="35"/>
      <c r="BA860" s="12"/>
      <c r="BB860" s="12">
        <f t="shared" si="1184"/>
        <v>0</v>
      </c>
      <c r="BC860" s="12">
        <f t="shared" si="1185"/>
        <v>312595.24</v>
      </c>
      <c r="BD860" s="12">
        <f t="shared" si="1186"/>
        <v>312595.24</v>
      </c>
      <c r="BE860" s="16"/>
      <c r="BF860" s="16"/>
      <c r="BG860" s="16"/>
      <c r="BH860" s="12"/>
      <c r="BI860" s="16">
        <v>1</v>
      </c>
      <c r="BJ860" s="16">
        <v>0</v>
      </c>
      <c r="BK860" s="16">
        <v>312595.24</v>
      </c>
      <c r="BL860" s="12">
        <f t="shared" si="1192"/>
        <v>312595.24</v>
      </c>
      <c r="BM860" s="16"/>
      <c r="BN860" s="16"/>
      <c r="BO860" s="16"/>
      <c r="BP860" s="12"/>
      <c r="BQ860" s="16"/>
      <c r="BR860" s="16"/>
      <c r="BS860" s="16"/>
      <c r="BT860" s="12"/>
      <c r="BU860" s="16"/>
      <c r="BV860" s="16"/>
      <c r="BW860" s="16"/>
      <c r="BX860" s="12"/>
      <c r="BY860" s="16"/>
      <c r="BZ860" s="16"/>
      <c r="CA860" s="16"/>
      <c r="CB860" s="12"/>
      <c r="CC860" s="16"/>
      <c r="CD860" s="16"/>
      <c r="CE860" s="16"/>
      <c r="CF860" s="12"/>
      <c r="CG860" s="16"/>
      <c r="CH860" s="16"/>
      <c r="CI860" s="16"/>
      <c r="CJ860" s="12"/>
      <c r="CK860" s="16"/>
      <c r="CL860" s="16"/>
      <c r="CM860" s="16"/>
      <c r="CN860" s="12"/>
      <c r="CO860" s="16"/>
      <c r="CP860" s="16"/>
      <c r="CQ860" s="16"/>
      <c r="CR860" s="12"/>
      <c r="CS860" s="16"/>
      <c r="CT860" s="16"/>
      <c r="CU860" s="16"/>
      <c r="CV860" s="12"/>
      <c r="CW860" s="16"/>
      <c r="CX860" s="16"/>
      <c r="CY860" s="16"/>
      <c r="CZ860" s="12"/>
      <c r="DA860" s="16"/>
      <c r="DB860" s="16"/>
      <c r="DC860" s="16"/>
      <c r="DD860" s="12"/>
      <c r="DE860" s="13" t="s">
        <v>54</v>
      </c>
      <c r="DF860" s="14" t="s">
        <v>55</v>
      </c>
    </row>
    <row r="861" spans="1:110" ht="38.25" hidden="1" x14ac:dyDescent="0.25">
      <c r="A861" s="13" t="s">
        <v>42</v>
      </c>
      <c r="B861" s="48" t="s">
        <v>2549</v>
      </c>
      <c r="C861" s="49" t="s">
        <v>2171</v>
      </c>
      <c r="D861" s="49">
        <v>1973</v>
      </c>
      <c r="E861" s="48" t="s">
        <v>52</v>
      </c>
      <c r="F861" s="50">
        <v>1150.2</v>
      </c>
      <c r="G861" s="50">
        <v>996.2</v>
      </c>
      <c r="H861" s="51">
        <v>34290</v>
      </c>
      <c r="I861" s="12">
        <f t="shared" si="1180"/>
        <v>500000</v>
      </c>
      <c r="J861" s="12">
        <f t="shared" si="1181"/>
        <v>0</v>
      </c>
      <c r="K861" s="12">
        <f t="shared" si="1182"/>
        <v>500000</v>
      </c>
      <c r="L861" s="12">
        <f t="shared" si="1183"/>
        <v>500000</v>
      </c>
      <c r="M861" s="12">
        <f t="shared" si="1191"/>
        <v>0</v>
      </c>
      <c r="N861" s="16"/>
      <c r="O861" s="16"/>
      <c r="P861" s="12"/>
      <c r="Q861" s="16"/>
      <c r="R861" s="16"/>
      <c r="S861" s="12"/>
      <c r="T861" s="16"/>
      <c r="U861" s="16"/>
      <c r="V861" s="12"/>
      <c r="W861" s="16"/>
      <c r="X861" s="16"/>
      <c r="Y861" s="12"/>
      <c r="Z861" s="16"/>
      <c r="AA861" s="16"/>
      <c r="AB861" s="12"/>
      <c r="AC861" s="16"/>
      <c r="AD861" s="16"/>
      <c r="AE861" s="12"/>
      <c r="AF861" s="16"/>
      <c r="AG861" s="16"/>
      <c r="AH861" s="12"/>
      <c r="AI861" s="16"/>
      <c r="AJ861" s="16"/>
      <c r="AK861" s="12"/>
      <c r="AL861" s="16"/>
      <c r="AM861" s="16"/>
      <c r="AN861" s="12"/>
      <c r="AO861" s="35"/>
      <c r="AP861" s="40"/>
      <c r="AQ861" s="35"/>
      <c r="AR861" s="32"/>
      <c r="AS861" s="16"/>
      <c r="AT861" s="12"/>
      <c r="AU861" s="12"/>
      <c r="AV861" s="16"/>
      <c r="AW861" s="16"/>
      <c r="AX861" s="12"/>
      <c r="AY861" s="46"/>
      <c r="AZ861" s="35"/>
      <c r="BA861" s="12"/>
      <c r="BB861" s="12">
        <f t="shared" si="1184"/>
        <v>0</v>
      </c>
      <c r="BC861" s="12">
        <f t="shared" si="1185"/>
        <v>500000</v>
      </c>
      <c r="BD861" s="12">
        <f t="shared" si="1186"/>
        <v>500000</v>
      </c>
      <c r="BE861" s="16"/>
      <c r="BF861" s="16"/>
      <c r="BG861" s="16"/>
      <c r="BH861" s="12"/>
      <c r="BI861" s="16">
        <v>1</v>
      </c>
      <c r="BJ861" s="16">
        <v>0</v>
      </c>
      <c r="BK861" s="16">
        <v>500000</v>
      </c>
      <c r="BL861" s="12">
        <f t="shared" si="1192"/>
        <v>500000</v>
      </c>
      <c r="BM861" s="16"/>
      <c r="BN861" s="16"/>
      <c r="BO861" s="16"/>
      <c r="BP861" s="12"/>
      <c r="BQ861" s="16"/>
      <c r="BR861" s="16"/>
      <c r="BS861" s="16"/>
      <c r="BT861" s="12"/>
      <c r="BU861" s="16"/>
      <c r="BV861" s="16"/>
      <c r="BW861" s="16"/>
      <c r="BX861" s="12"/>
      <c r="BY861" s="16"/>
      <c r="BZ861" s="16"/>
      <c r="CA861" s="16"/>
      <c r="CB861" s="12"/>
      <c r="CC861" s="16"/>
      <c r="CD861" s="16"/>
      <c r="CE861" s="16"/>
      <c r="CF861" s="12"/>
      <c r="CG861" s="16"/>
      <c r="CH861" s="16"/>
      <c r="CI861" s="16"/>
      <c r="CJ861" s="12"/>
      <c r="CK861" s="16"/>
      <c r="CL861" s="16"/>
      <c r="CM861" s="16"/>
      <c r="CN861" s="12"/>
      <c r="CO861" s="16"/>
      <c r="CP861" s="16"/>
      <c r="CQ861" s="16"/>
      <c r="CR861" s="12"/>
      <c r="CS861" s="16"/>
      <c r="CT861" s="16"/>
      <c r="CU861" s="16"/>
      <c r="CV861" s="12"/>
      <c r="CW861" s="16"/>
      <c r="CX861" s="16"/>
      <c r="CY861" s="16"/>
      <c r="CZ861" s="12"/>
      <c r="DA861" s="16"/>
      <c r="DB861" s="16"/>
      <c r="DC861" s="16"/>
      <c r="DD861" s="12"/>
      <c r="DE861" s="13" t="s">
        <v>54</v>
      </c>
      <c r="DF861" s="14" t="s">
        <v>55</v>
      </c>
    </row>
    <row r="862" spans="1:110" ht="38.25" hidden="1" x14ac:dyDescent="0.25">
      <c r="A862" s="13" t="s">
        <v>43</v>
      </c>
      <c r="B862" s="48" t="s">
        <v>2550</v>
      </c>
      <c r="C862" s="49" t="s">
        <v>2171</v>
      </c>
      <c r="D862" s="49">
        <v>1960</v>
      </c>
      <c r="E862" s="48" t="s">
        <v>52</v>
      </c>
      <c r="F862" s="50">
        <v>1244.5999999999999</v>
      </c>
      <c r="G862" s="50">
        <v>1076.5999999999999</v>
      </c>
      <c r="H862" s="51">
        <v>36402</v>
      </c>
      <c r="I862" s="12">
        <f t="shared" si="1180"/>
        <v>500000</v>
      </c>
      <c r="J862" s="12">
        <f t="shared" si="1181"/>
        <v>0</v>
      </c>
      <c r="K862" s="12">
        <f t="shared" si="1182"/>
        <v>500000</v>
      </c>
      <c r="L862" s="12">
        <f t="shared" si="1183"/>
        <v>500000</v>
      </c>
      <c r="M862" s="12">
        <f t="shared" si="1191"/>
        <v>0</v>
      </c>
      <c r="N862" s="16"/>
      <c r="O862" s="16"/>
      <c r="P862" s="12"/>
      <c r="Q862" s="16"/>
      <c r="R862" s="16"/>
      <c r="S862" s="12"/>
      <c r="T862" s="16"/>
      <c r="U862" s="16"/>
      <c r="V862" s="12"/>
      <c r="W862" s="16"/>
      <c r="X862" s="16"/>
      <c r="Y862" s="12"/>
      <c r="Z862" s="16"/>
      <c r="AA862" s="16"/>
      <c r="AB862" s="12"/>
      <c r="AC862" s="16"/>
      <c r="AD862" s="16"/>
      <c r="AE862" s="12"/>
      <c r="AF862" s="16"/>
      <c r="AG862" s="16"/>
      <c r="AH862" s="12"/>
      <c r="AI862" s="16"/>
      <c r="AJ862" s="16"/>
      <c r="AK862" s="12"/>
      <c r="AL862" s="16"/>
      <c r="AM862" s="16"/>
      <c r="AN862" s="12"/>
      <c r="AO862" s="35"/>
      <c r="AP862" s="40"/>
      <c r="AQ862" s="35"/>
      <c r="AR862" s="32"/>
      <c r="AS862" s="16"/>
      <c r="AT862" s="12"/>
      <c r="AU862" s="12"/>
      <c r="AV862" s="16"/>
      <c r="AW862" s="16"/>
      <c r="AX862" s="12"/>
      <c r="AY862" s="46"/>
      <c r="AZ862" s="35"/>
      <c r="BA862" s="12"/>
      <c r="BB862" s="12">
        <f t="shared" si="1184"/>
        <v>0</v>
      </c>
      <c r="BC862" s="12">
        <f t="shared" si="1185"/>
        <v>500000</v>
      </c>
      <c r="BD862" s="12">
        <f t="shared" si="1186"/>
        <v>500000</v>
      </c>
      <c r="BE862" s="16"/>
      <c r="BF862" s="16"/>
      <c r="BG862" s="16"/>
      <c r="BH862" s="12"/>
      <c r="BI862" s="16">
        <v>1</v>
      </c>
      <c r="BJ862" s="16">
        <v>0</v>
      </c>
      <c r="BK862" s="16">
        <v>500000</v>
      </c>
      <c r="BL862" s="12">
        <f t="shared" si="1192"/>
        <v>500000</v>
      </c>
      <c r="BM862" s="16"/>
      <c r="BN862" s="16"/>
      <c r="BO862" s="16"/>
      <c r="BP862" s="12"/>
      <c r="BQ862" s="16"/>
      <c r="BR862" s="16"/>
      <c r="BS862" s="16"/>
      <c r="BT862" s="12"/>
      <c r="BU862" s="16"/>
      <c r="BV862" s="16"/>
      <c r="BW862" s="16"/>
      <c r="BX862" s="12"/>
      <c r="BY862" s="16"/>
      <c r="BZ862" s="16"/>
      <c r="CA862" s="16"/>
      <c r="CB862" s="12"/>
      <c r="CC862" s="16"/>
      <c r="CD862" s="16"/>
      <c r="CE862" s="16"/>
      <c r="CF862" s="12"/>
      <c r="CG862" s="16"/>
      <c r="CH862" s="16"/>
      <c r="CI862" s="16"/>
      <c r="CJ862" s="12"/>
      <c r="CK862" s="16"/>
      <c r="CL862" s="16"/>
      <c r="CM862" s="16"/>
      <c r="CN862" s="12"/>
      <c r="CO862" s="16"/>
      <c r="CP862" s="16"/>
      <c r="CQ862" s="16"/>
      <c r="CR862" s="12"/>
      <c r="CS862" s="16"/>
      <c r="CT862" s="16"/>
      <c r="CU862" s="16"/>
      <c r="CV862" s="12"/>
      <c r="CW862" s="16"/>
      <c r="CX862" s="16"/>
      <c r="CY862" s="16"/>
      <c r="CZ862" s="12"/>
      <c r="DA862" s="16"/>
      <c r="DB862" s="16"/>
      <c r="DC862" s="16"/>
      <c r="DD862" s="12"/>
      <c r="DE862" s="13" t="s">
        <v>54</v>
      </c>
      <c r="DF862" s="14" t="s">
        <v>55</v>
      </c>
    </row>
    <row r="863" spans="1:110" ht="38.25" hidden="1" x14ac:dyDescent="0.25">
      <c r="A863" s="13" t="s">
        <v>44</v>
      </c>
      <c r="B863" s="48" t="s">
        <v>2547</v>
      </c>
      <c r="C863" s="49" t="s">
        <v>2171</v>
      </c>
      <c r="D863" s="49">
        <v>1973</v>
      </c>
      <c r="E863" s="48" t="s">
        <v>52</v>
      </c>
      <c r="F863" s="50">
        <v>981.85</v>
      </c>
      <c r="G863" s="50">
        <v>856.85</v>
      </c>
      <c r="H863" s="51">
        <v>34141</v>
      </c>
      <c r="I863" s="12">
        <f t="shared" si="1180"/>
        <v>500000</v>
      </c>
      <c r="J863" s="12">
        <f t="shared" si="1181"/>
        <v>0</v>
      </c>
      <c r="K863" s="12">
        <f t="shared" si="1182"/>
        <v>500000</v>
      </c>
      <c r="L863" s="12">
        <f t="shared" si="1183"/>
        <v>500000</v>
      </c>
      <c r="M863" s="12">
        <f t="shared" si="1191"/>
        <v>0</v>
      </c>
      <c r="N863" s="16"/>
      <c r="O863" s="16"/>
      <c r="P863" s="12"/>
      <c r="Q863" s="16"/>
      <c r="R863" s="16"/>
      <c r="S863" s="12"/>
      <c r="T863" s="16"/>
      <c r="U863" s="16"/>
      <c r="V863" s="12"/>
      <c r="W863" s="16"/>
      <c r="X863" s="16"/>
      <c r="Y863" s="12"/>
      <c r="Z863" s="16"/>
      <c r="AA863" s="16"/>
      <c r="AB863" s="12"/>
      <c r="AC863" s="16"/>
      <c r="AD863" s="16"/>
      <c r="AE863" s="12"/>
      <c r="AF863" s="16"/>
      <c r="AG863" s="16"/>
      <c r="AH863" s="12"/>
      <c r="AI863" s="16"/>
      <c r="AJ863" s="16"/>
      <c r="AK863" s="12"/>
      <c r="AL863" s="16"/>
      <c r="AM863" s="16"/>
      <c r="AN863" s="12"/>
      <c r="AO863" s="35"/>
      <c r="AP863" s="40"/>
      <c r="AQ863" s="35"/>
      <c r="AR863" s="32"/>
      <c r="AS863" s="16"/>
      <c r="AT863" s="12"/>
      <c r="AU863" s="12"/>
      <c r="AV863" s="16"/>
      <c r="AW863" s="16"/>
      <c r="AX863" s="12"/>
      <c r="AY863" s="46"/>
      <c r="AZ863" s="35"/>
      <c r="BA863" s="12"/>
      <c r="BB863" s="12">
        <f t="shared" si="1184"/>
        <v>0</v>
      </c>
      <c r="BC863" s="12">
        <f t="shared" si="1185"/>
        <v>500000</v>
      </c>
      <c r="BD863" s="12">
        <f t="shared" si="1186"/>
        <v>500000</v>
      </c>
      <c r="BE863" s="16"/>
      <c r="BF863" s="16"/>
      <c r="BG863" s="16"/>
      <c r="BH863" s="12"/>
      <c r="BI863" s="16">
        <v>1</v>
      </c>
      <c r="BJ863" s="16">
        <v>0</v>
      </c>
      <c r="BK863" s="16">
        <v>500000</v>
      </c>
      <c r="BL863" s="12">
        <f t="shared" si="1192"/>
        <v>500000</v>
      </c>
      <c r="BM863" s="16"/>
      <c r="BN863" s="16"/>
      <c r="BO863" s="16"/>
      <c r="BP863" s="12"/>
      <c r="BQ863" s="16"/>
      <c r="BR863" s="16"/>
      <c r="BS863" s="16"/>
      <c r="BT863" s="12"/>
      <c r="BU863" s="16"/>
      <c r="BV863" s="16"/>
      <c r="BW863" s="16"/>
      <c r="BX863" s="12"/>
      <c r="BY863" s="16"/>
      <c r="BZ863" s="16"/>
      <c r="CA863" s="16"/>
      <c r="CB863" s="12"/>
      <c r="CC863" s="16"/>
      <c r="CD863" s="16"/>
      <c r="CE863" s="16"/>
      <c r="CF863" s="12"/>
      <c r="CG863" s="16"/>
      <c r="CH863" s="16"/>
      <c r="CI863" s="16"/>
      <c r="CJ863" s="12"/>
      <c r="CK863" s="16"/>
      <c r="CL863" s="16"/>
      <c r="CM863" s="16"/>
      <c r="CN863" s="12"/>
      <c r="CO863" s="16"/>
      <c r="CP863" s="16"/>
      <c r="CQ863" s="16"/>
      <c r="CR863" s="12"/>
      <c r="CS863" s="16"/>
      <c r="CT863" s="16"/>
      <c r="CU863" s="16"/>
      <c r="CV863" s="12"/>
      <c r="CW863" s="16"/>
      <c r="CX863" s="16"/>
      <c r="CY863" s="16"/>
      <c r="CZ863" s="12"/>
      <c r="DA863" s="16"/>
      <c r="DB863" s="16"/>
      <c r="DC863" s="16"/>
      <c r="DD863" s="12"/>
      <c r="DE863" s="13" t="s">
        <v>54</v>
      </c>
      <c r="DF863" s="14" t="s">
        <v>55</v>
      </c>
    </row>
    <row r="864" spans="1:110" ht="38.25" hidden="1" x14ac:dyDescent="0.25">
      <c r="A864" s="13" t="s">
        <v>45</v>
      </c>
      <c r="B864" s="48" t="s">
        <v>2548</v>
      </c>
      <c r="C864" s="49" t="s">
        <v>2171</v>
      </c>
      <c r="D864" s="49">
        <v>1973</v>
      </c>
      <c r="E864" s="48" t="s">
        <v>52</v>
      </c>
      <c r="F864" s="50">
        <v>1461.9</v>
      </c>
      <c r="G864" s="50">
        <v>1289.9000000000001</v>
      </c>
      <c r="H864" s="51">
        <v>34141</v>
      </c>
      <c r="I864" s="12">
        <f t="shared" si="1180"/>
        <v>500000</v>
      </c>
      <c r="J864" s="12">
        <f t="shared" si="1181"/>
        <v>0</v>
      </c>
      <c r="K864" s="12">
        <f t="shared" si="1182"/>
        <v>500000</v>
      </c>
      <c r="L864" s="12">
        <f t="shared" si="1183"/>
        <v>500000</v>
      </c>
      <c r="M864" s="12">
        <f t="shared" si="1191"/>
        <v>0</v>
      </c>
      <c r="N864" s="16"/>
      <c r="O864" s="16"/>
      <c r="P864" s="12"/>
      <c r="Q864" s="16"/>
      <c r="R864" s="16"/>
      <c r="S864" s="12"/>
      <c r="T864" s="16"/>
      <c r="U864" s="16"/>
      <c r="V864" s="12"/>
      <c r="W864" s="16"/>
      <c r="X864" s="16"/>
      <c r="Y864" s="12"/>
      <c r="Z864" s="16"/>
      <c r="AA864" s="16"/>
      <c r="AB864" s="12"/>
      <c r="AC864" s="16"/>
      <c r="AD864" s="16"/>
      <c r="AE864" s="12"/>
      <c r="AF864" s="16"/>
      <c r="AG864" s="16"/>
      <c r="AH864" s="12"/>
      <c r="AI864" s="16"/>
      <c r="AJ864" s="16"/>
      <c r="AK864" s="12"/>
      <c r="AL864" s="16"/>
      <c r="AM864" s="16"/>
      <c r="AN864" s="12"/>
      <c r="AO864" s="35"/>
      <c r="AP864" s="40"/>
      <c r="AQ864" s="35"/>
      <c r="AR864" s="32"/>
      <c r="AS864" s="16"/>
      <c r="AT864" s="12"/>
      <c r="AU864" s="12"/>
      <c r="AV864" s="16"/>
      <c r="AW864" s="16"/>
      <c r="AX864" s="12"/>
      <c r="AY864" s="46"/>
      <c r="AZ864" s="35"/>
      <c r="BA864" s="12"/>
      <c r="BB864" s="12">
        <f t="shared" si="1184"/>
        <v>0</v>
      </c>
      <c r="BC864" s="12">
        <f t="shared" si="1185"/>
        <v>500000</v>
      </c>
      <c r="BD864" s="12">
        <f t="shared" si="1186"/>
        <v>500000</v>
      </c>
      <c r="BE864" s="16"/>
      <c r="BF864" s="16"/>
      <c r="BG864" s="16"/>
      <c r="BH864" s="12"/>
      <c r="BI864" s="16">
        <v>1</v>
      </c>
      <c r="BJ864" s="16">
        <v>0</v>
      </c>
      <c r="BK864" s="16">
        <v>500000</v>
      </c>
      <c r="BL864" s="12">
        <f t="shared" si="1192"/>
        <v>500000</v>
      </c>
      <c r="BM864" s="16"/>
      <c r="BN864" s="16"/>
      <c r="BO864" s="16"/>
      <c r="BP864" s="12"/>
      <c r="BQ864" s="16"/>
      <c r="BR864" s="16"/>
      <c r="BS864" s="16"/>
      <c r="BT864" s="12"/>
      <c r="BU864" s="16"/>
      <c r="BV864" s="16"/>
      <c r="BW864" s="16"/>
      <c r="BX864" s="12"/>
      <c r="BY864" s="16"/>
      <c r="BZ864" s="16"/>
      <c r="CA864" s="16"/>
      <c r="CB864" s="12"/>
      <c r="CC864" s="16"/>
      <c r="CD864" s="16"/>
      <c r="CE864" s="16"/>
      <c r="CF864" s="12"/>
      <c r="CG864" s="16"/>
      <c r="CH864" s="16"/>
      <c r="CI864" s="16"/>
      <c r="CJ864" s="12"/>
      <c r="CK864" s="16"/>
      <c r="CL864" s="16"/>
      <c r="CM864" s="16"/>
      <c r="CN864" s="12"/>
      <c r="CO864" s="16"/>
      <c r="CP864" s="16"/>
      <c r="CQ864" s="16"/>
      <c r="CR864" s="12"/>
      <c r="CS864" s="16"/>
      <c r="CT864" s="16"/>
      <c r="CU864" s="16"/>
      <c r="CV864" s="12"/>
      <c r="CW864" s="16"/>
      <c r="CX864" s="16"/>
      <c r="CY864" s="16"/>
      <c r="CZ864" s="12"/>
      <c r="DA864" s="16"/>
      <c r="DB864" s="16"/>
      <c r="DC864" s="16"/>
      <c r="DD864" s="12"/>
      <c r="DE864" s="13" t="s">
        <v>54</v>
      </c>
      <c r="DF864" s="14" t="s">
        <v>55</v>
      </c>
    </row>
    <row r="865" spans="1:110" ht="38.25" hidden="1" x14ac:dyDescent="0.25">
      <c r="A865" s="13" t="s">
        <v>46</v>
      </c>
      <c r="B865" s="48" t="s">
        <v>2554</v>
      </c>
      <c r="C865" s="49" t="s">
        <v>2555</v>
      </c>
      <c r="D865" s="49" t="s">
        <v>51</v>
      </c>
      <c r="E865" s="48" t="s">
        <v>67</v>
      </c>
      <c r="F865" s="50">
        <v>3797.2</v>
      </c>
      <c r="G865" s="50">
        <v>3185</v>
      </c>
      <c r="H865" s="51">
        <v>34011</v>
      </c>
      <c r="I865" s="12">
        <f t="shared" si="1180"/>
        <v>11060612.523622515</v>
      </c>
      <c r="J865" s="12">
        <f t="shared" si="1181"/>
        <v>5530306.2618112573</v>
      </c>
      <c r="K865" s="12">
        <f t="shared" si="1182"/>
        <v>5530306.2618112573</v>
      </c>
      <c r="L865" s="12">
        <f t="shared" si="1183"/>
        <v>5530306.2618112573</v>
      </c>
      <c r="M865" s="12">
        <f t="shared" si="1191"/>
        <v>0</v>
      </c>
      <c r="N865" s="16"/>
      <c r="O865" s="16"/>
      <c r="P865" s="12"/>
      <c r="Q865" s="16"/>
      <c r="R865" s="16"/>
      <c r="S865" s="12"/>
      <c r="T865" s="16"/>
      <c r="U865" s="16"/>
      <c r="V865" s="12"/>
      <c r="W865" s="16"/>
      <c r="X865" s="16"/>
      <c r="Y865" s="12"/>
      <c r="Z865" s="16"/>
      <c r="AA865" s="16"/>
      <c r="AB865" s="12"/>
      <c r="AC865" s="16"/>
      <c r="AD865" s="16"/>
      <c r="AE865" s="12"/>
      <c r="AF865" s="16"/>
      <c r="AG865" s="16"/>
      <c r="AH865" s="12"/>
      <c r="AI865" s="16"/>
      <c r="AJ865" s="16"/>
      <c r="AK865" s="12"/>
      <c r="AL865" s="16"/>
      <c r="AM865" s="16"/>
      <c r="AN865" s="12"/>
      <c r="AO865" s="35"/>
      <c r="AP865" s="40"/>
      <c r="AQ865" s="35"/>
      <c r="AR865" s="32"/>
      <c r="AS865" s="16"/>
      <c r="AT865" s="12"/>
      <c r="AU865" s="12"/>
      <c r="AV865" s="16">
        <v>0</v>
      </c>
      <c r="AW865" s="16">
        <v>11060612.523622515</v>
      </c>
      <c r="AX865" s="12"/>
      <c r="AY865" s="46"/>
      <c r="AZ865" s="35"/>
      <c r="BA865" s="12"/>
      <c r="BB865" s="12">
        <f t="shared" si="1184"/>
        <v>0</v>
      </c>
      <c r="BC865" s="12">
        <f t="shared" si="1185"/>
        <v>0</v>
      </c>
      <c r="BD865" s="12">
        <f t="shared" si="1186"/>
        <v>0</v>
      </c>
      <c r="BE865" s="16"/>
      <c r="BF865" s="16"/>
      <c r="BG865" s="16"/>
      <c r="BH865" s="12"/>
      <c r="BI865" s="16"/>
      <c r="BJ865" s="16"/>
      <c r="BK865" s="16"/>
      <c r="BL865" s="12"/>
      <c r="BM865" s="16"/>
      <c r="BN865" s="16"/>
      <c r="BO865" s="16"/>
      <c r="BP865" s="12"/>
      <c r="BQ865" s="16"/>
      <c r="BR865" s="16"/>
      <c r="BS865" s="16"/>
      <c r="BT865" s="12"/>
      <c r="BU865" s="16"/>
      <c r="BV865" s="16"/>
      <c r="BW865" s="16"/>
      <c r="BX865" s="12"/>
      <c r="BY865" s="16"/>
      <c r="BZ865" s="16"/>
      <c r="CA865" s="16"/>
      <c r="CB865" s="12"/>
      <c r="CC865" s="16"/>
      <c r="CD865" s="16"/>
      <c r="CE865" s="16"/>
      <c r="CF865" s="12"/>
      <c r="CG865" s="16"/>
      <c r="CH865" s="16"/>
      <c r="CI865" s="16"/>
      <c r="CJ865" s="12"/>
      <c r="CK865" s="16"/>
      <c r="CL865" s="16"/>
      <c r="CM865" s="16"/>
      <c r="CN865" s="12"/>
      <c r="CO865" s="16"/>
      <c r="CP865" s="16"/>
      <c r="CQ865" s="16"/>
      <c r="CR865" s="12"/>
      <c r="CS865" s="16"/>
      <c r="CT865" s="16"/>
      <c r="CU865" s="16"/>
      <c r="CV865" s="12"/>
      <c r="CW865" s="16"/>
      <c r="CX865" s="16"/>
      <c r="CY865" s="16"/>
      <c r="CZ865" s="12"/>
      <c r="DA865" s="16"/>
      <c r="DB865" s="16"/>
      <c r="DC865" s="16"/>
      <c r="DD865" s="12"/>
      <c r="DE865" s="13" t="s">
        <v>54</v>
      </c>
      <c r="DF865" s="14" t="s">
        <v>55</v>
      </c>
    </row>
    <row r="866" spans="1:110" ht="38.25" hidden="1" x14ac:dyDescent="0.25">
      <c r="A866" s="13" t="s">
        <v>47</v>
      </c>
      <c r="B866" s="48" t="s">
        <v>2543</v>
      </c>
      <c r="C866" s="49" t="s">
        <v>2544</v>
      </c>
      <c r="D866" s="49">
        <v>1978</v>
      </c>
      <c r="E866" s="48" t="s">
        <v>52</v>
      </c>
      <c r="F866" s="50">
        <v>1657.3</v>
      </c>
      <c r="G866" s="50">
        <v>1510.3</v>
      </c>
      <c r="H866" s="51">
        <v>34366</v>
      </c>
      <c r="I866" s="12">
        <f t="shared" si="1180"/>
        <v>500000</v>
      </c>
      <c r="J866" s="12">
        <f t="shared" si="1181"/>
        <v>0</v>
      </c>
      <c r="K866" s="12">
        <f t="shared" si="1182"/>
        <v>500000</v>
      </c>
      <c r="L866" s="12">
        <f t="shared" si="1183"/>
        <v>500000</v>
      </c>
      <c r="M866" s="12">
        <f t="shared" si="1191"/>
        <v>0</v>
      </c>
      <c r="N866" s="16"/>
      <c r="O866" s="16"/>
      <c r="P866" s="12"/>
      <c r="Q866" s="16"/>
      <c r="R866" s="16"/>
      <c r="S866" s="12"/>
      <c r="T866" s="16"/>
      <c r="U866" s="16"/>
      <c r="V866" s="12"/>
      <c r="W866" s="16"/>
      <c r="X866" s="16"/>
      <c r="Y866" s="12"/>
      <c r="Z866" s="16"/>
      <c r="AA866" s="16"/>
      <c r="AB866" s="12"/>
      <c r="AC866" s="16"/>
      <c r="AD866" s="16"/>
      <c r="AE866" s="12"/>
      <c r="AF866" s="16"/>
      <c r="AG866" s="16"/>
      <c r="AH866" s="12"/>
      <c r="AI866" s="16"/>
      <c r="AJ866" s="16"/>
      <c r="AK866" s="12"/>
      <c r="AL866" s="16"/>
      <c r="AM866" s="16"/>
      <c r="AN866" s="12"/>
      <c r="AO866" s="35"/>
      <c r="AP866" s="40"/>
      <c r="AQ866" s="35"/>
      <c r="AR866" s="32"/>
      <c r="AS866" s="16"/>
      <c r="AT866" s="12"/>
      <c r="AU866" s="12"/>
      <c r="AV866" s="16"/>
      <c r="AW866" s="16"/>
      <c r="AX866" s="12"/>
      <c r="AY866" s="46"/>
      <c r="AZ866" s="35"/>
      <c r="BA866" s="12"/>
      <c r="BB866" s="12">
        <f t="shared" si="1184"/>
        <v>0</v>
      </c>
      <c r="BC866" s="12">
        <f t="shared" si="1185"/>
        <v>500000</v>
      </c>
      <c r="BD866" s="12">
        <f t="shared" si="1186"/>
        <v>500000</v>
      </c>
      <c r="BE866" s="16"/>
      <c r="BF866" s="16"/>
      <c r="BG866" s="16"/>
      <c r="BH866" s="12"/>
      <c r="BI866" s="16">
        <v>1</v>
      </c>
      <c r="BJ866" s="16">
        <v>0</v>
      </c>
      <c r="BK866" s="16">
        <v>500000</v>
      </c>
      <c r="BL866" s="12">
        <f>BK866-BJ866</f>
        <v>500000</v>
      </c>
      <c r="BM866" s="16"/>
      <c r="BN866" s="16"/>
      <c r="BO866" s="16"/>
      <c r="BP866" s="12"/>
      <c r="BQ866" s="16"/>
      <c r="BR866" s="16"/>
      <c r="BS866" s="16"/>
      <c r="BT866" s="12"/>
      <c r="BU866" s="16"/>
      <c r="BV866" s="16"/>
      <c r="BW866" s="16"/>
      <c r="BX866" s="12"/>
      <c r="BY866" s="16"/>
      <c r="BZ866" s="16"/>
      <c r="CA866" s="16"/>
      <c r="CB866" s="12"/>
      <c r="CC866" s="16"/>
      <c r="CD866" s="16"/>
      <c r="CE866" s="16"/>
      <c r="CF866" s="12"/>
      <c r="CG866" s="16"/>
      <c r="CH866" s="16"/>
      <c r="CI866" s="16"/>
      <c r="CJ866" s="12"/>
      <c r="CK866" s="16"/>
      <c r="CL866" s="16"/>
      <c r="CM866" s="16"/>
      <c r="CN866" s="12"/>
      <c r="CO866" s="16"/>
      <c r="CP866" s="16"/>
      <c r="CQ866" s="16"/>
      <c r="CR866" s="12"/>
      <c r="CS866" s="16"/>
      <c r="CT866" s="16"/>
      <c r="CU866" s="16"/>
      <c r="CV866" s="12"/>
      <c r="CW866" s="16"/>
      <c r="CX866" s="16"/>
      <c r="CY866" s="16"/>
      <c r="CZ866" s="12"/>
      <c r="DA866" s="16"/>
      <c r="DB866" s="16"/>
      <c r="DC866" s="16"/>
      <c r="DD866" s="12"/>
      <c r="DE866" s="13" t="s">
        <v>54</v>
      </c>
      <c r="DF866" s="14" t="s">
        <v>55</v>
      </c>
    </row>
    <row r="867" spans="1:110" ht="38.25" hidden="1" x14ac:dyDescent="0.25">
      <c r="A867" s="13" t="s">
        <v>48</v>
      </c>
      <c r="B867" s="48" t="s">
        <v>2545</v>
      </c>
      <c r="C867" s="49" t="s">
        <v>2546</v>
      </c>
      <c r="D867" s="49" t="s">
        <v>51</v>
      </c>
      <c r="E867" s="48" t="s">
        <v>67</v>
      </c>
      <c r="F867" s="50">
        <v>5574.5</v>
      </c>
      <c r="G867" s="50">
        <v>4737.5</v>
      </c>
      <c r="H867" s="51">
        <v>33537</v>
      </c>
      <c r="I867" s="12">
        <f t="shared" si="1180"/>
        <v>800000</v>
      </c>
      <c r="J867" s="12">
        <f t="shared" si="1181"/>
        <v>0</v>
      </c>
      <c r="K867" s="12">
        <f t="shared" si="1182"/>
        <v>800000</v>
      </c>
      <c r="L867" s="12">
        <f t="shared" si="1183"/>
        <v>800000</v>
      </c>
      <c r="M867" s="12">
        <f t="shared" si="1191"/>
        <v>0</v>
      </c>
      <c r="N867" s="16"/>
      <c r="O867" s="16"/>
      <c r="P867" s="12"/>
      <c r="Q867" s="16"/>
      <c r="R867" s="16"/>
      <c r="S867" s="12"/>
      <c r="T867" s="16"/>
      <c r="U867" s="16"/>
      <c r="V867" s="12"/>
      <c r="W867" s="16"/>
      <c r="X867" s="16"/>
      <c r="Y867" s="12"/>
      <c r="Z867" s="16"/>
      <c r="AA867" s="16"/>
      <c r="AB867" s="12"/>
      <c r="AC867" s="16"/>
      <c r="AD867" s="16"/>
      <c r="AE867" s="12"/>
      <c r="AF867" s="16"/>
      <c r="AG867" s="16"/>
      <c r="AH867" s="12"/>
      <c r="AI867" s="16"/>
      <c r="AJ867" s="16"/>
      <c r="AK867" s="12"/>
      <c r="AL867" s="16"/>
      <c r="AM867" s="16"/>
      <c r="AN867" s="12"/>
      <c r="AO867" s="35"/>
      <c r="AP867" s="40"/>
      <c r="AQ867" s="35"/>
      <c r="AR867" s="32"/>
      <c r="AS867" s="16"/>
      <c r="AT867" s="12"/>
      <c r="AU867" s="12"/>
      <c r="AV867" s="16"/>
      <c r="AW867" s="16"/>
      <c r="AX867" s="12"/>
      <c r="AY867" s="46"/>
      <c r="AZ867" s="35"/>
      <c r="BA867" s="12"/>
      <c r="BB867" s="12">
        <f t="shared" si="1184"/>
        <v>0</v>
      </c>
      <c r="BC867" s="12">
        <f t="shared" si="1185"/>
        <v>800000</v>
      </c>
      <c r="BD867" s="12">
        <f t="shared" si="1186"/>
        <v>800000</v>
      </c>
      <c r="BE867" s="16"/>
      <c r="BF867" s="16"/>
      <c r="BG867" s="16"/>
      <c r="BH867" s="12"/>
      <c r="BI867" s="16">
        <v>1</v>
      </c>
      <c r="BJ867" s="16">
        <v>0</v>
      </c>
      <c r="BK867" s="16">
        <v>800000</v>
      </c>
      <c r="BL867" s="12">
        <f>BK867-BJ867</f>
        <v>800000</v>
      </c>
      <c r="BM867" s="16"/>
      <c r="BN867" s="16"/>
      <c r="BO867" s="16"/>
      <c r="BP867" s="12"/>
      <c r="BQ867" s="16"/>
      <c r="BR867" s="16"/>
      <c r="BS867" s="16"/>
      <c r="BT867" s="12"/>
      <c r="BU867" s="16"/>
      <c r="BV867" s="16"/>
      <c r="BW867" s="16"/>
      <c r="BX867" s="12"/>
      <c r="BY867" s="16"/>
      <c r="BZ867" s="16"/>
      <c r="CA867" s="16"/>
      <c r="CB867" s="12"/>
      <c r="CC867" s="16"/>
      <c r="CD867" s="16"/>
      <c r="CE867" s="16"/>
      <c r="CF867" s="12"/>
      <c r="CG867" s="16"/>
      <c r="CH867" s="16"/>
      <c r="CI867" s="16"/>
      <c r="CJ867" s="12"/>
      <c r="CK867" s="16"/>
      <c r="CL867" s="16"/>
      <c r="CM867" s="16"/>
      <c r="CN867" s="12"/>
      <c r="CO867" s="16"/>
      <c r="CP867" s="16"/>
      <c r="CQ867" s="16"/>
      <c r="CR867" s="12"/>
      <c r="CS867" s="16"/>
      <c r="CT867" s="16"/>
      <c r="CU867" s="16"/>
      <c r="CV867" s="12"/>
      <c r="CW867" s="16"/>
      <c r="CX867" s="16"/>
      <c r="CY867" s="16"/>
      <c r="CZ867" s="12"/>
      <c r="DA867" s="16"/>
      <c r="DB867" s="16"/>
      <c r="DC867" s="16"/>
      <c r="DD867" s="12"/>
      <c r="DE867" s="13" t="s">
        <v>54</v>
      </c>
      <c r="DF867" s="14" t="s">
        <v>55</v>
      </c>
    </row>
    <row r="868" spans="1:110" ht="38.25" hidden="1" x14ac:dyDescent="0.25">
      <c r="A868" s="13" t="s">
        <v>49</v>
      </c>
      <c r="B868" s="48" t="s">
        <v>1196</v>
      </c>
      <c r="C868" s="49">
        <v>1963</v>
      </c>
      <c r="D868" s="49" t="s">
        <v>51</v>
      </c>
      <c r="E868" s="48" t="s">
        <v>153</v>
      </c>
      <c r="F868" s="50">
        <v>2810.3</v>
      </c>
      <c r="G868" s="50">
        <v>2479.3000000000002</v>
      </c>
      <c r="H868" s="51">
        <v>34043</v>
      </c>
      <c r="I868" s="12">
        <f t="shared" si="1180"/>
        <v>3560823.6</v>
      </c>
      <c r="J868" s="12">
        <f t="shared" si="1181"/>
        <v>1780411.8</v>
      </c>
      <c r="K868" s="12">
        <f t="shared" si="1182"/>
        <v>1780411.8</v>
      </c>
      <c r="L868" s="12">
        <f t="shared" si="1183"/>
        <v>1780411.8</v>
      </c>
      <c r="M868" s="12">
        <f t="shared" si="1191"/>
        <v>0</v>
      </c>
      <c r="N868" s="16"/>
      <c r="O868" s="16"/>
      <c r="P868" s="12">
        <v>0</v>
      </c>
      <c r="Q868" s="16"/>
      <c r="R868" s="16"/>
      <c r="S868" s="12">
        <v>0</v>
      </c>
      <c r="T868" s="16"/>
      <c r="U868" s="16"/>
      <c r="V868" s="12">
        <v>0</v>
      </c>
      <c r="W868" s="16"/>
      <c r="X868" s="16"/>
      <c r="Y868" s="12">
        <v>0</v>
      </c>
      <c r="Z868" s="16"/>
      <c r="AA868" s="16"/>
      <c r="AB868" s="12">
        <v>0</v>
      </c>
      <c r="AC868" s="16"/>
      <c r="AD868" s="16"/>
      <c r="AE868" s="12">
        <v>0</v>
      </c>
      <c r="AF868" s="16"/>
      <c r="AG868" s="16"/>
      <c r="AH868" s="12">
        <v>0</v>
      </c>
      <c r="AI868" s="16"/>
      <c r="AJ868" s="16"/>
      <c r="AK868" s="12">
        <v>0</v>
      </c>
      <c r="AL868" s="16"/>
      <c r="AM868" s="16"/>
      <c r="AN868" s="12">
        <v>0</v>
      </c>
      <c r="AO868" s="35"/>
      <c r="AP868" s="40" t="s">
        <v>53</v>
      </c>
      <c r="AQ868" s="35"/>
      <c r="AR868" s="32">
        <v>0</v>
      </c>
      <c r="AS868" s="16">
        <v>4312142.9790000003</v>
      </c>
      <c r="AT868" s="12">
        <v>3560823.6</v>
      </c>
      <c r="AU868" s="12">
        <v>-751319.37900000019</v>
      </c>
      <c r="AV868" s="16"/>
      <c r="AW868" s="16"/>
      <c r="AX868" s="12">
        <v>0</v>
      </c>
      <c r="AY868" s="46"/>
      <c r="AZ868" s="35"/>
      <c r="BA868" s="12">
        <v>0</v>
      </c>
      <c r="BB868" s="12">
        <f t="shared" si="1184"/>
        <v>0</v>
      </c>
      <c r="BC868" s="12">
        <f t="shared" si="1185"/>
        <v>0</v>
      </c>
      <c r="BD868" s="12">
        <f t="shared" si="1186"/>
        <v>0</v>
      </c>
      <c r="BE868" s="16"/>
      <c r="BF868" s="16"/>
      <c r="BG868" s="16"/>
      <c r="BH868" s="12">
        <f>BG868-BF868</f>
        <v>0</v>
      </c>
      <c r="BI868" s="16"/>
      <c r="BJ868" s="16"/>
      <c r="BK868" s="16"/>
      <c r="BL868" s="12">
        <f>BK868-BJ868</f>
        <v>0</v>
      </c>
      <c r="BM868" s="16"/>
      <c r="BN868" s="16"/>
      <c r="BO868" s="16"/>
      <c r="BP868" s="12">
        <f>BO868-BN868</f>
        <v>0</v>
      </c>
      <c r="BQ868" s="16"/>
      <c r="BR868" s="16"/>
      <c r="BS868" s="16"/>
      <c r="BT868" s="12">
        <f>BS868-BR868</f>
        <v>0</v>
      </c>
      <c r="BU868" s="16"/>
      <c r="BV868" s="16"/>
      <c r="BW868" s="16"/>
      <c r="BX868" s="12">
        <f>BW868-BV868</f>
        <v>0</v>
      </c>
      <c r="BY868" s="16"/>
      <c r="BZ868" s="16"/>
      <c r="CA868" s="16"/>
      <c r="CB868" s="12">
        <f>CA868-BZ868</f>
        <v>0</v>
      </c>
      <c r="CC868" s="16"/>
      <c r="CD868" s="16"/>
      <c r="CE868" s="16"/>
      <c r="CF868" s="12">
        <f>CE868-CD868</f>
        <v>0</v>
      </c>
      <c r="CG868" s="16"/>
      <c r="CH868" s="16"/>
      <c r="CI868" s="16"/>
      <c r="CJ868" s="12">
        <f>CI868-CH868</f>
        <v>0</v>
      </c>
      <c r="CK868" s="16"/>
      <c r="CL868" s="16"/>
      <c r="CM868" s="16"/>
      <c r="CN868" s="12">
        <f>CM868-CL868</f>
        <v>0</v>
      </c>
      <c r="CO868" s="16"/>
      <c r="CP868" s="16"/>
      <c r="CQ868" s="16"/>
      <c r="CR868" s="12">
        <f>CQ868-CP868</f>
        <v>0</v>
      </c>
      <c r="CS868" s="16"/>
      <c r="CT868" s="16"/>
      <c r="CU868" s="16"/>
      <c r="CV868" s="12">
        <f>CU868-CT868</f>
        <v>0</v>
      </c>
      <c r="CW868" s="16"/>
      <c r="CX868" s="16"/>
      <c r="CY868" s="16"/>
      <c r="CZ868" s="12">
        <f>CY868-CX868</f>
        <v>0</v>
      </c>
      <c r="DA868" s="16"/>
      <c r="DB868" s="16"/>
      <c r="DC868" s="16"/>
      <c r="DD868" s="12">
        <f>DC868-DB868</f>
        <v>0</v>
      </c>
      <c r="DE868" s="13" t="s">
        <v>54</v>
      </c>
      <c r="DF868" s="14" t="s">
        <v>55</v>
      </c>
    </row>
    <row r="869" spans="1:110" ht="38.25" hidden="1" x14ac:dyDescent="0.25">
      <c r="A869" s="13" t="s">
        <v>91</v>
      </c>
      <c r="B869" s="48" t="s">
        <v>2417</v>
      </c>
      <c r="C869" s="49" t="s">
        <v>2171</v>
      </c>
      <c r="D869" s="49" t="s">
        <v>51</v>
      </c>
      <c r="E869" s="48" t="s">
        <v>52</v>
      </c>
      <c r="F869" s="49">
        <v>3649.82</v>
      </c>
      <c r="G869" s="49">
        <v>3232.3</v>
      </c>
      <c r="H869" s="51">
        <v>34269</v>
      </c>
      <c r="I869" s="12">
        <f t="shared" si="1180"/>
        <v>500000</v>
      </c>
      <c r="J869" s="12">
        <f t="shared" si="1181"/>
        <v>0</v>
      </c>
      <c r="K869" s="12">
        <f t="shared" si="1182"/>
        <v>500000</v>
      </c>
      <c r="L869" s="12">
        <f t="shared" si="1183"/>
        <v>500000</v>
      </c>
      <c r="M869" s="12">
        <f t="shared" si="1191"/>
        <v>0</v>
      </c>
      <c r="N869" s="16"/>
      <c r="O869" s="16"/>
      <c r="P869" s="12">
        <v>0</v>
      </c>
      <c r="Q869" s="16"/>
      <c r="R869" s="16"/>
      <c r="S869" s="12">
        <v>0</v>
      </c>
      <c r="T869" s="16"/>
      <c r="U869" s="16"/>
      <c r="V869" s="12">
        <v>0</v>
      </c>
      <c r="W869" s="16"/>
      <c r="X869" s="16"/>
      <c r="Y869" s="12">
        <v>0</v>
      </c>
      <c r="Z869" s="16"/>
      <c r="AA869" s="16"/>
      <c r="AB869" s="12">
        <v>0</v>
      </c>
      <c r="AC869" s="16"/>
      <c r="AD869" s="16"/>
      <c r="AE869" s="12">
        <v>0</v>
      </c>
      <c r="AF869" s="16"/>
      <c r="AG869" s="16"/>
      <c r="AH869" s="12">
        <v>0</v>
      </c>
      <c r="AI869" s="16"/>
      <c r="AJ869" s="16"/>
      <c r="AK869" s="12">
        <v>0</v>
      </c>
      <c r="AL869" s="16"/>
      <c r="AM869" s="16"/>
      <c r="AN869" s="12">
        <v>0</v>
      </c>
      <c r="AO869" s="35"/>
      <c r="AP869" s="40"/>
      <c r="AQ869" s="35"/>
      <c r="AR869" s="32">
        <v>0</v>
      </c>
      <c r="AS869" s="16"/>
      <c r="AT869" s="12"/>
      <c r="AU869" s="12">
        <v>0</v>
      </c>
      <c r="AV869" s="16"/>
      <c r="AW869" s="16"/>
      <c r="AX869" s="12">
        <v>0</v>
      </c>
      <c r="AY869" s="46"/>
      <c r="AZ869" s="35"/>
      <c r="BA869" s="12">
        <v>0</v>
      </c>
      <c r="BB869" s="12">
        <f t="shared" si="1184"/>
        <v>0</v>
      </c>
      <c r="BC869" s="12">
        <f t="shared" si="1185"/>
        <v>500000</v>
      </c>
      <c r="BD869" s="12">
        <f t="shared" si="1186"/>
        <v>500000</v>
      </c>
      <c r="BE869" s="16"/>
      <c r="BF869" s="16"/>
      <c r="BG869" s="16"/>
      <c r="BH869" s="12"/>
      <c r="BI869" s="16">
        <v>1</v>
      </c>
      <c r="BJ869" s="16">
        <v>0</v>
      </c>
      <c r="BK869" s="16">
        <v>500000</v>
      </c>
      <c r="BL869" s="12">
        <f>BK869-BJ869</f>
        <v>500000</v>
      </c>
      <c r="BM869" s="16"/>
      <c r="BN869" s="16"/>
      <c r="BO869" s="16"/>
      <c r="BP869" s="12"/>
      <c r="BQ869" s="16"/>
      <c r="BR869" s="16"/>
      <c r="BS869" s="16"/>
      <c r="BT869" s="12"/>
      <c r="BU869" s="16"/>
      <c r="BV869" s="16"/>
      <c r="BW869" s="16"/>
      <c r="BX869" s="12"/>
      <c r="BY869" s="16"/>
      <c r="BZ869" s="16"/>
      <c r="CA869" s="16"/>
      <c r="CB869" s="12"/>
      <c r="CC869" s="16"/>
      <c r="CD869" s="16"/>
      <c r="CE869" s="16"/>
      <c r="CF869" s="12"/>
      <c r="CG869" s="16"/>
      <c r="CH869" s="16"/>
      <c r="CI869" s="16"/>
      <c r="CJ869" s="12"/>
      <c r="CK869" s="16"/>
      <c r="CL869" s="16"/>
      <c r="CM869" s="16"/>
      <c r="CN869" s="12"/>
      <c r="CO869" s="16"/>
      <c r="CP869" s="16"/>
      <c r="CQ869" s="16"/>
      <c r="CR869" s="12"/>
      <c r="CS869" s="16"/>
      <c r="CT869" s="16"/>
      <c r="CU869" s="16"/>
      <c r="CV869" s="12"/>
      <c r="CW869" s="16"/>
      <c r="CX869" s="16"/>
      <c r="CY869" s="16"/>
      <c r="CZ869" s="12"/>
      <c r="DA869" s="16"/>
      <c r="DB869" s="16"/>
      <c r="DC869" s="16"/>
      <c r="DD869" s="12"/>
      <c r="DE869" s="13" t="s">
        <v>54</v>
      </c>
      <c r="DF869" s="14" t="s">
        <v>55</v>
      </c>
    </row>
    <row r="870" spans="1:110" ht="38.25" hidden="1" x14ac:dyDescent="0.25">
      <c r="A870" s="13" t="s">
        <v>92</v>
      </c>
      <c r="B870" s="48" t="s">
        <v>2557</v>
      </c>
      <c r="C870" s="49" t="s">
        <v>2558</v>
      </c>
      <c r="D870" s="49" t="s">
        <v>51</v>
      </c>
      <c r="E870" s="48" t="s">
        <v>67</v>
      </c>
      <c r="F870" s="50">
        <v>3466</v>
      </c>
      <c r="G870" s="50">
        <v>3016.7</v>
      </c>
      <c r="H870" s="51">
        <v>33990</v>
      </c>
      <c r="I870" s="12">
        <f t="shared" si="1180"/>
        <v>10476153.781617211</v>
      </c>
      <c r="J870" s="12">
        <f t="shared" si="1181"/>
        <v>5238076.8908086056</v>
      </c>
      <c r="K870" s="12">
        <f t="shared" si="1182"/>
        <v>5238076.8908086056</v>
      </c>
      <c r="L870" s="12">
        <f t="shared" si="1183"/>
        <v>5238076.8908086056</v>
      </c>
      <c r="M870" s="12">
        <f t="shared" si="1191"/>
        <v>0</v>
      </c>
      <c r="N870" s="16"/>
      <c r="O870" s="16"/>
      <c r="P870" s="12"/>
      <c r="Q870" s="16"/>
      <c r="R870" s="16"/>
      <c r="S870" s="12"/>
      <c r="T870" s="16"/>
      <c r="U870" s="16"/>
      <c r="V870" s="12"/>
      <c r="W870" s="16"/>
      <c r="X870" s="16"/>
      <c r="Y870" s="12"/>
      <c r="Z870" s="16"/>
      <c r="AA870" s="16"/>
      <c r="AB870" s="12"/>
      <c r="AC870" s="16"/>
      <c r="AD870" s="16"/>
      <c r="AE870" s="12"/>
      <c r="AF870" s="16"/>
      <c r="AG870" s="16"/>
      <c r="AH870" s="12"/>
      <c r="AI870" s="16"/>
      <c r="AJ870" s="16"/>
      <c r="AK870" s="12"/>
      <c r="AL870" s="16"/>
      <c r="AM870" s="16"/>
      <c r="AN870" s="12"/>
      <c r="AO870" s="35"/>
      <c r="AP870" s="40"/>
      <c r="AQ870" s="35"/>
      <c r="AR870" s="32"/>
      <c r="AS870" s="16"/>
      <c r="AT870" s="12"/>
      <c r="AU870" s="12"/>
      <c r="AV870" s="16">
        <v>0</v>
      </c>
      <c r="AW870" s="16">
        <v>10476153.781617211</v>
      </c>
      <c r="AX870" s="12"/>
      <c r="AY870" s="46"/>
      <c r="AZ870" s="35"/>
      <c r="BA870" s="12"/>
      <c r="BB870" s="12">
        <f t="shared" si="1184"/>
        <v>0</v>
      </c>
      <c r="BC870" s="12">
        <f t="shared" si="1185"/>
        <v>0</v>
      </c>
      <c r="BD870" s="12">
        <f t="shared" si="1186"/>
        <v>0</v>
      </c>
      <c r="BE870" s="16"/>
      <c r="BF870" s="16"/>
      <c r="BG870" s="16"/>
      <c r="BH870" s="12"/>
      <c r="BI870" s="16"/>
      <c r="BJ870" s="16"/>
      <c r="BK870" s="16"/>
      <c r="BL870" s="12"/>
      <c r="BM870" s="16"/>
      <c r="BN870" s="16"/>
      <c r="BO870" s="16"/>
      <c r="BP870" s="12"/>
      <c r="BQ870" s="16"/>
      <c r="BR870" s="16"/>
      <c r="BS870" s="16"/>
      <c r="BT870" s="12"/>
      <c r="BU870" s="16"/>
      <c r="BV870" s="16"/>
      <c r="BW870" s="16"/>
      <c r="BX870" s="12"/>
      <c r="BY870" s="16"/>
      <c r="BZ870" s="16"/>
      <c r="CA870" s="16"/>
      <c r="CB870" s="12"/>
      <c r="CC870" s="16"/>
      <c r="CD870" s="16"/>
      <c r="CE870" s="16"/>
      <c r="CF870" s="12"/>
      <c r="CG870" s="16"/>
      <c r="CH870" s="16"/>
      <c r="CI870" s="16"/>
      <c r="CJ870" s="12"/>
      <c r="CK870" s="16"/>
      <c r="CL870" s="16"/>
      <c r="CM870" s="16"/>
      <c r="CN870" s="12"/>
      <c r="CO870" s="16"/>
      <c r="CP870" s="16"/>
      <c r="CQ870" s="16"/>
      <c r="CR870" s="12"/>
      <c r="CS870" s="16"/>
      <c r="CT870" s="16"/>
      <c r="CU870" s="16"/>
      <c r="CV870" s="12"/>
      <c r="CW870" s="16"/>
      <c r="CX870" s="16"/>
      <c r="CY870" s="16"/>
      <c r="CZ870" s="12"/>
      <c r="DA870" s="16"/>
      <c r="DB870" s="16"/>
      <c r="DC870" s="16"/>
      <c r="DD870" s="12"/>
      <c r="DE870" s="13" t="s">
        <v>54</v>
      </c>
      <c r="DF870" s="14" t="s">
        <v>55</v>
      </c>
    </row>
    <row r="871" spans="1:110" ht="38.25" hidden="1" x14ac:dyDescent="0.25">
      <c r="A871" s="13" t="s">
        <v>93</v>
      </c>
      <c r="B871" s="48" t="s">
        <v>2542</v>
      </c>
      <c r="C871" s="49" t="s">
        <v>2171</v>
      </c>
      <c r="D871" s="49">
        <v>1970</v>
      </c>
      <c r="E871" s="48" t="s">
        <v>52</v>
      </c>
      <c r="F871" s="50">
        <v>4695.3</v>
      </c>
      <c r="G871" s="50">
        <v>4171.7</v>
      </c>
      <c r="H871" s="51">
        <v>34113</v>
      </c>
      <c r="I871" s="12">
        <f t="shared" si="1180"/>
        <v>500000</v>
      </c>
      <c r="J871" s="12">
        <f t="shared" si="1181"/>
        <v>0</v>
      </c>
      <c r="K871" s="12">
        <f t="shared" si="1182"/>
        <v>500000</v>
      </c>
      <c r="L871" s="12">
        <f t="shared" si="1183"/>
        <v>500000</v>
      </c>
      <c r="M871" s="12">
        <f t="shared" si="1191"/>
        <v>0</v>
      </c>
      <c r="N871" s="16"/>
      <c r="O871" s="16"/>
      <c r="P871" s="12"/>
      <c r="Q871" s="16"/>
      <c r="R871" s="16"/>
      <c r="S871" s="12"/>
      <c r="T871" s="16"/>
      <c r="U871" s="16"/>
      <c r="V871" s="12"/>
      <c r="W871" s="16"/>
      <c r="X871" s="16"/>
      <c r="Y871" s="12"/>
      <c r="Z871" s="16"/>
      <c r="AA871" s="16"/>
      <c r="AB871" s="12"/>
      <c r="AC871" s="16"/>
      <c r="AD871" s="16"/>
      <c r="AE871" s="12"/>
      <c r="AF871" s="16"/>
      <c r="AG871" s="16"/>
      <c r="AH871" s="12"/>
      <c r="AI871" s="16"/>
      <c r="AJ871" s="16"/>
      <c r="AK871" s="12"/>
      <c r="AL871" s="16"/>
      <c r="AM871" s="16"/>
      <c r="AN871" s="12"/>
      <c r="AO871" s="35"/>
      <c r="AP871" s="40"/>
      <c r="AQ871" s="35"/>
      <c r="AR871" s="32"/>
      <c r="AS871" s="16"/>
      <c r="AT871" s="12"/>
      <c r="AU871" s="12"/>
      <c r="AV871" s="16"/>
      <c r="AW871" s="16"/>
      <c r="AX871" s="12"/>
      <c r="AY871" s="46"/>
      <c r="AZ871" s="35"/>
      <c r="BA871" s="12"/>
      <c r="BB871" s="12">
        <f t="shared" si="1184"/>
        <v>0</v>
      </c>
      <c r="BC871" s="12">
        <f t="shared" si="1185"/>
        <v>500000</v>
      </c>
      <c r="BD871" s="12">
        <f t="shared" si="1186"/>
        <v>500000</v>
      </c>
      <c r="BE871" s="16"/>
      <c r="BF871" s="16"/>
      <c r="BG871" s="16"/>
      <c r="BH871" s="12"/>
      <c r="BI871" s="16">
        <v>1</v>
      </c>
      <c r="BJ871" s="16">
        <v>0</v>
      </c>
      <c r="BK871" s="16">
        <v>500000</v>
      </c>
      <c r="BL871" s="12">
        <f>BK871-BJ871</f>
        <v>500000</v>
      </c>
      <c r="BM871" s="16"/>
      <c r="BN871" s="16"/>
      <c r="BO871" s="16"/>
      <c r="BP871" s="12"/>
      <c r="BQ871" s="16"/>
      <c r="BR871" s="16"/>
      <c r="BS871" s="16"/>
      <c r="BT871" s="12"/>
      <c r="BU871" s="16"/>
      <c r="BV871" s="16"/>
      <c r="BW871" s="16"/>
      <c r="BX871" s="12"/>
      <c r="BY871" s="16"/>
      <c r="BZ871" s="16"/>
      <c r="CA871" s="16"/>
      <c r="CB871" s="12"/>
      <c r="CC871" s="16"/>
      <c r="CD871" s="16"/>
      <c r="CE871" s="16"/>
      <c r="CF871" s="12"/>
      <c r="CG871" s="16"/>
      <c r="CH871" s="16"/>
      <c r="CI871" s="16"/>
      <c r="CJ871" s="12"/>
      <c r="CK871" s="16"/>
      <c r="CL871" s="16"/>
      <c r="CM871" s="16"/>
      <c r="CN871" s="12"/>
      <c r="CO871" s="16"/>
      <c r="CP871" s="16"/>
      <c r="CQ871" s="16"/>
      <c r="CR871" s="12"/>
      <c r="CS871" s="16"/>
      <c r="CT871" s="16"/>
      <c r="CU871" s="16"/>
      <c r="CV871" s="12"/>
      <c r="CW871" s="16"/>
      <c r="CX871" s="16"/>
      <c r="CY871" s="16"/>
      <c r="CZ871" s="12"/>
      <c r="DA871" s="16"/>
      <c r="DB871" s="16"/>
      <c r="DC871" s="16"/>
      <c r="DD871" s="12"/>
      <c r="DE871" s="13" t="s">
        <v>54</v>
      </c>
      <c r="DF871" s="14" t="s">
        <v>55</v>
      </c>
    </row>
    <row r="872" spans="1:110" ht="38.25" hidden="1" x14ac:dyDescent="0.25">
      <c r="A872" s="13" t="s">
        <v>94</v>
      </c>
      <c r="B872" s="48" t="s">
        <v>2538</v>
      </c>
      <c r="C872" s="49" t="s">
        <v>2523</v>
      </c>
      <c r="D872" s="49">
        <v>1976</v>
      </c>
      <c r="E872" s="48" t="s">
        <v>52</v>
      </c>
      <c r="F872" s="50">
        <v>1258.4000000000001</v>
      </c>
      <c r="G872" s="50">
        <v>1069</v>
      </c>
      <c r="H872" s="51">
        <v>34269</v>
      </c>
      <c r="I872" s="12">
        <f t="shared" si="1180"/>
        <v>447475.05</v>
      </c>
      <c r="J872" s="12">
        <f t="shared" si="1181"/>
        <v>0</v>
      </c>
      <c r="K872" s="12">
        <f t="shared" si="1182"/>
        <v>447475.05</v>
      </c>
      <c r="L872" s="12">
        <f t="shared" si="1183"/>
        <v>447475.05</v>
      </c>
      <c r="M872" s="12">
        <f t="shared" si="1191"/>
        <v>0</v>
      </c>
      <c r="N872" s="16"/>
      <c r="O872" s="16"/>
      <c r="P872" s="12"/>
      <c r="Q872" s="16"/>
      <c r="R872" s="16"/>
      <c r="S872" s="12"/>
      <c r="T872" s="16"/>
      <c r="U872" s="16"/>
      <c r="V872" s="12"/>
      <c r="W872" s="16"/>
      <c r="X872" s="16"/>
      <c r="Y872" s="12"/>
      <c r="Z872" s="16"/>
      <c r="AA872" s="16"/>
      <c r="AB872" s="12"/>
      <c r="AC872" s="16"/>
      <c r="AD872" s="16"/>
      <c r="AE872" s="12"/>
      <c r="AF872" s="16"/>
      <c r="AG872" s="16"/>
      <c r="AH872" s="12"/>
      <c r="AI872" s="16"/>
      <c r="AJ872" s="16"/>
      <c r="AK872" s="12"/>
      <c r="AL872" s="16"/>
      <c r="AM872" s="16"/>
      <c r="AN872" s="12"/>
      <c r="AO872" s="35"/>
      <c r="AP872" s="40"/>
      <c r="AQ872" s="35"/>
      <c r="AR872" s="32"/>
      <c r="AS872" s="16"/>
      <c r="AT872" s="12"/>
      <c r="AU872" s="12"/>
      <c r="AV872" s="16"/>
      <c r="AW872" s="16"/>
      <c r="AX872" s="12"/>
      <c r="AY872" s="46"/>
      <c r="AZ872" s="35"/>
      <c r="BA872" s="12"/>
      <c r="BB872" s="12">
        <f t="shared" si="1184"/>
        <v>0</v>
      </c>
      <c r="BC872" s="12">
        <f t="shared" si="1185"/>
        <v>447475.05</v>
      </c>
      <c r="BD872" s="12">
        <f t="shared" si="1186"/>
        <v>447475.05</v>
      </c>
      <c r="BE872" s="16"/>
      <c r="BF872" s="16"/>
      <c r="BG872" s="16"/>
      <c r="BH872" s="12"/>
      <c r="BI872" s="16">
        <v>1</v>
      </c>
      <c r="BJ872" s="16">
        <v>0</v>
      </c>
      <c r="BK872" s="16">
        <v>447475.05</v>
      </c>
      <c r="BL872" s="12">
        <f>BK872-BJ872</f>
        <v>447475.05</v>
      </c>
      <c r="BM872" s="16"/>
      <c r="BN872" s="16"/>
      <c r="BO872" s="16"/>
      <c r="BP872" s="12"/>
      <c r="BQ872" s="16"/>
      <c r="BR872" s="16"/>
      <c r="BS872" s="16"/>
      <c r="BT872" s="12"/>
      <c r="BU872" s="16"/>
      <c r="BV872" s="16"/>
      <c r="BW872" s="16"/>
      <c r="BX872" s="12"/>
      <c r="BY872" s="16"/>
      <c r="BZ872" s="16"/>
      <c r="CA872" s="16"/>
      <c r="CB872" s="12"/>
      <c r="CC872" s="16"/>
      <c r="CD872" s="16"/>
      <c r="CE872" s="16"/>
      <c r="CF872" s="12"/>
      <c r="CG872" s="16"/>
      <c r="CH872" s="16"/>
      <c r="CI872" s="16"/>
      <c r="CJ872" s="12"/>
      <c r="CK872" s="16"/>
      <c r="CL872" s="16"/>
      <c r="CM872" s="16"/>
      <c r="CN872" s="12"/>
      <c r="CO872" s="16"/>
      <c r="CP872" s="16"/>
      <c r="CQ872" s="16"/>
      <c r="CR872" s="12"/>
      <c r="CS872" s="16"/>
      <c r="CT872" s="16"/>
      <c r="CU872" s="16"/>
      <c r="CV872" s="12"/>
      <c r="CW872" s="16"/>
      <c r="CX872" s="16"/>
      <c r="CY872" s="16"/>
      <c r="CZ872" s="12"/>
      <c r="DA872" s="16"/>
      <c r="DB872" s="16"/>
      <c r="DC872" s="16"/>
      <c r="DD872" s="12"/>
      <c r="DE872" s="13" t="s">
        <v>54</v>
      </c>
      <c r="DF872" s="14" t="s">
        <v>55</v>
      </c>
    </row>
    <row r="873" spans="1:110" ht="38.25" hidden="1" x14ac:dyDescent="0.25">
      <c r="A873" s="13" t="s">
        <v>95</v>
      </c>
      <c r="B873" s="48" t="s">
        <v>1197</v>
      </c>
      <c r="C873" s="49">
        <v>1935</v>
      </c>
      <c r="D873" s="49" t="s">
        <v>51</v>
      </c>
      <c r="E873" s="48" t="s">
        <v>67</v>
      </c>
      <c r="F873" s="50">
        <v>3787.3</v>
      </c>
      <c r="G873" s="50">
        <v>3194.3</v>
      </c>
      <c r="H873" s="51">
        <v>33773</v>
      </c>
      <c r="I873" s="12">
        <f t="shared" si="1180"/>
        <v>23240452.795699999</v>
      </c>
      <c r="J873" s="12">
        <f t="shared" si="1181"/>
        <v>11446095.67285</v>
      </c>
      <c r="K873" s="12">
        <f t="shared" si="1182"/>
        <v>11794357.122849999</v>
      </c>
      <c r="L873" s="12">
        <f t="shared" si="1183"/>
        <v>11794357.122849999</v>
      </c>
      <c r="M873" s="12">
        <f t="shared" si="1191"/>
        <v>0</v>
      </c>
      <c r="N873" s="16"/>
      <c r="O873" s="16"/>
      <c r="P873" s="12">
        <v>0</v>
      </c>
      <c r="Q873" s="16">
        <v>9367955.5710000005</v>
      </c>
      <c r="R873" s="16">
        <v>9367955.5710000005</v>
      </c>
      <c r="S873" s="12">
        <v>0</v>
      </c>
      <c r="T873" s="16"/>
      <c r="U873" s="16"/>
      <c r="V873" s="12">
        <v>0</v>
      </c>
      <c r="W873" s="16"/>
      <c r="X873" s="16">
        <v>1182117.3684</v>
      </c>
      <c r="Y873" s="12">
        <v>1182117.3684</v>
      </c>
      <c r="Z873" s="16">
        <v>1271427.2450000001</v>
      </c>
      <c r="AA873" s="12">
        <v>1415210.9339999999</v>
      </c>
      <c r="AB873" s="12">
        <v>143783.68899999978</v>
      </c>
      <c r="AC873" s="16"/>
      <c r="AD873" s="16">
        <v>1413823.4722999998</v>
      </c>
      <c r="AE873" s="12">
        <v>1413823.4722999998</v>
      </c>
      <c r="AF873" s="16"/>
      <c r="AG873" s="16"/>
      <c r="AH873" s="12">
        <v>0</v>
      </c>
      <c r="AI873" s="16"/>
      <c r="AJ873" s="16"/>
      <c r="AK873" s="12">
        <v>0</v>
      </c>
      <c r="AL873" s="16"/>
      <c r="AM873" s="16"/>
      <c r="AN873" s="12">
        <v>0</v>
      </c>
      <c r="AO873" s="35"/>
      <c r="AP873" s="40" t="s">
        <v>53</v>
      </c>
      <c r="AQ873" s="35"/>
      <c r="AR873" s="32">
        <v>0</v>
      </c>
      <c r="AS873" s="16"/>
      <c r="AT873" s="12"/>
      <c r="AU873" s="12">
        <v>0</v>
      </c>
      <c r="AV873" s="16">
        <v>9845375.5319999997</v>
      </c>
      <c r="AW873" s="12">
        <v>9513084</v>
      </c>
      <c r="AX873" s="12">
        <v>-332291.53199999966</v>
      </c>
      <c r="AY873" s="46"/>
      <c r="AZ873" s="35"/>
      <c r="BA873" s="12">
        <v>0</v>
      </c>
      <c r="BB873" s="12">
        <f t="shared" si="1184"/>
        <v>0</v>
      </c>
      <c r="BC873" s="12">
        <f t="shared" si="1185"/>
        <v>348261.45</v>
      </c>
      <c r="BD873" s="12">
        <f t="shared" si="1186"/>
        <v>348261.45</v>
      </c>
      <c r="BE873" s="16"/>
      <c r="BF873" s="16"/>
      <c r="BG873" s="16"/>
      <c r="BH873" s="12">
        <f>BG873-BF873</f>
        <v>0</v>
      </c>
      <c r="BI873" s="16"/>
      <c r="BJ873" s="16"/>
      <c r="BK873" s="16"/>
      <c r="BL873" s="12">
        <f>BK873-BJ873</f>
        <v>0</v>
      </c>
      <c r="BM873" s="16"/>
      <c r="BN873" s="16"/>
      <c r="BO873" s="16"/>
      <c r="BP873" s="12">
        <f>BO873-BN873</f>
        <v>0</v>
      </c>
      <c r="BQ873" s="16"/>
      <c r="BR873" s="16"/>
      <c r="BS873" s="16"/>
      <c r="BT873" s="12">
        <f>BS873-BR873</f>
        <v>0</v>
      </c>
      <c r="BU873" s="16"/>
      <c r="BV873" s="16"/>
      <c r="BW873" s="16"/>
      <c r="BX873" s="12">
        <f>BW873-BV873</f>
        <v>0</v>
      </c>
      <c r="BY873" s="16"/>
      <c r="BZ873" s="16"/>
      <c r="CA873" s="16"/>
      <c r="CB873" s="12">
        <f>CA873-BZ873</f>
        <v>0</v>
      </c>
      <c r="CC873" s="16"/>
      <c r="CD873" s="16"/>
      <c r="CE873" s="16"/>
      <c r="CF873" s="12">
        <f>CE873-CD873</f>
        <v>0</v>
      </c>
      <c r="CG873" s="16"/>
      <c r="CH873" s="16"/>
      <c r="CI873" s="16"/>
      <c r="CJ873" s="12">
        <f>CI873-CH873</f>
        <v>0</v>
      </c>
      <c r="CK873" s="16"/>
      <c r="CL873" s="16"/>
      <c r="CM873" s="16">
        <v>348261.45</v>
      </c>
      <c r="CN873" s="12">
        <f>CM873-CL873</f>
        <v>348261.45</v>
      </c>
      <c r="CO873" s="16"/>
      <c r="CP873" s="16"/>
      <c r="CQ873" s="16"/>
      <c r="CR873" s="12">
        <f>CQ873-CP873</f>
        <v>0</v>
      </c>
      <c r="CS873" s="16"/>
      <c r="CT873" s="16"/>
      <c r="CU873" s="16"/>
      <c r="CV873" s="12">
        <f>CU873-CT873</f>
        <v>0</v>
      </c>
      <c r="CW873" s="16"/>
      <c r="CX873" s="16"/>
      <c r="CY873" s="16"/>
      <c r="CZ873" s="12">
        <f>CY873-CX873</f>
        <v>0</v>
      </c>
      <c r="DA873" s="16"/>
      <c r="DB873" s="16"/>
      <c r="DC873" s="16"/>
      <c r="DD873" s="12">
        <f>DC873-DB873</f>
        <v>0</v>
      </c>
      <c r="DE873" s="13" t="s">
        <v>54</v>
      </c>
      <c r="DF873" s="14" t="s">
        <v>55</v>
      </c>
    </row>
    <row r="874" spans="1:110" ht="38.25" hidden="1" x14ac:dyDescent="0.25">
      <c r="A874" s="13" t="s">
        <v>96</v>
      </c>
      <c r="B874" s="48" t="s">
        <v>2541</v>
      </c>
      <c r="C874" s="49" t="s">
        <v>2171</v>
      </c>
      <c r="D874" s="49">
        <v>1978</v>
      </c>
      <c r="E874" s="48" t="s">
        <v>52</v>
      </c>
      <c r="F874" s="50">
        <v>962.5</v>
      </c>
      <c r="G874" s="50">
        <v>795.5</v>
      </c>
      <c r="H874" s="51">
        <v>34155</v>
      </c>
      <c r="I874" s="12">
        <f t="shared" si="1180"/>
        <v>500000</v>
      </c>
      <c r="J874" s="12">
        <f t="shared" si="1181"/>
        <v>0</v>
      </c>
      <c r="K874" s="12">
        <f t="shared" si="1182"/>
        <v>500000</v>
      </c>
      <c r="L874" s="12">
        <f t="shared" si="1183"/>
        <v>500000</v>
      </c>
      <c r="M874" s="12">
        <f t="shared" si="1191"/>
        <v>0</v>
      </c>
      <c r="N874" s="16"/>
      <c r="O874" s="16"/>
      <c r="P874" s="12"/>
      <c r="Q874" s="16"/>
      <c r="R874" s="16"/>
      <c r="S874" s="12"/>
      <c r="T874" s="16"/>
      <c r="U874" s="16"/>
      <c r="V874" s="12"/>
      <c r="W874" s="16"/>
      <c r="X874" s="16"/>
      <c r="Y874" s="12"/>
      <c r="Z874" s="16"/>
      <c r="AA874" s="16"/>
      <c r="AB874" s="12"/>
      <c r="AC874" s="16"/>
      <c r="AD874" s="16"/>
      <c r="AE874" s="12"/>
      <c r="AF874" s="16"/>
      <c r="AG874" s="16"/>
      <c r="AH874" s="12"/>
      <c r="AI874" s="16"/>
      <c r="AJ874" s="16"/>
      <c r="AK874" s="12"/>
      <c r="AL874" s="16"/>
      <c r="AM874" s="16"/>
      <c r="AN874" s="12"/>
      <c r="AO874" s="35"/>
      <c r="AP874" s="40"/>
      <c r="AQ874" s="35"/>
      <c r="AR874" s="32"/>
      <c r="AS874" s="16"/>
      <c r="AT874" s="12"/>
      <c r="AU874" s="12"/>
      <c r="AV874" s="16"/>
      <c r="AW874" s="16"/>
      <c r="AX874" s="12"/>
      <c r="AY874" s="46"/>
      <c r="AZ874" s="35"/>
      <c r="BA874" s="12"/>
      <c r="BB874" s="12">
        <f t="shared" si="1184"/>
        <v>0</v>
      </c>
      <c r="BC874" s="12">
        <f t="shared" si="1185"/>
        <v>500000</v>
      </c>
      <c r="BD874" s="12">
        <f t="shared" si="1186"/>
        <v>500000</v>
      </c>
      <c r="BE874" s="16"/>
      <c r="BF874" s="16"/>
      <c r="BG874" s="16"/>
      <c r="BH874" s="12"/>
      <c r="BI874" s="16">
        <v>1</v>
      </c>
      <c r="BJ874" s="16">
        <v>0</v>
      </c>
      <c r="BK874" s="16">
        <v>500000</v>
      </c>
      <c r="BL874" s="12">
        <f>BK874-BJ874</f>
        <v>500000</v>
      </c>
      <c r="BM874" s="16"/>
      <c r="BN874" s="16"/>
      <c r="BO874" s="16"/>
      <c r="BP874" s="12"/>
      <c r="BQ874" s="16"/>
      <c r="BR874" s="16"/>
      <c r="BS874" s="16"/>
      <c r="BT874" s="12"/>
      <c r="BU874" s="16"/>
      <c r="BV874" s="16"/>
      <c r="BW874" s="16"/>
      <c r="BX874" s="12"/>
      <c r="BY874" s="16"/>
      <c r="BZ874" s="16"/>
      <c r="CA874" s="16"/>
      <c r="CB874" s="12"/>
      <c r="CC874" s="16"/>
      <c r="CD874" s="16"/>
      <c r="CE874" s="16"/>
      <c r="CF874" s="12"/>
      <c r="CG874" s="16"/>
      <c r="CH874" s="16"/>
      <c r="CI874" s="16"/>
      <c r="CJ874" s="12"/>
      <c r="CK874" s="16"/>
      <c r="CL874" s="16"/>
      <c r="CM874" s="16"/>
      <c r="CN874" s="12"/>
      <c r="CO874" s="16"/>
      <c r="CP874" s="16"/>
      <c r="CQ874" s="16"/>
      <c r="CR874" s="12"/>
      <c r="CS874" s="16"/>
      <c r="CT874" s="16"/>
      <c r="CU874" s="16"/>
      <c r="CV874" s="12"/>
      <c r="CW874" s="16"/>
      <c r="CX874" s="16"/>
      <c r="CY874" s="16"/>
      <c r="CZ874" s="12"/>
      <c r="DA874" s="16"/>
      <c r="DB874" s="16"/>
      <c r="DC874" s="16"/>
      <c r="DD874" s="12"/>
      <c r="DE874" s="13" t="s">
        <v>54</v>
      </c>
      <c r="DF874" s="14" t="s">
        <v>55</v>
      </c>
    </row>
    <row r="875" spans="1:110" ht="38.25" hidden="1" x14ac:dyDescent="0.25">
      <c r="A875" s="13" t="s">
        <v>97</v>
      </c>
      <c r="B875" s="48" t="s">
        <v>2539</v>
      </c>
      <c r="C875" s="49" t="s">
        <v>2540</v>
      </c>
      <c r="D875" s="49">
        <v>1977</v>
      </c>
      <c r="E875" s="48" t="s">
        <v>52</v>
      </c>
      <c r="F875" s="50">
        <v>1682.74</v>
      </c>
      <c r="G875" s="50">
        <v>1392.2</v>
      </c>
      <c r="H875" s="51">
        <v>34113</v>
      </c>
      <c r="I875" s="12">
        <f t="shared" si="1180"/>
        <v>478336.36</v>
      </c>
      <c r="J875" s="12">
        <f t="shared" si="1181"/>
        <v>0</v>
      </c>
      <c r="K875" s="12">
        <f t="shared" si="1182"/>
        <v>478336.36</v>
      </c>
      <c r="L875" s="12">
        <f t="shared" si="1183"/>
        <v>478336.36</v>
      </c>
      <c r="M875" s="12">
        <f t="shared" si="1191"/>
        <v>0</v>
      </c>
      <c r="N875" s="16"/>
      <c r="O875" s="16"/>
      <c r="P875" s="12"/>
      <c r="Q875" s="16"/>
      <c r="R875" s="16"/>
      <c r="S875" s="12"/>
      <c r="T875" s="16"/>
      <c r="U875" s="16"/>
      <c r="V875" s="12"/>
      <c r="W875" s="16"/>
      <c r="X875" s="16"/>
      <c r="Y875" s="12"/>
      <c r="Z875" s="16"/>
      <c r="AA875" s="16"/>
      <c r="AB875" s="12"/>
      <c r="AC875" s="16"/>
      <c r="AD875" s="16"/>
      <c r="AE875" s="12"/>
      <c r="AF875" s="16"/>
      <c r="AG875" s="16"/>
      <c r="AH875" s="12"/>
      <c r="AI875" s="16"/>
      <c r="AJ875" s="16"/>
      <c r="AK875" s="12"/>
      <c r="AL875" s="16"/>
      <c r="AM875" s="16"/>
      <c r="AN875" s="12"/>
      <c r="AO875" s="35"/>
      <c r="AP875" s="40"/>
      <c r="AQ875" s="35"/>
      <c r="AR875" s="32"/>
      <c r="AS875" s="16"/>
      <c r="AT875" s="12"/>
      <c r="AU875" s="12"/>
      <c r="AV875" s="16"/>
      <c r="AW875" s="16"/>
      <c r="AX875" s="12"/>
      <c r="AY875" s="46"/>
      <c r="AZ875" s="35"/>
      <c r="BA875" s="12"/>
      <c r="BB875" s="12">
        <f t="shared" si="1184"/>
        <v>0</v>
      </c>
      <c r="BC875" s="12">
        <f t="shared" si="1185"/>
        <v>478336.36</v>
      </c>
      <c r="BD875" s="12">
        <f t="shared" si="1186"/>
        <v>478336.36</v>
      </c>
      <c r="BE875" s="16"/>
      <c r="BF875" s="16"/>
      <c r="BG875" s="16"/>
      <c r="BH875" s="12"/>
      <c r="BI875" s="16">
        <v>1</v>
      </c>
      <c r="BJ875" s="16">
        <v>0</v>
      </c>
      <c r="BK875" s="16">
        <v>478336.36</v>
      </c>
      <c r="BL875" s="12">
        <f>BK875-BJ875</f>
        <v>478336.36</v>
      </c>
      <c r="BM875" s="16"/>
      <c r="BN875" s="16"/>
      <c r="BO875" s="16"/>
      <c r="BP875" s="12"/>
      <c r="BQ875" s="16"/>
      <c r="BR875" s="16"/>
      <c r="BS875" s="16"/>
      <c r="BT875" s="12"/>
      <c r="BU875" s="16"/>
      <c r="BV875" s="16"/>
      <c r="BW875" s="16"/>
      <c r="BX875" s="12"/>
      <c r="BY875" s="16"/>
      <c r="BZ875" s="16"/>
      <c r="CA875" s="16"/>
      <c r="CB875" s="12"/>
      <c r="CC875" s="16"/>
      <c r="CD875" s="16"/>
      <c r="CE875" s="16"/>
      <c r="CF875" s="12"/>
      <c r="CG875" s="16"/>
      <c r="CH875" s="16"/>
      <c r="CI875" s="16"/>
      <c r="CJ875" s="12"/>
      <c r="CK875" s="16"/>
      <c r="CL875" s="16"/>
      <c r="CM875" s="16"/>
      <c r="CN875" s="12"/>
      <c r="CO875" s="16"/>
      <c r="CP875" s="16"/>
      <c r="CQ875" s="16"/>
      <c r="CR875" s="12"/>
      <c r="CS875" s="16"/>
      <c r="CT875" s="16"/>
      <c r="CU875" s="16"/>
      <c r="CV875" s="12"/>
      <c r="CW875" s="16"/>
      <c r="CX875" s="16"/>
      <c r="CY875" s="16"/>
      <c r="CZ875" s="12"/>
      <c r="DA875" s="16"/>
      <c r="DB875" s="16"/>
      <c r="DC875" s="16"/>
      <c r="DD875" s="12"/>
      <c r="DE875" s="13" t="s">
        <v>54</v>
      </c>
      <c r="DF875" s="14" t="s">
        <v>55</v>
      </c>
    </row>
    <row r="876" spans="1:110" ht="38.25" hidden="1" x14ac:dyDescent="0.25">
      <c r="A876" s="13" t="s">
        <v>98</v>
      </c>
      <c r="B876" s="48" t="s">
        <v>2556</v>
      </c>
      <c r="C876" s="49" t="s">
        <v>2528</v>
      </c>
      <c r="D876" s="49" t="s">
        <v>51</v>
      </c>
      <c r="E876" s="48" t="s">
        <v>67</v>
      </c>
      <c r="F876" s="50">
        <v>1725.1</v>
      </c>
      <c r="G876" s="50">
        <v>1529.1</v>
      </c>
      <c r="H876" s="51">
        <v>34085</v>
      </c>
      <c r="I876" s="12">
        <f t="shared" si="1180"/>
        <v>5310135.8307672348</v>
      </c>
      <c r="J876" s="12">
        <f t="shared" si="1181"/>
        <v>2655067.9153836174</v>
      </c>
      <c r="K876" s="12">
        <f t="shared" si="1182"/>
        <v>2655067.9153836174</v>
      </c>
      <c r="L876" s="12">
        <f t="shared" si="1183"/>
        <v>2655067.9153836174</v>
      </c>
      <c r="M876" s="12">
        <f t="shared" si="1191"/>
        <v>0</v>
      </c>
      <c r="N876" s="16"/>
      <c r="O876" s="16"/>
      <c r="P876" s="12"/>
      <c r="Q876" s="16"/>
      <c r="R876" s="16"/>
      <c r="S876" s="12"/>
      <c r="T876" s="16"/>
      <c r="U876" s="16"/>
      <c r="V876" s="12"/>
      <c r="W876" s="16"/>
      <c r="X876" s="16"/>
      <c r="Y876" s="12"/>
      <c r="Z876" s="16"/>
      <c r="AA876" s="16"/>
      <c r="AB876" s="12"/>
      <c r="AC876" s="16"/>
      <c r="AD876" s="16"/>
      <c r="AE876" s="12"/>
      <c r="AF876" s="16"/>
      <c r="AG876" s="16"/>
      <c r="AH876" s="12"/>
      <c r="AI876" s="16"/>
      <c r="AJ876" s="16"/>
      <c r="AK876" s="12"/>
      <c r="AL876" s="16"/>
      <c r="AM876" s="16"/>
      <c r="AN876" s="12"/>
      <c r="AO876" s="35"/>
      <c r="AP876" s="40"/>
      <c r="AQ876" s="35"/>
      <c r="AR876" s="32"/>
      <c r="AS876" s="16"/>
      <c r="AT876" s="12"/>
      <c r="AU876" s="12"/>
      <c r="AV876" s="16">
        <v>0</v>
      </c>
      <c r="AW876" s="16">
        <v>5310135.8307672348</v>
      </c>
      <c r="AX876" s="12"/>
      <c r="AY876" s="46"/>
      <c r="AZ876" s="35"/>
      <c r="BA876" s="12"/>
      <c r="BB876" s="12">
        <f t="shared" si="1184"/>
        <v>0</v>
      </c>
      <c r="BC876" s="12">
        <f t="shared" si="1185"/>
        <v>0</v>
      </c>
      <c r="BD876" s="12">
        <f t="shared" si="1186"/>
        <v>0</v>
      </c>
      <c r="BE876" s="16"/>
      <c r="BF876" s="16"/>
      <c r="BG876" s="16"/>
      <c r="BH876" s="12"/>
      <c r="BI876" s="16"/>
      <c r="BJ876" s="16"/>
      <c r="BK876" s="16"/>
      <c r="BL876" s="12"/>
      <c r="BM876" s="16"/>
      <c r="BN876" s="16"/>
      <c r="BO876" s="16"/>
      <c r="BP876" s="12"/>
      <c r="BQ876" s="16"/>
      <c r="BR876" s="16"/>
      <c r="BS876" s="16"/>
      <c r="BT876" s="12"/>
      <c r="BU876" s="16"/>
      <c r="BV876" s="16"/>
      <c r="BW876" s="16"/>
      <c r="BX876" s="12"/>
      <c r="BY876" s="16"/>
      <c r="BZ876" s="16"/>
      <c r="CA876" s="16"/>
      <c r="CB876" s="12"/>
      <c r="CC876" s="16"/>
      <c r="CD876" s="16"/>
      <c r="CE876" s="16"/>
      <c r="CF876" s="12"/>
      <c r="CG876" s="16"/>
      <c r="CH876" s="16"/>
      <c r="CI876" s="16"/>
      <c r="CJ876" s="12"/>
      <c r="CK876" s="16"/>
      <c r="CL876" s="16"/>
      <c r="CM876" s="16"/>
      <c r="CN876" s="12"/>
      <c r="CO876" s="16"/>
      <c r="CP876" s="16"/>
      <c r="CQ876" s="16"/>
      <c r="CR876" s="12"/>
      <c r="CS876" s="16"/>
      <c r="CT876" s="16"/>
      <c r="CU876" s="16"/>
      <c r="CV876" s="12"/>
      <c r="CW876" s="16"/>
      <c r="CX876" s="16"/>
      <c r="CY876" s="16"/>
      <c r="CZ876" s="12"/>
      <c r="DA876" s="16"/>
      <c r="DB876" s="16"/>
      <c r="DC876" s="16"/>
      <c r="DD876" s="12"/>
      <c r="DE876" s="13" t="s">
        <v>54</v>
      </c>
      <c r="DF876" s="14" t="s">
        <v>55</v>
      </c>
    </row>
    <row r="877" spans="1:110" ht="67.5" hidden="1" x14ac:dyDescent="0.25">
      <c r="A877" s="13" t="s">
        <v>100</v>
      </c>
      <c r="B877" s="48" t="s">
        <v>2037</v>
      </c>
      <c r="C877" s="49">
        <v>1984</v>
      </c>
      <c r="D877" s="49" t="s">
        <v>51</v>
      </c>
      <c r="E877" s="48" t="s">
        <v>99</v>
      </c>
      <c r="F877" s="50">
        <v>18794.150000000001</v>
      </c>
      <c r="G877" s="50">
        <v>14919.15</v>
      </c>
      <c r="H877" s="51">
        <v>33857</v>
      </c>
      <c r="I877" s="12">
        <f t="shared" si="1180"/>
        <v>31038716</v>
      </c>
      <c r="J877" s="12">
        <f t="shared" si="1181"/>
        <v>15519358</v>
      </c>
      <c r="K877" s="12">
        <f t="shared" si="1182"/>
        <v>15519358</v>
      </c>
      <c r="L877" s="12">
        <f t="shared" si="1183"/>
        <v>15519358</v>
      </c>
      <c r="M877" s="12">
        <f t="shared" si="1191"/>
        <v>0</v>
      </c>
      <c r="N877" s="16"/>
      <c r="O877" s="16"/>
      <c r="P877" s="12">
        <v>0</v>
      </c>
      <c r="Q877" s="16"/>
      <c r="R877" s="16"/>
      <c r="S877" s="12">
        <v>0</v>
      </c>
      <c r="T877" s="16"/>
      <c r="U877" s="16"/>
      <c r="V877" s="12">
        <v>0</v>
      </c>
      <c r="W877" s="16"/>
      <c r="X877" s="16"/>
      <c r="Y877" s="12">
        <v>0</v>
      </c>
      <c r="Z877" s="16"/>
      <c r="AA877" s="16"/>
      <c r="AB877" s="12">
        <v>0</v>
      </c>
      <c r="AC877" s="16"/>
      <c r="AD877" s="16"/>
      <c r="AE877" s="12">
        <v>0</v>
      </c>
      <c r="AF877" s="16"/>
      <c r="AG877" s="16"/>
      <c r="AH877" s="12">
        <v>0</v>
      </c>
      <c r="AI877" s="16"/>
      <c r="AJ877" s="16"/>
      <c r="AK877" s="12">
        <v>0</v>
      </c>
      <c r="AL877" s="16"/>
      <c r="AM877" s="16"/>
      <c r="AN877" s="12">
        <v>0</v>
      </c>
      <c r="AO877" s="35"/>
      <c r="AP877" s="40" t="s">
        <v>2038</v>
      </c>
      <c r="AQ877" s="35">
        <v>31038716</v>
      </c>
      <c r="AR877" s="32">
        <v>31038716</v>
      </c>
      <c r="AS877" s="16"/>
      <c r="AT877" s="12"/>
      <c r="AU877" s="12">
        <v>0</v>
      </c>
      <c r="AV877" s="16"/>
      <c r="AW877" s="16"/>
      <c r="AX877" s="12">
        <v>0</v>
      </c>
      <c r="AY877" s="46"/>
      <c r="AZ877" s="35"/>
      <c r="BA877" s="12">
        <v>0</v>
      </c>
      <c r="BB877" s="12">
        <f t="shared" si="1184"/>
        <v>0</v>
      </c>
      <c r="BC877" s="12">
        <f t="shared" si="1185"/>
        <v>0</v>
      </c>
      <c r="BD877" s="12">
        <f t="shared" si="1186"/>
        <v>0</v>
      </c>
      <c r="BE877" s="16"/>
      <c r="BF877" s="16"/>
      <c r="BG877" s="16"/>
      <c r="BH877" s="12"/>
      <c r="BI877" s="16"/>
      <c r="BJ877" s="16"/>
      <c r="BK877" s="16"/>
      <c r="BL877" s="12"/>
      <c r="BM877" s="16"/>
      <c r="BN877" s="16"/>
      <c r="BO877" s="16"/>
      <c r="BP877" s="12"/>
      <c r="BQ877" s="16"/>
      <c r="BR877" s="16"/>
      <c r="BS877" s="16"/>
      <c r="BT877" s="12"/>
      <c r="BU877" s="16"/>
      <c r="BV877" s="16"/>
      <c r="BW877" s="16"/>
      <c r="BX877" s="12"/>
      <c r="BY877" s="16"/>
      <c r="BZ877" s="16"/>
      <c r="CA877" s="16"/>
      <c r="CB877" s="12"/>
      <c r="CC877" s="16"/>
      <c r="CD877" s="16"/>
      <c r="CE877" s="16"/>
      <c r="CF877" s="12"/>
      <c r="CG877" s="16"/>
      <c r="CH877" s="16"/>
      <c r="CI877" s="16"/>
      <c r="CJ877" s="12"/>
      <c r="CK877" s="16"/>
      <c r="CL877" s="16"/>
      <c r="CM877" s="16"/>
      <c r="CN877" s="12"/>
      <c r="CO877" s="16"/>
      <c r="CP877" s="16"/>
      <c r="CQ877" s="16"/>
      <c r="CR877" s="12"/>
      <c r="CS877" s="16"/>
      <c r="CT877" s="16"/>
      <c r="CU877" s="16"/>
      <c r="CV877" s="12"/>
      <c r="CW877" s="16"/>
      <c r="CX877" s="16"/>
      <c r="CY877" s="16"/>
      <c r="CZ877" s="12"/>
      <c r="DA877" s="16"/>
      <c r="DB877" s="16"/>
      <c r="DC877" s="16"/>
      <c r="DD877" s="12"/>
      <c r="DE877" s="13" t="s">
        <v>54</v>
      </c>
      <c r="DF877" s="14" t="s">
        <v>55</v>
      </c>
    </row>
    <row r="878" spans="1:110" ht="38.25" hidden="1" x14ac:dyDescent="0.25">
      <c r="A878" s="13" t="s">
        <v>101</v>
      </c>
      <c r="B878" s="48" t="s">
        <v>2559</v>
      </c>
      <c r="C878" s="49" t="s">
        <v>2171</v>
      </c>
      <c r="D878" s="49">
        <v>1968</v>
      </c>
      <c r="E878" s="48" t="s">
        <v>52</v>
      </c>
      <c r="F878" s="50">
        <v>1232.9000000000001</v>
      </c>
      <c r="G878" s="50">
        <v>1147.5</v>
      </c>
      <c r="H878" s="51">
        <v>34310</v>
      </c>
      <c r="I878" s="12">
        <f t="shared" si="1180"/>
        <v>4446297.9010761753</v>
      </c>
      <c r="J878" s="12">
        <f t="shared" si="1181"/>
        <v>2223148.9505380876</v>
      </c>
      <c r="K878" s="12">
        <f t="shared" si="1182"/>
        <v>2223148.9505380876</v>
      </c>
      <c r="L878" s="12">
        <f t="shared" si="1183"/>
        <v>2223148.9505380876</v>
      </c>
      <c r="M878" s="12">
        <f t="shared" si="1191"/>
        <v>0</v>
      </c>
      <c r="N878" s="16"/>
      <c r="O878" s="16"/>
      <c r="P878" s="12"/>
      <c r="Q878" s="16"/>
      <c r="R878" s="16"/>
      <c r="S878" s="12"/>
      <c r="T878" s="16"/>
      <c r="U878" s="16"/>
      <c r="V878" s="12"/>
      <c r="W878" s="16"/>
      <c r="X878" s="16"/>
      <c r="Y878" s="12"/>
      <c r="Z878" s="16"/>
      <c r="AA878" s="16"/>
      <c r="AB878" s="12"/>
      <c r="AC878" s="16"/>
      <c r="AD878" s="16"/>
      <c r="AE878" s="12"/>
      <c r="AF878" s="16"/>
      <c r="AG878" s="16"/>
      <c r="AH878" s="12"/>
      <c r="AI878" s="16"/>
      <c r="AJ878" s="16"/>
      <c r="AK878" s="12"/>
      <c r="AL878" s="16"/>
      <c r="AM878" s="16"/>
      <c r="AN878" s="12"/>
      <c r="AO878" s="35"/>
      <c r="AP878" s="40"/>
      <c r="AQ878" s="35"/>
      <c r="AR878" s="32"/>
      <c r="AS878" s="16"/>
      <c r="AT878" s="12"/>
      <c r="AU878" s="12"/>
      <c r="AV878" s="16">
        <v>0</v>
      </c>
      <c r="AW878" s="16">
        <v>4446297.9010761753</v>
      </c>
      <c r="AX878" s="12"/>
      <c r="AY878" s="46"/>
      <c r="AZ878" s="35"/>
      <c r="BA878" s="12"/>
      <c r="BB878" s="12">
        <f t="shared" si="1184"/>
        <v>0</v>
      </c>
      <c r="BC878" s="12">
        <f t="shared" si="1185"/>
        <v>0</v>
      </c>
      <c r="BD878" s="12">
        <f t="shared" si="1186"/>
        <v>0</v>
      </c>
      <c r="BE878" s="16"/>
      <c r="BF878" s="16"/>
      <c r="BG878" s="16"/>
      <c r="BH878" s="12"/>
      <c r="BI878" s="16"/>
      <c r="BJ878" s="16"/>
      <c r="BK878" s="16"/>
      <c r="BL878" s="12"/>
      <c r="BM878" s="16"/>
      <c r="BN878" s="16"/>
      <c r="BO878" s="16"/>
      <c r="BP878" s="12"/>
      <c r="BQ878" s="16"/>
      <c r="BR878" s="16"/>
      <c r="BS878" s="16"/>
      <c r="BT878" s="12"/>
      <c r="BU878" s="16"/>
      <c r="BV878" s="16"/>
      <c r="BW878" s="16"/>
      <c r="BX878" s="12"/>
      <c r="BY878" s="16"/>
      <c r="BZ878" s="16"/>
      <c r="CA878" s="16"/>
      <c r="CB878" s="12"/>
      <c r="CC878" s="16"/>
      <c r="CD878" s="16"/>
      <c r="CE878" s="16"/>
      <c r="CF878" s="12"/>
      <c r="CG878" s="16"/>
      <c r="CH878" s="16"/>
      <c r="CI878" s="16"/>
      <c r="CJ878" s="12"/>
      <c r="CK878" s="16"/>
      <c r="CL878" s="16"/>
      <c r="CM878" s="16"/>
      <c r="CN878" s="12"/>
      <c r="CO878" s="16"/>
      <c r="CP878" s="16"/>
      <c r="CQ878" s="16"/>
      <c r="CR878" s="12"/>
      <c r="CS878" s="16"/>
      <c r="CT878" s="16"/>
      <c r="CU878" s="16"/>
      <c r="CV878" s="12"/>
      <c r="CW878" s="16"/>
      <c r="CX878" s="16"/>
      <c r="CY878" s="16"/>
      <c r="CZ878" s="12"/>
      <c r="DA878" s="16"/>
      <c r="DB878" s="16"/>
      <c r="DC878" s="16"/>
      <c r="DD878" s="12"/>
      <c r="DE878" s="13" t="s">
        <v>54</v>
      </c>
      <c r="DF878" s="14" t="s">
        <v>55</v>
      </c>
    </row>
    <row r="879" spans="1:110" ht="38.25" hidden="1" x14ac:dyDescent="0.25">
      <c r="A879" s="13" t="s">
        <v>102</v>
      </c>
      <c r="B879" s="48" t="s">
        <v>2552</v>
      </c>
      <c r="C879" s="49" t="s">
        <v>2171</v>
      </c>
      <c r="D879" s="49">
        <v>1965</v>
      </c>
      <c r="E879" s="48" t="s">
        <v>52</v>
      </c>
      <c r="F879" s="50">
        <v>993.6</v>
      </c>
      <c r="G879" s="50">
        <v>666.6</v>
      </c>
      <c r="H879" s="51">
        <v>34303</v>
      </c>
      <c r="I879" s="12">
        <f t="shared" si="1180"/>
        <v>500000</v>
      </c>
      <c r="J879" s="12">
        <f t="shared" si="1181"/>
        <v>0</v>
      </c>
      <c r="K879" s="12">
        <f t="shared" si="1182"/>
        <v>500000</v>
      </c>
      <c r="L879" s="12">
        <f t="shared" si="1183"/>
        <v>500000</v>
      </c>
      <c r="M879" s="12">
        <f t="shared" si="1191"/>
        <v>0</v>
      </c>
      <c r="N879" s="16"/>
      <c r="O879" s="16"/>
      <c r="P879" s="12"/>
      <c r="Q879" s="16"/>
      <c r="R879" s="16"/>
      <c r="S879" s="12"/>
      <c r="T879" s="16"/>
      <c r="U879" s="16"/>
      <c r="V879" s="12"/>
      <c r="W879" s="16"/>
      <c r="X879" s="16"/>
      <c r="Y879" s="12"/>
      <c r="Z879" s="16"/>
      <c r="AA879" s="16"/>
      <c r="AB879" s="12"/>
      <c r="AC879" s="16"/>
      <c r="AD879" s="16"/>
      <c r="AE879" s="12"/>
      <c r="AF879" s="16"/>
      <c r="AG879" s="16"/>
      <c r="AH879" s="12"/>
      <c r="AI879" s="16"/>
      <c r="AJ879" s="16"/>
      <c r="AK879" s="12"/>
      <c r="AL879" s="16"/>
      <c r="AM879" s="16"/>
      <c r="AN879" s="12"/>
      <c r="AO879" s="35"/>
      <c r="AP879" s="40"/>
      <c r="AQ879" s="35"/>
      <c r="AR879" s="32"/>
      <c r="AS879" s="16"/>
      <c r="AT879" s="12"/>
      <c r="AU879" s="12"/>
      <c r="AV879" s="16"/>
      <c r="AW879" s="16"/>
      <c r="AX879" s="12"/>
      <c r="AY879" s="46"/>
      <c r="AZ879" s="35"/>
      <c r="BA879" s="12"/>
      <c r="BB879" s="12">
        <f t="shared" si="1184"/>
        <v>0</v>
      </c>
      <c r="BC879" s="12">
        <f t="shared" si="1185"/>
        <v>500000</v>
      </c>
      <c r="BD879" s="12">
        <f t="shared" si="1186"/>
        <v>500000</v>
      </c>
      <c r="BE879" s="16"/>
      <c r="BF879" s="16"/>
      <c r="BG879" s="16"/>
      <c r="BH879" s="12"/>
      <c r="BI879" s="16">
        <v>1</v>
      </c>
      <c r="BJ879" s="16">
        <v>0</v>
      </c>
      <c r="BK879" s="16">
        <v>500000</v>
      </c>
      <c r="BL879" s="12">
        <f>BK879-BJ879</f>
        <v>500000</v>
      </c>
      <c r="BM879" s="16"/>
      <c r="BN879" s="16"/>
      <c r="BO879" s="16"/>
      <c r="BP879" s="12"/>
      <c r="BQ879" s="16"/>
      <c r="BR879" s="16"/>
      <c r="BS879" s="16"/>
      <c r="BT879" s="12"/>
      <c r="BU879" s="16"/>
      <c r="BV879" s="16"/>
      <c r="BW879" s="16"/>
      <c r="BX879" s="12"/>
      <c r="BY879" s="16"/>
      <c r="BZ879" s="16"/>
      <c r="CA879" s="16"/>
      <c r="CB879" s="12"/>
      <c r="CC879" s="16"/>
      <c r="CD879" s="16"/>
      <c r="CE879" s="16"/>
      <c r="CF879" s="12"/>
      <c r="CG879" s="16"/>
      <c r="CH879" s="16"/>
      <c r="CI879" s="16"/>
      <c r="CJ879" s="12"/>
      <c r="CK879" s="16"/>
      <c r="CL879" s="16"/>
      <c r="CM879" s="16"/>
      <c r="CN879" s="12"/>
      <c r="CO879" s="16"/>
      <c r="CP879" s="16"/>
      <c r="CQ879" s="16"/>
      <c r="CR879" s="12"/>
      <c r="CS879" s="16"/>
      <c r="CT879" s="16"/>
      <c r="CU879" s="16"/>
      <c r="CV879" s="12"/>
      <c r="CW879" s="16"/>
      <c r="CX879" s="16"/>
      <c r="CY879" s="16"/>
      <c r="CZ879" s="12"/>
      <c r="DA879" s="16"/>
      <c r="DB879" s="16"/>
      <c r="DC879" s="16"/>
      <c r="DD879" s="12"/>
      <c r="DE879" s="13" t="s">
        <v>54</v>
      </c>
      <c r="DF879" s="14" t="s">
        <v>55</v>
      </c>
    </row>
    <row r="880" spans="1:110" ht="38.25" hidden="1" x14ac:dyDescent="0.25">
      <c r="A880" s="13" t="s">
        <v>103</v>
      </c>
      <c r="B880" s="48" t="s">
        <v>2551</v>
      </c>
      <c r="C880" s="49" t="s">
        <v>2182</v>
      </c>
      <c r="D880" s="49">
        <v>1984</v>
      </c>
      <c r="E880" s="48" t="s">
        <v>52</v>
      </c>
      <c r="F880" s="50">
        <v>2767.7</v>
      </c>
      <c r="G880" s="50">
        <v>2023.7</v>
      </c>
      <c r="H880" s="51">
        <v>33848</v>
      </c>
      <c r="I880" s="12">
        <f t="shared" si="1180"/>
        <v>500000</v>
      </c>
      <c r="J880" s="12">
        <f t="shared" si="1181"/>
        <v>0</v>
      </c>
      <c r="K880" s="12">
        <f t="shared" si="1182"/>
        <v>500000</v>
      </c>
      <c r="L880" s="12">
        <f t="shared" si="1183"/>
        <v>500000</v>
      </c>
      <c r="M880" s="12">
        <f t="shared" si="1191"/>
        <v>0</v>
      </c>
      <c r="N880" s="16"/>
      <c r="O880" s="16"/>
      <c r="P880" s="12"/>
      <c r="Q880" s="16"/>
      <c r="R880" s="16"/>
      <c r="S880" s="12"/>
      <c r="T880" s="16"/>
      <c r="U880" s="16"/>
      <c r="V880" s="12"/>
      <c r="W880" s="16"/>
      <c r="X880" s="16"/>
      <c r="Y880" s="12"/>
      <c r="Z880" s="16"/>
      <c r="AA880" s="16"/>
      <c r="AB880" s="12"/>
      <c r="AC880" s="16"/>
      <c r="AD880" s="16"/>
      <c r="AE880" s="12"/>
      <c r="AF880" s="16"/>
      <c r="AG880" s="16"/>
      <c r="AH880" s="12"/>
      <c r="AI880" s="16"/>
      <c r="AJ880" s="16"/>
      <c r="AK880" s="12"/>
      <c r="AL880" s="16"/>
      <c r="AM880" s="16"/>
      <c r="AN880" s="12"/>
      <c r="AO880" s="35"/>
      <c r="AP880" s="40"/>
      <c r="AQ880" s="35"/>
      <c r="AR880" s="32"/>
      <c r="AS880" s="16"/>
      <c r="AT880" s="12"/>
      <c r="AU880" s="12"/>
      <c r="AV880" s="16"/>
      <c r="AW880" s="16"/>
      <c r="AX880" s="12"/>
      <c r="AY880" s="46"/>
      <c r="AZ880" s="35"/>
      <c r="BA880" s="12"/>
      <c r="BB880" s="12">
        <f t="shared" si="1184"/>
        <v>0</v>
      </c>
      <c r="BC880" s="12">
        <f t="shared" si="1185"/>
        <v>500000</v>
      </c>
      <c r="BD880" s="12">
        <f t="shared" si="1186"/>
        <v>500000</v>
      </c>
      <c r="BE880" s="16"/>
      <c r="BF880" s="16"/>
      <c r="BG880" s="16"/>
      <c r="BH880" s="12"/>
      <c r="BI880" s="16">
        <v>1</v>
      </c>
      <c r="BJ880" s="16">
        <v>0</v>
      </c>
      <c r="BK880" s="16">
        <v>500000</v>
      </c>
      <c r="BL880" s="12">
        <f>BK880-BJ880</f>
        <v>500000</v>
      </c>
      <c r="BM880" s="16"/>
      <c r="BN880" s="16"/>
      <c r="BO880" s="16"/>
      <c r="BP880" s="12"/>
      <c r="BQ880" s="16"/>
      <c r="BR880" s="16"/>
      <c r="BS880" s="16"/>
      <c r="BT880" s="12"/>
      <c r="BU880" s="16"/>
      <c r="BV880" s="16"/>
      <c r="BW880" s="16"/>
      <c r="BX880" s="12"/>
      <c r="BY880" s="16"/>
      <c r="BZ880" s="16"/>
      <c r="CA880" s="16"/>
      <c r="CB880" s="12"/>
      <c r="CC880" s="16"/>
      <c r="CD880" s="16"/>
      <c r="CE880" s="16"/>
      <c r="CF880" s="12"/>
      <c r="CG880" s="16"/>
      <c r="CH880" s="16"/>
      <c r="CI880" s="16"/>
      <c r="CJ880" s="12"/>
      <c r="CK880" s="16"/>
      <c r="CL880" s="16"/>
      <c r="CM880" s="16"/>
      <c r="CN880" s="12"/>
      <c r="CO880" s="16"/>
      <c r="CP880" s="16"/>
      <c r="CQ880" s="16"/>
      <c r="CR880" s="12"/>
      <c r="CS880" s="16"/>
      <c r="CT880" s="16"/>
      <c r="CU880" s="16"/>
      <c r="CV880" s="12"/>
      <c r="CW880" s="16"/>
      <c r="CX880" s="16"/>
      <c r="CY880" s="16"/>
      <c r="CZ880" s="12"/>
      <c r="DA880" s="16"/>
      <c r="DB880" s="16"/>
      <c r="DC880" s="16"/>
      <c r="DD880" s="12"/>
      <c r="DE880" s="13" t="s">
        <v>54</v>
      </c>
      <c r="DF880" s="14" t="s">
        <v>55</v>
      </c>
    </row>
    <row r="881" spans="1:110" ht="38.25" hidden="1" x14ac:dyDescent="0.25">
      <c r="A881" s="13" t="s">
        <v>104</v>
      </c>
      <c r="B881" s="48" t="s">
        <v>2381</v>
      </c>
      <c r="C881" s="49" t="s">
        <v>2388</v>
      </c>
      <c r="D881" s="49" t="s">
        <v>51</v>
      </c>
      <c r="E881" s="48" t="s">
        <v>52</v>
      </c>
      <c r="F881" s="49">
        <v>9034.09</v>
      </c>
      <c r="G881" s="49">
        <v>7815.6</v>
      </c>
      <c r="H881" s="51">
        <v>34155</v>
      </c>
      <c r="I881" s="12">
        <f t="shared" si="1180"/>
        <v>15852459.630000001</v>
      </c>
      <c r="J881" s="12">
        <f t="shared" si="1181"/>
        <v>7926229.8150000004</v>
      </c>
      <c r="K881" s="12">
        <f t="shared" ref="K881:K883" si="1193">I881-J881</f>
        <v>7926229.8150000004</v>
      </c>
      <c r="L881" s="12">
        <f t="shared" ref="L881:L883" si="1194">K881</f>
        <v>7926229.8150000004</v>
      </c>
      <c r="M881" s="12">
        <f t="shared" si="1191"/>
        <v>0</v>
      </c>
      <c r="N881" s="16"/>
      <c r="O881" s="16"/>
      <c r="P881" s="12">
        <v>0</v>
      </c>
      <c r="Q881" s="16"/>
      <c r="R881" s="16"/>
      <c r="S881" s="12">
        <v>0</v>
      </c>
      <c r="T881" s="16"/>
      <c r="U881" s="16"/>
      <c r="V881" s="12">
        <v>0</v>
      </c>
      <c r="W881" s="16"/>
      <c r="X881" s="16">
        <v>4459503.2</v>
      </c>
      <c r="Y881" s="12">
        <v>4459503.2</v>
      </c>
      <c r="Z881" s="16"/>
      <c r="AA881" s="16">
        <v>5553921.6699999999</v>
      </c>
      <c r="AB881" s="12">
        <v>5553921.6699999999</v>
      </c>
      <c r="AC881" s="16"/>
      <c r="AD881" s="16">
        <v>5839034.7599999998</v>
      </c>
      <c r="AE881" s="12">
        <v>5839034.7599999998</v>
      </c>
      <c r="AF881" s="16"/>
      <c r="AG881" s="16"/>
      <c r="AH881" s="12">
        <v>0</v>
      </c>
      <c r="AI881" s="16"/>
      <c r="AJ881" s="16"/>
      <c r="AK881" s="12">
        <v>0</v>
      </c>
      <c r="AL881" s="16"/>
      <c r="AM881" s="16"/>
      <c r="AN881" s="12">
        <v>0</v>
      </c>
      <c r="AO881" s="35"/>
      <c r="AP881" s="40"/>
      <c r="AQ881" s="35"/>
      <c r="AR881" s="32">
        <v>0</v>
      </c>
      <c r="AS881" s="16"/>
      <c r="AT881" s="12"/>
      <c r="AU881" s="12">
        <v>0</v>
      </c>
      <c r="AV881" s="16"/>
      <c r="AW881" s="16"/>
      <c r="AX881" s="12">
        <v>0</v>
      </c>
      <c r="AY881" s="46"/>
      <c r="AZ881" s="35"/>
      <c r="BA881" s="12">
        <v>0</v>
      </c>
      <c r="BB881" s="12">
        <f t="shared" si="1184"/>
        <v>0</v>
      </c>
      <c r="BC881" s="12">
        <f t="shared" si="1185"/>
        <v>0</v>
      </c>
      <c r="BD881" s="12">
        <f t="shared" si="1186"/>
        <v>0</v>
      </c>
      <c r="BE881" s="16"/>
      <c r="BF881" s="16"/>
      <c r="BG881" s="16"/>
      <c r="BH881" s="12"/>
      <c r="BI881" s="16"/>
      <c r="BJ881" s="16"/>
      <c r="BK881" s="16"/>
      <c r="BL881" s="12"/>
      <c r="BM881" s="16"/>
      <c r="BN881" s="16"/>
      <c r="BO881" s="16"/>
      <c r="BP881" s="12"/>
      <c r="BQ881" s="16"/>
      <c r="BR881" s="16"/>
      <c r="BS881" s="16"/>
      <c r="BT881" s="12"/>
      <c r="BU881" s="16"/>
      <c r="BV881" s="16"/>
      <c r="BW881" s="16"/>
      <c r="BX881" s="12"/>
      <c r="BY881" s="16"/>
      <c r="BZ881" s="16"/>
      <c r="CA881" s="16"/>
      <c r="CB881" s="12"/>
      <c r="CC881" s="16"/>
      <c r="CD881" s="16"/>
      <c r="CE881" s="16"/>
      <c r="CF881" s="12"/>
      <c r="CG881" s="16"/>
      <c r="CH881" s="16"/>
      <c r="CI881" s="16"/>
      <c r="CJ881" s="12"/>
      <c r="CK881" s="16"/>
      <c r="CL881" s="16"/>
      <c r="CM881" s="16"/>
      <c r="CN881" s="12"/>
      <c r="CO881" s="16"/>
      <c r="CP881" s="16"/>
      <c r="CQ881" s="16"/>
      <c r="CR881" s="12"/>
      <c r="CS881" s="16"/>
      <c r="CT881" s="16"/>
      <c r="CU881" s="16"/>
      <c r="CV881" s="12"/>
      <c r="CW881" s="16"/>
      <c r="CX881" s="16"/>
      <c r="CY881" s="16"/>
      <c r="CZ881" s="12"/>
      <c r="DA881" s="16"/>
      <c r="DB881" s="16"/>
      <c r="DC881" s="16"/>
      <c r="DD881" s="12"/>
      <c r="DE881" s="13" t="s">
        <v>54</v>
      </c>
      <c r="DF881" s="14" t="s">
        <v>55</v>
      </c>
    </row>
    <row r="882" spans="1:110" ht="38.25" hidden="1" x14ac:dyDescent="0.25">
      <c r="A882" s="13" t="s">
        <v>105</v>
      </c>
      <c r="B882" s="48" t="s">
        <v>2537</v>
      </c>
      <c r="C882" s="49" t="s">
        <v>2171</v>
      </c>
      <c r="D882" s="49">
        <v>1973</v>
      </c>
      <c r="E882" s="48" t="s">
        <v>52</v>
      </c>
      <c r="F882" s="50">
        <v>2171.75</v>
      </c>
      <c r="G882" s="50">
        <v>1953.25</v>
      </c>
      <c r="H882" s="51">
        <v>34254</v>
      </c>
      <c r="I882" s="12">
        <f t="shared" si="1180"/>
        <v>518185.76</v>
      </c>
      <c r="J882" s="12">
        <f t="shared" si="1181"/>
        <v>0</v>
      </c>
      <c r="K882" s="12">
        <f t="shared" si="1193"/>
        <v>518185.76</v>
      </c>
      <c r="L882" s="12">
        <f t="shared" si="1194"/>
        <v>518185.76</v>
      </c>
      <c r="M882" s="12">
        <f t="shared" si="1191"/>
        <v>0</v>
      </c>
      <c r="N882" s="16"/>
      <c r="O882" s="16"/>
      <c r="P882" s="12"/>
      <c r="Q882" s="16"/>
      <c r="R882" s="16"/>
      <c r="S882" s="12"/>
      <c r="T882" s="16"/>
      <c r="U882" s="16"/>
      <c r="V882" s="12"/>
      <c r="W882" s="16"/>
      <c r="X882" s="16"/>
      <c r="Y882" s="12"/>
      <c r="Z882" s="16"/>
      <c r="AA882" s="16"/>
      <c r="AB882" s="12"/>
      <c r="AC882" s="16"/>
      <c r="AD882" s="16"/>
      <c r="AE882" s="12"/>
      <c r="AF882" s="16"/>
      <c r="AG882" s="16"/>
      <c r="AH882" s="12"/>
      <c r="AI882" s="16"/>
      <c r="AJ882" s="16"/>
      <c r="AK882" s="12"/>
      <c r="AL882" s="16"/>
      <c r="AM882" s="16"/>
      <c r="AN882" s="12"/>
      <c r="AO882" s="35"/>
      <c r="AP882" s="40"/>
      <c r="AQ882" s="35"/>
      <c r="AR882" s="32"/>
      <c r="AS882" s="16"/>
      <c r="AT882" s="12"/>
      <c r="AU882" s="12"/>
      <c r="AV882" s="16"/>
      <c r="AW882" s="16"/>
      <c r="AX882" s="12"/>
      <c r="AY882" s="46"/>
      <c r="AZ882" s="35"/>
      <c r="BA882" s="12"/>
      <c r="BB882" s="12">
        <f t="shared" si="1184"/>
        <v>0</v>
      </c>
      <c r="BC882" s="12">
        <f t="shared" si="1185"/>
        <v>518185.76</v>
      </c>
      <c r="BD882" s="12">
        <f t="shared" si="1186"/>
        <v>518185.76</v>
      </c>
      <c r="BE882" s="16"/>
      <c r="BF882" s="16"/>
      <c r="BG882" s="16"/>
      <c r="BH882" s="12"/>
      <c r="BI882" s="16">
        <v>1</v>
      </c>
      <c r="BJ882" s="16">
        <v>0</v>
      </c>
      <c r="BK882" s="16">
        <v>518185.76</v>
      </c>
      <c r="BL882" s="12">
        <f>BK882-BJ882</f>
        <v>518185.76</v>
      </c>
      <c r="BM882" s="16"/>
      <c r="BN882" s="16"/>
      <c r="BO882" s="16"/>
      <c r="BP882" s="12"/>
      <c r="BQ882" s="16"/>
      <c r="BR882" s="16"/>
      <c r="BS882" s="16"/>
      <c r="BT882" s="12"/>
      <c r="BU882" s="16"/>
      <c r="BV882" s="16"/>
      <c r="BW882" s="16"/>
      <c r="BX882" s="12"/>
      <c r="BY882" s="16"/>
      <c r="BZ882" s="16"/>
      <c r="CA882" s="16"/>
      <c r="CB882" s="12"/>
      <c r="CC882" s="16"/>
      <c r="CD882" s="16"/>
      <c r="CE882" s="16"/>
      <c r="CF882" s="12"/>
      <c r="CG882" s="16"/>
      <c r="CH882" s="16"/>
      <c r="CI882" s="16"/>
      <c r="CJ882" s="12"/>
      <c r="CK882" s="16"/>
      <c r="CL882" s="16"/>
      <c r="CM882" s="16"/>
      <c r="CN882" s="12"/>
      <c r="CO882" s="16"/>
      <c r="CP882" s="16"/>
      <c r="CQ882" s="16"/>
      <c r="CR882" s="12"/>
      <c r="CS882" s="16"/>
      <c r="CT882" s="16"/>
      <c r="CU882" s="16"/>
      <c r="CV882" s="12"/>
      <c r="CW882" s="16"/>
      <c r="CX882" s="16"/>
      <c r="CY882" s="16"/>
      <c r="CZ882" s="12"/>
      <c r="DA882" s="16"/>
      <c r="DB882" s="16"/>
      <c r="DC882" s="16"/>
      <c r="DD882" s="12"/>
      <c r="DE882" s="13" t="s">
        <v>54</v>
      </c>
      <c r="DF882" s="14" t="s">
        <v>55</v>
      </c>
    </row>
    <row r="883" spans="1:110" ht="38.25" hidden="1" x14ac:dyDescent="0.25">
      <c r="A883" s="13" t="s">
        <v>106</v>
      </c>
      <c r="B883" s="48" t="s">
        <v>2307</v>
      </c>
      <c r="C883" s="49" t="s">
        <v>2387</v>
      </c>
      <c r="D883" s="49" t="s">
        <v>51</v>
      </c>
      <c r="E883" s="48" t="s">
        <v>67</v>
      </c>
      <c r="F883" s="49">
        <v>3033.5</v>
      </c>
      <c r="G883" s="49">
        <v>2541.6999999999998</v>
      </c>
      <c r="H883" s="51">
        <v>34057</v>
      </c>
      <c r="I883" s="12">
        <f t="shared" si="1180"/>
        <v>3954235.24</v>
      </c>
      <c r="J883" s="12">
        <f t="shared" si="1181"/>
        <v>1727117.62</v>
      </c>
      <c r="K883" s="12">
        <f t="shared" si="1193"/>
        <v>2227117.62</v>
      </c>
      <c r="L883" s="12">
        <f t="shared" si="1194"/>
        <v>2227117.62</v>
      </c>
      <c r="M883" s="12">
        <f t="shared" si="1191"/>
        <v>0</v>
      </c>
      <c r="N883" s="16"/>
      <c r="O883" s="16"/>
      <c r="P883" s="12">
        <v>0</v>
      </c>
      <c r="Q883" s="16"/>
      <c r="R883" s="16"/>
      <c r="S883" s="12">
        <v>0</v>
      </c>
      <c r="T883" s="16"/>
      <c r="U883" s="16"/>
      <c r="V883" s="12">
        <v>0</v>
      </c>
      <c r="W883" s="16"/>
      <c r="X883" s="16"/>
      <c r="Y883" s="12">
        <v>0</v>
      </c>
      <c r="Z883" s="16"/>
      <c r="AA883" s="16"/>
      <c r="AB883" s="12">
        <v>0</v>
      </c>
      <c r="AC883" s="16"/>
      <c r="AD883" s="16"/>
      <c r="AE883" s="12">
        <v>0</v>
      </c>
      <c r="AF883" s="16"/>
      <c r="AG883" s="16"/>
      <c r="AH883" s="12">
        <v>0</v>
      </c>
      <c r="AI883" s="16"/>
      <c r="AJ883" s="16"/>
      <c r="AK883" s="12">
        <v>0</v>
      </c>
      <c r="AL883" s="16"/>
      <c r="AM883" s="16"/>
      <c r="AN883" s="12">
        <v>0</v>
      </c>
      <c r="AO883" s="35"/>
      <c r="AP883" s="40"/>
      <c r="AQ883" s="35"/>
      <c r="AR883" s="32">
        <v>0</v>
      </c>
      <c r="AS883" s="16"/>
      <c r="AT883" s="12"/>
      <c r="AU883" s="12">
        <v>0</v>
      </c>
      <c r="AV883" s="16"/>
      <c r="AW883" s="16"/>
      <c r="AX883" s="12">
        <v>0</v>
      </c>
      <c r="AY883" s="46"/>
      <c r="AZ883" s="35">
        <v>3454235.24</v>
      </c>
      <c r="BA883" s="12">
        <v>3454235.24</v>
      </c>
      <c r="BB883" s="12">
        <f t="shared" si="1184"/>
        <v>0</v>
      </c>
      <c r="BC883" s="12">
        <f t="shared" si="1185"/>
        <v>500000</v>
      </c>
      <c r="BD883" s="12">
        <f t="shared" si="1186"/>
        <v>500000</v>
      </c>
      <c r="BE883" s="16"/>
      <c r="BF883" s="16"/>
      <c r="BG883" s="16"/>
      <c r="BH883" s="12"/>
      <c r="BI883" s="16">
        <v>1</v>
      </c>
      <c r="BJ883" s="16">
        <v>0</v>
      </c>
      <c r="BK883" s="16">
        <v>500000</v>
      </c>
      <c r="BL883" s="12">
        <f>BK883-BJ883</f>
        <v>500000</v>
      </c>
      <c r="BM883" s="16"/>
      <c r="BN883" s="16"/>
      <c r="BO883" s="16"/>
      <c r="BP883" s="12"/>
      <c r="BQ883" s="16"/>
      <c r="BR883" s="16"/>
      <c r="BS883" s="16"/>
      <c r="BT883" s="12"/>
      <c r="BU883" s="16"/>
      <c r="BV883" s="16"/>
      <c r="BW883" s="16"/>
      <c r="BX883" s="12"/>
      <c r="BY883" s="16"/>
      <c r="BZ883" s="16"/>
      <c r="CA883" s="16"/>
      <c r="CB883" s="12"/>
      <c r="CC883" s="16"/>
      <c r="CD883" s="16"/>
      <c r="CE883" s="16"/>
      <c r="CF883" s="12"/>
      <c r="CG883" s="16"/>
      <c r="CH883" s="16"/>
      <c r="CI883" s="16"/>
      <c r="CJ883" s="12"/>
      <c r="CK883" s="16"/>
      <c r="CL883" s="16"/>
      <c r="CM883" s="16"/>
      <c r="CN883" s="12"/>
      <c r="CO883" s="16"/>
      <c r="CP883" s="16"/>
      <c r="CQ883" s="16"/>
      <c r="CR883" s="12"/>
      <c r="CS883" s="16"/>
      <c r="CT883" s="16"/>
      <c r="CU883" s="16"/>
      <c r="CV883" s="12"/>
      <c r="CW883" s="16"/>
      <c r="CX883" s="16"/>
      <c r="CY883" s="16"/>
      <c r="CZ883" s="12"/>
      <c r="DA883" s="16"/>
      <c r="DB883" s="16"/>
      <c r="DC883" s="16"/>
      <c r="DD883" s="12"/>
      <c r="DE883" s="13" t="s">
        <v>54</v>
      </c>
      <c r="DF883" s="14" t="s">
        <v>55</v>
      </c>
    </row>
    <row r="884" spans="1:110" ht="12.75" hidden="1" x14ac:dyDescent="0.25">
      <c r="A884" s="18" t="s">
        <v>51</v>
      </c>
      <c r="B884" s="11" t="s">
        <v>86</v>
      </c>
      <c r="C884" s="19" t="s">
        <v>51</v>
      </c>
      <c r="D884" s="101" t="s">
        <v>51</v>
      </c>
      <c r="E884" s="19" t="s">
        <v>51</v>
      </c>
      <c r="F884" s="11">
        <f>SUM(F843:F883)</f>
        <v>121382.37000000001</v>
      </c>
      <c r="G884" s="11">
        <f>SUM(G843:G883)</f>
        <v>101950.22</v>
      </c>
      <c r="H884" s="11"/>
      <c r="I884" s="11">
        <f t="shared" ref="I884:BC884" si="1195">SUM(I843:I883)</f>
        <v>135120805.68563434</v>
      </c>
      <c r="J884" s="11">
        <f t="shared" ref="J884" si="1196">SUM(J843:J883)</f>
        <v>59449760.08781717</v>
      </c>
      <c r="K884" s="11">
        <f t="shared" ref="K884" si="1197">SUM(K843:K883)</f>
        <v>75671045.597817183</v>
      </c>
      <c r="L884" s="11">
        <f t="shared" ref="L884" si="1198">SUM(L843:L883)</f>
        <v>75671045.597817183</v>
      </c>
      <c r="M884" s="12">
        <f t="shared" si="1191"/>
        <v>0</v>
      </c>
      <c r="N884" s="11">
        <f t="shared" si="1195"/>
        <v>0</v>
      </c>
      <c r="O884" s="11">
        <f t="shared" si="1195"/>
        <v>0</v>
      </c>
      <c r="P884" s="11">
        <f t="shared" si="1195"/>
        <v>0</v>
      </c>
      <c r="Q884" s="11">
        <f t="shared" si="1195"/>
        <v>9367955.5710000005</v>
      </c>
      <c r="R884" s="11">
        <f t="shared" si="1195"/>
        <v>9367955.5710000005</v>
      </c>
      <c r="S884" s="11">
        <f t="shared" si="1195"/>
        <v>0</v>
      </c>
      <c r="T884" s="11">
        <f t="shared" si="1195"/>
        <v>0</v>
      </c>
      <c r="U884" s="11">
        <f t="shared" si="1195"/>
        <v>0</v>
      </c>
      <c r="V884" s="11">
        <f t="shared" si="1195"/>
        <v>0</v>
      </c>
      <c r="W884" s="11">
        <f t="shared" si="1195"/>
        <v>0</v>
      </c>
      <c r="X884" s="11">
        <f t="shared" si="1195"/>
        <v>5641620.5684000002</v>
      </c>
      <c r="Y884" s="11">
        <f t="shared" si="1195"/>
        <v>5641620.5684000002</v>
      </c>
      <c r="Z884" s="11">
        <f t="shared" si="1195"/>
        <v>1271427.2450000001</v>
      </c>
      <c r="AA884" s="11">
        <f t="shared" si="1195"/>
        <v>6969132.6040000003</v>
      </c>
      <c r="AB884" s="11">
        <f t="shared" si="1195"/>
        <v>5697705.3589999992</v>
      </c>
      <c r="AC884" s="11">
        <f t="shared" si="1195"/>
        <v>0</v>
      </c>
      <c r="AD884" s="11">
        <f t="shared" si="1195"/>
        <v>7252858.2322999993</v>
      </c>
      <c r="AE884" s="11">
        <f t="shared" si="1195"/>
        <v>7252858.2322999993</v>
      </c>
      <c r="AF884" s="11">
        <f t="shared" si="1195"/>
        <v>0</v>
      </c>
      <c r="AG884" s="11">
        <f t="shared" si="1195"/>
        <v>0</v>
      </c>
      <c r="AH884" s="11">
        <f t="shared" si="1195"/>
        <v>0</v>
      </c>
      <c r="AI884" s="11">
        <f t="shared" si="1195"/>
        <v>0</v>
      </c>
      <c r="AJ884" s="11">
        <f t="shared" si="1195"/>
        <v>0</v>
      </c>
      <c r="AK884" s="11">
        <f t="shared" si="1195"/>
        <v>0</v>
      </c>
      <c r="AL884" s="11">
        <f t="shared" si="1195"/>
        <v>0</v>
      </c>
      <c r="AM884" s="11">
        <f t="shared" si="1195"/>
        <v>0</v>
      </c>
      <c r="AN884" s="11">
        <f t="shared" si="1195"/>
        <v>0</v>
      </c>
      <c r="AO884" s="11">
        <f t="shared" si="1195"/>
        <v>0</v>
      </c>
      <c r="AP884" s="11">
        <f t="shared" si="1195"/>
        <v>0</v>
      </c>
      <c r="AQ884" s="11">
        <f t="shared" si="1195"/>
        <v>31038716</v>
      </c>
      <c r="AR884" s="11">
        <f t="shared" si="1195"/>
        <v>31038716</v>
      </c>
      <c r="AS884" s="11">
        <f t="shared" si="1195"/>
        <v>4312142.9790000003</v>
      </c>
      <c r="AT884" s="11">
        <f t="shared" si="1195"/>
        <v>3560823.6</v>
      </c>
      <c r="AU884" s="11">
        <f t="shared" si="1195"/>
        <v>-751319.37900000019</v>
      </c>
      <c r="AV884" s="11">
        <f t="shared" si="1195"/>
        <v>9845375.5319999997</v>
      </c>
      <c r="AW884" s="11">
        <f t="shared" si="1195"/>
        <v>51614178.359934352</v>
      </c>
      <c r="AX884" s="11">
        <f t="shared" si="1195"/>
        <v>-332291.53199999966</v>
      </c>
      <c r="AY884" s="11">
        <f t="shared" si="1195"/>
        <v>0</v>
      </c>
      <c r="AZ884" s="11">
        <f t="shared" si="1195"/>
        <v>3454235.24</v>
      </c>
      <c r="BA884" s="11">
        <f t="shared" si="1195"/>
        <v>3454235.24</v>
      </c>
      <c r="BB884" s="11">
        <f t="shared" si="1195"/>
        <v>0</v>
      </c>
      <c r="BC884" s="11">
        <f t="shared" si="1195"/>
        <v>16221285.509999998</v>
      </c>
      <c r="BD884" s="11">
        <f t="shared" ref="BD884:BY884" si="1199">SUM(BD843:BD883)</f>
        <v>15921285.509999998</v>
      </c>
      <c r="BE884" s="11">
        <f t="shared" si="1199"/>
        <v>0</v>
      </c>
      <c r="BF884" s="11">
        <f t="shared" si="1199"/>
        <v>0</v>
      </c>
      <c r="BG884" s="11">
        <f t="shared" si="1199"/>
        <v>0</v>
      </c>
      <c r="BH884" s="11">
        <f t="shared" si="1199"/>
        <v>0</v>
      </c>
      <c r="BI884" s="11">
        <f t="shared" si="1199"/>
        <v>29</v>
      </c>
      <c r="BJ884" s="11">
        <f t="shared" si="1199"/>
        <v>0</v>
      </c>
      <c r="BK884" s="11">
        <f t="shared" si="1199"/>
        <v>14373024.059999999</v>
      </c>
      <c r="BL884" s="11">
        <f t="shared" si="1199"/>
        <v>14373024.059999999</v>
      </c>
      <c r="BM884" s="11">
        <f t="shared" si="1199"/>
        <v>0</v>
      </c>
      <c r="BN884" s="11">
        <f t="shared" si="1199"/>
        <v>0</v>
      </c>
      <c r="BO884" s="11">
        <f t="shared" si="1199"/>
        <v>0</v>
      </c>
      <c r="BP884" s="11">
        <f t="shared" si="1199"/>
        <v>0</v>
      </c>
      <c r="BQ884" s="11">
        <f t="shared" si="1199"/>
        <v>0</v>
      </c>
      <c r="BR884" s="11">
        <f t="shared" si="1199"/>
        <v>0</v>
      </c>
      <c r="BS884" s="11">
        <f t="shared" si="1199"/>
        <v>0</v>
      </c>
      <c r="BT884" s="11">
        <f t="shared" si="1199"/>
        <v>0</v>
      </c>
      <c r="BU884" s="11">
        <f t="shared" si="1199"/>
        <v>0</v>
      </c>
      <c r="BV884" s="11">
        <f t="shared" si="1199"/>
        <v>0</v>
      </c>
      <c r="BW884" s="11">
        <f t="shared" si="1199"/>
        <v>0</v>
      </c>
      <c r="BX884" s="11">
        <f t="shared" si="1199"/>
        <v>0</v>
      </c>
      <c r="BY884" s="11">
        <f t="shared" si="1199"/>
        <v>0</v>
      </c>
      <c r="BZ884" s="11">
        <f t="shared" ref="BZ884:DD884" si="1200">SUM(BZ843:BZ883)</f>
        <v>0</v>
      </c>
      <c r="CA884" s="11">
        <f t="shared" si="1200"/>
        <v>0</v>
      </c>
      <c r="CB884" s="11">
        <f t="shared" si="1200"/>
        <v>0</v>
      </c>
      <c r="CC884" s="11">
        <f t="shared" si="1200"/>
        <v>1</v>
      </c>
      <c r="CD884" s="11">
        <f t="shared" si="1200"/>
        <v>0</v>
      </c>
      <c r="CE884" s="11">
        <f t="shared" si="1200"/>
        <v>300000</v>
      </c>
      <c r="CF884" s="11">
        <f t="shared" si="1200"/>
        <v>300000</v>
      </c>
      <c r="CG884" s="11">
        <f t="shared" si="1200"/>
        <v>1</v>
      </c>
      <c r="CH884" s="11">
        <f t="shared" si="1200"/>
        <v>0</v>
      </c>
      <c r="CI884" s="11">
        <f t="shared" si="1200"/>
        <v>300000</v>
      </c>
      <c r="CJ884" s="11">
        <f t="shared" si="1200"/>
        <v>300000</v>
      </c>
      <c r="CK884" s="11">
        <f t="shared" si="1200"/>
        <v>1</v>
      </c>
      <c r="CL884" s="11">
        <f t="shared" si="1200"/>
        <v>0</v>
      </c>
      <c r="CM884" s="11">
        <f t="shared" si="1200"/>
        <v>648261.44999999995</v>
      </c>
      <c r="CN884" s="11">
        <f t="shared" si="1200"/>
        <v>648261.44999999995</v>
      </c>
      <c r="CO884" s="11">
        <f t="shared" si="1200"/>
        <v>1</v>
      </c>
      <c r="CP884" s="11">
        <f t="shared" si="1200"/>
        <v>0</v>
      </c>
      <c r="CQ884" s="11">
        <f t="shared" si="1200"/>
        <v>300000</v>
      </c>
      <c r="CR884" s="11">
        <f t="shared" si="1200"/>
        <v>300000</v>
      </c>
      <c r="CS884" s="11">
        <f t="shared" si="1200"/>
        <v>0</v>
      </c>
      <c r="CT884" s="11">
        <f t="shared" si="1200"/>
        <v>0</v>
      </c>
      <c r="CU884" s="11">
        <f t="shared" si="1200"/>
        <v>300000</v>
      </c>
      <c r="CV884" s="11">
        <f t="shared" si="1200"/>
        <v>0</v>
      </c>
      <c r="CW884" s="11">
        <f t="shared" si="1200"/>
        <v>0</v>
      </c>
      <c r="CX884" s="11">
        <f t="shared" si="1200"/>
        <v>0</v>
      </c>
      <c r="CY884" s="11">
        <f t="shared" si="1200"/>
        <v>0</v>
      </c>
      <c r="CZ884" s="11">
        <f t="shared" si="1200"/>
        <v>0</v>
      </c>
      <c r="DA884" s="11">
        <f t="shared" si="1200"/>
        <v>0</v>
      </c>
      <c r="DB884" s="11">
        <f t="shared" si="1200"/>
        <v>0</v>
      </c>
      <c r="DC884" s="11">
        <f t="shared" si="1200"/>
        <v>0</v>
      </c>
      <c r="DD884" s="11">
        <f t="shared" si="1200"/>
        <v>0</v>
      </c>
      <c r="DE884" s="18" t="s">
        <v>51</v>
      </c>
      <c r="DF884" s="18" t="s">
        <v>51</v>
      </c>
    </row>
    <row r="885" spans="1:110" ht="12.75" hidden="1" x14ac:dyDescent="0.25">
      <c r="A885" s="27" t="s">
        <v>327</v>
      </c>
      <c r="B885" s="28"/>
      <c r="C885" s="28"/>
      <c r="D885" s="28"/>
      <c r="E885" s="28"/>
      <c r="F885" s="28"/>
      <c r="G885" s="28"/>
      <c r="H885" s="28"/>
      <c r="I885" s="12"/>
      <c r="J885" s="12"/>
      <c r="K885" s="12"/>
      <c r="L885" s="12"/>
      <c r="M885" s="12">
        <f t="shared" si="1191"/>
        <v>0</v>
      </c>
      <c r="N885" s="28"/>
      <c r="O885" s="28"/>
      <c r="P885" s="12"/>
      <c r="Q885" s="28"/>
      <c r="R885" s="28"/>
      <c r="S885" s="12"/>
      <c r="T885" s="28"/>
      <c r="U885" s="28"/>
      <c r="V885" s="12"/>
      <c r="W885" s="28"/>
      <c r="X885" s="28"/>
      <c r="Y885" s="12"/>
      <c r="Z885" s="28"/>
      <c r="AA885" s="28"/>
      <c r="AB885" s="12"/>
      <c r="AC885" s="28"/>
      <c r="AD885" s="28"/>
      <c r="AE885" s="12"/>
      <c r="AF885" s="28"/>
      <c r="AG885" s="28"/>
      <c r="AH885" s="12"/>
      <c r="AI885" s="28"/>
      <c r="AJ885" s="28"/>
      <c r="AK885" s="12"/>
      <c r="AL885" s="28"/>
      <c r="AM885" s="28"/>
      <c r="AN885" s="12"/>
      <c r="AO885" s="34"/>
      <c r="AP885" s="38"/>
      <c r="AQ885" s="34"/>
      <c r="AR885" s="32"/>
      <c r="AS885" s="28"/>
      <c r="AT885" s="28"/>
      <c r="AU885" s="12"/>
      <c r="AV885" s="28"/>
      <c r="AW885" s="28"/>
      <c r="AX885" s="12"/>
      <c r="AY885" s="44"/>
      <c r="AZ885" s="34"/>
      <c r="BA885" s="12"/>
      <c r="BB885" s="12"/>
      <c r="BC885" s="12"/>
      <c r="BD885" s="12"/>
      <c r="BE885" s="36"/>
      <c r="BF885" s="36"/>
      <c r="BG885" s="36"/>
      <c r="BH885" s="12">
        <f>BG885-BF885</f>
        <v>0</v>
      </c>
      <c r="BI885" s="36"/>
      <c r="BJ885" s="36"/>
      <c r="BK885" s="36"/>
      <c r="BL885" s="12">
        <f>BK885-BJ885</f>
        <v>0</v>
      </c>
      <c r="BM885" s="36"/>
      <c r="BN885" s="36"/>
      <c r="BO885" s="36"/>
      <c r="BP885" s="12">
        <f>BO885-BN885</f>
        <v>0</v>
      </c>
      <c r="BQ885" s="36"/>
      <c r="BR885" s="36"/>
      <c r="BS885" s="36"/>
      <c r="BT885" s="12">
        <f>BS885-BR885</f>
        <v>0</v>
      </c>
      <c r="BU885" s="36"/>
      <c r="BV885" s="36"/>
      <c r="BW885" s="36"/>
      <c r="BX885" s="12">
        <f>BW885-BV885</f>
        <v>0</v>
      </c>
      <c r="BY885" s="36"/>
      <c r="BZ885" s="36"/>
      <c r="CA885" s="36"/>
      <c r="CB885" s="12">
        <f>CA885-BZ885</f>
        <v>0</v>
      </c>
      <c r="CC885" s="36"/>
      <c r="CD885" s="36"/>
      <c r="CE885" s="36"/>
      <c r="CF885" s="12">
        <f>CE885-CD885</f>
        <v>0</v>
      </c>
      <c r="CG885" s="36"/>
      <c r="CH885" s="36"/>
      <c r="CI885" s="36"/>
      <c r="CJ885" s="12">
        <f>CI885-CH885</f>
        <v>0</v>
      </c>
      <c r="CK885" s="36"/>
      <c r="CL885" s="36"/>
      <c r="CM885" s="36"/>
      <c r="CN885" s="12">
        <f>CM885-CL885</f>
        <v>0</v>
      </c>
      <c r="CO885" s="36"/>
      <c r="CP885" s="36"/>
      <c r="CQ885" s="36"/>
      <c r="CR885" s="12">
        <f>CQ885-CP885</f>
        <v>0</v>
      </c>
      <c r="CS885" s="36"/>
      <c r="CT885" s="36"/>
      <c r="CU885" s="36"/>
      <c r="CV885" s="12">
        <f>CU885-CT885</f>
        <v>0</v>
      </c>
      <c r="CW885" s="36"/>
      <c r="CX885" s="36"/>
      <c r="CY885" s="36"/>
      <c r="CZ885" s="12">
        <f>CY885-CX885</f>
        <v>0</v>
      </c>
      <c r="DA885" s="36"/>
      <c r="DB885" s="36"/>
      <c r="DC885" s="36"/>
      <c r="DD885" s="12">
        <f>DC885-DB885</f>
        <v>0</v>
      </c>
      <c r="DE885" s="28"/>
      <c r="DF885" s="29"/>
    </row>
    <row r="886" spans="1:110" ht="38.25" hidden="1" x14ac:dyDescent="0.25">
      <c r="A886" s="13" t="s">
        <v>24</v>
      </c>
      <c r="B886" s="48" t="s">
        <v>1198</v>
      </c>
      <c r="C886" s="49">
        <v>1917</v>
      </c>
      <c r="D886" s="49" t="s">
        <v>51</v>
      </c>
      <c r="E886" s="48" t="s">
        <v>226</v>
      </c>
      <c r="F886" s="50">
        <v>74.099999999999994</v>
      </c>
      <c r="G886" s="50">
        <v>74.099999999999994</v>
      </c>
      <c r="H886" s="51">
        <v>37889</v>
      </c>
      <c r="I886" s="12">
        <f t="shared" ref="I886:I944" si="1201">O886+R886+U886+X886+AA886+AD886+AG886+AJ886+AM886+AQ886+AT886+BC886+AW886+AZ886</f>
        <v>999696.9</v>
      </c>
      <c r="J886" s="12">
        <f t="shared" ref="J886:J944" si="1202">(I886-BC886)*0.5</f>
        <v>499848.45</v>
      </c>
      <c r="K886" s="12">
        <f t="shared" ref="K886:K944" si="1203">I886-J886</f>
        <v>499848.45</v>
      </c>
      <c r="L886" s="12">
        <f t="shared" ref="L886:L944" si="1204">K886</f>
        <v>499848.45</v>
      </c>
      <c r="M886" s="12">
        <f t="shared" si="1191"/>
        <v>0</v>
      </c>
      <c r="N886" s="12"/>
      <c r="O886" s="12"/>
      <c r="P886" s="12">
        <v>0</v>
      </c>
      <c r="Q886" s="12"/>
      <c r="R886" s="12"/>
      <c r="S886" s="12">
        <v>0</v>
      </c>
      <c r="T886" s="12"/>
      <c r="U886" s="12"/>
      <c r="V886" s="12">
        <v>0</v>
      </c>
      <c r="W886" s="12"/>
      <c r="X886" s="12"/>
      <c r="Y886" s="12">
        <v>0</v>
      </c>
      <c r="Z886" s="12"/>
      <c r="AA886" s="12"/>
      <c r="AB886" s="12">
        <v>0</v>
      </c>
      <c r="AC886" s="12"/>
      <c r="AD886" s="12"/>
      <c r="AE886" s="12">
        <v>0</v>
      </c>
      <c r="AF886" s="12"/>
      <c r="AG886" s="12"/>
      <c r="AH886" s="12">
        <v>0</v>
      </c>
      <c r="AI886" s="12"/>
      <c r="AJ886" s="12"/>
      <c r="AK886" s="12">
        <v>0</v>
      </c>
      <c r="AL886" s="12"/>
      <c r="AM886" s="12"/>
      <c r="AN886" s="12">
        <v>0</v>
      </c>
      <c r="AO886" s="32"/>
      <c r="AP886" s="39" t="s">
        <v>53</v>
      </c>
      <c r="AQ886" s="32"/>
      <c r="AR886" s="32">
        <v>0</v>
      </c>
      <c r="AS886" s="12">
        <v>511759.81900000002</v>
      </c>
      <c r="AT886" s="12">
        <v>999696.9</v>
      </c>
      <c r="AU886" s="12">
        <v>487937.08100000001</v>
      </c>
      <c r="AV886" s="12"/>
      <c r="AW886" s="12"/>
      <c r="AX886" s="12">
        <v>0</v>
      </c>
      <c r="AY886" s="45"/>
      <c r="AZ886" s="32"/>
      <c r="BA886" s="12">
        <v>0</v>
      </c>
      <c r="BB886" s="12">
        <f t="shared" ref="BB886:BB889" si="1205">BF886+BJ886+BN886+BR886+BV886+BZ886+CD886+CH886+CL886+CP886+CT886+CX886+DB886</f>
        <v>0</v>
      </c>
      <c r="BC886" s="12">
        <f t="shared" ref="BC886:BC944" si="1206">BG886+BK886+BO886+BS886+BW886+CA886+CE886+CI886+CM886+CQ886+CU886+CY886+DC886</f>
        <v>0</v>
      </c>
      <c r="BD886" s="12">
        <f t="shared" ref="BD886:BD944" si="1207">BC886-BB886</f>
        <v>0</v>
      </c>
      <c r="BE886" s="12"/>
      <c r="BF886" s="12"/>
      <c r="BG886" s="12"/>
      <c r="BH886" s="12">
        <f>BG886-BF886</f>
        <v>0</v>
      </c>
      <c r="BI886" s="12"/>
      <c r="BJ886" s="12"/>
      <c r="BK886" s="12"/>
      <c r="BL886" s="12">
        <f>BK886-BJ886</f>
        <v>0</v>
      </c>
      <c r="BM886" s="12"/>
      <c r="BN886" s="12"/>
      <c r="BO886" s="12"/>
      <c r="BP886" s="12">
        <f>BO886-BN886</f>
        <v>0</v>
      </c>
      <c r="BQ886" s="12"/>
      <c r="BR886" s="12"/>
      <c r="BS886" s="12"/>
      <c r="BT886" s="12">
        <f>BS886-BR886</f>
        <v>0</v>
      </c>
      <c r="BU886" s="12"/>
      <c r="BV886" s="12"/>
      <c r="BW886" s="12"/>
      <c r="BX886" s="12">
        <f>BW886-BV886</f>
        <v>0</v>
      </c>
      <c r="BY886" s="12"/>
      <c r="BZ886" s="12"/>
      <c r="CA886" s="12"/>
      <c r="CB886" s="12">
        <f>CA886-BZ886</f>
        <v>0</v>
      </c>
      <c r="CC886" s="12"/>
      <c r="CD886" s="12"/>
      <c r="CE886" s="12"/>
      <c r="CF886" s="12">
        <f>CE886-CD886</f>
        <v>0</v>
      </c>
      <c r="CG886" s="12"/>
      <c r="CH886" s="12"/>
      <c r="CI886" s="12"/>
      <c r="CJ886" s="12">
        <f>CI886-CH886</f>
        <v>0</v>
      </c>
      <c r="CK886" s="12"/>
      <c r="CL886" s="12"/>
      <c r="CM886" s="12"/>
      <c r="CN886" s="12">
        <f>CM886-CL886</f>
        <v>0</v>
      </c>
      <c r="CO886" s="12"/>
      <c r="CP886" s="12"/>
      <c r="CQ886" s="12"/>
      <c r="CR886" s="12">
        <f>CQ886-CP886</f>
        <v>0</v>
      </c>
      <c r="CS886" s="12"/>
      <c r="CT886" s="12"/>
      <c r="CU886" s="12"/>
      <c r="CV886" s="12">
        <f>CU886-CT886</f>
        <v>0</v>
      </c>
      <c r="CW886" s="12"/>
      <c r="CX886" s="12"/>
      <c r="CY886" s="12"/>
      <c r="CZ886" s="12">
        <f>CY886-CX886</f>
        <v>0</v>
      </c>
      <c r="DA886" s="12"/>
      <c r="DB886" s="12"/>
      <c r="DC886" s="12"/>
      <c r="DD886" s="12">
        <f>DC886-DB886</f>
        <v>0</v>
      </c>
      <c r="DE886" s="13" t="s">
        <v>54</v>
      </c>
      <c r="DF886" s="14" t="s">
        <v>55</v>
      </c>
    </row>
    <row r="887" spans="1:110" ht="38.25" hidden="1" x14ac:dyDescent="0.25">
      <c r="A887" s="13" t="s">
        <v>25</v>
      </c>
      <c r="B887" s="48" t="s">
        <v>1199</v>
      </c>
      <c r="C887" s="49">
        <v>1917</v>
      </c>
      <c r="D887" s="49" t="s">
        <v>51</v>
      </c>
      <c r="E887" s="48" t="s">
        <v>226</v>
      </c>
      <c r="F887" s="50">
        <v>54</v>
      </c>
      <c r="G887" s="50">
        <v>54</v>
      </c>
      <c r="H887" s="51">
        <v>38015</v>
      </c>
      <c r="I887" s="12">
        <f t="shared" si="1201"/>
        <v>612360.38639999996</v>
      </c>
      <c r="J887" s="12">
        <f t="shared" si="1202"/>
        <v>306180.19319999998</v>
      </c>
      <c r="K887" s="12">
        <f t="shared" si="1203"/>
        <v>306180.19319999998</v>
      </c>
      <c r="L887" s="12">
        <f t="shared" si="1204"/>
        <v>306180.19319999998</v>
      </c>
      <c r="M887" s="12">
        <f t="shared" si="1191"/>
        <v>0</v>
      </c>
      <c r="N887" s="12"/>
      <c r="O887" s="12"/>
      <c r="P887" s="12">
        <v>0</v>
      </c>
      <c r="Q887" s="12"/>
      <c r="R887" s="12"/>
      <c r="S887" s="12">
        <v>0</v>
      </c>
      <c r="T887" s="12"/>
      <c r="U887" s="12"/>
      <c r="V887" s="12">
        <v>0</v>
      </c>
      <c r="W887" s="12"/>
      <c r="X887" s="12"/>
      <c r="Y887" s="12">
        <v>0</v>
      </c>
      <c r="Z887" s="12"/>
      <c r="AA887" s="12"/>
      <c r="AB887" s="12">
        <v>0</v>
      </c>
      <c r="AC887" s="12"/>
      <c r="AD887" s="12"/>
      <c r="AE887" s="12">
        <v>0</v>
      </c>
      <c r="AF887" s="12"/>
      <c r="AG887" s="12"/>
      <c r="AH887" s="12">
        <v>0</v>
      </c>
      <c r="AI887" s="12"/>
      <c r="AJ887" s="12"/>
      <c r="AK887" s="12">
        <v>0</v>
      </c>
      <c r="AL887" s="12"/>
      <c r="AM887" s="12"/>
      <c r="AN887" s="12">
        <v>0</v>
      </c>
      <c r="AO887" s="32"/>
      <c r="AP887" s="39" t="s">
        <v>53</v>
      </c>
      <c r="AQ887" s="32"/>
      <c r="AR887" s="32">
        <v>0</v>
      </c>
      <c r="AS887" s="12">
        <v>318507.859</v>
      </c>
      <c r="AT887" s="12">
        <v>612360.38639999996</v>
      </c>
      <c r="AU887" s="12">
        <v>293852.52739999996</v>
      </c>
      <c r="AV887" s="12"/>
      <c r="AW887" s="12"/>
      <c r="AX887" s="12">
        <v>0</v>
      </c>
      <c r="AY887" s="45"/>
      <c r="AZ887" s="32"/>
      <c r="BA887" s="12">
        <v>0</v>
      </c>
      <c r="BB887" s="12">
        <f t="shared" si="1205"/>
        <v>0</v>
      </c>
      <c r="BC887" s="12">
        <f t="shared" si="1206"/>
        <v>0</v>
      </c>
      <c r="BD887" s="12">
        <f t="shared" si="1207"/>
        <v>0</v>
      </c>
      <c r="BE887" s="12"/>
      <c r="BF887" s="12"/>
      <c r="BG887" s="12"/>
      <c r="BH887" s="12">
        <f>BG887-BF887</f>
        <v>0</v>
      </c>
      <c r="BI887" s="12"/>
      <c r="BJ887" s="12"/>
      <c r="BK887" s="12"/>
      <c r="BL887" s="12">
        <f>BK887-BJ887</f>
        <v>0</v>
      </c>
      <c r="BM887" s="12"/>
      <c r="BN887" s="12"/>
      <c r="BO887" s="12"/>
      <c r="BP887" s="12">
        <f>BO887-BN887</f>
        <v>0</v>
      </c>
      <c r="BQ887" s="12"/>
      <c r="BR887" s="12"/>
      <c r="BS887" s="12"/>
      <c r="BT887" s="12">
        <f>BS887-BR887</f>
        <v>0</v>
      </c>
      <c r="BU887" s="12"/>
      <c r="BV887" s="12"/>
      <c r="BW887" s="12"/>
      <c r="BX887" s="12">
        <f>BW887-BV887</f>
        <v>0</v>
      </c>
      <c r="BY887" s="12"/>
      <c r="BZ887" s="12"/>
      <c r="CA887" s="12"/>
      <c r="CB887" s="12">
        <f>CA887-BZ887</f>
        <v>0</v>
      </c>
      <c r="CC887" s="12"/>
      <c r="CD887" s="12"/>
      <c r="CE887" s="12"/>
      <c r="CF887" s="12">
        <f>CE887-CD887</f>
        <v>0</v>
      </c>
      <c r="CG887" s="12"/>
      <c r="CH887" s="12"/>
      <c r="CI887" s="12"/>
      <c r="CJ887" s="12">
        <f>CI887-CH887</f>
        <v>0</v>
      </c>
      <c r="CK887" s="12"/>
      <c r="CL887" s="12"/>
      <c r="CM887" s="12"/>
      <c r="CN887" s="12">
        <f>CM887-CL887</f>
        <v>0</v>
      </c>
      <c r="CO887" s="12"/>
      <c r="CP887" s="12"/>
      <c r="CQ887" s="12"/>
      <c r="CR887" s="12">
        <f>CQ887-CP887</f>
        <v>0</v>
      </c>
      <c r="CS887" s="12"/>
      <c r="CT887" s="12"/>
      <c r="CU887" s="12"/>
      <c r="CV887" s="12">
        <f>CU887-CT887</f>
        <v>0</v>
      </c>
      <c r="CW887" s="12"/>
      <c r="CX887" s="12"/>
      <c r="CY887" s="12"/>
      <c r="CZ887" s="12">
        <f>CY887-CX887</f>
        <v>0</v>
      </c>
      <c r="DA887" s="12"/>
      <c r="DB887" s="12"/>
      <c r="DC887" s="12"/>
      <c r="DD887" s="12">
        <f>DC887-DB887</f>
        <v>0</v>
      </c>
      <c r="DE887" s="13" t="s">
        <v>54</v>
      </c>
      <c r="DF887" s="14" t="s">
        <v>55</v>
      </c>
    </row>
    <row r="888" spans="1:110" ht="38.25" hidden="1" x14ac:dyDescent="0.25">
      <c r="A888" s="13" t="s">
        <v>26</v>
      </c>
      <c r="B888" s="48" t="s">
        <v>1200</v>
      </c>
      <c r="C888" s="49">
        <v>1917</v>
      </c>
      <c r="D888" s="49" t="s">
        <v>51</v>
      </c>
      <c r="E888" s="48" t="s">
        <v>226</v>
      </c>
      <c r="F888" s="50">
        <v>143.19999999999999</v>
      </c>
      <c r="G888" s="50">
        <v>143.19999999999999</v>
      </c>
      <c r="H888" s="51">
        <v>40030</v>
      </c>
      <c r="I888" s="12">
        <f t="shared" si="1201"/>
        <v>903384.87899999996</v>
      </c>
      <c r="J888" s="12">
        <f t="shared" si="1202"/>
        <v>451692.43949999998</v>
      </c>
      <c r="K888" s="12">
        <f t="shared" si="1203"/>
        <v>451692.43949999998</v>
      </c>
      <c r="L888" s="12">
        <f t="shared" si="1204"/>
        <v>451692.43949999998</v>
      </c>
      <c r="M888" s="12">
        <f t="shared" si="1191"/>
        <v>0</v>
      </c>
      <c r="N888" s="12"/>
      <c r="O888" s="12"/>
      <c r="P888" s="12">
        <v>0</v>
      </c>
      <c r="Q888" s="12"/>
      <c r="R888" s="12"/>
      <c r="S888" s="12">
        <v>0</v>
      </c>
      <c r="T888" s="12"/>
      <c r="U888" s="12"/>
      <c r="V888" s="12">
        <v>0</v>
      </c>
      <c r="W888" s="12"/>
      <c r="X888" s="12"/>
      <c r="Y888" s="12">
        <v>0</v>
      </c>
      <c r="Z888" s="12"/>
      <c r="AA888" s="12"/>
      <c r="AB888" s="12">
        <v>0</v>
      </c>
      <c r="AC888" s="12"/>
      <c r="AD888" s="12"/>
      <c r="AE888" s="12">
        <v>0</v>
      </c>
      <c r="AF888" s="12"/>
      <c r="AG888" s="12"/>
      <c r="AH888" s="12">
        <v>0</v>
      </c>
      <c r="AI888" s="12"/>
      <c r="AJ888" s="12"/>
      <c r="AK888" s="12">
        <v>0</v>
      </c>
      <c r="AL888" s="12"/>
      <c r="AM888" s="12"/>
      <c r="AN888" s="12">
        <v>0</v>
      </c>
      <c r="AO888" s="32"/>
      <c r="AP888" s="39" t="s">
        <v>53</v>
      </c>
      <c r="AQ888" s="32"/>
      <c r="AR888" s="32">
        <v>0</v>
      </c>
      <c r="AS888" s="12">
        <v>944787.35699999996</v>
      </c>
      <c r="AT888" s="12">
        <v>903384.87899999996</v>
      </c>
      <c r="AU888" s="12">
        <v>-41402.478000000003</v>
      </c>
      <c r="AV888" s="12"/>
      <c r="AW888" s="12"/>
      <c r="AX888" s="12">
        <v>0</v>
      </c>
      <c r="AY888" s="45"/>
      <c r="AZ888" s="32"/>
      <c r="BA888" s="12">
        <v>0</v>
      </c>
      <c r="BB888" s="12">
        <f t="shared" si="1205"/>
        <v>0</v>
      </c>
      <c r="BC888" s="12">
        <f t="shared" si="1206"/>
        <v>0</v>
      </c>
      <c r="BD888" s="12">
        <f t="shared" si="1207"/>
        <v>0</v>
      </c>
      <c r="BE888" s="12"/>
      <c r="BF888" s="12"/>
      <c r="BG888" s="12"/>
      <c r="BH888" s="12">
        <f>BG888-BF888</f>
        <v>0</v>
      </c>
      <c r="BI888" s="12"/>
      <c r="BJ888" s="12"/>
      <c r="BK888" s="12"/>
      <c r="BL888" s="12">
        <f>BK888-BJ888</f>
        <v>0</v>
      </c>
      <c r="BM888" s="12"/>
      <c r="BN888" s="12"/>
      <c r="BO888" s="12"/>
      <c r="BP888" s="12">
        <f>BO888-BN888</f>
        <v>0</v>
      </c>
      <c r="BQ888" s="12"/>
      <c r="BR888" s="12"/>
      <c r="BS888" s="12"/>
      <c r="BT888" s="12">
        <f>BS888-BR888</f>
        <v>0</v>
      </c>
      <c r="BU888" s="12"/>
      <c r="BV888" s="12"/>
      <c r="BW888" s="12"/>
      <c r="BX888" s="12">
        <f>BW888-BV888</f>
        <v>0</v>
      </c>
      <c r="BY888" s="12"/>
      <c r="BZ888" s="12"/>
      <c r="CA888" s="12"/>
      <c r="CB888" s="12">
        <f>CA888-BZ888</f>
        <v>0</v>
      </c>
      <c r="CC888" s="12"/>
      <c r="CD888" s="12"/>
      <c r="CE888" s="12"/>
      <c r="CF888" s="12">
        <f>CE888-CD888</f>
        <v>0</v>
      </c>
      <c r="CG888" s="12"/>
      <c r="CH888" s="12"/>
      <c r="CI888" s="12"/>
      <c r="CJ888" s="12">
        <f>CI888-CH888</f>
        <v>0</v>
      </c>
      <c r="CK888" s="12"/>
      <c r="CL888" s="12"/>
      <c r="CM888" s="12"/>
      <c r="CN888" s="12">
        <f>CM888-CL888</f>
        <v>0</v>
      </c>
      <c r="CO888" s="12"/>
      <c r="CP888" s="12"/>
      <c r="CQ888" s="12"/>
      <c r="CR888" s="12">
        <f>CQ888-CP888</f>
        <v>0</v>
      </c>
      <c r="CS888" s="12"/>
      <c r="CT888" s="12"/>
      <c r="CU888" s="12"/>
      <c r="CV888" s="12">
        <f>CU888-CT888</f>
        <v>0</v>
      </c>
      <c r="CW888" s="12"/>
      <c r="CX888" s="12"/>
      <c r="CY888" s="12"/>
      <c r="CZ888" s="12">
        <f>CY888-CX888</f>
        <v>0</v>
      </c>
      <c r="DA888" s="12"/>
      <c r="DB888" s="12"/>
      <c r="DC888" s="12"/>
      <c r="DD888" s="12">
        <f>DC888-DB888</f>
        <v>0</v>
      </c>
      <c r="DE888" s="13" t="s">
        <v>54</v>
      </c>
      <c r="DF888" s="14" t="s">
        <v>55</v>
      </c>
    </row>
    <row r="889" spans="1:110" ht="38.25" hidden="1" x14ac:dyDescent="0.25">
      <c r="A889" s="13" t="s">
        <v>27</v>
      </c>
      <c r="B889" s="48" t="s">
        <v>1201</v>
      </c>
      <c r="C889" s="49">
        <v>1917</v>
      </c>
      <c r="D889" s="49" t="s">
        <v>51</v>
      </c>
      <c r="E889" s="48" t="s">
        <v>226</v>
      </c>
      <c r="F889" s="50">
        <v>74.8</v>
      </c>
      <c r="G889" s="50">
        <v>74.8</v>
      </c>
      <c r="H889" s="51">
        <v>38243</v>
      </c>
      <c r="I889" s="12">
        <f t="shared" si="1201"/>
        <v>565746</v>
      </c>
      <c r="J889" s="12">
        <f t="shared" si="1202"/>
        <v>282873</v>
      </c>
      <c r="K889" s="12">
        <f t="shared" si="1203"/>
        <v>282873</v>
      </c>
      <c r="L889" s="12">
        <f t="shared" si="1204"/>
        <v>282873</v>
      </c>
      <c r="M889" s="12">
        <f t="shared" si="1191"/>
        <v>0</v>
      </c>
      <c r="N889" s="12"/>
      <c r="O889" s="12"/>
      <c r="P889" s="12">
        <v>0</v>
      </c>
      <c r="Q889" s="12"/>
      <c r="R889" s="12"/>
      <c r="S889" s="12">
        <v>0</v>
      </c>
      <c r="T889" s="12"/>
      <c r="U889" s="12"/>
      <c r="V889" s="12">
        <v>0</v>
      </c>
      <c r="W889" s="12"/>
      <c r="X889" s="12"/>
      <c r="Y889" s="12">
        <v>0</v>
      </c>
      <c r="Z889" s="12"/>
      <c r="AA889" s="12"/>
      <c r="AB889" s="12">
        <v>0</v>
      </c>
      <c r="AC889" s="12"/>
      <c r="AD889" s="12"/>
      <c r="AE889" s="12">
        <v>0</v>
      </c>
      <c r="AF889" s="12"/>
      <c r="AG889" s="12"/>
      <c r="AH889" s="12">
        <v>0</v>
      </c>
      <c r="AI889" s="12"/>
      <c r="AJ889" s="12"/>
      <c r="AK889" s="12">
        <v>0</v>
      </c>
      <c r="AL889" s="12"/>
      <c r="AM889" s="12"/>
      <c r="AN889" s="12">
        <v>0</v>
      </c>
      <c r="AO889" s="32"/>
      <c r="AP889" s="39" t="s">
        <v>53</v>
      </c>
      <c r="AQ889" s="32"/>
      <c r="AR889" s="32">
        <v>0</v>
      </c>
      <c r="AS889" s="12">
        <v>747956.65800000005</v>
      </c>
      <c r="AT889" s="12">
        <v>565746</v>
      </c>
      <c r="AU889" s="12">
        <v>-182210.65800000005</v>
      </c>
      <c r="AV889" s="12"/>
      <c r="AW889" s="12"/>
      <c r="AX889" s="12">
        <v>0</v>
      </c>
      <c r="AY889" s="45"/>
      <c r="AZ889" s="32"/>
      <c r="BA889" s="12">
        <v>0</v>
      </c>
      <c r="BB889" s="12">
        <f t="shared" si="1205"/>
        <v>0</v>
      </c>
      <c r="BC889" s="12">
        <f t="shared" si="1206"/>
        <v>0</v>
      </c>
      <c r="BD889" s="12">
        <f t="shared" si="1207"/>
        <v>0</v>
      </c>
      <c r="BE889" s="12"/>
      <c r="BF889" s="12"/>
      <c r="BG889" s="12"/>
      <c r="BH889" s="12">
        <f>BG889-BF889</f>
        <v>0</v>
      </c>
      <c r="BI889" s="12"/>
      <c r="BJ889" s="12"/>
      <c r="BK889" s="12"/>
      <c r="BL889" s="12">
        <f>BK889-BJ889</f>
        <v>0</v>
      </c>
      <c r="BM889" s="12"/>
      <c r="BN889" s="12"/>
      <c r="BO889" s="12"/>
      <c r="BP889" s="12">
        <f>BO889-BN889</f>
        <v>0</v>
      </c>
      <c r="BQ889" s="12"/>
      <c r="BR889" s="12"/>
      <c r="BS889" s="12"/>
      <c r="BT889" s="12">
        <f>BS889-BR889</f>
        <v>0</v>
      </c>
      <c r="BU889" s="12"/>
      <c r="BV889" s="12"/>
      <c r="BW889" s="12"/>
      <c r="BX889" s="12">
        <f>BW889-BV889</f>
        <v>0</v>
      </c>
      <c r="BY889" s="12"/>
      <c r="BZ889" s="12"/>
      <c r="CA889" s="12"/>
      <c r="CB889" s="12">
        <f>CA889-BZ889</f>
        <v>0</v>
      </c>
      <c r="CC889" s="12"/>
      <c r="CD889" s="12"/>
      <c r="CE889" s="12"/>
      <c r="CF889" s="12">
        <f>CE889-CD889</f>
        <v>0</v>
      </c>
      <c r="CG889" s="12"/>
      <c r="CH889" s="12"/>
      <c r="CI889" s="12"/>
      <c r="CJ889" s="12">
        <f>CI889-CH889</f>
        <v>0</v>
      </c>
      <c r="CK889" s="12"/>
      <c r="CL889" s="12"/>
      <c r="CM889" s="12"/>
      <c r="CN889" s="12">
        <f>CM889-CL889</f>
        <v>0</v>
      </c>
      <c r="CO889" s="12"/>
      <c r="CP889" s="12"/>
      <c r="CQ889" s="12"/>
      <c r="CR889" s="12">
        <f>CQ889-CP889</f>
        <v>0</v>
      </c>
      <c r="CS889" s="12"/>
      <c r="CT889" s="12"/>
      <c r="CU889" s="12"/>
      <c r="CV889" s="12">
        <f>CU889-CT889</f>
        <v>0</v>
      </c>
      <c r="CW889" s="12"/>
      <c r="CX889" s="12"/>
      <c r="CY889" s="12"/>
      <c r="CZ889" s="12">
        <f>CY889-CX889</f>
        <v>0</v>
      </c>
      <c r="DA889" s="12"/>
      <c r="DB889" s="12"/>
      <c r="DC889" s="12"/>
      <c r="DD889" s="12">
        <f>DC889-DB889</f>
        <v>0</v>
      </c>
      <c r="DE889" s="13" t="s">
        <v>54</v>
      </c>
      <c r="DF889" s="14" t="s">
        <v>55</v>
      </c>
    </row>
    <row r="890" spans="1:110" ht="38.25" hidden="1" x14ac:dyDescent="0.25">
      <c r="A890" s="13" t="s">
        <v>28</v>
      </c>
      <c r="B890" s="48" t="s">
        <v>2032</v>
      </c>
      <c r="C890" s="49">
        <v>1958</v>
      </c>
      <c r="D890" s="49" t="s">
        <v>51</v>
      </c>
      <c r="E890" s="48" t="s">
        <v>153</v>
      </c>
      <c r="F890" s="50">
        <v>681.8</v>
      </c>
      <c r="G890" s="50">
        <v>623.5</v>
      </c>
      <c r="H890" s="51">
        <v>41379</v>
      </c>
      <c r="I890" s="12">
        <f t="shared" si="1201"/>
        <v>2480133.3600000003</v>
      </c>
      <c r="J890" s="12">
        <f t="shared" si="1202"/>
        <v>1240066.6800000002</v>
      </c>
      <c r="K890" s="12">
        <f t="shared" si="1203"/>
        <v>1240066.6800000002</v>
      </c>
      <c r="L890" s="12">
        <f t="shared" si="1204"/>
        <v>1240066.6800000002</v>
      </c>
      <c r="M890" s="12">
        <f t="shared" si="1191"/>
        <v>0</v>
      </c>
      <c r="N890" s="12"/>
      <c r="O890" s="12"/>
      <c r="P890" s="12">
        <v>0</v>
      </c>
      <c r="Q890" s="12"/>
      <c r="R890" s="12"/>
      <c r="S890" s="12">
        <v>0</v>
      </c>
      <c r="T890" s="12"/>
      <c r="U890" s="12"/>
      <c r="V890" s="12">
        <v>0</v>
      </c>
      <c r="W890" s="12"/>
      <c r="X890" s="12"/>
      <c r="Y890" s="12">
        <v>0</v>
      </c>
      <c r="Z890" s="12"/>
      <c r="AA890" s="12"/>
      <c r="AB890" s="12">
        <v>0</v>
      </c>
      <c r="AC890" s="12"/>
      <c r="AD890" s="12"/>
      <c r="AE890" s="12">
        <v>0</v>
      </c>
      <c r="AF890" s="12"/>
      <c r="AG890" s="12"/>
      <c r="AH890" s="12">
        <v>0</v>
      </c>
      <c r="AI890" s="12"/>
      <c r="AJ890" s="12"/>
      <c r="AK890" s="12">
        <v>0</v>
      </c>
      <c r="AL890" s="12"/>
      <c r="AM890" s="12"/>
      <c r="AN890" s="12">
        <v>0</v>
      </c>
      <c r="AO890" s="32"/>
      <c r="AP890" s="39"/>
      <c r="AQ890" s="32"/>
      <c r="AR890" s="32">
        <v>0</v>
      </c>
      <c r="AS890" s="12"/>
      <c r="AT890" s="12"/>
      <c r="AU890" s="12">
        <v>0</v>
      </c>
      <c r="AV890" s="12"/>
      <c r="AW890" s="12">
        <v>2480133.3600000003</v>
      </c>
      <c r="AX890" s="12">
        <v>2480133.3600000003</v>
      </c>
      <c r="AY890" s="45"/>
      <c r="AZ890" s="32"/>
      <c r="BA890" s="12">
        <v>0</v>
      </c>
      <c r="BB890" s="12"/>
      <c r="BC890" s="12">
        <f t="shared" si="1206"/>
        <v>0</v>
      </c>
      <c r="BD890" s="12">
        <f t="shared" si="1207"/>
        <v>0</v>
      </c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3" t="s">
        <v>54</v>
      </c>
      <c r="DF890" s="14" t="s">
        <v>55</v>
      </c>
    </row>
    <row r="891" spans="1:110" ht="38.25" hidden="1" x14ac:dyDescent="0.25">
      <c r="A891" s="13" t="s">
        <v>29</v>
      </c>
      <c r="B891" s="48" t="s">
        <v>2033</v>
      </c>
      <c r="C891" s="49">
        <v>1958</v>
      </c>
      <c r="D891" s="49" t="s">
        <v>51</v>
      </c>
      <c r="E891" s="48" t="s">
        <v>153</v>
      </c>
      <c r="F891" s="50">
        <v>681.7</v>
      </c>
      <c r="G891" s="50">
        <v>624.20000000000005</v>
      </c>
      <c r="H891" s="51">
        <v>41323</v>
      </c>
      <c r="I891" s="12">
        <f t="shared" si="1201"/>
        <v>2482917.7920000004</v>
      </c>
      <c r="J891" s="12">
        <f t="shared" si="1202"/>
        <v>1241458.8960000002</v>
      </c>
      <c r="K891" s="12">
        <f t="shared" si="1203"/>
        <v>1241458.8960000002</v>
      </c>
      <c r="L891" s="12">
        <f t="shared" si="1204"/>
        <v>1241458.8960000002</v>
      </c>
      <c r="M891" s="12">
        <f t="shared" si="1191"/>
        <v>0</v>
      </c>
      <c r="N891" s="12"/>
      <c r="O891" s="12"/>
      <c r="P891" s="12">
        <v>0</v>
      </c>
      <c r="Q891" s="12"/>
      <c r="R891" s="12"/>
      <c r="S891" s="12">
        <v>0</v>
      </c>
      <c r="T891" s="12"/>
      <c r="U891" s="12"/>
      <c r="V891" s="12">
        <v>0</v>
      </c>
      <c r="W891" s="12"/>
      <c r="X891" s="12"/>
      <c r="Y891" s="12">
        <v>0</v>
      </c>
      <c r="Z891" s="12"/>
      <c r="AA891" s="12"/>
      <c r="AB891" s="12">
        <v>0</v>
      </c>
      <c r="AC891" s="12"/>
      <c r="AD891" s="12"/>
      <c r="AE891" s="12">
        <v>0</v>
      </c>
      <c r="AF891" s="12"/>
      <c r="AG891" s="12"/>
      <c r="AH891" s="12">
        <v>0</v>
      </c>
      <c r="AI891" s="12"/>
      <c r="AJ891" s="12"/>
      <c r="AK891" s="12">
        <v>0</v>
      </c>
      <c r="AL891" s="12"/>
      <c r="AM891" s="12"/>
      <c r="AN891" s="12">
        <v>0</v>
      </c>
      <c r="AO891" s="32"/>
      <c r="AP891" s="39"/>
      <c r="AQ891" s="32"/>
      <c r="AR891" s="32">
        <v>0</v>
      </c>
      <c r="AS891" s="12"/>
      <c r="AT891" s="12"/>
      <c r="AU891" s="12">
        <v>0</v>
      </c>
      <c r="AV891" s="12"/>
      <c r="AW891" s="12">
        <v>2482917.7920000004</v>
      </c>
      <c r="AX891" s="12">
        <v>2482917.7920000004</v>
      </c>
      <c r="AY891" s="45"/>
      <c r="AZ891" s="32"/>
      <c r="BA891" s="12">
        <v>0</v>
      </c>
      <c r="BB891" s="12"/>
      <c r="BC891" s="12">
        <f t="shared" si="1206"/>
        <v>0</v>
      </c>
      <c r="BD891" s="12">
        <f t="shared" si="1207"/>
        <v>0</v>
      </c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3" t="s">
        <v>54</v>
      </c>
      <c r="DF891" s="14" t="s">
        <v>55</v>
      </c>
    </row>
    <row r="892" spans="1:110" ht="38.25" hidden="1" x14ac:dyDescent="0.25">
      <c r="A892" s="13" t="s">
        <v>30</v>
      </c>
      <c r="B892" s="48" t="s">
        <v>2034</v>
      </c>
      <c r="C892" s="49">
        <v>1958</v>
      </c>
      <c r="D892" s="49" t="s">
        <v>51</v>
      </c>
      <c r="E892" s="48" t="s">
        <v>153</v>
      </c>
      <c r="F892" s="50">
        <v>681</v>
      </c>
      <c r="G892" s="50">
        <v>623.79999999999995</v>
      </c>
      <c r="H892" s="51">
        <v>39800</v>
      </c>
      <c r="I892" s="12">
        <f t="shared" si="1201"/>
        <v>2481326.6880000001</v>
      </c>
      <c r="J892" s="12">
        <f t="shared" si="1202"/>
        <v>1240663.344</v>
      </c>
      <c r="K892" s="12">
        <f t="shared" si="1203"/>
        <v>1240663.344</v>
      </c>
      <c r="L892" s="12">
        <f t="shared" si="1204"/>
        <v>1240663.344</v>
      </c>
      <c r="M892" s="12">
        <f t="shared" si="1191"/>
        <v>0</v>
      </c>
      <c r="N892" s="12"/>
      <c r="O892" s="12"/>
      <c r="P892" s="12">
        <v>0</v>
      </c>
      <c r="Q892" s="12"/>
      <c r="R892" s="12"/>
      <c r="S892" s="12">
        <v>0</v>
      </c>
      <c r="T892" s="12"/>
      <c r="U892" s="12"/>
      <c r="V892" s="12">
        <v>0</v>
      </c>
      <c r="W892" s="12"/>
      <c r="X892" s="12"/>
      <c r="Y892" s="12">
        <v>0</v>
      </c>
      <c r="Z892" s="12"/>
      <c r="AA892" s="12"/>
      <c r="AB892" s="12">
        <v>0</v>
      </c>
      <c r="AC892" s="12"/>
      <c r="AD892" s="12"/>
      <c r="AE892" s="12">
        <v>0</v>
      </c>
      <c r="AF892" s="12"/>
      <c r="AG892" s="12"/>
      <c r="AH892" s="12">
        <v>0</v>
      </c>
      <c r="AI892" s="12"/>
      <c r="AJ892" s="12"/>
      <c r="AK892" s="12">
        <v>0</v>
      </c>
      <c r="AL892" s="12"/>
      <c r="AM892" s="12"/>
      <c r="AN892" s="12">
        <v>0</v>
      </c>
      <c r="AO892" s="32"/>
      <c r="AP892" s="39"/>
      <c r="AQ892" s="32"/>
      <c r="AR892" s="32">
        <v>0</v>
      </c>
      <c r="AS892" s="12"/>
      <c r="AT892" s="12"/>
      <c r="AU892" s="12">
        <v>0</v>
      </c>
      <c r="AV892" s="12"/>
      <c r="AW892" s="12">
        <v>2481326.6880000001</v>
      </c>
      <c r="AX892" s="12">
        <v>2481326.6880000001</v>
      </c>
      <c r="AY892" s="45"/>
      <c r="AZ892" s="32"/>
      <c r="BA892" s="12">
        <v>0</v>
      </c>
      <c r="BB892" s="12"/>
      <c r="BC892" s="12">
        <f t="shared" si="1206"/>
        <v>0</v>
      </c>
      <c r="BD892" s="12">
        <f t="shared" si="1207"/>
        <v>0</v>
      </c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3" t="s">
        <v>54</v>
      </c>
      <c r="DF892" s="14" t="s">
        <v>55</v>
      </c>
    </row>
    <row r="893" spans="1:110" ht="38.25" hidden="1" x14ac:dyDescent="0.25">
      <c r="A893" s="13" t="s">
        <v>31</v>
      </c>
      <c r="B893" s="48" t="s">
        <v>2035</v>
      </c>
      <c r="C893" s="49">
        <v>1958</v>
      </c>
      <c r="D893" s="49" t="s">
        <v>51</v>
      </c>
      <c r="E893" s="48" t="s">
        <v>153</v>
      </c>
      <c r="F893" s="50">
        <v>687.5</v>
      </c>
      <c r="G893" s="50">
        <v>629.29999999999995</v>
      </c>
      <c r="H893" s="51">
        <v>41197</v>
      </c>
      <c r="I893" s="12">
        <f t="shared" si="1201"/>
        <v>2503204.3679999998</v>
      </c>
      <c r="J893" s="12">
        <f t="shared" si="1202"/>
        <v>1251602.1839999999</v>
      </c>
      <c r="K893" s="12">
        <f t="shared" si="1203"/>
        <v>1251602.1839999999</v>
      </c>
      <c r="L893" s="12">
        <f t="shared" si="1204"/>
        <v>1251602.1839999999</v>
      </c>
      <c r="M893" s="12">
        <f t="shared" si="1191"/>
        <v>0</v>
      </c>
      <c r="N893" s="12"/>
      <c r="O893" s="12"/>
      <c r="P893" s="12">
        <v>0</v>
      </c>
      <c r="Q893" s="12"/>
      <c r="R893" s="12"/>
      <c r="S893" s="12">
        <v>0</v>
      </c>
      <c r="T893" s="12"/>
      <c r="U893" s="12"/>
      <c r="V893" s="12">
        <v>0</v>
      </c>
      <c r="W893" s="12"/>
      <c r="X893" s="12"/>
      <c r="Y893" s="12">
        <v>0</v>
      </c>
      <c r="Z893" s="12"/>
      <c r="AA893" s="12"/>
      <c r="AB893" s="12">
        <v>0</v>
      </c>
      <c r="AC893" s="12"/>
      <c r="AD893" s="12"/>
      <c r="AE893" s="12">
        <v>0</v>
      </c>
      <c r="AF893" s="12"/>
      <c r="AG893" s="12"/>
      <c r="AH893" s="12">
        <v>0</v>
      </c>
      <c r="AI893" s="12"/>
      <c r="AJ893" s="12"/>
      <c r="AK893" s="12">
        <v>0</v>
      </c>
      <c r="AL893" s="12"/>
      <c r="AM893" s="12"/>
      <c r="AN893" s="12">
        <v>0</v>
      </c>
      <c r="AO893" s="32"/>
      <c r="AP893" s="39"/>
      <c r="AQ893" s="32"/>
      <c r="AR893" s="32">
        <v>0</v>
      </c>
      <c r="AS893" s="12"/>
      <c r="AT893" s="12"/>
      <c r="AU893" s="12">
        <v>0</v>
      </c>
      <c r="AV893" s="12"/>
      <c r="AW893" s="12">
        <v>2503204.3679999998</v>
      </c>
      <c r="AX893" s="12">
        <v>2503204.3679999998</v>
      </c>
      <c r="AY893" s="45"/>
      <c r="AZ893" s="32"/>
      <c r="BA893" s="12">
        <v>0</v>
      </c>
      <c r="BB893" s="12"/>
      <c r="BC893" s="12">
        <f t="shared" si="1206"/>
        <v>0</v>
      </c>
      <c r="BD893" s="12">
        <f t="shared" si="1207"/>
        <v>0</v>
      </c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3" t="s">
        <v>54</v>
      </c>
      <c r="DF893" s="14" t="s">
        <v>55</v>
      </c>
    </row>
    <row r="894" spans="1:110" ht="38.25" hidden="1" x14ac:dyDescent="0.25">
      <c r="A894" s="13" t="s">
        <v>32</v>
      </c>
      <c r="B894" s="48" t="s">
        <v>2036</v>
      </c>
      <c r="C894" s="49">
        <v>1958</v>
      </c>
      <c r="D894" s="49" t="s">
        <v>51</v>
      </c>
      <c r="E894" s="48" t="s">
        <v>153</v>
      </c>
      <c r="F894" s="50">
        <v>679.2</v>
      </c>
      <c r="G894" s="50">
        <v>621.70000000000005</v>
      </c>
      <c r="H894" s="51">
        <v>40499</v>
      </c>
      <c r="I894" s="12">
        <f t="shared" si="1201"/>
        <v>2472973.3920000005</v>
      </c>
      <c r="J894" s="12">
        <f t="shared" si="1202"/>
        <v>1236486.6960000002</v>
      </c>
      <c r="K894" s="12">
        <f t="shared" si="1203"/>
        <v>1236486.6960000002</v>
      </c>
      <c r="L894" s="12">
        <f t="shared" si="1204"/>
        <v>1236486.6960000002</v>
      </c>
      <c r="M894" s="12">
        <f t="shared" si="1191"/>
        <v>0</v>
      </c>
      <c r="N894" s="12"/>
      <c r="O894" s="12"/>
      <c r="P894" s="12">
        <v>0</v>
      </c>
      <c r="Q894" s="12"/>
      <c r="R894" s="12"/>
      <c r="S894" s="12">
        <v>0</v>
      </c>
      <c r="T894" s="12"/>
      <c r="U894" s="12"/>
      <c r="V894" s="12">
        <v>0</v>
      </c>
      <c r="W894" s="12"/>
      <c r="X894" s="12"/>
      <c r="Y894" s="12">
        <v>0</v>
      </c>
      <c r="Z894" s="12"/>
      <c r="AA894" s="12"/>
      <c r="AB894" s="12">
        <v>0</v>
      </c>
      <c r="AC894" s="12"/>
      <c r="AD894" s="12"/>
      <c r="AE894" s="12">
        <v>0</v>
      </c>
      <c r="AF894" s="12"/>
      <c r="AG894" s="12"/>
      <c r="AH894" s="12">
        <v>0</v>
      </c>
      <c r="AI894" s="12"/>
      <c r="AJ894" s="12"/>
      <c r="AK894" s="12">
        <v>0</v>
      </c>
      <c r="AL894" s="12"/>
      <c r="AM894" s="12"/>
      <c r="AN894" s="12">
        <v>0</v>
      </c>
      <c r="AO894" s="32"/>
      <c r="AP894" s="39"/>
      <c r="AQ894" s="32"/>
      <c r="AR894" s="32">
        <v>0</v>
      </c>
      <c r="AS894" s="12"/>
      <c r="AT894" s="12"/>
      <c r="AU894" s="12">
        <v>0</v>
      </c>
      <c r="AV894" s="12"/>
      <c r="AW894" s="12">
        <v>2472973.3920000005</v>
      </c>
      <c r="AX894" s="12">
        <v>2472973.3920000005</v>
      </c>
      <c r="AY894" s="45"/>
      <c r="AZ894" s="32"/>
      <c r="BA894" s="12">
        <v>0</v>
      </c>
      <c r="BB894" s="12"/>
      <c r="BC894" s="12">
        <f t="shared" si="1206"/>
        <v>0</v>
      </c>
      <c r="BD894" s="12">
        <f t="shared" si="1207"/>
        <v>0</v>
      </c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3" t="s">
        <v>54</v>
      </c>
      <c r="DF894" s="14" t="s">
        <v>55</v>
      </c>
    </row>
    <row r="895" spans="1:110" ht="38.25" hidden="1" x14ac:dyDescent="0.25">
      <c r="A895" s="13" t="s">
        <v>33</v>
      </c>
      <c r="B895" s="48" t="s">
        <v>1202</v>
      </c>
      <c r="C895" s="49">
        <v>1917</v>
      </c>
      <c r="D895" s="49" t="s">
        <v>51</v>
      </c>
      <c r="E895" s="48" t="s">
        <v>226</v>
      </c>
      <c r="F895" s="50">
        <v>159</v>
      </c>
      <c r="G895" s="50">
        <v>136.19999999999999</v>
      </c>
      <c r="H895" s="51">
        <v>38393</v>
      </c>
      <c r="I895" s="12">
        <f t="shared" si="1201"/>
        <v>341471.96799999999</v>
      </c>
      <c r="J895" s="12">
        <f t="shared" si="1202"/>
        <v>115734.584</v>
      </c>
      <c r="K895" s="12">
        <f t="shared" si="1203"/>
        <v>225737.38399999999</v>
      </c>
      <c r="L895" s="12">
        <f t="shared" si="1204"/>
        <v>225737.38399999999</v>
      </c>
      <c r="M895" s="12">
        <f t="shared" si="1191"/>
        <v>0</v>
      </c>
      <c r="N895" s="12"/>
      <c r="O895" s="12"/>
      <c r="P895" s="12">
        <v>0</v>
      </c>
      <c r="Q895" s="12">
        <v>231469.16800000001</v>
      </c>
      <c r="R895" s="12">
        <v>231469.16800000001</v>
      </c>
      <c r="S895" s="12">
        <v>0</v>
      </c>
      <c r="T895" s="12"/>
      <c r="U895" s="12"/>
      <c r="V895" s="12">
        <v>0</v>
      </c>
      <c r="W895" s="12"/>
      <c r="X895" s="12"/>
      <c r="Y895" s="12">
        <v>0</v>
      </c>
      <c r="Z895" s="12"/>
      <c r="AA895" s="12"/>
      <c r="AB895" s="12">
        <v>0</v>
      </c>
      <c r="AC895" s="12"/>
      <c r="AD895" s="12"/>
      <c r="AE895" s="12">
        <v>0</v>
      </c>
      <c r="AF895" s="12"/>
      <c r="AG895" s="12"/>
      <c r="AH895" s="12">
        <v>0</v>
      </c>
      <c r="AI895" s="12"/>
      <c r="AJ895" s="12"/>
      <c r="AK895" s="12">
        <v>0</v>
      </c>
      <c r="AL895" s="12"/>
      <c r="AM895" s="12"/>
      <c r="AN895" s="12">
        <v>0</v>
      </c>
      <c r="AO895" s="32"/>
      <c r="AP895" s="39" t="s">
        <v>53</v>
      </c>
      <c r="AQ895" s="32"/>
      <c r="AR895" s="32">
        <v>0</v>
      </c>
      <c r="AS895" s="12"/>
      <c r="AT895" s="12"/>
      <c r="AU895" s="12">
        <v>0</v>
      </c>
      <c r="AV895" s="12"/>
      <c r="AW895" s="12"/>
      <c r="AX895" s="12">
        <v>0</v>
      </c>
      <c r="AY895" s="45"/>
      <c r="AZ895" s="32"/>
      <c r="BA895" s="12">
        <v>0</v>
      </c>
      <c r="BB895" s="12">
        <f t="shared" ref="BB895:BB900" si="1208">BF895+BJ895+BN895+BR895+BV895+BZ895+CD895+CH895+CL895+CP895+CT895+CX895+DB895</f>
        <v>0</v>
      </c>
      <c r="BC895" s="12">
        <f t="shared" si="1206"/>
        <v>110002.8</v>
      </c>
      <c r="BD895" s="12">
        <f t="shared" si="1207"/>
        <v>110002.8</v>
      </c>
      <c r="BE895" s="12"/>
      <c r="BF895" s="12"/>
      <c r="BG895" s="12"/>
      <c r="BH895" s="12">
        <f t="shared" ref="BH895:BH900" si="1209">BG895-BF895</f>
        <v>0</v>
      </c>
      <c r="BI895" s="12"/>
      <c r="BJ895" s="12"/>
      <c r="BK895" s="12"/>
      <c r="BL895" s="12">
        <f t="shared" ref="BL895:BL900" si="1210">BK895-BJ895</f>
        <v>0</v>
      </c>
      <c r="BM895" s="12"/>
      <c r="BN895" s="12"/>
      <c r="BO895" s="12"/>
      <c r="BP895" s="12">
        <f t="shared" ref="BP895:BP900" si="1211">BO895-BN895</f>
        <v>0</v>
      </c>
      <c r="BQ895" s="12"/>
      <c r="BR895" s="12"/>
      <c r="BS895" s="12"/>
      <c r="BT895" s="12">
        <f t="shared" ref="BT895:BT900" si="1212">BS895-BR895</f>
        <v>0</v>
      </c>
      <c r="BU895" s="12"/>
      <c r="BV895" s="12"/>
      <c r="BW895" s="12"/>
      <c r="BX895" s="12">
        <f t="shared" ref="BX895:BX900" si="1213">BW895-BV895</f>
        <v>0</v>
      </c>
      <c r="BY895" s="12"/>
      <c r="BZ895" s="12"/>
      <c r="CA895" s="12"/>
      <c r="CB895" s="12">
        <f t="shared" ref="CB895:CB900" si="1214">CA895-BZ895</f>
        <v>0</v>
      </c>
      <c r="CC895" s="12"/>
      <c r="CD895" s="12"/>
      <c r="CE895" s="12"/>
      <c r="CF895" s="12">
        <f t="shared" ref="CF895:CF900" si="1215">CE895-CD895</f>
        <v>0</v>
      </c>
      <c r="CG895" s="12"/>
      <c r="CH895" s="12"/>
      <c r="CI895" s="12"/>
      <c r="CJ895" s="12">
        <f t="shared" ref="CJ895:CJ900" si="1216">CI895-CH895</f>
        <v>0</v>
      </c>
      <c r="CK895" s="12"/>
      <c r="CL895" s="12"/>
      <c r="CM895" s="12">
        <v>110002.8</v>
      </c>
      <c r="CN895" s="12">
        <f t="shared" ref="CN895:CN900" si="1217">CM895-CL895</f>
        <v>110002.8</v>
      </c>
      <c r="CO895" s="12"/>
      <c r="CP895" s="12"/>
      <c r="CQ895" s="12"/>
      <c r="CR895" s="12">
        <f t="shared" ref="CR895:CR900" si="1218">CQ895-CP895</f>
        <v>0</v>
      </c>
      <c r="CS895" s="12"/>
      <c r="CT895" s="12"/>
      <c r="CU895" s="12"/>
      <c r="CV895" s="12">
        <f t="shared" ref="CV895:CV900" si="1219">CU895-CT895</f>
        <v>0</v>
      </c>
      <c r="CW895" s="12"/>
      <c r="CX895" s="12"/>
      <c r="CY895" s="12"/>
      <c r="CZ895" s="12">
        <f t="shared" ref="CZ895:CZ900" si="1220">CY895-CX895</f>
        <v>0</v>
      </c>
      <c r="DA895" s="12"/>
      <c r="DB895" s="12"/>
      <c r="DC895" s="12"/>
      <c r="DD895" s="12">
        <f t="shared" ref="DD895:DD900" si="1221">DC895-DB895</f>
        <v>0</v>
      </c>
      <c r="DE895" s="13" t="s">
        <v>54</v>
      </c>
      <c r="DF895" s="14" t="s">
        <v>55</v>
      </c>
    </row>
    <row r="896" spans="1:110" ht="38.25" hidden="1" x14ac:dyDescent="0.25">
      <c r="A896" s="13" t="s">
        <v>34</v>
      </c>
      <c r="B896" s="48" t="s">
        <v>2856</v>
      </c>
      <c r="C896" s="49">
        <v>1917</v>
      </c>
      <c r="D896" s="49" t="s">
        <v>51</v>
      </c>
      <c r="E896" s="48" t="s">
        <v>226</v>
      </c>
      <c r="F896" s="50">
        <v>276.7</v>
      </c>
      <c r="G896" s="50">
        <v>276.7</v>
      </c>
      <c r="H896" s="51">
        <v>35816</v>
      </c>
      <c r="I896" s="12">
        <f t="shared" ref="I896" si="1222">O896+R896+U896+X896+AA896+AD896+AG896+AJ896+AM896+AQ896+AT896+BC896+AW896+AZ896</f>
        <v>1416890.4</v>
      </c>
      <c r="J896" s="12">
        <f t="shared" ref="J896" si="1223">(I896-BC896)*0.5</f>
        <v>708445.2</v>
      </c>
      <c r="K896" s="12">
        <f t="shared" ref="K896" si="1224">I896-J896</f>
        <v>708445.2</v>
      </c>
      <c r="L896" s="12">
        <f t="shared" ref="L896" si="1225">K896</f>
        <v>708445.2</v>
      </c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32"/>
      <c r="AP896" s="39"/>
      <c r="AQ896" s="32"/>
      <c r="AR896" s="32"/>
      <c r="AS896" s="12"/>
      <c r="AT896" s="12">
        <v>1416890.4</v>
      </c>
      <c r="AU896" s="12"/>
      <c r="AV896" s="12"/>
      <c r="AW896" s="12"/>
      <c r="AX896" s="12"/>
      <c r="AY896" s="45"/>
      <c r="AZ896" s="32"/>
      <c r="BA896" s="12"/>
      <c r="BB896" s="12"/>
      <c r="BC896" s="12">
        <f t="shared" si="1206"/>
        <v>0</v>
      </c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3" t="s">
        <v>54</v>
      </c>
      <c r="DF896" s="14" t="s">
        <v>55</v>
      </c>
    </row>
    <row r="897" spans="1:110" ht="38.25" hidden="1" x14ac:dyDescent="0.25">
      <c r="A897" s="13" t="s">
        <v>35</v>
      </c>
      <c r="B897" s="48" t="s">
        <v>1203</v>
      </c>
      <c r="C897" s="49">
        <v>1960</v>
      </c>
      <c r="D897" s="49" t="s">
        <v>51</v>
      </c>
      <c r="E897" s="48" t="s">
        <v>153</v>
      </c>
      <c r="F897" s="50">
        <v>395.7</v>
      </c>
      <c r="G897" s="50">
        <v>366.9</v>
      </c>
      <c r="H897" s="51">
        <v>33813</v>
      </c>
      <c r="I897" s="12">
        <f t="shared" si="1201"/>
        <v>1261534.8</v>
      </c>
      <c r="J897" s="12">
        <f t="shared" si="1202"/>
        <v>630767.4</v>
      </c>
      <c r="K897" s="12">
        <f t="shared" si="1203"/>
        <v>630767.4</v>
      </c>
      <c r="L897" s="12">
        <f t="shared" si="1204"/>
        <v>630767.4</v>
      </c>
      <c r="M897" s="12">
        <f t="shared" si="1191"/>
        <v>0</v>
      </c>
      <c r="N897" s="12"/>
      <c r="O897" s="12"/>
      <c r="P897" s="12">
        <v>0</v>
      </c>
      <c r="Q897" s="12"/>
      <c r="R897" s="12"/>
      <c r="S897" s="12">
        <v>0</v>
      </c>
      <c r="T897" s="12"/>
      <c r="U897" s="12"/>
      <c r="V897" s="12">
        <v>0</v>
      </c>
      <c r="W897" s="12"/>
      <c r="X897" s="12"/>
      <c r="Y897" s="12">
        <v>0</v>
      </c>
      <c r="Z897" s="12"/>
      <c r="AA897" s="12"/>
      <c r="AB897" s="12">
        <v>0</v>
      </c>
      <c r="AC897" s="12"/>
      <c r="AD897" s="12"/>
      <c r="AE897" s="12">
        <v>0</v>
      </c>
      <c r="AF897" s="12"/>
      <c r="AG897" s="12"/>
      <c r="AH897" s="12">
        <v>0</v>
      </c>
      <c r="AI897" s="12"/>
      <c r="AJ897" s="12"/>
      <c r="AK897" s="12">
        <v>0</v>
      </c>
      <c r="AL897" s="12"/>
      <c r="AM897" s="12"/>
      <c r="AN897" s="12">
        <v>0</v>
      </c>
      <c r="AO897" s="32"/>
      <c r="AP897" s="39" t="s">
        <v>53</v>
      </c>
      <c r="AQ897" s="32"/>
      <c r="AR897" s="32">
        <v>0</v>
      </c>
      <c r="AS897" s="12">
        <v>1578463.423</v>
      </c>
      <c r="AT897" s="12">
        <v>1261534.8</v>
      </c>
      <c r="AU897" s="12">
        <v>-316928.62299999991</v>
      </c>
      <c r="AV897" s="12"/>
      <c r="AW897" s="12"/>
      <c r="AX897" s="12">
        <v>0</v>
      </c>
      <c r="AY897" s="45"/>
      <c r="AZ897" s="32"/>
      <c r="BA897" s="12">
        <v>0</v>
      </c>
      <c r="BB897" s="12">
        <f t="shared" si="1208"/>
        <v>0</v>
      </c>
      <c r="BC897" s="12">
        <f t="shared" si="1206"/>
        <v>0</v>
      </c>
      <c r="BD897" s="12">
        <f t="shared" si="1207"/>
        <v>0</v>
      </c>
      <c r="BE897" s="12"/>
      <c r="BF897" s="12"/>
      <c r="BG897" s="12"/>
      <c r="BH897" s="12">
        <f t="shared" si="1209"/>
        <v>0</v>
      </c>
      <c r="BI897" s="12"/>
      <c r="BJ897" s="12"/>
      <c r="BK897" s="12"/>
      <c r="BL897" s="12">
        <f t="shared" si="1210"/>
        <v>0</v>
      </c>
      <c r="BM897" s="12"/>
      <c r="BN897" s="12"/>
      <c r="BO897" s="12"/>
      <c r="BP897" s="12">
        <f t="shared" si="1211"/>
        <v>0</v>
      </c>
      <c r="BQ897" s="12"/>
      <c r="BR897" s="12"/>
      <c r="BS897" s="12"/>
      <c r="BT897" s="12">
        <f t="shared" si="1212"/>
        <v>0</v>
      </c>
      <c r="BU897" s="12"/>
      <c r="BV897" s="12"/>
      <c r="BW897" s="12"/>
      <c r="BX897" s="12">
        <f t="shared" si="1213"/>
        <v>0</v>
      </c>
      <c r="BY897" s="12"/>
      <c r="BZ897" s="12"/>
      <c r="CA897" s="12"/>
      <c r="CB897" s="12">
        <f t="shared" si="1214"/>
        <v>0</v>
      </c>
      <c r="CC897" s="12"/>
      <c r="CD897" s="12"/>
      <c r="CE897" s="12"/>
      <c r="CF897" s="12">
        <f t="shared" si="1215"/>
        <v>0</v>
      </c>
      <c r="CG897" s="12"/>
      <c r="CH897" s="12"/>
      <c r="CI897" s="12"/>
      <c r="CJ897" s="12">
        <f t="shared" si="1216"/>
        <v>0</v>
      </c>
      <c r="CK897" s="12"/>
      <c r="CL897" s="12"/>
      <c r="CM897" s="12"/>
      <c r="CN897" s="12">
        <f t="shared" si="1217"/>
        <v>0</v>
      </c>
      <c r="CO897" s="12"/>
      <c r="CP897" s="12"/>
      <c r="CQ897" s="12"/>
      <c r="CR897" s="12">
        <f t="shared" si="1218"/>
        <v>0</v>
      </c>
      <c r="CS897" s="12"/>
      <c r="CT897" s="12"/>
      <c r="CU897" s="12"/>
      <c r="CV897" s="12">
        <f t="shared" si="1219"/>
        <v>0</v>
      </c>
      <c r="CW897" s="12"/>
      <c r="CX897" s="12"/>
      <c r="CY897" s="12"/>
      <c r="CZ897" s="12">
        <f t="shared" si="1220"/>
        <v>0</v>
      </c>
      <c r="DA897" s="12"/>
      <c r="DB897" s="12"/>
      <c r="DC897" s="12"/>
      <c r="DD897" s="12">
        <f t="shared" si="1221"/>
        <v>0</v>
      </c>
      <c r="DE897" s="13" t="s">
        <v>54</v>
      </c>
      <c r="DF897" s="14" t="s">
        <v>55</v>
      </c>
    </row>
    <row r="898" spans="1:110" ht="38.25" hidden="1" x14ac:dyDescent="0.25">
      <c r="A898" s="13" t="s">
        <v>36</v>
      </c>
      <c r="B898" s="48" t="s">
        <v>1204</v>
      </c>
      <c r="C898" s="49">
        <v>1960</v>
      </c>
      <c r="D898" s="49" t="s">
        <v>51</v>
      </c>
      <c r="E898" s="48" t="s">
        <v>153</v>
      </c>
      <c r="F898" s="50">
        <v>1795.4</v>
      </c>
      <c r="G898" s="50">
        <v>1690.4</v>
      </c>
      <c r="H898" s="51">
        <v>33792</v>
      </c>
      <c r="I898" s="12">
        <f t="shared" si="1201"/>
        <v>3312458.4</v>
      </c>
      <c r="J898" s="12">
        <f t="shared" si="1202"/>
        <v>1656229.2</v>
      </c>
      <c r="K898" s="12">
        <f t="shared" si="1203"/>
        <v>1656229.2</v>
      </c>
      <c r="L898" s="12">
        <f t="shared" si="1204"/>
        <v>1656229.2</v>
      </c>
      <c r="M898" s="12">
        <f t="shared" si="1191"/>
        <v>0</v>
      </c>
      <c r="N898" s="12"/>
      <c r="O898" s="12"/>
      <c r="P898" s="12">
        <v>0</v>
      </c>
      <c r="Q898" s="12"/>
      <c r="R898" s="12"/>
      <c r="S898" s="12">
        <v>0</v>
      </c>
      <c r="T898" s="12"/>
      <c r="U898" s="12"/>
      <c r="V898" s="12">
        <v>0</v>
      </c>
      <c r="W898" s="12"/>
      <c r="X898" s="12"/>
      <c r="Y898" s="12">
        <v>0</v>
      </c>
      <c r="Z898" s="12"/>
      <c r="AA898" s="12"/>
      <c r="AB898" s="12">
        <v>0</v>
      </c>
      <c r="AC898" s="12"/>
      <c r="AD898" s="12"/>
      <c r="AE898" s="12">
        <v>0</v>
      </c>
      <c r="AF898" s="12"/>
      <c r="AG898" s="12"/>
      <c r="AH898" s="12">
        <v>0</v>
      </c>
      <c r="AI898" s="12"/>
      <c r="AJ898" s="12"/>
      <c r="AK898" s="12">
        <v>0</v>
      </c>
      <c r="AL898" s="12"/>
      <c r="AM898" s="12"/>
      <c r="AN898" s="12">
        <v>0</v>
      </c>
      <c r="AO898" s="32"/>
      <c r="AP898" s="39" t="s">
        <v>53</v>
      </c>
      <c r="AQ898" s="32"/>
      <c r="AR898" s="32">
        <v>0</v>
      </c>
      <c r="AS898" s="12">
        <v>4242431.66</v>
      </c>
      <c r="AT898" s="12">
        <v>3312458.4</v>
      </c>
      <c r="AU898" s="12">
        <v>-929973.26000000024</v>
      </c>
      <c r="AV898" s="12"/>
      <c r="AW898" s="12"/>
      <c r="AX898" s="12">
        <v>0</v>
      </c>
      <c r="AY898" s="45"/>
      <c r="AZ898" s="32"/>
      <c r="BA898" s="12">
        <v>0</v>
      </c>
      <c r="BB898" s="12">
        <f t="shared" si="1208"/>
        <v>0</v>
      </c>
      <c r="BC898" s="12">
        <f t="shared" si="1206"/>
        <v>0</v>
      </c>
      <c r="BD898" s="12">
        <f t="shared" si="1207"/>
        <v>0</v>
      </c>
      <c r="BE898" s="12"/>
      <c r="BF898" s="12"/>
      <c r="BG898" s="12"/>
      <c r="BH898" s="12">
        <f t="shared" si="1209"/>
        <v>0</v>
      </c>
      <c r="BI898" s="12"/>
      <c r="BJ898" s="12"/>
      <c r="BK898" s="12"/>
      <c r="BL898" s="12">
        <f t="shared" si="1210"/>
        <v>0</v>
      </c>
      <c r="BM898" s="12"/>
      <c r="BN898" s="12"/>
      <c r="BO898" s="12"/>
      <c r="BP898" s="12">
        <f t="shared" si="1211"/>
        <v>0</v>
      </c>
      <c r="BQ898" s="12"/>
      <c r="BR898" s="12"/>
      <c r="BS898" s="12"/>
      <c r="BT898" s="12">
        <f t="shared" si="1212"/>
        <v>0</v>
      </c>
      <c r="BU898" s="12"/>
      <c r="BV898" s="12"/>
      <c r="BW898" s="12"/>
      <c r="BX898" s="12">
        <f t="shared" si="1213"/>
        <v>0</v>
      </c>
      <c r="BY898" s="12"/>
      <c r="BZ898" s="12"/>
      <c r="CA898" s="12"/>
      <c r="CB898" s="12">
        <f t="shared" si="1214"/>
        <v>0</v>
      </c>
      <c r="CC898" s="12"/>
      <c r="CD898" s="12"/>
      <c r="CE898" s="12"/>
      <c r="CF898" s="12">
        <f t="shared" si="1215"/>
        <v>0</v>
      </c>
      <c r="CG898" s="12"/>
      <c r="CH898" s="12"/>
      <c r="CI898" s="12"/>
      <c r="CJ898" s="12">
        <f t="shared" si="1216"/>
        <v>0</v>
      </c>
      <c r="CK898" s="12"/>
      <c r="CL898" s="12"/>
      <c r="CM898" s="12"/>
      <c r="CN898" s="12">
        <f t="shared" si="1217"/>
        <v>0</v>
      </c>
      <c r="CO898" s="12"/>
      <c r="CP898" s="12"/>
      <c r="CQ898" s="12"/>
      <c r="CR898" s="12">
        <f t="shared" si="1218"/>
        <v>0</v>
      </c>
      <c r="CS898" s="12"/>
      <c r="CT898" s="12"/>
      <c r="CU898" s="12"/>
      <c r="CV898" s="12">
        <f t="shared" si="1219"/>
        <v>0</v>
      </c>
      <c r="CW898" s="12"/>
      <c r="CX898" s="12"/>
      <c r="CY898" s="12"/>
      <c r="CZ898" s="12">
        <f t="shared" si="1220"/>
        <v>0</v>
      </c>
      <c r="DA898" s="12"/>
      <c r="DB898" s="12"/>
      <c r="DC898" s="12"/>
      <c r="DD898" s="12">
        <f t="shared" si="1221"/>
        <v>0</v>
      </c>
      <c r="DE898" s="13" t="s">
        <v>54</v>
      </c>
      <c r="DF898" s="14" t="s">
        <v>55</v>
      </c>
    </row>
    <row r="899" spans="1:110" ht="38.25" hidden="1" x14ac:dyDescent="0.25">
      <c r="A899" s="13" t="s">
        <v>37</v>
      </c>
      <c r="B899" s="48" t="s">
        <v>1205</v>
      </c>
      <c r="C899" s="49">
        <v>1917</v>
      </c>
      <c r="D899" s="49" t="s">
        <v>51</v>
      </c>
      <c r="E899" s="48" t="s">
        <v>226</v>
      </c>
      <c r="F899" s="50">
        <v>86.7</v>
      </c>
      <c r="G899" s="50">
        <v>86.7</v>
      </c>
      <c r="H899" s="49" t="s">
        <v>51</v>
      </c>
      <c r="I899" s="12">
        <f t="shared" si="1201"/>
        <v>452918.29079999996</v>
      </c>
      <c r="J899" s="12">
        <f t="shared" si="1202"/>
        <v>226459.14539999998</v>
      </c>
      <c r="K899" s="12">
        <f t="shared" si="1203"/>
        <v>226459.14539999998</v>
      </c>
      <c r="L899" s="12">
        <f t="shared" si="1204"/>
        <v>226459.14539999998</v>
      </c>
      <c r="M899" s="12">
        <f t="shared" si="1191"/>
        <v>0</v>
      </c>
      <c r="N899" s="12"/>
      <c r="O899" s="12"/>
      <c r="P899" s="12">
        <v>0</v>
      </c>
      <c r="Q899" s="12"/>
      <c r="R899" s="12"/>
      <c r="S899" s="12">
        <v>0</v>
      </c>
      <c r="T899" s="12"/>
      <c r="U899" s="12"/>
      <c r="V899" s="12">
        <v>0</v>
      </c>
      <c r="W899" s="12"/>
      <c r="X899" s="12"/>
      <c r="Y899" s="12">
        <v>0</v>
      </c>
      <c r="Z899" s="12"/>
      <c r="AA899" s="12"/>
      <c r="AB899" s="12">
        <v>0</v>
      </c>
      <c r="AC899" s="12"/>
      <c r="AD899" s="12"/>
      <c r="AE899" s="12">
        <v>0</v>
      </c>
      <c r="AF899" s="12"/>
      <c r="AG899" s="12"/>
      <c r="AH899" s="12">
        <v>0</v>
      </c>
      <c r="AI899" s="12"/>
      <c r="AJ899" s="12"/>
      <c r="AK899" s="12">
        <v>0</v>
      </c>
      <c r="AL899" s="12"/>
      <c r="AM899" s="12"/>
      <c r="AN899" s="12">
        <v>0</v>
      </c>
      <c r="AO899" s="32"/>
      <c r="AP899" s="39" t="s">
        <v>53</v>
      </c>
      <c r="AQ899" s="32"/>
      <c r="AR899" s="32">
        <v>0</v>
      </c>
      <c r="AS899" s="12">
        <v>329244.07900000003</v>
      </c>
      <c r="AT899" s="12">
        <v>452918.29079999996</v>
      </c>
      <c r="AU899" s="12">
        <v>123674.21179999993</v>
      </c>
      <c r="AV899" s="12"/>
      <c r="AW899" s="12"/>
      <c r="AX899" s="12">
        <v>0</v>
      </c>
      <c r="AY899" s="45"/>
      <c r="AZ899" s="32"/>
      <c r="BA899" s="12">
        <v>0</v>
      </c>
      <c r="BB899" s="12">
        <f t="shared" si="1208"/>
        <v>0</v>
      </c>
      <c r="BC899" s="12">
        <f t="shared" si="1206"/>
        <v>0</v>
      </c>
      <c r="BD899" s="12">
        <f t="shared" si="1207"/>
        <v>0</v>
      </c>
      <c r="BE899" s="12"/>
      <c r="BF899" s="12"/>
      <c r="BG899" s="12"/>
      <c r="BH899" s="12">
        <f t="shared" si="1209"/>
        <v>0</v>
      </c>
      <c r="BI899" s="12"/>
      <c r="BJ899" s="12"/>
      <c r="BK899" s="12"/>
      <c r="BL899" s="12">
        <f t="shared" si="1210"/>
        <v>0</v>
      </c>
      <c r="BM899" s="12"/>
      <c r="BN899" s="12"/>
      <c r="BO899" s="12"/>
      <c r="BP899" s="12">
        <f t="shared" si="1211"/>
        <v>0</v>
      </c>
      <c r="BQ899" s="12"/>
      <c r="BR899" s="12"/>
      <c r="BS899" s="12"/>
      <c r="BT899" s="12">
        <f t="shared" si="1212"/>
        <v>0</v>
      </c>
      <c r="BU899" s="12"/>
      <c r="BV899" s="12"/>
      <c r="BW899" s="12"/>
      <c r="BX899" s="12">
        <f t="shared" si="1213"/>
        <v>0</v>
      </c>
      <c r="BY899" s="12"/>
      <c r="BZ899" s="12"/>
      <c r="CA899" s="12"/>
      <c r="CB899" s="12">
        <f t="shared" si="1214"/>
        <v>0</v>
      </c>
      <c r="CC899" s="12"/>
      <c r="CD899" s="12"/>
      <c r="CE899" s="12"/>
      <c r="CF899" s="12">
        <f t="shared" si="1215"/>
        <v>0</v>
      </c>
      <c r="CG899" s="12"/>
      <c r="CH899" s="12"/>
      <c r="CI899" s="12"/>
      <c r="CJ899" s="12">
        <f t="shared" si="1216"/>
        <v>0</v>
      </c>
      <c r="CK899" s="12"/>
      <c r="CL899" s="12"/>
      <c r="CM899" s="12"/>
      <c r="CN899" s="12">
        <f t="shared" si="1217"/>
        <v>0</v>
      </c>
      <c r="CO899" s="12"/>
      <c r="CP899" s="12"/>
      <c r="CQ899" s="12"/>
      <c r="CR899" s="12">
        <f t="shared" si="1218"/>
        <v>0</v>
      </c>
      <c r="CS899" s="12"/>
      <c r="CT899" s="12"/>
      <c r="CU899" s="12"/>
      <c r="CV899" s="12">
        <f t="shared" si="1219"/>
        <v>0</v>
      </c>
      <c r="CW899" s="12"/>
      <c r="CX899" s="12"/>
      <c r="CY899" s="12"/>
      <c r="CZ899" s="12">
        <f t="shared" si="1220"/>
        <v>0</v>
      </c>
      <c r="DA899" s="12"/>
      <c r="DB899" s="12"/>
      <c r="DC899" s="12"/>
      <c r="DD899" s="12">
        <f t="shared" si="1221"/>
        <v>0</v>
      </c>
      <c r="DE899" s="13" t="s">
        <v>54</v>
      </c>
      <c r="DF899" s="14" t="s">
        <v>55</v>
      </c>
    </row>
    <row r="900" spans="1:110" ht="38.25" hidden="1" x14ac:dyDescent="0.25">
      <c r="A900" s="13" t="s">
        <v>38</v>
      </c>
      <c r="B900" s="48" t="s">
        <v>1206</v>
      </c>
      <c r="C900" s="49">
        <v>1947</v>
      </c>
      <c r="D900" s="49" t="s">
        <v>51</v>
      </c>
      <c r="E900" s="48" t="s">
        <v>226</v>
      </c>
      <c r="F900" s="50">
        <v>97.2</v>
      </c>
      <c r="G900" s="50">
        <v>97.2</v>
      </c>
      <c r="H900" s="51">
        <v>38505</v>
      </c>
      <c r="I900" s="12">
        <f t="shared" si="1201"/>
        <v>717768</v>
      </c>
      <c r="J900" s="12">
        <f t="shared" si="1202"/>
        <v>358884</v>
      </c>
      <c r="K900" s="12">
        <f t="shared" si="1203"/>
        <v>358884</v>
      </c>
      <c r="L900" s="12">
        <f t="shared" si="1204"/>
        <v>358884</v>
      </c>
      <c r="M900" s="12">
        <f t="shared" si="1191"/>
        <v>0</v>
      </c>
      <c r="N900" s="12"/>
      <c r="O900" s="12"/>
      <c r="P900" s="12">
        <v>0</v>
      </c>
      <c r="Q900" s="12"/>
      <c r="R900" s="12"/>
      <c r="S900" s="12">
        <v>0</v>
      </c>
      <c r="T900" s="12"/>
      <c r="U900" s="12"/>
      <c r="V900" s="12">
        <v>0</v>
      </c>
      <c r="W900" s="12"/>
      <c r="X900" s="12"/>
      <c r="Y900" s="12">
        <v>0</v>
      </c>
      <c r="Z900" s="12"/>
      <c r="AA900" s="12"/>
      <c r="AB900" s="12">
        <v>0</v>
      </c>
      <c r="AC900" s="12"/>
      <c r="AD900" s="12"/>
      <c r="AE900" s="12">
        <v>0</v>
      </c>
      <c r="AF900" s="12"/>
      <c r="AG900" s="12"/>
      <c r="AH900" s="12">
        <v>0</v>
      </c>
      <c r="AI900" s="12"/>
      <c r="AJ900" s="12"/>
      <c r="AK900" s="12">
        <v>0</v>
      </c>
      <c r="AL900" s="12"/>
      <c r="AM900" s="12"/>
      <c r="AN900" s="12">
        <v>0</v>
      </c>
      <c r="AO900" s="32"/>
      <c r="AP900" s="39" t="s">
        <v>53</v>
      </c>
      <c r="AQ900" s="32"/>
      <c r="AR900" s="32">
        <v>0</v>
      </c>
      <c r="AS900" s="12">
        <v>316467.97700000001</v>
      </c>
      <c r="AT900" s="12">
        <v>717768</v>
      </c>
      <c r="AU900" s="12">
        <v>401300.02299999999</v>
      </c>
      <c r="AV900" s="12"/>
      <c r="AW900" s="12"/>
      <c r="AX900" s="12">
        <v>0</v>
      </c>
      <c r="AY900" s="45"/>
      <c r="AZ900" s="32"/>
      <c r="BA900" s="12">
        <v>0</v>
      </c>
      <c r="BB900" s="12">
        <f t="shared" si="1208"/>
        <v>0</v>
      </c>
      <c r="BC900" s="12">
        <f t="shared" si="1206"/>
        <v>0</v>
      </c>
      <c r="BD900" s="12">
        <f t="shared" si="1207"/>
        <v>0</v>
      </c>
      <c r="BE900" s="12"/>
      <c r="BF900" s="12"/>
      <c r="BG900" s="12"/>
      <c r="BH900" s="12">
        <f t="shared" si="1209"/>
        <v>0</v>
      </c>
      <c r="BI900" s="12"/>
      <c r="BJ900" s="12"/>
      <c r="BK900" s="12"/>
      <c r="BL900" s="12">
        <f t="shared" si="1210"/>
        <v>0</v>
      </c>
      <c r="BM900" s="12"/>
      <c r="BN900" s="12"/>
      <c r="BO900" s="12"/>
      <c r="BP900" s="12">
        <f t="shared" si="1211"/>
        <v>0</v>
      </c>
      <c r="BQ900" s="12"/>
      <c r="BR900" s="12"/>
      <c r="BS900" s="12"/>
      <c r="BT900" s="12">
        <f t="shared" si="1212"/>
        <v>0</v>
      </c>
      <c r="BU900" s="12"/>
      <c r="BV900" s="12"/>
      <c r="BW900" s="12"/>
      <c r="BX900" s="12">
        <f t="shared" si="1213"/>
        <v>0</v>
      </c>
      <c r="BY900" s="12"/>
      <c r="BZ900" s="12"/>
      <c r="CA900" s="12"/>
      <c r="CB900" s="12">
        <f t="shared" si="1214"/>
        <v>0</v>
      </c>
      <c r="CC900" s="12"/>
      <c r="CD900" s="12"/>
      <c r="CE900" s="12"/>
      <c r="CF900" s="12">
        <f t="shared" si="1215"/>
        <v>0</v>
      </c>
      <c r="CG900" s="12"/>
      <c r="CH900" s="12"/>
      <c r="CI900" s="12"/>
      <c r="CJ900" s="12">
        <f t="shared" si="1216"/>
        <v>0</v>
      </c>
      <c r="CK900" s="12"/>
      <c r="CL900" s="12"/>
      <c r="CM900" s="12"/>
      <c r="CN900" s="12">
        <f t="shared" si="1217"/>
        <v>0</v>
      </c>
      <c r="CO900" s="12"/>
      <c r="CP900" s="12"/>
      <c r="CQ900" s="12"/>
      <c r="CR900" s="12">
        <f t="shared" si="1218"/>
        <v>0</v>
      </c>
      <c r="CS900" s="12"/>
      <c r="CT900" s="12"/>
      <c r="CU900" s="12"/>
      <c r="CV900" s="12">
        <f t="shared" si="1219"/>
        <v>0</v>
      </c>
      <c r="CW900" s="12"/>
      <c r="CX900" s="12"/>
      <c r="CY900" s="12"/>
      <c r="CZ900" s="12">
        <f t="shared" si="1220"/>
        <v>0</v>
      </c>
      <c r="DA900" s="12"/>
      <c r="DB900" s="12"/>
      <c r="DC900" s="12"/>
      <c r="DD900" s="12">
        <f t="shared" si="1221"/>
        <v>0</v>
      </c>
      <c r="DE900" s="13" t="s">
        <v>54</v>
      </c>
      <c r="DF900" s="14" t="s">
        <v>55</v>
      </c>
    </row>
    <row r="901" spans="1:110" ht="38.25" hidden="1" x14ac:dyDescent="0.25">
      <c r="A901" s="13" t="s">
        <v>39</v>
      </c>
      <c r="B901" s="48" t="s">
        <v>1207</v>
      </c>
      <c r="C901" s="49">
        <v>1917</v>
      </c>
      <c r="D901" s="49" t="s">
        <v>51</v>
      </c>
      <c r="E901" s="48" t="s">
        <v>226</v>
      </c>
      <c r="F901" s="50">
        <v>180.4</v>
      </c>
      <c r="G901" s="50">
        <v>180.4</v>
      </c>
      <c r="H901" s="51">
        <v>38155</v>
      </c>
      <c r="I901" s="12">
        <f t="shared" si="1201"/>
        <v>1059189.6000000001</v>
      </c>
      <c r="J901" s="12">
        <f t="shared" si="1202"/>
        <v>529594.80000000005</v>
      </c>
      <c r="K901" s="12">
        <f t="shared" si="1203"/>
        <v>529594.80000000005</v>
      </c>
      <c r="L901" s="12">
        <f t="shared" si="1204"/>
        <v>529594.80000000005</v>
      </c>
      <c r="M901" s="12">
        <f t="shared" si="1191"/>
        <v>0</v>
      </c>
      <c r="N901" s="12"/>
      <c r="O901" s="12"/>
      <c r="P901" s="12">
        <v>0</v>
      </c>
      <c r="Q901" s="12"/>
      <c r="R901" s="12"/>
      <c r="S901" s="12">
        <v>0</v>
      </c>
      <c r="T901" s="12"/>
      <c r="U901" s="12"/>
      <c r="V901" s="12">
        <v>0</v>
      </c>
      <c r="W901" s="12"/>
      <c r="X901" s="12"/>
      <c r="Y901" s="12">
        <v>0</v>
      </c>
      <c r="Z901" s="12"/>
      <c r="AA901" s="12"/>
      <c r="AB901" s="12">
        <v>0</v>
      </c>
      <c r="AC901" s="12"/>
      <c r="AD901" s="12"/>
      <c r="AE901" s="12">
        <v>0</v>
      </c>
      <c r="AF901" s="12"/>
      <c r="AG901" s="12"/>
      <c r="AH901" s="12">
        <v>0</v>
      </c>
      <c r="AI901" s="12"/>
      <c r="AJ901" s="12"/>
      <c r="AK901" s="12">
        <v>0</v>
      </c>
      <c r="AL901" s="12"/>
      <c r="AM901" s="12"/>
      <c r="AN901" s="12">
        <v>0</v>
      </c>
      <c r="AO901" s="32"/>
      <c r="AP901" s="39" t="s">
        <v>53</v>
      </c>
      <c r="AQ901" s="32"/>
      <c r="AR901" s="32">
        <v>0</v>
      </c>
      <c r="AS901" s="12">
        <v>515338.55900000001</v>
      </c>
      <c r="AT901" s="12">
        <v>1059189.6000000001</v>
      </c>
      <c r="AU901" s="12">
        <v>543851.04100000008</v>
      </c>
      <c r="AV901" s="12"/>
      <c r="AW901" s="12"/>
      <c r="AX901" s="12">
        <v>0</v>
      </c>
      <c r="AY901" s="45"/>
      <c r="AZ901" s="32"/>
      <c r="BA901" s="12">
        <v>0</v>
      </c>
      <c r="BB901" s="12">
        <f t="shared" ref="BB901:BB907" si="1226">BF901+BJ901+BN901+BR901+BV901+BZ901+CD901+CH901+CL901+CP901+CT901+CX901+DB901</f>
        <v>0</v>
      </c>
      <c r="BC901" s="12">
        <f t="shared" si="1206"/>
        <v>0</v>
      </c>
      <c r="BD901" s="12">
        <f t="shared" si="1207"/>
        <v>0</v>
      </c>
      <c r="BE901" s="12"/>
      <c r="BF901" s="12"/>
      <c r="BG901" s="12"/>
      <c r="BH901" s="12">
        <f t="shared" ref="BH901:BH907" si="1227">BG901-BF901</f>
        <v>0</v>
      </c>
      <c r="BI901" s="12"/>
      <c r="BJ901" s="12"/>
      <c r="BK901" s="12"/>
      <c r="BL901" s="12">
        <f t="shared" ref="BL901:BL907" si="1228">BK901-BJ901</f>
        <v>0</v>
      </c>
      <c r="BM901" s="12"/>
      <c r="BN901" s="12"/>
      <c r="BO901" s="12"/>
      <c r="BP901" s="12">
        <f t="shared" ref="BP901:BP907" si="1229">BO901-BN901</f>
        <v>0</v>
      </c>
      <c r="BQ901" s="12"/>
      <c r="BR901" s="12"/>
      <c r="BS901" s="12"/>
      <c r="BT901" s="12">
        <f t="shared" ref="BT901:BT907" si="1230">BS901-BR901</f>
        <v>0</v>
      </c>
      <c r="BU901" s="12"/>
      <c r="BV901" s="12"/>
      <c r="BW901" s="12"/>
      <c r="BX901" s="12">
        <f t="shared" ref="BX901:BX907" si="1231">BW901-BV901</f>
        <v>0</v>
      </c>
      <c r="BY901" s="12"/>
      <c r="BZ901" s="12"/>
      <c r="CA901" s="12"/>
      <c r="CB901" s="12">
        <f t="shared" ref="CB901:CB907" si="1232">CA901-BZ901</f>
        <v>0</v>
      </c>
      <c r="CC901" s="12"/>
      <c r="CD901" s="12"/>
      <c r="CE901" s="12"/>
      <c r="CF901" s="12">
        <f t="shared" ref="CF901:CF907" si="1233">CE901-CD901</f>
        <v>0</v>
      </c>
      <c r="CG901" s="12"/>
      <c r="CH901" s="12"/>
      <c r="CI901" s="12"/>
      <c r="CJ901" s="12">
        <f t="shared" ref="CJ901:CJ907" si="1234">CI901-CH901</f>
        <v>0</v>
      </c>
      <c r="CK901" s="12"/>
      <c r="CL901" s="12"/>
      <c r="CM901" s="12"/>
      <c r="CN901" s="12">
        <f t="shared" ref="CN901:CN907" si="1235">CM901-CL901</f>
        <v>0</v>
      </c>
      <c r="CO901" s="12"/>
      <c r="CP901" s="12"/>
      <c r="CQ901" s="12"/>
      <c r="CR901" s="12">
        <f t="shared" ref="CR901:CR907" si="1236">CQ901-CP901</f>
        <v>0</v>
      </c>
      <c r="CS901" s="12"/>
      <c r="CT901" s="12"/>
      <c r="CU901" s="12"/>
      <c r="CV901" s="12">
        <f t="shared" ref="CV901:CV907" si="1237">CU901-CT901</f>
        <v>0</v>
      </c>
      <c r="CW901" s="12"/>
      <c r="CX901" s="12"/>
      <c r="CY901" s="12"/>
      <c r="CZ901" s="12">
        <f t="shared" ref="CZ901:CZ907" si="1238">CY901-CX901</f>
        <v>0</v>
      </c>
      <c r="DA901" s="12"/>
      <c r="DB901" s="12"/>
      <c r="DC901" s="12"/>
      <c r="DD901" s="12">
        <f t="shared" ref="DD901:DD907" si="1239">DC901-DB901</f>
        <v>0</v>
      </c>
      <c r="DE901" s="13" t="s">
        <v>54</v>
      </c>
      <c r="DF901" s="14" t="s">
        <v>55</v>
      </c>
    </row>
    <row r="902" spans="1:110" ht="38.25" hidden="1" x14ac:dyDescent="0.25">
      <c r="A902" s="13" t="s">
        <v>40</v>
      </c>
      <c r="B902" s="48" t="s">
        <v>1208</v>
      </c>
      <c r="C902" s="49">
        <v>1917</v>
      </c>
      <c r="D902" s="49" t="s">
        <v>51</v>
      </c>
      <c r="E902" s="48" t="s">
        <v>226</v>
      </c>
      <c r="F902" s="50">
        <v>113.28</v>
      </c>
      <c r="G902" s="50">
        <v>113.28</v>
      </c>
      <c r="H902" s="51">
        <v>39288</v>
      </c>
      <c r="I902" s="12">
        <f t="shared" si="1201"/>
        <v>1085886.7164</v>
      </c>
      <c r="J902" s="12">
        <f t="shared" si="1202"/>
        <v>542943.35820000002</v>
      </c>
      <c r="K902" s="12">
        <f t="shared" si="1203"/>
        <v>542943.35820000002</v>
      </c>
      <c r="L902" s="12">
        <f t="shared" si="1204"/>
        <v>542943.35820000002</v>
      </c>
      <c r="M902" s="12">
        <f t="shared" si="1191"/>
        <v>0</v>
      </c>
      <c r="N902" s="12"/>
      <c r="O902" s="12"/>
      <c r="P902" s="12">
        <v>0</v>
      </c>
      <c r="Q902" s="12"/>
      <c r="R902" s="12"/>
      <c r="S902" s="12">
        <v>0</v>
      </c>
      <c r="T902" s="12"/>
      <c r="U902" s="12"/>
      <c r="V902" s="12">
        <v>0</v>
      </c>
      <c r="W902" s="12"/>
      <c r="X902" s="12"/>
      <c r="Y902" s="12">
        <v>0</v>
      </c>
      <c r="Z902" s="12"/>
      <c r="AA902" s="12"/>
      <c r="AB902" s="12">
        <v>0</v>
      </c>
      <c r="AC902" s="12"/>
      <c r="AD902" s="12"/>
      <c r="AE902" s="12">
        <v>0</v>
      </c>
      <c r="AF902" s="12"/>
      <c r="AG902" s="12"/>
      <c r="AH902" s="12">
        <v>0</v>
      </c>
      <c r="AI902" s="12"/>
      <c r="AJ902" s="12"/>
      <c r="AK902" s="12">
        <v>0</v>
      </c>
      <c r="AL902" s="12"/>
      <c r="AM902" s="12"/>
      <c r="AN902" s="12">
        <v>0</v>
      </c>
      <c r="AO902" s="32"/>
      <c r="AP902" s="39" t="s">
        <v>53</v>
      </c>
      <c r="AQ902" s="32"/>
      <c r="AR902" s="32">
        <v>0</v>
      </c>
      <c r="AS902" s="12">
        <v>540389.73899999994</v>
      </c>
      <c r="AT902" s="12">
        <v>1085886.7164</v>
      </c>
      <c r="AU902" s="12">
        <v>545496.97740000009</v>
      </c>
      <c r="AV902" s="12"/>
      <c r="AW902" s="12"/>
      <c r="AX902" s="12">
        <v>0</v>
      </c>
      <c r="AY902" s="45"/>
      <c r="AZ902" s="32"/>
      <c r="BA902" s="12">
        <v>0</v>
      </c>
      <c r="BB902" s="12">
        <f t="shared" si="1226"/>
        <v>0</v>
      </c>
      <c r="BC902" s="12">
        <f t="shared" si="1206"/>
        <v>0</v>
      </c>
      <c r="BD902" s="12">
        <f t="shared" si="1207"/>
        <v>0</v>
      </c>
      <c r="BE902" s="12"/>
      <c r="BF902" s="12"/>
      <c r="BG902" s="12"/>
      <c r="BH902" s="12">
        <f t="shared" si="1227"/>
        <v>0</v>
      </c>
      <c r="BI902" s="12"/>
      <c r="BJ902" s="12"/>
      <c r="BK902" s="12"/>
      <c r="BL902" s="12">
        <f t="shared" si="1228"/>
        <v>0</v>
      </c>
      <c r="BM902" s="12"/>
      <c r="BN902" s="12"/>
      <c r="BO902" s="12"/>
      <c r="BP902" s="12">
        <f t="shared" si="1229"/>
        <v>0</v>
      </c>
      <c r="BQ902" s="12"/>
      <c r="BR902" s="12"/>
      <c r="BS902" s="12"/>
      <c r="BT902" s="12">
        <f t="shared" si="1230"/>
        <v>0</v>
      </c>
      <c r="BU902" s="12"/>
      <c r="BV902" s="12"/>
      <c r="BW902" s="12"/>
      <c r="BX902" s="12">
        <f t="shared" si="1231"/>
        <v>0</v>
      </c>
      <c r="BY902" s="12"/>
      <c r="BZ902" s="12"/>
      <c r="CA902" s="12"/>
      <c r="CB902" s="12">
        <f t="shared" si="1232"/>
        <v>0</v>
      </c>
      <c r="CC902" s="12"/>
      <c r="CD902" s="12"/>
      <c r="CE902" s="12"/>
      <c r="CF902" s="12">
        <f t="shared" si="1233"/>
        <v>0</v>
      </c>
      <c r="CG902" s="12"/>
      <c r="CH902" s="12"/>
      <c r="CI902" s="12"/>
      <c r="CJ902" s="12">
        <f t="shared" si="1234"/>
        <v>0</v>
      </c>
      <c r="CK902" s="12"/>
      <c r="CL902" s="12"/>
      <c r="CM902" s="12"/>
      <c r="CN902" s="12">
        <f t="shared" si="1235"/>
        <v>0</v>
      </c>
      <c r="CO902" s="12"/>
      <c r="CP902" s="12"/>
      <c r="CQ902" s="12"/>
      <c r="CR902" s="12">
        <f t="shared" si="1236"/>
        <v>0</v>
      </c>
      <c r="CS902" s="12"/>
      <c r="CT902" s="12"/>
      <c r="CU902" s="12"/>
      <c r="CV902" s="12">
        <f t="shared" si="1237"/>
        <v>0</v>
      </c>
      <c r="CW902" s="12"/>
      <c r="CX902" s="12"/>
      <c r="CY902" s="12"/>
      <c r="CZ902" s="12">
        <f t="shared" si="1238"/>
        <v>0</v>
      </c>
      <c r="DA902" s="12"/>
      <c r="DB902" s="12"/>
      <c r="DC902" s="12"/>
      <c r="DD902" s="12">
        <f t="shared" si="1239"/>
        <v>0</v>
      </c>
      <c r="DE902" s="13" t="s">
        <v>54</v>
      </c>
      <c r="DF902" s="14" t="s">
        <v>55</v>
      </c>
    </row>
    <row r="903" spans="1:110" ht="38.25" hidden="1" x14ac:dyDescent="0.25">
      <c r="A903" s="13" t="s">
        <v>41</v>
      </c>
      <c r="B903" s="48" t="s">
        <v>1209</v>
      </c>
      <c r="C903" s="49">
        <v>1917</v>
      </c>
      <c r="D903" s="49" t="s">
        <v>51</v>
      </c>
      <c r="E903" s="48" t="s">
        <v>226</v>
      </c>
      <c r="F903" s="50">
        <v>62.8</v>
      </c>
      <c r="G903" s="50">
        <v>62.8</v>
      </c>
      <c r="H903" s="51">
        <v>35691</v>
      </c>
      <c r="I903" s="12">
        <f t="shared" si="1201"/>
        <v>606419.41680000001</v>
      </c>
      <c r="J903" s="12">
        <f t="shared" si="1202"/>
        <v>303209.7084</v>
      </c>
      <c r="K903" s="12">
        <f t="shared" si="1203"/>
        <v>303209.7084</v>
      </c>
      <c r="L903" s="12">
        <f t="shared" si="1204"/>
        <v>303209.7084</v>
      </c>
      <c r="M903" s="12">
        <f t="shared" si="1191"/>
        <v>0</v>
      </c>
      <c r="N903" s="12"/>
      <c r="O903" s="12"/>
      <c r="P903" s="12">
        <v>0</v>
      </c>
      <c r="Q903" s="12"/>
      <c r="R903" s="12"/>
      <c r="S903" s="12">
        <v>0</v>
      </c>
      <c r="T903" s="12"/>
      <c r="U903" s="12"/>
      <c r="V903" s="12">
        <v>0</v>
      </c>
      <c r="W903" s="12"/>
      <c r="X903" s="12"/>
      <c r="Y903" s="12">
        <v>0</v>
      </c>
      <c r="Z903" s="12"/>
      <c r="AA903" s="12"/>
      <c r="AB903" s="12">
        <v>0</v>
      </c>
      <c r="AC903" s="12"/>
      <c r="AD903" s="12"/>
      <c r="AE903" s="12">
        <v>0</v>
      </c>
      <c r="AF903" s="12"/>
      <c r="AG903" s="12"/>
      <c r="AH903" s="12">
        <v>0</v>
      </c>
      <c r="AI903" s="12"/>
      <c r="AJ903" s="12"/>
      <c r="AK903" s="12">
        <v>0</v>
      </c>
      <c r="AL903" s="12"/>
      <c r="AM903" s="12"/>
      <c r="AN903" s="12">
        <v>0</v>
      </c>
      <c r="AO903" s="32"/>
      <c r="AP903" s="39" t="s">
        <v>53</v>
      </c>
      <c r="AQ903" s="32"/>
      <c r="AR903" s="32">
        <v>0</v>
      </c>
      <c r="AS903" s="12">
        <v>529653.51899999997</v>
      </c>
      <c r="AT903" s="12">
        <v>606419.41680000001</v>
      </c>
      <c r="AU903" s="12">
        <v>76765.897800000035</v>
      </c>
      <c r="AV903" s="12"/>
      <c r="AW903" s="12"/>
      <c r="AX903" s="12">
        <v>0</v>
      </c>
      <c r="AY903" s="45"/>
      <c r="AZ903" s="32"/>
      <c r="BA903" s="12">
        <v>0</v>
      </c>
      <c r="BB903" s="12">
        <f t="shared" si="1226"/>
        <v>0</v>
      </c>
      <c r="BC903" s="12">
        <f t="shared" si="1206"/>
        <v>0</v>
      </c>
      <c r="BD903" s="12">
        <f t="shared" si="1207"/>
        <v>0</v>
      </c>
      <c r="BE903" s="12"/>
      <c r="BF903" s="12"/>
      <c r="BG903" s="12"/>
      <c r="BH903" s="12">
        <f t="shared" si="1227"/>
        <v>0</v>
      </c>
      <c r="BI903" s="12"/>
      <c r="BJ903" s="12"/>
      <c r="BK903" s="12"/>
      <c r="BL903" s="12">
        <f t="shared" si="1228"/>
        <v>0</v>
      </c>
      <c r="BM903" s="12"/>
      <c r="BN903" s="12"/>
      <c r="BO903" s="12"/>
      <c r="BP903" s="12">
        <f t="shared" si="1229"/>
        <v>0</v>
      </c>
      <c r="BQ903" s="12"/>
      <c r="BR903" s="12"/>
      <c r="BS903" s="12"/>
      <c r="BT903" s="12">
        <f t="shared" si="1230"/>
        <v>0</v>
      </c>
      <c r="BU903" s="12"/>
      <c r="BV903" s="12"/>
      <c r="BW903" s="12"/>
      <c r="BX903" s="12">
        <f t="shared" si="1231"/>
        <v>0</v>
      </c>
      <c r="BY903" s="12"/>
      <c r="BZ903" s="12"/>
      <c r="CA903" s="12"/>
      <c r="CB903" s="12">
        <f t="shared" si="1232"/>
        <v>0</v>
      </c>
      <c r="CC903" s="12"/>
      <c r="CD903" s="12"/>
      <c r="CE903" s="12"/>
      <c r="CF903" s="12">
        <f t="shared" si="1233"/>
        <v>0</v>
      </c>
      <c r="CG903" s="12"/>
      <c r="CH903" s="12"/>
      <c r="CI903" s="12"/>
      <c r="CJ903" s="12">
        <f t="shared" si="1234"/>
        <v>0</v>
      </c>
      <c r="CK903" s="12"/>
      <c r="CL903" s="12"/>
      <c r="CM903" s="12"/>
      <c r="CN903" s="12">
        <f t="shared" si="1235"/>
        <v>0</v>
      </c>
      <c r="CO903" s="12"/>
      <c r="CP903" s="12"/>
      <c r="CQ903" s="12"/>
      <c r="CR903" s="12">
        <f t="shared" si="1236"/>
        <v>0</v>
      </c>
      <c r="CS903" s="12"/>
      <c r="CT903" s="12"/>
      <c r="CU903" s="12"/>
      <c r="CV903" s="12">
        <f t="shared" si="1237"/>
        <v>0</v>
      </c>
      <c r="CW903" s="12"/>
      <c r="CX903" s="12"/>
      <c r="CY903" s="12"/>
      <c r="CZ903" s="12">
        <f t="shared" si="1238"/>
        <v>0</v>
      </c>
      <c r="DA903" s="12"/>
      <c r="DB903" s="12"/>
      <c r="DC903" s="12"/>
      <c r="DD903" s="12">
        <f t="shared" si="1239"/>
        <v>0</v>
      </c>
      <c r="DE903" s="13" t="s">
        <v>54</v>
      </c>
      <c r="DF903" s="14" t="s">
        <v>55</v>
      </c>
    </row>
    <row r="904" spans="1:110" ht="38.25" hidden="1" x14ac:dyDescent="0.25">
      <c r="A904" s="13" t="s">
        <v>42</v>
      </c>
      <c r="B904" s="48" t="s">
        <v>1210</v>
      </c>
      <c r="C904" s="49">
        <v>1953</v>
      </c>
      <c r="D904" s="49" t="s">
        <v>51</v>
      </c>
      <c r="E904" s="48" t="s">
        <v>226</v>
      </c>
      <c r="F904" s="50">
        <v>85.8</v>
      </c>
      <c r="G904" s="50">
        <v>85.8</v>
      </c>
      <c r="H904" s="51">
        <v>38593</v>
      </c>
      <c r="I904" s="12">
        <f t="shared" si="1201"/>
        <v>696467.95439999993</v>
      </c>
      <c r="J904" s="12">
        <f t="shared" si="1202"/>
        <v>348233.97719999996</v>
      </c>
      <c r="K904" s="12">
        <f t="shared" si="1203"/>
        <v>348233.97719999996</v>
      </c>
      <c r="L904" s="12">
        <f t="shared" si="1204"/>
        <v>348233.97719999996</v>
      </c>
      <c r="M904" s="12">
        <f t="shared" si="1191"/>
        <v>0</v>
      </c>
      <c r="N904" s="12"/>
      <c r="O904" s="12"/>
      <c r="P904" s="12">
        <v>0</v>
      </c>
      <c r="Q904" s="12"/>
      <c r="R904" s="12"/>
      <c r="S904" s="12">
        <v>0</v>
      </c>
      <c r="T904" s="12"/>
      <c r="U904" s="12"/>
      <c r="V904" s="12">
        <v>0</v>
      </c>
      <c r="W904" s="12"/>
      <c r="X904" s="12"/>
      <c r="Y904" s="12">
        <v>0</v>
      </c>
      <c r="Z904" s="12"/>
      <c r="AA904" s="12"/>
      <c r="AB904" s="12">
        <v>0</v>
      </c>
      <c r="AC904" s="12"/>
      <c r="AD904" s="12"/>
      <c r="AE904" s="12">
        <v>0</v>
      </c>
      <c r="AF904" s="12"/>
      <c r="AG904" s="12"/>
      <c r="AH904" s="12">
        <v>0</v>
      </c>
      <c r="AI904" s="12"/>
      <c r="AJ904" s="12"/>
      <c r="AK904" s="12">
        <v>0</v>
      </c>
      <c r="AL904" s="12"/>
      <c r="AM904" s="12"/>
      <c r="AN904" s="12">
        <v>0</v>
      </c>
      <c r="AO904" s="32"/>
      <c r="AP904" s="39" t="s">
        <v>53</v>
      </c>
      <c r="AQ904" s="32"/>
      <c r="AR904" s="32">
        <v>0</v>
      </c>
      <c r="AS904" s="12">
        <v>418712.57900000003</v>
      </c>
      <c r="AT904" s="12">
        <v>696467.95439999993</v>
      </c>
      <c r="AU904" s="12">
        <v>277755.3753999999</v>
      </c>
      <c r="AV904" s="12"/>
      <c r="AW904" s="12"/>
      <c r="AX904" s="12">
        <v>0</v>
      </c>
      <c r="AY904" s="45"/>
      <c r="AZ904" s="32"/>
      <c r="BA904" s="12">
        <v>0</v>
      </c>
      <c r="BB904" s="12">
        <f t="shared" si="1226"/>
        <v>0</v>
      </c>
      <c r="BC904" s="12">
        <f t="shared" si="1206"/>
        <v>0</v>
      </c>
      <c r="BD904" s="12">
        <f t="shared" si="1207"/>
        <v>0</v>
      </c>
      <c r="BE904" s="12"/>
      <c r="BF904" s="12"/>
      <c r="BG904" s="12"/>
      <c r="BH904" s="12">
        <f t="shared" si="1227"/>
        <v>0</v>
      </c>
      <c r="BI904" s="12"/>
      <c r="BJ904" s="12"/>
      <c r="BK904" s="12"/>
      <c r="BL904" s="12">
        <f t="shared" si="1228"/>
        <v>0</v>
      </c>
      <c r="BM904" s="12"/>
      <c r="BN904" s="12"/>
      <c r="BO904" s="12"/>
      <c r="BP904" s="12">
        <f t="shared" si="1229"/>
        <v>0</v>
      </c>
      <c r="BQ904" s="12"/>
      <c r="BR904" s="12"/>
      <c r="BS904" s="12"/>
      <c r="BT904" s="12">
        <f t="shared" si="1230"/>
        <v>0</v>
      </c>
      <c r="BU904" s="12"/>
      <c r="BV904" s="12"/>
      <c r="BW904" s="12"/>
      <c r="BX904" s="12">
        <f t="shared" si="1231"/>
        <v>0</v>
      </c>
      <c r="BY904" s="12"/>
      <c r="BZ904" s="12"/>
      <c r="CA904" s="12"/>
      <c r="CB904" s="12">
        <f t="shared" si="1232"/>
        <v>0</v>
      </c>
      <c r="CC904" s="12"/>
      <c r="CD904" s="12"/>
      <c r="CE904" s="12"/>
      <c r="CF904" s="12">
        <f t="shared" si="1233"/>
        <v>0</v>
      </c>
      <c r="CG904" s="12"/>
      <c r="CH904" s="12"/>
      <c r="CI904" s="12"/>
      <c r="CJ904" s="12">
        <f t="shared" si="1234"/>
        <v>0</v>
      </c>
      <c r="CK904" s="12"/>
      <c r="CL904" s="12"/>
      <c r="CM904" s="12"/>
      <c r="CN904" s="12">
        <f t="shared" si="1235"/>
        <v>0</v>
      </c>
      <c r="CO904" s="12"/>
      <c r="CP904" s="12"/>
      <c r="CQ904" s="12"/>
      <c r="CR904" s="12">
        <f t="shared" si="1236"/>
        <v>0</v>
      </c>
      <c r="CS904" s="12"/>
      <c r="CT904" s="12"/>
      <c r="CU904" s="12"/>
      <c r="CV904" s="12">
        <f t="shared" si="1237"/>
        <v>0</v>
      </c>
      <c r="CW904" s="12"/>
      <c r="CX904" s="12"/>
      <c r="CY904" s="12"/>
      <c r="CZ904" s="12">
        <f t="shared" si="1238"/>
        <v>0</v>
      </c>
      <c r="DA904" s="12"/>
      <c r="DB904" s="12"/>
      <c r="DC904" s="12"/>
      <c r="DD904" s="12">
        <f t="shared" si="1239"/>
        <v>0</v>
      </c>
      <c r="DE904" s="13" t="s">
        <v>54</v>
      </c>
      <c r="DF904" s="14" t="s">
        <v>55</v>
      </c>
    </row>
    <row r="905" spans="1:110" ht="38.25" hidden="1" x14ac:dyDescent="0.25">
      <c r="A905" s="13" t="s">
        <v>43</v>
      </c>
      <c r="B905" s="48" t="s">
        <v>1211</v>
      </c>
      <c r="C905" s="49">
        <v>1917</v>
      </c>
      <c r="D905" s="49" t="s">
        <v>51</v>
      </c>
      <c r="E905" s="48" t="s">
        <v>226</v>
      </c>
      <c r="F905" s="50">
        <v>76</v>
      </c>
      <c r="G905" s="50">
        <v>76</v>
      </c>
      <c r="H905" s="51">
        <v>38960</v>
      </c>
      <c r="I905" s="12">
        <f t="shared" si="1201"/>
        <v>851603.56920000003</v>
      </c>
      <c r="J905" s="12">
        <f t="shared" si="1202"/>
        <v>425801.78460000001</v>
      </c>
      <c r="K905" s="12">
        <f t="shared" si="1203"/>
        <v>425801.78460000001</v>
      </c>
      <c r="L905" s="12">
        <f t="shared" si="1204"/>
        <v>425801.78460000001</v>
      </c>
      <c r="M905" s="12">
        <f t="shared" si="1191"/>
        <v>0</v>
      </c>
      <c r="N905" s="12"/>
      <c r="O905" s="12"/>
      <c r="P905" s="12">
        <v>0</v>
      </c>
      <c r="Q905" s="12"/>
      <c r="R905" s="12"/>
      <c r="S905" s="12">
        <v>0</v>
      </c>
      <c r="T905" s="12"/>
      <c r="U905" s="12"/>
      <c r="V905" s="12">
        <v>0</v>
      </c>
      <c r="W905" s="12"/>
      <c r="X905" s="12"/>
      <c r="Y905" s="12">
        <v>0</v>
      </c>
      <c r="Z905" s="12"/>
      <c r="AA905" s="12"/>
      <c r="AB905" s="12">
        <v>0</v>
      </c>
      <c r="AC905" s="12"/>
      <c r="AD905" s="12"/>
      <c r="AE905" s="12">
        <v>0</v>
      </c>
      <c r="AF905" s="12"/>
      <c r="AG905" s="12"/>
      <c r="AH905" s="12">
        <v>0</v>
      </c>
      <c r="AI905" s="12"/>
      <c r="AJ905" s="12"/>
      <c r="AK905" s="12">
        <v>0</v>
      </c>
      <c r="AL905" s="12"/>
      <c r="AM905" s="12"/>
      <c r="AN905" s="12">
        <v>0</v>
      </c>
      <c r="AO905" s="32"/>
      <c r="AP905" s="39" t="s">
        <v>53</v>
      </c>
      <c r="AQ905" s="32"/>
      <c r="AR905" s="32">
        <v>0</v>
      </c>
      <c r="AS905" s="12">
        <v>425870.05900000001</v>
      </c>
      <c r="AT905" s="12">
        <v>851603.56920000003</v>
      </c>
      <c r="AU905" s="12">
        <v>425733.51020000002</v>
      </c>
      <c r="AV905" s="12"/>
      <c r="AW905" s="12"/>
      <c r="AX905" s="12">
        <v>0</v>
      </c>
      <c r="AY905" s="45"/>
      <c r="AZ905" s="32"/>
      <c r="BA905" s="12">
        <v>0</v>
      </c>
      <c r="BB905" s="12">
        <f t="shared" si="1226"/>
        <v>0</v>
      </c>
      <c r="BC905" s="12">
        <f t="shared" si="1206"/>
        <v>0</v>
      </c>
      <c r="BD905" s="12">
        <f t="shared" si="1207"/>
        <v>0</v>
      </c>
      <c r="BE905" s="12"/>
      <c r="BF905" s="12"/>
      <c r="BG905" s="12"/>
      <c r="BH905" s="12">
        <f t="shared" si="1227"/>
        <v>0</v>
      </c>
      <c r="BI905" s="12"/>
      <c r="BJ905" s="12"/>
      <c r="BK905" s="12"/>
      <c r="BL905" s="12">
        <f t="shared" si="1228"/>
        <v>0</v>
      </c>
      <c r="BM905" s="12"/>
      <c r="BN905" s="12"/>
      <c r="BO905" s="12"/>
      <c r="BP905" s="12">
        <f t="shared" si="1229"/>
        <v>0</v>
      </c>
      <c r="BQ905" s="12"/>
      <c r="BR905" s="12"/>
      <c r="BS905" s="12"/>
      <c r="BT905" s="12">
        <f t="shared" si="1230"/>
        <v>0</v>
      </c>
      <c r="BU905" s="12"/>
      <c r="BV905" s="12"/>
      <c r="BW905" s="12"/>
      <c r="BX905" s="12">
        <f t="shared" si="1231"/>
        <v>0</v>
      </c>
      <c r="BY905" s="12"/>
      <c r="BZ905" s="12"/>
      <c r="CA905" s="12"/>
      <c r="CB905" s="12">
        <f t="shared" si="1232"/>
        <v>0</v>
      </c>
      <c r="CC905" s="12"/>
      <c r="CD905" s="12"/>
      <c r="CE905" s="12"/>
      <c r="CF905" s="12">
        <f t="shared" si="1233"/>
        <v>0</v>
      </c>
      <c r="CG905" s="12"/>
      <c r="CH905" s="12"/>
      <c r="CI905" s="12"/>
      <c r="CJ905" s="12">
        <f t="shared" si="1234"/>
        <v>0</v>
      </c>
      <c r="CK905" s="12"/>
      <c r="CL905" s="12"/>
      <c r="CM905" s="12"/>
      <c r="CN905" s="12">
        <f t="shared" si="1235"/>
        <v>0</v>
      </c>
      <c r="CO905" s="12"/>
      <c r="CP905" s="12"/>
      <c r="CQ905" s="12"/>
      <c r="CR905" s="12">
        <f t="shared" si="1236"/>
        <v>0</v>
      </c>
      <c r="CS905" s="12"/>
      <c r="CT905" s="12"/>
      <c r="CU905" s="12"/>
      <c r="CV905" s="12">
        <f t="shared" si="1237"/>
        <v>0</v>
      </c>
      <c r="CW905" s="12"/>
      <c r="CX905" s="12"/>
      <c r="CY905" s="12"/>
      <c r="CZ905" s="12">
        <f t="shared" si="1238"/>
        <v>0</v>
      </c>
      <c r="DA905" s="12"/>
      <c r="DB905" s="12"/>
      <c r="DC905" s="12"/>
      <c r="DD905" s="12">
        <f t="shared" si="1239"/>
        <v>0</v>
      </c>
      <c r="DE905" s="13" t="s">
        <v>54</v>
      </c>
      <c r="DF905" s="14" t="s">
        <v>55</v>
      </c>
    </row>
    <row r="906" spans="1:110" ht="38.25" hidden="1" x14ac:dyDescent="0.25">
      <c r="A906" s="13" t="s">
        <v>44</v>
      </c>
      <c r="B906" s="48" t="s">
        <v>1212</v>
      </c>
      <c r="C906" s="49">
        <v>1917</v>
      </c>
      <c r="D906" s="49" t="s">
        <v>51</v>
      </c>
      <c r="E906" s="48" t="s">
        <v>226</v>
      </c>
      <c r="F906" s="50">
        <v>209.9</v>
      </c>
      <c r="G906" s="50">
        <v>209.9</v>
      </c>
      <c r="H906" s="51">
        <v>38460</v>
      </c>
      <c r="I906" s="12">
        <f t="shared" si="1201"/>
        <v>1078642.2479999999</v>
      </c>
      <c r="J906" s="12">
        <f t="shared" si="1202"/>
        <v>539321.12399999995</v>
      </c>
      <c r="K906" s="12">
        <f t="shared" si="1203"/>
        <v>539321.12399999995</v>
      </c>
      <c r="L906" s="12">
        <f t="shared" si="1204"/>
        <v>539321.12399999995</v>
      </c>
      <c r="M906" s="12">
        <f t="shared" si="1191"/>
        <v>0</v>
      </c>
      <c r="N906" s="12"/>
      <c r="O906" s="12"/>
      <c r="P906" s="12">
        <v>0</v>
      </c>
      <c r="Q906" s="12"/>
      <c r="R906" s="12"/>
      <c r="S906" s="12">
        <v>0</v>
      </c>
      <c r="T906" s="12"/>
      <c r="U906" s="12"/>
      <c r="V906" s="12">
        <v>0</v>
      </c>
      <c r="W906" s="12"/>
      <c r="X906" s="12"/>
      <c r="Y906" s="12">
        <v>0</v>
      </c>
      <c r="Z906" s="12"/>
      <c r="AA906" s="12"/>
      <c r="AB906" s="12">
        <v>0</v>
      </c>
      <c r="AC906" s="12"/>
      <c r="AD906" s="12"/>
      <c r="AE906" s="12">
        <v>0</v>
      </c>
      <c r="AF906" s="12"/>
      <c r="AG906" s="12"/>
      <c r="AH906" s="12">
        <v>0</v>
      </c>
      <c r="AI906" s="12"/>
      <c r="AJ906" s="12"/>
      <c r="AK906" s="12">
        <v>0</v>
      </c>
      <c r="AL906" s="12"/>
      <c r="AM906" s="12"/>
      <c r="AN906" s="12">
        <v>0</v>
      </c>
      <c r="AO906" s="32"/>
      <c r="AP906" s="39" t="s">
        <v>53</v>
      </c>
      <c r="AQ906" s="32"/>
      <c r="AR906" s="32">
        <v>0</v>
      </c>
      <c r="AS906" s="12">
        <v>901842.478</v>
      </c>
      <c r="AT906" s="12">
        <v>1078642.2479999999</v>
      </c>
      <c r="AU906" s="12">
        <v>176799.7699999999</v>
      </c>
      <c r="AV906" s="12"/>
      <c r="AW906" s="12"/>
      <c r="AX906" s="12">
        <v>0</v>
      </c>
      <c r="AY906" s="45"/>
      <c r="AZ906" s="32"/>
      <c r="BA906" s="12">
        <v>0</v>
      </c>
      <c r="BB906" s="12">
        <f t="shared" si="1226"/>
        <v>0</v>
      </c>
      <c r="BC906" s="12">
        <f t="shared" si="1206"/>
        <v>0</v>
      </c>
      <c r="BD906" s="12">
        <f t="shared" si="1207"/>
        <v>0</v>
      </c>
      <c r="BE906" s="12"/>
      <c r="BF906" s="12"/>
      <c r="BG906" s="12"/>
      <c r="BH906" s="12">
        <f t="shared" si="1227"/>
        <v>0</v>
      </c>
      <c r="BI906" s="12"/>
      <c r="BJ906" s="12"/>
      <c r="BK906" s="12"/>
      <c r="BL906" s="12">
        <f t="shared" si="1228"/>
        <v>0</v>
      </c>
      <c r="BM906" s="12"/>
      <c r="BN906" s="12"/>
      <c r="BO906" s="12"/>
      <c r="BP906" s="12">
        <f t="shared" si="1229"/>
        <v>0</v>
      </c>
      <c r="BQ906" s="12"/>
      <c r="BR906" s="12"/>
      <c r="BS906" s="12"/>
      <c r="BT906" s="12">
        <f t="shared" si="1230"/>
        <v>0</v>
      </c>
      <c r="BU906" s="12"/>
      <c r="BV906" s="12"/>
      <c r="BW906" s="12"/>
      <c r="BX906" s="12">
        <f t="shared" si="1231"/>
        <v>0</v>
      </c>
      <c r="BY906" s="12"/>
      <c r="BZ906" s="12"/>
      <c r="CA906" s="12"/>
      <c r="CB906" s="12">
        <f t="shared" si="1232"/>
        <v>0</v>
      </c>
      <c r="CC906" s="12"/>
      <c r="CD906" s="12"/>
      <c r="CE906" s="12"/>
      <c r="CF906" s="12">
        <f t="shared" si="1233"/>
        <v>0</v>
      </c>
      <c r="CG906" s="12"/>
      <c r="CH906" s="12"/>
      <c r="CI906" s="12"/>
      <c r="CJ906" s="12">
        <f t="shared" si="1234"/>
        <v>0</v>
      </c>
      <c r="CK906" s="12"/>
      <c r="CL906" s="12"/>
      <c r="CM906" s="12"/>
      <c r="CN906" s="12">
        <f t="shared" si="1235"/>
        <v>0</v>
      </c>
      <c r="CO906" s="12"/>
      <c r="CP906" s="12"/>
      <c r="CQ906" s="12"/>
      <c r="CR906" s="12">
        <f t="shared" si="1236"/>
        <v>0</v>
      </c>
      <c r="CS906" s="12"/>
      <c r="CT906" s="12"/>
      <c r="CU906" s="12"/>
      <c r="CV906" s="12">
        <f t="shared" si="1237"/>
        <v>0</v>
      </c>
      <c r="CW906" s="12"/>
      <c r="CX906" s="12"/>
      <c r="CY906" s="12"/>
      <c r="CZ906" s="12">
        <f t="shared" si="1238"/>
        <v>0</v>
      </c>
      <c r="DA906" s="12"/>
      <c r="DB906" s="12"/>
      <c r="DC906" s="12"/>
      <c r="DD906" s="12">
        <f t="shared" si="1239"/>
        <v>0</v>
      </c>
      <c r="DE906" s="13" t="s">
        <v>54</v>
      </c>
      <c r="DF906" s="14" t="s">
        <v>55</v>
      </c>
    </row>
    <row r="907" spans="1:110" ht="38.25" hidden="1" x14ac:dyDescent="0.25">
      <c r="A907" s="13" t="s">
        <v>45</v>
      </c>
      <c r="B907" s="48" t="s">
        <v>1213</v>
      </c>
      <c r="C907" s="49">
        <v>1917</v>
      </c>
      <c r="D907" s="49" t="s">
        <v>51</v>
      </c>
      <c r="E907" s="48" t="s">
        <v>226</v>
      </c>
      <c r="F907" s="50">
        <v>74.900000000000006</v>
      </c>
      <c r="G907" s="50">
        <v>74.900000000000006</v>
      </c>
      <c r="H907" s="51">
        <v>35923</v>
      </c>
      <c r="I907" s="12">
        <f t="shared" si="1201"/>
        <v>766079.36399999994</v>
      </c>
      <c r="J907" s="12">
        <f t="shared" si="1202"/>
        <v>383039.68199999997</v>
      </c>
      <c r="K907" s="12">
        <f t="shared" si="1203"/>
        <v>383039.68199999997</v>
      </c>
      <c r="L907" s="12">
        <f t="shared" si="1204"/>
        <v>383039.68199999997</v>
      </c>
      <c r="M907" s="12">
        <f t="shared" si="1191"/>
        <v>0</v>
      </c>
      <c r="N907" s="12"/>
      <c r="O907" s="12"/>
      <c r="P907" s="12">
        <v>0</v>
      </c>
      <c r="Q907" s="12"/>
      <c r="R907" s="12"/>
      <c r="S907" s="12">
        <v>0</v>
      </c>
      <c r="T907" s="12"/>
      <c r="U907" s="12"/>
      <c r="V907" s="12">
        <v>0</v>
      </c>
      <c r="W907" s="12"/>
      <c r="X907" s="12"/>
      <c r="Y907" s="12">
        <v>0</v>
      </c>
      <c r="Z907" s="12"/>
      <c r="AA907" s="12"/>
      <c r="AB907" s="12">
        <v>0</v>
      </c>
      <c r="AC907" s="12"/>
      <c r="AD907" s="12"/>
      <c r="AE907" s="12">
        <v>0</v>
      </c>
      <c r="AF907" s="12"/>
      <c r="AG907" s="12"/>
      <c r="AH907" s="12">
        <v>0</v>
      </c>
      <c r="AI907" s="12"/>
      <c r="AJ907" s="12"/>
      <c r="AK907" s="12">
        <v>0</v>
      </c>
      <c r="AL907" s="12"/>
      <c r="AM907" s="12"/>
      <c r="AN907" s="12">
        <v>0</v>
      </c>
      <c r="AO907" s="32"/>
      <c r="AP907" s="39" t="s">
        <v>53</v>
      </c>
      <c r="AQ907" s="32"/>
      <c r="AR907" s="32">
        <v>0</v>
      </c>
      <c r="AS907" s="12">
        <v>526074.77899999998</v>
      </c>
      <c r="AT907" s="12">
        <v>766079.36399999994</v>
      </c>
      <c r="AU907" s="12">
        <v>240004.58499999996</v>
      </c>
      <c r="AV907" s="12"/>
      <c r="AW907" s="12"/>
      <c r="AX907" s="12">
        <v>0</v>
      </c>
      <c r="AY907" s="45"/>
      <c r="AZ907" s="32"/>
      <c r="BA907" s="12">
        <v>0</v>
      </c>
      <c r="BB907" s="12">
        <f t="shared" si="1226"/>
        <v>0</v>
      </c>
      <c r="BC907" s="12">
        <f t="shared" si="1206"/>
        <v>0</v>
      </c>
      <c r="BD907" s="12">
        <f t="shared" si="1207"/>
        <v>0</v>
      </c>
      <c r="BE907" s="12"/>
      <c r="BF907" s="12"/>
      <c r="BG907" s="12"/>
      <c r="BH907" s="12">
        <f t="shared" si="1227"/>
        <v>0</v>
      </c>
      <c r="BI907" s="12"/>
      <c r="BJ907" s="12"/>
      <c r="BK907" s="12"/>
      <c r="BL907" s="12">
        <f t="shared" si="1228"/>
        <v>0</v>
      </c>
      <c r="BM907" s="12"/>
      <c r="BN907" s="12"/>
      <c r="BO907" s="12"/>
      <c r="BP907" s="12">
        <f t="shared" si="1229"/>
        <v>0</v>
      </c>
      <c r="BQ907" s="12"/>
      <c r="BR907" s="12"/>
      <c r="BS907" s="12"/>
      <c r="BT907" s="12">
        <f t="shared" si="1230"/>
        <v>0</v>
      </c>
      <c r="BU907" s="12"/>
      <c r="BV907" s="12"/>
      <c r="BW907" s="12"/>
      <c r="BX907" s="12">
        <f t="shared" si="1231"/>
        <v>0</v>
      </c>
      <c r="BY907" s="12"/>
      <c r="BZ907" s="12"/>
      <c r="CA907" s="12"/>
      <c r="CB907" s="12">
        <f t="shared" si="1232"/>
        <v>0</v>
      </c>
      <c r="CC907" s="12"/>
      <c r="CD907" s="12"/>
      <c r="CE907" s="12"/>
      <c r="CF907" s="12">
        <f t="shared" si="1233"/>
        <v>0</v>
      </c>
      <c r="CG907" s="12"/>
      <c r="CH907" s="12"/>
      <c r="CI907" s="12"/>
      <c r="CJ907" s="12">
        <f t="shared" si="1234"/>
        <v>0</v>
      </c>
      <c r="CK907" s="12"/>
      <c r="CL907" s="12"/>
      <c r="CM907" s="12"/>
      <c r="CN907" s="12">
        <f t="shared" si="1235"/>
        <v>0</v>
      </c>
      <c r="CO907" s="12"/>
      <c r="CP907" s="12"/>
      <c r="CQ907" s="12"/>
      <c r="CR907" s="12">
        <f t="shared" si="1236"/>
        <v>0</v>
      </c>
      <c r="CS907" s="12"/>
      <c r="CT907" s="12"/>
      <c r="CU907" s="12"/>
      <c r="CV907" s="12">
        <f t="shared" si="1237"/>
        <v>0</v>
      </c>
      <c r="CW907" s="12"/>
      <c r="CX907" s="12"/>
      <c r="CY907" s="12"/>
      <c r="CZ907" s="12">
        <f t="shared" si="1238"/>
        <v>0</v>
      </c>
      <c r="DA907" s="12"/>
      <c r="DB907" s="12"/>
      <c r="DC907" s="12"/>
      <c r="DD907" s="12">
        <f t="shared" si="1239"/>
        <v>0</v>
      </c>
      <c r="DE907" s="13" t="s">
        <v>54</v>
      </c>
      <c r="DF907" s="14" t="s">
        <v>55</v>
      </c>
    </row>
    <row r="908" spans="1:110" ht="38.25" hidden="1" x14ac:dyDescent="0.25">
      <c r="A908" s="13" t="s">
        <v>46</v>
      </c>
      <c r="B908" s="48" t="s">
        <v>1214</v>
      </c>
      <c r="C908" s="49">
        <v>1917</v>
      </c>
      <c r="D908" s="49">
        <v>1952</v>
      </c>
      <c r="E908" s="48" t="s">
        <v>226</v>
      </c>
      <c r="F908" s="50">
        <v>147.6</v>
      </c>
      <c r="G908" s="50">
        <v>147.6</v>
      </c>
      <c r="H908" s="51">
        <v>34458</v>
      </c>
      <c r="I908" s="12">
        <f t="shared" si="1201"/>
        <v>797360.92800000007</v>
      </c>
      <c r="J908" s="12">
        <f t="shared" si="1202"/>
        <v>398680.46400000004</v>
      </c>
      <c r="K908" s="12">
        <f t="shared" si="1203"/>
        <v>398680.46400000004</v>
      </c>
      <c r="L908" s="12">
        <f t="shared" si="1204"/>
        <v>398680.46400000004</v>
      </c>
      <c r="M908" s="12">
        <f t="shared" si="1191"/>
        <v>0</v>
      </c>
      <c r="N908" s="12"/>
      <c r="O908" s="12"/>
      <c r="P908" s="12">
        <v>0</v>
      </c>
      <c r="Q908" s="12"/>
      <c r="R908" s="12"/>
      <c r="S908" s="12">
        <v>0</v>
      </c>
      <c r="T908" s="12"/>
      <c r="U908" s="12"/>
      <c r="V908" s="12">
        <v>0</v>
      </c>
      <c r="W908" s="12"/>
      <c r="X908" s="12"/>
      <c r="Y908" s="12">
        <v>0</v>
      </c>
      <c r="Z908" s="12"/>
      <c r="AA908" s="12"/>
      <c r="AB908" s="12">
        <v>0</v>
      </c>
      <c r="AC908" s="12"/>
      <c r="AD908" s="12"/>
      <c r="AE908" s="12">
        <v>0</v>
      </c>
      <c r="AF908" s="12"/>
      <c r="AG908" s="12"/>
      <c r="AH908" s="12">
        <v>0</v>
      </c>
      <c r="AI908" s="12"/>
      <c r="AJ908" s="12"/>
      <c r="AK908" s="12">
        <v>0</v>
      </c>
      <c r="AL908" s="12"/>
      <c r="AM908" s="12"/>
      <c r="AN908" s="12">
        <v>0</v>
      </c>
      <c r="AO908" s="32"/>
      <c r="AP908" s="39" t="s">
        <v>53</v>
      </c>
      <c r="AQ908" s="32"/>
      <c r="AR908" s="32">
        <v>0</v>
      </c>
      <c r="AS908" s="12">
        <v>751535.39800000004</v>
      </c>
      <c r="AT908" s="12">
        <v>797360.92800000007</v>
      </c>
      <c r="AU908" s="12">
        <v>45825.530000000028</v>
      </c>
      <c r="AV908" s="12"/>
      <c r="AW908" s="12"/>
      <c r="AX908" s="12">
        <v>0</v>
      </c>
      <c r="AY908" s="45"/>
      <c r="AZ908" s="32"/>
      <c r="BA908" s="12">
        <v>0</v>
      </c>
      <c r="BB908" s="12">
        <f>BF908+BJ908+BN908+BR908+BV908+BZ908+CD908+CH908+CL908+CP908+CT908+CX908+DB908</f>
        <v>0</v>
      </c>
      <c r="BC908" s="12">
        <f t="shared" si="1206"/>
        <v>0</v>
      </c>
      <c r="BD908" s="12">
        <f t="shared" si="1207"/>
        <v>0</v>
      </c>
      <c r="BE908" s="12"/>
      <c r="BF908" s="12"/>
      <c r="BG908" s="12"/>
      <c r="BH908" s="12">
        <f>BG908-BF908</f>
        <v>0</v>
      </c>
      <c r="BI908" s="12"/>
      <c r="BJ908" s="12"/>
      <c r="BK908" s="12"/>
      <c r="BL908" s="12">
        <f t="shared" ref="BL908:BL913" si="1240">BK908-BJ908</f>
        <v>0</v>
      </c>
      <c r="BM908" s="12"/>
      <c r="BN908" s="12"/>
      <c r="BO908" s="12"/>
      <c r="BP908" s="12">
        <f>BO908-BN908</f>
        <v>0</v>
      </c>
      <c r="BQ908" s="12"/>
      <c r="BR908" s="12"/>
      <c r="BS908" s="12"/>
      <c r="BT908" s="12">
        <f>BS908-BR908</f>
        <v>0</v>
      </c>
      <c r="BU908" s="12"/>
      <c r="BV908" s="12"/>
      <c r="BW908" s="12"/>
      <c r="BX908" s="12">
        <f>BW908-BV908</f>
        <v>0</v>
      </c>
      <c r="BY908" s="12"/>
      <c r="BZ908" s="12"/>
      <c r="CA908" s="12"/>
      <c r="CB908" s="12">
        <f>CA908-BZ908</f>
        <v>0</v>
      </c>
      <c r="CC908" s="12"/>
      <c r="CD908" s="12"/>
      <c r="CE908" s="12"/>
      <c r="CF908" s="12">
        <f>CE908-CD908</f>
        <v>0</v>
      </c>
      <c r="CG908" s="12"/>
      <c r="CH908" s="12"/>
      <c r="CI908" s="12"/>
      <c r="CJ908" s="12">
        <f>CI908-CH908</f>
        <v>0</v>
      </c>
      <c r="CK908" s="12"/>
      <c r="CL908" s="12"/>
      <c r="CM908" s="12"/>
      <c r="CN908" s="12">
        <f>CM908-CL908</f>
        <v>0</v>
      </c>
      <c r="CO908" s="12"/>
      <c r="CP908" s="12"/>
      <c r="CQ908" s="12"/>
      <c r="CR908" s="12">
        <f>CQ908-CP908</f>
        <v>0</v>
      </c>
      <c r="CS908" s="12"/>
      <c r="CT908" s="12"/>
      <c r="CU908" s="12"/>
      <c r="CV908" s="12">
        <f>CU908-CT908</f>
        <v>0</v>
      </c>
      <c r="CW908" s="12"/>
      <c r="CX908" s="12"/>
      <c r="CY908" s="12"/>
      <c r="CZ908" s="12">
        <f>CY908-CX908</f>
        <v>0</v>
      </c>
      <c r="DA908" s="12"/>
      <c r="DB908" s="12"/>
      <c r="DC908" s="12"/>
      <c r="DD908" s="12">
        <f>DC908-DB908</f>
        <v>0</v>
      </c>
      <c r="DE908" s="13" t="s">
        <v>54</v>
      </c>
      <c r="DF908" s="14" t="s">
        <v>55</v>
      </c>
    </row>
    <row r="909" spans="1:110" ht="38.25" hidden="1" x14ac:dyDescent="0.25">
      <c r="A909" s="13" t="s">
        <v>47</v>
      </c>
      <c r="B909" s="48" t="s">
        <v>1215</v>
      </c>
      <c r="C909" s="49">
        <v>1917</v>
      </c>
      <c r="D909" s="49" t="s">
        <v>51</v>
      </c>
      <c r="E909" s="48" t="s">
        <v>226</v>
      </c>
      <c r="F909" s="50">
        <v>223.7</v>
      </c>
      <c r="G909" s="50">
        <v>223.7</v>
      </c>
      <c r="H909" s="51">
        <v>37428</v>
      </c>
      <c r="I909" s="12">
        <f t="shared" si="1201"/>
        <v>1169944.8</v>
      </c>
      <c r="J909" s="12">
        <f t="shared" si="1202"/>
        <v>584972.4</v>
      </c>
      <c r="K909" s="12">
        <f t="shared" si="1203"/>
        <v>584972.4</v>
      </c>
      <c r="L909" s="12">
        <f t="shared" si="1204"/>
        <v>584972.4</v>
      </c>
      <c r="M909" s="12">
        <f t="shared" si="1191"/>
        <v>0</v>
      </c>
      <c r="N909" s="12"/>
      <c r="O909" s="12"/>
      <c r="P909" s="12">
        <v>0</v>
      </c>
      <c r="Q909" s="12"/>
      <c r="R909" s="12"/>
      <c r="S909" s="12">
        <v>0</v>
      </c>
      <c r="T909" s="12"/>
      <c r="U909" s="12"/>
      <c r="V909" s="12">
        <v>0</v>
      </c>
      <c r="W909" s="12"/>
      <c r="X909" s="12"/>
      <c r="Y909" s="12">
        <v>0</v>
      </c>
      <c r="Z909" s="12"/>
      <c r="AA909" s="12"/>
      <c r="AB909" s="12">
        <v>0</v>
      </c>
      <c r="AC909" s="12"/>
      <c r="AD909" s="12"/>
      <c r="AE909" s="12">
        <v>0</v>
      </c>
      <c r="AF909" s="12"/>
      <c r="AG909" s="12"/>
      <c r="AH909" s="12">
        <v>0</v>
      </c>
      <c r="AI909" s="12"/>
      <c r="AJ909" s="12"/>
      <c r="AK909" s="12">
        <v>0</v>
      </c>
      <c r="AL909" s="12"/>
      <c r="AM909" s="12"/>
      <c r="AN909" s="12">
        <v>0</v>
      </c>
      <c r="AO909" s="32"/>
      <c r="AP909" s="39" t="s">
        <v>53</v>
      </c>
      <c r="AQ909" s="32"/>
      <c r="AR909" s="32">
        <v>0</v>
      </c>
      <c r="AS909" s="12">
        <v>1299082.6159999999</v>
      </c>
      <c r="AT909" s="12">
        <v>1169944.8</v>
      </c>
      <c r="AU909" s="12">
        <v>-129137.81599999988</v>
      </c>
      <c r="AV909" s="12"/>
      <c r="AW909" s="12"/>
      <c r="AX909" s="12">
        <v>0</v>
      </c>
      <c r="AY909" s="45"/>
      <c r="AZ909" s="32"/>
      <c r="BA909" s="12">
        <v>0</v>
      </c>
      <c r="BB909" s="12">
        <f t="shared" ref="BB909:BB913" si="1241">BF909+BJ909+BN909+BR909+BV909+BZ909+CD909+CH909+CL909+CP909+CT909+CX909+DB909</f>
        <v>0</v>
      </c>
      <c r="BC909" s="12">
        <f t="shared" si="1206"/>
        <v>0</v>
      </c>
      <c r="BD909" s="12">
        <f t="shared" si="1207"/>
        <v>0</v>
      </c>
      <c r="BE909" s="12"/>
      <c r="BF909" s="12"/>
      <c r="BG909" s="12"/>
      <c r="BH909" s="12">
        <f>BG909-BF909</f>
        <v>0</v>
      </c>
      <c r="BI909" s="12"/>
      <c r="BJ909" s="12"/>
      <c r="BK909" s="12"/>
      <c r="BL909" s="12">
        <f t="shared" si="1240"/>
        <v>0</v>
      </c>
      <c r="BM909" s="12"/>
      <c r="BN909" s="12"/>
      <c r="BO909" s="12"/>
      <c r="BP909" s="12">
        <f>BO909-BN909</f>
        <v>0</v>
      </c>
      <c r="BQ909" s="12"/>
      <c r="BR909" s="12"/>
      <c r="BS909" s="12"/>
      <c r="BT909" s="12">
        <f>BS909-BR909</f>
        <v>0</v>
      </c>
      <c r="BU909" s="12"/>
      <c r="BV909" s="12"/>
      <c r="BW909" s="12"/>
      <c r="BX909" s="12">
        <f>BW909-BV909</f>
        <v>0</v>
      </c>
      <c r="BY909" s="12"/>
      <c r="BZ909" s="12"/>
      <c r="CA909" s="12"/>
      <c r="CB909" s="12">
        <f>CA909-BZ909</f>
        <v>0</v>
      </c>
      <c r="CC909" s="12"/>
      <c r="CD909" s="12"/>
      <c r="CE909" s="12"/>
      <c r="CF909" s="12">
        <f>CE909-CD909</f>
        <v>0</v>
      </c>
      <c r="CG909" s="12"/>
      <c r="CH909" s="12"/>
      <c r="CI909" s="12"/>
      <c r="CJ909" s="12">
        <f>CI909-CH909</f>
        <v>0</v>
      </c>
      <c r="CK909" s="12"/>
      <c r="CL909" s="12"/>
      <c r="CM909" s="12"/>
      <c r="CN909" s="12">
        <f>CM909-CL909</f>
        <v>0</v>
      </c>
      <c r="CO909" s="12"/>
      <c r="CP909" s="12"/>
      <c r="CQ909" s="12"/>
      <c r="CR909" s="12">
        <f>CQ909-CP909</f>
        <v>0</v>
      </c>
      <c r="CS909" s="12"/>
      <c r="CT909" s="12"/>
      <c r="CU909" s="12"/>
      <c r="CV909" s="12">
        <f>CU909-CT909</f>
        <v>0</v>
      </c>
      <c r="CW909" s="12"/>
      <c r="CX909" s="12"/>
      <c r="CY909" s="12"/>
      <c r="CZ909" s="12">
        <f>CY909-CX909</f>
        <v>0</v>
      </c>
      <c r="DA909" s="12"/>
      <c r="DB909" s="12"/>
      <c r="DC909" s="12"/>
      <c r="DD909" s="12">
        <f>DC909-DB909</f>
        <v>0</v>
      </c>
      <c r="DE909" s="13" t="s">
        <v>54</v>
      </c>
      <c r="DF909" s="14" t="s">
        <v>55</v>
      </c>
    </row>
    <row r="910" spans="1:110" ht="38.25" hidden="1" x14ac:dyDescent="0.25">
      <c r="A910" s="13" t="s">
        <v>48</v>
      </c>
      <c r="B910" s="48" t="s">
        <v>1216</v>
      </c>
      <c r="C910" s="49">
        <v>1917</v>
      </c>
      <c r="D910" s="49" t="s">
        <v>51</v>
      </c>
      <c r="E910" s="48" t="s">
        <v>226</v>
      </c>
      <c r="F910" s="50">
        <v>121.8</v>
      </c>
      <c r="G910" s="50">
        <v>121.8</v>
      </c>
      <c r="H910" s="49" t="s">
        <v>51</v>
      </c>
      <c r="I910" s="12">
        <f t="shared" si="1201"/>
        <v>947032.19880000001</v>
      </c>
      <c r="J910" s="12">
        <f t="shared" si="1202"/>
        <v>473516.09940000001</v>
      </c>
      <c r="K910" s="12">
        <f t="shared" si="1203"/>
        <v>473516.09940000001</v>
      </c>
      <c r="L910" s="12">
        <f t="shared" si="1204"/>
        <v>473516.09940000001</v>
      </c>
      <c r="M910" s="12">
        <f t="shared" si="1191"/>
        <v>0</v>
      </c>
      <c r="N910" s="12"/>
      <c r="O910" s="12"/>
      <c r="P910" s="12">
        <v>0</v>
      </c>
      <c r="Q910" s="12"/>
      <c r="R910" s="12"/>
      <c r="S910" s="12">
        <v>0</v>
      </c>
      <c r="T910" s="12"/>
      <c r="U910" s="12"/>
      <c r="V910" s="12">
        <v>0</v>
      </c>
      <c r="W910" s="12"/>
      <c r="X910" s="12"/>
      <c r="Y910" s="12">
        <v>0</v>
      </c>
      <c r="Z910" s="12"/>
      <c r="AA910" s="12"/>
      <c r="AB910" s="12">
        <v>0</v>
      </c>
      <c r="AC910" s="12"/>
      <c r="AD910" s="12"/>
      <c r="AE910" s="12">
        <v>0</v>
      </c>
      <c r="AF910" s="12"/>
      <c r="AG910" s="12"/>
      <c r="AH910" s="12">
        <v>0</v>
      </c>
      <c r="AI910" s="12"/>
      <c r="AJ910" s="12"/>
      <c r="AK910" s="12">
        <v>0</v>
      </c>
      <c r="AL910" s="12"/>
      <c r="AM910" s="12"/>
      <c r="AN910" s="12">
        <v>0</v>
      </c>
      <c r="AO910" s="32"/>
      <c r="AP910" s="39" t="s">
        <v>53</v>
      </c>
      <c r="AQ910" s="32"/>
      <c r="AR910" s="32">
        <v>0</v>
      </c>
      <c r="AS910" s="12">
        <v>780165.31799999997</v>
      </c>
      <c r="AT910" s="12">
        <v>947032.19880000001</v>
      </c>
      <c r="AU910" s="12">
        <v>166866.88080000004</v>
      </c>
      <c r="AV910" s="12"/>
      <c r="AW910" s="12"/>
      <c r="AX910" s="12">
        <v>0</v>
      </c>
      <c r="AY910" s="45"/>
      <c r="AZ910" s="32"/>
      <c r="BA910" s="12">
        <v>0</v>
      </c>
      <c r="BB910" s="12">
        <f t="shared" si="1241"/>
        <v>0</v>
      </c>
      <c r="BC910" s="12">
        <f t="shared" si="1206"/>
        <v>0</v>
      </c>
      <c r="BD910" s="12">
        <f t="shared" si="1207"/>
        <v>0</v>
      </c>
      <c r="BE910" s="12"/>
      <c r="BF910" s="12"/>
      <c r="BG910" s="12"/>
      <c r="BH910" s="12">
        <f>BG910-BF910</f>
        <v>0</v>
      </c>
      <c r="BI910" s="12"/>
      <c r="BJ910" s="12"/>
      <c r="BK910" s="12"/>
      <c r="BL910" s="12">
        <f t="shared" si="1240"/>
        <v>0</v>
      </c>
      <c r="BM910" s="12"/>
      <c r="BN910" s="12"/>
      <c r="BO910" s="12"/>
      <c r="BP910" s="12">
        <f>BO910-BN910</f>
        <v>0</v>
      </c>
      <c r="BQ910" s="12"/>
      <c r="BR910" s="12"/>
      <c r="BS910" s="12"/>
      <c r="BT910" s="12">
        <f>BS910-BR910</f>
        <v>0</v>
      </c>
      <c r="BU910" s="12"/>
      <c r="BV910" s="12"/>
      <c r="BW910" s="12"/>
      <c r="BX910" s="12">
        <f>BW910-BV910</f>
        <v>0</v>
      </c>
      <c r="BY910" s="12"/>
      <c r="BZ910" s="12"/>
      <c r="CA910" s="12"/>
      <c r="CB910" s="12">
        <f>CA910-BZ910</f>
        <v>0</v>
      </c>
      <c r="CC910" s="12"/>
      <c r="CD910" s="12"/>
      <c r="CE910" s="12"/>
      <c r="CF910" s="12">
        <f>CE910-CD910</f>
        <v>0</v>
      </c>
      <c r="CG910" s="12"/>
      <c r="CH910" s="12"/>
      <c r="CI910" s="12"/>
      <c r="CJ910" s="12">
        <f>CI910-CH910</f>
        <v>0</v>
      </c>
      <c r="CK910" s="12"/>
      <c r="CL910" s="12"/>
      <c r="CM910" s="12"/>
      <c r="CN910" s="12">
        <f>CM910-CL910</f>
        <v>0</v>
      </c>
      <c r="CO910" s="12"/>
      <c r="CP910" s="12"/>
      <c r="CQ910" s="12"/>
      <c r="CR910" s="12">
        <f>CQ910-CP910</f>
        <v>0</v>
      </c>
      <c r="CS910" s="12"/>
      <c r="CT910" s="12"/>
      <c r="CU910" s="12"/>
      <c r="CV910" s="12">
        <f>CU910-CT910</f>
        <v>0</v>
      </c>
      <c r="CW910" s="12"/>
      <c r="CX910" s="12"/>
      <c r="CY910" s="12"/>
      <c r="CZ910" s="12">
        <f>CY910-CX910</f>
        <v>0</v>
      </c>
      <c r="DA910" s="12"/>
      <c r="DB910" s="12"/>
      <c r="DC910" s="12"/>
      <c r="DD910" s="12">
        <f>DC910-DB910</f>
        <v>0</v>
      </c>
      <c r="DE910" s="13" t="s">
        <v>54</v>
      </c>
      <c r="DF910" s="14" t="s">
        <v>55</v>
      </c>
    </row>
    <row r="911" spans="1:110" ht="38.25" hidden="1" x14ac:dyDescent="0.25">
      <c r="A911" s="13" t="s">
        <v>49</v>
      </c>
      <c r="B911" s="48" t="s">
        <v>1217</v>
      </c>
      <c r="C911" s="49">
        <v>1957</v>
      </c>
      <c r="D911" s="49" t="s">
        <v>51</v>
      </c>
      <c r="E911" s="48" t="s">
        <v>61</v>
      </c>
      <c r="F911" s="50">
        <v>112.8</v>
      </c>
      <c r="G911" s="50">
        <v>112.8</v>
      </c>
      <c r="H911" s="51">
        <v>37566</v>
      </c>
      <c r="I911" s="12">
        <f t="shared" si="1201"/>
        <v>1195416.7235999999</v>
      </c>
      <c r="J911" s="12">
        <f t="shared" si="1202"/>
        <v>597708.36179999996</v>
      </c>
      <c r="K911" s="12">
        <f t="shared" si="1203"/>
        <v>597708.36179999996</v>
      </c>
      <c r="L911" s="12">
        <f t="shared" si="1204"/>
        <v>597708.36179999996</v>
      </c>
      <c r="M911" s="12">
        <f t="shared" si="1191"/>
        <v>0</v>
      </c>
      <c r="N911" s="12"/>
      <c r="O911" s="12"/>
      <c r="P911" s="12">
        <v>0</v>
      </c>
      <c r="Q911" s="12"/>
      <c r="R911" s="12"/>
      <c r="S911" s="12">
        <v>0</v>
      </c>
      <c r="T911" s="12"/>
      <c r="U911" s="12"/>
      <c r="V911" s="12">
        <v>0</v>
      </c>
      <c r="W911" s="12"/>
      <c r="X911" s="12"/>
      <c r="Y911" s="12">
        <v>0</v>
      </c>
      <c r="Z911" s="12"/>
      <c r="AA911" s="12"/>
      <c r="AB911" s="12">
        <v>0</v>
      </c>
      <c r="AC911" s="12"/>
      <c r="AD911" s="12"/>
      <c r="AE911" s="12">
        <v>0</v>
      </c>
      <c r="AF911" s="12"/>
      <c r="AG911" s="12"/>
      <c r="AH911" s="12">
        <v>0</v>
      </c>
      <c r="AI911" s="12"/>
      <c r="AJ911" s="12"/>
      <c r="AK911" s="12">
        <v>0</v>
      </c>
      <c r="AL911" s="12"/>
      <c r="AM911" s="12"/>
      <c r="AN911" s="12">
        <v>0</v>
      </c>
      <c r="AO911" s="32"/>
      <c r="AP911" s="39" t="s">
        <v>53</v>
      </c>
      <c r="AQ911" s="32"/>
      <c r="AR911" s="32">
        <v>0</v>
      </c>
      <c r="AS911" s="12">
        <v>1352045.7549999999</v>
      </c>
      <c r="AT911" s="12">
        <v>1195416.7235999999</v>
      </c>
      <c r="AU911" s="12">
        <v>-156629.03139999998</v>
      </c>
      <c r="AV911" s="12"/>
      <c r="AW911" s="12"/>
      <c r="AX911" s="12">
        <v>0</v>
      </c>
      <c r="AY911" s="45"/>
      <c r="AZ911" s="32"/>
      <c r="BA911" s="12">
        <v>0</v>
      </c>
      <c r="BB911" s="12">
        <f t="shared" si="1241"/>
        <v>0</v>
      </c>
      <c r="BC911" s="12">
        <f t="shared" si="1206"/>
        <v>0</v>
      </c>
      <c r="BD911" s="12">
        <f t="shared" si="1207"/>
        <v>0</v>
      </c>
      <c r="BE911" s="12"/>
      <c r="BF911" s="12"/>
      <c r="BG911" s="12"/>
      <c r="BH911" s="12">
        <f>BG911-BF911</f>
        <v>0</v>
      </c>
      <c r="BI911" s="12"/>
      <c r="BJ911" s="12"/>
      <c r="BK911" s="12"/>
      <c r="BL911" s="12">
        <f t="shared" si="1240"/>
        <v>0</v>
      </c>
      <c r="BM911" s="12"/>
      <c r="BN911" s="12"/>
      <c r="BO911" s="12"/>
      <c r="BP911" s="12">
        <f>BO911-BN911</f>
        <v>0</v>
      </c>
      <c r="BQ911" s="12"/>
      <c r="BR911" s="12"/>
      <c r="BS911" s="12"/>
      <c r="BT911" s="12">
        <f>BS911-BR911</f>
        <v>0</v>
      </c>
      <c r="BU911" s="12"/>
      <c r="BV911" s="12"/>
      <c r="BW911" s="12"/>
      <c r="BX911" s="12">
        <f>BW911-BV911</f>
        <v>0</v>
      </c>
      <c r="BY911" s="12"/>
      <c r="BZ911" s="12"/>
      <c r="CA911" s="12"/>
      <c r="CB911" s="12">
        <f>CA911-BZ911</f>
        <v>0</v>
      </c>
      <c r="CC911" s="12"/>
      <c r="CD911" s="12"/>
      <c r="CE911" s="12"/>
      <c r="CF911" s="12">
        <f>CE911-CD911</f>
        <v>0</v>
      </c>
      <c r="CG911" s="12"/>
      <c r="CH911" s="12"/>
      <c r="CI911" s="12"/>
      <c r="CJ911" s="12">
        <f>CI911-CH911</f>
        <v>0</v>
      </c>
      <c r="CK911" s="12"/>
      <c r="CL911" s="12"/>
      <c r="CM911" s="12"/>
      <c r="CN911" s="12">
        <f>CM911-CL911</f>
        <v>0</v>
      </c>
      <c r="CO911" s="12"/>
      <c r="CP911" s="12"/>
      <c r="CQ911" s="12"/>
      <c r="CR911" s="12">
        <f>CQ911-CP911</f>
        <v>0</v>
      </c>
      <c r="CS911" s="12"/>
      <c r="CT911" s="12"/>
      <c r="CU911" s="12"/>
      <c r="CV911" s="12">
        <f>CU911-CT911</f>
        <v>0</v>
      </c>
      <c r="CW911" s="12"/>
      <c r="CX911" s="12"/>
      <c r="CY911" s="12"/>
      <c r="CZ911" s="12">
        <f>CY911-CX911</f>
        <v>0</v>
      </c>
      <c r="DA911" s="12"/>
      <c r="DB911" s="12"/>
      <c r="DC911" s="12"/>
      <c r="DD911" s="12">
        <f>DC911-DB911</f>
        <v>0</v>
      </c>
      <c r="DE911" s="13" t="s">
        <v>54</v>
      </c>
      <c r="DF911" s="14" t="s">
        <v>55</v>
      </c>
    </row>
    <row r="912" spans="1:110" ht="38.25" hidden="1" x14ac:dyDescent="0.25">
      <c r="A912" s="13" t="s">
        <v>91</v>
      </c>
      <c r="B912" s="48" t="s">
        <v>1218</v>
      </c>
      <c r="C912" s="49">
        <v>1917</v>
      </c>
      <c r="D912" s="49">
        <v>1958</v>
      </c>
      <c r="E912" s="48" t="s">
        <v>226</v>
      </c>
      <c r="F912" s="50">
        <v>154.30000000000001</v>
      </c>
      <c r="G912" s="50">
        <v>154.30000000000001</v>
      </c>
      <c r="H912" s="51">
        <v>36852</v>
      </c>
      <c r="I912" s="12">
        <f t="shared" si="1201"/>
        <v>1171292.9687999999</v>
      </c>
      <c r="J912" s="12">
        <f t="shared" si="1202"/>
        <v>585646.48439999996</v>
      </c>
      <c r="K912" s="12">
        <f t="shared" si="1203"/>
        <v>585646.48439999996</v>
      </c>
      <c r="L912" s="12">
        <f t="shared" si="1204"/>
        <v>585646.48439999996</v>
      </c>
      <c r="M912" s="12">
        <f t="shared" si="1191"/>
        <v>0</v>
      </c>
      <c r="N912" s="12"/>
      <c r="O912" s="12"/>
      <c r="P912" s="12">
        <v>0</v>
      </c>
      <c r="Q912" s="12"/>
      <c r="R912" s="12"/>
      <c r="S912" s="12">
        <v>0</v>
      </c>
      <c r="T912" s="12"/>
      <c r="U912" s="12"/>
      <c r="V912" s="12">
        <v>0</v>
      </c>
      <c r="W912" s="12"/>
      <c r="X912" s="12"/>
      <c r="Y912" s="12">
        <v>0</v>
      </c>
      <c r="Z912" s="12"/>
      <c r="AA912" s="12"/>
      <c r="AB912" s="12">
        <v>0</v>
      </c>
      <c r="AC912" s="12"/>
      <c r="AD912" s="12"/>
      <c r="AE912" s="12">
        <v>0</v>
      </c>
      <c r="AF912" s="12"/>
      <c r="AG912" s="12"/>
      <c r="AH912" s="12">
        <v>0</v>
      </c>
      <c r="AI912" s="12"/>
      <c r="AJ912" s="12"/>
      <c r="AK912" s="12">
        <v>0</v>
      </c>
      <c r="AL912" s="12"/>
      <c r="AM912" s="12"/>
      <c r="AN912" s="12">
        <v>0</v>
      </c>
      <c r="AO912" s="32"/>
      <c r="AP912" s="39" t="s">
        <v>53</v>
      </c>
      <c r="AQ912" s="32"/>
      <c r="AR912" s="32">
        <v>0</v>
      </c>
      <c r="AS912" s="12">
        <v>690696.81799999997</v>
      </c>
      <c r="AT912" s="12">
        <v>1171292.9687999999</v>
      </c>
      <c r="AU912" s="12">
        <v>480596.15079999994</v>
      </c>
      <c r="AV912" s="12"/>
      <c r="AW912" s="12"/>
      <c r="AX912" s="12">
        <v>0</v>
      </c>
      <c r="AY912" s="45"/>
      <c r="AZ912" s="32"/>
      <c r="BA912" s="12">
        <v>0</v>
      </c>
      <c r="BB912" s="12">
        <f t="shared" si="1241"/>
        <v>0</v>
      </c>
      <c r="BC912" s="12">
        <f t="shared" si="1206"/>
        <v>0</v>
      </c>
      <c r="BD912" s="12">
        <f t="shared" si="1207"/>
        <v>0</v>
      </c>
      <c r="BE912" s="12"/>
      <c r="BF912" s="12"/>
      <c r="BG912" s="12"/>
      <c r="BH912" s="12">
        <f>BG912-BF912</f>
        <v>0</v>
      </c>
      <c r="BI912" s="12"/>
      <c r="BJ912" s="12"/>
      <c r="BK912" s="12"/>
      <c r="BL912" s="12">
        <f t="shared" si="1240"/>
        <v>0</v>
      </c>
      <c r="BM912" s="12"/>
      <c r="BN912" s="12"/>
      <c r="BO912" s="12"/>
      <c r="BP912" s="12">
        <f>BO912-BN912</f>
        <v>0</v>
      </c>
      <c r="BQ912" s="12"/>
      <c r="BR912" s="12"/>
      <c r="BS912" s="12"/>
      <c r="BT912" s="12">
        <f>BS912-BR912</f>
        <v>0</v>
      </c>
      <c r="BU912" s="12"/>
      <c r="BV912" s="12"/>
      <c r="BW912" s="12"/>
      <c r="BX912" s="12">
        <f>BW912-BV912</f>
        <v>0</v>
      </c>
      <c r="BY912" s="12"/>
      <c r="BZ912" s="12"/>
      <c r="CA912" s="12"/>
      <c r="CB912" s="12">
        <f>CA912-BZ912</f>
        <v>0</v>
      </c>
      <c r="CC912" s="12"/>
      <c r="CD912" s="12"/>
      <c r="CE912" s="12"/>
      <c r="CF912" s="12">
        <f>CE912-CD912</f>
        <v>0</v>
      </c>
      <c r="CG912" s="12"/>
      <c r="CH912" s="12"/>
      <c r="CI912" s="12"/>
      <c r="CJ912" s="12">
        <f>CI912-CH912</f>
        <v>0</v>
      </c>
      <c r="CK912" s="12"/>
      <c r="CL912" s="12"/>
      <c r="CM912" s="12"/>
      <c r="CN912" s="12">
        <f>CM912-CL912</f>
        <v>0</v>
      </c>
      <c r="CO912" s="12"/>
      <c r="CP912" s="12"/>
      <c r="CQ912" s="12"/>
      <c r="CR912" s="12">
        <f>CQ912-CP912</f>
        <v>0</v>
      </c>
      <c r="CS912" s="12"/>
      <c r="CT912" s="12"/>
      <c r="CU912" s="12"/>
      <c r="CV912" s="12">
        <f>CU912-CT912</f>
        <v>0</v>
      </c>
      <c r="CW912" s="12"/>
      <c r="CX912" s="12"/>
      <c r="CY912" s="12"/>
      <c r="CZ912" s="12">
        <f>CY912-CX912</f>
        <v>0</v>
      </c>
      <c r="DA912" s="12"/>
      <c r="DB912" s="12"/>
      <c r="DC912" s="12"/>
      <c r="DD912" s="12">
        <f>DC912-DB912</f>
        <v>0</v>
      </c>
      <c r="DE912" s="13" t="s">
        <v>54</v>
      </c>
      <c r="DF912" s="14" t="s">
        <v>55</v>
      </c>
    </row>
    <row r="913" spans="1:110" ht="38.25" hidden="1" x14ac:dyDescent="0.25">
      <c r="A913" s="13" t="s">
        <v>92</v>
      </c>
      <c r="B913" s="48" t="s">
        <v>2566</v>
      </c>
      <c r="C913" s="49" t="s">
        <v>2567</v>
      </c>
      <c r="D913" s="49"/>
      <c r="E913" s="48" t="s">
        <v>99</v>
      </c>
      <c r="F913" s="50">
        <v>19615.45</v>
      </c>
      <c r="G913" s="50">
        <v>16312.12</v>
      </c>
      <c r="H913" s="51">
        <v>40193</v>
      </c>
      <c r="I913" s="12">
        <f t="shared" si="1201"/>
        <v>62422823.069600001</v>
      </c>
      <c r="J913" s="12">
        <f t="shared" si="1202"/>
        <v>31136411.5348</v>
      </c>
      <c r="K913" s="12">
        <f t="shared" si="1203"/>
        <v>31286411.5348</v>
      </c>
      <c r="L913" s="12">
        <f t="shared" si="1204"/>
        <v>31286411.5348</v>
      </c>
      <c r="M913" s="12">
        <f t="shared" ref="M913:M975" si="1242">K913-L913</f>
        <v>0</v>
      </c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32"/>
      <c r="AP913" s="39"/>
      <c r="AQ913" s="32"/>
      <c r="AR913" s="32"/>
      <c r="AS913" s="12"/>
      <c r="AT913" s="12"/>
      <c r="AU913" s="12"/>
      <c r="AV913" s="12"/>
      <c r="AW913" s="12">
        <v>62272823.069600001</v>
      </c>
      <c r="AX913" s="12"/>
      <c r="AY913" s="45"/>
      <c r="AZ913" s="32"/>
      <c r="BA913" s="12"/>
      <c r="BB913" s="12">
        <f t="shared" si="1241"/>
        <v>0</v>
      </c>
      <c r="BC913" s="12">
        <f t="shared" si="1206"/>
        <v>150000</v>
      </c>
      <c r="BD913" s="12">
        <f t="shared" si="1207"/>
        <v>150000</v>
      </c>
      <c r="BE913" s="12"/>
      <c r="BF913" s="12"/>
      <c r="BG913" s="12"/>
      <c r="BH913" s="12"/>
      <c r="BI913" s="12">
        <v>1</v>
      </c>
      <c r="BJ913" s="12">
        <v>0</v>
      </c>
      <c r="BK913" s="12">
        <v>150000</v>
      </c>
      <c r="BL913" s="12">
        <f t="shared" si="1240"/>
        <v>150000</v>
      </c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3" t="s">
        <v>54</v>
      </c>
      <c r="DF913" s="14" t="s">
        <v>55</v>
      </c>
    </row>
    <row r="914" spans="1:110" ht="51" hidden="1" x14ac:dyDescent="0.25">
      <c r="A914" s="13" t="s">
        <v>93</v>
      </c>
      <c r="B914" s="48" t="s">
        <v>1219</v>
      </c>
      <c r="C914" s="49">
        <v>1917</v>
      </c>
      <c r="D914" s="49" t="s">
        <v>51</v>
      </c>
      <c r="E914" s="48" t="s">
        <v>56</v>
      </c>
      <c r="F914" s="50">
        <v>2387</v>
      </c>
      <c r="G914" s="50">
        <v>2004.55</v>
      </c>
      <c r="H914" s="51">
        <v>38567</v>
      </c>
      <c r="I914" s="12">
        <f t="shared" si="1201"/>
        <v>5325641.3320000004</v>
      </c>
      <c r="J914" s="12">
        <f t="shared" si="1202"/>
        <v>2500245.2760000001</v>
      </c>
      <c r="K914" s="12">
        <f t="shared" si="1203"/>
        <v>2825396.0560000003</v>
      </c>
      <c r="L914" s="12">
        <f t="shared" si="1204"/>
        <v>2825396.0560000003</v>
      </c>
      <c r="M914" s="12">
        <f t="shared" si="1242"/>
        <v>0</v>
      </c>
      <c r="N914" s="12"/>
      <c r="O914" s="12"/>
      <c r="P914" s="12">
        <v>0</v>
      </c>
      <c r="Q914" s="12">
        <v>5000490.5520000001</v>
      </c>
      <c r="R914" s="12">
        <v>5000490.5520000001</v>
      </c>
      <c r="S914" s="12">
        <v>0</v>
      </c>
      <c r="T914" s="12"/>
      <c r="U914" s="12"/>
      <c r="V914" s="12">
        <v>0</v>
      </c>
      <c r="W914" s="12"/>
      <c r="X914" s="12"/>
      <c r="Y914" s="12">
        <v>0</v>
      </c>
      <c r="Z914" s="12"/>
      <c r="AA914" s="12"/>
      <c r="AB914" s="12">
        <v>0</v>
      </c>
      <c r="AC914" s="12"/>
      <c r="AD914" s="12"/>
      <c r="AE914" s="12">
        <v>0</v>
      </c>
      <c r="AF914" s="12"/>
      <c r="AG914" s="12"/>
      <c r="AH914" s="12">
        <v>0</v>
      </c>
      <c r="AI914" s="12"/>
      <c r="AJ914" s="12"/>
      <c r="AK914" s="12">
        <v>0</v>
      </c>
      <c r="AL914" s="12"/>
      <c r="AM914" s="12"/>
      <c r="AN914" s="12">
        <v>0</v>
      </c>
      <c r="AO914" s="32"/>
      <c r="AP914" s="39" t="s">
        <v>53</v>
      </c>
      <c r="AQ914" s="32"/>
      <c r="AR914" s="32">
        <v>0</v>
      </c>
      <c r="AS914" s="12"/>
      <c r="AT914" s="12"/>
      <c r="AU914" s="12">
        <v>0</v>
      </c>
      <c r="AV914" s="12"/>
      <c r="AW914" s="12"/>
      <c r="AX914" s="12">
        <v>0</v>
      </c>
      <c r="AY914" s="45"/>
      <c r="AZ914" s="32"/>
      <c r="BA914" s="12">
        <v>0</v>
      </c>
      <c r="BB914" s="12">
        <f t="shared" ref="BB914:BB920" si="1243">BF914+BJ914+BN914+BR914+BV914+BZ914+CD914+CH914+CL914+CP914+CT914+CX914+DB914</f>
        <v>0</v>
      </c>
      <c r="BC914" s="12">
        <f t="shared" si="1206"/>
        <v>325150.78000000003</v>
      </c>
      <c r="BD914" s="12">
        <f t="shared" si="1207"/>
        <v>325150.78000000003</v>
      </c>
      <c r="BE914" s="12"/>
      <c r="BF914" s="12"/>
      <c r="BG914" s="12"/>
      <c r="BH914" s="12">
        <f t="shared" ref="BH914:BH924" si="1244">BG914-BF914</f>
        <v>0</v>
      </c>
      <c r="BI914" s="12"/>
      <c r="BJ914" s="12"/>
      <c r="BK914" s="12"/>
      <c r="BL914" s="12">
        <f t="shared" ref="BL914:BL924" si="1245">BK914-BJ914</f>
        <v>0</v>
      </c>
      <c r="BM914" s="12"/>
      <c r="BN914" s="12"/>
      <c r="BO914" s="12"/>
      <c r="BP914" s="12">
        <f t="shared" ref="BP914:BP924" si="1246">BO914-BN914</f>
        <v>0</v>
      </c>
      <c r="BQ914" s="12"/>
      <c r="BR914" s="12"/>
      <c r="BS914" s="12"/>
      <c r="BT914" s="12">
        <f t="shared" ref="BT914:BT924" si="1247">BS914-BR914</f>
        <v>0</v>
      </c>
      <c r="BU914" s="12"/>
      <c r="BV914" s="12"/>
      <c r="BW914" s="12"/>
      <c r="BX914" s="12">
        <f t="shared" ref="BX914:BX924" si="1248">BW914-BV914</f>
        <v>0</v>
      </c>
      <c r="BY914" s="12"/>
      <c r="BZ914" s="12"/>
      <c r="CA914" s="12"/>
      <c r="CB914" s="12">
        <f t="shared" ref="CB914:CB924" si="1249">CA914-BZ914</f>
        <v>0</v>
      </c>
      <c r="CC914" s="12"/>
      <c r="CD914" s="12"/>
      <c r="CE914" s="12"/>
      <c r="CF914" s="12">
        <f t="shared" ref="CF914:CF924" si="1250">CE914-CD914</f>
        <v>0</v>
      </c>
      <c r="CG914" s="12"/>
      <c r="CH914" s="12"/>
      <c r="CI914" s="12"/>
      <c r="CJ914" s="12">
        <f t="shared" ref="CJ914:CJ924" si="1251">CI914-CH914</f>
        <v>0</v>
      </c>
      <c r="CK914" s="12"/>
      <c r="CL914" s="12"/>
      <c r="CM914" s="12">
        <v>325150.78000000003</v>
      </c>
      <c r="CN914" s="12">
        <f t="shared" ref="CN914:CN928" si="1252">CM914-CL914</f>
        <v>325150.78000000003</v>
      </c>
      <c r="CO914" s="12"/>
      <c r="CP914" s="12"/>
      <c r="CQ914" s="12"/>
      <c r="CR914" s="12">
        <f t="shared" ref="CR914:CR924" si="1253">CQ914-CP914</f>
        <v>0</v>
      </c>
      <c r="CS914" s="12"/>
      <c r="CT914" s="12"/>
      <c r="CU914" s="12"/>
      <c r="CV914" s="12">
        <f t="shared" ref="CV914:CV924" si="1254">CU914-CT914</f>
        <v>0</v>
      </c>
      <c r="CW914" s="12"/>
      <c r="CX914" s="12"/>
      <c r="CY914" s="12"/>
      <c r="CZ914" s="12">
        <f t="shared" ref="CZ914:CZ924" si="1255">CY914-CX914</f>
        <v>0</v>
      </c>
      <c r="DA914" s="12"/>
      <c r="DB914" s="12"/>
      <c r="DC914" s="12"/>
      <c r="DD914" s="12">
        <f t="shared" ref="DD914:DD924" si="1256">DC914-DB914</f>
        <v>0</v>
      </c>
      <c r="DE914" s="13" t="s">
        <v>54</v>
      </c>
      <c r="DF914" s="14" t="s">
        <v>55</v>
      </c>
    </row>
    <row r="915" spans="1:110" ht="51" hidden="1" x14ac:dyDescent="0.25">
      <c r="A915" s="13" t="s">
        <v>94</v>
      </c>
      <c r="B915" s="48" t="s">
        <v>1220</v>
      </c>
      <c r="C915" s="49">
        <v>1917</v>
      </c>
      <c r="D915" s="49" t="s">
        <v>51</v>
      </c>
      <c r="E915" s="48" t="s">
        <v>226</v>
      </c>
      <c r="F915" s="50">
        <v>230.3</v>
      </c>
      <c r="G915" s="50">
        <v>230.3</v>
      </c>
      <c r="H915" s="49" t="s">
        <v>51</v>
      </c>
      <c r="I915" s="12">
        <f t="shared" si="1201"/>
        <v>1361708.4</v>
      </c>
      <c r="J915" s="12">
        <f t="shared" si="1202"/>
        <v>680854.2</v>
      </c>
      <c r="K915" s="12">
        <f t="shared" si="1203"/>
        <v>680854.2</v>
      </c>
      <c r="L915" s="12">
        <f t="shared" si="1204"/>
        <v>680854.2</v>
      </c>
      <c r="M915" s="12">
        <f t="shared" si="1242"/>
        <v>0</v>
      </c>
      <c r="N915" s="12"/>
      <c r="O915" s="12"/>
      <c r="P915" s="12">
        <v>0</v>
      </c>
      <c r="Q915" s="12"/>
      <c r="R915" s="12"/>
      <c r="S915" s="12">
        <v>0</v>
      </c>
      <c r="T915" s="12"/>
      <c r="U915" s="12"/>
      <c r="V915" s="12">
        <v>0</v>
      </c>
      <c r="W915" s="12"/>
      <c r="X915" s="12"/>
      <c r="Y915" s="12">
        <v>0</v>
      </c>
      <c r="Z915" s="12"/>
      <c r="AA915" s="12"/>
      <c r="AB915" s="12">
        <v>0</v>
      </c>
      <c r="AC915" s="12"/>
      <c r="AD915" s="12"/>
      <c r="AE915" s="12">
        <v>0</v>
      </c>
      <c r="AF915" s="12"/>
      <c r="AG915" s="12"/>
      <c r="AH915" s="12">
        <v>0</v>
      </c>
      <c r="AI915" s="12"/>
      <c r="AJ915" s="12"/>
      <c r="AK915" s="12">
        <v>0</v>
      </c>
      <c r="AL915" s="12"/>
      <c r="AM915" s="12"/>
      <c r="AN915" s="12">
        <v>0</v>
      </c>
      <c r="AO915" s="32"/>
      <c r="AP915" s="39" t="s">
        <v>53</v>
      </c>
      <c r="AQ915" s="32"/>
      <c r="AR915" s="32">
        <v>0</v>
      </c>
      <c r="AS915" s="12">
        <v>1055728.297</v>
      </c>
      <c r="AT915" s="12">
        <v>1361708.4</v>
      </c>
      <c r="AU915" s="12">
        <v>305980.10299999989</v>
      </c>
      <c r="AV915" s="12"/>
      <c r="AW915" s="12"/>
      <c r="AX915" s="12">
        <v>0</v>
      </c>
      <c r="AY915" s="45"/>
      <c r="AZ915" s="32"/>
      <c r="BA915" s="12">
        <v>0</v>
      </c>
      <c r="BB915" s="12">
        <f t="shared" si="1243"/>
        <v>0</v>
      </c>
      <c r="BC915" s="12">
        <f t="shared" si="1206"/>
        <v>0</v>
      </c>
      <c r="BD915" s="12">
        <f t="shared" si="1207"/>
        <v>0</v>
      </c>
      <c r="BE915" s="12"/>
      <c r="BF915" s="12"/>
      <c r="BG915" s="12"/>
      <c r="BH915" s="12">
        <f t="shared" si="1244"/>
        <v>0</v>
      </c>
      <c r="BI915" s="12"/>
      <c r="BJ915" s="12"/>
      <c r="BK915" s="12"/>
      <c r="BL915" s="12">
        <f t="shared" si="1245"/>
        <v>0</v>
      </c>
      <c r="BM915" s="12"/>
      <c r="BN915" s="12"/>
      <c r="BO915" s="12"/>
      <c r="BP915" s="12">
        <f t="shared" si="1246"/>
        <v>0</v>
      </c>
      <c r="BQ915" s="12"/>
      <c r="BR915" s="12"/>
      <c r="BS915" s="12"/>
      <c r="BT915" s="12">
        <f t="shared" si="1247"/>
        <v>0</v>
      </c>
      <c r="BU915" s="12"/>
      <c r="BV915" s="12"/>
      <c r="BW915" s="12"/>
      <c r="BX915" s="12">
        <f t="shared" si="1248"/>
        <v>0</v>
      </c>
      <c r="BY915" s="12"/>
      <c r="BZ915" s="12"/>
      <c r="CA915" s="12"/>
      <c r="CB915" s="12">
        <f t="shared" si="1249"/>
        <v>0</v>
      </c>
      <c r="CC915" s="12"/>
      <c r="CD915" s="12"/>
      <c r="CE915" s="12"/>
      <c r="CF915" s="12">
        <f t="shared" si="1250"/>
        <v>0</v>
      </c>
      <c r="CG915" s="12"/>
      <c r="CH915" s="12"/>
      <c r="CI915" s="12"/>
      <c r="CJ915" s="12">
        <f t="shared" si="1251"/>
        <v>0</v>
      </c>
      <c r="CK915" s="12"/>
      <c r="CL915" s="12"/>
      <c r="CM915" s="12"/>
      <c r="CN915" s="12">
        <f t="shared" si="1252"/>
        <v>0</v>
      </c>
      <c r="CO915" s="12"/>
      <c r="CP915" s="12"/>
      <c r="CQ915" s="12"/>
      <c r="CR915" s="12">
        <f t="shared" si="1253"/>
        <v>0</v>
      </c>
      <c r="CS915" s="12"/>
      <c r="CT915" s="12"/>
      <c r="CU915" s="12"/>
      <c r="CV915" s="12">
        <f t="shared" si="1254"/>
        <v>0</v>
      </c>
      <c r="CW915" s="12"/>
      <c r="CX915" s="12"/>
      <c r="CY915" s="12"/>
      <c r="CZ915" s="12">
        <f t="shared" si="1255"/>
        <v>0</v>
      </c>
      <c r="DA915" s="12"/>
      <c r="DB915" s="12"/>
      <c r="DC915" s="12"/>
      <c r="DD915" s="12">
        <f t="shared" si="1256"/>
        <v>0</v>
      </c>
      <c r="DE915" s="13" t="s">
        <v>54</v>
      </c>
      <c r="DF915" s="14" t="s">
        <v>55</v>
      </c>
    </row>
    <row r="916" spans="1:110" ht="38.25" hidden="1" x14ac:dyDescent="0.25">
      <c r="A916" s="13" t="s">
        <v>95</v>
      </c>
      <c r="B916" s="48" t="s">
        <v>1221</v>
      </c>
      <c r="C916" s="49">
        <v>1917</v>
      </c>
      <c r="D916" s="49" t="s">
        <v>51</v>
      </c>
      <c r="E916" s="48" t="s">
        <v>226</v>
      </c>
      <c r="F916" s="50">
        <v>78.5</v>
      </c>
      <c r="G916" s="50">
        <v>78.5</v>
      </c>
      <c r="H916" s="49" t="s">
        <v>51</v>
      </c>
      <c r="I916" s="12">
        <f t="shared" si="1201"/>
        <v>773970</v>
      </c>
      <c r="J916" s="12">
        <f t="shared" si="1202"/>
        <v>386985</v>
      </c>
      <c r="K916" s="12">
        <f t="shared" si="1203"/>
        <v>386985</v>
      </c>
      <c r="L916" s="12">
        <f t="shared" si="1204"/>
        <v>386985</v>
      </c>
      <c r="M916" s="12">
        <f t="shared" si="1242"/>
        <v>0</v>
      </c>
      <c r="N916" s="12"/>
      <c r="O916" s="12"/>
      <c r="P916" s="12">
        <v>0</v>
      </c>
      <c r="Q916" s="12"/>
      <c r="R916" s="12"/>
      <c r="S916" s="12">
        <v>0</v>
      </c>
      <c r="T916" s="12"/>
      <c r="U916" s="12"/>
      <c r="V916" s="12">
        <v>0</v>
      </c>
      <c r="W916" s="12"/>
      <c r="X916" s="12"/>
      <c r="Y916" s="12">
        <v>0</v>
      </c>
      <c r="Z916" s="12"/>
      <c r="AA916" s="12"/>
      <c r="AB916" s="12">
        <v>0</v>
      </c>
      <c r="AC916" s="12"/>
      <c r="AD916" s="12"/>
      <c r="AE916" s="12">
        <v>0</v>
      </c>
      <c r="AF916" s="12"/>
      <c r="AG916" s="12"/>
      <c r="AH916" s="12">
        <v>0</v>
      </c>
      <c r="AI916" s="12"/>
      <c r="AJ916" s="12"/>
      <c r="AK916" s="12">
        <v>0</v>
      </c>
      <c r="AL916" s="12"/>
      <c r="AM916" s="12"/>
      <c r="AN916" s="12">
        <v>0</v>
      </c>
      <c r="AO916" s="32"/>
      <c r="AP916" s="39" t="s">
        <v>53</v>
      </c>
      <c r="AQ916" s="32"/>
      <c r="AR916" s="32">
        <v>0</v>
      </c>
      <c r="AS916" s="12">
        <v>483129.89899999998</v>
      </c>
      <c r="AT916" s="12">
        <v>773970</v>
      </c>
      <c r="AU916" s="12">
        <v>290840.10100000002</v>
      </c>
      <c r="AV916" s="12"/>
      <c r="AW916" s="12"/>
      <c r="AX916" s="12">
        <v>0</v>
      </c>
      <c r="AY916" s="45"/>
      <c r="AZ916" s="32"/>
      <c r="BA916" s="12">
        <v>0</v>
      </c>
      <c r="BB916" s="12">
        <f t="shared" si="1243"/>
        <v>0</v>
      </c>
      <c r="BC916" s="12">
        <f t="shared" si="1206"/>
        <v>0</v>
      </c>
      <c r="BD916" s="12">
        <f t="shared" si="1207"/>
        <v>0</v>
      </c>
      <c r="BE916" s="12"/>
      <c r="BF916" s="12"/>
      <c r="BG916" s="12"/>
      <c r="BH916" s="12">
        <f t="shared" si="1244"/>
        <v>0</v>
      </c>
      <c r="BI916" s="12"/>
      <c r="BJ916" s="12"/>
      <c r="BK916" s="12"/>
      <c r="BL916" s="12">
        <f t="shared" si="1245"/>
        <v>0</v>
      </c>
      <c r="BM916" s="12"/>
      <c r="BN916" s="12"/>
      <c r="BO916" s="12"/>
      <c r="BP916" s="12">
        <f t="shared" si="1246"/>
        <v>0</v>
      </c>
      <c r="BQ916" s="12"/>
      <c r="BR916" s="12"/>
      <c r="BS916" s="12"/>
      <c r="BT916" s="12">
        <f t="shared" si="1247"/>
        <v>0</v>
      </c>
      <c r="BU916" s="12"/>
      <c r="BV916" s="12"/>
      <c r="BW916" s="12"/>
      <c r="BX916" s="12">
        <f t="shared" si="1248"/>
        <v>0</v>
      </c>
      <c r="BY916" s="12"/>
      <c r="BZ916" s="12"/>
      <c r="CA916" s="12"/>
      <c r="CB916" s="12">
        <f t="shared" si="1249"/>
        <v>0</v>
      </c>
      <c r="CC916" s="12"/>
      <c r="CD916" s="12"/>
      <c r="CE916" s="12"/>
      <c r="CF916" s="12">
        <f t="shared" si="1250"/>
        <v>0</v>
      </c>
      <c r="CG916" s="12"/>
      <c r="CH916" s="12"/>
      <c r="CI916" s="12"/>
      <c r="CJ916" s="12">
        <f t="shared" si="1251"/>
        <v>0</v>
      </c>
      <c r="CK916" s="12"/>
      <c r="CL916" s="12"/>
      <c r="CM916" s="12"/>
      <c r="CN916" s="12">
        <f t="shared" si="1252"/>
        <v>0</v>
      </c>
      <c r="CO916" s="12"/>
      <c r="CP916" s="12"/>
      <c r="CQ916" s="12"/>
      <c r="CR916" s="12">
        <f t="shared" si="1253"/>
        <v>0</v>
      </c>
      <c r="CS916" s="12"/>
      <c r="CT916" s="12"/>
      <c r="CU916" s="12"/>
      <c r="CV916" s="12">
        <f t="shared" si="1254"/>
        <v>0</v>
      </c>
      <c r="CW916" s="12"/>
      <c r="CX916" s="12"/>
      <c r="CY916" s="12"/>
      <c r="CZ916" s="12">
        <f t="shared" si="1255"/>
        <v>0</v>
      </c>
      <c r="DA916" s="12"/>
      <c r="DB916" s="12"/>
      <c r="DC916" s="12"/>
      <c r="DD916" s="12">
        <f t="shared" si="1256"/>
        <v>0</v>
      </c>
      <c r="DE916" s="13" t="s">
        <v>54</v>
      </c>
      <c r="DF916" s="14" t="s">
        <v>55</v>
      </c>
    </row>
    <row r="917" spans="1:110" ht="38.25" hidden="1" x14ac:dyDescent="0.25">
      <c r="A917" s="13" t="s">
        <v>96</v>
      </c>
      <c r="B917" s="48" t="s">
        <v>1222</v>
      </c>
      <c r="C917" s="49">
        <v>1954</v>
      </c>
      <c r="D917" s="49" t="s">
        <v>51</v>
      </c>
      <c r="E917" s="48" t="s">
        <v>226</v>
      </c>
      <c r="F917" s="50">
        <v>91.3</v>
      </c>
      <c r="G917" s="50">
        <v>91.3</v>
      </c>
      <c r="H917" s="49" t="s">
        <v>51</v>
      </c>
      <c r="I917" s="12">
        <f t="shared" si="1201"/>
        <v>765181.2</v>
      </c>
      <c r="J917" s="12">
        <f t="shared" si="1202"/>
        <v>382590.6</v>
      </c>
      <c r="K917" s="12">
        <f t="shared" si="1203"/>
        <v>382590.6</v>
      </c>
      <c r="L917" s="12">
        <f t="shared" si="1204"/>
        <v>382590.6</v>
      </c>
      <c r="M917" s="12">
        <f t="shared" si="1242"/>
        <v>0</v>
      </c>
      <c r="N917" s="12"/>
      <c r="O917" s="12"/>
      <c r="P917" s="12">
        <v>0</v>
      </c>
      <c r="Q917" s="12"/>
      <c r="R917" s="12"/>
      <c r="S917" s="12">
        <v>0</v>
      </c>
      <c r="T917" s="12"/>
      <c r="U917" s="12"/>
      <c r="V917" s="12">
        <v>0</v>
      </c>
      <c r="W917" s="12"/>
      <c r="X917" s="12"/>
      <c r="Y917" s="12">
        <v>0</v>
      </c>
      <c r="Z917" s="12"/>
      <c r="AA917" s="12"/>
      <c r="AB917" s="12">
        <v>0</v>
      </c>
      <c r="AC917" s="12"/>
      <c r="AD917" s="12"/>
      <c r="AE917" s="12">
        <v>0</v>
      </c>
      <c r="AF917" s="12"/>
      <c r="AG917" s="12"/>
      <c r="AH917" s="12">
        <v>0</v>
      </c>
      <c r="AI917" s="12"/>
      <c r="AJ917" s="12"/>
      <c r="AK917" s="12">
        <v>0</v>
      </c>
      <c r="AL917" s="12"/>
      <c r="AM917" s="12"/>
      <c r="AN917" s="12">
        <v>0</v>
      </c>
      <c r="AO917" s="32"/>
      <c r="AP917" s="39" t="s">
        <v>53</v>
      </c>
      <c r="AQ917" s="32"/>
      <c r="AR917" s="32">
        <v>0</v>
      </c>
      <c r="AS917" s="12">
        <v>239775.579</v>
      </c>
      <c r="AT917" s="12">
        <v>765181.2</v>
      </c>
      <c r="AU917" s="12">
        <v>525405.62099999993</v>
      </c>
      <c r="AV917" s="12"/>
      <c r="AW917" s="12"/>
      <c r="AX917" s="12">
        <v>0</v>
      </c>
      <c r="AY917" s="45"/>
      <c r="AZ917" s="32"/>
      <c r="BA917" s="12">
        <v>0</v>
      </c>
      <c r="BB917" s="12">
        <f t="shared" si="1243"/>
        <v>0</v>
      </c>
      <c r="BC917" s="12">
        <f t="shared" si="1206"/>
        <v>0</v>
      </c>
      <c r="BD917" s="12">
        <f t="shared" si="1207"/>
        <v>0</v>
      </c>
      <c r="BE917" s="12"/>
      <c r="BF917" s="12"/>
      <c r="BG917" s="12"/>
      <c r="BH917" s="12">
        <f t="shared" si="1244"/>
        <v>0</v>
      </c>
      <c r="BI917" s="12"/>
      <c r="BJ917" s="12"/>
      <c r="BK917" s="12"/>
      <c r="BL917" s="12">
        <f t="shared" si="1245"/>
        <v>0</v>
      </c>
      <c r="BM917" s="12"/>
      <c r="BN917" s="12"/>
      <c r="BO917" s="12"/>
      <c r="BP917" s="12">
        <f t="shared" si="1246"/>
        <v>0</v>
      </c>
      <c r="BQ917" s="12"/>
      <c r="BR917" s="12"/>
      <c r="BS917" s="12"/>
      <c r="BT917" s="12">
        <f t="shared" si="1247"/>
        <v>0</v>
      </c>
      <c r="BU917" s="12"/>
      <c r="BV917" s="12"/>
      <c r="BW917" s="12"/>
      <c r="BX917" s="12">
        <f t="shared" si="1248"/>
        <v>0</v>
      </c>
      <c r="BY917" s="12"/>
      <c r="BZ917" s="12"/>
      <c r="CA917" s="12"/>
      <c r="CB917" s="12">
        <f t="shared" si="1249"/>
        <v>0</v>
      </c>
      <c r="CC917" s="12"/>
      <c r="CD917" s="12"/>
      <c r="CE917" s="12"/>
      <c r="CF917" s="12">
        <f t="shared" si="1250"/>
        <v>0</v>
      </c>
      <c r="CG917" s="12"/>
      <c r="CH917" s="12"/>
      <c r="CI917" s="12"/>
      <c r="CJ917" s="12">
        <f t="shared" si="1251"/>
        <v>0</v>
      </c>
      <c r="CK917" s="12"/>
      <c r="CL917" s="12"/>
      <c r="CM917" s="12"/>
      <c r="CN917" s="12">
        <f t="shared" si="1252"/>
        <v>0</v>
      </c>
      <c r="CO917" s="12"/>
      <c r="CP917" s="12"/>
      <c r="CQ917" s="12"/>
      <c r="CR917" s="12">
        <f t="shared" si="1253"/>
        <v>0</v>
      </c>
      <c r="CS917" s="12"/>
      <c r="CT917" s="12"/>
      <c r="CU917" s="12"/>
      <c r="CV917" s="12">
        <f t="shared" si="1254"/>
        <v>0</v>
      </c>
      <c r="CW917" s="12"/>
      <c r="CX917" s="12"/>
      <c r="CY917" s="12"/>
      <c r="CZ917" s="12">
        <f t="shared" si="1255"/>
        <v>0</v>
      </c>
      <c r="DA917" s="12"/>
      <c r="DB917" s="12"/>
      <c r="DC917" s="12"/>
      <c r="DD917" s="12">
        <f t="shared" si="1256"/>
        <v>0</v>
      </c>
      <c r="DE917" s="13" t="s">
        <v>54</v>
      </c>
      <c r="DF917" s="14" t="s">
        <v>55</v>
      </c>
    </row>
    <row r="918" spans="1:110" ht="38.25" hidden="1" x14ac:dyDescent="0.25">
      <c r="A918" s="13" t="s">
        <v>97</v>
      </c>
      <c r="B918" s="48" t="s">
        <v>1223</v>
      </c>
      <c r="C918" s="49">
        <v>1951</v>
      </c>
      <c r="D918" s="49" t="s">
        <v>51</v>
      </c>
      <c r="E918" s="48" t="s">
        <v>226</v>
      </c>
      <c r="F918" s="50">
        <v>213.27</v>
      </c>
      <c r="G918" s="50">
        <v>213.27</v>
      </c>
      <c r="H918" s="51">
        <v>36934</v>
      </c>
      <c r="I918" s="12">
        <f t="shared" si="1201"/>
        <v>1386132</v>
      </c>
      <c r="J918" s="12">
        <f t="shared" si="1202"/>
        <v>693066</v>
      </c>
      <c r="K918" s="12">
        <f t="shared" si="1203"/>
        <v>693066</v>
      </c>
      <c r="L918" s="12">
        <f t="shared" si="1204"/>
        <v>693066</v>
      </c>
      <c r="M918" s="12">
        <f t="shared" si="1242"/>
        <v>0</v>
      </c>
      <c r="N918" s="12"/>
      <c r="O918" s="12"/>
      <c r="P918" s="12">
        <v>0</v>
      </c>
      <c r="Q918" s="12"/>
      <c r="R918" s="12"/>
      <c r="S918" s="12">
        <v>0</v>
      </c>
      <c r="T918" s="12"/>
      <c r="U918" s="12"/>
      <c r="V918" s="12">
        <v>0</v>
      </c>
      <c r="W918" s="12"/>
      <c r="X918" s="12"/>
      <c r="Y918" s="12">
        <v>0</v>
      </c>
      <c r="Z918" s="12"/>
      <c r="AA918" s="12"/>
      <c r="AB918" s="12">
        <v>0</v>
      </c>
      <c r="AC918" s="12"/>
      <c r="AD918" s="12"/>
      <c r="AE918" s="12">
        <v>0</v>
      </c>
      <c r="AF918" s="12"/>
      <c r="AG918" s="12"/>
      <c r="AH918" s="12">
        <v>0</v>
      </c>
      <c r="AI918" s="12"/>
      <c r="AJ918" s="12"/>
      <c r="AK918" s="12">
        <v>0</v>
      </c>
      <c r="AL918" s="12"/>
      <c r="AM918" s="12"/>
      <c r="AN918" s="12">
        <v>0</v>
      </c>
      <c r="AO918" s="32"/>
      <c r="AP918" s="39" t="s">
        <v>53</v>
      </c>
      <c r="AQ918" s="32"/>
      <c r="AR918" s="32">
        <v>0</v>
      </c>
      <c r="AS918" s="12">
        <v>672803.11800000002</v>
      </c>
      <c r="AT918" s="12">
        <v>1386132</v>
      </c>
      <c r="AU918" s="12">
        <v>713328.88199999998</v>
      </c>
      <c r="AV918" s="12"/>
      <c r="AW918" s="12"/>
      <c r="AX918" s="12">
        <v>0</v>
      </c>
      <c r="AY918" s="45"/>
      <c r="AZ918" s="32"/>
      <c r="BA918" s="12">
        <v>0</v>
      </c>
      <c r="BB918" s="12">
        <f t="shared" si="1243"/>
        <v>0</v>
      </c>
      <c r="BC918" s="12">
        <f t="shared" si="1206"/>
        <v>0</v>
      </c>
      <c r="BD918" s="12">
        <f t="shared" si="1207"/>
        <v>0</v>
      </c>
      <c r="BE918" s="12"/>
      <c r="BF918" s="12"/>
      <c r="BG918" s="12"/>
      <c r="BH918" s="12">
        <f t="shared" si="1244"/>
        <v>0</v>
      </c>
      <c r="BI918" s="12"/>
      <c r="BJ918" s="12"/>
      <c r="BK918" s="12"/>
      <c r="BL918" s="12">
        <f t="shared" si="1245"/>
        <v>0</v>
      </c>
      <c r="BM918" s="12"/>
      <c r="BN918" s="12"/>
      <c r="BO918" s="12"/>
      <c r="BP918" s="12">
        <f t="shared" si="1246"/>
        <v>0</v>
      </c>
      <c r="BQ918" s="12"/>
      <c r="BR918" s="12"/>
      <c r="BS918" s="12"/>
      <c r="BT918" s="12">
        <f t="shared" si="1247"/>
        <v>0</v>
      </c>
      <c r="BU918" s="12"/>
      <c r="BV918" s="12"/>
      <c r="BW918" s="12"/>
      <c r="BX918" s="12">
        <f t="shared" si="1248"/>
        <v>0</v>
      </c>
      <c r="BY918" s="12"/>
      <c r="BZ918" s="12"/>
      <c r="CA918" s="12"/>
      <c r="CB918" s="12">
        <f t="shared" si="1249"/>
        <v>0</v>
      </c>
      <c r="CC918" s="12"/>
      <c r="CD918" s="12"/>
      <c r="CE918" s="12"/>
      <c r="CF918" s="12">
        <f t="shared" si="1250"/>
        <v>0</v>
      </c>
      <c r="CG918" s="12"/>
      <c r="CH918" s="12"/>
      <c r="CI918" s="12"/>
      <c r="CJ918" s="12">
        <f t="shared" si="1251"/>
        <v>0</v>
      </c>
      <c r="CK918" s="12"/>
      <c r="CL918" s="12"/>
      <c r="CM918" s="12"/>
      <c r="CN918" s="12">
        <f t="shared" si="1252"/>
        <v>0</v>
      </c>
      <c r="CO918" s="12"/>
      <c r="CP918" s="12"/>
      <c r="CQ918" s="12"/>
      <c r="CR918" s="12">
        <f t="shared" si="1253"/>
        <v>0</v>
      </c>
      <c r="CS918" s="12"/>
      <c r="CT918" s="12"/>
      <c r="CU918" s="12"/>
      <c r="CV918" s="12">
        <f t="shared" si="1254"/>
        <v>0</v>
      </c>
      <c r="CW918" s="12"/>
      <c r="CX918" s="12"/>
      <c r="CY918" s="12"/>
      <c r="CZ918" s="12">
        <f t="shared" si="1255"/>
        <v>0</v>
      </c>
      <c r="DA918" s="12"/>
      <c r="DB918" s="12"/>
      <c r="DC918" s="12"/>
      <c r="DD918" s="12">
        <f t="shared" si="1256"/>
        <v>0</v>
      </c>
      <c r="DE918" s="13" t="s">
        <v>54</v>
      </c>
      <c r="DF918" s="14" t="s">
        <v>55</v>
      </c>
    </row>
    <row r="919" spans="1:110" ht="38.25" hidden="1" x14ac:dyDescent="0.25">
      <c r="A919" s="13" t="s">
        <v>98</v>
      </c>
      <c r="B919" s="48" t="s">
        <v>1224</v>
      </c>
      <c r="C919" s="49">
        <v>1956</v>
      </c>
      <c r="D919" s="49" t="s">
        <v>51</v>
      </c>
      <c r="E919" s="48" t="s">
        <v>226</v>
      </c>
      <c r="F919" s="50">
        <v>219.2</v>
      </c>
      <c r="G919" s="50">
        <v>219.2</v>
      </c>
      <c r="H919" s="51">
        <v>35487</v>
      </c>
      <c r="I919" s="12">
        <f t="shared" si="1201"/>
        <v>795110.40000000002</v>
      </c>
      <c r="J919" s="12">
        <f t="shared" si="1202"/>
        <v>397555.20000000001</v>
      </c>
      <c r="K919" s="12">
        <f t="shared" si="1203"/>
        <v>397555.20000000001</v>
      </c>
      <c r="L919" s="12">
        <f t="shared" si="1204"/>
        <v>397555.20000000001</v>
      </c>
      <c r="M919" s="12">
        <f t="shared" si="1242"/>
        <v>0</v>
      </c>
      <c r="N919" s="12"/>
      <c r="O919" s="12"/>
      <c r="P919" s="12">
        <v>0</v>
      </c>
      <c r="Q919" s="12"/>
      <c r="R919" s="12"/>
      <c r="S919" s="12">
        <v>0</v>
      </c>
      <c r="T919" s="12"/>
      <c r="U919" s="12"/>
      <c r="V919" s="12">
        <v>0</v>
      </c>
      <c r="W919" s="12"/>
      <c r="X919" s="12"/>
      <c r="Y919" s="12">
        <v>0</v>
      </c>
      <c r="Z919" s="12"/>
      <c r="AA919" s="12"/>
      <c r="AB919" s="12">
        <v>0</v>
      </c>
      <c r="AC919" s="12"/>
      <c r="AD919" s="12"/>
      <c r="AE919" s="12">
        <v>0</v>
      </c>
      <c r="AF919" s="12"/>
      <c r="AG919" s="12"/>
      <c r="AH919" s="12">
        <v>0</v>
      </c>
      <c r="AI919" s="12"/>
      <c r="AJ919" s="12"/>
      <c r="AK919" s="12">
        <v>0</v>
      </c>
      <c r="AL919" s="12"/>
      <c r="AM919" s="12"/>
      <c r="AN919" s="12">
        <v>0</v>
      </c>
      <c r="AO919" s="32"/>
      <c r="AP919" s="39" t="s">
        <v>53</v>
      </c>
      <c r="AQ919" s="32"/>
      <c r="AR919" s="32">
        <v>0</v>
      </c>
      <c r="AS919" s="12">
        <v>529653.51899999997</v>
      </c>
      <c r="AT919" s="12">
        <v>795110.40000000002</v>
      </c>
      <c r="AU919" s="12">
        <v>265456.88100000005</v>
      </c>
      <c r="AV919" s="12"/>
      <c r="AW919" s="12"/>
      <c r="AX919" s="12">
        <v>0</v>
      </c>
      <c r="AY919" s="45"/>
      <c r="AZ919" s="32"/>
      <c r="BA919" s="12">
        <v>0</v>
      </c>
      <c r="BB919" s="12">
        <f t="shared" si="1243"/>
        <v>0</v>
      </c>
      <c r="BC919" s="12">
        <f t="shared" si="1206"/>
        <v>0</v>
      </c>
      <c r="BD919" s="12">
        <f t="shared" si="1207"/>
        <v>0</v>
      </c>
      <c r="BE919" s="12"/>
      <c r="BF919" s="12"/>
      <c r="BG919" s="12"/>
      <c r="BH919" s="12">
        <f t="shared" si="1244"/>
        <v>0</v>
      </c>
      <c r="BI919" s="12"/>
      <c r="BJ919" s="12"/>
      <c r="BK919" s="12"/>
      <c r="BL919" s="12">
        <f t="shared" si="1245"/>
        <v>0</v>
      </c>
      <c r="BM919" s="12"/>
      <c r="BN919" s="12"/>
      <c r="BO919" s="12"/>
      <c r="BP919" s="12">
        <f t="shared" si="1246"/>
        <v>0</v>
      </c>
      <c r="BQ919" s="12"/>
      <c r="BR919" s="12"/>
      <c r="BS919" s="12"/>
      <c r="BT919" s="12">
        <f t="shared" si="1247"/>
        <v>0</v>
      </c>
      <c r="BU919" s="12"/>
      <c r="BV919" s="12"/>
      <c r="BW919" s="12"/>
      <c r="BX919" s="12">
        <f t="shared" si="1248"/>
        <v>0</v>
      </c>
      <c r="BY919" s="12"/>
      <c r="BZ919" s="12"/>
      <c r="CA919" s="12"/>
      <c r="CB919" s="12">
        <f t="shared" si="1249"/>
        <v>0</v>
      </c>
      <c r="CC919" s="12"/>
      <c r="CD919" s="12"/>
      <c r="CE919" s="12"/>
      <c r="CF919" s="12">
        <f t="shared" si="1250"/>
        <v>0</v>
      </c>
      <c r="CG919" s="12"/>
      <c r="CH919" s="12"/>
      <c r="CI919" s="12"/>
      <c r="CJ919" s="12">
        <f t="shared" si="1251"/>
        <v>0</v>
      </c>
      <c r="CK919" s="12"/>
      <c r="CL919" s="12"/>
      <c r="CM919" s="12"/>
      <c r="CN919" s="12">
        <f t="shared" si="1252"/>
        <v>0</v>
      </c>
      <c r="CO919" s="12"/>
      <c r="CP919" s="12"/>
      <c r="CQ919" s="12"/>
      <c r="CR919" s="12">
        <f t="shared" si="1253"/>
        <v>0</v>
      </c>
      <c r="CS919" s="12"/>
      <c r="CT919" s="12"/>
      <c r="CU919" s="12"/>
      <c r="CV919" s="12">
        <f t="shared" si="1254"/>
        <v>0</v>
      </c>
      <c r="CW919" s="12"/>
      <c r="CX919" s="12"/>
      <c r="CY919" s="12"/>
      <c r="CZ919" s="12">
        <f t="shared" si="1255"/>
        <v>0</v>
      </c>
      <c r="DA919" s="12"/>
      <c r="DB919" s="12"/>
      <c r="DC919" s="12"/>
      <c r="DD919" s="12">
        <f t="shared" si="1256"/>
        <v>0</v>
      </c>
      <c r="DE919" s="13" t="s">
        <v>54</v>
      </c>
      <c r="DF919" s="14" t="s">
        <v>55</v>
      </c>
    </row>
    <row r="920" spans="1:110" ht="38.25" hidden="1" x14ac:dyDescent="0.25">
      <c r="A920" s="13" t="s">
        <v>100</v>
      </c>
      <c r="B920" s="48" t="s">
        <v>1228</v>
      </c>
      <c r="C920" s="49">
        <v>1952</v>
      </c>
      <c r="D920" s="49" t="s">
        <v>51</v>
      </c>
      <c r="E920" s="48" t="s">
        <v>226</v>
      </c>
      <c r="F920" s="50">
        <v>112.9</v>
      </c>
      <c r="G920" s="50">
        <v>112.9</v>
      </c>
      <c r="H920" s="51">
        <v>40249</v>
      </c>
      <c r="I920" s="12">
        <f t="shared" si="1201"/>
        <v>919334.95559999999</v>
      </c>
      <c r="J920" s="12">
        <f t="shared" si="1202"/>
        <v>459667.47779999999</v>
      </c>
      <c r="K920" s="12">
        <f t="shared" si="1203"/>
        <v>459667.47779999999</v>
      </c>
      <c r="L920" s="12">
        <f t="shared" si="1204"/>
        <v>459667.47779999999</v>
      </c>
      <c r="M920" s="12">
        <f t="shared" si="1242"/>
        <v>0</v>
      </c>
      <c r="N920" s="12"/>
      <c r="O920" s="12"/>
      <c r="P920" s="12">
        <v>0</v>
      </c>
      <c r="Q920" s="12"/>
      <c r="R920" s="12"/>
      <c r="S920" s="12">
        <v>0</v>
      </c>
      <c r="T920" s="12"/>
      <c r="U920" s="12"/>
      <c r="V920" s="12">
        <v>0</v>
      </c>
      <c r="W920" s="12"/>
      <c r="X920" s="12"/>
      <c r="Y920" s="12">
        <v>0</v>
      </c>
      <c r="Z920" s="12"/>
      <c r="AA920" s="12"/>
      <c r="AB920" s="12">
        <v>0</v>
      </c>
      <c r="AC920" s="12"/>
      <c r="AD920" s="12"/>
      <c r="AE920" s="12">
        <v>0</v>
      </c>
      <c r="AF920" s="12"/>
      <c r="AG920" s="12"/>
      <c r="AH920" s="12">
        <v>0</v>
      </c>
      <c r="AI920" s="12"/>
      <c r="AJ920" s="12"/>
      <c r="AK920" s="12">
        <v>0</v>
      </c>
      <c r="AL920" s="12"/>
      <c r="AM920" s="12"/>
      <c r="AN920" s="12">
        <v>0</v>
      </c>
      <c r="AO920" s="32"/>
      <c r="AP920" s="39" t="s">
        <v>53</v>
      </c>
      <c r="AQ920" s="32"/>
      <c r="AR920" s="32">
        <v>0</v>
      </c>
      <c r="AS920" s="12">
        <v>766745.04299999995</v>
      </c>
      <c r="AT920" s="12">
        <v>919334.95559999999</v>
      </c>
      <c r="AU920" s="12">
        <v>152589.91260000004</v>
      </c>
      <c r="AV920" s="12"/>
      <c r="AW920" s="12"/>
      <c r="AX920" s="12">
        <v>0</v>
      </c>
      <c r="AY920" s="45"/>
      <c r="AZ920" s="32"/>
      <c r="BA920" s="12">
        <v>0</v>
      </c>
      <c r="BB920" s="12">
        <f t="shared" si="1243"/>
        <v>0</v>
      </c>
      <c r="BC920" s="12">
        <f t="shared" si="1206"/>
        <v>0</v>
      </c>
      <c r="BD920" s="12">
        <f t="shared" si="1207"/>
        <v>0</v>
      </c>
      <c r="BE920" s="12"/>
      <c r="BF920" s="12"/>
      <c r="BG920" s="12"/>
      <c r="BH920" s="12">
        <f t="shared" si="1244"/>
        <v>0</v>
      </c>
      <c r="BI920" s="12"/>
      <c r="BJ920" s="12"/>
      <c r="BK920" s="12"/>
      <c r="BL920" s="12">
        <f t="shared" si="1245"/>
        <v>0</v>
      </c>
      <c r="BM920" s="12"/>
      <c r="BN920" s="12"/>
      <c r="BO920" s="12"/>
      <c r="BP920" s="12">
        <f t="shared" si="1246"/>
        <v>0</v>
      </c>
      <c r="BQ920" s="12"/>
      <c r="BR920" s="12"/>
      <c r="BS920" s="12"/>
      <c r="BT920" s="12">
        <f t="shared" si="1247"/>
        <v>0</v>
      </c>
      <c r="BU920" s="12"/>
      <c r="BV920" s="12"/>
      <c r="BW920" s="12"/>
      <c r="BX920" s="12">
        <f t="shared" si="1248"/>
        <v>0</v>
      </c>
      <c r="BY920" s="12"/>
      <c r="BZ920" s="12"/>
      <c r="CA920" s="12"/>
      <c r="CB920" s="12">
        <f t="shared" si="1249"/>
        <v>0</v>
      </c>
      <c r="CC920" s="12"/>
      <c r="CD920" s="12"/>
      <c r="CE920" s="12"/>
      <c r="CF920" s="12">
        <f t="shared" si="1250"/>
        <v>0</v>
      </c>
      <c r="CG920" s="12"/>
      <c r="CH920" s="12"/>
      <c r="CI920" s="12"/>
      <c r="CJ920" s="12">
        <f t="shared" si="1251"/>
        <v>0</v>
      </c>
      <c r="CK920" s="12"/>
      <c r="CL920" s="12"/>
      <c r="CM920" s="12"/>
      <c r="CN920" s="12">
        <f t="shared" si="1252"/>
        <v>0</v>
      </c>
      <c r="CO920" s="12"/>
      <c r="CP920" s="12"/>
      <c r="CQ920" s="12"/>
      <c r="CR920" s="12">
        <f t="shared" si="1253"/>
        <v>0</v>
      </c>
      <c r="CS920" s="12"/>
      <c r="CT920" s="12"/>
      <c r="CU920" s="12"/>
      <c r="CV920" s="12">
        <f t="shared" si="1254"/>
        <v>0</v>
      </c>
      <c r="CW920" s="12"/>
      <c r="CX920" s="12"/>
      <c r="CY920" s="12"/>
      <c r="CZ920" s="12">
        <f t="shared" si="1255"/>
        <v>0</v>
      </c>
      <c r="DA920" s="12"/>
      <c r="DB920" s="12"/>
      <c r="DC920" s="12"/>
      <c r="DD920" s="12">
        <f t="shared" si="1256"/>
        <v>0</v>
      </c>
      <c r="DE920" s="13" t="s">
        <v>54</v>
      </c>
      <c r="DF920" s="14" t="s">
        <v>55</v>
      </c>
    </row>
    <row r="921" spans="1:110" ht="38.25" hidden="1" x14ac:dyDescent="0.25">
      <c r="A921" s="13" t="s">
        <v>101</v>
      </c>
      <c r="B921" s="48" t="s">
        <v>1229</v>
      </c>
      <c r="C921" s="49">
        <v>1958</v>
      </c>
      <c r="D921" s="49" t="s">
        <v>51</v>
      </c>
      <c r="E921" s="48" t="s">
        <v>153</v>
      </c>
      <c r="F921" s="50">
        <v>464.2</v>
      </c>
      <c r="G921" s="50">
        <v>464.2</v>
      </c>
      <c r="H921" s="51">
        <v>38747</v>
      </c>
      <c r="I921" s="12">
        <f t="shared" si="1201"/>
        <v>2307416.4</v>
      </c>
      <c r="J921" s="12">
        <f t="shared" si="1202"/>
        <v>1153708.2</v>
      </c>
      <c r="K921" s="12">
        <f t="shared" si="1203"/>
        <v>1153708.2</v>
      </c>
      <c r="L921" s="12">
        <f t="shared" si="1204"/>
        <v>1153708.2</v>
      </c>
      <c r="M921" s="12">
        <f t="shared" si="1242"/>
        <v>0</v>
      </c>
      <c r="N921" s="12"/>
      <c r="O921" s="12"/>
      <c r="P921" s="12">
        <v>0</v>
      </c>
      <c r="Q921" s="12"/>
      <c r="R921" s="12"/>
      <c r="S921" s="12">
        <v>0</v>
      </c>
      <c r="T921" s="12"/>
      <c r="U921" s="12"/>
      <c r="V921" s="12">
        <v>0</v>
      </c>
      <c r="W921" s="12"/>
      <c r="X921" s="12"/>
      <c r="Y921" s="12">
        <v>0</v>
      </c>
      <c r="Z921" s="12"/>
      <c r="AA921" s="12"/>
      <c r="AB921" s="12">
        <v>0</v>
      </c>
      <c r="AC921" s="12"/>
      <c r="AD921" s="12"/>
      <c r="AE921" s="12">
        <v>0</v>
      </c>
      <c r="AF921" s="12"/>
      <c r="AG921" s="12"/>
      <c r="AH921" s="12">
        <v>0</v>
      </c>
      <c r="AI921" s="12"/>
      <c r="AJ921" s="12"/>
      <c r="AK921" s="12">
        <v>0</v>
      </c>
      <c r="AL921" s="12"/>
      <c r="AM921" s="12"/>
      <c r="AN921" s="12">
        <v>0</v>
      </c>
      <c r="AO921" s="32"/>
      <c r="AP921" s="39" t="s">
        <v>53</v>
      </c>
      <c r="AQ921" s="32"/>
      <c r="AR921" s="32">
        <v>0</v>
      </c>
      <c r="AS921" s="12">
        <v>1717886.06</v>
      </c>
      <c r="AT921" s="12">
        <v>2307416.4</v>
      </c>
      <c r="AU921" s="12">
        <v>589530.33999999985</v>
      </c>
      <c r="AV921" s="12"/>
      <c r="AW921" s="12"/>
      <c r="AX921" s="12">
        <v>0</v>
      </c>
      <c r="AY921" s="45"/>
      <c r="AZ921" s="32"/>
      <c r="BA921" s="12">
        <v>0</v>
      </c>
      <c r="BB921" s="12">
        <f>BF921+BJ921+BN921+BR921+BV921+BZ921+CD921+CH921+CL921+CP921+CT921+CX921+DB921</f>
        <v>0</v>
      </c>
      <c r="BC921" s="12">
        <f t="shared" si="1206"/>
        <v>0</v>
      </c>
      <c r="BD921" s="12">
        <f t="shared" si="1207"/>
        <v>0</v>
      </c>
      <c r="BE921" s="12"/>
      <c r="BF921" s="12"/>
      <c r="BG921" s="12"/>
      <c r="BH921" s="12">
        <f t="shared" si="1244"/>
        <v>0</v>
      </c>
      <c r="BI921" s="12"/>
      <c r="BJ921" s="12"/>
      <c r="BK921" s="12"/>
      <c r="BL921" s="12">
        <f t="shared" si="1245"/>
        <v>0</v>
      </c>
      <c r="BM921" s="12"/>
      <c r="BN921" s="12"/>
      <c r="BO921" s="12"/>
      <c r="BP921" s="12">
        <f t="shared" si="1246"/>
        <v>0</v>
      </c>
      <c r="BQ921" s="12"/>
      <c r="BR921" s="12"/>
      <c r="BS921" s="12"/>
      <c r="BT921" s="12">
        <f t="shared" si="1247"/>
        <v>0</v>
      </c>
      <c r="BU921" s="12"/>
      <c r="BV921" s="12"/>
      <c r="BW921" s="12"/>
      <c r="BX921" s="12">
        <f t="shared" si="1248"/>
        <v>0</v>
      </c>
      <c r="BY921" s="12"/>
      <c r="BZ921" s="12"/>
      <c r="CA921" s="12"/>
      <c r="CB921" s="12">
        <f t="shared" si="1249"/>
        <v>0</v>
      </c>
      <c r="CC921" s="12"/>
      <c r="CD921" s="12"/>
      <c r="CE921" s="12"/>
      <c r="CF921" s="12">
        <f t="shared" si="1250"/>
        <v>0</v>
      </c>
      <c r="CG921" s="12"/>
      <c r="CH921" s="12"/>
      <c r="CI921" s="12"/>
      <c r="CJ921" s="12">
        <f t="shared" si="1251"/>
        <v>0</v>
      </c>
      <c r="CK921" s="12"/>
      <c r="CL921" s="12"/>
      <c r="CM921" s="12"/>
      <c r="CN921" s="12">
        <f t="shared" si="1252"/>
        <v>0</v>
      </c>
      <c r="CO921" s="12"/>
      <c r="CP921" s="12"/>
      <c r="CQ921" s="12"/>
      <c r="CR921" s="12">
        <f t="shared" si="1253"/>
        <v>0</v>
      </c>
      <c r="CS921" s="12"/>
      <c r="CT921" s="12"/>
      <c r="CU921" s="12"/>
      <c r="CV921" s="12">
        <f t="shared" si="1254"/>
        <v>0</v>
      </c>
      <c r="CW921" s="12"/>
      <c r="CX921" s="12"/>
      <c r="CY921" s="12"/>
      <c r="CZ921" s="12">
        <f t="shared" si="1255"/>
        <v>0</v>
      </c>
      <c r="DA921" s="12"/>
      <c r="DB921" s="12"/>
      <c r="DC921" s="12"/>
      <c r="DD921" s="12">
        <f t="shared" si="1256"/>
        <v>0</v>
      </c>
      <c r="DE921" s="13" t="s">
        <v>54</v>
      </c>
      <c r="DF921" s="14" t="s">
        <v>55</v>
      </c>
    </row>
    <row r="922" spans="1:110" ht="38.25" hidden="1" x14ac:dyDescent="0.25">
      <c r="A922" s="13" t="s">
        <v>102</v>
      </c>
      <c r="B922" s="48" t="s">
        <v>1230</v>
      </c>
      <c r="C922" s="49">
        <v>1956</v>
      </c>
      <c r="D922" s="49" t="s">
        <v>51</v>
      </c>
      <c r="E922" s="48" t="s">
        <v>226</v>
      </c>
      <c r="F922" s="50">
        <v>92.7</v>
      </c>
      <c r="G922" s="50">
        <v>92.7</v>
      </c>
      <c r="H922" s="51">
        <v>40045</v>
      </c>
      <c r="I922" s="12">
        <f t="shared" si="1201"/>
        <v>785355.6</v>
      </c>
      <c r="J922" s="12">
        <f t="shared" si="1202"/>
        <v>392677.8</v>
      </c>
      <c r="K922" s="12">
        <f t="shared" si="1203"/>
        <v>392677.8</v>
      </c>
      <c r="L922" s="12">
        <f t="shared" si="1204"/>
        <v>392677.8</v>
      </c>
      <c r="M922" s="12">
        <f t="shared" si="1242"/>
        <v>0</v>
      </c>
      <c r="N922" s="12"/>
      <c r="O922" s="12"/>
      <c r="P922" s="12">
        <v>0</v>
      </c>
      <c r="Q922" s="12"/>
      <c r="R922" s="12"/>
      <c r="S922" s="12">
        <v>0</v>
      </c>
      <c r="T922" s="12"/>
      <c r="U922" s="12"/>
      <c r="V922" s="12">
        <v>0</v>
      </c>
      <c r="W922" s="12"/>
      <c r="X922" s="12"/>
      <c r="Y922" s="12">
        <v>0</v>
      </c>
      <c r="Z922" s="12"/>
      <c r="AA922" s="12"/>
      <c r="AB922" s="12">
        <v>0</v>
      </c>
      <c r="AC922" s="12"/>
      <c r="AD922" s="12"/>
      <c r="AE922" s="12">
        <v>0</v>
      </c>
      <c r="AF922" s="12"/>
      <c r="AG922" s="12"/>
      <c r="AH922" s="12">
        <v>0</v>
      </c>
      <c r="AI922" s="12"/>
      <c r="AJ922" s="12"/>
      <c r="AK922" s="12">
        <v>0</v>
      </c>
      <c r="AL922" s="12"/>
      <c r="AM922" s="12"/>
      <c r="AN922" s="12">
        <v>0</v>
      </c>
      <c r="AO922" s="32"/>
      <c r="AP922" s="39" t="s">
        <v>53</v>
      </c>
      <c r="AQ922" s="32"/>
      <c r="AR922" s="32">
        <v>0</v>
      </c>
      <c r="AS922" s="12">
        <v>509970.44900000002</v>
      </c>
      <c r="AT922" s="12">
        <v>785355.6</v>
      </c>
      <c r="AU922" s="12">
        <v>275385.15099999995</v>
      </c>
      <c r="AV922" s="12"/>
      <c r="AW922" s="12"/>
      <c r="AX922" s="12">
        <v>0</v>
      </c>
      <c r="AY922" s="45"/>
      <c r="AZ922" s="32"/>
      <c r="BA922" s="12">
        <v>0</v>
      </c>
      <c r="BB922" s="12">
        <f>BF922+BJ922+BN922+BR922+BV922+BZ922+CD922+CH922+CL922+CP922+CT922+CX922+DB922</f>
        <v>0</v>
      </c>
      <c r="BC922" s="12">
        <f t="shared" si="1206"/>
        <v>0</v>
      </c>
      <c r="BD922" s="12">
        <f t="shared" si="1207"/>
        <v>0</v>
      </c>
      <c r="BE922" s="12"/>
      <c r="BF922" s="12"/>
      <c r="BG922" s="12"/>
      <c r="BH922" s="12">
        <f t="shared" si="1244"/>
        <v>0</v>
      </c>
      <c r="BI922" s="12"/>
      <c r="BJ922" s="12"/>
      <c r="BK922" s="12"/>
      <c r="BL922" s="12">
        <f t="shared" si="1245"/>
        <v>0</v>
      </c>
      <c r="BM922" s="12"/>
      <c r="BN922" s="12"/>
      <c r="BO922" s="12"/>
      <c r="BP922" s="12">
        <f t="shared" si="1246"/>
        <v>0</v>
      </c>
      <c r="BQ922" s="12"/>
      <c r="BR922" s="12"/>
      <c r="BS922" s="12"/>
      <c r="BT922" s="12">
        <f t="shared" si="1247"/>
        <v>0</v>
      </c>
      <c r="BU922" s="12"/>
      <c r="BV922" s="12"/>
      <c r="BW922" s="12"/>
      <c r="BX922" s="12">
        <f t="shared" si="1248"/>
        <v>0</v>
      </c>
      <c r="BY922" s="12"/>
      <c r="BZ922" s="12"/>
      <c r="CA922" s="12"/>
      <c r="CB922" s="12">
        <f t="shared" si="1249"/>
        <v>0</v>
      </c>
      <c r="CC922" s="12"/>
      <c r="CD922" s="12"/>
      <c r="CE922" s="12"/>
      <c r="CF922" s="12">
        <f t="shared" si="1250"/>
        <v>0</v>
      </c>
      <c r="CG922" s="12"/>
      <c r="CH922" s="12"/>
      <c r="CI922" s="12"/>
      <c r="CJ922" s="12">
        <f t="shared" si="1251"/>
        <v>0</v>
      </c>
      <c r="CK922" s="12"/>
      <c r="CL922" s="12"/>
      <c r="CM922" s="12"/>
      <c r="CN922" s="12">
        <f t="shared" si="1252"/>
        <v>0</v>
      </c>
      <c r="CO922" s="12"/>
      <c r="CP922" s="12"/>
      <c r="CQ922" s="12"/>
      <c r="CR922" s="12">
        <f t="shared" si="1253"/>
        <v>0</v>
      </c>
      <c r="CS922" s="12"/>
      <c r="CT922" s="12"/>
      <c r="CU922" s="12"/>
      <c r="CV922" s="12">
        <f t="shared" si="1254"/>
        <v>0</v>
      </c>
      <c r="CW922" s="12"/>
      <c r="CX922" s="12"/>
      <c r="CY922" s="12"/>
      <c r="CZ922" s="12">
        <f t="shared" si="1255"/>
        <v>0</v>
      </c>
      <c r="DA922" s="12"/>
      <c r="DB922" s="12"/>
      <c r="DC922" s="12"/>
      <c r="DD922" s="12">
        <f t="shared" si="1256"/>
        <v>0</v>
      </c>
      <c r="DE922" s="13" t="s">
        <v>54</v>
      </c>
      <c r="DF922" s="14" t="s">
        <v>55</v>
      </c>
    </row>
    <row r="923" spans="1:110" ht="38.25" hidden="1" x14ac:dyDescent="0.25">
      <c r="A923" s="13" t="s">
        <v>103</v>
      </c>
      <c r="B923" s="48" t="s">
        <v>2745</v>
      </c>
      <c r="C923" s="49">
        <v>1957</v>
      </c>
      <c r="D923" s="49" t="s">
        <v>51</v>
      </c>
      <c r="E923" s="48" t="s">
        <v>2591</v>
      </c>
      <c r="F923" s="50">
        <v>121.8</v>
      </c>
      <c r="G923" s="50">
        <v>121.8</v>
      </c>
      <c r="H923" s="51">
        <v>40324</v>
      </c>
      <c r="I923" s="12">
        <f t="shared" si="1201"/>
        <v>748311.16</v>
      </c>
      <c r="J923" s="12">
        <f t="shared" si="1202"/>
        <v>374155.58</v>
      </c>
      <c r="K923" s="12">
        <f t="shared" si="1203"/>
        <v>374155.58</v>
      </c>
      <c r="L923" s="12">
        <f t="shared" si="1204"/>
        <v>374155.58</v>
      </c>
      <c r="M923" s="12">
        <f t="shared" si="1242"/>
        <v>0</v>
      </c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32"/>
      <c r="AP923" s="39"/>
      <c r="AQ923" s="32"/>
      <c r="AR923" s="32"/>
      <c r="AS923" s="12"/>
      <c r="AT923" s="12">
        <v>748311.16</v>
      </c>
      <c r="AU923" s="12">
        <v>748311.16</v>
      </c>
      <c r="AV923" s="12"/>
      <c r="AW923" s="12"/>
      <c r="AX923" s="12"/>
      <c r="AY923" s="45"/>
      <c r="AZ923" s="32"/>
      <c r="BA923" s="12"/>
      <c r="BB923" s="12"/>
      <c r="BC923" s="12">
        <f t="shared" si="1206"/>
        <v>0</v>
      </c>
      <c r="BD923" s="12">
        <f t="shared" si="1207"/>
        <v>0</v>
      </c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3" t="s">
        <v>54</v>
      </c>
      <c r="DF923" s="14" t="s">
        <v>55</v>
      </c>
    </row>
    <row r="924" spans="1:110" ht="38.25" hidden="1" x14ac:dyDescent="0.25">
      <c r="A924" s="13" t="s">
        <v>104</v>
      </c>
      <c r="B924" s="48" t="s">
        <v>1225</v>
      </c>
      <c r="C924" s="49">
        <v>1933</v>
      </c>
      <c r="D924" s="49" t="s">
        <v>51</v>
      </c>
      <c r="E924" s="48" t="s">
        <v>61</v>
      </c>
      <c r="F924" s="50">
        <v>130.6</v>
      </c>
      <c r="G924" s="50">
        <v>130.6</v>
      </c>
      <c r="H924" s="51">
        <v>36687</v>
      </c>
      <c r="I924" s="12">
        <f t="shared" si="1201"/>
        <v>805103.13600000006</v>
      </c>
      <c r="J924" s="12">
        <f t="shared" si="1202"/>
        <v>402551.56800000003</v>
      </c>
      <c r="K924" s="12">
        <f t="shared" si="1203"/>
        <v>402551.56800000003</v>
      </c>
      <c r="L924" s="12">
        <f t="shared" si="1204"/>
        <v>402551.56800000003</v>
      </c>
      <c r="M924" s="12">
        <f t="shared" si="1242"/>
        <v>0</v>
      </c>
      <c r="N924" s="12"/>
      <c r="O924" s="12"/>
      <c r="P924" s="12">
        <v>0</v>
      </c>
      <c r="Q924" s="12"/>
      <c r="R924" s="12"/>
      <c r="S924" s="12">
        <v>0</v>
      </c>
      <c r="T924" s="12"/>
      <c r="U924" s="12"/>
      <c r="V924" s="12">
        <v>0</v>
      </c>
      <c r="W924" s="12"/>
      <c r="X924" s="12"/>
      <c r="Y924" s="12">
        <v>0</v>
      </c>
      <c r="Z924" s="12"/>
      <c r="AA924" s="12"/>
      <c r="AB924" s="12">
        <v>0</v>
      </c>
      <c r="AC924" s="12"/>
      <c r="AD924" s="12"/>
      <c r="AE924" s="12">
        <v>0</v>
      </c>
      <c r="AF924" s="12"/>
      <c r="AG924" s="12"/>
      <c r="AH924" s="12">
        <v>0</v>
      </c>
      <c r="AI924" s="12"/>
      <c r="AJ924" s="12"/>
      <c r="AK924" s="12">
        <v>0</v>
      </c>
      <c r="AL924" s="12"/>
      <c r="AM924" s="12"/>
      <c r="AN924" s="12">
        <v>0</v>
      </c>
      <c r="AO924" s="32"/>
      <c r="AP924" s="39" t="s">
        <v>53</v>
      </c>
      <c r="AQ924" s="32"/>
      <c r="AR924" s="32">
        <v>0</v>
      </c>
      <c r="AS924" s="12"/>
      <c r="AT924" s="12"/>
      <c r="AU924" s="12">
        <v>0</v>
      </c>
      <c r="AV924" s="12">
        <v>402531.41100000002</v>
      </c>
      <c r="AW924" s="12">
        <v>805103.13600000006</v>
      </c>
      <c r="AX924" s="12">
        <v>402571.72500000003</v>
      </c>
      <c r="AY924" s="45"/>
      <c r="AZ924" s="32"/>
      <c r="BA924" s="12">
        <v>0</v>
      </c>
      <c r="BB924" s="12">
        <f>BF924+BJ924+BN924+BR924+BV924+BZ924+CD924+CH924+CL924+CP924+CT924+CX924+DB924</f>
        <v>0</v>
      </c>
      <c r="BC924" s="12">
        <f t="shared" si="1206"/>
        <v>0</v>
      </c>
      <c r="BD924" s="12">
        <f t="shared" si="1207"/>
        <v>0</v>
      </c>
      <c r="BE924" s="12"/>
      <c r="BF924" s="12"/>
      <c r="BG924" s="12"/>
      <c r="BH924" s="12">
        <f t="shared" si="1244"/>
        <v>0</v>
      </c>
      <c r="BI924" s="12"/>
      <c r="BJ924" s="12"/>
      <c r="BK924" s="12"/>
      <c r="BL924" s="12">
        <f t="shared" si="1245"/>
        <v>0</v>
      </c>
      <c r="BM924" s="12"/>
      <c r="BN924" s="12"/>
      <c r="BO924" s="12"/>
      <c r="BP924" s="12">
        <f t="shared" si="1246"/>
        <v>0</v>
      </c>
      <c r="BQ924" s="12"/>
      <c r="BR924" s="12"/>
      <c r="BS924" s="12"/>
      <c r="BT924" s="12">
        <f t="shared" si="1247"/>
        <v>0</v>
      </c>
      <c r="BU924" s="12"/>
      <c r="BV924" s="12"/>
      <c r="BW924" s="12"/>
      <c r="BX924" s="12">
        <f t="shared" si="1248"/>
        <v>0</v>
      </c>
      <c r="BY924" s="12"/>
      <c r="BZ924" s="12"/>
      <c r="CA924" s="12"/>
      <c r="CB924" s="12">
        <f t="shared" si="1249"/>
        <v>0</v>
      </c>
      <c r="CC924" s="12"/>
      <c r="CD924" s="12"/>
      <c r="CE924" s="12"/>
      <c r="CF924" s="12">
        <f t="shared" si="1250"/>
        <v>0</v>
      </c>
      <c r="CG924" s="12"/>
      <c r="CH924" s="12"/>
      <c r="CI924" s="12"/>
      <c r="CJ924" s="12">
        <f t="shared" si="1251"/>
        <v>0</v>
      </c>
      <c r="CK924" s="12"/>
      <c r="CL924" s="12"/>
      <c r="CM924" s="12"/>
      <c r="CN924" s="12">
        <f t="shared" si="1252"/>
        <v>0</v>
      </c>
      <c r="CO924" s="12"/>
      <c r="CP924" s="12"/>
      <c r="CQ924" s="12"/>
      <c r="CR924" s="12">
        <f t="shared" si="1253"/>
        <v>0</v>
      </c>
      <c r="CS924" s="12"/>
      <c r="CT924" s="12"/>
      <c r="CU924" s="12"/>
      <c r="CV924" s="12">
        <f t="shared" si="1254"/>
        <v>0</v>
      </c>
      <c r="CW924" s="12"/>
      <c r="CX924" s="12"/>
      <c r="CY924" s="12"/>
      <c r="CZ924" s="12">
        <f t="shared" si="1255"/>
        <v>0</v>
      </c>
      <c r="DA924" s="12"/>
      <c r="DB924" s="12"/>
      <c r="DC924" s="12"/>
      <c r="DD924" s="12">
        <f t="shared" si="1256"/>
        <v>0</v>
      </c>
      <c r="DE924" s="13" t="s">
        <v>54</v>
      </c>
      <c r="DF924" s="14" t="s">
        <v>55</v>
      </c>
    </row>
    <row r="925" spans="1:110" ht="38.25" hidden="1" x14ac:dyDescent="0.25">
      <c r="A925" s="13" t="s">
        <v>105</v>
      </c>
      <c r="B925" s="48" t="s">
        <v>2562</v>
      </c>
      <c r="C925" s="49" t="s">
        <v>2565</v>
      </c>
      <c r="D925" s="49" t="s">
        <v>51</v>
      </c>
      <c r="E925" s="48" t="s">
        <v>202</v>
      </c>
      <c r="F925" s="50">
        <v>4047.2</v>
      </c>
      <c r="G925" s="50">
        <v>3574.2</v>
      </c>
      <c r="H925" s="51">
        <v>34278</v>
      </c>
      <c r="I925" s="12">
        <f t="shared" si="1201"/>
        <v>9533418.7400000002</v>
      </c>
      <c r="J925" s="12">
        <f t="shared" si="1202"/>
        <v>4691709.37</v>
      </c>
      <c r="K925" s="12">
        <f t="shared" si="1203"/>
        <v>4841709.37</v>
      </c>
      <c r="L925" s="12">
        <f t="shared" si="1204"/>
        <v>4841709.37</v>
      </c>
      <c r="M925" s="12">
        <f t="shared" si="1242"/>
        <v>0</v>
      </c>
      <c r="N925" s="12"/>
      <c r="O925" s="12"/>
      <c r="P925" s="12"/>
      <c r="Q925" s="12"/>
      <c r="R925" s="12">
        <v>9383418.7400000002</v>
      </c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32"/>
      <c r="AP925" s="39"/>
      <c r="AQ925" s="32"/>
      <c r="AR925" s="32"/>
      <c r="AS925" s="12"/>
      <c r="AT925" s="12"/>
      <c r="AU925" s="12"/>
      <c r="AV925" s="12"/>
      <c r="AW925" s="12"/>
      <c r="AX925" s="12"/>
      <c r="AY925" s="45"/>
      <c r="AZ925" s="32"/>
      <c r="BA925" s="12"/>
      <c r="BB925" s="12">
        <f>BF925+BJ925+BN925+BR925+BV925+BZ925+CD925+CH925+CL925+CP925+CT925+CX925+DB925</f>
        <v>0</v>
      </c>
      <c r="BC925" s="12">
        <f t="shared" si="1206"/>
        <v>150000</v>
      </c>
      <c r="BD925" s="12">
        <f t="shared" si="1207"/>
        <v>150000</v>
      </c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>
        <v>1</v>
      </c>
      <c r="CL925" s="12">
        <v>0</v>
      </c>
      <c r="CM925" s="12">
        <v>150000</v>
      </c>
      <c r="CN925" s="12">
        <f t="shared" si="1252"/>
        <v>150000</v>
      </c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3" t="s">
        <v>54</v>
      </c>
      <c r="DF925" s="14" t="s">
        <v>55</v>
      </c>
    </row>
    <row r="926" spans="1:110" ht="38.25" hidden="1" x14ac:dyDescent="0.25">
      <c r="A926" s="13" t="s">
        <v>106</v>
      </c>
      <c r="B926" s="48" t="s">
        <v>2563</v>
      </c>
      <c r="C926" s="49" t="s">
        <v>2383</v>
      </c>
      <c r="D926" s="49" t="s">
        <v>51</v>
      </c>
      <c r="E926" s="48" t="s">
        <v>202</v>
      </c>
      <c r="F926" s="50">
        <v>3928.3</v>
      </c>
      <c r="G926" s="50">
        <v>3466.4</v>
      </c>
      <c r="H926" s="51">
        <v>34303</v>
      </c>
      <c r="I926" s="12">
        <f t="shared" si="1201"/>
        <v>9250409.25</v>
      </c>
      <c r="J926" s="12">
        <f t="shared" si="1202"/>
        <v>4550204.625</v>
      </c>
      <c r="K926" s="12">
        <f t="shared" si="1203"/>
        <v>4700204.625</v>
      </c>
      <c r="L926" s="12">
        <f t="shared" si="1204"/>
        <v>4700204.625</v>
      </c>
      <c r="M926" s="12">
        <f t="shared" si="1242"/>
        <v>0</v>
      </c>
      <c r="N926" s="12"/>
      <c r="O926" s="12"/>
      <c r="P926" s="12"/>
      <c r="Q926" s="12"/>
      <c r="R926" s="12">
        <v>9100409.25</v>
      </c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32"/>
      <c r="AP926" s="39"/>
      <c r="AQ926" s="32"/>
      <c r="AR926" s="32"/>
      <c r="AS926" s="12"/>
      <c r="AT926" s="12"/>
      <c r="AU926" s="12"/>
      <c r="AV926" s="12"/>
      <c r="AW926" s="12"/>
      <c r="AX926" s="12"/>
      <c r="AY926" s="45"/>
      <c r="AZ926" s="32"/>
      <c r="BA926" s="12"/>
      <c r="BB926" s="12">
        <f>BF926+BJ926+BN926+BR926+BV926+BZ926+CD926+CH926+CL926+CP926+CT926+CX926+DB926</f>
        <v>0</v>
      </c>
      <c r="BC926" s="12">
        <f t="shared" si="1206"/>
        <v>150000</v>
      </c>
      <c r="BD926" s="12">
        <f t="shared" si="1207"/>
        <v>150000</v>
      </c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>
        <v>1</v>
      </c>
      <c r="CL926" s="12">
        <v>0</v>
      </c>
      <c r="CM926" s="12">
        <v>150000</v>
      </c>
      <c r="CN926" s="12">
        <f t="shared" si="1252"/>
        <v>150000</v>
      </c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3" t="s">
        <v>54</v>
      </c>
      <c r="DF926" s="14" t="s">
        <v>55</v>
      </c>
    </row>
    <row r="927" spans="1:110" ht="38.25" hidden="1" x14ac:dyDescent="0.25">
      <c r="A927" s="13" t="s">
        <v>107</v>
      </c>
      <c r="B927" s="48" t="s">
        <v>2564</v>
      </c>
      <c r="C927" s="49" t="s">
        <v>2383</v>
      </c>
      <c r="D927" s="49" t="s">
        <v>51</v>
      </c>
      <c r="E927" s="48" t="s">
        <v>202</v>
      </c>
      <c r="F927" s="50">
        <v>3953.8</v>
      </c>
      <c r="G927" s="50">
        <v>3491.9</v>
      </c>
      <c r="H927" s="51">
        <v>34221</v>
      </c>
      <c r="I927" s="12">
        <f t="shared" si="1201"/>
        <v>9317354.9100000001</v>
      </c>
      <c r="J927" s="12">
        <f t="shared" si="1202"/>
        <v>4583677.4550000001</v>
      </c>
      <c r="K927" s="12">
        <f t="shared" si="1203"/>
        <v>4733677.4550000001</v>
      </c>
      <c r="L927" s="12">
        <f t="shared" si="1204"/>
        <v>4733677.4550000001</v>
      </c>
      <c r="M927" s="12">
        <f t="shared" si="1242"/>
        <v>0</v>
      </c>
      <c r="N927" s="12"/>
      <c r="O927" s="12"/>
      <c r="P927" s="12"/>
      <c r="Q927" s="12"/>
      <c r="R927" s="12">
        <v>9167354.9100000001</v>
      </c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32"/>
      <c r="AP927" s="39"/>
      <c r="AQ927" s="32"/>
      <c r="AR927" s="32"/>
      <c r="AS927" s="12"/>
      <c r="AT927" s="12"/>
      <c r="AU927" s="12"/>
      <c r="AV927" s="12"/>
      <c r="AW927" s="12"/>
      <c r="AX927" s="12"/>
      <c r="AY927" s="45"/>
      <c r="AZ927" s="32"/>
      <c r="BA927" s="12"/>
      <c r="BB927" s="12">
        <f t="shared" ref="BB927:BB928" si="1257">BF927+BJ927+BN927+BR927+BV927+BZ927+CD927+CH927+CL927+CP927+CT927+CX927+DB927</f>
        <v>0</v>
      </c>
      <c r="BC927" s="12">
        <f t="shared" si="1206"/>
        <v>150000</v>
      </c>
      <c r="BD927" s="12">
        <f t="shared" si="1207"/>
        <v>150000</v>
      </c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>
        <v>1</v>
      </c>
      <c r="CL927" s="12">
        <v>0</v>
      </c>
      <c r="CM927" s="12">
        <v>150000</v>
      </c>
      <c r="CN927" s="12">
        <f t="shared" si="1252"/>
        <v>150000</v>
      </c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3" t="s">
        <v>54</v>
      </c>
      <c r="DF927" s="14" t="s">
        <v>55</v>
      </c>
    </row>
    <row r="928" spans="1:110" ht="38.25" hidden="1" x14ac:dyDescent="0.25">
      <c r="A928" s="13" t="s">
        <v>108</v>
      </c>
      <c r="B928" s="48" t="s">
        <v>1226</v>
      </c>
      <c r="C928" s="49">
        <v>1917</v>
      </c>
      <c r="D928" s="15" t="s">
        <v>51</v>
      </c>
      <c r="E928" s="48" t="s">
        <v>226</v>
      </c>
      <c r="F928" s="49">
        <v>277.5</v>
      </c>
      <c r="G928" s="49">
        <v>277.5</v>
      </c>
      <c r="H928" s="51">
        <v>38888</v>
      </c>
      <c r="I928" s="12">
        <f t="shared" si="1201"/>
        <v>1617788.3599999999</v>
      </c>
      <c r="J928" s="12">
        <f t="shared" si="1202"/>
        <v>808894.17999999993</v>
      </c>
      <c r="K928" s="12">
        <f t="shared" si="1203"/>
        <v>808894.17999999993</v>
      </c>
      <c r="L928" s="12">
        <f t="shared" si="1204"/>
        <v>808894.17999999993</v>
      </c>
      <c r="M928" s="12">
        <f t="shared" si="1242"/>
        <v>0</v>
      </c>
      <c r="N928" s="12"/>
      <c r="O928" s="12"/>
      <c r="P928" s="12">
        <v>0</v>
      </c>
      <c r="Q928" s="12"/>
      <c r="R928" s="12"/>
      <c r="S928" s="12">
        <v>0</v>
      </c>
      <c r="T928" s="12"/>
      <c r="U928" s="12"/>
      <c r="V928" s="12">
        <v>0</v>
      </c>
      <c r="W928" s="12"/>
      <c r="X928" s="12"/>
      <c r="Y928" s="12">
        <v>0</v>
      </c>
      <c r="Z928" s="12"/>
      <c r="AA928" s="12"/>
      <c r="AB928" s="12">
        <v>0</v>
      </c>
      <c r="AC928" s="12"/>
      <c r="AD928" s="12"/>
      <c r="AE928" s="12">
        <v>0</v>
      </c>
      <c r="AF928" s="12"/>
      <c r="AG928" s="12"/>
      <c r="AH928" s="12">
        <v>0</v>
      </c>
      <c r="AI928" s="12"/>
      <c r="AJ928" s="12"/>
      <c r="AK928" s="12">
        <v>0</v>
      </c>
      <c r="AL928" s="12"/>
      <c r="AM928" s="12"/>
      <c r="AN928" s="12">
        <v>0</v>
      </c>
      <c r="AO928" s="32"/>
      <c r="AP928" s="39"/>
      <c r="AQ928" s="32"/>
      <c r="AR928" s="32">
        <v>0</v>
      </c>
      <c r="AS928" s="12"/>
      <c r="AT928" s="12"/>
      <c r="AU928" s="12">
        <v>0</v>
      </c>
      <c r="AV928" s="12">
        <v>1617788.3599999999</v>
      </c>
      <c r="AW928" s="12">
        <v>1617788.3599999999</v>
      </c>
      <c r="AX928" s="12">
        <v>0</v>
      </c>
      <c r="AY928" s="45"/>
      <c r="AZ928" s="32"/>
      <c r="BA928" s="12">
        <v>0</v>
      </c>
      <c r="BB928" s="12">
        <f t="shared" si="1257"/>
        <v>0</v>
      </c>
      <c r="BC928" s="12">
        <f t="shared" si="1206"/>
        <v>0</v>
      </c>
      <c r="BD928" s="12">
        <f t="shared" si="1207"/>
        <v>0</v>
      </c>
      <c r="BE928" s="12"/>
      <c r="BF928" s="12"/>
      <c r="BG928" s="12"/>
      <c r="BH928" s="12">
        <f t="shared" ref="BH928" si="1258">BG928-BF928</f>
        <v>0</v>
      </c>
      <c r="BI928" s="12"/>
      <c r="BJ928" s="12"/>
      <c r="BK928" s="12"/>
      <c r="BL928" s="12">
        <f t="shared" ref="BL928" si="1259">BK928-BJ928</f>
        <v>0</v>
      </c>
      <c r="BM928" s="12"/>
      <c r="BN928" s="12"/>
      <c r="BO928" s="12"/>
      <c r="BP928" s="12">
        <f t="shared" ref="BP928" si="1260">BO928-BN928</f>
        <v>0</v>
      </c>
      <c r="BQ928" s="12"/>
      <c r="BR928" s="12"/>
      <c r="BS928" s="12"/>
      <c r="BT928" s="12">
        <f t="shared" ref="BT928" si="1261">BS928-BR928</f>
        <v>0</v>
      </c>
      <c r="BU928" s="12"/>
      <c r="BV928" s="12"/>
      <c r="BW928" s="12"/>
      <c r="BX928" s="12">
        <f t="shared" ref="BX928" si="1262">BW928-BV928</f>
        <v>0</v>
      </c>
      <c r="BY928" s="12"/>
      <c r="BZ928" s="12"/>
      <c r="CA928" s="12"/>
      <c r="CB928" s="12">
        <f t="shared" ref="CB928" si="1263">CA928-BZ928</f>
        <v>0</v>
      </c>
      <c r="CC928" s="12"/>
      <c r="CD928" s="12"/>
      <c r="CE928" s="12"/>
      <c r="CF928" s="12">
        <f t="shared" ref="CF928" si="1264">CE928-CD928</f>
        <v>0</v>
      </c>
      <c r="CG928" s="12"/>
      <c r="CH928" s="12"/>
      <c r="CI928" s="12"/>
      <c r="CJ928" s="12">
        <f t="shared" ref="CJ928" si="1265">CI928-CH928</f>
        <v>0</v>
      </c>
      <c r="CK928" s="12"/>
      <c r="CL928" s="12"/>
      <c r="CM928" s="12"/>
      <c r="CN928" s="12">
        <f t="shared" si="1252"/>
        <v>0</v>
      </c>
      <c r="CO928" s="12"/>
      <c r="CP928" s="12"/>
      <c r="CQ928" s="12"/>
      <c r="CR928" s="12">
        <f t="shared" ref="CR928" si="1266">CQ928-CP928</f>
        <v>0</v>
      </c>
      <c r="CS928" s="12"/>
      <c r="CT928" s="12"/>
      <c r="CU928" s="12"/>
      <c r="CV928" s="12">
        <f t="shared" ref="CV928" si="1267">CU928-CT928</f>
        <v>0</v>
      </c>
      <c r="CW928" s="12"/>
      <c r="CX928" s="12"/>
      <c r="CY928" s="12"/>
      <c r="CZ928" s="12">
        <f t="shared" ref="CZ928" si="1268">CY928-CX928</f>
        <v>0</v>
      </c>
      <c r="DA928" s="12"/>
      <c r="DB928" s="12"/>
      <c r="DC928" s="12"/>
      <c r="DD928" s="12">
        <f t="shared" ref="DD928" si="1269">DC928-DB928</f>
        <v>0</v>
      </c>
      <c r="DE928" s="13" t="s">
        <v>54</v>
      </c>
      <c r="DF928" s="14" t="s">
        <v>55</v>
      </c>
    </row>
    <row r="929" spans="1:110" ht="38.25" hidden="1" x14ac:dyDescent="0.25">
      <c r="A929" s="13" t="s">
        <v>109</v>
      </c>
      <c r="B929" s="48" t="s">
        <v>1227</v>
      </c>
      <c r="C929" s="49">
        <v>1917</v>
      </c>
      <c r="D929" s="15" t="s">
        <v>51</v>
      </c>
      <c r="E929" s="48" t="s">
        <v>226</v>
      </c>
      <c r="F929" s="49">
        <v>124</v>
      </c>
      <c r="G929" s="49">
        <v>124</v>
      </c>
      <c r="H929" s="51">
        <v>35262</v>
      </c>
      <c r="I929" s="12">
        <f t="shared" si="1201"/>
        <v>647947.19999999995</v>
      </c>
      <c r="J929" s="12">
        <f t="shared" si="1202"/>
        <v>323973.59999999998</v>
      </c>
      <c r="K929" s="12">
        <f t="shared" si="1203"/>
        <v>323973.59999999998</v>
      </c>
      <c r="L929" s="12">
        <f t="shared" si="1204"/>
        <v>323973.59999999998</v>
      </c>
      <c r="M929" s="12">
        <f t="shared" si="1242"/>
        <v>0</v>
      </c>
      <c r="N929" s="16"/>
      <c r="O929" s="16"/>
      <c r="P929" s="12">
        <v>0</v>
      </c>
      <c r="Q929" s="16"/>
      <c r="R929" s="16"/>
      <c r="S929" s="12">
        <v>0</v>
      </c>
      <c r="T929" s="16"/>
      <c r="U929" s="16"/>
      <c r="V929" s="12">
        <v>0</v>
      </c>
      <c r="W929" s="16"/>
      <c r="X929" s="16"/>
      <c r="Y929" s="12">
        <v>0</v>
      </c>
      <c r="Z929" s="16"/>
      <c r="AA929" s="16"/>
      <c r="AB929" s="12">
        <v>0</v>
      </c>
      <c r="AC929" s="16"/>
      <c r="AD929" s="16"/>
      <c r="AE929" s="12">
        <v>0</v>
      </c>
      <c r="AF929" s="16"/>
      <c r="AG929" s="16"/>
      <c r="AH929" s="12">
        <v>0</v>
      </c>
      <c r="AI929" s="16"/>
      <c r="AJ929" s="16"/>
      <c r="AK929" s="12">
        <v>0</v>
      </c>
      <c r="AL929" s="16"/>
      <c r="AM929" s="16"/>
      <c r="AN929" s="12">
        <v>0</v>
      </c>
      <c r="AO929" s="35"/>
      <c r="AP929" s="40"/>
      <c r="AQ929" s="35"/>
      <c r="AR929" s="32">
        <v>0</v>
      </c>
      <c r="AS929" s="16">
        <v>500000</v>
      </c>
      <c r="AT929" s="12">
        <v>647947.19999999995</v>
      </c>
      <c r="AU929" s="12">
        <v>147947.19999999995</v>
      </c>
      <c r="AV929" s="16"/>
      <c r="AW929" s="16"/>
      <c r="AX929" s="12">
        <v>0</v>
      </c>
      <c r="AY929" s="46"/>
      <c r="AZ929" s="35"/>
      <c r="BA929" s="12">
        <v>0</v>
      </c>
      <c r="BB929" s="12">
        <f>BF929+BJ929+BN929+BR929+BV929+BZ929+CD929+CH929+CL929+CP929+CT929+CX929+DB929</f>
        <v>0</v>
      </c>
      <c r="BC929" s="12">
        <f t="shared" si="1206"/>
        <v>0</v>
      </c>
      <c r="BD929" s="12">
        <f t="shared" si="1207"/>
        <v>0</v>
      </c>
      <c r="BE929" s="16"/>
      <c r="BF929" s="16"/>
      <c r="BG929" s="16"/>
      <c r="BH929" s="12">
        <f>BG929-BF929</f>
        <v>0</v>
      </c>
      <c r="BI929" s="16"/>
      <c r="BJ929" s="16"/>
      <c r="BK929" s="16"/>
      <c r="BL929" s="12">
        <f>BK929-BJ929</f>
        <v>0</v>
      </c>
      <c r="BM929" s="16"/>
      <c r="BN929" s="16"/>
      <c r="BO929" s="16"/>
      <c r="BP929" s="12">
        <f>BO929-BN929</f>
        <v>0</v>
      </c>
      <c r="BQ929" s="16"/>
      <c r="BR929" s="16"/>
      <c r="BS929" s="16"/>
      <c r="BT929" s="12">
        <f>BS929-BR929</f>
        <v>0</v>
      </c>
      <c r="BU929" s="16"/>
      <c r="BV929" s="16"/>
      <c r="BW929" s="16"/>
      <c r="BX929" s="12">
        <f>BW929-BV929</f>
        <v>0</v>
      </c>
      <c r="BY929" s="16"/>
      <c r="BZ929" s="16"/>
      <c r="CA929" s="16"/>
      <c r="CB929" s="12">
        <f>CA929-BZ929</f>
        <v>0</v>
      </c>
      <c r="CC929" s="16"/>
      <c r="CD929" s="16"/>
      <c r="CE929" s="16"/>
      <c r="CF929" s="12">
        <f>CE929-CD929</f>
        <v>0</v>
      </c>
      <c r="CG929" s="16"/>
      <c r="CH929" s="16"/>
      <c r="CI929" s="16"/>
      <c r="CJ929" s="12">
        <f>CI929-CH929</f>
        <v>0</v>
      </c>
      <c r="CK929" s="16"/>
      <c r="CL929" s="16"/>
      <c r="CM929" s="16"/>
      <c r="CN929" s="12">
        <f>CM929-CL929</f>
        <v>0</v>
      </c>
      <c r="CO929" s="16"/>
      <c r="CP929" s="16"/>
      <c r="CQ929" s="16"/>
      <c r="CR929" s="12">
        <f>CQ929-CP929</f>
        <v>0</v>
      </c>
      <c r="CS929" s="16"/>
      <c r="CT929" s="16"/>
      <c r="CU929" s="16"/>
      <c r="CV929" s="12">
        <f>CU929-CT929</f>
        <v>0</v>
      </c>
      <c r="CW929" s="16"/>
      <c r="CX929" s="16"/>
      <c r="CY929" s="16"/>
      <c r="CZ929" s="12">
        <f>CY929-CX929</f>
        <v>0</v>
      </c>
      <c r="DA929" s="16"/>
      <c r="DB929" s="16"/>
      <c r="DC929" s="16"/>
      <c r="DD929" s="12">
        <f>DC929-DB929</f>
        <v>0</v>
      </c>
      <c r="DE929" s="17" t="s">
        <v>54</v>
      </c>
      <c r="DF929" s="14" t="s">
        <v>55</v>
      </c>
    </row>
    <row r="930" spans="1:110" ht="38.25" hidden="1" x14ac:dyDescent="0.25">
      <c r="A930" s="13" t="s">
        <v>110</v>
      </c>
      <c r="B930" s="48" t="s">
        <v>2561</v>
      </c>
      <c r="C930" s="49" t="s">
        <v>2390</v>
      </c>
      <c r="D930" s="49" t="s">
        <v>51</v>
      </c>
      <c r="E930" s="48" t="s">
        <v>153</v>
      </c>
      <c r="F930" s="50">
        <v>915</v>
      </c>
      <c r="G930" s="50">
        <v>756.3</v>
      </c>
      <c r="H930" s="51">
        <v>36782</v>
      </c>
      <c r="I930" s="12">
        <f t="shared" si="1201"/>
        <v>853956.47699999996</v>
      </c>
      <c r="J930" s="12">
        <f t="shared" si="1202"/>
        <v>351978.23849999998</v>
      </c>
      <c r="K930" s="12">
        <f t="shared" si="1203"/>
        <v>501978.23849999998</v>
      </c>
      <c r="L930" s="12">
        <f t="shared" si="1204"/>
        <v>501978.23849999998</v>
      </c>
      <c r="M930" s="12">
        <f t="shared" si="1242"/>
        <v>0</v>
      </c>
      <c r="N930" s="16"/>
      <c r="O930" s="16"/>
      <c r="P930" s="12"/>
      <c r="Q930" s="16"/>
      <c r="R930" s="16"/>
      <c r="S930" s="12"/>
      <c r="T930" s="16">
        <v>0</v>
      </c>
      <c r="U930" s="16">
        <v>703956.47699999996</v>
      </c>
      <c r="V930" s="12"/>
      <c r="W930" s="16"/>
      <c r="X930" s="16"/>
      <c r="Y930" s="12"/>
      <c r="Z930" s="16"/>
      <c r="AA930" s="16"/>
      <c r="AB930" s="12"/>
      <c r="AC930" s="16"/>
      <c r="AD930" s="16"/>
      <c r="AE930" s="12"/>
      <c r="AF930" s="16"/>
      <c r="AG930" s="16"/>
      <c r="AH930" s="12"/>
      <c r="AI930" s="16"/>
      <c r="AJ930" s="16"/>
      <c r="AK930" s="12"/>
      <c r="AL930" s="16"/>
      <c r="AM930" s="16"/>
      <c r="AN930" s="12"/>
      <c r="AO930" s="35"/>
      <c r="AP930" s="40"/>
      <c r="AQ930" s="35"/>
      <c r="AR930" s="32"/>
      <c r="AS930" s="16"/>
      <c r="AT930" s="12"/>
      <c r="AU930" s="12"/>
      <c r="AV930" s="16"/>
      <c r="AW930" s="16"/>
      <c r="AX930" s="12"/>
      <c r="AY930" s="46"/>
      <c r="AZ930" s="35"/>
      <c r="BA930" s="12"/>
      <c r="BB930" s="12">
        <f>BF930+BJ930+BN930+BR930+BV930+BZ930+CD930+CH930+CL930+CP930+CT930+CX930+DB930</f>
        <v>0</v>
      </c>
      <c r="BC930" s="12">
        <f t="shared" si="1206"/>
        <v>150000</v>
      </c>
      <c r="BD930" s="12">
        <f t="shared" si="1207"/>
        <v>150000</v>
      </c>
      <c r="BE930" s="16"/>
      <c r="BF930" s="16"/>
      <c r="BG930" s="16"/>
      <c r="BH930" s="12"/>
      <c r="BI930" s="16"/>
      <c r="BJ930" s="16"/>
      <c r="BK930" s="16"/>
      <c r="BL930" s="12"/>
      <c r="BM930" s="16"/>
      <c r="BN930" s="16"/>
      <c r="BO930" s="16"/>
      <c r="BP930" s="12"/>
      <c r="BQ930" s="16"/>
      <c r="BR930" s="16"/>
      <c r="BS930" s="16"/>
      <c r="BT930" s="12"/>
      <c r="BU930" s="16"/>
      <c r="BV930" s="16"/>
      <c r="BW930" s="16"/>
      <c r="BX930" s="12"/>
      <c r="BY930" s="16">
        <v>1</v>
      </c>
      <c r="BZ930" s="16">
        <v>0</v>
      </c>
      <c r="CA930" s="16">
        <v>150000</v>
      </c>
      <c r="CB930" s="12">
        <f>CA930-BZ930</f>
        <v>150000</v>
      </c>
      <c r="CC930" s="16"/>
      <c r="CD930" s="16"/>
      <c r="CE930" s="16"/>
      <c r="CF930" s="12"/>
      <c r="CG930" s="16"/>
      <c r="CH930" s="16"/>
      <c r="CI930" s="16"/>
      <c r="CJ930" s="12"/>
      <c r="CK930" s="16"/>
      <c r="CL930" s="16"/>
      <c r="CM930" s="16"/>
      <c r="CN930" s="12"/>
      <c r="CO930" s="16"/>
      <c r="CP930" s="16"/>
      <c r="CQ930" s="16"/>
      <c r="CR930" s="12"/>
      <c r="CS930" s="16"/>
      <c r="CT930" s="16"/>
      <c r="CU930" s="16"/>
      <c r="CV930" s="12"/>
      <c r="CW930" s="16"/>
      <c r="CX930" s="16"/>
      <c r="CY930" s="16"/>
      <c r="CZ930" s="12"/>
      <c r="DA930" s="16"/>
      <c r="DB930" s="16"/>
      <c r="DC930" s="16"/>
      <c r="DD930" s="12"/>
      <c r="DE930" s="17" t="s">
        <v>54</v>
      </c>
      <c r="DF930" s="14" t="s">
        <v>55</v>
      </c>
    </row>
    <row r="931" spans="1:110" ht="38.25" hidden="1" x14ac:dyDescent="0.25">
      <c r="A931" s="13" t="s">
        <v>111</v>
      </c>
      <c r="B931" s="48" t="s">
        <v>1231</v>
      </c>
      <c r="C931" s="49">
        <v>1952</v>
      </c>
      <c r="D931" s="49" t="s">
        <v>51</v>
      </c>
      <c r="E931" s="48" t="s">
        <v>226</v>
      </c>
      <c r="F931" s="50">
        <v>126.6</v>
      </c>
      <c r="G931" s="50">
        <v>126.6</v>
      </c>
      <c r="H931" s="49" t="s">
        <v>51</v>
      </c>
      <c r="I931" s="12">
        <f t="shared" si="1201"/>
        <v>856790.4</v>
      </c>
      <c r="J931" s="12">
        <f t="shared" si="1202"/>
        <v>428395.2</v>
      </c>
      <c r="K931" s="12">
        <f t="shared" si="1203"/>
        <v>428395.2</v>
      </c>
      <c r="L931" s="12">
        <f t="shared" si="1204"/>
        <v>428395.2</v>
      </c>
      <c r="M931" s="12">
        <f t="shared" si="1242"/>
        <v>0</v>
      </c>
      <c r="N931" s="12"/>
      <c r="O931" s="12"/>
      <c r="P931" s="12">
        <v>0</v>
      </c>
      <c r="Q931" s="12"/>
      <c r="R931" s="12"/>
      <c r="S931" s="12">
        <v>0</v>
      </c>
      <c r="T931" s="12"/>
      <c r="U931" s="12"/>
      <c r="V931" s="12">
        <v>0</v>
      </c>
      <c r="W931" s="12"/>
      <c r="X931" s="12"/>
      <c r="Y931" s="12">
        <v>0</v>
      </c>
      <c r="Z931" s="12"/>
      <c r="AA931" s="12"/>
      <c r="AB931" s="12">
        <v>0</v>
      </c>
      <c r="AC931" s="12"/>
      <c r="AD931" s="12"/>
      <c r="AE931" s="12">
        <v>0</v>
      </c>
      <c r="AF931" s="12"/>
      <c r="AG931" s="12"/>
      <c r="AH931" s="12">
        <v>0</v>
      </c>
      <c r="AI931" s="12"/>
      <c r="AJ931" s="12"/>
      <c r="AK931" s="12">
        <v>0</v>
      </c>
      <c r="AL931" s="12"/>
      <c r="AM931" s="12"/>
      <c r="AN931" s="12">
        <v>0</v>
      </c>
      <c r="AO931" s="32"/>
      <c r="AP931" s="39" t="s">
        <v>53</v>
      </c>
      <c r="AQ931" s="32"/>
      <c r="AR931" s="32">
        <v>0</v>
      </c>
      <c r="AS931" s="12">
        <v>609459.42000000004</v>
      </c>
      <c r="AT931" s="12">
        <v>856790.4</v>
      </c>
      <c r="AU931" s="12">
        <v>247330.97999999998</v>
      </c>
      <c r="AV931" s="12"/>
      <c r="AW931" s="12"/>
      <c r="AX931" s="12">
        <v>0</v>
      </c>
      <c r="AY931" s="45"/>
      <c r="AZ931" s="32"/>
      <c r="BA931" s="12">
        <v>0</v>
      </c>
      <c r="BB931" s="12">
        <f t="shared" ref="BB931:BB943" si="1270">BF931+BJ931+BN931+BR931+BV931+BZ931+CD931+CH931+CL931+CP931+CT931+CX931+DB931</f>
        <v>0</v>
      </c>
      <c r="BC931" s="12">
        <f t="shared" si="1206"/>
        <v>0</v>
      </c>
      <c r="BD931" s="12">
        <f t="shared" si="1207"/>
        <v>0</v>
      </c>
      <c r="BE931" s="12"/>
      <c r="BF931" s="12"/>
      <c r="BG931" s="12"/>
      <c r="BH931" s="12">
        <f t="shared" ref="BH931:BH943" si="1271">BG931-BF931</f>
        <v>0</v>
      </c>
      <c r="BI931" s="12"/>
      <c r="BJ931" s="12"/>
      <c r="BK931" s="12"/>
      <c r="BL931" s="12">
        <f t="shared" ref="BL931:BL943" si="1272">BK931-BJ931</f>
        <v>0</v>
      </c>
      <c r="BM931" s="12"/>
      <c r="BN931" s="12"/>
      <c r="BO931" s="12"/>
      <c r="BP931" s="12">
        <f t="shared" ref="BP931:BP943" si="1273">BO931-BN931</f>
        <v>0</v>
      </c>
      <c r="BQ931" s="12"/>
      <c r="BR931" s="12"/>
      <c r="BS931" s="12"/>
      <c r="BT931" s="12">
        <f t="shared" ref="BT931:BT943" si="1274">BS931-BR931</f>
        <v>0</v>
      </c>
      <c r="BU931" s="12"/>
      <c r="BV931" s="12"/>
      <c r="BW931" s="12"/>
      <c r="BX931" s="12">
        <f t="shared" ref="BX931:BX943" si="1275">BW931-BV931</f>
        <v>0</v>
      </c>
      <c r="BY931" s="12"/>
      <c r="BZ931" s="12"/>
      <c r="CA931" s="12"/>
      <c r="CB931" s="12">
        <f t="shared" ref="CB931:CB943" si="1276">CA931-BZ931</f>
        <v>0</v>
      </c>
      <c r="CC931" s="12"/>
      <c r="CD931" s="12"/>
      <c r="CE931" s="12"/>
      <c r="CF931" s="12">
        <f t="shared" ref="CF931:CF943" si="1277">CE931-CD931</f>
        <v>0</v>
      </c>
      <c r="CG931" s="12"/>
      <c r="CH931" s="12"/>
      <c r="CI931" s="12"/>
      <c r="CJ931" s="12">
        <f t="shared" ref="CJ931:CJ943" si="1278">CI931-CH931</f>
        <v>0</v>
      </c>
      <c r="CK931" s="12"/>
      <c r="CL931" s="12"/>
      <c r="CM931" s="12"/>
      <c r="CN931" s="12">
        <f t="shared" ref="CN931:CN943" si="1279">CM931-CL931</f>
        <v>0</v>
      </c>
      <c r="CO931" s="12"/>
      <c r="CP931" s="12"/>
      <c r="CQ931" s="12"/>
      <c r="CR931" s="12">
        <f t="shared" ref="CR931:CR943" si="1280">CQ931-CP931</f>
        <v>0</v>
      </c>
      <c r="CS931" s="12"/>
      <c r="CT931" s="12"/>
      <c r="CU931" s="12"/>
      <c r="CV931" s="12">
        <f t="shared" ref="CV931:CV943" si="1281">CU931-CT931</f>
        <v>0</v>
      </c>
      <c r="CW931" s="12"/>
      <c r="CX931" s="12"/>
      <c r="CY931" s="12"/>
      <c r="CZ931" s="12">
        <f t="shared" ref="CZ931:CZ943" si="1282">CY931-CX931</f>
        <v>0</v>
      </c>
      <c r="DA931" s="12"/>
      <c r="DB931" s="12"/>
      <c r="DC931" s="12"/>
      <c r="DD931" s="12">
        <f t="shared" ref="DD931:DD943" si="1283">DC931-DB931</f>
        <v>0</v>
      </c>
      <c r="DE931" s="13" t="s">
        <v>54</v>
      </c>
      <c r="DF931" s="14" t="s">
        <v>55</v>
      </c>
    </row>
    <row r="932" spans="1:110" ht="38.25" hidden="1" x14ac:dyDescent="0.25">
      <c r="A932" s="13" t="s">
        <v>112</v>
      </c>
      <c r="B932" s="48" t="s">
        <v>1232</v>
      </c>
      <c r="C932" s="49">
        <v>1952</v>
      </c>
      <c r="D932" s="49" t="s">
        <v>51</v>
      </c>
      <c r="E932" s="48" t="s">
        <v>226</v>
      </c>
      <c r="F932" s="50">
        <v>108.8</v>
      </c>
      <c r="G932" s="50">
        <v>108.8</v>
      </c>
      <c r="H932" s="51">
        <v>39288</v>
      </c>
      <c r="I932" s="12">
        <f t="shared" si="1201"/>
        <v>785301.6</v>
      </c>
      <c r="J932" s="12">
        <f t="shared" si="1202"/>
        <v>392650.8</v>
      </c>
      <c r="K932" s="12">
        <f t="shared" si="1203"/>
        <v>392650.8</v>
      </c>
      <c r="L932" s="12">
        <f t="shared" si="1204"/>
        <v>392650.8</v>
      </c>
      <c r="M932" s="12">
        <f t="shared" si="1242"/>
        <v>0</v>
      </c>
      <c r="N932" s="12"/>
      <c r="O932" s="12"/>
      <c r="P932" s="12">
        <v>0</v>
      </c>
      <c r="Q932" s="12"/>
      <c r="R932" s="12"/>
      <c r="S932" s="12">
        <v>0</v>
      </c>
      <c r="T932" s="12"/>
      <c r="U932" s="12"/>
      <c r="V932" s="12">
        <v>0</v>
      </c>
      <c r="W932" s="12"/>
      <c r="X932" s="12"/>
      <c r="Y932" s="12">
        <v>0</v>
      </c>
      <c r="Z932" s="12"/>
      <c r="AA932" s="12"/>
      <c r="AB932" s="12">
        <v>0</v>
      </c>
      <c r="AC932" s="12"/>
      <c r="AD932" s="12"/>
      <c r="AE932" s="12">
        <v>0</v>
      </c>
      <c r="AF932" s="12"/>
      <c r="AG932" s="12"/>
      <c r="AH932" s="12">
        <v>0</v>
      </c>
      <c r="AI932" s="12"/>
      <c r="AJ932" s="12"/>
      <c r="AK932" s="12">
        <v>0</v>
      </c>
      <c r="AL932" s="12"/>
      <c r="AM932" s="12"/>
      <c r="AN932" s="12">
        <v>0</v>
      </c>
      <c r="AO932" s="32"/>
      <c r="AP932" s="39" t="s">
        <v>53</v>
      </c>
      <c r="AQ932" s="32"/>
      <c r="AR932" s="32">
        <v>0</v>
      </c>
      <c r="AS932" s="12">
        <v>665645.63800000004</v>
      </c>
      <c r="AT932" s="12">
        <v>785301.6</v>
      </c>
      <c r="AU932" s="12">
        <v>119655.96199999994</v>
      </c>
      <c r="AV932" s="12"/>
      <c r="AW932" s="12"/>
      <c r="AX932" s="12">
        <v>0</v>
      </c>
      <c r="AY932" s="45"/>
      <c r="AZ932" s="32"/>
      <c r="BA932" s="12">
        <v>0</v>
      </c>
      <c r="BB932" s="12">
        <f t="shared" si="1270"/>
        <v>0</v>
      </c>
      <c r="BC932" s="12">
        <f t="shared" si="1206"/>
        <v>0</v>
      </c>
      <c r="BD932" s="12">
        <f t="shared" si="1207"/>
        <v>0</v>
      </c>
      <c r="BE932" s="12"/>
      <c r="BF932" s="12"/>
      <c r="BG932" s="12"/>
      <c r="BH932" s="12">
        <f t="shared" si="1271"/>
        <v>0</v>
      </c>
      <c r="BI932" s="12"/>
      <c r="BJ932" s="12"/>
      <c r="BK932" s="12"/>
      <c r="BL932" s="12">
        <f t="shared" si="1272"/>
        <v>0</v>
      </c>
      <c r="BM932" s="12"/>
      <c r="BN932" s="12"/>
      <c r="BO932" s="12"/>
      <c r="BP932" s="12">
        <f t="shared" si="1273"/>
        <v>0</v>
      </c>
      <c r="BQ932" s="12"/>
      <c r="BR932" s="12"/>
      <c r="BS932" s="12"/>
      <c r="BT932" s="12">
        <f t="shared" si="1274"/>
        <v>0</v>
      </c>
      <c r="BU932" s="12"/>
      <c r="BV932" s="12"/>
      <c r="BW932" s="12"/>
      <c r="BX932" s="12">
        <f t="shared" si="1275"/>
        <v>0</v>
      </c>
      <c r="BY932" s="12"/>
      <c r="BZ932" s="12"/>
      <c r="CA932" s="12"/>
      <c r="CB932" s="12">
        <f t="shared" si="1276"/>
        <v>0</v>
      </c>
      <c r="CC932" s="12"/>
      <c r="CD932" s="12"/>
      <c r="CE932" s="12"/>
      <c r="CF932" s="12">
        <f t="shared" si="1277"/>
        <v>0</v>
      </c>
      <c r="CG932" s="12"/>
      <c r="CH932" s="12"/>
      <c r="CI932" s="12"/>
      <c r="CJ932" s="12">
        <f t="shared" si="1278"/>
        <v>0</v>
      </c>
      <c r="CK932" s="12"/>
      <c r="CL932" s="12"/>
      <c r="CM932" s="12"/>
      <c r="CN932" s="12">
        <f t="shared" si="1279"/>
        <v>0</v>
      </c>
      <c r="CO932" s="12"/>
      <c r="CP932" s="12"/>
      <c r="CQ932" s="12"/>
      <c r="CR932" s="12">
        <f t="shared" si="1280"/>
        <v>0</v>
      </c>
      <c r="CS932" s="12"/>
      <c r="CT932" s="12"/>
      <c r="CU932" s="12"/>
      <c r="CV932" s="12">
        <f t="shared" si="1281"/>
        <v>0</v>
      </c>
      <c r="CW932" s="12"/>
      <c r="CX932" s="12"/>
      <c r="CY932" s="12"/>
      <c r="CZ932" s="12">
        <f t="shared" si="1282"/>
        <v>0</v>
      </c>
      <c r="DA932" s="12"/>
      <c r="DB932" s="12"/>
      <c r="DC932" s="12"/>
      <c r="DD932" s="12">
        <f t="shared" si="1283"/>
        <v>0</v>
      </c>
      <c r="DE932" s="13" t="s">
        <v>54</v>
      </c>
      <c r="DF932" s="14" t="s">
        <v>55</v>
      </c>
    </row>
    <row r="933" spans="1:110" ht="38.25" hidden="1" x14ac:dyDescent="0.25">
      <c r="A933" s="13" t="s">
        <v>113</v>
      </c>
      <c r="B933" s="48" t="s">
        <v>1233</v>
      </c>
      <c r="C933" s="49">
        <v>1957</v>
      </c>
      <c r="D933" s="49" t="s">
        <v>51</v>
      </c>
      <c r="E933" s="48" t="s">
        <v>226</v>
      </c>
      <c r="F933" s="50">
        <v>127.5</v>
      </c>
      <c r="G933" s="50">
        <v>127.5</v>
      </c>
      <c r="H933" s="51">
        <v>36816</v>
      </c>
      <c r="I933" s="12">
        <f t="shared" si="1201"/>
        <v>821499.6</v>
      </c>
      <c r="J933" s="12">
        <f t="shared" si="1202"/>
        <v>410749.8</v>
      </c>
      <c r="K933" s="12">
        <f t="shared" si="1203"/>
        <v>410749.8</v>
      </c>
      <c r="L933" s="12">
        <f t="shared" si="1204"/>
        <v>410749.8</v>
      </c>
      <c r="M933" s="12">
        <f t="shared" si="1242"/>
        <v>0</v>
      </c>
      <c r="N933" s="12"/>
      <c r="O933" s="12"/>
      <c r="P933" s="12">
        <v>0</v>
      </c>
      <c r="Q933" s="12"/>
      <c r="R933" s="12"/>
      <c r="S933" s="12">
        <v>0</v>
      </c>
      <c r="T933" s="12"/>
      <c r="U933" s="12"/>
      <c r="V933" s="12">
        <v>0</v>
      </c>
      <c r="W933" s="12"/>
      <c r="X933" s="12"/>
      <c r="Y933" s="12">
        <v>0</v>
      </c>
      <c r="Z933" s="12"/>
      <c r="AA933" s="12"/>
      <c r="AB933" s="12">
        <v>0</v>
      </c>
      <c r="AC933" s="12"/>
      <c r="AD933" s="12"/>
      <c r="AE933" s="12">
        <v>0</v>
      </c>
      <c r="AF933" s="12"/>
      <c r="AG933" s="12"/>
      <c r="AH933" s="12">
        <v>0</v>
      </c>
      <c r="AI933" s="12"/>
      <c r="AJ933" s="12"/>
      <c r="AK933" s="12">
        <v>0</v>
      </c>
      <c r="AL933" s="12"/>
      <c r="AM933" s="12"/>
      <c r="AN933" s="12">
        <v>0</v>
      </c>
      <c r="AO933" s="32"/>
      <c r="AP933" s="39" t="s">
        <v>53</v>
      </c>
      <c r="AQ933" s="32"/>
      <c r="AR933" s="32">
        <v>0</v>
      </c>
      <c r="AS933" s="12">
        <v>844582.63800000004</v>
      </c>
      <c r="AT933" s="12">
        <v>821499.6</v>
      </c>
      <c r="AU933" s="12">
        <v>-23083.038000000059</v>
      </c>
      <c r="AV933" s="12"/>
      <c r="AW933" s="12"/>
      <c r="AX933" s="12">
        <v>0</v>
      </c>
      <c r="AY933" s="45"/>
      <c r="AZ933" s="32"/>
      <c r="BA933" s="12">
        <v>0</v>
      </c>
      <c r="BB933" s="12">
        <f t="shared" si="1270"/>
        <v>0</v>
      </c>
      <c r="BC933" s="12">
        <f t="shared" si="1206"/>
        <v>0</v>
      </c>
      <c r="BD933" s="12">
        <f t="shared" si="1207"/>
        <v>0</v>
      </c>
      <c r="BE933" s="12"/>
      <c r="BF933" s="12"/>
      <c r="BG933" s="12"/>
      <c r="BH933" s="12">
        <f t="shared" si="1271"/>
        <v>0</v>
      </c>
      <c r="BI933" s="12"/>
      <c r="BJ933" s="12"/>
      <c r="BK933" s="12"/>
      <c r="BL933" s="12">
        <f t="shared" si="1272"/>
        <v>0</v>
      </c>
      <c r="BM933" s="12"/>
      <c r="BN933" s="12"/>
      <c r="BO933" s="12"/>
      <c r="BP933" s="12">
        <f t="shared" si="1273"/>
        <v>0</v>
      </c>
      <c r="BQ933" s="12"/>
      <c r="BR933" s="12"/>
      <c r="BS933" s="12"/>
      <c r="BT933" s="12">
        <f t="shared" si="1274"/>
        <v>0</v>
      </c>
      <c r="BU933" s="12"/>
      <c r="BV933" s="12"/>
      <c r="BW933" s="12"/>
      <c r="BX933" s="12">
        <f t="shared" si="1275"/>
        <v>0</v>
      </c>
      <c r="BY933" s="12"/>
      <c r="BZ933" s="12"/>
      <c r="CA933" s="12"/>
      <c r="CB933" s="12">
        <f t="shared" si="1276"/>
        <v>0</v>
      </c>
      <c r="CC933" s="12"/>
      <c r="CD933" s="12"/>
      <c r="CE933" s="12"/>
      <c r="CF933" s="12">
        <f t="shared" si="1277"/>
        <v>0</v>
      </c>
      <c r="CG933" s="12"/>
      <c r="CH933" s="12"/>
      <c r="CI933" s="12"/>
      <c r="CJ933" s="12">
        <f t="shared" si="1278"/>
        <v>0</v>
      </c>
      <c r="CK933" s="12"/>
      <c r="CL933" s="12"/>
      <c r="CM933" s="12"/>
      <c r="CN933" s="12">
        <f t="shared" si="1279"/>
        <v>0</v>
      </c>
      <c r="CO933" s="12"/>
      <c r="CP933" s="12"/>
      <c r="CQ933" s="12"/>
      <c r="CR933" s="12">
        <f t="shared" si="1280"/>
        <v>0</v>
      </c>
      <c r="CS933" s="12"/>
      <c r="CT933" s="12"/>
      <c r="CU933" s="12"/>
      <c r="CV933" s="12">
        <f t="shared" si="1281"/>
        <v>0</v>
      </c>
      <c r="CW933" s="12"/>
      <c r="CX933" s="12"/>
      <c r="CY933" s="12"/>
      <c r="CZ933" s="12">
        <f t="shared" si="1282"/>
        <v>0</v>
      </c>
      <c r="DA933" s="12"/>
      <c r="DB933" s="12"/>
      <c r="DC933" s="12"/>
      <c r="DD933" s="12">
        <f t="shared" si="1283"/>
        <v>0</v>
      </c>
      <c r="DE933" s="13" t="s">
        <v>54</v>
      </c>
      <c r="DF933" s="14" t="s">
        <v>55</v>
      </c>
    </row>
    <row r="934" spans="1:110" ht="38.25" hidden="1" x14ac:dyDescent="0.25">
      <c r="A934" s="13" t="s">
        <v>114</v>
      </c>
      <c r="B934" s="48" t="s">
        <v>1234</v>
      </c>
      <c r="C934" s="49">
        <v>1959</v>
      </c>
      <c r="D934" s="49" t="s">
        <v>51</v>
      </c>
      <c r="E934" s="48" t="s">
        <v>153</v>
      </c>
      <c r="F934" s="50">
        <v>166.8</v>
      </c>
      <c r="G934" s="50">
        <v>151.80000000000001</v>
      </c>
      <c r="H934" s="51">
        <v>35933</v>
      </c>
      <c r="I934" s="12">
        <f t="shared" si="1201"/>
        <v>1079502</v>
      </c>
      <c r="J934" s="12">
        <f t="shared" si="1202"/>
        <v>539751</v>
      </c>
      <c r="K934" s="12">
        <f t="shared" si="1203"/>
        <v>539751</v>
      </c>
      <c r="L934" s="12">
        <f t="shared" si="1204"/>
        <v>539751</v>
      </c>
      <c r="M934" s="12">
        <f t="shared" si="1242"/>
        <v>0</v>
      </c>
      <c r="N934" s="12"/>
      <c r="O934" s="12"/>
      <c r="P934" s="12">
        <v>0</v>
      </c>
      <c r="Q934" s="12"/>
      <c r="R934" s="12"/>
      <c r="S934" s="12">
        <v>0</v>
      </c>
      <c r="T934" s="12"/>
      <c r="U934" s="12"/>
      <c r="V934" s="12">
        <v>0</v>
      </c>
      <c r="W934" s="12"/>
      <c r="X934" s="12"/>
      <c r="Y934" s="12">
        <v>0</v>
      </c>
      <c r="Z934" s="12"/>
      <c r="AA934" s="12"/>
      <c r="AB934" s="12">
        <v>0</v>
      </c>
      <c r="AC934" s="12"/>
      <c r="AD934" s="12"/>
      <c r="AE934" s="12">
        <v>0</v>
      </c>
      <c r="AF934" s="12"/>
      <c r="AG934" s="12"/>
      <c r="AH934" s="12">
        <v>0</v>
      </c>
      <c r="AI934" s="12"/>
      <c r="AJ934" s="12"/>
      <c r="AK934" s="12">
        <v>0</v>
      </c>
      <c r="AL934" s="12"/>
      <c r="AM934" s="12"/>
      <c r="AN934" s="12">
        <v>0</v>
      </c>
      <c r="AO934" s="32"/>
      <c r="AP934" s="39" t="s">
        <v>53</v>
      </c>
      <c r="AQ934" s="32"/>
      <c r="AR934" s="32">
        <v>0</v>
      </c>
      <c r="AS934" s="12">
        <v>1102086.149</v>
      </c>
      <c r="AT934" s="12">
        <v>1079502</v>
      </c>
      <c r="AU934" s="12">
        <v>-22584.148999999976</v>
      </c>
      <c r="AV934" s="12"/>
      <c r="AW934" s="12"/>
      <c r="AX934" s="12">
        <v>0</v>
      </c>
      <c r="AY934" s="45"/>
      <c r="AZ934" s="32"/>
      <c r="BA934" s="12">
        <v>0</v>
      </c>
      <c r="BB934" s="12">
        <f t="shared" si="1270"/>
        <v>0</v>
      </c>
      <c r="BC934" s="12">
        <f t="shared" si="1206"/>
        <v>0</v>
      </c>
      <c r="BD934" s="12">
        <f t="shared" si="1207"/>
        <v>0</v>
      </c>
      <c r="BE934" s="12"/>
      <c r="BF934" s="12"/>
      <c r="BG934" s="12"/>
      <c r="BH934" s="12">
        <f t="shared" si="1271"/>
        <v>0</v>
      </c>
      <c r="BI934" s="12"/>
      <c r="BJ934" s="12"/>
      <c r="BK934" s="12"/>
      <c r="BL934" s="12">
        <f t="shared" si="1272"/>
        <v>0</v>
      </c>
      <c r="BM934" s="12"/>
      <c r="BN934" s="12"/>
      <c r="BO934" s="12"/>
      <c r="BP934" s="12">
        <f t="shared" si="1273"/>
        <v>0</v>
      </c>
      <c r="BQ934" s="12"/>
      <c r="BR934" s="12"/>
      <c r="BS934" s="12"/>
      <c r="BT934" s="12">
        <f t="shared" si="1274"/>
        <v>0</v>
      </c>
      <c r="BU934" s="12"/>
      <c r="BV934" s="12"/>
      <c r="BW934" s="12"/>
      <c r="BX934" s="12">
        <f t="shared" si="1275"/>
        <v>0</v>
      </c>
      <c r="BY934" s="12"/>
      <c r="BZ934" s="12"/>
      <c r="CA934" s="12"/>
      <c r="CB934" s="12">
        <f t="shared" si="1276"/>
        <v>0</v>
      </c>
      <c r="CC934" s="12"/>
      <c r="CD934" s="12"/>
      <c r="CE934" s="12"/>
      <c r="CF934" s="12">
        <f t="shared" si="1277"/>
        <v>0</v>
      </c>
      <c r="CG934" s="12"/>
      <c r="CH934" s="12"/>
      <c r="CI934" s="12"/>
      <c r="CJ934" s="12">
        <f t="shared" si="1278"/>
        <v>0</v>
      </c>
      <c r="CK934" s="12"/>
      <c r="CL934" s="12"/>
      <c r="CM934" s="12"/>
      <c r="CN934" s="12">
        <f t="shared" si="1279"/>
        <v>0</v>
      </c>
      <c r="CO934" s="12"/>
      <c r="CP934" s="12"/>
      <c r="CQ934" s="12"/>
      <c r="CR934" s="12">
        <f t="shared" si="1280"/>
        <v>0</v>
      </c>
      <c r="CS934" s="12"/>
      <c r="CT934" s="12"/>
      <c r="CU934" s="12"/>
      <c r="CV934" s="12">
        <f t="shared" si="1281"/>
        <v>0</v>
      </c>
      <c r="CW934" s="12"/>
      <c r="CX934" s="12"/>
      <c r="CY934" s="12"/>
      <c r="CZ934" s="12">
        <f t="shared" si="1282"/>
        <v>0</v>
      </c>
      <c r="DA934" s="12"/>
      <c r="DB934" s="12"/>
      <c r="DC934" s="12"/>
      <c r="DD934" s="12">
        <f t="shared" si="1283"/>
        <v>0</v>
      </c>
      <c r="DE934" s="13" t="s">
        <v>54</v>
      </c>
      <c r="DF934" s="14" t="s">
        <v>55</v>
      </c>
    </row>
    <row r="935" spans="1:110" ht="38.25" hidden="1" x14ac:dyDescent="0.25">
      <c r="A935" s="13" t="s">
        <v>115</v>
      </c>
      <c r="B935" s="48" t="s">
        <v>1235</v>
      </c>
      <c r="C935" s="49">
        <v>1955</v>
      </c>
      <c r="D935" s="49" t="s">
        <v>51</v>
      </c>
      <c r="E935" s="48" t="s">
        <v>67</v>
      </c>
      <c r="F935" s="50">
        <v>1177.5</v>
      </c>
      <c r="G935" s="50">
        <v>1079.0999999999999</v>
      </c>
      <c r="H935" s="51">
        <v>33892</v>
      </c>
      <c r="I935" s="12">
        <f t="shared" si="1201"/>
        <v>2544543.6</v>
      </c>
      <c r="J935" s="12">
        <f t="shared" si="1202"/>
        <v>1272271.8</v>
      </c>
      <c r="K935" s="12">
        <f t="shared" si="1203"/>
        <v>1272271.8</v>
      </c>
      <c r="L935" s="12">
        <f t="shared" si="1204"/>
        <v>1272271.8</v>
      </c>
      <c r="M935" s="12">
        <f t="shared" si="1242"/>
        <v>0</v>
      </c>
      <c r="N935" s="12"/>
      <c r="O935" s="12"/>
      <c r="P935" s="12">
        <v>0</v>
      </c>
      <c r="Q935" s="12"/>
      <c r="R935" s="12"/>
      <c r="S935" s="12">
        <v>0</v>
      </c>
      <c r="T935" s="12"/>
      <c r="U935" s="12"/>
      <c r="V935" s="12">
        <v>0</v>
      </c>
      <c r="W935" s="12"/>
      <c r="X935" s="12"/>
      <c r="Y935" s="12">
        <v>0</v>
      </c>
      <c r="Z935" s="12"/>
      <c r="AA935" s="12"/>
      <c r="AB935" s="12">
        <v>0</v>
      </c>
      <c r="AC935" s="12"/>
      <c r="AD935" s="12"/>
      <c r="AE935" s="12">
        <v>0</v>
      </c>
      <c r="AF935" s="12"/>
      <c r="AG935" s="12"/>
      <c r="AH935" s="12">
        <v>0</v>
      </c>
      <c r="AI935" s="12"/>
      <c r="AJ935" s="12"/>
      <c r="AK935" s="12">
        <v>0</v>
      </c>
      <c r="AL935" s="12"/>
      <c r="AM935" s="12"/>
      <c r="AN935" s="12">
        <v>0</v>
      </c>
      <c r="AO935" s="32"/>
      <c r="AP935" s="39" t="s">
        <v>53</v>
      </c>
      <c r="AQ935" s="32"/>
      <c r="AR935" s="32">
        <v>0</v>
      </c>
      <c r="AS935" s="12">
        <v>3009600</v>
      </c>
      <c r="AT935" s="12">
        <v>2544543.6</v>
      </c>
      <c r="AU935" s="12">
        <v>-465056.39999999991</v>
      </c>
      <c r="AV935" s="12"/>
      <c r="AW935" s="12"/>
      <c r="AX935" s="12">
        <v>0</v>
      </c>
      <c r="AY935" s="45"/>
      <c r="AZ935" s="32"/>
      <c r="BA935" s="12">
        <v>0</v>
      </c>
      <c r="BB935" s="12">
        <f t="shared" si="1270"/>
        <v>0</v>
      </c>
      <c r="BC935" s="12">
        <f t="shared" si="1206"/>
        <v>0</v>
      </c>
      <c r="BD935" s="12">
        <f t="shared" si="1207"/>
        <v>0</v>
      </c>
      <c r="BE935" s="12"/>
      <c r="BF935" s="12"/>
      <c r="BG935" s="12"/>
      <c r="BH935" s="12">
        <f t="shared" si="1271"/>
        <v>0</v>
      </c>
      <c r="BI935" s="12"/>
      <c r="BJ935" s="12"/>
      <c r="BK935" s="12"/>
      <c r="BL935" s="12">
        <f t="shared" si="1272"/>
        <v>0</v>
      </c>
      <c r="BM935" s="12"/>
      <c r="BN935" s="12"/>
      <c r="BO935" s="12"/>
      <c r="BP935" s="12">
        <f t="shared" si="1273"/>
        <v>0</v>
      </c>
      <c r="BQ935" s="12"/>
      <c r="BR935" s="12"/>
      <c r="BS935" s="12"/>
      <c r="BT935" s="12">
        <f t="shared" si="1274"/>
        <v>0</v>
      </c>
      <c r="BU935" s="12"/>
      <c r="BV935" s="12"/>
      <c r="BW935" s="12"/>
      <c r="BX935" s="12">
        <f t="shared" si="1275"/>
        <v>0</v>
      </c>
      <c r="BY935" s="12"/>
      <c r="BZ935" s="12"/>
      <c r="CA935" s="12"/>
      <c r="CB935" s="12">
        <f t="shared" si="1276"/>
        <v>0</v>
      </c>
      <c r="CC935" s="12"/>
      <c r="CD935" s="12"/>
      <c r="CE935" s="12"/>
      <c r="CF935" s="12">
        <f t="shared" si="1277"/>
        <v>0</v>
      </c>
      <c r="CG935" s="12"/>
      <c r="CH935" s="12"/>
      <c r="CI935" s="12"/>
      <c r="CJ935" s="12">
        <f t="shared" si="1278"/>
        <v>0</v>
      </c>
      <c r="CK935" s="12"/>
      <c r="CL935" s="12"/>
      <c r="CM935" s="12"/>
      <c r="CN935" s="12">
        <f t="shared" si="1279"/>
        <v>0</v>
      </c>
      <c r="CO935" s="12"/>
      <c r="CP935" s="12"/>
      <c r="CQ935" s="12"/>
      <c r="CR935" s="12">
        <f t="shared" si="1280"/>
        <v>0</v>
      </c>
      <c r="CS935" s="12"/>
      <c r="CT935" s="12"/>
      <c r="CU935" s="12"/>
      <c r="CV935" s="12">
        <f t="shared" si="1281"/>
        <v>0</v>
      </c>
      <c r="CW935" s="12"/>
      <c r="CX935" s="12"/>
      <c r="CY935" s="12"/>
      <c r="CZ935" s="12">
        <f t="shared" si="1282"/>
        <v>0</v>
      </c>
      <c r="DA935" s="12"/>
      <c r="DB935" s="12"/>
      <c r="DC935" s="12"/>
      <c r="DD935" s="12">
        <f t="shared" si="1283"/>
        <v>0</v>
      </c>
      <c r="DE935" s="13" t="s">
        <v>54</v>
      </c>
      <c r="DF935" s="14" t="s">
        <v>55</v>
      </c>
    </row>
    <row r="936" spans="1:110" ht="38.25" hidden="1" x14ac:dyDescent="0.25">
      <c r="A936" s="13" t="s">
        <v>116</v>
      </c>
      <c r="B936" s="48" t="s">
        <v>1236</v>
      </c>
      <c r="C936" s="49">
        <v>1960</v>
      </c>
      <c r="D936" s="49" t="s">
        <v>51</v>
      </c>
      <c r="E936" s="48" t="s">
        <v>153</v>
      </c>
      <c r="F936" s="50">
        <v>697</v>
      </c>
      <c r="G936" s="50">
        <v>634</v>
      </c>
      <c r="H936" s="51">
        <v>33981</v>
      </c>
      <c r="I936" s="12">
        <f t="shared" si="1201"/>
        <v>2238643.2000000002</v>
      </c>
      <c r="J936" s="12">
        <f t="shared" si="1202"/>
        <v>1119321.6000000001</v>
      </c>
      <c r="K936" s="12">
        <f t="shared" si="1203"/>
        <v>1119321.6000000001</v>
      </c>
      <c r="L936" s="12">
        <f t="shared" si="1204"/>
        <v>1119321.6000000001</v>
      </c>
      <c r="M936" s="12">
        <f t="shared" si="1242"/>
        <v>0</v>
      </c>
      <c r="N936" s="12"/>
      <c r="O936" s="12"/>
      <c r="P936" s="12">
        <v>0</v>
      </c>
      <c r="Q936" s="12"/>
      <c r="R936" s="12"/>
      <c r="S936" s="12">
        <v>0</v>
      </c>
      <c r="T936" s="12"/>
      <c r="U936" s="12"/>
      <c r="V936" s="12">
        <v>0</v>
      </c>
      <c r="W936" s="12"/>
      <c r="X936" s="12"/>
      <c r="Y936" s="12">
        <v>0</v>
      </c>
      <c r="Z936" s="12"/>
      <c r="AA936" s="12"/>
      <c r="AB936" s="12">
        <v>0</v>
      </c>
      <c r="AC936" s="12"/>
      <c r="AD936" s="12"/>
      <c r="AE936" s="12">
        <v>0</v>
      </c>
      <c r="AF936" s="12"/>
      <c r="AG936" s="12"/>
      <c r="AH936" s="12">
        <v>0</v>
      </c>
      <c r="AI936" s="12"/>
      <c r="AJ936" s="12"/>
      <c r="AK936" s="12">
        <v>0</v>
      </c>
      <c r="AL936" s="12"/>
      <c r="AM936" s="12"/>
      <c r="AN936" s="12">
        <v>0</v>
      </c>
      <c r="AO936" s="32"/>
      <c r="AP936" s="39" t="s">
        <v>53</v>
      </c>
      <c r="AQ936" s="32"/>
      <c r="AR936" s="32">
        <v>0</v>
      </c>
      <c r="AS936" s="12">
        <v>3289726.9070000001</v>
      </c>
      <c r="AT936" s="12">
        <v>2238643.2000000002</v>
      </c>
      <c r="AU936" s="12">
        <v>-1051083.7069999999</v>
      </c>
      <c r="AV936" s="12"/>
      <c r="AW936" s="12"/>
      <c r="AX936" s="12">
        <v>0</v>
      </c>
      <c r="AY936" s="45"/>
      <c r="AZ936" s="32"/>
      <c r="BA936" s="12">
        <v>0</v>
      </c>
      <c r="BB936" s="12">
        <f t="shared" si="1270"/>
        <v>0</v>
      </c>
      <c r="BC936" s="12">
        <f t="shared" si="1206"/>
        <v>0</v>
      </c>
      <c r="BD936" s="12">
        <f t="shared" si="1207"/>
        <v>0</v>
      </c>
      <c r="BE936" s="12"/>
      <c r="BF936" s="12"/>
      <c r="BG936" s="12"/>
      <c r="BH936" s="12">
        <f t="shared" si="1271"/>
        <v>0</v>
      </c>
      <c r="BI936" s="12"/>
      <c r="BJ936" s="12"/>
      <c r="BK936" s="12"/>
      <c r="BL936" s="12">
        <f t="shared" si="1272"/>
        <v>0</v>
      </c>
      <c r="BM936" s="12"/>
      <c r="BN936" s="12"/>
      <c r="BO936" s="12"/>
      <c r="BP936" s="12">
        <f t="shared" si="1273"/>
        <v>0</v>
      </c>
      <c r="BQ936" s="12"/>
      <c r="BR936" s="12"/>
      <c r="BS936" s="12"/>
      <c r="BT936" s="12">
        <f t="shared" si="1274"/>
        <v>0</v>
      </c>
      <c r="BU936" s="12"/>
      <c r="BV936" s="12"/>
      <c r="BW936" s="12"/>
      <c r="BX936" s="12">
        <f t="shared" si="1275"/>
        <v>0</v>
      </c>
      <c r="BY936" s="12"/>
      <c r="BZ936" s="12"/>
      <c r="CA936" s="12"/>
      <c r="CB936" s="12">
        <f t="shared" si="1276"/>
        <v>0</v>
      </c>
      <c r="CC936" s="12"/>
      <c r="CD936" s="12"/>
      <c r="CE936" s="12"/>
      <c r="CF936" s="12">
        <f t="shared" si="1277"/>
        <v>0</v>
      </c>
      <c r="CG936" s="12"/>
      <c r="CH936" s="12"/>
      <c r="CI936" s="12"/>
      <c r="CJ936" s="12">
        <f t="shared" si="1278"/>
        <v>0</v>
      </c>
      <c r="CK936" s="12"/>
      <c r="CL936" s="12"/>
      <c r="CM936" s="12"/>
      <c r="CN936" s="12">
        <f t="shared" si="1279"/>
        <v>0</v>
      </c>
      <c r="CO936" s="12"/>
      <c r="CP936" s="12"/>
      <c r="CQ936" s="12"/>
      <c r="CR936" s="12">
        <f t="shared" si="1280"/>
        <v>0</v>
      </c>
      <c r="CS936" s="12"/>
      <c r="CT936" s="12"/>
      <c r="CU936" s="12"/>
      <c r="CV936" s="12">
        <f t="shared" si="1281"/>
        <v>0</v>
      </c>
      <c r="CW936" s="12"/>
      <c r="CX936" s="12"/>
      <c r="CY936" s="12"/>
      <c r="CZ936" s="12">
        <f t="shared" si="1282"/>
        <v>0</v>
      </c>
      <c r="DA936" s="12"/>
      <c r="DB936" s="12"/>
      <c r="DC936" s="12"/>
      <c r="DD936" s="12">
        <f t="shared" si="1283"/>
        <v>0</v>
      </c>
      <c r="DE936" s="13" t="s">
        <v>54</v>
      </c>
      <c r="DF936" s="14" t="s">
        <v>55</v>
      </c>
    </row>
    <row r="937" spans="1:110" ht="38.25" hidden="1" x14ac:dyDescent="0.25">
      <c r="A937" s="13" t="s">
        <v>117</v>
      </c>
      <c r="B937" s="48" t="s">
        <v>1237</v>
      </c>
      <c r="C937" s="49">
        <v>1955</v>
      </c>
      <c r="D937" s="49" t="s">
        <v>51</v>
      </c>
      <c r="E937" s="48" t="s">
        <v>67</v>
      </c>
      <c r="F937" s="50">
        <v>636.29999999999995</v>
      </c>
      <c r="G937" s="50">
        <v>558.79999999999995</v>
      </c>
      <c r="H937" s="51">
        <v>36663</v>
      </c>
      <c r="I937" s="12">
        <f t="shared" si="1201"/>
        <v>1651918.8</v>
      </c>
      <c r="J937" s="12">
        <f t="shared" si="1202"/>
        <v>825959.4</v>
      </c>
      <c r="K937" s="12">
        <f t="shared" si="1203"/>
        <v>825959.4</v>
      </c>
      <c r="L937" s="12">
        <f t="shared" si="1204"/>
        <v>825959.4</v>
      </c>
      <c r="M937" s="12">
        <f t="shared" si="1242"/>
        <v>0</v>
      </c>
      <c r="N937" s="12"/>
      <c r="O937" s="12"/>
      <c r="P937" s="12">
        <v>0</v>
      </c>
      <c r="Q937" s="12"/>
      <c r="R937" s="12"/>
      <c r="S937" s="12">
        <v>0</v>
      </c>
      <c r="T937" s="12"/>
      <c r="U937" s="12"/>
      <c r="V937" s="12">
        <v>0</v>
      </c>
      <c r="W937" s="12"/>
      <c r="X937" s="12"/>
      <c r="Y937" s="12">
        <v>0</v>
      </c>
      <c r="Z937" s="12"/>
      <c r="AA937" s="12"/>
      <c r="AB937" s="12">
        <v>0</v>
      </c>
      <c r="AC937" s="12"/>
      <c r="AD937" s="12"/>
      <c r="AE937" s="12">
        <v>0</v>
      </c>
      <c r="AF937" s="12"/>
      <c r="AG937" s="12"/>
      <c r="AH937" s="12">
        <v>0</v>
      </c>
      <c r="AI937" s="12"/>
      <c r="AJ937" s="12"/>
      <c r="AK937" s="12">
        <v>0</v>
      </c>
      <c r="AL937" s="12"/>
      <c r="AM937" s="12"/>
      <c r="AN937" s="12">
        <v>0</v>
      </c>
      <c r="AO937" s="32"/>
      <c r="AP937" s="39" t="s">
        <v>53</v>
      </c>
      <c r="AQ937" s="32"/>
      <c r="AR937" s="32">
        <v>0</v>
      </c>
      <c r="AS937" s="12">
        <v>1497200</v>
      </c>
      <c r="AT937" s="12">
        <v>1651918.8</v>
      </c>
      <c r="AU937" s="12">
        <v>154718.80000000005</v>
      </c>
      <c r="AV937" s="12"/>
      <c r="AW937" s="12"/>
      <c r="AX937" s="12">
        <v>0</v>
      </c>
      <c r="AY937" s="45"/>
      <c r="AZ937" s="32"/>
      <c r="BA937" s="12">
        <v>0</v>
      </c>
      <c r="BB937" s="12">
        <f t="shared" si="1270"/>
        <v>0</v>
      </c>
      <c r="BC937" s="12">
        <f t="shared" si="1206"/>
        <v>0</v>
      </c>
      <c r="BD937" s="12">
        <f t="shared" si="1207"/>
        <v>0</v>
      </c>
      <c r="BE937" s="12"/>
      <c r="BF937" s="12"/>
      <c r="BG937" s="12"/>
      <c r="BH937" s="12">
        <f t="shared" si="1271"/>
        <v>0</v>
      </c>
      <c r="BI937" s="12"/>
      <c r="BJ937" s="12"/>
      <c r="BK937" s="12"/>
      <c r="BL937" s="12">
        <f t="shared" si="1272"/>
        <v>0</v>
      </c>
      <c r="BM937" s="12"/>
      <c r="BN937" s="12"/>
      <c r="BO937" s="12"/>
      <c r="BP937" s="12">
        <f t="shared" si="1273"/>
        <v>0</v>
      </c>
      <c r="BQ937" s="12"/>
      <c r="BR937" s="12"/>
      <c r="BS937" s="12"/>
      <c r="BT937" s="12">
        <f t="shared" si="1274"/>
        <v>0</v>
      </c>
      <c r="BU937" s="12"/>
      <c r="BV937" s="12"/>
      <c r="BW937" s="12"/>
      <c r="BX937" s="12">
        <f t="shared" si="1275"/>
        <v>0</v>
      </c>
      <c r="BY937" s="12"/>
      <c r="BZ937" s="12"/>
      <c r="CA937" s="12"/>
      <c r="CB937" s="12">
        <f t="shared" si="1276"/>
        <v>0</v>
      </c>
      <c r="CC937" s="12"/>
      <c r="CD937" s="12"/>
      <c r="CE937" s="12"/>
      <c r="CF937" s="12">
        <f t="shared" si="1277"/>
        <v>0</v>
      </c>
      <c r="CG937" s="12"/>
      <c r="CH937" s="12"/>
      <c r="CI937" s="12"/>
      <c r="CJ937" s="12">
        <f t="shared" si="1278"/>
        <v>0</v>
      </c>
      <c r="CK937" s="12"/>
      <c r="CL937" s="12"/>
      <c r="CM937" s="12"/>
      <c r="CN937" s="12">
        <f t="shared" si="1279"/>
        <v>0</v>
      </c>
      <c r="CO937" s="12"/>
      <c r="CP937" s="12"/>
      <c r="CQ937" s="12"/>
      <c r="CR937" s="12">
        <f t="shared" si="1280"/>
        <v>0</v>
      </c>
      <c r="CS937" s="12"/>
      <c r="CT937" s="12"/>
      <c r="CU937" s="12"/>
      <c r="CV937" s="12">
        <f t="shared" si="1281"/>
        <v>0</v>
      </c>
      <c r="CW937" s="12"/>
      <c r="CX937" s="12"/>
      <c r="CY937" s="12"/>
      <c r="CZ937" s="12">
        <f t="shared" si="1282"/>
        <v>0</v>
      </c>
      <c r="DA937" s="12"/>
      <c r="DB937" s="12"/>
      <c r="DC937" s="12"/>
      <c r="DD937" s="12">
        <f t="shared" si="1283"/>
        <v>0</v>
      </c>
      <c r="DE937" s="13" t="s">
        <v>54</v>
      </c>
      <c r="DF937" s="14" t="s">
        <v>55</v>
      </c>
    </row>
    <row r="938" spans="1:110" ht="38.25" hidden="1" x14ac:dyDescent="0.25">
      <c r="A938" s="13" t="s">
        <v>118</v>
      </c>
      <c r="B938" s="48" t="s">
        <v>1238</v>
      </c>
      <c r="C938" s="49">
        <v>1952</v>
      </c>
      <c r="D938" s="49" t="s">
        <v>51</v>
      </c>
      <c r="E938" s="48" t="s">
        <v>226</v>
      </c>
      <c r="F938" s="50">
        <v>522.15</v>
      </c>
      <c r="G938" s="50">
        <v>522.15</v>
      </c>
      <c r="H938" s="51">
        <v>37589</v>
      </c>
      <c r="I938" s="12">
        <f t="shared" si="1201"/>
        <v>1670726.4</v>
      </c>
      <c r="J938" s="12">
        <f t="shared" si="1202"/>
        <v>835363.2</v>
      </c>
      <c r="K938" s="12">
        <f t="shared" si="1203"/>
        <v>835363.2</v>
      </c>
      <c r="L938" s="12">
        <f t="shared" si="1204"/>
        <v>835363.2</v>
      </c>
      <c r="M938" s="12">
        <f t="shared" si="1242"/>
        <v>0</v>
      </c>
      <c r="N938" s="12"/>
      <c r="O938" s="12"/>
      <c r="P938" s="12">
        <v>0</v>
      </c>
      <c r="Q938" s="12"/>
      <c r="R938" s="12"/>
      <c r="S938" s="12">
        <v>0</v>
      </c>
      <c r="T938" s="12"/>
      <c r="U938" s="12"/>
      <c r="V938" s="12">
        <v>0</v>
      </c>
      <c r="W938" s="12"/>
      <c r="X938" s="12"/>
      <c r="Y938" s="12">
        <v>0</v>
      </c>
      <c r="Z938" s="12"/>
      <c r="AA938" s="12"/>
      <c r="AB938" s="12">
        <v>0</v>
      </c>
      <c r="AC938" s="12"/>
      <c r="AD938" s="12"/>
      <c r="AE938" s="12">
        <v>0</v>
      </c>
      <c r="AF938" s="12"/>
      <c r="AG938" s="12"/>
      <c r="AH938" s="12">
        <v>0</v>
      </c>
      <c r="AI938" s="12"/>
      <c r="AJ938" s="12"/>
      <c r="AK938" s="12">
        <v>0</v>
      </c>
      <c r="AL938" s="12"/>
      <c r="AM938" s="12"/>
      <c r="AN938" s="12">
        <v>0</v>
      </c>
      <c r="AO938" s="32"/>
      <c r="AP938" s="39" t="s">
        <v>53</v>
      </c>
      <c r="AQ938" s="32"/>
      <c r="AR938" s="32">
        <v>0</v>
      </c>
      <c r="AS938" s="12">
        <v>1571066.8559999999</v>
      </c>
      <c r="AT938" s="12">
        <v>1670726.4</v>
      </c>
      <c r="AU938" s="12">
        <v>99659.543999999994</v>
      </c>
      <c r="AV938" s="12"/>
      <c r="AW938" s="12"/>
      <c r="AX938" s="12">
        <v>0</v>
      </c>
      <c r="AY938" s="45"/>
      <c r="AZ938" s="32"/>
      <c r="BA938" s="12">
        <v>0</v>
      </c>
      <c r="BB938" s="12">
        <f t="shared" si="1270"/>
        <v>0</v>
      </c>
      <c r="BC938" s="12">
        <f t="shared" si="1206"/>
        <v>0</v>
      </c>
      <c r="BD938" s="12">
        <f t="shared" si="1207"/>
        <v>0</v>
      </c>
      <c r="BE938" s="12"/>
      <c r="BF938" s="12"/>
      <c r="BG938" s="12"/>
      <c r="BH938" s="12">
        <f t="shared" si="1271"/>
        <v>0</v>
      </c>
      <c r="BI938" s="12"/>
      <c r="BJ938" s="12"/>
      <c r="BK938" s="12"/>
      <c r="BL938" s="12">
        <f t="shared" si="1272"/>
        <v>0</v>
      </c>
      <c r="BM938" s="12"/>
      <c r="BN938" s="12"/>
      <c r="BO938" s="12"/>
      <c r="BP938" s="12">
        <f t="shared" si="1273"/>
        <v>0</v>
      </c>
      <c r="BQ938" s="12"/>
      <c r="BR938" s="12"/>
      <c r="BS938" s="12"/>
      <c r="BT938" s="12">
        <f t="shared" si="1274"/>
        <v>0</v>
      </c>
      <c r="BU938" s="12"/>
      <c r="BV938" s="12"/>
      <c r="BW938" s="12"/>
      <c r="BX938" s="12">
        <f t="shared" si="1275"/>
        <v>0</v>
      </c>
      <c r="BY938" s="12"/>
      <c r="BZ938" s="12"/>
      <c r="CA938" s="12"/>
      <c r="CB938" s="12">
        <f t="shared" si="1276"/>
        <v>0</v>
      </c>
      <c r="CC938" s="12"/>
      <c r="CD938" s="12"/>
      <c r="CE938" s="12"/>
      <c r="CF938" s="12">
        <f t="shared" si="1277"/>
        <v>0</v>
      </c>
      <c r="CG938" s="12"/>
      <c r="CH938" s="12"/>
      <c r="CI938" s="12"/>
      <c r="CJ938" s="12">
        <f t="shared" si="1278"/>
        <v>0</v>
      </c>
      <c r="CK938" s="12"/>
      <c r="CL938" s="12"/>
      <c r="CM938" s="12"/>
      <c r="CN938" s="12">
        <f t="shared" si="1279"/>
        <v>0</v>
      </c>
      <c r="CO938" s="12"/>
      <c r="CP938" s="12"/>
      <c r="CQ938" s="12"/>
      <c r="CR938" s="12">
        <f t="shared" si="1280"/>
        <v>0</v>
      </c>
      <c r="CS938" s="12"/>
      <c r="CT938" s="12"/>
      <c r="CU938" s="12"/>
      <c r="CV938" s="12">
        <f t="shared" si="1281"/>
        <v>0</v>
      </c>
      <c r="CW938" s="12"/>
      <c r="CX938" s="12"/>
      <c r="CY938" s="12"/>
      <c r="CZ938" s="12">
        <f t="shared" si="1282"/>
        <v>0</v>
      </c>
      <c r="DA938" s="12"/>
      <c r="DB938" s="12"/>
      <c r="DC938" s="12"/>
      <c r="DD938" s="12">
        <f t="shared" si="1283"/>
        <v>0</v>
      </c>
      <c r="DE938" s="13" t="s">
        <v>54</v>
      </c>
      <c r="DF938" s="14" t="s">
        <v>55</v>
      </c>
    </row>
    <row r="939" spans="1:110" ht="51" hidden="1" x14ac:dyDescent="0.25">
      <c r="A939" s="13" t="s">
        <v>119</v>
      </c>
      <c r="B939" s="48" t="s">
        <v>1239</v>
      </c>
      <c r="C939" s="49">
        <v>1915</v>
      </c>
      <c r="D939" s="49" t="s">
        <v>51</v>
      </c>
      <c r="E939" s="48" t="s">
        <v>56</v>
      </c>
      <c r="F939" s="50">
        <v>94.2</v>
      </c>
      <c r="G939" s="50">
        <v>94.2</v>
      </c>
      <c r="H939" s="49" t="s">
        <v>51</v>
      </c>
      <c r="I939" s="12">
        <f t="shared" si="1201"/>
        <v>1145089.2</v>
      </c>
      <c r="J939" s="12">
        <f t="shared" si="1202"/>
        <v>572544.6</v>
      </c>
      <c r="K939" s="12">
        <f t="shared" si="1203"/>
        <v>572544.6</v>
      </c>
      <c r="L939" s="12">
        <f t="shared" si="1204"/>
        <v>572544.6</v>
      </c>
      <c r="M939" s="12">
        <f t="shared" si="1242"/>
        <v>0</v>
      </c>
      <c r="N939" s="12"/>
      <c r="O939" s="12"/>
      <c r="P939" s="12">
        <v>0</v>
      </c>
      <c r="Q939" s="12"/>
      <c r="R939" s="12"/>
      <c r="S939" s="12">
        <v>0</v>
      </c>
      <c r="T939" s="12"/>
      <c r="U939" s="12"/>
      <c r="V939" s="12">
        <v>0</v>
      </c>
      <c r="W939" s="12"/>
      <c r="X939" s="12"/>
      <c r="Y939" s="12">
        <v>0</v>
      </c>
      <c r="Z939" s="12"/>
      <c r="AA939" s="12"/>
      <c r="AB939" s="12">
        <v>0</v>
      </c>
      <c r="AC939" s="12"/>
      <c r="AD939" s="12"/>
      <c r="AE939" s="12">
        <v>0</v>
      </c>
      <c r="AF939" s="12"/>
      <c r="AG939" s="12"/>
      <c r="AH939" s="12">
        <v>0</v>
      </c>
      <c r="AI939" s="12"/>
      <c r="AJ939" s="12"/>
      <c r="AK939" s="12">
        <v>0</v>
      </c>
      <c r="AL939" s="12"/>
      <c r="AM939" s="12"/>
      <c r="AN939" s="12">
        <v>0</v>
      </c>
      <c r="AO939" s="32"/>
      <c r="AP939" s="39" t="s">
        <v>53</v>
      </c>
      <c r="AQ939" s="32"/>
      <c r="AR939" s="32">
        <v>0</v>
      </c>
      <c r="AS939" s="12">
        <v>1227240.3899999999</v>
      </c>
      <c r="AT939" s="12">
        <v>1145089.2</v>
      </c>
      <c r="AU939" s="12">
        <v>-82151.189999999944</v>
      </c>
      <c r="AV939" s="12"/>
      <c r="AW939" s="12"/>
      <c r="AX939" s="12">
        <v>0</v>
      </c>
      <c r="AY939" s="45"/>
      <c r="AZ939" s="32"/>
      <c r="BA939" s="12">
        <v>0</v>
      </c>
      <c r="BB939" s="12">
        <f t="shared" si="1270"/>
        <v>0</v>
      </c>
      <c r="BC939" s="12">
        <f t="shared" si="1206"/>
        <v>0</v>
      </c>
      <c r="BD939" s="12">
        <f t="shared" si="1207"/>
        <v>0</v>
      </c>
      <c r="BE939" s="12"/>
      <c r="BF939" s="12"/>
      <c r="BG939" s="12"/>
      <c r="BH939" s="12">
        <f t="shared" si="1271"/>
        <v>0</v>
      </c>
      <c r="BI939" s="12"/>
      <c r="BJ939" s="12"/>
      <c r="BK939" s="12"/>
      <c r="BL939" s="12">
        <f t="shared" si="1272"/>
        <v>0</v>
      </c>
      <c r="BM939" s="12"/>
      <c r="BN939" s="12"/>
      <c r="BO939" s="12"/>
      <c r="BP939" s="12">
        <f t="shared" si="1273"/>
        <v>0</v>
      </c>
      <c r="BQ939" s="12"/>
      <c r="BR939" s="12"/>
      <c r="BS939" s="12"/>
      <c r="BT939" s="12">
        <f t="shared" si="1274"/>
        <v>0</v>
      </c>
      <c r="BU939" s="12"/>
      <c r="BV939" s="12"/>
      <c r="BW939" s="12"/>
      <c r="BX939" s="12">
        <f t="shared" si="1275"/>
        <v>0</v>
      </c>
      <c r="BY939" s="12"/>
      <c r="BZ939" s="12"/>
      <c r="CA939" s="12"/>
      <c r="CB939" s="12">
        <f t="shared" si="1276"/>
        <v>0</v>
      </c>
      <c r="CC939" s="12"/>
      <c r="CD939" s="12"/>
      <c r="CE939" s="12"/>
      <c r="CF939" s="12">
        <f t="shared" si="1277"/>
        <v>0</v>
      </c>
      <c r="CG939" s="12"/>
      <c r="CH939" s="12"/>
      <c r="CI939" s="12"/>
      <c r="CJ939" s="12">
        <f t="shared" si="1278"/>
        <v>0</v>
      </c>
      <c r="CK939" s="12"/>
      <c r="CL939" s="12"/>
      <c r="CM939" s="12"/>
      <c r="CN939" s="12">
        <f t="shared" si="1279"/>
        <v>0</v>
      </c>
      <c r="CO939" s="12"/>
      <c r="CP939" s="12"/>
      <c r="CQ939" s="12"/>
      <c r="CR939" s="12">
        <f t="shared" si="1280"/>
        <v>0</v>
      </c>
      <c r="CS939" s="12"/>
      <c r="CT939" s="12"/>
      <c r="CU939" s="12"/>
      <c r="CV939" s="12">
        <f t="shared" si="1281"/>
        <v>0</v>
      </c>
      <c r="CW939" s="12"/>
      <c r="CX939" s="12"/>
      <c r="CY939" s="12"/>
      <c r="CZ939" s="12">
        <f t="shared" si="1282"/>
        <v>0</v>
      </c>
      <c r="DA939" s="12"/>
      <c r="DB939" s="12"/>
      <c r="DC939" s="12"/>
      <c r="DD939" s="12">
        <f t="shared" si="1283"/>
        <v>0</v>
      </c>
      <c r="DE939" s="13" t="s">
        <v>54</v>
      </c>
      <c r="DF939" s="14" t="s">
        <v>55</v>
      </c>
    </row>
    <row r="940" spans="1:110" ht="38.25" hidden="1" x14ac:dyDescent="0.25">
      <c r="A940" s="13" t="s">
        <v>120</v>
      </c>
      <c r="B940" s="48" t="s">
        <v>1240</v>
      </c>
      <c r="C940" s="49">
        <v>1917</v>
      </c>
      <c r="D940" s="49" t="s">
        <v>51</v>
      </c>
      <c r="E940" s="48" t="s">
        <v>226</v>
      </c>
      <c r="F940" s="50">
        <v>162.1</v>
      </c>
      <c r="G940" s="50">
        <v>162.1</v>
      </c>
      <c r="H940" s="51">
        <v>37249</v>
      </c>
      <c r="I940" s="12">
        <f t="shared" si="1201"/>
        <v>1381738.8</v>
      </c>
      <c r="J940" s="12">
        <f t="shared" si="1202"/>
        <v>690869.4</v>
      </c>
      <c r="K940" s="12">
        <f t="shared" si="1203"/>
        <v>690869.4</v>
      </c>
      <c r="L940" s="12">
        <f t="shared" si="1204"/>
        <v>690869.4</v>
      </c>
      <c r="M940" s="12">
        <f t="shared" si="1242"/>
        <v>0</v>
      </c>
      <c r="N940" s="12"/>
      <c r="O940" s="12"/>
      <c r="P940" s="12">
        <v>0</v>
      </c>
      <c r="Q940" s="12"/>
      <c r="R940" s="12"/>
      <c r="S940" s="12">
        <v>0</v>
      </c>
      <c r="T940" s="12"/>
      <c r="U940" s="12"/>
      <c r="V940" s="12">
        <v>0</v>
      </c>
      <c r="W940" s="12"/>
      <c r="X940" s="12"/>
      <c r="Y940" s="12">
        <v>0</v>
      </c>
      <c r="Z940" s="12"/>
      <c r="AA940" s="12"/>
      <c r="AB940" s="12">
        <v>0</v>
      </c>
      <c r="AC940" s="12"/>
      <c r="AD940" s="12"/>
      <c r="AE940" s="12">
        <v>0</v>
      </c>
      <c r="AF940" s="12"/>
      <c r="AG940" s="12"/>
      <c r="AH940" s="12">
        <v>0</v>
      </c>
      <c r="AI940" s="12"/>
      <c r="AJ940" s="12"/>
      <c r="AK940" s="12">
        <v>0</v>
      </c>
      <c r="AL940" s="12"/>
      <c r="AM940" s="12"/>
      <c r="AN940" s="12">
        <v>0</v>
      </c>
      <c r="AO940" s="32"/>
      <c r="AP940" s="39" t="s">
        <v>53</v>
      </c>
      <c r="AQ940" s="32"/>
      <c r="AR940" s="32">
        <v>0</v>
      </c>
      <c r="AS940" s="12">
        <v>798059.01800000004</v>
      </c>
      <c r="AT940" s="12">
        <v>1381738.8</v>
      </c>
      <c r="AU940" s="12">
        <v>583679.78200000001</v>
      </c>
      <c r="AV940" s="12"/>
      <c r="AW940" s="12"/>
      <c r="AX940" s="12">
        <v>0</v>
      </c>
      <c r="AY940" s="45"/>
      <c r="AZ940" s="32"/>
      <c r="BA940" s="12">
        <v>0</v>
      </c>
      <c r="BB940" s="12">
        <f t="shared" si="1270"/>
        <v>0</v>
      </c>
      <c r="BC940" s="12">
        <f t="shared" si="1206"/>
        <v>0</v>
      </c>
      <c r="BD940" s="12">
        <f t="shared" si="1207"/>
        <v>0</v>
      </c>
      <c r="BE940" s="12"/>
      <c r="BF940" s="12"/>
      <c r="BG940" s="12"/>
      <c r="BH940" s="12">
        <f t="shared" si="1271"/>
        <v>0</v>
      </c>
      <c r="BI940" s="12"/>
      <c r="BJ940" s="12"/>
      <c r="BK940" s="12"/>
      <c r="BL940" s="12">
        <f t="shared" si="1272"/>
        <v>0</v>
      </c>
      <c r="BM940" s="12"/>
      <c r="BN940" s="12"/>
      <c r="BO940" s="12"/>
      <c r="BP940" s="12">
        <f t="shared" si="1273"/>
        <v>0</v>
      </c>
      <c r="BQ940" s="12"/>
      <c r="BR940" s="12"/>
      <c r="BS940" s="12"/>
      <c r="BT940" s="12">
        <f t="shared" si="1274"/>
        <v>0</v>
      </c>
      <c r="BU940" s="12"/>
      <c r="BV940" s="12"/>
      <c r="BW940" s="12"/>
      <c r="BX940" s="12">
        <f t="shared" si="1275"/>
        <v>0</v>
      </c>
      <c r="BY940" s="12"/>
      <c r="BZ940" s="12"/>
      <c r="CA940" s="12"/>
      <c r="CB940" s="12">
        <f t="shared" si="1276"/>
        <v>0</v>
      </c>
      <c r="CC940" s="12"/>
      <c r="CD940" s="12"/>
      <c r="CE940" s="12"/>
      <c r="CF940" s="12">
        <f t="shared" si="1277"/>
        <v>0</v>
      </c>
      <c r="CG940" s="12"/>
      <c r="CH940" s="12"/>
      <c r="CI940" s="12"/>
      <c r="CJ940" s="12">
        <f t="shared" si="1278"/>
        <v>0</v>
      </c>
      <c r="CK940" s="12"/>
      <c r="CL940" s="12"/>
      <c r="CM940" s="12"/>
      <c r="CN940" s="12">
        <f t="shared" si="1279"/>
        <v>0</v>
      </c>
      <c r="CO940" s="12"/>
      <c r="CP940" s="12"/>
      <c r="CQ940" s="12"/>
      <c r="CR940" s="12">
        <f t="shared" si="1280"/>
        <v>0</v>
      </c>
      <c r="CS940" s="12"/>
      <c r="CT940" s="12"/>
      <c r="CU940" s="12"/>
      <c r="CV940" s="12">
        <f t="shared" si="1281"/>
        <v>0</v>
      </c>
      <c r="CW940" s="12"/>
      <c r="CX940" s="12"/>
      <c r="CY940" s="12"/>
      <c r="CZ940" s="12">
        <f t="shared" si="1282"/>
        <v>0</v>
      </c>
      <c r="DA940" s="12"/>
      <c r="DB940" s="12"/>
      <c r="DC940" s="12"/>
      <c r="DD940" s="12">
        <f t="shared" si="1283"/>
        <v>0</v>
      </c>
      <c r="DE940" s="13" t="s">
        <v>54</v>
      </c>
      <c r="DF940" s="14" t="s">
        <v>55</v>
      </c>
    </row>
    <row r="941" spans="1:110" ht="38.25" hidden="1" x14ac:dyDescent="0.25">
      <c r="A941" s="13" t="s">
        <v>121</v>
      </c>
      <c r="B941" s="48" t="s">
        <v>1241</v>
      </c>
      <c r="C941" s="49">
        <v>1917</v>
      </c>
      <c r="D941" s="49">
        <v>1957</v>
      </c>
      <c r="E941" s="48" t="s">
        <v>226</v>
      </c>
      <c r="F941" s="50">
        <v>340.6</v>
      </c>
      <c r="G941" s="50">
        <v>340.6</v>
      </c>
      <c r="H941" s="51">
        <v>39288</v>
      </c>
      <c r="I941" s="12">
        <f t="shared" si="1201"/>
        <v>1234718.3999999999</v>
      </c>
      <c r="J941" s="12">
        <f t="shared" si="1202"/>
        <v>617359.19999999995</v>
      </c>
      <c r="K941" s="12">
        <f t="shared" si="1203"/>
        <v>617359.19999999995</v>
      </c>
      <c r="L941" s="12">
        <f t="shared" si="1204"/>
        <v>617359.19999999995</v>
      </c>
      <c r="M941" s="12">
        <f t="shared" si="1242"/>
        <v>0</v>
      </c>
      <c r="N941" s="16"/>
      <c r="O941" s="16"/>
      <c r="P941" s="12">
        <v>0</v>
      </c>
      <c r="Q941" s="16"/>
      <c r="R941" s="16"/>
      <c r="S941" s="12">
        <v>0</v>
      </c>
      <c r="T941" s="16"/>
      <c r="U941" s="16"/>
      <c r="V941" s="12">
        <v>0</v>
      </c>
      <c r="W941" s="16"/>
      <c r="X941" s="16"/>
      <c r="Y941" s="12">
        <v>0</v>
      </c>
      <c r="Z941" s="16"/>
      <c r="AA941" s="16"/>
      <c r="AB941" s="12">
        <v>0</v>
      </c>
      <c r="AC941" s="16"/>
      <c r="AD941" s="16"/>
      <c r="AE941" s="12">
        <v>0</v>
      </c>
      <c r="AF941" s="16"/>
      <c r="AG941" s="16"/>
      <c r="AH941" s="12">
        <v>0</v>
      </c>
      <c r="AI941" s="16"/>
      <c r="AJ941" s="16"/>
      <c r="AK941" s="12">
        <v>0</v>
      </c>
      <c r="AL941" s="16"/>
      <c r="AM941" s="16"/>
      <c r="AN941" s="12">
        <v>0</v>
      </c>
      <c r="AO941" s="35"/>
      <c r="AP941" s="40" t="s">
        <v>53</v>
      </c>
      <c r="AQ941" s="35"/>
      <c r="AR941" s="32">
        <v>0</v>
      </c>
      <c r="AS941" s="16">
        <v>1413602.2960000001</v>
      </c>
      <c r="AT941" s="12">
        <v>1234718.3999999999</v>
      </c>
      <c r="AU941" s="12">
        <v>-178883.89600000018</v>
      </c>
      <c r="AV941" s="16"/>
      <c r="AW941" s="16"/>
      <c r="AX941" s="12">
        <v>0</v>
      </c>
      <c r="AY941" s="46"/>
      <c r="AZ941" s="35"/>
      <c r="BA941" s="12">
        <v>0</v>
      </c>
      <c r="BB941" s="12">
        <f t="shared" si="1270"/>
        <v>0</v>
      </c>
      <c r="BC941" s="12">
        <f t="shared" si="1206"/>
        <v>0</v>
      </c>
      <c r="BD941" s="12">
        <f t="shared" si="1207"/>
        <v>0</v>
      </c>
      <c r="BE941" s="16"/>
      <c r="BF941" s="16"/>
      <c r="BG941" s="16"/>
      <c r="BH941" s="12">
        <f t="shared" si="1271"/>
        <v>0</v>
      </c>
      <c r="BI941" s="16"/>
      <c r="BJ941" s="16"/>
      <c r="BK941" s="16"/>
      <c r="BL941" s="12">
        <f t="shared" si="1272"/>
        <v>0</v>
      </c>
      <c r="BM941" s="16"/>
      <c r="BN941" s="16"/>
      <c r="BO941" s="16"/>
      <c r="BP941" s="12">
        <f t="shared" si="1273"/>
        <v>0</v>
      </c>
      <c r="BQ941" s="16"/>
      <c r="BR941" s="16"/>
      <c r="BS941" s="16"/>
      <c r="BT941" s="12">
        <f t="shared" si="1274"/>
        <v>0</v>
      </c>
      <c r="BU941" s="16"/>
      <c r="BV941" s="16"/>
      <c r="BW941" s="16"/>
      <c r="BX941" s="12">
        <f t="shared" si="1275"/>
        <v>0</v>
      </c>
      <c r="BY941" s="16"/>
      <c r="BZ941" s="16"/>
      <c r="CA941" s="16"/>
      <c r="CB941" s="12">
        <f t="shared" si="1276"/>
        <v>0</v>
      </c>
      <c r="CC941" s="16"/>
      <c r="CD941" s="16"/>
      <c r="CE941" s="16"/>
      <c r="CF941" s="12">
        <f t="shared" si="1277"/>
        <v>0</v>
      </c>
      <c r="CG941" s="16"/>
      <c r="CH941" s="16"/>
      <c r="CI941" s="16"/>
      <c r="CJ941" s="12">
        <f t="shared" si="1278"/>
        <v>0</v>
      </c>
      <c r="CK941" s="16"/>
      <c r="CL941" s="16"/>
      <c r="CM941" s="16"/>
      <c r="CN941" s="12">
        <f t="shared" si="1279"/>
        <v>0</v>
      </c>
      <c r="CO941" s="16"/>
      <c r="CP941" s="16"/>
      <c r="CQ941" s="16"/>
      <c r="CR941" s="12">
        <f t="shared" si="1280"/>
        <v>0</v>
      </c>
      <c r="CS941" s="16"/>
      <c r="CT941" s="16"/>
      <c r="CU941" s="16"/>
      <c r="CV941" s="12">
        <f t="shared" si="1281"/>
        <v>0</v>
      </c>
      <c r="CW941" s="16"/>
      <c r="CX941" s="16"/>
      <c r="CY941" s="16"/>
      <c r="CZ941" s="12">
        <f t="shared" si="1282"/>
        <v>0</v>
      </c>
      <c r="DA941" s="16"/>
      <c r="DB941" s="16"/>
      <c r="DC941" s="16"/>
      <c r="DD941" s="12">
        <f t="shared" si="1283"/>
        <v>0</v>
      </c>
      <c r="DE941" s="17" t="s">
        <v>54</v>
      </c>
      <c r="DF941" s="14" t="s">
        <v>55</v>
      </c>
    </row>
    <row r="942" spans="1:110" ht="38.25" hidden="1" x14ac:dyDescent="0.25">
      <c r="A942" s="13" t="s">
        <v>122</v>
      </c>
      <c r="B942" s="48" t="s">
        <v>1242</v>
      </c>
      <c r="C942" s="49">
        <v>1909</v>
      </c>
      <c r="D942" s="49" t="s">
        <v>51</v>
      </c>
      <c r="E942" s="48" t="s">
        <v>52</v>
      </c>
      <c r="F942" s="50">
        <v>207.9</v>
      </c>
      <c r="G942" s="50">
        <v>207.9</v>
      </c>
      <c r="H942" s="51">
        <v>38751</v>
      </c>
      <c r="I942" s="12">
        <f t="shared" si="1201"/>
        <v>1488700.8</v>
      </c>
      <c r="J942" s="12">
        <f t="shared" si="1202"/>
        <v>744350.4</v>
      </c>
      <c r="K942" s="12">
        <f t="shared" si="1203"/>
        <v>744350.4</v>
      </c>
      <c r="L942" s="12">
        <f t="shared" si="1204"/>
        <v>744350.4</v>
      </c>
      <c r="M942" s="12">
        <f t="shared" si="1242"/>
        <v>0</v>
      </c>
      <c r="N942" s="16"/>
      <c r="O942" s="16"/>
      <c r="P942" s="12">
        <v>0</v>
      </c>
      <c r="Q942" s="16"/>
      <c r="R942" s="16"/>
      <c r="S942" s="12">
        <v>0</v>
      </c>
      <c r="T942" s="16"/>
      <c r="U942" s="16"/>
      <c r="V942" s="12">
        <v>0</v>
      </c>
      <c r="W942" s="16"/>
      <c r="X942" s="16"/>
      <c r="Y942" s="12">
        <v>0</v>
      </c>
      <c r="Z942" s="16"/>
      <c r="AA942" s="16"/>
      <c r="AB942" s="12">
        <v>0</v>
      </c>
      <c r="AC942" s="16"/>
      <c r="AD942" s="16"/>
      <c r="AE942" s="12">
        <v>0</v>
      </c>
      <c r="AF942" s="16"/>
      <c r="AG942" s="16"/>
      <c r="AH942" s="12">
        <v>0</v>
      </c>
      <c r="AI942" s="16"/>
      <c r="AJ942" s="16"/>
      <c r="AK942" s="12">
        <v>0</v>
      </c>
      <c r="AL942" s="16"/>
      <c r="AM942" s="16"/>
      <c r="AN942" s="12">
        <v>0</v>
      </c>
      <c r="AO942" s="35"/>
      <c r="AP942" s="40" t="s">
        <v>53</v>
      </c>
      <c r="AQ942" s="35"/>
      <c r="AR942" s="32">
        <v>0</v>
      </c>
      <c r="AS942" s="16">
        <v>1132472.7919999999</v>
      </c>
      <c r="AT942" s="12">
        <v>1488700.8</v>
      </c>
      <c r="AU942" s="12">
        <v>356228.00800000015</v>
      </c>
      <c r="AV942" s="16"/>
      <c r="AW942" s="16"/>
      <c r="AX942" s="12">
        <v>0</v>
      </c>
      <c r="AY942" s="46"/>
      <c r="AZ942" s="35"/>
      <c r="BA942" s="12">
        <v>0</v>
      </c>
      <c r="BB942" s="12">
        <f t="shared" si="1270"/>
        <v>0</v>
      </c>
      <c r="BC942" s="12">
        <f t="shared" si="1206"/>
        <v>0</v>
      </c>
      <c r="BD942" s="12">
        <f t="shared" si="1207"/>
        <v>0</v>
      </c>
      <c r="BE942" s="16"/>
      <c r="BF942" s="16"/>
      <c r="BG942" s="16"/>
      <c r="BH942" s="12">
        <f t="shared" si="1271"/>
        <v>0</v>
      </c>
      <c r="BI942" s="16"/>
      <c r="BJ942" s="16"/>
      <c r="BK942" s="16"/>
      <c r="BL942" s="12">
        <f t="shared" si="1272"/>
        <v>0</v>
      </c>
      <c r="BM942" s="16"/>
      <c r="BN942" s="16"/>
      <c r="BO942" s="16"/>
      <c r="BP942" s="12">
        <f t="shared" si="1273"/>
        <v>0</v>
      </c>
      <c r="BQ942" s="16"/>
      <c r="BR942" s="16"/>
      <c r="BS942" s="16"/>
      <c r="BT942" s="12">
        <f t="shared" si="1274"/>
        <v>0</v>
      </c>
      <c r="BU942" s="16"/>
      <c r="BV942" s="16"/>
      <c r="BW942" s="16"/>
      <c r="BX942" s="12">
        <f t="shared" si="1275"/>
        <v>0</v>
      </c>
      <c r="BY942" s="16"/>
      <c r="BZ942" s="16"/>
      <c r="CA942" s="16"/>
      <c r="CB942" s="12">
        <f t="shared" si="1276"/>
        <v>0</v>
      </c>
      <c r="CC942" s="16"/>
      <c r="CD942" s="16"/>
      <c r="CE942" s="16"/>
      <c r="CF942" s="12">
        <f t="shared" si="1277"/>
        <v>0</v>
      </c>
      <c r="CG942" s="16"/>
      <c r="CH942" s="16"/>
      <c r="CI942" s="16"/>
      <c r="CJ942" s="12">
        <f t="shared" si="1278"/>
        <v>0</v>
      </c>
      <c r="CK942" s="16"/>
      <c r="CL942" s="16"/>
      <c r="CM942" s="16"/>
      <c r="CN942" s="12">
        <f t="shared" si="1279"/>
        <v>0</v>
      </c>
      <c r="CO942" s="16"/>
      <c r="CP942" s="16"/>
      <c r="CQ942" s="16"/>
      <c r="CR942" s="12">
        <f t="shared" si="1280"/>
        <v>0</v>
      </c>
      <c r="CS942" s="16"/>
      <c r="CT942" s="16"/>
      <c r="CU942" s="16"/>
      <c r="CV942" s="12">
        <f t="shared" si="1281"/>
        <v>0</v>
      </c>
      <c r="CW942" s="16"/>
      <c r="CX942" s="16"/>
      <c r="CY942" s="16"/>
      <c r="CZ942" s="12">
        <f t="shared" si="1282"/>
        <v>0</v>
      </c>
      <c r="DA942" s="16"/>
      <c r="DB942" s="16"/>
      <c r="DC942" s="16"/>
      <c r="DD942" s="12">
        <f t="shared" si="1283"/>
        <v>0</v>
      </c>
      <c r="DE942" s="17" t="s">
        <v>54</v>
      </c>
      <c r="DF942" s="14" t="s">
        <v>55</v>
      </c>
    </row>
    <row r="943" spans="1:110" ht="38.25" hidden="1" x14ac:dyDescent="0.25">
      <c r="A943" s="13" t="s">
        <v>123</v>
      </c>
      <c r="B943" s="48" t="s">
        <v>1243</v>
      </c>
      <c r="C943" s="49">
        <v>1917</v>
      </c>
      <c r="D943" s="49" t="s">
        <v>51</v>
      </c>
      <c r="E943" s="48" t="s">
        <v>226</v>
      </c>
      <c r="F943" s="50">
        <v>145.5</v>
      </c>
      <c r="G943" s="50">
        <v>145.5</v>
      </c>
      <c r="H943" s="51">
        <v>38775</v>
      </c>
      <c r="I943" s="12">
        <f t="shared" si="1201"/>
        <v>838940.4</v>
      </c>
      <c r="J943" s="12">
        <f t="shared" si="1202"/>
        <v>419470.2</v>
      </c>
      <c r="K943" s="12">
        <f t="shared" si="1203"/>
        <v>419470.2</v>
      </c>
      <c r="L943" s="12">
        <f t="shared" si="1204"/>
        <v>419470.2</v>
      </c>
      <c r="M943" s="12">
        <f t="shared" si="1242"/>
        <v>0</v>
      </c>
      <c r="N943" s="16"/>
      <c r="O943" s="16"/>
      <c r="P943" s="12">
        <v>0</v>
      </c>
      <c r="Q943" s="16"/>
      <c r="R943" s="16"/>
      <c r="S943" s="12">
        <v>0</v>
      </c>
      <c r="T943" s="16"/>
      <c r="U943" s="16"/>
      <c r="V943" s="12">
        <v>0</v>
      </c>
      <c r="W943" s="16"/>
      <c r="X943" s="16"/>
      <c r="Y943" s="12">
        <v>0</v>
      </c>
      <c r="Z943" s="16"/>
      <c r="AA943" s="16"/>
      <c r="AB943" s="12">
        <v>0</v>
      </c>
      <c r="AC943" s="16"/>
      <c r="AD943" s="16"/>
      <c r="AE943" s="12">
        <v>0</v>
      </c>
      <c r="AF943" s="16"/>
      <c r="AG943" s="16"/>
      <c r="AH943" s="12">
        <v>0</v>
      </c>
      <c r="AI943" s="16"/>
      <c r="AJ943" s="16"/>
      <c r="AK943" s="12">
        <v>0</v>
      </c>
      <c r="AL943" s="16"/>
      <c r="AM943" s="16"/>
      <c r="AN943" s="12">
        <v>0</v>
      </c>
      <c r="AO943" s="35"/>
      <c r="AP943" s="40" t="s">
        <v>53</v>
      </c>
      <c r="AQ943" s="35"/>
      <c r="AR943" s="32">
        <v>0</v>
      </c>
      <c r="AS943" s="16">
        <v>565440.91799999995</v>
      </c>
      <c r="AT943" s="12">
        <v>838940.4</v>
      </c>
      <c r="AU943" s="12">
        <v>273499.48200000008</v>
      </c>
      <c r="AV943" s="16"/>
      <c r="AW943" s="16"/>
      <c r="AX943" s="12">
        <v>0</v>
      </c>
      <c r="AY943" s="46"/>
      <c r="AZ943" s="35"/>
      <c r="BA943" s="12">
        <v>0</v>
      </c>
      <c r="BB943" s="12">
        <f t="shared" si="1270"/>
        <v>0</v>
      </c>
      <c r="BC943" s="12">
        <f t="shared" si="1206"/>
        <v>0</v>
      </c>
      <c r="BD943" s="12">
        <f t="shared" si="1207"/>
        <v>0</v>
      </c>
      <c r="BE943" s="16"/>
      <c r="BF943" s="16"/>
      <c r="BG943" s="16"/>
      <c r="BH943" s="12">
        <f t="shared" si="1271"/>
        <v>0</v>
      </c>
      <c r="BI943" s="16"/>
      <c r="BJ943" s="16"/>
      <c r="BK943" s="16"/>
      <c r="BL943" s="12">
        <f t="shared" si="1272"/>
        <v>0</v>
      </c>
      <c r="BM943" s="16"/>
      <c r="BN943" s="16"/>
      <c r="BO943" s="16"/>
      <c r="BP943" s="12">
        <f t="shared" si="1273"/>
        <v>0</v>
      </c>
      <c r="BQ943" s="16"/>
      <c r="BR943" s="16"/>
      <c r="BS943" s="16"/>
      <c r="BT943" s="12">
        <f t="shared" si="1274"/>
        <v>0</v>
      </c>
      <c r="BU943" s="16"/>
      <c r="BV943" s="16"/>
      <c r="BW943" s="16"/>
      <c r="BX943" s="12">
        <f t="shared" si="1275"/>
        <v>0</v>
      </c>
      <c r="BY943" s="16"/>
      <c r="BZ943" s="16"/>
      <c r="CA943" s="16"/>
      <c r="CB943" s="12">
        <f t="shared" si="1276"/>
        <v>0</v>
      </c>
      <c r="CC943" s="16"/>
      <c r="CD943" s="16"/>
      <c r="CE943" s="16"/>
      <c r="CF943" s="12">
        <f t="shared" si="1277"/>
        <v>0</v>
      </c>
      <c r="CG943" s="16"/>
      <c r="CH943" s="16"/>
      <c r="CI943" s="16"/>
      <c r="CJ943" s="12">
        <f t="shared" si="1278"/>
        <v>0</v>
      </c>
      <c r="CK943" s="16"/>
      <c r="CL943" s="16"/>
      <c r="CM943" s="16"/>
      <c r="CN943" s="12">
        <f t="shared" si="1279"/>
        <v>0</v>
      </c>
      <c r="CO943" s="16"/>
      <c r="CP943" s="16"/>
      <c r="CQ943" s="16"/>
      <c r="CR943" s="12">
        <f t="shared" si="1280"/>
        <v>0</v>
      </c>
      <c r="CS943" s="16"/>
      <c r="CT943" s="16"/>
      <c r="CU943" s="16"/>
      <c r="CV943" s="12">
        <f t="shared" si="1281"/>
        <v>0</v>
      </c>
      <c r="CW943" s="16"/>
      <c r="CX943" s="16"/>
      <c r="CY943" s="16"/>
      <c r="CZ943" s="12">
        <f t="shared" si="1282"/>
        <v>0</v>
      </c>
      <c r="DA943" s="16"/>
      <c r="DB943" s="16"/>
      <c r="DC943" s="16"/>
      <c r="DD943" s="12">
        <f t="shared" si="1283"/>
        <v>0</v>
      </c>
      <c r="DE943" s="17" t="s">
        <v>54</v>
      </c>
      <c r="DF943" s="14" t="s">
        <v>55</v>
      </c>
    </row>
    <row r="944" spans="1:110" ht="38.25" hidden="1" x14ac:dyDescent="0.25">
      <c r="A944" s="13" t="s">
        <v>124</v>
      </c>
      <c r="B944" s="48" t="s">
        <v>1244</v>
      </c>
      <c r="C944" s="49">
        <v>1958</v>
      </c>
      <c r="D944" s="49" t="s">
        <v>51</v>
      </c>
      <c r="E944" s="48" t="s">
        <v>61</v>
      </c>
      <c r="F944" s="50">
        <v>178</v>
      </c>
      <c r="G944" s="50">
        <v>178</v>
      </c>
      <c r="H944" s="49" t="s">
        <v>51</v>
      </c>
      <c r="I944" s="12">
        <f t="shared" si="1201"/>
        <v>1072898.3999999999</v>
      </c>
      <c r="J944" s="12">
        <f t="shared" si="1202"/>
        <v>536449.19999999995</v>
      </c>
      <c r="K944" s="12">
        <f t="shared" si="1203"/>
        <v>536449.19999999995</v>
      </c>
      <c r="L944" s="12">
        <f t="shared" si="1204"/>
        <v>536449.19999999995</v>
      </c>
      <c r="M944" s="12">
        <f t="shared" si="1242"/>
        <v>0</v>
      </c>
      <c r="N944" s="16"/>
      <c r="O944" s="16"/>
      <c r="P944" s="12">
        <v>0</v>
      </c>
      <c r="Q944" s="16"/>
      <c r="R944" s="16"/>
      <c r="S944" s="12">
        <v>0</v>
      </c>
      <c r="T944" s="16"/>
      <c r="U944" s="16"/>
      <c r="V944" s="12">
        <v>0</v>
      </c>
      <c r="W944" s="16"/>
      <c r="X944" s="16"/>
      <c r="Y944" s="12">
        <v>0</v>
      </c>
      <c r="Z944" s="16"/>
      <c r="AA944" s="16"/>
      <c r="AB944" s="12">
        <v>0</v>
      </c>
      <c r="AC944" s="16"/>
      <c r="AD944" s="16"/>
      <c r="AE944" s="12">
        <v>0</v>
      </c>
      <c r="AF944" s="16"/>
      <c r="AG944" s="16"/>
      <c r="AH944" s="12">
        <v>0</v>
      </c>
      <c r="AI944" s="16"/>
      <c r="AJ944" s="16"/>
      <c r="AK944" s="12">
        <v>0</v>
      </c>
      <c r="AL944" s="16"/>
      <c r="AM944" s="16"/>
      <c r="AN944" s="12">
        <v>0</v>
      </c>
      <c r="AO944" s="35"/>
      <c r="AP944" s="40" t="s">
        <v>53</v>
      </c>
      <c r="AQ944" s="35"/>
      <c r="AR944" s="32">
        <v>0</v>
      </c>
      <c r="AS944" s="16">
        <v>1775205.1129999999</v>
      </c>
      <c r="AT944" s="12">
        <v>1072898.3999999999</v>
      </c>
      <c r="AU944" s="12">
        <v>-702306.71299999999</v>
      </c>
      <c r="AV944" s="16"/>
      <c r="AW944" s="16"/>
      <c r="AX944" s="12">
        <v>0</v>
      </c>
      <c r="AY944" s="46"/>
      <c r="AZ944" s="35"/>
      <c r="BA944" s="12">
        <v>0</v>
      </c>
      <c r="BB944" s="12">
        <f>BF944+BJ944+BN944+BR944+BV944+BZ944+CD944+CH944+CL944+CP944+CT944+CX944+DB944</f>
        <v>0</v>
      </c>
      <c r="BC944" s="12">
        <f t="shared" si="1206"/>
        <v>0</v>
      </c>
      <c r="BD944" s="12">
        <f t="shared" si="1207"/>
        <v>0</v>
      </c>
      <c r="BE944" s="16"/>
      <c r="BF944" s="16"/>
      <c r="BG944" s="16"/>
      <c r="BH944" s="12">
        <f>BG944-BF944</f>
        <v>0</v>
      </c>
      <c r="BI944" s="16"/>
      <c r="BJ944" s="16"/>
      <c r="BK944" s="16"/>
      <c r="BL944" s="12">
        <f>BK944-BJ944</f>
        <v>0</v>
      </c>
      <c r="BM944" s="16"/>
      <c r="BN944" s="16"/>
      <c r="BO944" s="16"/>
      <c r="BP944" s="12">
        <f>BO944-BN944</f>
        <v>0</v>
      </c>
      <c r="BQ944" s="16"/>
      <c r="BR944" s="16"/>
      <c r="BS944" s="16"/>
      <c r="BT944" s="12">
        <f>BS944-BR944</f>
        <v>0</v>
      </c>
      <c r="BU944" s="16"/>
      <c r="BV944" s="16"/>
      <c r="BW944" s="16"/>
      <c r="BX944" s="12">
        <f>BW944-BV944</f>
        <v>0</v>
      </c>
      <c r="BY944" s="16"/>
      <c r="BZ944" s="16"/>
      <c r="CA944" s="16"/>
      <c r="CB944" s="12">
        <f>CA944-BZ944</f>
        <v>0</v>
      </c>
      <c r="CC944" s="16"/>
      <c r="CD944" s="16"/>
      <c r="CE944" s="16"/>
      <c r="CF944" s="12">
        <f>CE944-CD944</f>
        <v>0</v>
      </c>
      <c r="CG944" s="16"/>
      <c r="CH944" s="16"/>
      <c r="CI944" s="16"/>
      <c r="CJ944" s="12">
        <f>CI944-CH944</f>
        <v>0</v>
      </c>
      <c r="CK944" s="16"/>
      <c r="CL944" s="16"/>
      <c r="CM944" s="16"/>
      <c r="CN944" s="12">
        <f>CM944-CL944</f>
        <v>0</v>
      </c>
      <c r="CO944" s="16"/>
      <c r="CP944" s="16"/>
      <c r="CQ944" s="16"/>
      <c r="CR944" s="12">
        <f>CQ944-CP944</f>
        <v>0</v>
      </c>
      <c r="CS944" s="16"/>
      <c r="CT944" s="16"/>
      <c r="CU944" s="16"/>
      <c r="CV944" s="12">
        <f>CU944-CT944</f>
        <v>0</v>
      </c>
      <c r="CW944" s="16"/>
      <c r="CX944" s="16"/>
      <c r="CY944" s="16"/>
      <c r="CZ944" s="12">
        <f>CY944-CX944</f>
        <v>0</v>
      </c>
      <c r="DA944" s="16"/>
      <c r="DB944" s="16"/>
      <c r="DC944" s="16"/>
      <c r="DD944" s="12">
        <f>DC944-DB944</f>
        <v>0</v>
      </c>
      <c r="DE944" s="17" t="s">
        <v>54</v>
      </c>
      <c r="DF944" s="14" t="s">
        <v>55</v>
      </c>
    </row>
    <row r="945" spans="1:110" ht="12.75" hidden="1" x14ac:dyDescent="0.25">
      <c r="A945" s="18" t="s">
        <v>51</v>
      </c>
      <c r="B945" s="11" t="s">
        <v>86</v>
      </c>
      <c r="C945" s="19" t="s">
        <v>51</v>
      </c>
      <c r="D945" s="101" t="s">
        <v>51</v>
      </c>
      <c r="E945" s="19" t="s">
        <v>51</v>
      </c>
      <c r="F945" s="19">
        <f>SUM(F886:F944)</f>
        <v>49825.250000000007</v>
      </c>
      <c r="G945" s="19">
        <f>SUM(G886:G944)</f>
        <v>43884.770000000004</v>
      </c>
      <c r="H945" s="19"/>
      <c r="I945" s="19">
        <f>SUM(I886:I944)</f>
        <v>162858096.30240005</v>
      </c>
      <c r="J945" s="19">
        <f>SUM(J886:J944)</f>
        <v>80836471.36120002</v>
      </c>
      <c r="K945" s="19">
        <f>SUM(K886:K944)</f>
        <v>82021624.941200018</v>
      </c>
      <c r="L945" s="19">
        <f>SUM(L886:L944)</f>
        <v>82021624.941200018</v>
      </c>
      <c r="M945" s="12">
        <f t="shared" si="1242"/>
        <v>0</v>
      </c>
      <c r="N945" s="19">
        <f t="shared" ref="N945:AS945" si="1284">SUM(N886:N944)</f>
        <v>0</v>
      </c>
      <c r="O945" s="19">
        <f t="shared" si="1284"/>
        <v>0</v>
      </c>
      <c r="P945" s="19">
        <f t="shared" si="1284"/>
        <v>0</v>
      </c>
      <c r="Q945" s="19">
        <f t="shared" si="1284"/>
        <v>5231959.72</v>
      </c>
      <c r="R945" s="19">
        <f t="shared" si="1284"/>
        <v>32883142.620000001</v>
      </c>
      <c r="S945" s="19">
        <f t="shared" si="1284"/>
        <v>0</v>
      </c>
      <c r="T945" s="19">
        <f t="shared" si="1284"/>
        <v>0</v>
      </c>
      <c r="U945" s="19">
        <f t="shared" si="1284"/>
        <v>703956.47699999996</v>
      </c>
      <c r="V945" s="19">
        <f t="shared" si="1284"/>
        <v>0</v>
      </c>
      <c r="W945" s="19">
        <f t="shared" si="1284"/>
        <v>0</v>
      </c>
      <c r="X945" s="19">
        <f t="shared" si="1284"/>
        <v>0</v>
      </c>
      <c r="Y945" s="19">
        <f t="shared" si="1284"/>
        <v>0</v>
      </c>
      <c r="Z945" s="19">
        <f t="shared" si="1284"/>
        <v>0</v>
      </c>
      <c r="AA945" s="19">
        <f t="shared" si="1284"/>
        <v>0</v>
      </c>
      <c r="AB945" s="19">
        <f t="shared" si="1284"/>
        <v>0</v>
      </c>
      <c r="AC945" s="19">
        <f t="shared" si="1284"/>
        <v>0</v>
      </c>
      <c r="AD945" s="19">
        <f t="shared" si="1284"/>
        <v>0</v>
      </c>
      <c r="AE945" s="19">
        <f t="shared" si="1284"/>
        <v>0</v>
      </c>
      <c r="AF945" s="19">
        <f t="shared" si="1284"/>
        <v>0</v>
      </c>
      <c r="AG945" s="19">
        <f t="shared" si="1284"/>
        <v>0</v>
      </c>
      <c r="AH945" s="19">
        <f t="shared" si="1284"/>
        <v>0</v>
      </c>
      <c r="AI945" s="19">
        <f t="shared" si="1284"/>
        <v>0</v>
      </c>
      <c r="AJ945" s="19">
        <f t="shared" si="1284"/>
        <v>0</v>
      </c>
      <c r="AK945" s="19">
        <f t="shared" si="1284"/>
        <v>0</v>
      </c>
      <c r="AL945" s="19">
        <f t="shared" si="1284"/>
        <v>0</v>
      </c>
      <c r="AM945" s="19">
        <f t="shared" si="1284"/>
        <v>0</v>
      </c>
      <c r="AN945" s="19">
        <f t="shared" si="1284"/>
        <v>0</v>
      </c>
      <c r="AO945" s="19">
        <f t="shared" si="1284"/>
        <v>0</v>
      </c>
      <c r="AP945" s="19">
        <f t="shared" si="1284"/>
        <v>0</v>
      </c>
      <c r="AQ945" s="19">
        <f t="shared" si="1284"/>
        <v>0</v>
      </c>
      <c r="AR945" s="19">
        <f t="shared" si="1284"/>
        <v>0</v>
      </c>
      <c r="AS945" s="19">
        <f t="shared" si="1284"/>
        <v>43698106.548000008</v>
      </c>
      <c r="AT945" s="19">
        <f t="shared" ref="AT945:BY945" si="1285">SUM(AT886:AT944)</f>
        <v>50969573.45979999</v>
      </c>
      <c r="AU945" s="19">
        <f t="shared" si="1285"/>
        <v>5854576.5117999986</v>
      </c>
      <c r="AV945" s="19">
        <f t="shared" si="1285"/>
        <v>2020319.7709999999</v>
      </c>
      <c r="AW945" s="19">
        <f t="shared" si="1285"/>
        <v>77116270.165600017</v>
      </c>
      <c r="AX945" s="19">
        <f t="shared" si="1285"/>
        <v>12823127.325000001</v>
      </c>
      <c r="AY945" s="19">
        <f t="shared" si="1285"/>
        <v>0</v>
      </c>
      <c r="AZ945" s="19">
        <f t="shared" si="1285"/>
        <v>0</v>
      </c>
      <c r="BA945" s="19">
        <f t="shared" si="1285"/>
        <v>0</v>
      </c>
      <c r="BB945" s="19">
        <f t="shared" si="1285"/>
        <v>0</v>
      </c>
      <c r="BC945" s="19">
        <f t="shared" si="1285"/>
        <v>1185153.58</v>
      </c>
      <c r="BD945" s="19">
        <f t="shared" si="1285"/>
        <v>1185153.58</v>
      </c>
      <c r="BE945" s="19">
        <f t="shared" si="1285"/>
        <v>0</v>
      </c>
      <c r="BF945" s="19">
        <f t="shared" si="1285"/>
        <v>0</v>
      </c>
      <c r="BG945" s="19">
        <f t="shared" si="1285"/>
        <v>0</v>
      </c>
      <c r="BH945" s="19">
        <f t="shared" si="1285"/>
        <v>0</v>
      </c>
      <c r="BI945" s="19">
        <f t="shared" si="1285"/>
        <v>1</v>
      </c>
      <c r="BJ945" s="19">
        <f t="shared" si="1285"/>
        <v>0</v>
      </c>
      <c r="BK945" s="19">
        <f t="shared" si="1285"/>
        <v>150000</v>
      </c>
      <c r="BL945" s="19">
        <f t="shared" si="1285"/>
        <v>150000</v>
      </c>
      <c r="BM945" s="19">
        <f t="shared" si="1285"/>
        <v>0</v>
      </c>
      <c r="BN945" s="19">
        <f t="shared" si="1285"/>
        <v>0</v>
      </c>
      <c r="BO945" s="19">
        <f t="shared" si="1285"/>
        <v>0</v>
      </c>
      <c r="BP945" s="19">
        <f t="shared" si="1285"/>
        <v>0</v>
      </c>
      <c r="BQ945" s="19">
        <f t="shared" si="1285"/>
        <v>0</v>
      </c>
      <c r="BR945" s="19">
        <f t="shared" si="1285"/>
        <v>0</v>
      </c>
      <c r="BS945" s="19">
        <f t="shared" si="1285"/>
        <v>0</v>
      </c>
      <c r="BT945" s="19">
        <f t="shared" si="1285"/>
        <v>0</v>
      </c>
      <c r="BU945" s="19">
        <f t="shared" si="1285"/>
        <v>0</v>
      </c>
      <c r="BV945" s="19">
        <f t="shared" si="1285"/>
        <v>0</v>
      </c>
      <c r="BW945" s="19">
        <f t="shared" si="1285"/>
        <v>0</v>
      </c>
      <c r="BX945" s="19">
        <f t="shared" si="1285"/>
        <v>0</v>
      </c>
      <c r="BY945" s="19">
        <f t="shared" si="1285"/>
        <v>1</v>
      </c>
      <c r="BZ945" s="19">
        <f t="shared" ref="BZ945:DD945" si="1286">SUM(BZ886:BZ944)</f>
        <v>0</v>
      </c>
      <c r="CA945" s="19">
        <f t="shared" si="1286"/>
        <v>150000</v>
      </c>
      <c r="CB945" s="19">
        <f t="shared" si="1286"/>
        <v>150000</v>
      </c>
      <c r="CC945" s="19">
        <f t="shared" si="1286"/>
        <v>0</v>
      </c>
      <c r="CD945" s="19">
        <f t="shared" si="1286"/>
        <v>0</v>
      </c>
      <c r="CE945" s="19">
        <f t="shared" si="1286"/>
        <v>0</v>
      </c>
      <c r="CF945" s="19">
        <f t="shared" si="1286"/>
        <v>0</v>
      </c>
      <c r="CG945" s="19">
        <f t="shared" si="1286"/>
        <v>0</v>
      </c>
      <c r="CH945" s="19">
        <f t="shared" si="1286"/>
        <v>0</v>
      </c>
      <c r="CI945" s="19">
        <f t="shared" si="1286"/>
        <v>0</v>
      </c>
      <c r="CJ945" s="19">
        <f t="shared" si="1286"/>
        <v>0</v>
      </c>
      <c r="CK945" s="19">
        <f t="shared" si="1286"/>
        <v>3</v>
      </c>
      <c r="CL945" s="19">
        <f t="shared" si="1286"/>
        <v>0</v>
      </c>
      <c r="CM945" s="19">
        <f t="shared" si="1286"/>
        <v>885153.58000000007</v>
      </c>
      <c r="CN945" s="19">
        <f t="shared" si="1286"/>
        <v>885153.58000000007</v>
      </c>
      <c r="CO945" s="19">
        <f t="shared" si="1286"/>
        <v>0</v>
      </c>
      <c r="CP945" s="19">
        <f t="shared" si="1286"/>
        <v>0</v>
      </c>
      <c r="CQ945" s="19">
        <f t="shared" si="1286"/>
        <v>0</v>
      </c>
      <c r="CR945" s="19">
        <f t="shared" si="1286"/>
        <v>0</v>
      </c>
      <c r="CS945" s="19">
        <f t="shared" si="1286"/>
        <v>0</v>
      </c>
      <c r="CT945" s="19">
        <f t="shared" si="1286"/>
        <v>0</v>
      </c>
      <c r="CU945" s="19">
        <f t="shared" si="1286"/>
        <v>0</v>
      </c>
      <c r="CV945" s="19">
        <f t="shared" si="1286"/>
        <v>0</v>
      </c>
      <c r="CW945" s="19">
        <f t="shared" si="1286"/>
        <v>0</v>
      </c>
      <c r="CX945" s="19">
        <f t="shared" si="1286"/>
        <v>0</v>
      </c>
      <c r="CY945" s="19">
        <f t="shared" si="1286"/>
        <v>0</v>
      </c>
      <c r="CZ945" s="19">
        <f t="shared" si="1286"/>
        <v>0</v>
      </c>
      <c r="DA945" s="19">
        <f t="shared" si="1286"/>
        <v>0</v>
      </c>
      <c r="DB945" s="19">
        <f t="shared" si="1286"/>
        <v>0</v>
      </c>
      <c r="DC945" s="19">
        <f t="shared" si="1286"/>
        <v>0</v>
      </c>
      <c r="DD945" s="19">
        <f t="shared" si="1286"/>
        <v>0</v>
      </c>
      <c r="DE945" s="18" t="s">
        <v>51</v>
      </c>
      <c r="DF945" s="18" t="s">
        <v>51</v>
      </c>
    </row>
    <row r="946" spans="1:110" ht="12.75" x14ac:dyDescent="0.25">
      <c r="A946" s="27" t="s">
        <v>328</v>
      </c>
      <c r="B946" s="28"/>
      <c r="C946" s="28"/>
      <c r="D946" s="28"/>
      <c r="E946" s="28"/>
      <c r="F946" s="28"/>
      <c r="G946" s="28"/>
      <c r="H946" s="28"/>
      <c r="I946" s="12"/>
      <c r="J946" s="12"/>
      <c r="K946" s="12"/>
      <c r="L946" s="12"/>
      <c r="M946" s="12">
        <f t="shared" si="1242"/>
        <v>0</v>
      </c>
      <c r="N946" s="28"/>
      <c r="O946" s="28"/>
      <c r="P946" s="12"/>
      <c r="Q946" s="28"/>
      <c r="R946" s="28"/>
      <c r="S946" s="12"/>
      <c r="T946" s="28"/>
      <c r="U946" s="28"/>
      <c r="V946" s="12"/>
      <c r="W946" s="28"/>
      <c r="X946" s="28"/>
      <c r="Y946" s="12"/>
      <c r="Z946" s="28"/>
      <c r="AA946" s="28"/>
      <c r="AB946" s="12"/>
      <c r="AC946" s="28"/>
      <c r="AD946" s="28"/>
      <c r="AE946" s="12"/>
      <c r="AF946" s="28"/>
      <c r="AG946" s="28"/>
      <c r="AH946" s="12"/>
      <c r="AI946" s="28"/>
      <c r="AJ946" s="28"/>
      <c r="AK946" s="12"/>
      <c r="AL946" s="28"/>
      <c r="AM946" s="28"/>
      <c r="AN946" s="12"/>
      <c r="AO946" s="34"/>
      <c r="AP946" s="38"/>
      <c r="AQ946" s="34"/>
      <c r="AR946" s="32"/>
      <c r="AS946" s="28"/>
      <c r="AT946" s="28"/>
      <c r="AU946" s="12"/>
      <c r="AV946" s="28"/>
      <c r="AW946" s="28"/>
      <c r="AX946" s="12"/>
      <c r="AY946" s="44"/>
      <c r="AZ946" s="34"/>
      <c r="BA946" s="12"/>
      <c r="BB946" s="12"/>
      <c r="BC946" s="12"/>
      <c r="BD946" s="12"/>
      <c r="BE946" s="36"/>
      <c r="BF946" s="36"/>
      <c r="BG946" s="36"/>
      <c r="BH946" s="12">
        <f t="shared" ref="BH946" si="1287">BG946-BF946</f>
        <v>0</v>
      </c>
      <c r="BI946" s="36"/>
      <c r="BJ946" s="36"/>
      <c r="BK946" s="36"/>
      <c r="BL946" s="12">
        <f t="shared" ref="BL946" si="1288">BK946-BJ946</f>
        <v>0</v>
      </c>
      <c r="BM946" s="36"/>
      <c r="BN946" s="36"/>
      <c r="BO946" s="36"/>
      <c r="BP946" s="12">
        <f t="shared" ref="BP946" si="1289">BO946-BN946</f>
        <v>0</v>
      </c>
      <c r="BQ946" s="36"/>
      <c r="BR946" s="36"/>
      <c r="BS946" s="36"/>
      <c r="BT946" s="12">
        <f t="shared" ref="BT946" si="1290">BS946-BR946</f>
        <v>0</v>
      </c>
      <c r="BU946" s="36"/>
      <c r="BV946" s="36"/>
      <c r="BW946" s="36"/>
      <c r="BX946" s="12">
        <f t="shared" ref="BX946" si="1291">BW946-BV946</f>
        <v>0</v>
      </c>
      <c r="BY946" s="36"/>
      <c r="BZ946" s="36"/>
      <c r="CA946" s="36"/>
      <c r="CB946" s="12">
        <f t="shared" ref="CB946" si="1292">CA946-BZ946</f>
        <v>0</v>
      </c>
      <c r="CC946" s="36"/>
      <c r="CD946" s="36"/>
      <c r="CE946" s="36"/>
      <c r="CF946" s="12">
        <f t="shared" ref="CF946" si="1293">CE946-CD946</f>
        <v>0</v>
      </c>
      <c r="CG946" s="36"/>
      <c r="CH946" s="36"/>
      <c r="CI946" s="36"/>
      <c r="CJ946" s="12">
        <f t="shared" ref="CJ946" si="1294">CI946-CH946</f>
        <v>0</v>
      </c>
      <c r="CK946" s="36"/>
      <c r="CL946" s="36"/>
      <c r="CM946" s="36"/>
      <c r="CN946" s="12">
        <f t="shared" ref="CN946" si="1295">CM946-CL946</f>
        <v>0</v>
      </c>
      <c r="CO946" s="36"/>
      <c r="CP946" s="36"/>
      <c r="CQ946" s="36"/>
      <c r="CR946" s="12">
        <f t="shared" ref="CR946" si="1296">CQ946-CP946</f>
        <v>0</v>
      </c>
      <c r="CS946" s="36"/>
      <c r="CT946" s="36"/>
      <c r="CU946" s="36"/>
      <c r="CV946" s="12">
        <f t="shared" ref="CV946" si="1297">CU946-CT946</f>
        <v>0</v>
      </c>
      <c r="CW946" s="36"/>
      <c r="CX946" s="36"/>
      <c r="CY946" s="36"/>
      <c r="CZ946" s="12">
        <f t="shared" ref="CZ946" si="1298">CY946-CX946</f>
        <v>0</v>
      </c>
      <c r="DA946" s="36"/>
      <c r="DB946" s="36"/>
      <c r="DC946" s="36"/>
      <c r="DD946" s="12">
        <f t="shared" ref="DD946" si="1299">DC946-DB946</f>
        <v>0</v>
      </c>
      <c r="DE946" s="28"/>
      <c r="DF946" s="29"/>
    </row>
    <row r="947" spans="1:110" ht="38.25" x14ac:dyDescent="0.25">
      <c r="A947" s="13" t="s">
        <v>24</v>
      </c>
      <c r="B947" s="48" t="s">
        <v>1245</v>
      </c>
      <c r="C947" s="49">
        <v>1966</v>
      </c>
      <c r="D947" s="49" t="s">
        <v>51</v>
      </c>
      <c r="E947" s="127" t="s">
        <v>229</v>
      </c>
      <c r="F947" s="50">
        <v>3348.5</v>
      </c>
      <c r="G947" s="50">
        <v>3050.5</v>
      </c>
      <c r="H947" s="51">
        <v>33912</v>
      </c>
      <c r="I947" s="12">
        <f t="shared" ref="I947:I954" si="1300">O947+R947+U947+X947+AA947+AD947+AG947+AJ947+AM947+AQ947+AT947+BC947+AW947+AZ947</f>
        <v>2125401.1320000002</v>
      </c>
      <c r="J947" s="12">
        <f t="shared" ref="J947:J954" si="1301">(I947-BC947)*0.5</f>
        <v>1062700.5660000001</v>
      </c>
      <c r="K947" s="12">
        <f t="shared" ref="K947:K1009" si="1302">I947-J947</f>
        <v>1062700.5660000001</v>
      </c>
      <c r="L947" s="12">
        <f t="shared" ref="L947:L1009" si="1303">K947</f>
        <v>1062700.5660000001</v>
      </c>
      <c r="M947" s="12">
        <f t="shared" si="1242"/>
        <v>0</v>
      </c>
      <c r="N947" s="12"/>
      <c r="O947" s="12"/>
      <c r="P947" s="12">
        <v>0</v>
      </c>
      <c r="Q947" s="12"/>
      <c r="R947" s="12"/>
      <c r="S947" s="12">
        <v>0</v>
      </c>
      <c r="T947" s="12"/>
      <c r="U947" s="12"/>
      <c r="V947" s="12">
        <v>0</v>
      </c>
      <c r="W947" s="12"/>
      <c r="X947" s="12"/>
      <c r="Y947" s="12">
        <v>0</v>
      </c>
      <c r="Z947" s="12"/>
      <c r="AA947" s="12"/>
      <c r="AB947" s="12">
        <v>0</v>
      </c>
      <c r="AC947" s="12"/>
      <c r="AD947" s="12"/>
      <c r="AE947" s="12">
        <v>0</v>
      </c>
      <c r="AF947" s="12"/>
      <c r="AG947" s="12"/>
      <c r="AH947" s="12">
        <v>0</v>
      </c>
      <c r="AI947" s="12"/>
      <c r="AJ947" s="12"/>
      <c r="AK947" s="12">
        <v>0</v>
      </c>
      <c r="AL947" s="12"/>
      <c r="AM947" s="12"/>
      <c r="AN947" s="12">
        <v>0</v>
      </c>
      <c r="AO947" s="32"/>
      <c r="AP947" s="39" t="s">
        <v>53</v>
      </c>
      <c r="AQ947" s="32"/>
      <c r="AR947" s="32">
        <v>0</v>
      </c>
      <c r="AS947" s="12">
        <v>1659368.8419999999</v>
      </c>
      <c r="AT947" s="12">
        <v>2125401.1320000002</v>
      </c>
      <c r="AU947" s="12">
        <v>466032.29000000027</v>
      </c>
      <c r="AV947" s="12"/>
      <c r="AW947" s="12"/>
      <c r="AX947" s="12">
        <v>0</v>
      </c>
      <c r="AY947" s="45"/>
      <c r="AZ947" s="32"/>
      <c r="BA947" s="12">
        <v>0</v>
      </c>
      <c r="BB947" s="12">
        <f t="shared" ref="BB947:BB979" si="1304">BF947+BJ947+BN947+BR947+BV947+BZ947+CD947+CH947+CL947+CP947+CT947+CX947+DB947</f>
        <v>0</v>
      </c>
      <c r="BC947" s="12">
        <f t="shared" ref="BC947:BC1010" si="1305">BG947+BK947+BO947+BS947+BW947+CA947+CE947+CI947+CM947+CQ947+CU947+CY947+DC947</f>
        <v>0</v>
      </c>
      <c r="BD947" s="12">
        <f t="shared" ref="BD947:BD1010" si="1306">BC947-BB947</f>
        <v>0</v>
      </c>
      <c r="BE947" s="12"/>
      <c r="BF947" s="12"/>
      <c r="BG947" s="12"/>
      <c r="BH947" s="12">
        <f t="shared" ref="BH947:BH953" si="1307">BG947-BF947</f>
        <v>0</v>
      </c>
      <c r="BI947" s="12"/>
      <c r="BJ947" s="12"/>
      <c r="BK947" s="12"/>
      <c r="BL947" s="12">
        <f t="shared" ref="BL947:BL953" si="1308">BK947-BJ947</f>
        <v>0</v>
      </c>
      <c r="BM947" s="12"/>
      <c r="BN947" s="12"/>
      <c r="BO947" s="12"/>
      <c r="BP947" s="12">
        <f t="shared" ref="BP947:BP953" si="1309">BO947-BN947</f>
        <v>0</v>
      </c>
      <c r="BQ947" s="12"/>
      <c r="BR947" s="12"/>
      <c r="BS947" s="12"/>
      <c r="BT947" s="12">
        <f t="shared" ref="BT947:BT953" si="1310">BS947-BR947</f>
        <v>0</v>
      </c>
      <c r="BU947" s="12"/>
      <c r="BV947" s="12"/>
      <c r="BW947" s="12"/>
      <c r="BX947" s="12">
        <f t="shared" ref="BX947:BX953" si="1311">BW947-BV947</f>
        <v>0</v>
      </c>
      <c r="BY947" s="12"/>
      <c r="BZ947" s="12"/>
      <c r="CA947" s="12"/>
      <c r="CB947" s="12">
        <f t="shared" ref="CB947:CB953" si="1312">CA947-BZ947</f>
        <v>0</v>
      </c>
      <c r="CC947" s="12"/>
      <c r="CD947" s="12"/>
      <c r="CE947" s="12"/>
      <c r="CF947" s="12">
        <f t="shared" ref="CF947:CF953" si="1313">CE947-CD947</f>
        <v>0</v>
      </c>
      <c r="CG947" s="12"/>
      <c r="CH947" s="12"/>
      <c r="CI947" s="12"/>
      <c r="CJ947" s="12">
        <f t="shared" ref="CJ947:CJ953" si="1314">CI947-CH947</f>
        <v>0</v>
      </c>
      <c r="CK947" s="12"/>
      <c r="CL947" s="12"/>
      <c r="CM947" s="12"/>
      <c r="CN947" s="12">
        <f t="shared" ref="CN947:CN954" si="1315">CM947-CL947</f>
        <v>0</v>
      </c>
      <c r="CO947" s="12"/>
      <c r="CP947" s="12"/>
      <c r="CQ947" s="12"/>
      <c r="CR947" s="12">
        <f t="shared" ref="CR947:CR953" si="1316">CQ947-CP947</f>
        <v>0</v>
      </c>
      <c r="CS947" s="12"/>
      <c r="CT947" s="12"/>
      <c r="CU947" s="12"/>
      <c r="CV947" s="12">
        <f t="shared" ref="CV947:CV953" si="1317">CU947-CT947</f>
        <v>0</v>
      </c>
      <c r="CW947" s="12"/>
      <c r="CX947" s="12"/>
      <c r="CY947" s="12"/>
      <c r="CZ947" s="12">
        <f t="shared" ref="CZ947:CZ953" si="1318">CY947-CX947</f>
        <v>0</v>
      </c>
      <c r="DA947" s="12"/>
      <c r="DB947" s="12"/>
      <c r="DC947" s="12"/>
      <c r="DD947" s="12">
        <f t="shared" ref="DD947:DD953" si="1319">DC947-DB947</f>
        <v>0</v>
      </c>
      <c r="DE947" s="13" t="s">
        <v>54</v>
      </c>
      <c r="DF947" s="14" t="s">
        <v>55</v>
      </c>
    </row>
    <row r="948" spans="1:110" ht="38.25" x14ac:dyDescent="0.25">
      <c r="A948" s="13" t="s">
        <v>25</v>
      </c>
      <c r="B948" s="48" t="s">
        <v>2327</v>
      </c>
      <c r="C948" s="49" t="s">
        <v>2262</v>
      </c>
      <c r="D948" s="49" t="s">
        <v>51</v>
      </c>
      <c r="E948" s="127" t="s">
        <v>153</v>
      </c>
      <c r="F948" s="49">
        <v>5742.8</v>
      </c>
      <c r="G948" s="49">
        <v>5250.8</v>
      </c>
      <c r="H948" s="51">
        <v>33752</v>
      </c>
      <c r="I948" s="12">
        <f t="shared" si="1300"/>
        <v>7727602.3600000003</v>
      </c>
      <c r="J948" s="12">
        <f t="shared" si="1301"/>
        <v>3863801.18</v>
      </c>
      <c r="K948" s="12">
        <f t="shared" si="1302"/>
        <v>3863801.18</v>
      </c>
      <c r="L948" s="12">
        <f t="shared" si="1303"/>
        <v>3863801.18</v>
      </c>
      <c r="M948" s="12">
        <f t="shared" si="1242"/>
        <v>0</v>
      </c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32"/>
      <c r="AP948" s="39"/>
      <c r="AQ948" s="32"/>
      <c r="AR948" s="32"/>
      <c r="AS948" s="12"/>
      <c r="AT948" s="12">
        <v>7727602.3600000003</v>
      </c>
      <c r="AU948" s="12">
        <v>7727602.3600000003</v>
      </c>
      <c r="AV948" s="12"/>
      <c r="AW948" s="12"/>
      <c r="AX948" s="12">
        <v>0</v>
      </c>
      <c r="AY948" s="45"/>
      <c r="AZ948" s="32"/>
      <c r="BA948" s="12">
        <v>0</v>
      </c>
      <c r="BB948" s="12">
        <f t="shared" si="1304"/>
        <v>0</v>
      </c>
      <c r="BC948" s="12">
        <f t="shared" si="1305"/>
        <v>0</v>
      </c>
      <c r="BD948" s="12">
        <f t="shared" si="1306"/>
        <v>0</v>
      </c>
      <c r="BE948" s="12"/>
      <c r="BF948" s="12"/>
      <c r="BG948" s="12"/>
      <c r="BH948" s="12">
        <f t="shared" si="1307"/>
        <v>0</v>
      </c>
      <c r="BI948" s="12"/>
      <c r="BJ948" s="12"/>
      <c r="BK948" s="12"/>
      <c r="BL948" s="12">
        <f t="shared" si="1308"/>
        <v>0</v>
      </c>
      <c r="BM948" s="12"/>
      <c r="BN948" s="12"/>
      <c r="BO948" s="12"/>
      <c r="BP948" s="12">
        <f t="shared" si="1309"/>
        <v>0</v>
      </c>
      <c r="BQ948" s="12"/>
      <c r="BR948" s="12"/>
      <c r="BS948" s="12"/>
      <c r="BT948" s="12">
        <f t="shared" si="1310"/>
        <v>0</v>
      </c>
      <c r="BU948" s="12"/>
      <c r="BV948" s="12"/>
      <c r="BW948" s="12"/>
      <c r="BX948" s="12">
        <f t="shared" si="1311"/>
        <v>0</v>
      </c>
      <c r="BY948" s="12"/>
      <c r="BZ948" s="12"/>
      <c r="CA948" s="12"/>
      <c r="CB948" s="12">
        <f t="shared" si="1312"/>
        <v>0</v>
      </c>
      <c r="CC948" s="12"/>
      <c r="CD948" s="12"/>
      <c r="CE948" s="12"/>
      <c r="CF948" s="12">
        <f t="shared" si="1313"/>
        <v>0</v>
      </c>
      <c r="CG948" s="12"/>
      <c r="CH948" s="12"/>
      <c r="CI948" s="12"/>
      <c r="CJ948" s="12">
        <f t="shared" si="1314"/>
        <v>0</v>
      </c>
      <c r="CK948" s="12"/>
      <c r="CL948" s="12"/>
      <c r="CM948" s="12"/>
      <c r="CN948" s="12">
        <f t="shared" si="1315"/>
        <v>0</v>
      </c>
      <c r="CO948" s="12"/>
      <c r="CP948" s="12"/>
      <c r="CQ948" s="12"/>
      <c r="CR948" s="12">
        <f t="shared" si="1316"/>
        <v>0</v>
      </c>
      <c r="CS948" s="12"/>
      <c r="CT948" s="12"/>
      <c r="CU948" s="12"/>
      <c r="CV948" s="12">
        <f t="shared" si="1317"/>
        <v>0</v>
      </c>
      <c r="CW948" s="12"/>
      <c r="CX948" s="12"/>
      <c r="CY948" s="12"/>
      <c r="CZ948" s="12">
        <f t="shared" si="1318"/>
        <v>0</v>
      </c>
      <c r="DA948" s="12"/>
      <c r="DB948" s="12"/>
      <c r="DC948" s="12"/>
      <c r="DD948" s="12">
        <f t="shared" si="1319"/>
        <v>0</v>
      </c>
      <c r="DE948" s="13" t="s">
        <v>54</v>
      </c>
      <c r="DF948" s="14" t="s">
        <v>55</v>
      </c>
    </row>
    <row r="949" spans="1:110" ht="38.25" x14ac:dyDescent="0.25">
      <c r="A949" s="13" t="s">
        <v>26</v>
      </c>
      <c r="B949" s="48" t="s">
        <v>1246</v>
      </c>
      <c r="C949" s="49">
        <v>1953</v>
      </c>
      <c r="D949" s="49" t="s">
        <v>51</v>
      </c>
      <c r="E949" s="127" t="s">
        <v>67</v>
      </c>
      <c r="F949" s="50">
        <v>3838.1</v>
      </c>
      <c r="G949" s="50">
        <v>3320.1</v>
      </c>
      <c r="H949" s="51">
        <v>33611</v>
      </c>
      <c r="I949" s="12">
        <f t="shared" si="1300"/>
        <v>9240816.4800000004</v>
      </c>
      <c r="J949" s="12">
        <f t="shared" si="1301"/>
        <v>4620408.24</v>
      </c>
      <c r="K949" s="12">
        <f t="shared" si="1302"/>
        <v>4620408.24</v>
      </c>
      <c r="L949" s="12">
        <f t="shared" si="1303"/>
        <v>4620408.24</v>
      </c>
      <c r="M949" s="12">
        <f t="shared" si="1242"/>
        <v>0</v>
      </c>
      <c r="N949" s="12"/>
      <c r="O949" s="12"/>
      <c r="P949" s="12">
        <v>0</v>
      </c>
      <c r="Q949" s="12"/>
      <c r="R949" s="12"/>
      <c r="S949" s="12">
        <v>0</v>
      </c>
      <c r="T949" s="12"/>
      <c r="U949" s="12"/>
      <c r="V949" s="12">
        <v>0</v>
      </c>
      <c r="W949" s="12"/>
      <c r="X949" s="12"/>
      <c r="Y949" s="12">
        <v>0</v>
      </c>
      <c r="Z949" s="12"/>
      <c r="AA949" s="12"/>
      <c r="AB949" s="12">
        <v>0</v>
      </c>
      <c r="AC949" s="12"/>
      <c r="AD949" s="12"/>
      <c r="AE949" s="12">
        <v>0</v>
      </c>
      <c r="AF949" s="12"/>
      <c r="AG949" s="12"/>
      <c r="AH949" s="12">
        <v>0</v>
      </c>
      <c r="AI949" s="12"/>
      <c r="AJ949" s="12"/>
      <c r="AK949" s="12">
        <v>0</v>
      </c>
      <c r="AL949" s="12"/>
      <c r="AM949" s="12"/>
      <c r="AN949" s="12">
        <v>0</v>
      </c>
      <c r="AO949" s="32">
        <v>8947665</v>
      </c>
      <c r="AP949" s="39" t="s">
        <v>329</v>
      </c>
      <c r="AQ949" s="32">
        <v>9240816.4800000004</v>
      </c>
      <c r="AR949" s="32">
        <v>293151.48000000045</v>
      </c>
      <c r="AS949" s="12"/>
      <c r="AT949" s="12"/>
      <c r="AU949" s="12">
        <v>0</v>
      </c>
      <c r="AV949" s="12"/>
      <c r="AW949" s="12"/>
      <c r="AX949" s="12">
        <v>0</v>
      </c>
      <c r="AY949" s="45"/>
      <c r="AZ949" s="32"/>
      <c r="BA949" s="12">
        <v>0</v>
      </c>
      <c r="BB949" s="12">
        <f t="shared" si="1304"/>
        <v>0</v>
      </c>
      <c r="BC949" s="12">
        <f t="shared" si="1305"/>
        <v>0</v>
      </c>
      <c r="BD949" s="12">
        <f t="shared" si="1306"/>
        <v>0</v>
      </c>
      <c r="BE949" s="12"/>
      <c r="BF949" s="12"/>
      <c r="BG949" s="12"/>
      <c r="BH949" s="12">
        <f t="shared" si="1307"/>
        <v>0</v>
      </c>
      <c r="BI949" s="12"/>
      <c r="BJ949" s="12"/>
      <c r="BK949" s="12"/>
      <c r="BL949" s="12">
        <f t="shared" si="1308"/>
        <v>0</v>
      </c>
      <c r="BM949" s="12"/>
      <c r="BN949" s="12"/>
      <c r="BO949" s="12"/>
      <c r="BP949" s="12">
        <f t="shared" si="1309"/>
        <v>0</v>
      </c>
      <c r="BQ949" s="12"/>
      <c r="BR949" s="12"/>
      <c r="BS949" s="12"/>
      <c r="BT949" s="12">
        <f t="shared" si="1310"/>
        <v>0</v>
      </c>
      <c r="BU949" s="12"/>
      <c r="BV949" s="12"/>
      <c r="BW949" s="12"/>
      <c r="BX949" s="12">
        <f t="shared" si="1311"/>
        <v>0</v>
      </c>
      <c r="BY949" s="12"/>
      <c r="BZ949" s="12"/>
      <c r="CA949" s="12"/>
      <c r="CB949" s="12">
        <f t="shared" si="1312"/>
        <v>0</v>
      </c>
      <c r="CC949" s="12"/>
      <c r="CD949" s="12"/>
      <c r="CE949" s="12"/>
      <c r="CF949" s="12">
        <f t="shared" si="1313"/>
        <v>0</v>
      </c>
      <c r="CG949" s="12"/>
      <c r="CH949" s="12"/>
      <c r="CI949" s="12"/>
      <c r="CJ949" s="12">
        <f t="shared" si="1314"/>
        <v>0</v>
      </c>
      <c r="CK949" s="12"/>
      <c r="CL949" s="12"/>
      <c r="CM949" s="12"/>
      <c r="CN949" s="12">
        <f t="shared" si="1315"/>
        <v>0</v>
      </c>
      <c r="CO949" s="12"/>
      <c r="CP949" s="12"/>
      <c r="CQ949" s="12"/>
      <c r="CR949" s="12">
        <f t="shared" si="1316"/>
        <v>0</v>
      </c>
      <c r="CS949" s="12"/>
      <c r="CT949" s="12"/>
      <c r="CU949" s="12"/>
      <c r="CV949" s="12">
        <f t="shared" si="1317"/>
        <v>0</v>
      </c>
      <c r="CW949" s="12"/>
      <c r="CX949" s="12"/>
      <c r="CY949" s="12"/>
      <c r="CZ949" s="12">
        <f t="shared" si="1318"/>
        <v>0</v>
      </c>
      <c r="DA949" s="12"/>
      <c r="DB949" s="12"/>
      <c r="DC949" s="12"/>
      <c r="DD949" s="12">
        <f t="shared" si="1319"/>
        <v>0</v>
      </c>
      <c r="DE949" s="13" t="s">
        <v>54</v>
      </c>
      <c r="DF949" s="14" t="s">
        <v>55</v>
      </c>
    </row>
    <row r="950" spans="1:110" ht="38.25" x14ac:dyDescent="0.25">
      <c r="A950" s="13" t="s">
        <v>27</v>
      </c>
      <c r="B950" s="48" t="s">
        <v>1247</v>
      </c>
      <c r="C950" s="49">
        <v>1963</v>
      </c>
      <c r="D950" s="49" t="s">
        <v>51</v>
      </c>
      <c r="E950" s="127" t="s">
        <v>229</v>
      </c>
      <c r="F950" s="50">
        <v>5872.1</v>
      </c>
      <c r="G950" s="50">
        <v>5390.1</v>
      </c>
      <c r="H950" s="51">
        <v>33694</v>
      </c>
      <c r="I950" s="12">
        <f t="shared" si="1300"/>
        <v>3732369.6179999998</v>
      </c>
      <c r="J950" s="12">
        <f t="shared" si="1301"/>
        <v>1866184.8089999999</v>
      </c>
      <c r="K950" s="12">
        <f t="shared" si="1302"/>
        <v>1866184.8089999999</v>
      </c>
      <c r="L950" s="12">
        <f t="shared" si="1303"/>
        <v>1866184.8089999999</v>
      </c>
      <c r="M950" s="12">
        <f t="shared" si="1242"/>
        <v>0</v>
      </c>
      <c r="N950" s="12"/>
      <c r="O950" s="12"/>
      <c r="P950" s="12">
        <v>0</v>
      </c>
      <c r="Q950" s="12"/>
      <c r="R950" s="12"/>
      <c r="S950" s="12">
        <v>0</v>
      </c>
      <c r="T950" s="12"/>
      <c r="U950" s="12"/>
      <c r="V950" s="12">
        <v>0</v>
      </c>
      <c r="W950" s="12"/>
      <c r="X950" s="12"/>
      <c r="Y950" s="12">
        <v>0</v>
      </c>
      <c r="Z950" s="12"/>
      <c r="AA950" s="12"/>
      <c r="AB950" s="12">
        <v>0</v>
      </c>
      <c r="AC950" s="12"/>
      <c r="AD950" s="12"/>
      <c r="AE950" s="12">
        <v>0</v>
      </c>
      <c r="AF950" s="12"/>
      <c r="AG950" s="12"/>
      <c r="AH950" s="12">
        <v>0</v>
      </c>
      <c r="AI950" s="12"/>
      <c r="AJ950" s="12"/>
      <c r="AK950" s="12">
        <v>0</v>
      </c>
      <c r="AL950" s="12"/>
      <c r="AM950" s="12"/>
      <c r="AN950" s="12">
        <v>0</v>
      </c>
      <c r="AO950" s="32"/>
      <c r="AP950" s="39" t="s">
        <v>53</v>
      </c>
      <c r="AQ950" s="32"/>
      <c r="AR950" s="32">
        <v>0</v>
      </c>
      <c r="AS950" s="12">
        <v>2951948.3969999999</v>
      </c>
      <c r="AT950" s="12">
        <v>3732369.6179999998</v>
      </c>
      <c r="AU950" s="12">
        <v>780421.2209999999</v>
      </c>
      <c r="AV950" s="12"/>
      <c r="AW950" s="12"/>
      <c r="AX950" s="12">
        <v>0</v>
      </c>
      <c r="AY950" s="45"/>
      <c r="AZ950" s="32"/>
      <c r="BA950" s="12">
        <v>0</v>
      </c>
      <c r="BB950" s="12">
        <f t="shared" si="1304"/>
        <v>0</v>
      </c>
      <c r="BC950" s="12">
        <f t="shared" si="1305"/>
        <v>0</v>
      </c>
      <c r="BD950" s="12">
        <f t="shared" si="1306"/>
        <v>0</v>
      </c>
      <c r="BE950" s="12"/>
      <c r="BF950" s="12"/>
      <c r="BG950" s="12"/>
      <c r="BH950" s="12">
        <f t="shared" si="1307"/>
        <v>0</v>
      </c>
      <c r="BI950" s="12"/>
      <c r="BJ950" s="12"/>
      <c r="BK950" s="12"/>
      <c r="BL950" s="12">
        <f t="shared" si="1308"/>
        <v>0</v>
      </c>
      <c r="BM950" s="12"/>
      <c r="BN950" s="12"/>
      <c r="BO950" s="12"/>
      <c r="BP950" s="12">
        <f t="shared" si="1309"/>
        <v>0</v>
      </c>
      <c r="BQ950" s="12"/>
      <c r="BR950" s="12"/>
      <c r="BS950" s="12"/>
      <c r="BT950" s="12">
        <f t="shared" si="1310"/>
        <v>0</v>
      </c>
      <c r="BU950" s="12"/>
      <c r="BV950" s="12"/>
      <c r="BW950" s="12"/>
      <c r="BX950" s="12">
        <f t="shared" si="1311"/>
        <v>0</v>
      </c>
      <c r="BY950" s="12"/>
      <c r="BZ950" s="12"/>
      <c r="CA950" s="12"/>
      <c r="CB950" s="12">
        <f t="shared" si="1312"/>
        <v>0</v>
      </c>
      <c r="CC950" s="12"/>
      <c r="CD950" s="12"/>
      <c r="CE950" s="12"/>
      <c r="CF950" s="12">
        <f t="shared" si="1313"/>
        <v>0</v>
      </c>
      <c r="CG950" s="12"/>
      <c r="CH950" s="12"/>
      <c r="CI950" s="12"/>
      <c r="CJ950" s="12">
        <f t="shared" si="1314"/>
        <v>0</v>
      </c>
      <c r="CK950" s="12"/>
      <c r="CL950" s="12"/>
      <c r="CM950" s="12"/>
      <c r="CN950" s="12">
        <f t="shared" si="1315"/>
        <v>0</v>
      </c>
      <c r="CO950" s="12"/>
      <c r="CP950" s="12"/>
      <c r="CQ950" s="12"/>
      <c r="CR950" s="12">
        <f t="shared" si="1316"/>
        <v>0</v>
      </c>
      <c r="CS950" s="12"/>
      <c r="CT950" s="12"/>
      <c r="CU950" s="12"/>
      <c r="CV950" s="12">
        <f t="shared" si="1317"/>
        <v>0</v>
      </c>
      <c r="CW950" s="12"/>
      <c r="CX950" s="12"/>
      <c r="CY950" s="12"/>
      <c r="CZ950" s="12">
        <f t="shared" si="1318"/>
        <v>0</v>
      </c>
      <c r="DA950" s="12"/>
      <c r="DB950" s="12"/>
      <c r="DC950" s="12"/>
      <c r="DD950" s="12">
        <f t="shared" si="1319"/>
        <v>0</v>
      </c>
      <c r="DE950" s="13" t="s">
        <v>54</v>
      </c>
      <c r="DF950" s="14" t="s">
        <v>55</v>
      </c>
    </row>
    <row r="951" spans="1:110" ht="38.25" x14ac:dyDescent="0.25">
      <c r="A951" s="13" t="s">
        <v>28</v>
      </c>
      <c r="B951" s="48" t="s">
        <v>1248</v>
      </c>
      <c r="C951" s="49">
        <v>1964</v>
      </c>
      <c r="D951" s="49" t="s">
        <v>51</v>
      </c>
      <c r="E951" s="127" t="s">
        <v>229</v>
      </c>
      <c r="F951" s="50">
        <v>3804.7</v>
      </c>
      <c r="G951" s="50">
        <v>3493</v>
      </c>
      <c r="H951" s="51">
        <v>33430</v>
      </c>
      <c r="I951" s="12">
        <f t="shared" si="1300"/>
        <v>2420756.1467999998</v>
      </c>
      <c r="J951" s="12">
        <f t="shared" si="1301"/>
        <v>1210378.0733999999</v>
      </c>
      <c r="K951" s="12">
        <f t="shared" si="1302"/>
        <v>1210378.0733999999</v>
      </c>
      <c r="L951" s="12">
        <f t="shared" si="1303"/>
        <v>1210378.0733999999</v>
      </c>
      <c r="M951" s="12">
        <f t="shared" si="1242"/>
        <v>0</v>
      </c>
      <c r="N951" s="12"/>
      <c r="O951" s="12"/>
      <c r="P951" s="12">
        <v>0</v>
      </c>
      <c r="Q951" s="12"/>
      <c r="R951" s="12"/>
      <c r="S951" s="12">
        <v>0</v>
      </c>
      <c r="T951" s="12"/>
      <c r="U951" s="12"/>
      <c r="V951" s="12">
        <v>0</v>
      </c>
      <c r="W951" s="12"/>
      <c r="X951" s="12"/>
      <c r="Y951" s="12">
        <v>0</v>
      </c>
      <c r="Z951" s="12"/>
      <c r="AA951" s="12"/>
      <c r="AB951" s="12">
        <v>0</v>
      </c>
      <c r="AC951" s="12"/>
      <c r="AD951" s="12"/>
      <c r="AE951" s="12">
        <v>0</v>
      </c>
      <c r="AF951" s="12"/>
      <c r="AG951" s="12"/>
      <c r="AH951" s="12">
        <v>0</v>
      </c>
      <c r="AI951" s="12"/>
      <c r="AJ951" s="12"/>
      <c r="AK951" s="12">
        <v>0</v>
      </c>
      <c r="AL951" s="12"/>
      <c r="AM951" s="12"/>
      <c r="AN951" s="12">
        <v>0</v>
      </c>
      <c r="AO951" s="32"/>
      <c r="AP951" s="39" t="s">
        <v>53</v>
      </c>
      <c r="AQ951" s="32"/>
      <c r="AR951" s="32">
        <v>0</v>
      </c>
      <c r="AS951" s="12">
        <v>1899192.6070000001</v>
      </c>
      <c r="AT951" s="12">
        <v>2420756.1467999998</v>
      </c>
      <c r="AU951" s="12">
        <v>521563.53979999968</v>
      </c>
      <c r="AV951" s="12"/>
      <c r="AW951" s="12"/>
      <c r="AX951" s="12">
        <v>0</v>
      </c>
      <c r="AY951" s="45"/>
      <c r="AZ951" s="32"/>
      <c r="BA951" s="12">
        <v>0</v>
      </c>
      <c r="BB951" s="12">
        <f t="shared" si="1304"/>
        <v>0</v>
      </c>
      <c r="BC951" s="12">
        <f t="shared" si="1305"/>
        <v>0</v>
      </c>
      <c r="BD951" s="12">
        <f t="shared" si="1306"/>
        <v>0</v>
      </c>
      <c r="BE951" s="12"/>
      <c r="BF951" s="12"/>
      <c r="BG951" s="12"/>
      <c r="BH951" s="12">
        <f t="shared" si="1307"/>
        <v>0</v>
      </c>
      <c r="BI951" s="12"/>
      <c r="BJ951" s="12"/>
      <c r="BK951" s="12"/>
      <c r="BL951" s="12">
        <f t="shared" si="1308"/>
        <v>0</v>
      </c>
      <c r="BM951" s="12"/>
      <c r="BN951" s="12"/>
      <c r="BO951" s="12"/>
      <c r="BP951" s="12">
        <f t="shared" si="1309"/>
        <v>0</v>
      </c>
      <c r="BQ951" s="12"/>
      <c r="BR951" s="12"/>
      <c r="BS951" s="12"/>
      <c r="BT951" s="12">
        <f t="shared" si="1310"/>
        <v>0</v>
      </c>
      <c r="BU951" s="12"/>
      <c r="BV951" s="12"/>
      <c r="BW951" s="12"/>
      <c r="BX951" s="12">
        <f t="shared" si="1311"/>
        <v>0</v>
      </c>
      <c r="BY951" s="12"/>
      <c r="BZ951" s="12"/>
      <c r="CA951" s="12"/>
      <c r="CB951" s="12">
        <f t="shared" si="1312"/>
        <v>0</v>
      </c>
      <c r="CC951" s="12"/>
      <c r="CD951" s="12"/>
      <c r="CE951" s="12"/>
      <c r="CF951" s="12">
        <f t="shared" si="1313"/>
        <v>0</v>
      </c>
      <c r="CG951" s="12"/>
      <c r="CH951" s="12"/>
      <c r="CI951" s="12"/>
      <c r="CJ951" s="12">
        <f t="shared" si="1314"/>
        <v>0</v>
      </c>
      <c r="CK951" s="12"/>
      <c r="CL951" s="12"/>
      <c r="CM951" s="12"/>
      <c r="CN951" s="12">
        <f t="shared" si="1315"/>
        <v>0</v>
      </c>
      <c r="CO951" s="12"/>
      <c r="CP951" s="12"/>
      <c r="CQ951" s="12"/>
      <c r="CR951" s="12">
        <f t="shared" si="1316"/>
        <v>0</v>
      </c>
      <c r="CS951" s="12"/>
      <c r="CT951" s="12"/>
      <c r="CU951" s="12"/>
      <c r="CV951" s="12">
        <f t="shared" si="1317"/>
        <v>0</v>
      </c>
      <c r="CW951" s="12"/>
      <c r="CX951" s="12"/>
      <c r="CY951" s="12"/>
      <c r="CZ951" s="12">
        <f t="shared" si="1318"/>
        <v>0</v>
      </c>
      <c r="DA951" s="12"/>
      <c r="DB951" s="12"/>
      <c r="DC951" s="12"/>
      <c r="DD951" s="12">
        <f t="shared" si="1319"/>
        <v>0</v>
      </c>
      <c r="DE951" s="13" t="s">
        <v>54</v>
      </c>
      <c r="DF951" s="14" t="s">
        <v>55</v>
      </c>
    </row>
    <row r="952" spans="1:110" ht="38.25" x14ac:dyDescent="0.25">
      <c r="A952" s="13" t="s">
        <v>29</v>
      </c>
      <c r="B952" s="48" t="s">
        <v>2311</v>
      </c>
      <c r="C952" s="49" t="s">
        <v>2384</v>
      </c>
      <c r="D952" s="49" t="s">
        <v>51</v>
      </c>
      <c r="E952" s="127" t="s">
        <v>153</v>
      </c>
      <c r="F952" s="49">
        <v>4685.5</v>
      </c>
      <c r="G952" s="49">
        <v>4265</v>
      </c>
      <c r="H952" s="51">
        <v>33430</v>
      </c>
      <c r="I952" s="12">
        <f t="shared" si="1300"/>
        <v>2641745.06</v>
      </c>
      <c r="J952" s="12">
        <f t="shared" si="1301"/>
        <v>1320872.53</v>
      </c>
      <c r="K952" s="12">
        <f t="shared" si="1302"/>
        <v>1320872.53</v>
      </c>
      <c r="L952" s="12">
        <f t="shared" si="1303"/>
        <v>1320872.53</v>
      </c>
      <c r="M952" s="12">
        <f t="shared" si="1242"/>
        <v>0</v>
      </c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32"/>
      <c r="AP952" s="39"/>
      <c r="AQ952" s="32"/>
      <c r="AR952" s="32"/>
      <c r="AS952" s="12"/>
      <c r="AT952" s="12">
        <v>2641745.06</v>
      </c>
      <c r="AU952" s="12">
        <v>2641745.06</v>
      </c>
      <c r="AV952" s="12"/>
      <c r="AW952" s="12"/>
      <c r="AX952" s="12">
        <v>0</v>
      </c>
      <c r="AY952" s="45"/>
      <c r="AZ952" s="32"/>
      <c r="BA952" s="12">
        <v>0</v>
      </c>
      <c r="BB952" s="12">
        <f t="shared" si="1304"/>
        <v>0</v>
      </c>
      <c r="BC952" s="12">
        <f t="shared" si="1305"/>
        <v>0</v>
      </c>
      <c r="BD952" s="12">
        <f t="shared" si="1306"/>
        <v>0</v>
      </c>
      <c r="BE952" s="12"/>
      <c r="BF952" s="12"/>
      <c r="BG952" s="12"/>
      <c r="BH952" s="12">
        <f t="shared" si="1307"/>
        <v>0</v>
      </c>
      <c r="BI952" s="12"/>
      <c r="BJ952" s="12"/>
      <c r="BK952" s="12"/>
      <c r="BL952" s="12">
        <f t="shared" si="1308"/>
        <v>0</v>
      </c>
      <c r="BM952" s="12"/>
      <c r="BN952" s="12"/>
      <c r="BO952" s="12"/>
      <c r="BP952" s="12">
        <f t="shared" si="1309"/>
        <v>0</v>
      </c>
      <c r="BQ952" s="12"/>
      <c r="BR952" s="12"/>
      <c r="BS952" s="12"/>
      <c r="BT952" s="12">
        <f t="shared" si="1310"/>
        <v>0</v>
      </c>
      <c r="BU952" s="12"/>
      <c r="BV952" s="12"/>
      <c r="BW952" s="12"/>
      <c r="BX952" s="12">
        <f t="shared" si="1311"/>
        <v>0</v>
      </c>
      <c r="BY952" s="12"/>
      <c r="BZ952" s="12"/>
      <c r="CA952" s="12"/>
      <c r="CB952" s="12">
        <f t="shared" si="1312"/>
        <v>0</v>
      </c>
      <c r="CC952" s="12"/>
      <c r="CD952" s="12"/>
      <c r="CE952" s="12"/>
      <c r="CF952" s="12">
        <f t="shared" si="1313"/>
        <v>0</v>
      </c>
      <c r="CG952" s="12"/>
      <c r="CH952" s="12"/>
      <c r="CI952" s="12"/>
      <c r="CJ952" s="12">
        <f t="shared" si="1314"/>
        <v>0</v>
      </c>
      <c r="CK952" s="12"/>
      <c r="CL952" s="12"/>
      <c r="CM952" s="12"/>
      <c r="CN952" s="12">
        <f t="shared" si="1315"/>
        <v>0</v>
      </c>
      <c r="CO952" s="12"/>
      <c r="CP952" s="12"/>
      <c r="CQ952" s="12"/>
      <c r="CR952" s="12">
        <f t="shared" si="1316"/>
        <v>0</v>
      </c>
      <c r="CS952" s="12"/>
      <c r="CT952" s="12"/>
      <c r="CU952" s="12"/>
      <c r="CV952" s="12">
        <f t="shared" si="1317"/>
        <v>0</v>
      </c>
      <c r="CW952" s="12"/>
      <c r="CX952" s="12"/>
      <c r="CY952" s="12"/>
      <c r="CZ952" s="12">
        <f t="shared" si="1318"/>
        <v>0</v>
      </c>
      <c r="DA952" s="12"/>
      <c r="DB952" s="12"/>
      <c r="DC952" s="12"/>
      <c r="DD952" s="12">
        <f t="shared" si="1319"/>
        <v>0</v>
      </c>
      <c r="DE952" s="13" t="s">
        <v>54</v>
      </c>
      <c r="DF952" s="14" t="s">
        <v>55</v>
      </c>
    </row>
    <row r="953" spans="1:110" ht="38.25" x14ac:dyDescent="0.25">
      <c r="A953" s="13" t="s">
        <v>30</v>
      </c>
      <c r="B953" s="48" t="s">
        <v>1249</v>
      </c>
      <c r="C953" s="49">
        <v>1966</v>
      </c>
      <c r="D953" s="49" t="s">
        <v>51</v>
      </c>
      <c r="E953" s="127" t="s">
        <v>229</v>
      </c>
      <c r="F953" s="50">
        <v>5710.5</v>
      </c>
      <c r="G953" s="50">
        <v>5137</v>
      </c>
      <c r="H953" s="51">
        <v>33430</v>
      </c>
      <c r="I953" s="12">
        <f t="shared" si="1300"/>
        <v>3491077.9079999998</v>
      </c>
      <c r="J953" s="12">
        <f t="shared" si="1301"/>
        <v>1745538.9539999999</v>
      </c>
      <c r="K953" s="12">
        <f t="shared" si="1302"/>
        <v>1745538.9539999999</v>
      </c>
      <c r="L953" s="12">
        <f t="shared" si="1303"/>
        <v>1745538.9539999999</v>
      </c>
      <c r="M953" s="12">
        <f t="shared" si="1242"/>
        <v>0</v>
      </c>
      <c r="N953" s="12"/>
      <c r="O953" s="12"/>
      <c r="P953" s="12">
        <v>0</v>
      </c>
      <c r="Q953" s="12"/>
      <c r="R953" s="12"/>
      <c r="S953" s="12">
        <v>0</v>
      </c>
      <c r="T953" s="12"/>
      <c r="U953" s="12"/>
      <c r="V953" s="12">
        <v>0</v>
      </c>
      <c r="W953" s="12"/>
      <c r="X953" s="12"/>
      <c r="Y953" s="12">
        <v>0</v>
      </c>
      <c r="Z953" s="12"/>
      <c r="AA953" s="12"/>
      <c r="AB953" s="12">
        <v>0</v>
      </c>
      <c r="AC953" s="12"/>
      <c r="AD953" s="12"/>
      <c r="AE953" s="12">
        <v>0</v>
      </c>
      <c r="AF953" s="12"/>
      <c r="AG953" s="12"/>
      <c r="AH953" s="12">
        <v>0</v>
      </c>
      <c r="AI953" s="12"/>
      <c r="AJ953" s="12"/>
      <c r="AK953" s="12">
        <v>0</v>
      </c>
      <c r="AL953" s="12"/>
      <c r="AM953" s="12"/>
      <c r="AN953" s="12">
        <v>0</v>
      </c>
      <c r="AO953" s="32"/>
      <c r="AP953" s="39" t="s">
        <v>53</v>
      </c>
      <c r="AQ953" s="32"/>
      <c r="AR953" s="32">
        <v>0</v>
      </c>
      <c r="AS953" s="12">
        <v>2738575.7829999998</v>
      </c>
      <c r="AT953" s="12">
        <v>3491077.9079999998</v>
      </c>
      <c r="AU953" s="12">
        <v>752502.125</v>
      </c>
      <c r="AV953" s="12"/>
      <c r="AW953" s="12"/>
      <c r="AX953" s="12">
        <v>0</v>
      </c>
      <c r="AY953" s="45"/>
      <c r="AZ953" s="32"/>
      <c r="BA953" s="12">
        <v>0</v>
      </c>
      <c r="BB953" s="12">
        <f t="shared" si="1304"/>
        <v>0</v>
      </c>
      <c r="BC953" s="12">
        <f t="shared" si="1305"/>
        <v>0</v>
      </c>
      <c r="BD953" s="12">
        <f t="shared" si="1306"/>
        <v>0</v>
      </c>
      <c r="BE953" s="12"/>
      <c r="BF953" s="12"/>
      <c r="BG953" s="12"/>
      <c r="BH953" s="12">
        <f t="shared" si="1307"/>
        <v>0</v>
      </c>
      <c r="BI953" s="12"/>
      <c r="BJ953" s="12"/>
      <c r="BK953" s="12"/>
      <c r="BL953" s="12">
        <f t="shared" si="1308"/>
        <v>0</v>
      </c>
      <c r="BM953" s="12"/>
      <c r="BN953" s="12"/>
      <c r="BO953" s="12"/>
      <c r="BP953" s="12">
        <f t="shared" si="1309"/>
        <v>0</v>
      </c>
      <c r="BQ953" s="12"/>
      <c r="BR953" s="12"/>
      <c r="BS953" s="12"/>
      <c r="BT953" s="12">
        <f t="shared" si="1310"/>
        <v>0</v>
      </c>
      <c r="BU953" s="12"/>
      <c r="BV953" s="12"/>
      <c r="BW953" s="12"/>
      <c r="BX953" s="12">
        <f t="shared" si="1311"/>
        <v>0</v>
      </c>
      <c r="BY953" s="12"/>
      <c r="BZ953" s="12"/>
      <c r="CA953" s="12"/>
      <c r="CB953" s="12">
        <f t="shared" si="1312"/>
        <v>0</v>
      </c>
      <c r="CC953" s="12"/>
      <c r="CD953" s="12"/>
      <c r="CE953" s="12"/>
      <c r="CF953" s="12">
        <f t="shared" si="1313"/>
        <v>0</v>
      </c>
      <c r="CG953" s="12"/>
      <c r="CH953" s="12"/>
      <c r="CI953" s="12"/>
      <c r="CJ953" s="12">
        <f t="shared" si="1314"/>
        <v>0</v>
      </c>
      <c r="CK953" s="12"/>
      <c r="CL953" s="12"/>
      <c r="CM953" s="12"/>
      <c r="CN953" s="12">
        <f t="shared" si="1315"/>
        <v>0</v>
      </c>
      <c r="CO953" s="12"/>
      <c r="CP953" s="12"/>
      <c r="CQ953" s="12"/>
      <c r="CR953" s="12">
        <f t="shared" si="1316"/>
        <v>0</v>
      </c>
      <c r="CS953" s="12"/>
      <c r="CT953" s="12"/>
      <c r="CU953" s="12"/>
      <c r="CV953" s="12">
        <f t="shared" si="1317"/>
        <v>0</v>
      </c>
      <c r="CW953" s="12"/>
      <c r="CX953" s="12"/>
      <c r="CY953" s="12"/>
      <c r="CZ953" s="12">
        <f t="shared" si="1318"/>
        <v>0</v>
      </c>
      <c r="DA953" s="12"/>
      <c r="DB953" s="12"/>
      <c r="DC953" s="12"/>
      <c r="DD953" s="12">
        <f t="shared" si="1319"/>
        <v>0</v>
      </c>
      <c r="DE953" s="13" t="s">
        <v>54</v>
      </c>
      <c r="DF953" s="14" t="s">
        <v>55</v>
      </c>
    </row>
    <row r="954" spans="1:110" ht="51" x14ac:dyDescent="0.25">
      <c r="A954" s="13" t="s">
        <v>31</v>
      </c>
      <c r="B954" s="48" t="s">
        <v>2689</v>
      </c>
      <c r="C954" s="49">
        <v>1912</v>
      </c>
      <c r="D954" s="49" t="s">
        <v>51</v>
      </c>
      <c r="E954" s="127" t="s">
        <v>56</v>
      </c>
      <c r="F954" s="50">
        <v>7734.6</v>
      </c>
      <c r="G954" s="50">
        <v>6867.6</v>
      </c>
      <c r="H954" s="51">
        <v>36053</v>
      </c>
      <c r="I954" s="12">
        <f t="shared" si="1300"/>
        <v>380473.63</v>
      </c>
      <c r="J954" s="12">
        <f t="shared" si="1301"/>
        <v>0</v>
      </c>
      <c r="K954" s="12">
        <f t="shared" si="1302"/>
        <v>380473.63</v>
      </c>
      <c r="L954" s="12">
        <f t="shared" si="1303"/>
        <v>380473.63</v>
      </c>
      <c r="M954" s="12">
        <f t="shared" si="1242"/>
        <v>0</v>
      </c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32"/>
      <c r="AP954" s="39"/>
      <c r="AQ954" s="32"/>
      <c r="AR954" s="32"/>
      <c r="AS954" s="12"/>
      <c r="AT954" s="12"/>
      <c r="AU954" s="12"/>
      <c r="AV954" s="12"/>
      <c r="AW954" s="12"/>
      <c r="AX954" s="12"/>
      <c r="AY954" s="45"/>
      <c r="AZ954" s="32"/>
      <c r="BA954" s="12"/>
      <c r="BB954" s="12"/>
      <c r="BC954" s="12">
        <f t="shared" si="1305"/>
        <v>380473.63</v>
      </c>
      <c r="BD954" s="12">
        <f t="shared" si="1306"/>
        <v>380473.63</v>
      </c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>
        <v>380473.63</v>
      </c>
      <c r="CN954" s="12">
        <f t="shared" si="1315"/>
        <v>380473.63</v>
      </c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3" t="s">
        <v>54</v>
      </c>
      <c r="DF954" s="14" t="s">
        <v>55</v>
      </c>
    </row>
    <row r="955" spans="1:110" ht="38.25" x14ac:dyDescent="0.25">
      <c r="A955" s="13" t="s">
        <v>32</v>
      </c>
      <c r="B955" s="48" t="s">
        <v>2431</v>
      </c>
      <c r="C955" s="49">
        <v>1963</v>
      </c>
      <c r="D955" s="49" t="s">
        <v>51</v>
      </c>
      <c r="E955" s="127" t="s">
        <v>229</v>
      </c>
      <c r="F955" s="49">
        <v>4892.8999999999996</v>
      </c>
      <c r="G955" s="49">
        <v>4502</v>
      </c>
      <c r="H955" s="51">
        <v>33430</v>
      </c>
      <c r="I955" s="12">
        <f t="shared" ref="I955:I1010" si="1320">O955+R955+U955+X955+AA955+AD955+AG955+AJ955+AM955+AQ955+AT955+BC955+AW955+AZ955</f>
        <v>1916474.0249999999</v>
      </c>
      <c r="J955" s="12">
        <f t="shared" ref="J955:J957" si="1321">(I955-BC955)*0.95</f>
        <v>1820650.3237499997</v>
      </c>
      <c r="K955" s="12">
        <f t="shared" si="1302"/>
        <v>95823.701250000158</v>
      </c>
      <c r="L955" s="12">
        <f t="shared" si="1303"/>
        <v>95823.701250000158</v>
      </c>
      <c r="M955" s="12">
        <f t="shared" si="1242"/>
        <v>0</v>
      </c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32"/>
      <c r="AP955" s="39"/>
      <c r="AQ955" s="32"/>
      <c r="AR955" s="32"/>
      <c r="AS955" s="12">
        <v>1916474.0249999999</v>
      </c>
      <c r="AT955" s="12">
        <v>1916474.0249999999</v>
      </c>
      <c r="AU955" s="12"/>
      <c r="AV955" s="12"/>
      <c r="AW955" s="12"/>
      <c r="AX955" s="12"/>
      <c r="AY955" s="45"/>
      <c r="AZ955" s="32"/>
      <c r="BA955" s="12"/>
      <c r="BB955" s="12">
        <f t="shared" si="1304"/>
        <v>0</v>
      </c>
      <c r="BC955" s="12">
        <f t="shared" si="1305"/>
        <v>0</v>
      </c>
      <c r="BD955" s="12">
        <f t="shared" si="1306"/>
        <v>0</v>
      </c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3" t="s">
        <v>54</v>
      </c>
      <c r="DF955" s="14" t="s">
        <v>64</v>
      </c>
    </row>
    <row r="956" spans="1:110" ht="38.25" x14ac:dyDescent="0.25">
      <c r="A956" s="13" t="s">
        <v>33</v>
      </c>
      <c r="B956" s="48" t="s">
        <v>2432</v>
      </c>
      <c r="C956" s="49">
        <v>1963</v>
      </c>
      <c r="D956" s="49" t="s">
        <v>51</v>
      </c>
      <c r="E956" s="127" t="s">
        <v>229</v>
      </c>
      <c r="F956" s="49">
        <v>3844</v>
      </c>
      <c r="G956" s="49">
        <v>3550</v>
      </c>
      <c r="H956" s="51">
        <v>33430</v>
      </c>
      <c r="I956" s="12">
        <f t="shared" si="1320"/>
        <v>1599765.5830000001</v>
      </c>
      <c r="J956" s="12">
        <f t="shared" si="1321"/>
        <v>1519777.30385</v>
      </c>
      <c r="K956" s="12">
        <f t="shared" si="1302"/>
        <v>79988.279150000075</v>
      </c>
      <c r="L956" s="12">
        <f t="shared" si="1303"/>
        <v>79988.279150000075</v>
      </c>
      <c r="M956" s="12">
        <f t="shared" si="1242"/>
        <v>0</v>
      </c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32"/>
      <c r="AP956" s="39"/>
      <c r="AQ956" s="32"/>
      <c r="AR956" s="32"/>
      <c r="AS956" s="12">
        <v>1599765.5830000001</v>
      </c>
      <c r="AT956" s="12">
        <v>1599765.5830000001</v>
      </c>
      <c r="AU956" s="12"/>
      <c r="AV956" s="12"/>
      <c r="AW956" s="12"/>
      <c r="AX956" s="12"/>
      <c r="AY956" s="45"/>
      <c r="AZ956" s="32"/>
      <c r="BA956" s="12"/>
      <c r="BB956" s="12">
        <f t="shared" si="1304"/>
        <v>0</v>
      </c>
      <c r="BC956" s="12">
        <f t="shared" si="1305"/>
        <v>0</v>
      </c>
      <c r="BD956" s="12">
        <f t="shared" si="1306"/>
        <v>0</v>
      </c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3" t="s">
        <v>54</v>
      </c>
      <c r="DF956" s="14" t="s">
        <v>64</v>
      </c>
    </row>
    <row r="957" spans="1:110" ht="51" x14ac:dyDescent="0.25">
      <c r="A957" s="13" t="s">
        <v>34</v>
      </c>
      <c r="B957" s="48" t="s">
        <v>1250</v>
      </c>
      <c r="C957" s="49">
        <v>1971</v>
      </c>
      <c r="D957" s="49" t="s">
        <v>51</v>
      </c>
      <c r="E957" s="127" t="s">
        <v>186</v>
      </c>
      <c r="F957" s="50">
        <v>5322.6</v>
      </c>
      <c r="G957" s="50">
        <v>4607</v>
      </c>
      <c r="H957" s="51">
        <v>33430</v>
      </c>
      <c r="I957" s="12">
        <f t="shared" si="1320"/>
        <v>2660173.861</v>
      </c>
      <c r="J957" s="12">
        <f t="shared" si="1321"/>
        <v>2527165.1679499997</v>
      </c>
      <c r="K957" s="12">
        <f t="shared" si="1302"/>
        <v>133008.69305000035</v>
      </c>
      <c r="L957" s="12">
        <f t="shared" si="1303"/>
        <v>133008.69305000035</v>
      </c>
      <c r="M957" s="12">
        <f t="shared" si="1242"/>
        <v>0</v>
      </c>
      <c r="N957" s="12">
        <v>2660173.861</v>
      </c>
      <c r="O957" s="12">
        <v>2660173.861</v>
      </c>
      <c r="P957" s="12">
        <v>0</v>
      </c>
      <c r="Q957" s="12"/>
      <c r="R957" s="12"/>
      <c r="S957" s="12">
        <v>0</v>
      </c>
      <c r="T957" s="12"/>
      <c r="U957" s="12"/>
      <c r="V957" s="12">
        <v>0</v>
      </c>
      <c r="W957" s="12"/>
      <c r="X957" s="12"/>
      <c r="Y957" s="12">
        <v>0</v>
      </c>
      <c r="Z957" s="12"/>
      <c r="AA957" s="12"/>
      <c r="AB957" s="12">
        <v>0</v>
      </c>
      <c r="AC957" s="12"/>
      <c r="AD957" s="12"/>
      <c r="AE957" s="12">
        <v>0</v>
      </c>
      <c r="AF957" s="12"/>
      <c r="AG957" s="12"/>
      <c r="AH957" s="12">
        <v>0</v>
      </c>
      <c r="AI957" s="12"/>
      <c r="AJ957" s="12"/>
      <c r="AK957" s="12">
        <v>0</v>
      </c>
      <c r="AL957" s="12"/>
      <c r="AM957" s="12"/>
      <c r="AN957" s="12">
        <v>0</v>
      </c>
      <c r="AO957" s="32"/>
      <c r="AP957" s="39" t="s">
        <v>53</v>
      </c>
      <c r="AQ957" s="32"/>
      <c r="AR957" s="32">
        <v>0</v>
      </c>
      <c r="AS957" s="12"/>
      <c r="AT957" s="12"/>
      <c r="AU957" s="12">
        <v>0</v>
      </c>
      <c r="AV957" s="12"/>
      <c r="AW957" s="12"/>
      <c r="AX957" s="12">
        <v>0</v>
      </c>
      <c r="AY957" s="45"/>
      <c r="AZ957" s="32"/>
      <c r="BA957" s="12">
        <v>0</v>
      </c>
      <c r="BB957" s="12">
        <f t="shared" si="1304"/>
        <v>0</v>
      </c>
      <c r="BC957" s="12">
        <f t="shared" si="1305"/>
        <v>0</v>
      </c>
      <c r="BD957" s="12">
        <f t="shared" si="1306"/>
        <v>0</v>
      </c>
      <c r="BE957" s="12"/>
      <c r="BF957" s="12"/>
      <c r="BG957" s="12"/>
      <c r="BH957" s="12">
        <f>BG957-BF957</f>
        <v>0</v>
      </c>
      <c r="BI957" s="12"/>
      <c r="BJ957" s="12"/>
      <c r="BK957" s="12"/>
      <c r="BL957" s="12">
        <f>BK957-BJ957</f>
        <v>0</v>
      </c>
      <c r="BM957" s="12"/>
      <c r="BN957" s="12"/>
      <c r="BO957" s="12"/>
      <c r="BP957" s="12">
        <f>BO957-BN957</f>
        <v>0</v>
      </c>
      <c r="BQ957" s="12"/>
      <c r="BR957" s="12"/>
      <c r="BS957" s="12"/>
      <c r="BT957" s="12">
        <f>BS957-BR957</f>
        <v>0</v>
      </c>
      <c r="BU957" s="12"/>
      <c r="BV957" s="12"/>
      <c r="BW957" s="12"/>
      <c r="BX957" s="12">
        <f t="shared" ref="BX957:BX990" si="1322">BW957-BV957</f>
        <v>0</v>
      </c>
      <c r="BY957" s="12"/>
      <c r="BZ957" s="12"/>
      <c r="CA957" s="12"/>
      <c r="CB957" s="12">
        <f>CA957-BZ957</f>
        <v>0</v>
      </c>
      <c r="CC957" s="12"/>
      <c r="CD957" s="12"/>
      <c r="CE957" s="12"/>
      <c r="CF957" s="12">
        <f>CE957-CD957</f>
        <v>0</v>
      </c>
      <c r="CG957" s="12"/>
      <c r="CH957" s="12"/>
      <c r="CI957" s="12"/>
      <c r="CJ957" s="12">
        <f>CI957-CH957</f>
        <v>0</v>
      </c>
      <c r="CK957" s="12"/>
      <c r="CL957" s="12"/>
      <c r="CM957" s="12"/>
      <c r="CN957" s="12">
        <f>CM957-CL957</f>
        <v>0</v>
      </c>
      <c r="CO957" s="12"/>
      <c r="CP957" s="12"/>
      <c r="CQ957" s="12"/>
      <c r="CR957" s="12">
        <f>CQ957-CP957</f>
        <v>0</v>
      </c>
      <c r="CS957" s="12"/>
      <c r="CT957" s="12"/>
      <c r="CU957" s="12"/>
      <c r="CV957" s="12">
        <f>CU957-CT957</f>
        <v>0</v>
      </c>
      <c r="CW957" s="12"/>
      <c r="CX957" s="12"/>
      <c r="CY957" s="12"/>
      <c r="CZ957" s="12">
        <f>CY957-CX957</f>
        <v>0</v>
      </c>
      <c r="DA957" s="12"/>
      <c r="DB957" s="12"/>
      <c r="DC957" s="12"/>
      <c r="DD957" s="12">
        <f>DC957-DB957</f>
        <v>0</v>
      </c>
      <c r="DE957" s="13" t="s">
        <v>54</v>
      </c>
      <c r="DF957" s="14" t="s">
        <v>225</v>
      </c>
    </row>
    <row r="958" spans="1:110" ht="38.25" x14ac:dyDescent="0.25">
      <c r="A958" s="13" t="s">
        <v>35</v>
      </c>
      <c r="B958" s="48" t="s">
        <v>2656</v>
      </c>
      <c r="C958" s="49" t="s">
        <v>2657</v>
      </c>
      <c r="D958" s="49" t="s">
        <v>51</v>
      </c>
      <c r="E958" s="127" t="s">
        <v>186</v>
      </c>
      <c r="F958" s="50">
        <v>5455.9</v>
      </c>
      <c r="G958" s="50">
        <v>4551</v>
      </c>
      <c r="H958" s="51">
        <v>33430</v>
      </c>
      <c r="I958" s="12">
        <f t="shared" si="1320"/>
        <v>300000</v>
      </c>
      <c r="J958" s="12">
        <f t="shared" ref="J958:J981" si="1323">(I958-BC958)*0.5</f>
        <v>0</v>
      </c>
      <c r="K958" s="12">
        <f t="shared" si="1302"/>
        <v>300000</v>
      </c>
      <c r="L958" s="12">
        <f t="shared" si="1303"/>
        <v>300000</v>
      </c>
      <c r="M958" s="12">
        <f t="shared" si="1242"/>
        <v>0</v>
      </c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32"/>
      <c r="AP958" s="39"/>
      <c r="AQ958" s="32"/>
      <c r="AR958" s="32"/>
      <c r="AS958" s="12"/>
      <c r="AT958" s="12"/>
      <c r="AU958" s="12"/>
      <c r="AV958" s="12"/>
      <c r="AW958" s="12"/>
      <c r="AX958" s="12"/>
      <c r="AY958" s="45"/>
      <c r="AZ958" s="32"/>
      <c r="BA958" s="12"/>
      <c r="BB958" s="12">
        <f t="shared" si="1304"/>
        <v>0</v>
      </c>
      <c r="BC958" s="12">
        <f t="shared" si="1305"/>
        <v>300000</v>
      </c>
      <c r="BD958" s="12">
        <f t="shared" si="1306"/>
        <v>300000</v>
      </c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>
        <v>300000</v>
      </c>
      <c r="BX958" s="12">
        <f t="shared" si="1322"/>
        <v>300000</v>
      </c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3" t="s">
        <v>54</v>
      </c>
      <c r="DF958" s="14" t="s">
        <v>55</v>
      </c>
    </row>
    <row r="959" spans="1:110" ht="38.25" x14ac:dyDescent="0.25">
      <c r="A959" s="13" t="s">
        <v>36</v>
      </c>
      <c r="B959" s="48" t="s">
        <v>1251</v>
      </c>
      <c r="C959" s="49">
        <v>1972</v>
      </c>
      <c r="D959" s="49" t="s">
        <v>51</v>
      </c>
      <c r="E959" s="127" t="s">
        <v>186</v>
      </c>
      <c r="F959" s="50">
        <v>5236</v>
      </c>
      <c r="G959" s="50">
        <v>4453</v>
      </c>
      <c r="H959" s="51">
        <v>33430</v>
      </c>
      <c r="I959" s="12">
        <f t="shared" si="1320"/>
        <v>1293174.3192</v>
      </c>
      <c r="J959" s="12">
        <f t="shared" si="1323"/>
        <v>646587.15960000001</v>
      </c>
      <c r="K959" s="12">
        <f t="shared" si="1302"/>
        <v>646587.15960000001</v>
      </c>
      <c r="L959" s="12">
        <f t="shared" si="1303"/>
        <v>646587.15960000001</v>
      </c>
      <c r="M959" s="12">
        <f t="shared" si="1242"/>
        <v>0</v>
      </c>
      <c r="N959" s="12"/>
      <c r="O959" s="12"/>
      <c r="P959" s="12">
        <v>0</v>
      </c>
      <c r="Q959" s="12"/>
      <c r="R959" s="12"/>
      <c r="S959" s="12">
        <v>0</v>
      </c>
      <c r="T959" s="12"/>
      <c r="U959" s="12"/>
      <c r="V959" s="12">
        <v>0</v>
      </c>
      <c r="W959" s="12"/>
      <c r="X959" s="12"/>
      <c r="Y959" s="12">
        <v>0</v>
      </c>
      <c r="Z959" s="12"/>
      <c r="AA959" s="12"/>
      <c r="AB959" s="12">
        <v>0</v>
      </c>
      <c r="AC959" s="12"/>
      <c r="AD959" s="12"/>
      <c r="AE959" s="12">
        <v>0</v>
      </c>
      <c r="AF959" s="12"/>
      <c r="AG959" s="12"/>
      <c r="AH959" s="12">
        <v>0</v>
      </c>
      <c r="AI959" s="12"/>
      <c r="AJ959" s="12"/>
      <c r="AK959" s="12">
        <v>0</v>
      </c>
      <c r="AL959" s="12"/>
      <c r="AM959" s="12"/>
      <c r="AN959" s="12">
        <v>0</v>
      </c>
      <c r="AO959" s="32"/>
      <c r="AP959" s="39" t="s">
        <v>53</v>
      </c>
      <c r="AQ959" s="32"/>
      <c r="AR959" s="32">
        <v>0</v>
      </c>
      <c r="AS959" s="12">
        <v>894525.51300000004</v>
      </c>
      <c r="AT959" s="12">
        <v>1293174.3192</v>
      </c>
      <c r="AU959" s="12">
        <v>398648.80619999999</v>
      </c>
      <c r="AV959" s="12"/>
      <c r="AW959" s="12"/>
      <c r="AX959" s="12">
        <v>0</v>
      </c>
      <c r="AY959" s="45"/>
      <c r="AZ959" s="32"/>
      <c r="BA959" s="12">
        <v>0</v>
      </c>
      <c r="BB959" s="12">
        <f t="shared" si="1304"/>
        <v>0</v>
      </c>
      <c r="BC959" s="12">
        <f t="shared" si="1305"/>
        <v>0</v>
      </c>
      <c r="BD959" s="12">
        <f t="shared" si="1306"/>
        <v>0</v>
      </c>
      <c r="BE959" s="12"/>
      <c r="BF959" s="12"/>
      <c r="BG959" s="12"/>
      <c r="BH959" s="12">
        <f t="shared" ref="BH959:BH990" si="1324">BG959-BF959</f>
        <v>0</v>
      </c>
      <c r="BI959" s="12"/>
      <c r="BJ959" s="12"/>
      <c r="BK959" s="12"/>
      <c r="BL959" s="12">
        <f t="shared" ref="BL959:BL990" si="1325">BK959-BJ959</f>
        <v>0</v>
      </c>
      <c r="BM959" s="12"/>
      <c r="BN959" s="12"/>
      <c r="BO959" s="12"/>
      <c r="BP959" s="12">
        <f t="shared" ref="BP959:BP990" si="1326">BO959-BN959</f>
        <v>0</v>
      </c>
      <c r="BQ959" s="12"/>
      <c r="BR959" s="12"/>
      <c r="BS959" s="12"/>
      <c r="BT959" s="12">
        <f t="shared" ref="BT959:BT990" si="1327">BS959-BR959</f>
        <v>0</v>
      </c>
      <c r="BU959" s="12"/>
      <c r="BV959" s="12"/>
      <c r="BW959" s="12"/>
      <c r="BX959" s="12">
        <f t="shared" si="1322"/>
        <v>0</v>
      </c>
      <c r="BY959" s="12"/>
      <c r="BZ959" s="12"/>
      <c r="CA959" s="12"/>
      <c r="CB959" s="12">
        <f t="shared" ref="CB959:CB990" si="1328">CA959-BZ959</f>
        <v>0</v>
      </c>
      <c r="CC959" s="12"/>
      <c r="CD959" s="12"/>
      <c r="CE959" s="12"/>
      <c r="CF959" s="12">
        <f t="shared" ref="CF959:CF990" si="1329">CE959-CD959</f>
        <v>0</v>
      </c>
      <c r="CG959" s="12"/>
      <c r="CH959" s="12"/>
      <c r="CI959" s="12"/>
      <c r="CJ959" s="12">
        <f t="shared" ref="CJ959:CJ990" si="1330">CI959-CH959</f>
        <v>0</v>
      </c>
      <c r="CK959" s="12"/>
      <c r="CL959" s="12"/>
      <c r="CM959" s="12"/>
      <c r="CN959" s="12">
        <f t="shared" ref="CN959:CN990" si="1331">CM959-CL959</f>
        <v>0</v>
      </c>
      <c r="CO959" s="12"/>
      <c r="CP959" s="12"/>
      <c r="CQ959" s="12"/>
      <c r="CR959" s="12">
        <f t="shared" ref="CR959:CR990" si="1332">CQ959-CP959</f>
        <v>0</v>
      </c>
      <c r="CS959" s="12"/>
      <c r="CT959" s="12"/>
      <c r="CU959" s="12"/>
      <c r="CV959" s="12">
        <f t="shared" ref="CV959:CV990" si="1333">CU959-CT959</f>
        <v>0</v>
      </c>
      <c r="CW959" s="12"/>
      <c r="CX959" s="12"/>
      <c r="CY959" s="12"/>
      <c r="CZ959" s="12">
        <f t="shared" ref="CZ959:CZ990" si="1334">CY959-CX959</f>
        <v>0</v>
      </c>
      <c r="DA959" s="12"/>
      <c r="DB959" s="12"/>
      <c r="DC959" s="12"/>
      <c r="DD959" s="12">
        <f t="shared" ref="DD959:DD990" si="1335">DC959-DB959</f>
        <v>0</v>
      </c>
      <c r="DE959" s="13" t="s">
        <v>54</v>
      </c>
      <c r="DF959" s="14" t="s">
        <v>55</v>
      </c>
    </row>
    <row r="960" spans="1:110" ht="38.25" x14ac:dyDescent="0.25">
      <c r="A960" s="13" t="s">
        <v>37</v>
      </c>
      <c r="B960" s="48" t="s">
        <v>1252</v>
      </c>
      <c r="C960" s="49">
        <v>1966</v>
      </c>
      <c r="D960" s="49" t="s">
        <v>51</v>
      </c>
      <c r="E960" s="127" t="s">
        <v>229</v>
      </c>
      <c r="F960" s="50">
        <v>3835</v>
      </c>
      <c r="G960" s="50">
        <v>3538</v>
      </c>
      <c r="H960" s="51">
        <v>33861</v>
      </c>
      <c r="I960" s="12">
        <f t="shared" si="1320"/>
        <v>2400375.588</v>
      </c>
      <c r="J960" s="12">
        <f t="shared" si="1323"/>
        <v>1200187.794</v>
      </c>
      <c r="K960" s="12">
        <f t="shared" si="1302"/>
        <v>1200187.794</v>
      </c>
      <c r="L960" s="12">
        <f t="shared" si="1303"/>
        <v>1200187.794</v>
      </c>
      <c r="M960" s="12">
        <f t="shared" si="1242"/>
        <v>0</v>
      </c>
      <c r="N960" s="12"/>
      <c r="O960" s="12"/>
      <c r="P960" s="12">
        <v>0</v>
      </c>
      <c r="Q960" s="12"/>
      <c r="R960" s="12"/>
      <c r="S960" s="12">
        <v>0</v>
      </c>
      <c r="T960" s="12"/>
      <c r="U960" s="12"/>
      <c r="V960" s="12">
        <v>0</v>
      </c>
      <c r="W960" s="12"/>
      <c r="X960" s="12"/>
      <c r="Y960" s="12">
        <v>0</v>
      </c>
      <c r="Z960" s="12"/>
      <c r="AA960" s="12"/>
      <c r="AB960" s="12">
        <v>0</v>
      </c>
      <c r="AC960" s="12"/>
      <c r="AD960" s="12"/>
      <c r="AE960" s="12">
        <v>0</v>
      </c>
      <c r="AF960" s="12"/>
      <c r="AG960" s="12"/>
      <c r="AH960" s="12">
        <v>0</v>
      </c>
      <c r="AI960" s="12"/>
      <c r="AJ960" s="12"/>
      <c r="AK960" s="12">
        <v>0</v>
      </c>
      <c r="AL960" s="12"/>
      <c r="AM960" s="12"/>
      <c r="AN960" s="12">
        <v>0</v>
      </c>
      <c r="AO960" s="32"/>
      <c r="AP960" s="39" t="s">
        <v>53</v>
      </c>
      <c r="AQ960" s="32"/>
      <c r="AR960" s="32">
        <v>0</v>
      </c>
      <c r="AS960" s="12">
        <v>1900956.017</v>
      </c>
      <c r="AT960" s="12">
        <v>2400375.588</v>
      </c>
      <c r="AU960" s="12">
        <v>499419.571</v>
      </c>
      <c r="AV960" s="12"/>
      <c r="AW960" s="12"/>
      <c r="AX960" s="12">
        <v>0</v>
      </c>
      <c r="AY960" s="45"/>
      <c r="AZ960" s="32"/>
      <c r="BA960" s="12">
        <v>0</v>
      </c>
      <c r="BB960" s="12">
        <f t="shared" si="1304"/>
        <v>0</v>
      </c>
      <c r="BC960" s="12">
        <f t="shared" si="1305"/>
        <v>0</v>
      </c>
      <c r="BD960" s="12">
        <f t="shared" si="1306"/>
        <v>0</v>
      </c>
      <c r="BE960" s="12"/>
      <c r="BF960" s="12"/>
      <c r="BG960" s="12"/>
      <c r="BH960" s="12">
        <f t="shared" si="1324"/>
        <v>0</v>
      </c>
      <c r="BI960" s="12"/>
      <c r="BJ960" s="12"/>
      <c r="BK960" s="12"/>
      <c r="BL960" s="12">
        <f t="shared" si="1325"/>
        <v>0</v>
      </c>
      <c r="BM960" s="12"/>
      <c r="BN960" s="12"/>
      <c r="BO960" s="12"/>
      <c r="BP960" s="12">
        <f t="shared" si="1326"/>
        <v>0</v>
      </c>
      <c r="BQ960" s="12"/>
      <c r="BR960" s="12"/>
      <c r="BS960" s="12"/>
      <c r="BT960" s="12">
        <f t="shared" si="1327"/>
        <v>0</v>
      </c>
      <c r="BU960" s="12"/>
      <c r="BV960" s="12"/>
      <c r="BW960" s="12"/>
      <c r="BX960" s="12">
        <f t="shared" si="1322"/>
        <v>0</v>
      </c>
      <c r="BY960" s="12"/>
      <c r="BZ960" s="12"/>
      <c r="CA960" s="12"/>
      <c r="CB960" s="12">
        <f t="shared" si="1328"/>
        <v>0</v>
      </c>
      <c r="CC960" s="12"/>
      <c r="CD960" s="12"/>
      <c r="CE960" s="12"/>
      <c r="CF960" s="12">
        <f t="shared" si="1329"/>
        <v>0</v>
      </c>
      <c r="CG960" s="12"/>
      <c r="CH960" s="12"/>
      <c r="CI960" s="12"/>
      <c r="CJ960" s="12">
        <f t="shared" si="1330"/>
        <v>0</v>
      </c>
      <c r="CK960" s="12"/>
      <c r="CL960" s="12"/>
      <c r="CM960" s="12"/>
      <c r="CN960" s="12">
        <f t="shared" si="1331"/>
        <v>0</v>
      </c>
      <c r="CO960" s="12"/>
      <c r="CP960" s="12"/>
      <c r="CQ960" s="12"/>
      <c r="CR960" s="12">
        <f t="shared" si="1332"/>
        <v>0</v>
      </c>
      <c r="CS960" s="12"/>
      <c r="CT960" s="12"/>
      <c r="CU960" s="12"/>
      <c r="CV960" s="12">
        <f t="shared" si="1333"/>
        <v>0</v>
      </c>
      <c r="CW960" s="12"/>
      <c r="CX960" s="12"/>
      <c r="CY960" s="12"/>
      <c r="CZ960" s="12">
        <f t="shared" si="1334"/>
        <v>0</v>
      </c>
      <c r="DA960" s="12"/>
      <c r="DB960" s="12"/>
      <c r="DC960" s="12"/>
      <c r="DD960" s="12">
        <f t="shared" si="1335"/>
        <v>0</v>
      </c>
      <c r="DE960" s="13" t="s">
        <v>54</v>
      </c>
      <c r="DF960" s="14" t="s">
        <v>55</v>
      </c>
    </row>
    <row r="961" spans="1:110" ht="38.25" x14ac:dyDescent="0.25">
      <c r="A961" s="13" t="s">
        <v>38</v>
      </c>
      <c r="B961" s="48" t="s">
        <v>1253</v>
      </c>
      <c r="C961" s="49">
        <v>1964</v>
      </c>
      <c r="D961" s="49" t="s">
        <v>51</v>
      </c>
      <c r="E961" s="127" t="s">
        <v>229</v>
      </c>
      <c r="F961" s="50">
        <v>3547</v>
      </c>
      <c r="G961" s="50">
        <v>3179</v>
      </c>
      <c r="H961" s="51">
        <v>33897</v>
      </c>
      <c r="I961" s="12">
        <f t="shared" si="1320"/>
        <v>2270132.8284</v>
      </c>
      <c r="J961" s="12">
        <f t="shared" si="1323"/>
        <v>1135066.4142</v>
      </c>
      <c r="K961" s="12">
        <f t="shared" si="1302"/>
        <v>1135066.4142</v>
      </c>
      <c r="L961" s="12">
        <f t="shared" si="1303"/>
        <v>1135066.4142</v>
      </c>
      <c r="M961" s="12">
        <f t="shared" si="1242"/>
        <v>0</v>
      </c>
      <c r="N961" s="12"/>
      <c r="O961" s="12"/>
      <c r="P961" s="12">
        <v>0</v>
      </c>
      <c r="Q961" s="12"/>
      <c r="R961" s="12"/>
      <c r="S961" s="12">
        <v>0</v>
      </c>
      <c r="T961" s="12"/>
      <c r="U961" s="12"/>
      <c r="V961" s="12">
        <v>0</v>
      </c>
      <c r="W961" s="12"/>
      <c r="X961" s="12"/>
      <c r="Y961" s="12">
        <v>0</v>
      </c>
      <c r="Z961" s="12"/>
      <c r="AA961" s="12"/>
      <c r="AB961" s="12">
        <v>0</v>
      </c>
      <c r="AC961" s="12"/>
      <c r="AD961" s="12"/>
      <c r="AE961" s="12">
        <v>0</v>
      </c>
      <c r="AF961" s="12"/>
      <c r="AG961" s="12"/>
      <c r="AH961" s="12">
        <v>0</v>
      </c>
      <c r="AI961" s="12"/>
      <c r="AJ961" s="12"/>
      <c r="AK961" s="12">
        <v>0</v>
      </c>
      <c r="AL961" s="12"/>
      <c r="AM961" s="12"/>
      <c r="AN961" s="12">
        <v>0</v>
      </c>
      <c r="AO961" s="32"/>
      <c r="AP961" s="39" t="s">
        <v>53</v>
      </c>
      <c r="AQ961" s="32"/>
      <c r="AR961" s="32">
        <v>0</v>
      </c>
      <c r="AS961" s="12">
        <v>1833946.436</v>
      </c>
      <c r="AT961" s="12">
        <v>2270132.8284</v>
      </c>
      <c r="AU961" s="12">
        <v>436186.39240000001</v>
      </c>
      <c r="AV961" s="12"/>
      <c r="AW961" s="12"/>
      <c r="AX961" s="12">
        <v>0</v>
      </c>
      <c r="AY961" s="45"/>
      <c r="AZ961" s="32"/>
      <c r="BA961" s="12">
        <v>0</v>
      </c>
      <c r="BB961" s="12">
        <f t="shared" si="1304"/>
        <v>0</v>
      </c>
      <c r="BC961" s="12">
        <f t="shared" si="1305"/>
        <v>0</v>
      </c>
      <c r="BD961" s="12">
        <f t="shared" si="1306"/>
        <v>0</v>
      </c>
      <c r="BE961" s="12"/>
      <c r="BF961" s="12"/>
      <c r="BG961" s="12"/>
      <c r="BH961" s="12">
        <f t="shared" si="1324"/>
        <v>0</v>
      </c>
      <c r="BI961" s="12"/>
      <c r="BJ961" s="12"/>
      <c r="BK961" s="12"/>
      <c r="BL961" s="12">
        <f t="shared" si="1325"/>
        <v>0</v>
      </c>
      <c r="BM961" s="12"/>
      <c r="BN961" s="12"/>
      <c r="BO961" s="12"/>
      <c r="BP961" s="12">
        <f t="shared" si="1326"/>
        <v>0</v>
      </c>
      <c r="BQ961" s="12"/>
      <c r="BR961" s="12"/>
      <c r="BS961" s="12"/>
      <c r="BT961" s="12">
        <f t="shared" si="1327"/>
        <v>0</v>
      </c>
      <c r="BU961" s="12"/>
      <c r="BV961" s="12"/>
      <c r="BW961" s="12"/>
      <c r="BX961" s="12">
        <f t="shared" si="1322"/>
        <v>0</v>
      </c>
      <c r="BY961" s="12"/>
      <c r="BZ961" s="12"/>
      <c r="CA961" s="12"/>
      <c r="CB961" s="12">
        <f t="shared" si="1328"/>
        <v>0</v>
      </c>
      <c r="CC961" s="12"/>
      <c r="CD961" s="12"/>
      <c r="CE961" s="12"/>
      <c r="CF961" s="12">
        <f t="shared" si="1329"/>
        <v>0</v>
      </c>
      <c r="CG961" s="12"/>
      <c r="CH961" s="12"/>
      <c r="CI961" s="12"/>
      <c r="CJ961" s="12">
        <f t="shared" si="1330"/>
        <v>0</v>
      </c>
      <c r="CK961" s="12"/>
      <c r="CL961" s="12"/>
      <c r="CM961" s="12"/>
      <c r="CN961" s="12">
        <f t="shared" si="1331"/>
        <v>0</v>
      </c>
      <c r="CO961" s="12"/>
      <c r="CP961" s="12"/>
      <c r="CQ961" s="12"/>
      <c r="CR961" s="12">
        <f t="shared" si="1332"/>
        <v>0</v>
      </c>
      <c r="CS961" s="12"/>
      <c r="CT961" s="12"/>
      <c r="CU961" s="12"/>
      <c r="CV961" s="12">
        <f t="shared" si="1333"/>
        <v>0</v>
      </c>
      <c r="CW961" s="12"/>
      <c r="CX961" s="12"/>
      <c r="CY961" s="12"/>
      <c r="CZ961" s="12">
        <f t="shared" si="1334"/>
        <v>0</v>
      </c>
      <c r="DA961" s="12"/>
      <c r="DB961" s="12"/>
      <c r="DC961" s="12"/>
      <c r="DD961" s="12">
        <f t="shared" si="1335"/>
        <v>0</v>
      </c>
      <c r="DE961" s="13" t="s">
        <v>54</v>
      </c>
      <c r="DF961" s="14" t="s">
        <v>55</v>
      </c>
    </row>
    <row r="962" spans="1:110" ht="38.25" x14ac:dyDescent="0.25">
      <c r="A962" s="13" t="s">
        <v>39</v>
      </c>
      <c r="B962" s="48" t="s">
        <v>1254</v>
      </c>
      <c r="C962" s="49">
        <v>1964</v>
      </c>
      <c r="D962" s="49" t="s">
        <v>51</v>
      </c>
      <c r="E962" s="127" t="s">
        <v>229</v>
      </c>
      <c r="F962" s="50">
        <v>3532</v>
      </c>
      <c r="G962" s="50">
        <v>3170</v>
      </c>
      <c r="H962" s="51">
        <v>33878</v>
      </c>
      <c r="I962" s="12">
        <f t="shared" si="1320"/>
        <v>2546756.2163999998</v>
      </c>
      <c r="J962" s="12">
        <f t="shared" si="1323"/>
        <v>1273378.1081999999</v>
      </c>
      <c r="K962" s="12">
        <f t="shared" si="1302"/>
        <v>1273378.1081999999</v>
      </c>
      <c r="L962" s="12">
        <f t="shared" si="1303"/>
        <v>1273378.1081999999</v>
      </c>
      <c r="M962" s="12">
        <f t="shared" si="1242"/>
        <v>0</v>
      </c>
      <c r="N962" s="12"/>
      <c r="O962" s="12"/>
      <c r="P962" s="12">
        <v>0</v>
      </c>
      <c r="Q962" s="12"/>
      <c r="R962" s="12"/>
      <c r="S962" s="12">
        <v>0</v>
      </c>
      <c r="T962" s="12"/>
      <c r="U962" s="12"/>
      <c r="V962" s="12">
        <v>0</v>
      </c>
      <c r="W962" s="12"/>
      <c r="X962" s="12"/>
      <c r="Y962" s="12">
        <v>0</v>
      </c>
      <c r="Z962" s="12"/>
      <c r="AA962" s="12"/>
      <c r="AB962" s="12">
        <v>0</v>
      </c>
      <c r="AC962" s="12"/>
      <c r="AD962" s="12"/>
      <c r="AE962" s="12">
        <v>0</v>
      </c>
      <c r="AF962" s="12"/>
      <c r="AG962" s="12"/>
      <c r="AH962" s="12">
        <v>0</v>
      </c>
      <c r="AI962" s="12"/>
      <c r="AJ962" s="12"/>
      <c r="AK962" s="12">
        <v>0</v>
      </c>
      <c r="AL962" s="12"/>
      <c r="AM962" s="12"/>
      <c r="AN962" s="12">
        <v>0</v>
      </c>
      <c r="AO962" s="32"/>
      <c r="AP962" s="39" t="s">
        <v>53</v>
      </c>
      <c r="AQ962" s="32"/>
      <c r="AR962" s="32">
        <v>0</v>
      </c>
      <c r="AS962" s="12">
        <v>1923880.3470000001</v>
      </c>
      <c r="AT962" s="12">
        <v>2546756.2163999998</v>
      </c>
      <c r="AU962" s="12">
        <v>622875.86939999973</v>
      </c>
      <c r="AV962" s="12"/>
      <c r="AW962" s="12"/>
      <c r="AX962" s="12">
        <v>0</v>
      </c>
      <c r="AY962" s="45"/>
      <c r="AZ962" s="32"/>
      <c r="BA962" s="12">
        <v>0</v>
      </c>
      <c r="BB962" s="12">
        <f t="shared" si="1304"/>
        <v>0</v>
      </c>
      <c r="BC962" s="12">
        <f t="shared" si="1305"/>
        <v>0</v>
      </c>
      <c r="BD962" s="12">
        <f t="shared" si="1306"/>
        <v>0</v>
      </c>
      <c r="BE962" s="12"/>
      <c r="BF962" s="12"/>
      <c r="BG962" s="12"/>
      <c r="BH962" s="12">
        <f t="shared" si="1324"/>
        <v>0</v>
      </c>
      <c r="BI962" s="12"/>
      <c r="BJ962" s="12"/>
      <c r="BK962" s="12"/>
      <c r="BL962" s="12">
        <f t="shared" si="1325"/>
        <v>0</v>
      </c>
      <c r="BM962" s="12"/>
      <c r="BN962" s="12"/>
      <c r="BO962" s="12"/>
      <c r="BP962" s="12">
        <f t="shared" si="1326"/>
        <v>0</v>
      </c>
      <c r="BQ962" s="12"/>
      <c r="BR962" s="12"/>
      <c r="BS962" s="12"/>
      <c r="BT962" s="12">
        <f t="shared" si="1327"/>
        <v>0</v>
      </c>
      <c r="BU962" s="12"/>
      <c r="BV962" s="12"/>
      <c r="BW962" s="12"/>
      <c r="BX962" s="12">
        <f t="shared" si="1322"/>
        <v>0</v>
      </c>
      <c r="BY962" s="12"/>
      <c r="BZ962" s="12"/>
      <c r="CA962" s="12"/>
      <c r="CB962" s="12">
        <f t="shared" si="1328"/>
        <v>0</v>
      </c>
      <c r="CC962" s="12"/>
      <c r="CD962" s="12"/>
      <c r="CE962" s="12"/>
      <c r="CF962" s="12">
        <f t="shared" si="1329"/>
        <v>0</v>
      </c>
      <c r="CG962" s="12"/>
      <c r="CH962" s="12"/>
      <c r="CI962" s="12"/>
      <c r="CJ962" s="12">
        <f t="shared" si="1330"/>
        <v>0</v>
      </c>
      <c r="CK962" s="12"/>
      <c r="CL962" s="12"/>
      <c r="CM962" s="12"/>
      <c r="CN962" s="12">
        <f t="shared" si="1331"/>
        <v>0</v>
      </c>
      <c r="CO962" s="12"/>
      <c r="CP962" s="12"/>
      <c r="CQ962" s="12"/>
      <c r="CR962" s="12">
        <f t="shared" si="1332"/>
        <v>0</v>
      </c>
      <c r="CS962" s="12"/>
      <c r="CT962" s="12"/>
      <c r="CU962" s="12"/>
      <c r="CV962" s="12">
        <f t="shared" si="1333"/>
        <v>0</v>
      </c>
      <c r="CW962" s="12"/>
      <c r="CX962" s="12"/>
      <c r="CY962" s="12"/>
      <c r="CZ962" s="12">
        <f t="shared" si="1334"/>
        <v>0</v>
      </c>
      <c r="DA962" s="12"/>
      <c r="DB962" s="12"/>
      <c r="DC962" s="12"/>
      <c r="DD962" s="12">
        <f t="shared" si="1335"/>
        <v>0</v>
      </c>
      <c r="DE962" s="13" t="s">
        <v>54</v>
      </c>
      <c r="DF962" s="14" t="s">
        <v>55</v>
      </c>
    </row>
    <row r="963" spans="1:110" ht="38.25" x14ac:dyDescent="0.25">
      <c r="A963" s="13" t="s">
        <v>40</v>
      </c>
      <c r="B963" s="48" t="s">
        <v>1255</v>
      </c>
      <c r="C963" s="49">
        <v>1964</v>
      </c>
      <c r="D963" s="49" t="s">
        <v>51</v>
      </c>
      <c r="E963" s="127" t="s">
        <v>229</v>
      </c>
      <c r="F963" s="50">
        <v>2708</v>
      </c>
      <c r="G963" s="50">
        <v>2448</v>
      </c>
      <c r="H963" s="51">
        <v>33840</v>
      </c>
      <c r="I963" s="12">
        <f t="shared" si="1320"/>
        <v>2064101.784</v>
      </c>
      <c r="J963" s="12">
        <f t="shared" si="1323"/>
        <v>1032050.892</v>
      </c>
      <c r="K963" s="12">
        <f t="shared" si="1302"/>
        <v>1032050.892</v>
      </c>
      <c r="L963" s="12">
        <f t="shared" si="1303"/>
        <v>1032050.892</v>
      </c>
      <c r="M963" s="12">
        <f t="shared" si="1242"/>
        <v>0</v>
      </c>
      <c r="N963" s="12"/>
      <c r="O963" s="12"/>
      <c r="P963" s="12">
        <v>0</v>
      </c>
      <c r="Q963" s="12"/>
      <c r="R963" s="12"/>
      <c r="S963" s="12">
        <v>0</v>
      </c>
      <c r="T963" s="12"/>
      <c r="U963" s="12"/>
      <c r="V963" s="12">
        <v>0</v>
      </c>
      <c r="W963" s="12"/>
      <c r="X963" s="12"/>
      <c r="Y963" s="12">
        <v>0</v>
      </c>
      <c r="Z963" s="12"/>
      <c r="AA963" s="12"/>
      <c r="AB963" s="12">
        <v>0</v>
      </c>
      <c r="AC963" s="12"/>
      <c r="AD963" s="12"/>
      <c r="AE963" s="12">
        <v>0</v>
      </c>
      <c r="AF963" s="12"/>
      <c r="AG963" s="12"/>
      <c r="AH963" s="12">
        <v>0</v>
      </c>
      <c r="AI963" s="12"/>
      <c r="AJ963" s="12"/>
      <c r="AK963" s="12">
        <v>0</v>
      </c>
      <c r="AL963" s="12"/>
      <c r="AM963" s="12"/>
      <c r="AN963" s="12">
        <v>0</v>
      </c>
      <c r="AO963" s="32"/>
      <c r="AP963" s="39" t="s">
        <v>53</v>
      </c>
      <c r="AQ963" s="32"/>
      <c r="AR963" s="32">
        <v>0</v>
      </c>
      <c r="AS963" s="12">
        <v>1269655.2250000001</v>
      </c>
      <c r="AT963" s="12">
        <v>2064101.784</v>
      </c>
      <c r="AU963" s="12">
        <v>794446.55899999989</v>
      </c>
      <c r="AV963" s="12"/>
      <c r="AW963" s="12"/>
      <c r="AX963" s="12">
        <v>0</v>
      </c>
      <c r="AY963" s="45"/>
      <c r="AZ963" s="32"/>
      <c r="BA963" s="12">
        <v>0</v>
      </c>
      <c r="BB963" s="12">
        <f t="shared" si="1304"/>
        <v>0</v>
      </c>
      <c r="BC963" s="12">
        <f t="shared" si="1305"/>
        <v>0</v>
      </c>
      <c r="BD963" s="12">
        <f t="shared" si="1306"/>
        <v>0</v>
      </c>
      <c r="BE963" s="12"/>
      <c r="BF963" s="12"/>
      <c r="BG963" s="12"/>
      <c r="BH963" s="12">
        <f t="shared" si="1324"/>
        <v>0</v>
      </c>
      <c r="BI963" s="12"/>
      <c r="BJ963" s="12"/>
      <c r="BK963" s="12"/>
      <c r="BL963" s="12">
        <f t="shared" si="1325"/>
        <v>0</v>
      </c>
      <c r="BM963" s="12"/>
      <c r="BN963" s="12"/>
      <c r="BO963" s="12"/>
      <c r="BP963" s="12">
        <f t="shared" si="1326"/>
        <v>0</v>
      </c>
      <c r="BQ963" s="12"/>
      <c r="BR963" s="12"/>
      <c r="BS963" s="12"/>
      <c r="BT963" s="12">
        <f t="shared" si="1327"/>
        <v>0</v>
      </c>
      <c r="BU963" s="12"/>
      <c r="BV963" s="12"/>
      <c r="BW963" s="12"/>
      <c r="BX963" s="12">
        <f t="shared" si="1322"/>
        <v>0</v>
      </c>
      <c r="BY963" s="12"/>
      <c r="BZ963" s="12"/>
      <c r="CA963" s="12"/>
      <c r="CB963" s="12">
        <f t="shared" si="1328"/>
        <v>0</v>
      </c>
      <c r="CC963" s="12"/>
      <c r="CD963" s="12"/>
      <c r="CE963" s="12"/>
      <c r="CF963" s="12">
        <f t="shared" si="1329"/>
        <v>0</v>
      </c>
      <c r="CG963" s="12"/>
      <c r="CH963" s="12"/>
      <c r="CI963" s="12"/>
      <c r="CJ963" s="12">
        <f t="shared" si="1330"/>
        <v>0</v>
      </c>
      <c r="CK963" s="12"/>
      <c r="CL963" s="12"/>
      <c r="CM963" s="12"/>
      <c r="CN963" s="12">
        <f t="shared" si="1331"/>
        <v>0</v>
      </c>
      <c r="CO963" s="12"/>
      <c r="CP963" s="12"/>
      <c r="CQ963" s="12"/>
      <c r="CR963" s="12">
        <f t="shared" si="1332"/>
        <v>0</v>
      </c>
      <c r="CS963" s="12"/>
      <c r="CT963" s="12"/>
      <c r="CU963" s="12"/>
      <c r="CV963" s="12">
        <f t="shared" si="1333"/>
        <v>0</v>
      </c>
      <c r="CW963" s="12"/>
      <c r="CX963" s="12"/>
      <c r="CY963" s="12"/>
      <c r="CZ963" s="12">
        <f t="shared" si="1334"/>
        <v>0</v>
      </c>
      <c r="DA963" s="12"/>
      <c r="DB963" s="12"/>
      <c r="DC963" s="12"/>
      <c r="DD963" s="12">
        <f t="shared" si="1335"/>
        <v>0</v>
      </c>
      <c r="DE963" s="13" t="s">
        <v>54</v>
      </c>
      <c r="DF963" s="14" t="s">
        <v>55</v>
      </c>
    </row>
    <row r="964" spans="1:110" ht="38.25" x14ac:dyDescent="0.25">
      <c r="A964" s="13" t="s">
        <v>41</v>
      </c>
      <c r="B964" s="48" t="s">
        <v>1256</v>
      </c>
      <c r="C964" s="49">
        <v>1964</v>
      </c>
      <c r="D964" s="49" t="s">
        <v>51</v>
      </c>
      <c r="E964" s="127" t="s">
        <v>229</v>
      </c>
      <c r="F964" s="50">
        <v>3527</v>
      </c>
      <c r="G964" s="50">
        <v>3163</v>
      </c>
      <c r="H964" s="51">
        <v>33963</v>
      </c>
      <c r="I964" s="12">
        <f t="shared" si="1320"/>
        <v>2500363.4544000002</v>
      </c>
      <c r="J964" s="12">
        <f t="shared" si="1323"/>
        <v>1250181.7272000001</v>
      </c>
      <c r="K964" s="12">
        <f t="shared" si="1302"/>
        <v>1250181.7272000001</v>
      </c>
      <c r="L964" s="12">
        <f t="shared" si="1303"/>
        <v>1250181.7272000001</v>
      </c>
      <c r="M964" s="12">
        <f t="shared" si="1242"/>
        <v>0</v>
      </c>
      <c r="N964" s="12"/>
      <c r="O964" s="12"/>
      <c r="P964" s="12">
        <v>0</v>
      </c>
      <c r="Q964" s="12"/>
      <c r="R964" s="12"/>
      <c r="S964" s="12">
        <v>0</v>
      </c>
      <c r="T964" s="12"/>
      <c r="U964" s="12"/>
      <c r="V964" s="12">
        <v>0</v>
      </c>
      <c r="W964" s="12"/>
      <c r="X964" s="12"/>
      <c r="Y964" s="12">
        <v>0</v>
      </c>
      <c r="Z964" s="12"/>
      <c r="AA964" s="12"/>
      <c r="AB964" s="12">
        <v>0</v>
      </c>
      <c r="AC964" s="12"/>
      <c r="AD964" s="12"/>
      <c r="AE964" s="12">
        <v>0</v>
      </c>
      <c r="AF964" s="12"/>
      <c r="AG964" s="12"/>
      <c r="AH964" s="12">
        <v>0</v>
      </c>
      <c r="AI964" s="12"/>
      <c r="AJ964" s="12"/>
      <c r="AK964" s="12">
        <v>0</v>
      </c>
      <c r="AL964" s="12"/>
      <c r="AM964" s="12"/>
      <c r="AN964" s="12">
        <v>0</v>
      </c>
      <c r="AO964" s="32"/>
      <c r="AP964" s="39" t="s">
        <v>53</v>
      </c>
      <c r="AQ964" s="32"/>
      <c r="AR964" s="32">
        <v>0</v>
      </c>
      <c r="AS964" s="12">
        <v>1934460.807</v>
      </c>
      <c r="AT964" s="12">
        <v>2500363.4544000002</v>
      </c>
      <c r="AU964" s="12">
        <v>565902.64740000013</v>
      </c>
      <c r="AV964" s="12"/>
      <c r="AW964" s="12"/>
      <c r="AX964" s="12">
        <v>0</v>
      </c>
      <c r="AY964" s="45"/>
      <c r="AZ964" s="32"/>
      <c r="BA964" s="12">
        <v>0</v>
      </c>
      <c r="BB964" s="12">
        <f t="shared" si="1304"/>
        <v>0</v>
      </c>
      <c r="BC964" s="12">
        <f t="shared" si="1305"/>
        <v>0</v>
      </c>
      <c r="BD964" s="12">
        <f t="shared" si="1306"/>
        <v>0</v>
      </c>
      <c r="BE964" s="12"/>
      <c r="BF964" s="12"/>
      <c r="BG964" s="12"/>
      <c r="BH964" s="12">
        <f t="shared" si="1324"/>
        <v>0</v>
      </c>
      <c r="BI964" s="12"/>
      <c r="BJ964" s="12"/>
      <c r="BK964" s="12"/>
      <c r="BL964" s="12">
        <f t="shared" si="1325"/>
        <v>0</v>
      </c>
      <c r="BM964" s="12"/>
      <c r="BN964" s="12"/>
      <c r="BO964" s="12"/>
      <c r="BP964" s="12">
        <f t="shared" si="1326"/>
        <v>0</v>
      </c>
      <c r="BQ964" s="12"/>
      <c r="BR964" s="12"/>
      <c r="BS964" s="12"/>
      <c r="BT964" s="12">
        <f t="shared" si="1327"/>
        <v>0</v>
      </c>
      <c r="BU964" s="12"/>
      <c r="BV964" s="12"/>
      <c r="BW964" s="12"/>
      <c r="BX964" s="12">
        <f t="shared" si="1322"/>
        <v>0</v>
      </c>
      <c r="BY964" s="12"/>
      <c r="BZ964" s="12"/>
      <c r="CA964" s="12"/>
      <c r="CB964" s="12">
        <f t="shared" si="1328"/>
        <v>0</v>
      </c>
      <c r="CC964" s="12"/>
      <c r="CD964" s="12"/>
      <c r="CE964" s="12"/>
      <c r="CF964" s="12">
        <f t="shared" si="1329"/>
        <v>0</v>
      </c>
      <c r="CG964" s="12"/>
      <c r="CH964" s="12"/>
      <c r="CI964" s="12"/>
      <c r="CJ964" s="12">
        <f t="shared" si="1330"/>
        <v>0</v>
      </c>
      <c r="CK964" s="12"/>
      <c r="CL964" s="12"/>
      <c r="CM964" s="12"/>
      <c r="CN964" s="12">
        <f t="shared" si="1331"/>
        <v>0</v>
      </c>
      <c r="CO964" s="12"/>
      <c r="CP964" s="12"/>
      <c r="CQ964" s="12"/>
      <c r="CR964" s="12">
        <f t="shared" si="1332"/>
        <v>0</v>
      </c>
      <c r="CS964" s="12"/>
      <c r="CT964" s="12"/>
      <c r="CU964" s="12"/>
      <c r="CV964" s="12">
        <f t="shared" si="1333"/>
        <v>0</v>
      </c>
      <c r="CW964" s="12"/>
      <c r="CX964" s="12"/>
      <c r="CY964" s="12"/>
      <c r="CZ964" s="12">
        <f t="shared" si="1334"/>
        <v>0</v>
      </c>
      <c r="DA964" s="12"/>
      <c r="DB964" s="12"/>
      <c r="DC964" s="12"/>
      <c r="DD964" s="12">
        <f t="shared" si="1335"/>
        <v>0</v>
      </c>
      <c r="DE964" s="13" t="s">
        <v>54</v>
      </c>
      <c r="DF964" s="14" t="s">
        <v>55</v>
      </c>
    </row>
    <row r="965" spans="1:110" ht="38.25" x14ac:dyDescent="0.25">
      <c r="A965" s="13" t="s">
        <v>42</v>
      </c>
      <c r="B965" s="48" t="s">
        <v>1257</v>
      </c>
      <c r="C965" s="49">
        <v>1964</v>
      </c>
      <c r="D965" s="49" t="s">
        <v>51</v>
      </c>
      <c r="E965" s="127" t="s">
        <v>229</v>
      </c>
      <c r="F965" s="50">
        <v>3536</v>
      </c>
      <c r="G965" s="50">
        <v>3172</v>
      </c>
      <c r="H965" s="51">
        <v>33914</v>
      </c>
      <c r="I965" s="12">
        <f t="shared" si="1320"/>
        <v>2542609.8144</v>
      </c>
      <c r="J965" s="12">
        <f t="shared" si="1323"/>
        <v>1271304.9072</v>
      </c>
      <c r="K965" s="12">
        <f t="shared" si="1302"/>
        <v>1271304.9072</v>
      </c>
      <c r="L965" s="12">
        <f t="shared" si="1303"/>
        <v>1271304.9072</v>
      </c>
      <c r="M965" s="12">
        <f t="shared" si="1242"/>
        <v>0</v>
      </c>
      <c r="N965" s="12"/>
      <c r="O965" s="12"/>
      <c r="P965" s="12">
        <v>0</v>
      </c>
      <c r="Q965" s="12"/>
      <c r="R965" s="12"/>
      <c r="S965" s="12">
        <v>0</v>
      </c>
      <c r="T965" s="12"/>
      <c r="U965" s="12"/>
      <c r="V965" s="12">
        <v>0</v>
      </c>
      <c r="W965" s="12"/>
      <c r="X965" s="12"/>
      <c r="Y965" s="12">
        <v>0</v>
      </c>
      <c r="Z965" s="12"/>
      <c r="AA965" s="12"/>
      <c r="AB965" s="12">
        <v>0</v>
      </c>
      <c r="AC965" s="12"/>
      <c r="AD965" s="12"/>
      <c r="AE965" s="12">
        <v>0</v>
      </c>
      <c r="AF965" s="12"/>
      <c r="AG965" s="12"/>
      <c r="AH965" s="12">
        <v>0</v>
      </c>
      <c r="AI965" s="12"/>
      <c r="AJ965" s="12"/>
      <c r="AK965" s="12">
        <v>0</v>
      </c>
      <c r="AL965" s="12"/>
      <c r="AM965" s="12"/>
      <c r="AN965" s="12">
        <v>0</v>
      </c>
      <c r="AO965" s="32"/>
      <c r="AP965" s="39" t="s">
        <v>53</v>
      </c>
      <c r="AQ965" s="32"/>
      <c r="AR965" s="32">
        <v>0</v>
      </c>
      <c r="AS965" s="12">
        <v>1920353.527</v>
      </c>
      <c r="AT965" s="12">
        <v>2542609.8144</v>
      </c>
      <c r="AU965" s="12">
        <v>622256.28740000003</v>
      </c>
      <c r="AV965" s="12"/>
      <c r="AW965" s="12"/>
      <c r="AX965" s="12">
        <v>0</v>
      </c>
      <c r="AY965" s="45"/>
      <c r="AZ965" s="32"/>
      <c r="BA965" s="12">
        <v>0</v>
      </c>
      <c r="BB965" s="12">
        <f t="shared" si="1304"/>
        <v>0</v>
      </c>
      <c r="BC965" s="12">
        <f t="shared" si="1305"/>
        <v>0</v>
      </c>
      <c r="BD965" s="12">
        <f t="shared" si="1306"/>
        <v>0</v>
      </c>
      <c r="BE965" s="12"/>
      <c r="BF965" s="12"/>
      <c r="BG965" s="12"/>
      <c r="BH965" s="12">
        <f t="shared" si="1324"/>
        <v>0</v>
      </c>
      <c r="BI965" s="12"/>
      <c r="BJ965" s="12"/>
      <c r="BK965" s="12"/>
      <c r="BL965" s="12">
        <f t="shared" si="1325"/>
        <v>0</v>
      </c>
      <c r="BM965" s="12"/>
      <c r="BN965" s="12"/>
      <c r="BO965" s="12"/>
      <c r="BP965" s="12">
        <f t="shared" si="1326"/>
        <v>0</v>
      </c>
      <c r="BQ965" s="12"/>
      <c r="BR965" s="12"/>
      <c r="BS965" s="12"/>
      <c r="BT965" s="12">
        <f t="shared" si="1327"/>
        <v>0</v>
      </c>
      <c r="BU965" s="12"/>
      <c r="BV965" s="12"/>
      <c r="BW965" s="12"/>
      <c r="BX965" s="12">
        <f t="shared" si="1322"/>
        <v>0</v>
      </c>
      <c r="BY965" s="12"/>
      <c r="BZ965" s="12"/>
      <c r="CA965" s="12"/>
      <c r="CB965" s="12">
        <f t="shared" si="1328"/>
        <v>0</v>
      </c>
      <c r="CC965" s="12"/>
      <c r="CD965" s="12"/>
      <c r="CE965" s="12"/>
      <c r="CF965" s="12">
        <f t="shared" si="1329"/>
        <v>0</v>
      </c>
      <c r="CG965" s="12"/>
      <c r="CH965" s="12"/>
      <c r="CI965" s="12"/>
      <c r="CJ965" s="12">
        <f t="shared" si="1330"/>
        <v>0</v>
      </c>
      <c r="CK965" s="12"/>
      <c r="CL965" s="12"/>
      <c r="CM965" s="12"/>
      <c r="CN965" s="12">
        <f t="shared" si="1331"/>
        <v>0</v>
      </c>
      <c r="CO965" s="12"/>
      <c r="CP965" s="12"/>
      <c r="CQ965" s="12"/>
      <c r="CR965" s="12">
        <f t="shared" si="1332"/>
        <v>0</v>
      </c>
      <c r="CS965" s="12"/>
      <c r="CT965" s="12"/>
      <c r="CU965" s="12"/>
      <c r="CV965" s="12">
        <f t="shared" si="1333"/>
        <v>0</v>
      </c>
      <c r="CW965" s="12"/>
      <c r="CX965" s="12"/>
      <c r="CY965" s="12"/>
      <c r="CZ965" s="12">
        <f t="shared" si="1334"/>
        <v>0</v>
      </c>
      <c r="DA965" s="12"/>
      <c r="DB965" s="12"/>
      <c r="DC965" s="12"/>
      <c r="DD965" s="12">
        <f t="shared" si="1335"/>
        <v>0</v>
      </c>
      <c r="DE965" s="13" t="s">
        <v>54</v>
      </c>
      <c r="DF965" s="14" t="s">
        <v>55</v>
      </c>
    </row>
    <row r="966" spans="1:110" ht="38.25" x14ac:dyDescent="0.25">
      <c r="A966" s="13" t="s">
        <v>43</v>
      </c>
      <c r="B966" s="48" t="s">
        <v>1258</v>
      </c>
      <c r="C966" s="49">
        <v>1965</v>
      </c>
      <c r="D966" s="49" t="s">
        <v>51</v>
      </c>
      <c r="E966" s="127" t="s">
        <v>229</v>
      </c>
      <c r="F966" s="50">
        <v>2716</v>
      </c>
      <c r="G966" s="50">
        <v>2452</v>
      </c>
      <c r="H966" s="51">
        <v>34127</v>
      </c>
      <c r="I966" s="12">
        <f t="shared" si="1320"/>
        <v>2082225.5928</v>
      </c>
      <c r="J966" s="12">
        <f t="shared" si="1323"/>
        <v>1041112.7964</v>
      </c>
      <c r="K966" s="12">
        <f t="shared" si="1302"/>
        <v>1041112.7964</v>
      </c>
      <c r="L966" s="12">
        <f t="shared" si="1303"/>
        <v>1041112.7964</v>
      </c>
      <c r="M966" s="12">
        <f t="shared" si="1242"/>
        <v>0</v>
      </c>
      <c r="N966" s="12"/>
      <c r="O966" s="12"/>
      <c r="P966" s="12">
        <v>0</v>
      </c>
      <c r="Q966" s="12"/>
      <c r="R966" s="12"/>
      <c r="S966" s="12">
        <v>0</v>
      </c>
      <c r="T966" s="12"/>
      <c r="U966" s="12"/>
      <c r="V966" s="12">
        <v>0</v>
      </c>
      <c r="W966" s="12"/>
      <c r="X966" s="12"/>
      <c r="Y966" s="12">
        <v>0</v>
      </c>
      <c r="Z966" s="12"/>
      <c r="AA966" s="12"/>
      <c r="AB966" s="12">
        <v>0</v>
      </c>
      <c r="AC966" s="12"/>
      <c r="AD966" s="12"/>
      <c r="AE966" s="12">
        <v>0</v>
      </c>
      <c r="AF966" s="12"/>
      <c r="AG966" s="12"/>
      <c r="AH966" s="12">
        <v>0</v>
      </c>
      <c r="AI966" s="12"/>
      <c r="AJ966" s="12"/>
      <c r="AK966" s="12">
        <v>0</v>
      </c>
      <c r="AL966" s="12"/>
      <c r="AM966" s="12"/>
      <c r="AN966" s="12">
        <v>0</v>
      </c>
      <c r="AO966" s="32"/>
      <c r="AP966" s="39" t="s">
        <v>53</v>
      </c>
      <c r="AQ966" s="32"/>
      <c r="AR966" s="32">
        <v>0</v>
      </c>
      <c r="AS966" s="12">
        <v>1256076.9669999999</v>
      </c>
      <c r="AT966" s="12">
        <v>2082225.5928</v>
      </c>
      <c r="AU966" s="12">
        <v>826148.62580000004</v>
      </c>
      <c r="AV966" s="12"/>
      <c r="AW966" s="12"/>
      <c r="AX966" s="12">
        <v>0</v>
      </c>
      <c r="AY966" s="45"/>
      <c r="AZ966" s="32"/>
      <c r="BA966" s="12">
        <v>0</v>
      </c>
      <c r="BB966" s="12">
        <f t="shared" si="1304"/>
        <v>0</v>
      </c>
      <c r="BC966" s="12">
        <f t="shared" si="1305"/>
        <v>0</v>
      </c>
      <c r="BD966" s="12">
        <f t="shared" si="1306"/>
        <v>0</v>
      </c>
      <c r="BE966" s="12"/>
      <c r="BF966" s="12"/>
      <c r="BG966" s="12"/>
      <c r="BH966" s="12">
        <f t="shared" si="1324"/>
        <v>0</v>
      </c>
      <c r="BI966" s="12"/>
      <c r="BJ966" s="12"/>
      <c r="BK966" s="12"/>
      <c r="BL966" s="12">
        <f t="shared" si="1325"/>
        <v>0</v>
      </c>
      <c r="BM966" s="12"/>
      <c r="BN966" s="12"/>
      <c r="BO966" s="12"/>
      <c r="BP966" s="12">
        <f t="shared" si="1326"/>
        <v>0</v>
      </c>
      <c r="BQ966" s="12"/>
      <c r="BR966" s="12"/>
      <c r="BS966" s="12"/>
      <c r="BT966" s="12">
        <f t="shared" si="1327"/>
        <v>0</v>
      </c>
      <c r="BU966" s="12"/>
      <c r="BV966" s="12"/>
      <c r="BW966" s="12"/>
      <c r="BX966" s="12">
        <f t="shared" si="1322"/>
        <v>0</v>
      </c>
      <c r="BY966" s="12"/>
      <c r="BZ966" s="12"/>
      <c r="CA966" s="12"/>
      <c r="CB966" s="12">
        <f t="shared" si="1328"/>
        <v>0</v>
      </c>
      <c r="CC966" s="12"/>
      <c r="CD966" s="12"/>
      <c r="CE966" s="12"/>
      <c r="CF966" s="12">
        <f t="shared" si="1329"/>
        <v>0</v>
      </c>
      <c r="CG966" s="12"/>
      <c r="CH966" s="12"/>
      <c r="CI966" s="12"/>
      <c r="CJ966" s="12">
        <f t="shared" si="1330"/>
        <v>0</v>
      </c>
      <c r="CK966" s="12"/>
      <c r="CL966" s="12"/>
      <c r="CM966" s="12"/>
      <c r="CN966" s="12">
        <f t="shared" si="1331"/>
        <v>0</v>
      </c>
      <c r="CO966" s="12"/>
      <c r="CP966" s="12"/>
      <c r="CQ966" s="12"/>
      <c r="CR966" s="12">
        <f t="shared" si="1332"/>
        <v>0</v>
      </c>
      <c r="CS966" s="12"/>
      <c r="CT966" s="12"/>
      <c r="CU966" s="12"/>
      <c r="CV966" s="12">
        <f t="shared" si="1333"/>
        <v>0</v>
      </c>
      <c r="CW966" s="12"/>
      <c r="CX966" s="12"/>
      <c r="CY966" s="12"/>
      <c r="CZ966" s="12">
        <f t="shared" si="1334"/>
        <v>0</v>
      </c>
      <c r="DA966" s="12"/>
      <c r="DB966" s="12"/>
      <c r="DC966" s="12"/>
      <c r="DD966" s="12">
        <f t="shared" si="1335"/>
        <v>0</v>
      </c>
      <c r="DE966" s="13" t="s">
        <v>54</v>
      </c>
      <c r="DF966" s="14" t="s">
        <v>55</v>
      </c>
    </row>
    <row r="967" spans="1:110" ht="38.25" x14ac:dyDescent="0.25">
      <c r="A967" s="13" t="s">
        <v>44</v>
      </c>
      <c r="B967" s="48" t="s">
        <v>1259</v>
      </c>
      <c r="C967" s="49">
        <v>1964</v>
      </c>
      <c r="D967" s="49" t="s">
        <v>51</v>
      </c>
      <c r="E967" s="127" t="s">
        <v>229</v>
      </c>
      <c r="F967" s="50">
        <v>3538</v>
      </c>
      <c r="G967" s="50">
        <v>3169</v>
      </c>
      <c r="H967" s="51">
        <v>33904</v>
      </c>
      <c r="I967" s="12">
        <f t="shared" si="1320"/>
        <v>2505540.1379999998</v>
      </c>
      <c r="J967" s="12">
        <f t="shared" si="1323"/>
        <v>1252770.0689999999</v>
      </c>
      <c r="K967" s="12">
        <f t="shared" si="1302"/>
        <v>1252770.0689999999</v>
      </c>
      <c r="L967" s="12">
        <f t="shared" si="1303"/>
        <v>1252770.0689999999</v>
      </c>
      <c r="M967" s="12">
        <f t="shared" si="1242"/>
        <v>0</v>
      </c>
      <c r="N967" s="12"/>
      <c r="O967" s="12"/>
      <c r="P967" s="12">
        <v>0</v>
      </c>
      <c r="Q967" s="12"/>
      <c r="R967" s="12"/>
      <c r="S967" s="12">
        <v>0</v>
      </c>
      <c r="T967" s="12"/>
      <c r="U967" s="12"/>
      <c r="V967" s="12">
        <v>0</v>
      </c>
      <c r="W967" s="12"/>
      <c r="X967" s="12"/>
      <c r="Y967" s="12">
        <v>0</v>
      </c>
      <c r="Z967" s="12"/>
      <c r="AA967" s="12"/>
      <c r="AB967" s="12">
        <v>0</v>
      </c>
      <c r="AC967" s="12"/>
      <c r="AD967" s="12"/>
      <c r="AE967" s="12">
        <v>0</v>
      </c>
      <c r="AF967" s="12"/>
      <c r="AG967" s="12"/>
      <c r="AH967" s="12">
        <v>0</v>
      </c>
      <c r="AI967" s="12"/>
      <c r="AJ967" s="12"/>
      <c r="AK967" s="12">
        <v>0</v>
      </c>
      <c r="AL967" s="12"/>
      <c r="AM967" s="12"/>
      <c r="AN967" s="12">
        <v>0</v>
      </c>
      <c r="AO967" s="32"/>
      <c r="AP967" s="39" t="s">
        <v>53</v>
      </c>
      <c r="AQ967" s="32"/>
      <c r="AR967" s="32">
        <v>0</v>
      </c>
      <c r="AS967" s="12">
        <v>1738722.294</v>
      </c>
      <c r="AT967" s="12">
        <v>2505540.1379999998</v>
      </c>
      <c r="AU967" s="12">
        <v>766817.84399999981</v>
      </c>
      <c r="AV967" s="12"/>
      <c r="AW967" s="12"/>
      <c r="AX967" s="12">
        <v>0</v>
      </c>
      <c r="AY967" s="45"/>
      <c r="AZ967" s="32"/>
      <c r="BA967" s="12">
        <v>0</v>
      </c>
      <c r="BB967" s="12">
        <f t="shared" si="1304"/>
        <v>0</v>
      </c>
      <c r="BC967" s="12">
        <f t="shared" si="1305"/>
        <v>0</v>
      </c>
      <c r="BD967" s="12">
        <f t="shared" si="1306"/>
        <v>0</v>
      </c>
      <c r="BE967" s="12"/>
      <c r="BF967" s="12"/>
      <c r="BG967" s="12"/>
      <c r="BH967" s="12">
        <f t="shared" si="1324"/>
        <v>0</v>
      </c>
      <c r="BI967" s="12"/>
      <c r="BJ967" s="12"/>
      <c r="BK967" s="12"/>
      <c r="BL967" s="12">
        <f t="shared" si="1325"/>
        <v>0</v>
      </c>
      <c r="BM967" s="12"/>
      <c r="BN967" s="12"/>
      <c r="BO967" s="12"/>
      <c r="BP967" s="12">
        <f t="shared" si="1326"/>
        <v>0</v>
      </c>
      <c r="BQ967" s="12"/>
      <c r="BR967" s="12"/>
      <c r="BS967" s="12"/>
      <c r="BT967" s="12">
        <f t="shared" si="1327"/>
        <v>0</v>
      </c>
      <c r="BU967" s="12"/>
      <c r="BV967" s="12"/>
      <c r="BW967" s="12"/>
      <c r="BX967" s="12">
        <f t="shared" si="1322"/>
        <v>0</v>
      </c>
      <c r="BY967" s="12"/>
      <c r="BZ967" s="12"/>
      <c r="CA967" s="12"/>
      <c r="CB967" s="12">
        <f t="shared" si="1328"/>
        <v>0</v>
      </c>
      <c r="CC967" s="12"/>
      <c r="CD967" s="12"/>
      <c r="CE967" s="12"/>
      <c r="CF967" s="12">
        <f t="shared" si="1329"/>
        <v>0</v>
      </c>
      <c r="CG967" s="12"/>
      <c r="CH967" s="12"/>
      <c r="CI967" s="12"/>
      <c r="CJ967" s="12">
        <f t="shared" si="1330"/>
        <v>0</v>
      </c>
      <c r="CK967" s="12"/>
      <c r="CL967" s="12"/>
      <c r="CM967" s="12"/>
      <c r="CN967" s="12">
        <f t="shared" si="1331"/>
        <v>0</v>
      </c>
      <c r="CO967" s="12"/>
      <c r="CP967" s="12"/>
      <c r="CQ967" s="12"/>
      <c r="CR967" s="12">
        <f t="shared" si="1332"/>
        <v>0</v>
      </c>
      <c r="CS967" s="12"/>
      <c r="CT967" s="12"/>
      <c r="CU967" s="12"/>
      <c r="CV967" s="12">
        <f t="shared" si="1333"/>
        <v>0</v>
      </c>
      <c r="CW967" s="12"/>
      <c r="CX967" s="12"/>
      <c r="CY967" s="12"/>
      <c r="CZ967" s="12">
        <f t="shared" si="1334"/>
        <v>0</v>
      </c>
      <c r="DA967" s="12"/>
      <c r="DB967" s="12"/>
      <c r="DC967" s="12"/>
      <c r="DD967" s="12">
        <f t="shared" si="1335"/>
        <v>0</v>
      </c>
      <c r="DE967" s="13" t="s">
        <v>54</v>
      </c>
      <c r="DF967" s="14" t="s">
        <v>55</v>
      </c>
    </row>
    <row r="968" spans="1:110" ht="38.25" x14ac:dyDescent="0.25">
      <c r="A968" s="13" t="s">
        <v>45</v>
      </c>
      <c r="B968" s="48" t="s">
        <v>1260</v>
      </c>
      <c r="C968" s="49">
        <v>1965</v>
      </c>
      <c r="D968" s="49" t="s">
        <v>51</v>
      </c>
      <c r="E968" s="127" t="s">
        <v>229</v>
      </c>
      <c r="F968" s="50">
        <v>3546</v>
      </c>
      <c r="G968" s="50">
        <v>3183</v>
      </c>
      <c r="H968" s="51">
        <v>33770</v>
      </c>
      <c r="I968" s="12">
        <f t="shared" si="1320"/>
        <v>2505032.2187999999</v>
      </c>
      <c r="J968" s="12">
        <f t="shared" si="1323"/>
        <v>1252516.1094</v>
      </c>
      <c r="K968" s="12">
        <f t="shared" si="1302"/>
        <v>1252516.1094</v>
      </c>
      <c r="L968" s="12">
        <f t="shared" si="1303"/>
        <v>1252516.1094</v>
      </c>
      <c r="M968" s="12">
        <f t="shared" si="1242"/>
        <v>0</v>
      </c>
      <c r="N968" s="12"/>
      <c r="O968" s="12"/>
      <c r="P968" s="12">
        <v>0</v>
      </c>
      <c r="Q968" s="12"/>
      <c r="R968" s="12"/>
      <c r="S968" s="12">
        <v>0</v>
      </c>
      <c r="T968" s="12"/>
      <c r="U968" s="12"/>
      <c r="V968" s="12">
        <v>0</v>
      </c>
      <c r="W968" s="12"/>
      <c r="X968" s="12"/>
      <c r="Y968" s="12">
        <v>0</v>
      </c>
      <c r="Z968" s="12"/>
      <c r="AA968" s="12"/>
      <c r="AB968" s="12">
        <v>0</v>
      </c>
      <c r="AC968" s="12"/>
      <c r="AD968" s="12"/>
      <c r="AE968" s="12">
        <v>0</v>
      </c>
      <c r="AF968" s="12"/>
      <c r="AG968" s="12"/>
      <c r="AH968" s="12">
        <v>0</v>
      </c>
      <c r="AI968" s="12"/>
      <c r="AJ968" s="12"/>
      <c r="AK968" s="12">
        <v>0</v>
      </c>
      <c r="AL968" s="12"/>
      <c r="AM968" s="12"/>
      <c r="AN968" s="12">
        <v>0</v>
      </c>
      <c r="AO968" s="32"/>
      <c r="AP968" s="39" t="s">
        <v>53</v>
      </c>
      <c r="AQ968" s="32"/>
      <c r="AR968" s="32">
        <v>0</v>
      </c>
      <c r="AS968" s="12">
        <v>1655842.0220000001</v>
      </c>
      <c r="AT968" s="12">
        <v>2505032.2187999999</v>
      </c>
      <c r="AU968" s="12">
        <v>849190.1967999998</v>
      </c>
      <c r="AV968" s="12"/>
      <c r="AW968" s="12"/>
      <c r="AX968" s="12">
        <v>0</v>
      </c>
      <c r="AY968" s="45"/>
      <c r="AZ968" s="32"/>
      <c r="BA968" s="12">
        <v>0</v>
      </c>
      <c r="BB968" s="12">
        <f t="shared" si="1304"/>
        <v>0</v>
      </c>
      <c r="BC968" s="12">
        <f t="shared" si="1305"/>
        <v>0</v>
      </c>
      <c r="BD968" s="12">
        <f t="shared" si="1306"/>
        <v>0</v>
      </c>
      <c r="BE968" s="12"/>
      <c r="BF968" s="12"/>
      <c r="BG968" s="12"/>
      <c r="BH968" s="12">
        <f t="shared" si="1324"/>
        <v>0</v>
      </c>
      <c r="BI968" s="12"/>
      <c r="BJ968" s="12"/>
      <c r="BK968" s="12"/>
      <c r="BL968" s="12">
        <f t="shared" si="1325"/>
        <v>0</v>
      </c>
      <c r="BM968" s="12"/>
      <c r="BN968" s="12"/>
      <c r="BO968" s="12"/>
      <c r="BP968" s="12">
        <f t="shared" si="1326"/>
        <v>0</v>
      </c>
      <c r="BQ968" s="12"/>
      <c r="BR968" s="12"/>
      <c r="BS968" s="12"/>
      <c r="BT968" s="12">
        <f t="shared" si="1327"/>
        <v>0</v>
      </c>
      <c r="BU968" s="12"/>
      <c r="BV968" s="12"/>
      <c r="BW968" s="12"/>
      <c r="BX968" s="12">
        <f t="shared" si="1322"/>
        <v>0</v>
      </c>
      <c r="BY968" s="12"/>
      <c r="BZ968" s="12"/>
      <c r="CA968" s="12"/>
      <c r="CB968" s="12">
        <f t="shared" si="1328"/>
        <v>0</v>
      </c>
      <c r="CC968" s="12"/>
      <c r="CD968" s="12"/>
      <c r="CE968" s="12"/>
      <c r="CF968" s="12">
        <f t="shared" si="1329"/>
        <v>0</v>
      </c>
      <c r="CG968" s="12"/>
      <c r="CH968" s="12"/>
      <c r="CI968" s="12"/>
      <c r="CJ968" s="12">
        <f t="shared" si="1330"/>
        <v>0</v>
      </c>
      <c r="CK968" s="12"/>
      <c r="CL968" s="12"/>
      <c r="CM968" s="12"/>
      <c r="CN968" s="12">
        <f t="shared" si="1331"/>
        <v>0</v>
      </c>
      <c r="CO968" s="12"/>
      <c r="CP968" s="12"/>
      <c r="CQ968" s="12"/>
      <c r="CR968" s="12">
        <f t="shared" si="1332"/>
        <v>0</v>
      </c>
      <c r="CS968" s="12"/>
      <c r="CT968" s="12"/>
      <c r="CU968" s="12"/>
      <c r="CV968" s="12">
        <f t="shared" si="1333"/>
        <v>0</v>
      </c>
      <c r="CW968" s="12"/>
      <c r="CX968" s="12"/>
      <c r="CY968" s="12"/>
      <c r="CZ968" s="12">
        <f t="shared" si="1334"/>
        <v>0</v>
      </c>
      <c r="DA968" s="12"/>
      <c r="DB968" s="12"/>
      <c r="DC968" s="12"/>
      <c r="DD968" s="12">
        <f t="shared" si="1335"/>
        <v>0</v>
      </c>
      <c r="DE968" s="13" t="s">
        <v>54</v>
      </c>
      <c r="DF968" s="14" t="s">
        <v>55</v>
      </c>
    </row>
    <row r="969" spans="1:110" ht="38.25" x14ac:dyDescent="0.25">
      <c r="A969" s="13" t="s">
        <v>46</v>
      </c>
      <c r="B969" s="48" t="s">
        <v>1261</v>
      </c>
      <c r="C969" s="49">
        <v>1960</v>
      </c>
      <c r="D969" s="49" t="s">
        <v>51</v>
      </c>
      <c r="E969" s="127" t="s">
        <v>229</v>
      </c>
      <c r="F969" s="50">
        <v>2204</v>
      </c>
      <c r="G969" s="50">
        <v>1902</v>
      </c>
      <c r="H969" s="51">
        <v>34082</v>
      </c>
      <c r="I969" s="12">
        <f t="shared" si="1320"/>
        <v>951065.46239999996</v>
      </c>
      <c r="J969" s="12">
        <f t="shared" si="1323"/>
        <v>475532.73119999998</v>
      </c>
      <c r="K969" s="12">
        <f t="shared" si="1302"/>
        <v>475532.73119999998</v>
      </c>
      <c r="L969" s="12">
        <f t="shared" si="1303"/>
        <v>475532.73119999998</v>
      </c>
      <c r="M969" s="12">
        <f t="shared" si="1242"/>
        <v>0</v>
      </c>
      <c r="N969" s="12"/>
      <c r="O969" s="12"/>
      <c r="P969" s="12">
        <v>0</v>
      </c>
      <c r="Q969" s="12"/>
      <c r="R969" s="12"/>
      <c r="S969" s="12">
        <v>0</v>
      </c>
      <c r="T969" s="12"/>
      <c r="U969" s="12"/>
      <c r="V969" s="12">
        <v>0</v>
      </c>
      <c r="W969" s="12"/>
      <c r="X969" s="12"/>
      <c r="Y969" s="12">
        <v>0</v>
      </c>
      <c r="Z969" s="12"/>
      <c r="AA969" s="12"/>
      <c r="AB969" s="12">
        <v>0</v>
      </c>
      <c r="AC969" s="12"/>
      <c r="AD969" s="12"/>
      <c r="AE969" s="12">
        <v>0</v>
      </c>
      <c r="AF969" s="12"/>
      <c r="AG969" s="12"/>
      <c r="AH969" s="12">
        <v>0</v>
      </c>
      <c r="AI969" s="12"/>
      <c r="AJ969" s="12"/>
      <c r="AK969" s="12">
        <v>0</v>
      </c>
      <c r="AL969" s="12"/>
      <c r="AM969" s="12"/>
      <c r="AN969" s="12">
        <v>0</v>
      </c>
      <c r="AO969" s="32"/>
      <c r="AP969" s="39" t="s">
        <v>53</v>
      </c>
      <c r="AQ969" s="32"/>
      <c r="AR969" s="32">
        <v>0</v>
      </c>
      <c r="AS969" s="12">
        <v>613666.69200000004</v>
      </c>
      <c r="AT969" s="12">
        <v>951065.46239999996</v>
      </c>
      <c r="AU969" s="12">
        <v>337398.77039999992</v>
      </c>
      <c r="AV969" s="12"/>
      <c r="AW969" s="12"/>
      <c r="AX969" s="12">
        <v>0</v>
      </c>
      <c r="AY969" s="45"/>
      <c r="AZ969" s="32"/>
      <c r="BA969" s="12">
        <v>0</v>
      </c>
      <c r="BB969" s="12">
        <f t="shared" si="1304"/>
        <v>0</v>
      </c>
      <c r="BC969" s="12">
        <f t="shared" si="1305"/>
        <v>0</v>
      </c>
      <c r="BD969" s="12">
        <f t="shared" si="1306"/>
        <v>0</v>
      </c>
      <c r="BE969" s="12"/>
      <c r="BF969" s="12"/>
      <c r="BG969" s="12"/>
      <c r="BH969" s="12">
        <f t="shared" si="1324"/>
        <v>0</v>
      </c>
      <c r="BI969" s="12"/>
      <c r="BJ969" s="12"/>
      <c r="BK969" s="12"/>
      <c r="BL969" s="12">
        <f t="shared" si="1325"/>
        <v>0</v>
      </c>
      <c r="BM969" s="12"/>
      <c r="BN969" s="12"/>
      <c r="BO969" s="12"/>
      <c r="BP969" s="12">
        <f t="shared" si="1326"/>
        <v>0</v>
      </c>
      <c r="BQ969" s="12"/>
      <c r="BR969" s="12"/>
      <c r="BS969" s="12"/>
      <c r="BT969" s="12">
        <f t="shared" si="1327"/>
        <v>0</v>
      </c>
      <c r="BU969" s="12"/>
      <c r="BV969" s="12"/>
      <c r="BW969" s="12"/>
      <c r="BX969" s="12">
        <f t="shared" si="1322"/>
        <v>0</v>
      </c>
      <c r="BY969" s="12"/>
      <c r="BZ969" s="12"/>
      <c r="CA969" s="12"/>
      <c r="CB969" s="12">
        <f t="shared" si="1328"/>
        <v>0</v>
      </c>
      <c r="CC969" s="12"/>
      <c r="CD969" s="12"/>
      <c r="CE969" s="12"/>
      <c r="CF969" s="12">
        <f t="shared" si="1329"/>
        <v>0</v>
      </c>
      <c r="CG969" s="12"/>
      <c r="CH969" s="12"/>
      <c r="CI969" s="12"/>
      <c r="CJ969" s="12">
        <f t="shared" si="1330"/>
        <v>0</v>
      </c>
      <c r="CK969" s="12"/>
      <c r="CL969" s="12"/>
      <c r="CM969" s="12"/>
      <c r="CN969" s="12">
        <f t="shared" si="1331"/>
        <v>0</v>
      </c>
      <c r="CO969" s="12"/>
      <c r="CP969" s="12"/>
      <c r="CQ969" s="12"/>
      <c r="CR969" s="12">
        <f t="shared" si="1332"/>
        <v>0</v>
      </c>
      <c r="CS969" s="12"/>
      <c r="CT969" s="12"/>
      <c r="CU969" s="12"/>
      <c r="CV969" s="12">
        <f t="shared" si="1333"/>
        <v>0</v>
      </c>
      <c r="CW969" s="12"/>
      <c r="CX969" s="12"/>
      <c r="CY969" s="12"/>
      <c r="CZ969" s="12">
        <f t="shared" si="1334"/>
        <v>0</v>
      </c>
      <c r="DA969" s="12"/>
      <c r="DB969" s="12"/>
      <c r="DC969" s="12"/>
      <c r="DD969" s="12">
        <f t="shared" si="1335"/>
        <v>0</v>
      </c>
      <c r="DE969" s="13" t="s">
        <v>54</v>
      </c>
      <c r="DF969" s="14" t="s">
        <v>55</v>
      </c>
    </row>
    <row r="970" spans="1:110" ht="38.25" x14ac:dyDescent="0.25">
      <c r="A970" s="13" t="s">
        <v>47</v>
      </c>
      <c r="B970" s="48" t="s">
        <v>1262</v>
      </c>
      <c r="C970" s="49">
        <v>1963</v>
      </c>
      <c r="D970" s="49" t="s">
        <v>51</v>
      </c>
      <c r="E970" s="127" t="s">
        <v>229</v>
      </c>
      <c r="F970" s="50">
        <v>3457</v>
      </c>
      <c r="G970" s="50">
        <v>3096</v>
      </c>
      <c r="H970" s="51">
        <v>33864</v>
      </c>
      <c r="I970" s="12">
        <f t="shared" si="1320"/>
        <v>2441267.898</v>
      </c>
      <c r="J970" s="12">
        <f t="shared" si="1323"/>
        <v>1220633.949</v>
      </c>
      <c r="K970" s="12">
        <f t="shared" si="1302"/>
        <v>1220633.949</v>
      </c>
      <c r="L970" s="12">
        <f t="shared" si="1303"/>
        <v>1220633.949</v>
      </c>
      <c r="M970" s="12">
        <f t="shared" si="1242"/>
        <v>0</v>
      </c>
      <c r="N970" s="12"/>
      <c r="O970" s="12"/>
      <c r="P970" s="12">
        <v>0</v>
      </c>
      <c r="Q970" s="12"/>
      <c r="R970" s="12"/>
      <c r="S970" s="12">
        <v>0</v>
      </c>
      <c r="T970" s="12"/>
      <c r="U970" s="12"/>
      <c r="V970" s="12">
        <v>0</v>
      </c>
      <c r="W970" s="12"/>
      <c r="X970" s="12"/>
      <c r="Y970" s="12">
        <v>0</v>
      </c>
      <c r="Z970" s="12"/>
      <c r="AA970" s="12"/>
      <c r="AB970" s="12">
        <v>0</v>
      </c>
      <c r="AC970" s="12"/>
      <c r="AD970" s="12"/>
      <c r="AE970" s="12">
        <v>0</v>
      </c>
      <c r="AF970" s="12"/>
      <c r="AG970" s="12"/>
      <c r="AH970" s="12">
        <v>0</v>
      </c>
      <c r="AI970" s="12"/>
      <c r="AJ970" s="12"/>
      <c r="AK970" s="12">
        <v>0</v>
      </c>
      <c r="AL970" s="12"/>
      <c r="AM970" s="12"/>
      <c r="AN970" s="12">
        <v>0</v>
      </c>
      <c r="AO970" s="32"/>
      <c r="AP970" s="39" t="s">
        <v>53</v>
      </c>
      <c r="AQ970" s="32"/>
      <c r="AR970" s="32">
        <v>0</v>
      </c>
      <c r="AS970" s="12">
        <v>1731668.6540000001</v>
      </c>
      <c r="AT970" s="12">
        <v>2441267.898</v>
      </c>
      <c r="AU970" s="12">
        <v>709599.24399999995</v>
      </c>
      <c r="AV970" s="12"/>
      <c r="AW970" s="12"/>
      <c r="AX970" s="12">
        <v>0</v>
      </c>
      <c r="AY970" s="45"/>
      <c r="AZ970" s="32"/>
      <c r="BA970" s="12">
        <v>0</v>
      </c>
      <c r="BB970" s="12">
        <f t="shared" si="1304"/>
        <v>0</v>
      </c>
      <c r="BC970" s="12">
        <f t="shared" si="1305"/>
        <v>0</v>
      </c>
      <c r="BD970" s="12">
        <f t="shared" si="1306"/>
        <v>0</v>
      </c>
      <c r="BE970" s="12"/>
      <c r="BF970" s="12"/>
      <c r="BG970" s="12"/>
      <c r="BH970" s="12">
        <f t="shared" si="1324"/>
        <v>0</v>
      </c>
      <c r="BI970" s="12"/>
      <c r="BJ970" s="12"/>
      <c r="BK970" s="12"/>
      <c r="BL970" s="12">
        <f t="shared" si="1325"/>
        <v>0</v>
      </c>
      <c r="BM970" s="12"/>
      <c r="BN970" s="12"/>
      <c r="BO970" s="12"/>
      <c r="BP970" s="12">
        <f t="shared" si="1326"/>
        <v>0</v>
      </c>
      <c r="BQ970" s="12"/>
      <c r="BR970" s="12"/>
      <c r="BS970" s="12"/>
      <c r="BT970" s="12">
        <f t="shared" si="1327"/>
        <v>0</v>
      </c>
      <c r="BU970" s="12"/>
      <c r="BV970" s="12"/>
      <c r="BW970" s="12"/>
      <c r="BX970" s="12">
        <f t="shared" si="1322"/>
        <v>0</v>
      </c>
      <c r="BY970" s="12"/>
      <c r="BZ970" s="12"/>
      <c r="CA970" s="12"/>
      <c r="CB970" s="12">
        <f t="shared" si="1328"/>
        <v>0</v>
      </c>
      <c r="CC970" s="12"/>
      <c r="CD970" s="12"/>
      <c r="CE970" s="12"/>
      <c r="CF970" s="12">
        <f t="shared" si="1329"/>
        <v>0</v>
      </c>
      <c r="CG970" s="12"/>
      <c r="CH970" s="12"/>
      <c r="CI970" s="12"/>
      <c r="CJ970" s="12">
        <f t="shared" si="1330"/>
        <v>0</v>
      </c>
      <c r="CK970" s="12"/>
      <c r="CL970" s="12"/>
      <c r="CM970" s="12"/>
      <c r="CN970" s="12">
        <f t="shared" si="1331"/>
        <v>0</v>
      </c>
      <c r="CO970" s="12"/>
      <c r="CP970" s="12"/>
      <c r="CQ970" s="12"/>
      <c r="CR970" s="12">
        <f t="shared" si="1332"/>
        <v>0</v>
      </c>
      <c r="CS970" s="12"/>
      <c r="CT970" s="12"/>
      <c r="CU970" s="12"/>
      <c r="CV970" s="12">
        <f t="shared" si="1333"/>
        <v>0</v>
      </c>
      <c r="CW970" s="12"/>
      <c r="CX970" s="12"/>
      <c r="CY970" s="12"/>
      <c r="CZ970" s="12">
        <f t="shared" si="1334"/>
        <v>0</v>
      </c>
      <c r="DA970" s="12"/>
      <c r="DB970" s="12"/>
      <c r="DC970" s="12"/>
      <c r="DD970" s="12">
        <f t="shared" si="1335"/>
        <v>0</v>
      </c>
      <c r="DE970" s="13" t="s">
        <v>54</v>
      </c>
      <c r="DF970" s="14" t="s">
        <v>55</v>
      </c>
    </row>
    <row r="971" spans="1:110" ht="38.25" x14ac:dyDescent="0.25">
      <c r="A971" s="13" t="s">
        <v>48</v>
      </c>
      <c r="B971" s="48" t="s">
        <v>1263</v>
      </c>
      <c r="C971" s="49">
        <v>1963</v>
      </c>
      <c r="D971" s="49" t="s">
        <v>51</v>
      </c>
      <c r="E971" s="127" t="s">
        <v>229</v>
      </c>
      <c r="F971" s="50">
        <v>3491</v>
      </c>
      <c r="G971" s="50">
        <v>3129</v>
      </c>
      <c r="H971" s="51">
        <v>33959</v>
      </c>
      <c r="I971" s="12">
        <f t="shared" si="1320"/>
        <v>2441267.898</v>
      </c>
      <c r="J971" s="12">
        <f t="shared" si="1323"/>
        <v>1220633.949</v>
      </c>
      <c r="K971" s="12">
        <f t="shared" si="1302"/>
        <v>1220633.949</v>
      </c>
      <c r="L971" s="12">
        <f t="shared" si="1303"/>
        <v>1220633.949</v>
      </c>
      <c r="M971" s="12">
        <f t="shared" si="1242"/>
        <v>0</v>
      </c>
      <c r="N971" s="12"/>
      <c r="O971" s="12"/>
      <c r="P971" s="12">
        <v>0</v>
      </c>
      <c r="Q971" s="12"/>
      <c r="R971" s="12"/>
      <c r="S971" s="12">
        <v>0</v>
      </c>
      <c r="T971" s="12"/>
      <c r="U971" s="12"/>
      <c r="V971" s="12">
        <v>0</v>
      </c>
      <c r="W971" s="12"/>
      <c r="X971" s="12"/>
      <c r="Y971" s="12">
        <v>0</v>
      </c>
      <c r="Z971" s="12"/>
      <c r="AA971" s="12"/>
      <c r="AB971" s="12">
        <v>0</v>
      </c>
      <c r="AC971" s="12"/>
      <c r="AD971" s="12"/>
      <c r="AE971" s="12">
        <v>0</v>
      </c>
      <c r="AF971" s="12"/>
      <c r="AG971" s="12"/>
      <c r="AH971" s="12">
        <v>0</v>
      </c>
      <c r="AI971" s="12"/>
      <c r="AJ971" s="12"/>
      <c r="AK971" s="12">
        <v>0</v>
      </c>
      <c r="AL971" s="12"/>
      <c r="AM971" s="12"/>
      <c r="AN971" s="12">
        <v>0</v>
      </c>
      <c r="AO971" s="32"/>
      <c r="AP971" s="39" t="s">
        <v>53</v>
      </c>
      <c r="AQ971" s="32"/>
      <c r="AR971" s="32">
        <v>0</v>
      </c>
      <c r="AS971" s="12">
        <v>1760941.26</v>
      </c>
      <c r="AT971" s="12">
        <v>2441267.898</v>
      </c>
      <c r="AU971" s="12">
        <v>680326.63800000004</v>
      </c>
      <c r="AV971" s="12"/>
      <c r="AW971" s="12"/>
      <c r="AX971" s="12">
        <v>0</v>
      </c>
      <c r="AY971" s="45"/>
      <c r="AZ971" s="32"/>
      <c r="BA971" s="12">
        <v>0</v>
      </c>
      <c r="BB971" s="12">
        <f t="shared" si="1304"/>
        <v>0</v>
      </c>
      <c r="BC971" s="12">
        <f t="shared" si="1305"/>
        <v>0</v>
      </c>
      <c r="BD971" s="12">
        <f t="shared" si="1306"/>
        <v>0</v>
      </c>
      <c r="BE971" s="12"/>
      <c r="BF971" s="12"/>
      <c r="BG971" s="12"/>
      <c r="BH971" s="12">
        <f t="shared" si="1324"/>
        <v>0</v>
      </c>
      <c r="BI971" s="12"/>
      <c r="BJ971" s="12"/>
      <c r="BK971" s="12"/>
      <c r="BL971" s="12">
        <f t="shared" si="1325"/>
        <v>0</v>
      </c>
      <c r="BM971" s="12"/>
      <c r="BN971" s="12"/>
      <c r="BO971" s="12"/>
      <c r="BP971" s="12">
        <f t="shared" si="1326"/>
        <v>0</v>
      </c>
      <c r="BQ971" s="12"/>
      <c r="BR971" s="12"/>
      <c r="BS971" s="12"/>
      <c r="BT971" s="12">
        <f t="shared" si="1327"/>
        <v>0</v>
      </c>
      <c r="BU971" s="12"/>
      <c r="BV971" s="12"/>
      <c r="BW971" s="12"/>
      <c r="BX971" s="12">
        <f t="shared" si="1322"/>
        <v>0</v>
      </c>
      <c r="BY971" s="12"/>
      <c r="BZ971" s="12"/>
      <c r="CA971" s="12"/>
      <c r="CB971" s="12">
        <f t="shared" si="1328"/>
        <v>0</v>
      </c>
      <c r="CC971" s="12"/>
      <c r="CD971" s="12"/>
      <c r="CE971" s="12"/>
      <c r="CF971" s="12">
        <f t="shared" si="1329"/>
        <v>0</v>
      </c>
      <c r="CG971" s="12"/>
      <c r="CH971" s="12"/>
      <c r="CI971" s="12"/>
      <c r="CJ971" s="12">
        <f t="shared" si="1330"/>
        <v>0</v>
      </c>
      <c r="CK971" s="12"/>
      <c r="CL971" s="12"/>
      <c r="CM971" s="12"/>
      <c r="CN971" s="12">
        <f t="shared" si="1331"/>
        <v>0</v>
      </c>
      <c r="CO971" s="12"/>
      <c r="CP971" s="12"/>
      <c r="CQ971" s="12"/>
      <c r="CR971" s="12">
        <f t="shared" si="1332"/>
        <v>0</v>
      </c>
      <c r="CS971" s="12"/>
      <c r="CT971" s="12"/>
      <c r="CU971" s="12"/>
      <c r="CV971" s="12">
        <f t="shared" si="1333"/>
        <v>0</v>
      </c>
      <c r="CW971" s="12"/>
      <c r="CX971" s="12"/>
      <c r="CY971" s="12"/>
      <c r="CZ971" s="12">
        <f t="shared" si="1334"/>
        <v>0</v>
      </c>
      <c r="DA971" s="12"/>
      <c r="DB971" s="12"/>
      <c r="DC971" s="12"/>
      <c r="DD971" s="12">
        <f t="shared" si="1335"/>
        <v>0</v>
      </c>
      <c r="DE971" s="13" t="s">
        <v>54</v>
      </c>
      <c r="DF971" s="14" t="s">
        <v>55</v>
      </c>
    </row>
    <row r="972" spans="1:110" ht="38.25" x14ac:dyDescent="0.25">
      <c r="A972" s="13" t="s">
        <v>49</v>
      </c>
      <c r="B972" s="48" t="s">
        <v>1264</v>
      </c>
      <c r="C972" s="49">
        <v>1963</v>
      </c>
      <c r="D972" s="49" t="s">
        <v>51</v>
      </c>
      <c r="E972" s="127" t="s">
        <v>229</v>
      </c>
      <c r="F972" s="50">
        <v>3455</v>
      </c>
      <c r="G972" s="50">
        <v>3094</v>
      </c>
      <c r="H972" s="51">
        <v>34106</v>
      </c>
      <c r="I972" s="12">
        <f t="shared" si="1320"/>
        <v>2441267.898</v>
      </c>
      <c r="J972" s="12">
        <f t="shared" si="1323"/>
        <v>1220633.949</v>
      </c>
      <c r="K972" s="12">
        <f t="shared" si="1302"/>
        <v>1220633.949</v>
      </c>
      <c r="L972" s="12">
        <f t="shared" si="1303"/>
        <v>1220633.949</v>
      </c>
      <c r="M972" s="12">
        <f t="shared" si="1242"/>
        <v>0</v>
      </c>
      <c r="N972" s="12"/>
      <c r="O972" s="12"/>
      <c r="P972" s="12">
        <v>0</v>
      </c>
      <c r="Q972" s="12"/>
      <c r="R972" s="12"/>
      <c r="S972" s="12">
        <v>0</v>
      </c>
      <c r="T972" s="12"/>
      <c r="U972" s="12"/>
      <c r="V972" s="12">
        <v>0</v>
      </c>
      <c r="W972" s="12"/>
      <c r="X972" s="12"/>
      <c r="Y972" s="12">
        <v>0</v>
      </c>
      <c r="Z972" s="12"/>
      <c r="AA972" s="12"/>
      <c r="AB972" s="12">
        <v>0</v>
      </c>
      <c r="AC972" s="12"/>
      <c r="AD972" s="12"/>
      <c r="AE972" s="12">
        <v>0</v>
      </c>
      <c r="AF972" s="12"/>
      <c r="AG972" s="12"/>
      <c r="AH972" s="12">
        <v>0</v>
      </c>
      <c r="AI972" s="12"/>
      <c r="AJ972" s="12"/>
      <c r="AK972" s="12">
        <v>0</v>
      </c>
      <c r="AL972" s="12"/>
      <c r="AM972" s="12"/>
      <c r="AN972" s="12">
        <v>0</v>
      </c>
      <c r="AO972" s="32"/>
      <c r="AP972" s="39" t="s">
        <v>53</v>
      </c>
      <c r="AQ972" s="32"/>
      <c r="AR972" s="32">
        <v>0</v>
      </c>
      <c r="AS972" s="12">
        <v>1729905.2439999999</v>
      </c>
      <c r="AT972" s="12">
        <v>2441267.898</v>
      </c>
      <c r="AU972" s="12">
        <v>711362.6540000001</v>
      </c>
      <c r="AV972" s="12"/>
      <c r="AW972" s="12"/>
      <c r="AX972" s="12">
        <v>0</v>
      </c>
      <c r="AY972" s="45"/>
      <c r="AZ972" s="32"/>
      <c r="BA972" s="12">
        <v>0</v>
      </c>
      <c r="BB972" s="12">
        <f t="shared" si="1304"/>
        <v>0</v>
      </c>
      <c r="BC972" s="12">
        <f t="shared" si="1305"/>
        <v>0</v>
      </c>
      <c r="BD972" s="12">
        <f t="shared" si="1306"/>
        <v>0</v>
      </c>
      <c r="BE972" s="12"/>
      <c r="BF972" s="12"/>
      <c r="BG972" s="12"/>
      <c r="BH972" s="12">
        <f t="shared" si="1324"/>
        <v>0</v>
      </c>
      <c r="BI972" s="12"/>
      <c r="BJ972" s="12"/>
      <c r="BK972" s="12"/>
      <c r="BL972" s="12">
        <f t="shared" si="1325"/>
        <v>0</v>
      </c>
      <c r="BM972" s="12"/>
      <c r="BN972" s="12"/>
      <c r="BO972" s="12"/>
      <c r="BP972" s="12">
        <f t="shared" si="1326"/>
        <v>0</v>
      </c>
      <c r="BQ972" s="12"/>
      <c r="BR972" s="12"/>
      <c r="BS972" s="12"/>
      <c r="BT972" s="12">
        <f t="shared" si="1327"/>
        <v>0</v>
      </c>
      <c r="BU972" s="12"/>
      <c r="BV972" s="12"/>
      <c r="BW972" s="12"/>
      <c r="BX972" s="12">
        <f t="shared" si="1322"/>
        <v>0</v>
      </c>
      <c r="BY972" s="12"/>
      <c r="BZ972" s="12"/>
      <c r="CA972" s="12"/>
      <c r="CB972" s="12">
        <f t="shared" si="1328"/>
        <v>0</v>
      </c>
      <c r="CC972" s="12"/>
      <c r="CD972" s="12"/>
      <c r="CE972" s="12"/>
      <c r="CF972" s="12">
        <f t="shared" si="1329"/>
        <v>0</v>
      </c>
      <c r="CG972" s="12"/>
      <c r="CH972" s="12"/>
      <c r="CI972" s="12"/>
      <c r="CJ972" s="12">
        <f t="shared" si="1330"/>
        <v>0</v>
      </c>
      <c r="CK972" s="12"/>
      <c r="CL972" s="12"/>
      <c r="CM972" s="12"/>
      <c r="CN972" s="12">
        <f t="shared" si="1331"/>
        <v>0</v>
      </c>
      <c r="CO972" s="12"/>
      <c r="CP972" s="12"/>
      <c r="CQ972" s="12"/>
      <c r="CR972" s="12">
        <f t="shared" si="1332"/>
        <v>0</v>
      </c>
      <c r="CS972" s="12"/>
      <c r="CT972" s="12"/>
      <c r="CU972" s="12"/>
      <c r="CV972" s="12">
        <f t="shared" si="1333"/>
        <v>0</v>
      </c>
      <c r="CW972" s="12"/>
      <c r="CX972" s="12"/>
      <c r="CY972" s="12"/>
      <c r="CZ972" s="12">
        <f t="shared" si="1334"/>
        <v>0</v>
      </c>
      <c r="DA972" s="12"/>
      <c r="DB972" s="12"/>
      <c r="DC972" s="12"/>
      <c r="DD972" s="12">
        <f t="shared" si="1335"/>
        <v>0</v>
      </c>
      <c r="DE972" s="13" t="s">
        <v>54</v>
      </c>
      <c r="DF972" s="14" t="s">
        <v>55</v>
      </c>
    </row>
    <row r="973" spans="1:110" ht="38.25" x14ac:dyDescent="0.25">
      <c r="A973" s="13" t="s">
        <v>91</v>
      </c>
      <c r="B973" s="48" t="s">
        <v>1265</v>
      </c>
      <c r="C973" s="49">
        <v>1965</v>
      </c>
      <c r="D973" s="49" t="s">
        <v>51</v>
      </c>
      <c r="E973" s="127" t="s">
        <v>229</v>
      </c>
      <c r="F973" s="50">
        <v>2205</v>
      </c>
      <c r="G973" s="50">
        <v>1903</v>
      </c>
      <c r="H973" s="51">
        <v>33878</v>
      </c>
      <c r="I973" s="12">
        <f t="shared" si="1320"/>
        <v>932705.74800000002</v>
      </c>
      <c r="J973" s="12">
        <f t="shared" si="1323"/>
        <v>466352.87400000001</v>
      </c>
      <c r="K973" s="12">
        <f t="shared" si="1302"/>
        <v>466352.87400000001</v>
      </c>
      <c r="L973" s="12">
        <f t="shared" si="1303"/>
        <v>466352.87400000001</v>
      </c>
      <c r="M973" s="12">
        <f t="shared" si="1242"/>
        <v>0</v>
      </c>
      <c r="N973" s="12"/>
      <c r="O973" s="12"/>
      <c r="P973" s="12">
        <v>0</v>
      </c>
      <c r="Q973" s="12"/>
      <c r="R973" s="12"/>
      <c r="S973" s="12">
        <v>0</v>
      </c>
      <c r="T973" s="12"/>
      <c r="U973" s="12"/>
      <c r="V973" s="12">
        <v>0</v>
      </c>
      <c r="W973" s="12"/>
      <c r="X973" s="12"/>
      <c r="Y973" s="12">
        <v>0</v>
      </c>
      <c r="Z973" s="12"/>
      <c r="AA973" s="12"/>
      <c r="AB973" s="12">
        <v>0</v>
      </c>
      <c r="AC973" s="12"/>
      <c r="AD973" s="12"/>
      <c r="AE973" s="12">
        <v>0</v>
      </c>
      <c r="AF973" s="12"/>
      <c r="AG973" s="12"/>
      <c r="AH973" s="12">
        <v>0</v>
      </c>
      <c r="AI973" s="12"/>
      <c r="AJ973" s="12"/>
      <c r="AK973" s="12">
        <v>0</v>
      </c>
      <c r="AL973" s="12"/>
      <c r="AM973" s="12"/>
      <c r="AN973" s="12">
        <v>0</v>
      </c>
      <c r="AO973" s="32"/>
      <c r="AP973" s="39" t="s">
        <v>53</v>
      </c>
      <c r="AQ973" s="32"/>
      <c r="AR973" s="32">
        <v>0</v>
      </c>
      <c r="AS973" s="12">
        <v>613666.69200000004</v>
      </c>
      <c r="AT973" s="12">
        <v>932705.74800000002</v>
      </c>
      <c r="AU973" s="12">
        <v>319039.05599999998</v>
      </c>
      <c r="AV973" s="12"/>
      <c r="AW973" s="12"/>
      <c r="AX973" s="12">
        <v>0</v>
      </c>
      <c r="AY973" s="45"/>
      <c r="AZ973" s="32"/>
      <c r="BA973" s="12">
        <v>0</v>
      </c>
      <c r="BB973" s="12">
        <f t="shared" si="1304"/>
        <v>0</v>
      </c>
      <c r="BC973" s="12">
        <f t="shared" si="1305"/>
        <v>0</v>
      </c>
      <c r="BD973" s="12">
        <f t="shared" si="1306"/>
        <v>0</v>
      </c>
      <c r="BE973" s="12"/>
      <c r="BF973" s="12"/>
      <c r="BG973" s="12"/>
      <c r="BH973" s="12">
        <f t="shared" si="1324"/>
        <v>0</v>
      </c>
      <c r="BI973" s="12"/>
      <c r="BJ973" s="12"/>
      <c r="BK973" s="12"/>
      <c r="BL973" s="12">
        <f t="shared" si="1325"/>
        <v>0</v>
      </c>
      <c r="BM973" s="12"/>
      <c r="BN973" s="12"/>
      <c r="BO973" s="12"/>
      <c r="BP973" s="12">
        <f t="shared" si="1326"/>
        <v>0</v>
      </c>
      <c r="BQ973" s="12"/>
      <c r="BR973" s="12"/>
      <c r="BS973" s="12"/>
      <c r="BT973" s="12">
        <f t="shared" si="1327"/>
        <v>0</v>
      </c>
      <c r="BU973" s="12"/>
      <c r="BV973" s="12"/>
      <c r="BW973" s="12"/>
      <c r="BX973" s="12">
        <f t="shared" si="1322"/>
        <v>0</v>
      </c>
      <c r="BY973" s="12"/>
      <c r="BZ973" s="12"/>
      <c r="CA973" s="12"/>
      <c r="CB973" s="12">
        <f t="shared" si="1328"/>
        <v>0</v>
      </c>
      <c r="CC973" s="12"/>
      <c r="CD973" s="12"/>
      <c r="CE973" s="12"/>
      <c r="CF973" s="12">
        <f t="shared" si="1329"/>
        <v>0</v>
      </c>
      <c r="CG973" s="12"/>
      <c r="CH973" s="12"/>
      <c r="CI973" s="12"/>
      <c r="CJ973" s="12">
        <f t="shared" si="1330"/>
        <v>0</v>
      </c>
      <c r="CK973" s="12"/>
      <c r="CL973" s="12"/>
      <c r="CM973" s="12"/>
      <c r="CN973" s="12">
        <f t="shared" si="1331"/>
        <v>0</v>
      </c>
      <c r="CO973" s="12"/>
      <c r="CP973" s="12"/>
      <c r="CQ973" s="12"/>
      <c r="CR973" s="12">
        <f t="shared" si="1332"/>
        <v>0</v>
      </c>
      <c r="CS973" s="12"/>
      <c r="CT973" s="12"/>
      <c r="CU973" s="12"/>
      <c r="CV973" s="12">
        <f t="shared" si="1333"/>
        <v>0</v>
      </c>
      <c r="CW973" s="12"/>
      <c r="CX973" s="12"/>
      <c r="CY973" s="12"/>
      <c r="CZ973" s="12">
        <f t="shared" si="1334"/>
        <v>0</v>
      </c>
      <c r="DA973" s="12"/>
      <c r="DB973" s="12"/>
      <c r="DC973" s="12"/>
      <c r="DD973" s="12">
        <f t="shared" si="1335"/>
        <v>0</v>
      </c>
      <c r="DE973" s="13" t="s">
        <v>54</v>
      </c>
      <c r="DF973" s="14" t="s">
        <v>55</v>
      </c>
    </row>
    <row r="974" spans="1:110" ht="38.25" x14ac:dyDescent="0.25">
      <c r="A974" s="13" t="s">
        <v>92</v>
      </c>
      <c r="B974" s="48" t="s">
        <v>1266</v>
      </c>
      <c r="C974" s="49">
        <v>1963</v>
      </c>
      <c r="D974" s="49" t="s">
        <v>51</v>
      </c>
      <c r="E974" s="127" t="s">
        <v>229</v>
      </c>
      <c r="F974" s="50">
        <v>3503</v>
      </c>
      <c r="G974" s="50">
        <v>3128</v>
      </c>
      <c r="H974" s="51">
        <v>34100</v>
      </c>
      <c r="I974" s="12">
        <f t="shared" si="1320"/>
        <v>2442035.7948000003</v>
      </c>
      <c r="J974" s="12">
        <f t="shared" si="1323"/>
        <v>1221017.8974000001</v>
      </c>
      <c r="K974" s="12">
        <f t="shared" si="1302"/>
        <v>1221017.8974000001</v>
      </c>
      <c r="L974" s="12">
        <f t="shared" si="1303"/>
        <v>1221017.8974000001</v>
      </c>
      <c r="M974" s="12">
        <f t="shared" si="1242"/>
        <v>0</v>
      </c>
      <c r="N974" s="12"/>
      <c r="O974" s="12"/>
      <c r="P974" s="12">
        <v>0</v>
      </c>
      <c r="Q974" s="12"/>
      <c r="R974" s="12"/>
      <c r="S974" s="12">
        <v>0</v>
      </c>
      <c r="T974" s="12"/>
      <c r="U974" s="12"/>
      <c r="V974" s="12">
        <v>0</v>
      </c>
      <c r="W974" s="12"/>
      <c r="X974" s="12"/>
      <c r="Y974" s="12">
        <v>0</v>
      </c>
      <c r="Z974" s="12"/>
      <c r="AA974" s="12"/>
      <c r="AB974" s="12">
        <v>0</v>
      </c>
      <c r="AC974" s="12"/>
      <c r="AD974" s="12"/>
      <c r="AE974" s="12">
        <v>0</v>
      </c>
      <c r="AF974" s="12"/>
      <c r="AG974" s="12"/>
      <c r="AH974" s="12">
        <v>0</v>
      </c>
      <c r="AI974" s="12"/>
      <c r="AJ974" s="12"/>
      <c r="AK974" s="12">
        <v>0</v>
      </c>
      <c r="AL974" s="12"/>
      <c r="AM974" s="12"/>
      <c r="AN974" s="12">
        <v>0</v>
      </c>
      <c r="AO974" s="32"/>
      <c r="AP974" s="39" t="s">
        <v>53</v>
      </c>
      <c r="AQ974" s="32"/>
      <c r="AR974" s="32">
        <v>0</v>
      </c>
      <c r="AS974" s="12">
        <v>1731668.6540000001</v>
      </c>
      <c r="AT974" s="12">
        <v>2442035.7948000003</v>
      </c>
      <c r="AU974" s="12">
        <v>710367.14080000017</v>
      </c>
      <c r="AV974" s="12"/>
      <c r="AW974" s="12"/>
      <c r="AX974" s="12">
        <v>0</v>
      </c>
      <c r="AY974" s="45"/>
      <c r="AZ974" s="32"/>
      <c r="BA974" s="12">
        <v>0</v>
      </c>
      <c r="BB974" s="12">
        <f t="shared" si="1304"/>
        <v>0</v>
      </c>
      <c r="BC974" s="12">
        <f t="shared" si="1305"/>
        <v>0</v>
      </c>
      <c r="BD974" s="12">
        <f t="shared" si="1306"/>
        <v>0</v>
      </c>
      <c r="BE974" s="12"/>
      <c r="BF974" s="12"/>
      <c r="BG974" s="12"/>
      <c r="BH974" s="12">
        <f t="shared" si="1324"/>
        <v>0</v>
      </c>
      <c r="BI974" s="12"/>
      <c r="BJ974" s="12"/>
      <c r="BK974" s="12"/>
      <c r="BL974" s="12">
        <f t="shared" si="1325"/>
        <v>0</v>
      </c>
      <c r="BM974" s="12"/>
      <c r="BN974" s="12"/>
      <c r="BO974" s="12"/>
      <c r="BP974" s="12">
        <f t="shared" si="1326"/>
        <v>0</v>
      </c>
      <c r="BQ974" s="12"/>
      <c r="BR974" s="12"/>
      <c r="BS974" s="12"/>
      <c r="BT974" s="12">
        <f t="shared" si="1327"/>
        <v>0</v>
      </c>
      <c r="BU974" s="12"/>
      <c r="BV974" s="12"/>
      <c r="BW974" s="12"/>
      <c r="BX974" s="12">
        <f t="shared" si="1322"/>
        <v>0</v>
      </c>
      <c r="BY974" s="12"/>
      <c r="BZ974" s="12"/>
      <c r="CA974" s="12"/>
      <c r="CB974" s="12">
        <f t="shared" si="1328"/>
        <v>0</v>
      </c>
      <c r="CC974" s="12"/>
      <c r="CD974" s="12"/>
      <c r="CE974" s="12"/>
      <c r="CF974" s="12">
        <f t="shared" si="1329"/>
        <v>0</v>
      </c>
      <c r="CG974" s="12"/>
      <c r="CH974" s="12"/>
      <c r="CI974" s="12"/>
      <c r="CJ974" s="12">
        <f t="shared" si="1330"/>
        <v>0</v>
      </c>
      <c r="CK974" s="12"/>
      <c r="CL974" s="12"/>
      <c r="CM974" s="12"/>
      <c r="CN974" s="12">
        <f t="shared" si="1331"/>
        <v>0</v>
      </c>
      <c r="CO974" s="12"/>
      <c r="CP974" s="12"/>
      <c r="CQ974" s="12"/>
      <c r="CR974" s="12">
        <f t="shared" si="1332"/>
        <v>0</v>
      </c>
      <c r="CS974" s="12"/>
      <c r="CT974" s="12"/>
      <c r="CU974" s="12"/>
      <c r="CV974" s="12">
        <f t="shared" si="1333"/>
        <v>0</v>
      </c>
      <c r="CW974" s="12"/>
      <c r="CX974" s="12"/>
      <c r="CY974" s="12"/>
      <c r="CZ974" s="12">
        <f t="shared" si="1334"/>
        <v>0</v>
      </c>
      <c r="DA974" s="12"/>
      <c r="DB974" s="12"/>
      <c r="DC974" s="12"/>
      <c r="DD974" s="12">
        <f t="shared" si="1335"/>
        <v>0</v>
      </c>
      <c r="DE974" s="13" t="s">
        <v>54</v>
      </c>
      <c r="DF974" s="14" t="s">
        <v>55</v>
      </c>
    </row>
    <row r="975" spans="1:110" ht="38.25" x14ac:dyDescent="0.25">
      <c r="A975" s="13" t="s">
        <v>93</v>
      </c>
      <c r="B975" s="48" t="s">
        <v>1267</v>
      </c>
      <c r="C975" s="49">
        <v>1981</v>
      </c>
      <c r="D975" s="49" t="s">
        <v>51</v>
      </c>
      <c r="E975" s="127" t="s">
        <v>99</v>
      </c>
      <c r="F975" s="50">
        <v>5512</v>
      </c>
      <c r="G975" s="50">
        <v>4995</v>
      </c>
      <c r="H975" s="51">
        <v>33954</v>
      </c>
      <c r="I975" s="12">
        <f t="shared" si="1320"/>
        <v>2673386.34</v>
      </c>
      <c r="J975" s="12">
        <f t="shared" si="1323"/>
        <v>1336693.17</v>
      </c>
      <c r="K975" s="12">
        <f t="shared" si="1302"/>
        <v>1336693.17</v>
      </c>
      <c r="L975" s="12">
        <f t="shared" si="1303"/>
        <v>1336693.17</v>
      </c>
      <c r="M975" s="12">
        <f t="shared" si="1242"/>
        <v>0</v>
      </c>
      <c r="N975" s="12"/>
      <c r="O975" s="12"/>
      <c r="P975" s="12">
        <v>0</v>
      </c>
      <c r="Q975" s="12"/>
      <c r="R975" s="12"/>
      <c r="S975" s="12">
        <v>0</v>
      </c>
      <c r="T975" s="12"/>
      <c r="U975" s="12"/>
      <c r="V975" s="12">
        <v>0</v>
      </c>
      <c r="W975" s="12"/>
      <c r="X975" s="12"/>
      <c r="Y975" s="12">
        <v>0</v>
      </c>
      <c r="Z975" s="12"/>
      <c r="AA975" s="12"/>
      <c r="AB975" s="12">
        <v>0</v>
      </c>
      <c r="AC975" s="12"/>
      <c r="AD975" s="12"/>
      <c r="AE975" s="12">
        <v>0</v>
      </c>
      <c r="AF975" s="12"/>
      <c r="AG975" s="12"/>
      <c r="AH975" s="12">
        <v>0</v>
      </c>
      <c r="AI975" s="12"/>
      <c r="AJ975" s="12"/>
      <c r="AK975" s="12">
        <v>0</v>
      </c>
      <c r="AL975" s="12"/>
      <c r="AM975" s="12"/>
      <c r="AN975" s="12">
        <v>0</v>
      </c>
      <c r="AO975" s="32">
        <v>2588578</v>
      </c>
      <c r="AP975" s="39" t="s">
        <v>1916</v>
      </c>
      <c r="AQ975" s="32">
        <v>2673386.34</v>
      </c>
      <c r="AR975" s="32">
        <v>84808.339999999851</v>
      </c>
      <c r="AS975" s="12"/>
      <c r="AT975" s="12"/>
      <c r="AU975" s="12">
        <v>0</v>
      </c>
      <c r="AV975" s="12"/>
      <c r="AW975" s="12"/>
      <c r="AX975" s="12">
        <v>0</v>
      </c>
      <c r="AY975" s="45"/>
      <c r="AZ975" s="32"/>
      <c r="BA975" s="12">
        <v>0</v>
      </c>
      <c r="BB975" s="12">
        <f t="shared" si="1304"/>
        <v>0</v>
      </c>
      <c r="BC975" s="12">
        <f t="shared" si="1305"/>
        <v>0</v>
      </c>
      <c r="BD975" s="12">
        <f t="shared" si="1306"/>
        <v>0</v>
      </c>
      <c r="BE975" s="12"/>
      <c r="BF975" s="12"/>
      <c r="BG975" s="12"/>
      <c r="BH975" s="12">
        <f t="shared" si="1324"/>
        <v>0</v>
      </c>
      <c r="BI975" s="12"/>
      <c r="BJ975" s="12"/>
      <c r="BK975" s="12"/>
      <c r="BL975" s="12">
        <f t="shared" si="1325"/>
        <v>0</v>
      </c>
      <c r="BM975" s="12"/>
      <c r="BN975" s="12"/>
      <c r="BO975" s="12"/>
      <c r="BP975" s="12">
        <f t="shared" si="1326"/>
        <v>0</v>
      </c>
      <c r="BQ975" s="12"/>
      <c r="BR975" s="12"/>
      <c r="BS975" s="12"/>
      <c r="BT975" s="12">
        <f t="shared" si="1327"/>
        <v>0</v>
      </c>
      <c r="BU975" s="12"/>
      <c r="BV975" s="12"/>
      <c r="BW975" s="12"/>
      <c r="BX975" s="12">
        <f t="shared" si="1322"/>
        <v>0</v>
      </c>
      <c r="BY975" s="12"/>
      <c r="BZ975" s="12"/>
      <c r="CA975" s="12"/>
      <c r="CB975" s="12">
        <f t="shared" si="1328"/>
        <v>0</v>
      </c>
      <c r="CC975" s="12"/>
      <c r="CD975" s="12"/>
      <c r="CE975" s="12"/>
      <c r="CF975" s="12">
        <f t="shared" si="1329"/>
        <v>0</v>
      </c>
      <c r="CG975" s="12"/>
      <c r="CH975" s="12"/>
      <c r="CI975" s="12"/>
      <c r="CJ975" s="12">
        <f t="shared" si="1330"/>
        <v>0</v>
      </c>
      <c r="CK975" s="12"/>
      <c r="CL975" s="12"/>
      <c r="CM975" s="12"/>
      <c r="CN975" s="12">
        <f t="shared" si="1331"/>
        <v>0</v>
      </c>
      <c r="CO975" s="12"/>
      <c r="CP975" s="12"/>
      <c r="CQ975" s="12"/>
      <c r="CR975" s="12">
        <f t="shared" si="1332"/>
        <v>0</v>
      </c>
      <c r="CS975" s="12"/>
      <c r="CT975" s="12"/>
      <c r="CU975" s="12"/>
      <c r="CV975" s="12">
        <f t="shared" si="1333"/>
        <v>0</v>
      </c>
      <c r="CW975" s="12"/>
      <c r="CX975" s="12"/>
      <c r="CY975" s="12"/>
      <c r="CZ975" s="12">
        <f t="shared" si="1334"/>
        <v>0</v>
      </c>
      <c r="DA975" s="12"/>
      <c r="DB975" s="12"/>
      <c r="DC975" s="12"/>
      <c r="DD975" s="12">
        <f t="shared" si="1335"/>
        <v>0</v>
      </c>
      <c r="DE975" s="13" t="s">
        <v>54</v>
      </c>
      <c r="DF975" s="14" t="s">
        <v>55</v>
      </c>
    </row>
    <row r="976" spans="1:110" ht="38.25" x14ac:dyDescent="0.25">
      <c r="A976" s="13" t="s">
        <v>94</v>
      </c>
      <c r="B976" s="48" t="s">
        <v>1268</v>
      </c>
      <c r="C976" s="49">
        <v>1961</v>
      </c>
      <c r="D976" s="49" t="s">
        <v>51</v>
      </c>
      <c r="E976" s="127" t="s">
        <v>229</v>
      </c>
      <c r="F976" s="50">
        <v>3833</v>
      </c>
      <c r="G976" s="50">
        <v>3537</v>
      </c>
      <c r="H976" s="51">
        <v>33969</v>
      </c>
      <c r="I976" s="12">
        <f t="shared" si="1320"/>
        <v>2583015.87</v>
      </c>
      <c r="J976" s="12">
        <f t="shared" si="1323"/>
        <v>1291507.9350000001</v>
      </c>
      <c r="K976" s="12">
        <f t="shared" si="1302"/>
        <v>1291507.9350000001</v>
      </c>
      <c r="L976" s="12">
        <f t="shared" si="1303"/>
        <v>1291507.9350000001</v>
      </c>
      <c r="M976" s="12">
        <f t="shared" ref="M976:M1039" si="1336">K976-L976</f>
        <v>0</v>
      </c>
      <c r="N976" s="12"/>
      <c r="O976" s="12"/>
      <c r="P976" s="12">
        <v>0</v>
      </c>
      <c r="Q976" s="12"/>
      <c r="R976" s="12"/>
      <c r="S976" s="12">
        <v>0</v>
      </c>
      <c r="T976" s="12"/>
      <c r="U976" s="12"/>
      <c r="V976" s="12">
        <v>0</v>
      </c>
      <c r="W976" s="12"/>
      <c r="X976" s="12"/>
      <c r="Y976" s="12">
        <v>0</v>
      </c>
      <c r="Z976" s="12"/>
      <c r="AA976" s="12"/>
      <c r="AB976" s="12">
        <v>0</v>
      </c>
      <c r="AC976" s="12"/>
      <c r="AD976" s="12"/>
      <c r="AE976" s="12">
        <v>0</v>
      </c>
      <c r="AF976" s="12"/>
      <c r="AG976" s="12"/>
      <c r="AH976" s="12">
        <v>0</v>
      </c>
      <c r="AI976" s="12"/>
      <c r="AJ976" s="12"/>
      <c r="AK976" s="12">
        <v>0</v>
      </c>
      <c r="AL976" s="12"/>
      <c r="AM976" s="12"/>
      <c r="AN976" s="12">
        <v>0</v>
      </c>
      <c r="AO976" s="32"/>
      <c r="AP976" s="39" t="s">
        <v>53</v>
      </c>
      <c r="AQ976" s="32"/>
      <c r="AR976" s="32">
        <v>0</v>
      </c>
      <c r="AS976" s="12">
        <v>1625864.0519999999</v>
      </c>
      <c r="AT976" s="12">
        <v>2583015.87</v>
      </c>
      <c r="AU976" s="12">
        <v>957151.8180000002</v>
      </c>
      <c r="AV976" s="12"/>
      <c r="AW976" s="12"/>
      <c r="AX976" s="12">
        <v>0</v>
      </c>
      <c r="AY976" s="45"/>
      <c r="AZ976" s="32"/>
      <c r="BA976" s="12">
        <v>0</v>
      </c>
      <c r="BB976" s="12">
        <f t="shared" si="1304"/>
        <v>0</v>
      </c>
      <c r="BC976" s="12">
        <f t="shared" si="1305"/>
        <v>0</v>
      </c>
      <c r="BD976" s="12">
        <f t="shared" si="1306"/>
        <v>0</v>
      </c>
      <c r="BE976" s="12"/>
      <c r="BF976" s="12"/>
      <c r="BG976" s="12"/>
      <c r="BH976" s="12">
        <f t="shared" si="1324"/>
        <v>0</v>
      </c>
      <c r="BI976" s="12"/>
      <c r="BJ976" s="12"/>
      <c r="BK976" s="12"/>
      <c r="BL976" s="12">
        <f t="shared" si="1325"/>
        <v>0</v>
      </c>
      <c r="BM976" s="12"/>
      <c r="BN976" s="12"/>
      <c r="BO976" s="12"/>
      <c r="BP976" s="12">
        <f t="shared" si="1326"/>
        <v>0</v>
      </c>
      <c r="BQ976" s="12"/>
      <c r="BR976" s="12"/>
      <c r="BS976" s="12"/>
      <c r="BT976" s="12">
        <f t="shared" si="1327"/>
        <v>0</v>
      </c>
      <c r="BU976" s="12"/>
      <c r="BV976" s="12"/>
      <c r="BW976" s="12"/>
      <c r="BX976" s="12">
        <f t="shared" si="1322"/>
        <v>0</v>
      </c>
      <c r="BY976" s="12"/>
      <c r="BZ976" s="12"/>
      <c r="CA976" s="12"/>
      <c r="CB976" s="12">
        <f t="shared" si="1328"/>
        <v>0</v>
      </c>
      <c r="CC976" s="12"/>
      <c r="CD976" s="12"/>
      <c r="CE976" s="12"/>
      <c r="CF976" s="12">
        <f t="shared" si="1329"/>
        <v>0</v>
      </c>
      <c r="CG976" s="12"/>
      <c r="CH976" s="12"/>
      <c r="CI976" s="12"/>
      <c r="CJ976" s="12">
        <f t="shared" si="1330"/>
        <v>0</v>
      </c>
      <c r="CK976" s="12"/>
      <c r="CL976" s="12"/>
      <c r="CM976" s="12"/>
      <c r="CN976" s="12">
        <f t="shared" si="1331"/>
        <v>0</v>
      </c>
      <c r="CO976" s="12"/>
      <c r="CP976" s="12"/>
      <c r="CQ976" s="12"/>
      <c r="CR976" s="12">
        <f t="shared" si="1332"/>
        <v>0</v>
      </c>
      <c r="CS976" s="12"/>
      <c r="CT976" s="12"/>
      <c r="CU976" s="12"/>
      <c r="CV976" s="12">
        <f t="shared" si="1333"/>
        <v>0</v>
      </c>
      <c r="CW976" s="12"/>
      <c r="CX976" s="12"/>
      <c r="CY976" s="12"/>
      <c r="CZ976" s="12">
        <f t="shared" si="1334"/>
        <v>0</v>
      </c>
      <c r="DA976" s="12"/>
      <c r="DB976" s="12"/>
      <c r="DC976" s="12"/>
      <c r="DD976" s="12">
        <f t="shared" si="1335"/>
        <v>0</v>
      </c>
      <c r="DE976" s="13" t="s">
        <v>54</v>
      </c>
      <c r="DF976" s="14" t="s">
        <v>55</v>
      </c>
    </row>
    <row r="977" spans="1:110" ht="38.25" x14ac:dyDescent="0.25">
      <c r="A977" s="13" t="s">
        <v>95</v>
      </c>
      <c r="B977" s="48" t="s">
        <v>1269</v>
      </c>
      <c r="C977" s="49">
        <v>1961</v>
      </c>
      <c r="D977" s="49" t="s">
        <v>51</v>
      </c>
      <c r="E977" s="127" t="s">
        <v>229</v>
      </c>
      <c r="F977" s="50">
        <v>3803</v>
      </c>
      <c r="G977" s="50">
        <v>3504</v>
      </c>
      <c r="H977" s="51">
        <v>33963</v>
      </c>
      <c r="I977" s="12">
        <f t="shared" si="1320"/>
        <v>2654507.3028000002</v>
      </c>
      <c r="J977" s="12">
        <f t="shared" si="1323"/>
        <v>1327253.6514000001</v>
      </c>
      <c r="K977" s="12">
        <f t="shared" si="1302"/>
        <v>1327253.6514000001</v>
      </c>
      <c r="L977" s="12">
        <f t="shared" si="1303"/>
        <v>1327253.6514000001</v>
      </c>
      <c r="M977" s="12">
        <f t="shared" si="1336"/>
        <v>0</v>
      </c>
      <c r="N977" s="12"/>
      <c r="O977" s="12"/>
      <c r="P977" s="12">
        <v>0</v>
      </c>
      <c r="Q977" s="12"/>
      <c r="R977" s="12"/>
      <c r="S977" s="12">
        <v>0</v>
      </c>
      <c r="T977" s="12"/>
      <c r="U977" s="12"/>
      <c r="V977" s="12">
        <v>0</v>
      </c>
      <c r="W977" s="12"/>
      <c r="X977" s="12"/>
      <c r="Y977" s="12">
        <v>0</v>
      </c>
      <c r="Z977" s="12"/>
      <c r="AA977" s="12"/>
      <c r="AB977" s="12">
        <v>0</v>
      </c>
      <c r="AC977" s="12"/>
      <c r="AD977" s="12"/>
      <c r="AE977" s="12">
        <v>0</v>
      </c>
      <c r="AF977" s="12"/>
      <c r="AG977" s="12"/>
      <c r="AH977" s="12">
        <v>0</v>
      </c>
      <c r="AI977" s="12"/>
      <c r="AJ977" s="12"/>
      <c r="AK977" s="12">
        <v>0</v>
      </c>
      <c r="AL977" s="12"/>
      <c r="AM977" s="12"/>
      <c r="AN977" s="12">
        <v>0</v>
      </c>
      <c r="AO977" s="32"/>
      <c r="AP977" s="39" t="s">
        <v>53</v>
      </c>
      <c r="AQ977" s="32"/>
      <c r="AR977" s="32">
        <v>0</v>
      </c>
      <c r="AS977" s="12">
        <v>1521822.8589999999</v>
      </c>
      <c r="AT977" s="12">
        <v>2654507.3028000002</v>
      </c>
      <c r="AU977" s="12">
        <v>1132684.4438000002</v>
      </c>
      <c r="AV977" s="12"/>
      <c r="AW977" s="12"/>
      <c r="AX977" s="12">
        <v>0</v>
      </c>
      <c r="AY977" s="45"/>
      <c r="AZ977" s="32"/>
      <c r="BA977" s="12">
        <v>0</v>
      </c>
      <c r="BB977" s="12">
        <f t="shared" si="1304"/>
        <v>0</v>
      </c>
      <c r="BC977" s="12">
        <f t="shared" si="1305"/>
        <v>0</v>
      </c>
      <c r="BD977" s="12">
        <f t="shared" si="1306"/>
        <v>0</v>
      </c>
      <c r="BE977" s="12"/>
      <c r="BF977" s="12"/>
      <c r="BG977" s="12"/>
      <c r="BH977" s="12">
        <f t="shared" si="1324"/>
        <v>0</v>
      </c>
      <c r="BI977" s="12"/>
      <c r="BJ977" s="12"/>
      <c r="BK977" s="12"/>
      <c r="BL977" s="12">
        <f t="shared" si="1325"/>
        <v>0</v>
      </c>
      <c r="BM977" s="12"/>
      <c r="BN977" s="12"/>
      <c r="BO977" s="12"/>
      <c r="BP977" s="12">
        <f t="shared" si="1326"/>
        <v>0</v>
      </c>
      <c r="BQ977" s="12"/>
      <c r="BR977" s="12"/>
      <c r="BS977" s="12"/>
      <c r="BT977" s="12">
        <f t="shared" si="1327"/>
        <v>0</v>
      </c>
      <c r="BU977" s="12"/>
      <c r="BV977" s="12"/>
      <c r="BW977" s="12"/>
      <c r="BX977" s="12">
        <f t="shared" si="1322"/>
        <v>0</v>
      </c>
      <c r="BY977" s="12"/>
      <c r="BZ977" s="12"/>
      <c r="CA977" s="12"/>
      <c r="CB977" s="12">
        <f t="shared" si="1328"/>
        <v>0</v>
      </c>
      <c r="CC977" s="12"/>
      <c r="CD977" s="12"/>
      <c r="CE977" s="12"/>
      <c r="CF977" s="12">
        <f t="shared" si="1329"/>
        <v>0</v>
      </c>
      <c r="CG977" s="12"/>
      <c r="CH977" s="12"/>
      <c r="CI977" s="12"/>
      <c r="CJ977" s="12">
        <f t="shared" si="1330"/>
        <v>0</v>
      </c>
      <c r="CK977" s="12"/>
      <c r="CL977" s="12"/>
      <c r="CM977" s="12"/>
      <c r="CN977" s="12">
        <f t="shared" si="1331"/>
        <v>0</v>
      </c>
      <c r="CO977" s="12"/>
      <c r="CP977" s="12"/>
      <c r="CQ977" s="12"/>
      <c r="CR977" s="12">
        <f t="shared" si="1332"/>
        <v>0</v>
      </c>
      <c r="CS977" s="12"/>
      <c r="CT977" s="12"/>
      <c r="CU977" s="12"/>
      <c r="CV977" s="12">
        <f t="shared" si="1333"/>
        <v>0</v>
      </c>
      <c r="CW977" s="12"/>
      <c r="CX977" s="12"/>
      <c r="CY977" s="12"/>
      <c r="CZ977" s="12">
        <f t="shared" si="1334"/>
        <v>0</v>
      </c>
      <c r="DA977" s="12"/>
      <c r="DB977" s="12"/>
      <c r="DC977" s="12"/>
      <c r="DD977" s="12">
        <f t="shared" si="1335"/>
        <v>0</v>
      </c>
      <c r="DE977" s="13" t="s">
        <v>54</v>
      </c>
      <c r="DF977" s="14" t="s">
        <v>55</v>
      </c>
    </row>
    <row r="978" spans="1:110" ht="38.25" x14ac:dyDescent="0.25">
      <c r="A978" s="13" t="s">
        <v>96</v>
      </c>
      <c r="B978" s="48" t="s">
        <v>1270</v>
      </c>
      <c r="C978" s="49">
        <v>1964</v>
      </c>
      <c r="D978" s="49" t="s">
        <v>51</v>
      </c>
      <c r="E978" s="127" t="s">
        <v>229</v>
      </c>
      <c r="F978" s="50">
        <v>3551</v>
      </c>
      <c r="G978" s="50">
        <v>3184</v>
      </c>
      <c r="H978" s="51">
        <v>34089</v>
      </c>
      <c r="I978" s="12">
        <f t="shared" si="1320"/>
        <v>2628828.4967999998</v>
      </c>
      <c r="J978" s="12">
        <f t="shared" si="1323"/>
        <v>1314414.2483999999</v>
      </c>
      <c r="K978" s="12">
        <f t="shared" si="1302"/>
        <v>1314414.2483999999</v>
      </c>
      <c r="L978" s="12">
        <f t="shared" si="1303"/>
        <v>1314414.2483999999</v>
      </c>
      <c r="M978" s="12">
        <f t="shared" si="1336"/>
        <v>0</v>
      </c>
      <c r="N978" s="12"/>
      <c r="O978" s="12"/>
      <c r="P978" s="12">
        <v>0</v>
      </c>
      <c r="Q978" s="12"/>
      <c r="R978" s="12"/>
      <c r="S978" s="12">
        <v>0</v>
      </c>
      <c r="T978" s="12"/>
      <c r="U978" s="12"/>
      <c r="V978" s="12">
        <v>0</v>
      </c>
      <c r="W978" s="12"/>
      <c r="X978" s="12"/>
      <c r="Y978" s="12">
        <v>0</v>
      </c>
      <c r="Z978" s="12"/>
      <c r="AA978" s="12"/>
      <c r="AB978" s="12">
        <v>0</v>
      </c>
      <c r="AC978" s="12"/>
      <c r="AD978" s="12"/>
      <c r="AE978" s="12">
        <v>0</v>
      </c>
      <c r="AF978" s="12"/>
      <c r="AG978" s="12"/>
      <c r="AH978" s="12">
        <v>0</v>
      </c>
      <c r="AI978" s="12"/>
      <c r="AJ978" s="12"/>
      <c r="AK978" s="12">
        <v>0</v>
      </c>
      <c r="AL978" s="12"/>
      <c r="AM978" s="12"/>
      <c r="AN978" s="12">
        <v>0</v>
      </c>
      <c r="AO978" s="32"/>
      <c r="AP978" s="39" t="s">
        <v>53</v>
      </c>
      <c r="AQ978" s="32"/>
      <c r="AR978" s="32">
        <v>0</v>
      </c>
      <c r="AS978" s="12">
        <v>1620573.821</v>
      </c>
      <c r="AT978" s="12">
        <v>2628828.4967999998</v>
      </c>
      <c r="AU978" s="12">
        <v>1008254.6757999999</v>
      </c>
      <c r="AV978" s="12"/>
      <c r="AW978" s="12"/>
      <c r="AX978" s="12">
        <v>0</v>
      </c>
      <c r="AY978" s="45"/>
      <c r="AZ978" s="32"/>
      <c r="BA978" s="12">
        <v>0</v>
      </c>
      <c r="BB978" s="12">
        <f t="shared" si="1304"/>
        <v>0</v>
      </c>
      <c r="BC978" s="12">
        <f t="shared" si="1305"/>
        <v>0</v>
      </c>
      <c r="BD978" s="12">
        <f t="shared" si="1306"/>
        <v>0</v>
      </c>
      <c r="BE978" s="12"/>
      <c r="BF978" s="12"/>
      <c r="BG978" s="12"/>
      <c r="BH978" s="12">
        <f t="shared" si="1324"/>
        <v>0</v>
      </c>
      <c r="BI978" s="12"/>
      <c r="BJ978" s="12"/>
      <c r="BK978" s="12"/>
      <c r="BL978" s="12">
        <f t="shared" si="1325"/>
        <v>0</v>
      </c>
      <c r="BM978" s="12"/>
      <c r="BN978" s="12"/>
      <c r="BO978" s="12"/>
      <c r="BP978" s="12">
        <f t="shared" si="1326"/>
        <v>0</v>
      </c>
      <c r="BQ978" s="12"/>
      <c r="BR978" s="12"/>
      <c r="BS978" s="12"/>
      <c r="BT978" s="12">
        <f t="shared" si="1327"/>
        <v>0</v>
      </c>
      <c r="BU978" s="12"/>
      <c r="BV978" s="12"/>
      <c r="BW978" s="12"/>
      <c r="BX978" s="12">
        <f t="shared" si="1322"/>
        <v>0</v>
      </c>
      <c r="BY978" s="12"/>
      <c r="BZ978" s="12"/>
      <c r="CA978" s="12"/>
      <c r="CB978" s="12">
        <f t="shared" si="1328"/>
        <v>0</v>
      </c>
      <c r="CC978" s="12"/>
      <c r="CD978" s="12"/>
      <c r="CE978" s="12"/>
      <c r="CF978" s="12">
        <f t="shared" si="1329"/>
        <v>0</v>
      </c>
      <c r="CG978" s="12"/>
      <c r="CH978" s="12"/>
      <c r="CI978" s="12"/>
      <c r="CJ978" s="12">
        <f t="shared" si="1330"/>
        <v>0</v>
      </c>
      <c r="CK978" s="12"/>
      <c r="CL978" s="12"/>
      <c r="CM978" s="12"/>
      <c r="CN978" s="12">
        <f t="shared" si="1331"/>
        <v>0</v>
      </c>
      <c r="CO978" s="12"/>
      <c r="CP978" s="12"/>
      <c r="CQ978" s="12"/>
      <c r="CR978" s="12">
        <f t="shared" si="1332"/>
        <v>0</v>
      </c>
      <c r="CS978" s="12"/>
      <c r="CT978" s="12"/>
      <c r="CU978" s="12"/>
      <c r="CV978" s="12">
        <f t="shared" si="1333"/>
        <v>0</v>
      </c>
      <c r="CW978" s="12"/>
      <c r="CX978" s="12"/>
      <c r="CY978" s="12"/>
      <c r="CZ978" s="12">
        <f t="shared" si="1334"/>
        <v>0</v>
      </c>
      <c r="DA978" s="12"/>
      <c r="DB978" s="12"/>
      <c r="DC978" s="12"/>
      <c r="DD978" s="12">
        <f t="shared" si="1335"/>
        <v>0</v>
      </c>
      <c r="DE978" s="13" t="s">
        <v>54</v>
      </c>
      <c r="DF978" s="14" t="s">
        <v>55</v>
      </c>
    </row>
    <row r="979" spans="1:110" ht="38.25" x14ac:dyDescent="0.25">
      <c r="A979" s="13" t="s">
        <v>97</v>
      </c>
      <c r="B979" s="48" t="s">
        <v>1271</v>
      </c>
      <c r="C979" s="49">
        <v>1964</v>
      </c>
      <c r="D979" s="49" t="s">
        <v>51</v>
      </c>
      <c r="E979" s="127" t="s">
        <v>229</v>
      </c>
      <c r="F979" s="50">
        <v>2699</v>
      </c>
      <c r="G979" s="50">
        <v>2439</v>
      </c>
      <c r="H979" s="51">
        <v>34108</v>
      </c>
      <c r="I979" s="12">
        <f t="shared" si="1320"/>
        <v>2088049.8132</v>
      </c>
      <c r="J979" s="12">
        <f t="shared" si="1323"/>
        <v>1044024.9066</v>
      </c>
      <c r="K979" s="12">
        <f t="shared" si="1302"/>
        <v>1044024.9066</v>
      </c>
      <c r="L979" s="12">
        <f t="shared" si="1303"/>
        <v>1044024.9066</v>
      </c>
      <c r="M979" s="12">
        <f t="shared" si="1336"/>
        <v>0</v>
      </c>
      <c r="N979" s="12"/>
      <c r="O979" s="12"/>
      <c r="P979" s="12">
        <v>0</v>
      </c>
      <c r="Q979" s="12"/>
      <c r="R979" s="12"/>
      <c r="S979" s="12">
        <v>0</v>
      </c>
      <c r="T979" s="12"/>
      <c r="U979" s="12"/>
      <c r="V979" s="12">
        <v>0</v>
      </c>
      <c r="W979" s="12"/>
      <c r="X979" s="12"/>
      <c r="Y979" s="12">
        <v>0</v>
      </c>
      <c r="Z979" s="12"/>
      <c r="AA979" s="12"/>
      <c r="AB979" s="12">
        <v>0</v>
      </c>
      <c r="AC979" s="12"/>
      <c r="AD979" s="12"/>
      <c r="AE979" s="12">
        <v>0</v>
      </c>
      <c r="AF979" s="12"/>
      <c r="AG979" s="12"/>
      <c r="AH979" s="12">
        <v>0</v>
      </c>
      <c r="AI979" s="12"/>
      <c r="AJ979" s="12"/>
      <c r="AK979" s="12">
        <v>0</v>
      </c>
      <c r="AL979" s="12"/>
      <c r="AM979" s="12"/>
      <c r="AN979" s="12">
        <v>0</v>
      </c>
      <c r="AO979" s="32"/>
      <c r="AP979" s="39" t="s">
        <v>53</v>
      </c>
      <c r="AQ979" s="32"/>
      <c r="AR979" s="32">
        <v>0</v>
      </c>
      <c r="AS979" s="12">
        <v>1267891.8149999999</v>
      </c>
      <c r="AT979" s="12">
        <v>2088049.8132</v>
      </c>
      <c r="AU979" s="12">
        <v>820157.99820000003</v>
      </c>
      <c r="AV979" s="12"/>
      <c r="AW979" s="12"/>
      <c r="AX979" s="12">
        <v>0</v>
      </c>
      <c r="AY979" s="45"/>
      <c r="AZ979" s="32"/>
      <c r="BA979" s="12">
        <v>0</v>
      </c>
      <c r="BB979" s="12">
        <f t="shared" si="1304"/>
        <v>0</v>
      </c>
      <c r="BC979" s="12">
        <f t="shared" si="1305"/>
        <v>0</v>
      </c>
      <c r="BD979" s="12">
        <f t="shared" si="1306"/>
        <v>0</v>
      </c>
      <c r="BE979" s="12"/>
      <c r="BF979" s="12"/>
      <c r="BG979" s="12"/>
      <c r="BH979" s="12">
        <f t="shared" si="1324"/>
        <v>0</v>
      </c>
      <c r="BI979" s="12"/>
      <c r="BJ979" s="12"/>
      <c r="BK979" s="12"/>
      <c r="BL979" s="12">
        <f t="shared" si="1325"/>
        <v>0</v>
      </c>
      <c r="BM979" s="12"/>
      <c r="BN979" s="12"/>
      <c r="BO979" s="12"/>
      <c r="BP979" s="12">
        <f t="shared" si="1326"/>
        <v>0</v>
      </c>
      <c r="BQ979" s="12"/>
      <c r="BR979" s="12"/>
      <c r="BS979" s="12"/>
      <c r="BT979" s="12">
        <f t="shared" si="1327"/>
        <v>0</v>
      </c>
      <c r="BU979" s="12"/>
      <c r="BV979" s="12"/>
      <c r="BW979" s="12"/>
      <c r="BX979" s="12">
        <f t="shared" si="1322"/>
        <v>0</v>
      </c>
      <c r="BY979" s="12"/>
      <c r="BZ979" s="12"/>
      <c r="CA979" s="12"/>
      <c r="CB979" s="12">
        <f t="shared" si="1328"/>
        <v>0</v>
      </c>
      <c r="CC979" s="12"/>
      <c r="CD979" s="12"/>
      <c r="CE979" s="12"/>
      <c r="CF979" s="12">
        <f t="shared" si="1329"/>
        <v>0</v>
      </c>
      <c r="CG979" s="12"/>
      <c r="CH979" s="12"/>
      <c r="CI979" s="12"/>
      <c r="CJ979" s="12">
        <f t="shared" si="1330"/>
        <v>0</v>
      </c>
      <c r="CK979" s="12"/>
      <c r="CL979" s="12"/>
      <c r="CM979" s="12"/>
      <c r="CN979" s="12">
        <f t="shared" si="1331"/>
        <v>0</v>
      </c>
      <c r="CO979" s="12"/>
      <c r="CP979" s="12"/>
      <c r="CQ979" s="12"/>
      <c r="CR979" s="12">
        <f t="shared" si="1332"/>
        <v>0</v>
      </c>
      <c r="CS979" s="12"/>
      <c r="CT979" s="12"/>
      <c r="CU979" s="12"/>
      <c r="CV979" s="12">
        <f t="shared" si="1333"/>
        <v>0</v>
      </c>
      <c r="CW979" s="12"/>
      <c r="CX979" s="12"/>
      <c r="CY979" s="12"/>
      <c r="CZ979" s="12">
        <f t="shared" si="1334"/>
        <v>0</v>
      </c>
      <c r="DA979" s="12"/>
      <c r="DB979" s="12"/>
      <c r="DC979" s="12"/>
      <c r="DD979" s="12">
        <f t="shared" si="1335"/>
        <v>0</v>
      </c>
      <c r="DE979" s="13" t="s">
        <v>54</v>
      </c>
      <c r="DF979" s="14" t="s">
        <v>55</v>
      </c>
    </row>
    <row r="980" spans="1:110" ht="38.25" x14ac:dyDescent="0.25">
      <c r="A980" s="13" t="s">
        <v>98</v>
      </c>
      <c r="B980" s="48" t="s">
        <v>1272</v>
      </c>
      <c r="C980" s="49">
        <v>1963</v>
      </c>
      <c r="D980" s="49" t="s">
        <v>51</v>
      </c>
      <c r="E980" s="127" t="s">
        <v>229</v>
      </c>
      <c r="F980" s="50">
        <v>2696</v>
      </c>
      <c r="G980" s="50">
        <v>2437</v>
      </c>
      <c r="H980" s="51">
        <v>34067</v>
      </c>
      <c r="I980" s="12">
        <f t="shared" si="1320"/>
        <v>2088049.8132</v>
      </c>
      <c r="J980" s="12">
        <f t="shared" si="1323"/>
        <v>1044024.9066</v>
      </c>
      <c r="K980" s="12">
        <f t="shared" si="1302"/>
        <v>1044024.9066</v>
      </c>
      <c r="L980" s="12">
        <f t="shared" si="1303"/>
        <v>1044024.9066</v>
      </c>
      <c r="M980" s="12">
        <f t="shared" si="1336"/>
        <v>0</v>
      </c>
      <c r="N980" s="12"/>
      <c r="O980" s="12"/>
      <c r="P980" s="12">
        <v>0</v>
      </c>
      <c r="Q980" s="12"/>
      <c r="R980" s="12"/>
      <c r="S980" s="12">
        <v>0</v>
      </c>
      <c r="T980" s="12"/>
      <c r="U980" s="12"/>
      <c r="V980" s="12">
        <v>0</v>
      </c>
      <c r="W980" s="12"/>
      <c r="X980" s="12"/>
      <c r="Y980" s="12">
        <v>0</v>
      </c>
      <c r="Z980" s="12"/>
      <c r="AA980" s="12"/>
      <c r="AB980" s="12">
        <v>0</v>
      </c>
      <c r="AC980" s="12"/>
      <c r="AD980" s="12"/>
      <c r="AE980" s="12">
        <v>0</v>
      </c>
      <c r="AF980" s="12"/>
      <c r="AG980" s="12"/>
      <c r="AH980" s="12">
        <v>0</v>
      </c>
      <c r="AI980" s="12"/>
      <c r="AJ980" s="12"/>
      <c r="AK980" s="12">
        <v>0</v>
      </c>
      <c r="AL980" s="12"/>
      <c r="AM980" s="12"/>
      <c r="AN980" s="12">
        <v>0</v>
      </c>
      <c r="AO980" s="32"/>
      <c r="AP980" s="39" t="s">
        <v>53</v>
      </c>
      <c r="AQ980" s="32"/>
      <c r="AR980" s="32">
        <v>0</v>
      </c>
      <c r="AS980" s="12">
        <v>1327847.7560000001</v>
      </c>
      <c r="AT980" s="12">
        <v>2088049.8132</v>
      </c>
      <c r="AU980" s="12">
        <v>760202.05719999992</v>
      </c>
      <c r="AV980" s="12"/>
      <c r="AW980" s="12"/>
      <c r="AX980" s="12">
        <v>0</v>
      </c>
      <c r="AY980" s="45"/>
      <c r="AZ980" s="32"/>
      <c r="BA980" s="12">
        <v>0</v>
      </c>
      <c r="BB980" s="12">
        <f t="shared" ref="BB980:BB1011" si="1337">BF980+BJ980+BN980+BR980+BV980+BZ980+CD980+CH980+CL980+CP980+CT980+CX980+DB980</f>
        <v>0</v>
      </c>
      <c r="BC980" s="12">
        <f t="shared" si="1305"/>
        <v>0</v>
      </c>
      <c r="BD980" s="12">
        <f t="shared" si="1306"/>
        <v>0</v>
      </c>
      <c r="BE980" s="12"/>
      <c r="BF980" s="12"/>
      <c r="BG980" s="12"/>
      <c r="BH980" s="12">
        <f t="shared" si="1324"/>
        <v>0</v>
      </c>
      <c r="BI980" s="12"/>
      <c r="BJ980" s="12"/>
      <c r="BK980" s="12"/>
      <c r="BL980" s="12">
        <f t="shared" si="1325"/>
        <v>0</v>
      </c>
      <c r="BM980" s="12"/>
      <c r="BN980" s="12"/>
      <c r="BO980" s="12"/>
      <c r="BP980" s="12">
        <f t="shared" si="1326"/>
        <v>0</v>
      </c>
      <c r="BQ980" s="12"/>
      <c r="BR980" s="12"/>
      <c r="BS980" s="12"/>
      <c r="BT980" s="12">
        <f t="shared" si="1327"/>
        <v>0</v>
      </c>
      <c r="BU980" s="12"/>
      <c r="BV980" s="12"/>
      <c r="BW980" s="12"/>
      <c r="BX980" s="12">
        <f t="shared" si="1322"/>
        <v>0</v>
      </c>
      <c r="BY980" s="12"/>
      <c r="BZ980" s="12"/>
      <c r="CA980" s="12"/>
      <c r="CB980" s="12">
        <f t="shared" si="1328"/>
        <v>0</v>
      </c>
      <c r="CC980" s="12"/>
      <c r="CD980" s="12"/>
      <c r="CE980" s="12"/>
      <c r="CF980" s="12">
        <f t="shared" si="1329"/>
        <v>0</v>
      </c>
      <c r="CG980" s="12"/>
      <c r="CH980" s="12"/>
      <c r="CI980" s="12"/>
      <c r="CJ980" s="12">
        <f t="shared" si="1330"/>
        <v>0</v>
      </c>
      <c r="CK980" s="12"/>
      <c r="CL980" s="12"/>
      <c r="CM980" s="12"/>
      <c r="CN980" s="12">
        <f t="shared" si="1331"/>
        <v>0</v>
      </c>
      <c r="CO980" s="12"/>
      <c r="CP980" s="12"/>
      <c r="CQ980" s="12"/>
      <c r="CR980" s="12">
        <f t="shared" si="1332"/>
        <v>0</v>
      </c>
      <c r="CS980" s="12"/>
      <c r="CT980" s="12"/>
      <c r="CU980" s="12"/>
      <c r="CV980" s="12">
        <f t="shared" si="1333"/>
        <v>0</v>
      </c>
      <c r="CW980" s="12"/>
      <c r="CX980" s="12"/>
      <c r="CY980" s="12"/>
      <c r="CZ980" s="12">
        <f t="shared" si="1334"/>
        <v>0</v>
      </c>
      <c r="DA980" s="12"/>
      <c r="DB980" s="12"/>
      <c r="DC980" s="12"/>
      <c r="DD980" s="12">
        <f t="shared" si="1335"/>
        <v>0</v>
      </c>
      <c r="DE980" s="13" t="s">
        <v>54</v>
      </c>
      <c r="DF980" s="14" t="s">
        <v>55</v>
      </c>
    </row>
    <row r="981" spans="1:110" ht="38.25" x14ac:dyDescent="0.25">
      <c r="A981" s="13" t="s">
        <v>100</v>
      </c>
      <c r="B981" s="48" t="s">
        <v>1273</v>
      </c>
      <c r="C981" s="49">
        <v>1968</v>
      </c>
      <c r="D981" s="49" t="s">
        <v>51</v>
      </c>
      <c r="E981" s="127" t="s">
        <v>229</v>
      </c>
      <c r="F981" s="50">
        <v>3537</v>
      </c>
      <c r="G981" s="50">
        <v>3177</v>
      </c>
      <c r="H981" s="51">
        <v>38045</v>
      </c>
      <c r="I981" s="12">
        <f t="shared" si="1320"/>
        <v>3340422.0924</v>
      </c>
      <c r="J981" s="12">
        <f t="shared" si="1323"/>
        <v>1670211.0462</v>
      </c>
      <c r="K981" s="12">
        <f t="shared" si="1302"/>
        <v>1670211.0462</v>
      </c>
      <c r="L981" s="12">
        <f t="shared" si="1303"/>
        <v>1670211.0462</v>
      </c>
      <c r="M981" s="12">
        <f t="shared" si="1336"/>
        <v>0</v>
      </c>
      <c r="N981" s="12"/>
      <c r="O981" s="12"/>
      <c r="P981" s="12">
        <v>0</v>
      </c>
      <c r="Q981" s="12"/>
      <c r="R981" s="12"/>
      <c r="S981" s="12">
        <v>0</v>
      </c>
      <c r="T981" s="12"/>
      <c r="U981" s="12"/>
      <c r="V981" s="12">
        <v>0</v>
      </c>
      <c r="W981" s="12"/>
      <c r="X981" s="12"/>
      <c r="Y981" s="12">
        <v>0</v>
      </c>
      <c r="Z981" s="12"/>
      <c r="AA981" s="12"/>
      <c r="AB981" s="12">
        <v>0</v>
      </c>
      <c r="AC981" s="12"/>
      <c r="AD981" s="12"/>
      <c r="AE981" s="12">
        <v>0</v>
      </c>
      <c r="AF981" s="12"/>
      <c r="AG981" s="12"/>
      <c r="AH981" s="12">
        <v>0</v>
      </c>
      <c r="AI981" s="12"/>
      <c r="AJ981" s="12"/>
      <c r="AK981" s="12">
        <v>0</v>
      </c>
      <c r="AL981" s="12"/>
      <c r="AM981" s="12"/>
      <c r="AN981" s="12">
        <v>0</v>
      </c>
      <c r="AO981" s="32"/>
      <c r="AP981" s="39" t="s">
        <v>53</v>
      </c>
      <c r="AQ981" s="32"/>
      <c r="AR981" s="32">
        <v>0</v>
      </c>
      <c r="AS981" s="12">
        <v>1572961.75</v>
      </c>
      <c r="AT981" s="12">
        <v>3340422.0924</v>
      </c>
      <c r="AU981" s="12">
        <v>1767460.3424</v>
      </c>
      <c r="AV981" s="12"/>
      <c r="AW981" s="12"/>
      <c r="AX981" s="12">
        <v>0</v>
      </c>
      <c r="AY981" s="45"/>
      <c r="AZ981" s="32"/>
      <c r="BA981" s="12">
        <v>0</v>
      </c>
      <c r="BB981" s="12">
        <f t="shared" si="1337"/>
        <v>0</v>
      </c>
      <c r="BC981" s="12">
        <f t="shared" si="1305"/>
        <v>0</v>
      </c>
      <c r="BD981" s="12">
        <f t="shared" si="1306"/>
        <v>0</v>
      </c>
      <c r="BE981" s="12"/>
      <c r="BF981" s="12"/>
      <c r="BG981" s="12"/>
      <c r="BH981" s="12">
        <f t="shared" si="1324"/>
        <v>0</v>
      </c>
      <c r="BI981" s="12"/>
      <c r="BJ981" s="12"/>
      <c r="BK981" s="12"/>
      <c r="BL981" s="12">
        <f t="shared" si="1325"/>
        <v>0</v>
      </c>
      <c r="BM981" s="12"/>
      <c r="BN981" s="12"/>
      <c r="BO981" s="12"/>
      <c r="BP981" s="12">
        <f t="shared" si="1326"/>
        <v>0</v>
      </c>
      <c r="BQ981" s="12"/>
      <c r="BR981" s="12"/>
      <c r="BS981" s="12"/>
      <c r="BT981" s="12">
        <f t="shared" si="1327"/>
        <v>0</v>
      </c>
      <c r="BU981" s="12"/>
      <c r="BV981" s="12"/>
      <c r="BW981" s="12"/>
      <c r="BX981" s="12">
        <f t="shared" si="1322"/>
        <v>0</v>
      </c>
      <c r="BY981" s="12"/>
      <c r="BZ981" s="12"/>
      <c r="CA981" s="12"/>
      <c r="CB981" s="12">
        <f t="shared" si="1328"/>
        <v>0</v>
      </c>
      <c r="CC981" s="12"/>
      <c r="CD981" s="12"/>
      <c r="CE981" s="12"/>
      <c r="CF981" s="12">
        <f t="shared" si="1329"/>
        <v>0</v>
      </c>
      <c r="CG981" s="12"/>
      <c r="CH981" s="12"/>
      <c r="CI981" s="12"/>
      <c r="CJ981" s="12">
        <f t="shared" si="1330"/>
        <v>0</v>
      </c>
      <c r="CK981" s="12"/>
      <c r="CL981" s="12"/>
      <c r="CM981" s="12"/>
      <c r="CN981" s="12">
        <f t="shared" si="1331"/>
        <v>0</v>
      </c>
      <c r="CO981" s="12"/>
      <c r="CP981" s="12"/>
      <c r="CQ981" s="12"/>
      <c r="CR981" s="12">
        <f t="shared" si="1332"/>
        <v>0</v>
      </c>
      <c r="CS981" s="12"/>
      <c r="CT981" s="12"/>
      <c r="CU981" s="12"/>
      <c r="CV981" s="12">
        <f t="shared" si="1333"/>
        <v>0</v>
      </c>
      <c r="CW981" s="12"/>
      <c r="CX981" s="12"/>
      <c r="CY981" s="12"/>
      <c r="CZ981" s="12">
        <f t="shared" si="1334"/>
        <v>0</v>
      </c>
      <c r="DA981" s="12"/>
      <c r="DB981" s="12"/>
      <c r="DC981" s="12"/>
      <c r="DD981" s="12">
        <f t="shared" si="1335"/>
        <v>0</v>
      </c>
      <c r="DE981" s="13" t="s">
        <v>54</v>
      </c>
      <c r="DF981" s="14" t="s">
        <v>55</v>
      </c>
    </row>
    <row r="982" spans="1:110" ht="38.25" x14ac:dyDescent="0.25">
      <c r="A982" s="13" t="s">
        <v>101</v>
      </c>
      <c r="B982" s="48" t="s">
        <v>1274</v>
      </c>
      <c r="C982" s="49">
        <v>1963</v>
      </c>
      <c r="D982" s="49" t="s">
        <v>51</v>
      </c>
      <c r="E982" s="127" t="s">
        <v>229</v>
      </c>
      <c r="F982" s="50">
        <v>2794</v>
      </c>
      <c r="G982" s="50">
        <v>2563</v>
      </c>
      <c r="H982" s="51">
        <v>33430</v>
      </c>
      <c r="I982" s="12">
        <f t="shared" si="1320"/>
        <v>1500661.939</v>
      </c>
      <c r="J982" s="12">
        <f>(I982-BC982)*0.95</f>
        <v>1425628.8420499999</v>
      </c>
      <c r="K982" s="12">
        <f t="shared" si="1302"/>
        <v>75033.096950000152</v>
      </c>
      <c r="L982" s="12">
        <f t="shared" si="1303"/>
        <v>75033.096950000152</v>
      </c>
      <c r="M982" s="12">
        <f t="shared" si="1336"/>
        <v>0</v>
      </c>
      <c r="N982" s="12"/>
      <c r="O982" s="12"/>
      <c r="P982" s="12">
        <v>0</v>
      </c>
      <c r="Q982" s="12"/>
      <c r="R982" s="12"/>
      <c r="S982" s="12">
        <v>0</v>
      </c>
      <c r="T982" s="12"/>
      <c r="U982" s="12"/>
      <c r="V982" s="12">
        <v>0</v>
      </c>
      <c r="W982" s="12"/>
      <c r="X982" s="12"/>
      <c r="Y982" s="12">
        <v>0</v>
      </c>
      <c r="Z982" s="12"/>
      <c r="AA982" s="12"/>
      <c r="AB982" s="12">
        <v>0</v>
      </c>
      <c r="AC982" s="12"/>
      <c r="AD982" s="12"/>
      <c r="AE982" s="12">
        <v>0</v>
      </c>
      <c r="AF982" s="12"/>
      <c r="AG982" s="12"/>
      <c r="AH982" s="12">
        <v>0</v>
      </c>
      <c r="AI982" s="12"/>
      <c r="AJ982" s="12"/>
      <c r="AK982" s="12">
        <v>0</v>
      </c>
      <c r="AL982" s="12"/>
      <c r="AM982" s="12"/>
      <c r="AN982" s="12">
        <v>0</v>
      </c>
      <c r="AO982" s="32"/>
      <c r="AP982" s="39" t="s">
        <v>53</v>
      </c>
      <c r="AQ982" s="32"/>
      <c r="AR982" s="32">
        <v>0</v>
      </c>
      <c r="AS982" s="12">
        <v>1500661.939</v>
      </c>
      <c r="AT982" s="12">
        <v>1500661.939</v>
      </c>
      <c r="AU982" s="12">
        <v>0</v>
      </c>
      <c r="AV982" s="12"/>
      <c r="AW982" s="12"/>
      <c r="AX982" s="12">
        <v>0</v>
      </c>
      <c r="AY982" s="45"/>
      <c r="AZ982" s="32"/>
      <c r="BA982" s="12">
        <v>0</v>
      </c>
      <c r="BB982" s="12">
        <f t="shared" si="1337"/>
        <v>0</v>
      </c>
      <c r="BC982" s="12">
        <f t="shared" si="1305"/>
        <v>0</v>
      </c>
      <c r="BD982" s="12">
        <f t="shared" si="1306"/>
        <v>0</v>
      </c>
      <c r="BE982" s="12"/>
      <c r="BF982" s="12"/>
      <c r="BG982" s="12"/>
      <c r="BH982" s="12">
        <f t="shared" si="1324"/>
        <v>0</v>
      </c>
      <c r="BI982" s="12"/>
      <c r="BJ982" s="12"/>
      <c r="BK982" s="12"/>
      <c r="BL982" s="12">
        <f t="shared" si="1325"/>
        <v>0</v>
      </c>
      <c r="BM982" s="12"/>
      <c r="BN982" s="12"/>
      <c r="BO982" s="12"/>
      <c r="BP982" s="12">
        <f t="shared" si="1326"/>
        <v>0</v>
      </c>
      <c r="BQ982" s="12"/>
      <c r="BR982" s="12"/>
      <c r="BS982" s="12"/>
      <c r="BT982" s="12">
        <f t="shared" si="1327"/>
        <v>0</v>
      </c>
      <c r="BU982" s="12"/>
      <c r="BV982" s="12"/>
      <c r="BW982" s="12"/>
      <c r="BX982" s="12">
        <f t="shared" si="1322"/>
        <v>0</v>
      </c>
      <c r="BY982" s="12"/>
      <c r="BZ982" s="12"/>
      <c r="CA982" s="12"/>
      <c r="CB982" s="12">
        <f t="shared" si="1328"/>
        <v>0</v>
      </c>
      <c r="CC982" s="12"/>
      <c r="CD982" s="12"/>
      <c r="CE982" s="12"/>
      <c r="CF982" s="12">
        <f t="shared" si="1329"/>
        <v>0</v>
      </c>
      <c r="CG982" s="12"/>
      <c r="CH982" s="12"/>
      <c r="CI982" s="12"/>
      <c r="CJ982" s="12">
        <f t="shared" si="1330"/>
        <v>0</v>
      </c>
      <c r="CK982" s="12"/>
      <c r="CL982" s="12"/>
      <c r="CM982" s="12"/>
      <c r="CN982" s="12">
        <f t="shared" si="1331"/>
        <v>0</v>
      </c>
      <c r="CO982" s="12"/>
      <c r="CP982" s="12"/>
      <c r="CQ982" s="12"/>
      <c r="CR982" s="12">
        <f t="shared" si="1332"/>
        <v>0</v>
      </c>
      <c r="CS982" s="12"/>
      <c r="CT982" s="12"/>
      <c r="CU982" s="12"/>
      <c r="CV982" s="12">
        <f t="shared" si="1333"/>
        <v>0</v>
      </c>
      <c r="CW982" s="12"/>
      <c r="CX982" s="12"/>
      <c r="CY982" s="12"/>
      <c r="CZ982" s="12">
        <f t="shared" si="1334"/>
        <v>0</v>
      </c>
      <c r="DA982" s="12"/>
      <c r="DB982" s="12"/>
      <c r="DC982" s="12"/>
      <c r="DD982" s="12">
        <f t="shared" si="1335"/>
        <v>0</v>
      </c>
      <c r="DE982" s="13" t="s">
        <v>54</v>
      </c>
      <c r="DF982" s="14" t="s">
        <v>64</v>
      </c>
    </row>
    <row r="983" spans="1:110" ht="38.25" x14ac:dyDescent="0.25">
      <c r="A983" s="13" t="s">
        <v>102</v>
      </c>
      <c r="B983" s="48" t="s">
        <v>1275</v>
      </c>
      <c r="C983" s="49">
        <v>1960</v>
      </c>
      <c r="D983" s="49" t="s">
        <v>51</v>
      </c>
      <c r="E983" s="127" t="s">
        <v>229</v>
      </c>
      <c r="F983" s="50">
        <v>2778.4</v>
      </c>
      <c r="G983" s="50">
        <v>2555.4</v>
      </c>
      <c r="H983" s="51">
        <v>33604</v>
      </c>
      <c r="I983" s="12">
        <f t="shared" si="1320"/>
        <v>1844773.3668000002</v>
      </c>
      <c r="J983" s="12">
        <f t="shared" ref="J983:J990" si="1338">(I983-BC983)*0.5</f>
        <v>922386.6834000001</v>
      </c>
      <c r="K983" s="12">
        <f t="shared" si="1302"/>
        <v>922386.6834000001</v>
      </c>
      <c r="L983" s="12">
        <f t="shared" si="1303"/>
        <v>922386.6834000001</v>
      </c>
      <c r="M983" s="12">
        <f t="shared" si="1336"/>
        <v>0</v>
      </c>
      <c r="N983" s="12"/>
      <c r="O983" s="12"/>
      <c r="P983" s="12">
        <v>0</v>
      </c>
      <c r="Q983" s="12"/>
      <c r="R983" s="12"/>
      <c r="S983" s="12">
        <v>0</v>
      </c>
      <c r="T983" s="12"/>
      <c r="U983" s="12"/>
      <c r="V983" s="12">
        <v>0</v>
      </c>
      <c r="W983" s="12"/>
      <c r="X983" s="12"/>
      <c r="Y983" s="12">
        <v>0</v>
      </c>
      <c r="Z983" s="12"/>
      <c r="AA983" s="12"/>
      <c r="AB983" s="12">
        <v>0</v>
      </c>
      <c r="AC983" s="12"/>
      <c r="AD983" s="12"/>
      <c r="AE983" s="12">
        <v>0</v>
      </c>
      <c r="AF983" s="12"/>
      <c r="AG983" s="12"/>
      <c r="AH983" s="12">
        <v>0</v>
      </c>
      <c r="AI983" s="12"/>
      <c r="AJ983" s="12"/>
      <c r="AK983" s="12">
        <v>0</v>
      </c>
      <c r="AL983" s="12"/>
      <c r="AM983" s="12"/>
      <c r="AN983" s="12">
        <v>0</v>
      </c>
      <c r="AO983" s="32"/>
      <c r="AP983" s="39" t="s">
        <v>53</v>
      </c>
      <c r="AQ983" s="32"/>
      <c r="AR983" s="32">
        <v>0</v>
      </c>
      <c r="AS983" s="12">
        <v>1483027.8389999999</v>
      </c>
      <c r="AT983" s="12">
        <v>1844773.3668000002</v>
      </c>
      <c r="AU983" s="12">
        <v>361745.52780000027</v>
      </c>
      <c r="AV983" s="12"/>
      <c r="AW983" s="12"/>
      <c r="AX983" s="12">
        <v>0</v>
      </c>
      <c r="AY983" s="45"/>
      <c r="AZ983" s="32"/>
      <c r="BA983" s="12">
        <v>0</v>
      </c>
      <c r="BB983" s="12">
        <f t="shared" si="1337"/>
        <v>0</v>
      </c>
      <c r="BC983" s="12">
        <f t="shared" si="1305"/>
        <v>0</v>
      </c>
      <c r="BD983" s="12">
        <f t="shared" si="1306"/>
        <v>0</v>
      </c>
      <c r="BE983" s="12"/>
      <c r="BF983" s="12"/>
      <c r="BG983" s="12"/>
      <c r="BH983" s="12">
        <f t="shared" si="1324"/>
        <v>0</v>
      </c>
      <c r="BI983" s="12"/>
      <c r="BJ983" s="12"/>
      <c r="BK983" s="12"/>
      <c r="BL983" s="12">
        <f t="shared" si="1325"/>
        <v>0</v>
      </c>
      <c r="BM983" s="12"/>
      <c r="BN983" s="12"/>
      <c r="BO983" s="12"/>
      <c r="BP983" s="12">
        <f t="shared" si="1326"/>
        <v>0</v>
      </c>
      <c r="BQ983" s="12"/>
      <c r="BR983" s="12"/>
      <c r="BS983" s="12"/>
      <c r="BT983" s="12">
        <f t="shared" si="1327"/>
        <v>0</v>
      </c>
      <c r="BU983" s="12"/>
      <c r="BV983" s="12"/>
      <c r="BW983" s="12"/>
      <c r="BX983" s="12">
        <f t="shared" si="1322"/>
        <v>0</v>
      </c>
      <c r="BY983" s="12"/>
      <c r="BZ983" s="12"/>
      <c r="CA983" s="12"/>
      <c r="CB983" s="12">
        <f t="shared" si="1328"/>
        <v>0</v>
      </c>
      <c r="CC983" s="12"/>
      <c r="CD983" s="12"/>
      <c r="CE983" s="12"/>
      <c r="CF983" s="12">
        <f t="shared" si="1329"/>
        <v>0</v>
      </c>
      <c r="CG983" s="12"/>
      <c r="CH983" s="12"/>
      <c r="CI983" s="12"/>
      <c r="CJ983" s="12">
        <f t="shared" si="1330"/>
        <v>0</v>
      </c>
      <c r="CK983" s="12"/>
      <c r="CL983" s="12"/>
      <c r="CM983" s="12"/>
      <c r="CN983" s="12">
        <f t="shared" si="1331"/>
        <v>0</v>
      </c>
      <c r="CO983" s="12"/>
      <c r="CP983" s="12"/>
      <c r="CQ983" s="12"/>
      <c r="CR983" s="12">
        <f t="shared" si="1332"/>
        <v>0</v>
      </c>
      <c r="CS983" s="12"/>
      <c r="CT983" s="12"/>
      <c r="CU983" s="12"/>
      <c r="CV983" s="12">
        <f t="shared" si="1333"/>
        <v>0</v>
      </c>
      <c r="CW983" s="12"/>
      <c r="CX983" s="12"/>
      <c r="CY983" s="12"/>
      <c r="CZ983" s="12">
        <f t="shared" si="1334"/>
        <v>0</v>
      </c>
      <c r="DA983" s="12"/>
      <c r="DB983" s="12"/>
      <c r="DC983" s="12"/>
      <c r="DD983" s="12">
        <f t="shared" si="1335"/>
        <v>0</v>
      </c>
      <c r="DE983" s="13" t="s">
        <v>54</v>
      </c>
      <c r="DF983" s="14" t="s">
        <v>55</v>
      </c>
    </row>
    <row r="984" spans="1:110" ht="38.25" x14ac:dyDescent="0.25">
      <c r="A984" s="13" t="s">
        <v>103</v>
      </c>
      <c r="B984" s="48" t="s">
        <v>1276</v>
      </c>
      <c r="C984" s="49">
        <v>1964</v>
      </c>
      <c r="D984" s="49" t="s">
        <v>51</v>
      </c>
      <c r="E984" s="127" t="s">
        <v>229</v>
      </c>
      <c r="F984" s="50">
        <v>2775</v>
      </c>
      <c r="G984" s="50">
        <v>2536</v>
      </c>
      <c r="H984" s="51">
        <v>33430</v>
      </c>
      <c r="I984" s="12">
        <f t="shared" si="1320"/>
        <v>1960797.9996</v>
      </c>
      <c r="J984" s="12">
        <f t="shared" si="1338"/>
        <v>980398.99979999999</v>
      </c>
      <c r="K984" s="12">
        <f t="shared" si="1302"/>
        <v>980398.99979999999</v>
      </c>
      <c r="L984" s="12">
        <f t="shared" si="1303"/>
        <v>980398.99979999999</v>
      </c>
      <c r="M984" s="12">
        <f t="shared" si="1336"/>
        <v>0</v>
      </c>
      <c r="N984" s="12"/>
      <c r="O984" s="12"/>
      <c r="P984" s="12">
        <v>0</v>
      </c>
      <c r="Q984" s="12"/>
      <c r="R984" s="12"/>
      <c r="S984" s="12">
        <v>0</v>
      </c>
      <c r="T984" s="12"/>
      <c r="U984" s="12"/>
      <c r="V984" s="12">
        <v>0</v>
      </c>
      <c r="W984" s="12"/>
      <c r="X984" s="12"/>
      <c r="Y984" s="12">
        <v>0</v>
      </c>
      <c r="Z984" s="12"/>
      <c r="AA984" s="12"/>
      <c r="AB984" s="12">
        <v>0</v>
      </c>
      <c r="AC984" s="12"/>
      <c r="AD984" s="12"/>
      <c r="AE984" s="12">
        <v>0</v>
      </c>
      <c r="AF984" s="12"/>
      <c r="AG984" s="12"/>
      <c r="AH984" s="12">
        <v>0</v>
      </c>
      <c r="AI984" s="12"/>
      <c r="AJ984" s="12"/>
      <c r="AK984" s="12">
        <v>0</v>
      </c>
      <c r="AL984" s="12"/>
      <c r="AM984" s="12"/>
      <c r="AN984" s="12">
        <v>0</v>
      </c>
      <c r="AO984" s="32"/>
      <c r="AP984" s="39" t="s">
        <v>53</v>
      </c>
      <c r="AQ984" s="32"/>
      <c r="AR984" s="32">
        <v>0</v>
      </c>
      <c r="AS984" s="12">
        <v>1491844.889</v>
      </c>
      <c r="AT984" s="12">
        <v>1960797.9996</v>
      </c>
      <c r="AU984" s="12">
        <v>468953.11060000001</v>
      </c>
      <c r="AV984" s="12"/>
      <c r="AW984" s="12"/>
      <c r="AX984" s="12">
        <v>0</v>
      </c>
      <c r="AY984" s="45"/>
      <c r="AZ984" s="32"/>
      <c r="BA984" s="12">
        <v>0</v>
      </c>
      <c r="BB984" s="12">
        <f t="shared" si="1337"/>
        <v>0</v>
      </c>
      <c r="BC984" s="12">
        <f t="shared" si="1305"/>
        <v>0</v>
      </c>
      <c r="BD984" s="12">
        <f t="shared" si="1306"/>
        <v>0</v>
      </c>
      <c r="BE984" s="12"/>
      <c r="BF984" s="12"/>
      <c r="BG984" s="12"/>
      <c r="BH984" s="12">
        <f t="shared" si="1324"/>
        <v>0</v>
      </c>
      <c r="BI984" s="12"/>
      <c r="BJ984" s="12"/>
      <c r="BK984" s="12"/>
      <c r="BL984" s="12">
        <f t="shared" si="1325"/>
        <v>0</v>
      </c>
      <c r="BM984" s="12"/>
      <c r="BN984" s="12"/>
      <c r="BO984" s="12"/>
      <c r="BP984" s="12">
        <f t="shared" si="1326"/>
        <v>0</v>
      </c>
      <c r="BQ984" s="12"/>
      <c r="BR984" s="12"/>
      <c r="BS984" s="12"/>
      <c r="BT984" s="12">
        <f t="shared" si="1327"/>
        <v>0</v>
      </c>
      <c r="BU984" s="12"/>
      <c r="BV984" s="12"/>
      <c r="BW984" s="12"/>
      <c r="BX984" s="12">
        <f t="shared" si="1322"/>
        <v>0</v>
      </c>
      <c r="BY984" s="12"/>
      <c r="BZ984" s="12"/>
      <c r="CA984" s="12"/>
      <c r="CB984" s="12">
        <f t="shared" si="1328"/>
        <v>0</v>
      </c>
      <c r="CC984" s="12"/>
      <c r="CD984" s="12"/>
      <c r="CE984" s="12"/>
      <c r="CF984" s="12">
        <f t="shared" si="1329"/>
        <v>0</v>
      </c>
      <c r="CG984" s="12"/>
      <c r="CH984" s="12"/>
      <c r="CI984" s="12"/>
      <c r="CJ984" s="12">
        <f t="shared" si="1330"/>
        <v>0</v>
      </c>
      <c r="CK984" s="12"/>
      <c r="CL984" s="12"/>
      <c r="CM984" s="12"/>
      <c r="CN984" s="12">
        <f t="shared" si="1331"/>
        <v>0</v>
      </c>
      <c r="CO984" s="12"/>
      <c r="CP984" s="12"/>
      <c r="CQ984" s="12"/>
      <c r="CR984" s="12">
        <f t="shared" si="1332"/>
        <v>0</v>
      </c>
      <c r="CS984" s="12"/>
      <c r="CT984" s="12"/>
      <c r="CU984" s="12"/>
      <c r="CV984" s="12">
        <f t="shared" si="1333"/>
        <v>0</v>
      </c>
      <c r="CW984" s="12"/>
      <c r="CX984" s="12"/>
      <c r="CY984" s="12"/>
      <c r="CZ984" s="12">
        <f t="shared" si="1334"/>
        <v>0</v>
      </c>
      <c r="DA984" s="12"/>
      <c r="DB984" s="12"/>
      <c r="DC984" s="12"/>
      <c r="DD984" s="12">
        <f t="shared" si="1335"/>
        <v>0</v>
      </c>
      <c r="DE984" s="13" t="s">
        <v>54</v>
      </c>
      <c r="DF984" s="14" t="s">
        <v>55</v>
      </c>
    </row>
    <row r="985" spans="1:110" ht="38.25" x14ac:dyDescent="0.25">
      <c r="A985" s="13" t="s">
        <v>104</v>
      </c>
      <c r="B985" s="48" t="s">
        <v>1277</v>
      </c>
      <c r="C985" s="49">
        <v>1968</v>
      </c>
      <c r="D985" s="49" t="s">
        <v>51</v>
      </c>
      <c r="E985" s="127" t="s">
        <v>229</v>
      </c>
      <c r="F985" s="50">
        <v>3567</v>
      </c>
      <c r="G985" s="50">
        <v>3198</v>
      </c>
      <c r="H985" s="51">
        <v>38013</v>
      </c>
      <c r="I985" s="12">
        <f t="shared" si="1320"/>
        <v>2526913.6667999998</v>
      </c>
      <c r="J985" s="12">
        <f t="shared" si="1338"/>
        <v>1263456.8333999999</v>
      </c>
      <c r="K985" s="12">
        <f t="shared" si="1302"/>
        <v>1263456.8333999999</v>
      </c>
      <c r="L985" s="12">
        <f t="shared" si="1303"/>
        <v>1263456.8333999999</v>
      </c>
      <c r="M985" s="12">
        <f t="shared" si="1336"/>
        <v>0</v>
      </c>
      <c r="N985" s="12"/>
      <c r="O985" s="12"/>
      <c r="P985" s="12">
        <v>0</v>
      </c>
      <c r="Q985" s="12"/>
      <c r="R985" s="12"/>
      <c r="S985" s="12">
        <v>0</v>
      </c>
      <c r="T985" s="12"/>
      <c r="U985" s="12"/>
      <c r="V985" s="12">
        <v>0</v>
      </c>
      <c r="W985" s="12"/>
      <c r="X985" s="12"/>
      <c r="Y985" s="12">
        <v>0</v>
      </c>
      <c r="Z985" s="12"/>
      <c r="AA985" s="12"/>
      <c r="AB985" s="12">
        <v>0</v>
      </c>
      <c r="AC985" s="12"/>
      <c r="AD985" s="12"/>
      <c r="AE985" s="12">
        <v>0</v>
      </c>
      <c r="AF985" s="12"/>
      <c r="AG985" s="12"/>
      <c r="AH985" s="12">
        <v>0</v>
      </c>
      <c r="AI985" s="12"/>
      <c r="AJ985" s="12"/>
      <c r="AK985" s="12">
        <v>0</v>
      </c>
      <c r="AL985" s="12"/>
      <c r="AM985" s="12"/>
      <c r="AN985" s="12">
        <v>0</v>
      </c>
      <c r="AO985" s="32"/>
      <c r="AP985" s="39" t="s">
        <v>53</v>
      </c>
      <c r="AQ985" s="32"/>
      <c r="AR985" s="32">
        <v>0</v>
      </c>
      <c r="AS985" s="12">
        <v>1493608.2990000001</v>
      </c>
      <c r="AT985" s="12">
        <v>2526913.6667999998</v>
      </c>
      <c r="AU985" s="12">
        <v>1033305.3677999997</v>
      </c>
      <c r="AV985" s="12"/>
      <c r="AW985" s="12"/>
      <c r="AX985" s="12">
        <v>0</v>
      </c>
      <c r="AY985" s="45"/>
      <c r="AZ985" s="32"/>
      <c r="BA985" s="12">
        <v>0</v>
      </c>
      <c r="BB985" s="12">
        <f t="shared" si="1337"/>
        <v>0</v>
      </c>
      <c r="BC985" s="12">
        <f t="shared" si="1305"/>
        <v>0</v>
      </c>
      <c r="BD985" s="12">
        <f t="shared" si="1306"/>
        <v>0</v>
      </c>
      <c r="BE985" s="12"/>
      <c r="BF985" s="12"/>
      <c r="BG985" s="12"/>
      <c r="BH985" s="12">
        <f t="shared" si="1324"/>
        <v>0</v>
      </c>
      <c r="BI985" s="12"/>
      <c r="BJ985" s="12"/>
      <c r="BK985" s="12"/>
      <c r="BL985" s="12">
        <f t="shared" si="1325"/>
        <v>0</v>
      </c>
      <c r="BM985" s="12"/>
      <c r="BN985" s="12"/>
      <c r="BO985" s="12"/>
      <c r="BP985" s="12">
        <f t="shared" si="1326"/>
        <v>0</v>
      </c>
      <c r="BQ985" s="12"/>
      <c r="BR985" s="12"/>
      <c r="BS985" s="12"/>
      <c r="BT985" s="12">
        <f t="shared" si="1327"/>
        <v>0</v>
      </c>
      <c r="BU985" s="12"/>
      <c r="BV985" s="12"/>
      <c r="BW985" s="12"/>
      <c r="BX985" s="12">
        <f t="shared" si="1322"/>
        <v>0</v>
      </c>
      <c r="BY985" s="12"/>
      <c r="BZ985" s="12"/>
      <c r="CA985" s="12"/>
      <c r="CB985" s="12">
        <f t="shared" si="1328"/>
        <v>0</v>
      </c>
      <c r="CC985" s="12"/>
      <c r="CD985" s="12"/>
      <c r="CE985" s="12"/>
      <c r="CF985" s="12">
        <f t="shared" si="1329"/>
        <v>0</v>
      </c>
      <c r="CG985" s="12"/>
      <c r="CH985" s="12"/>
      <c r="CI985" s="12"/>
      <c r="CJ985" s="12">
        <f t="shared" si="1330"/>
        <v>0</v>
      </c>
      <c r="CK985" s="12"/>
      <c r="CL985" s="12"/>
      <c r="CM985" s="12"/>
      <c r="CN985" s="12">
        <f t="shared" si="1331"/>
        <v>0</v>
      </c>
      <c r="CO985" s="12"/>
      <c r="CP985" s="12"/>
      <c r="CQ985" s="12"/>
      <c r="CR985" s="12">
        <f t="shared" si="1332"/>
        <v>0</v>
      </c>
      <c r="CS985" s="12"/>
      <c r="CT985" s="12"/>
      <c r="CU985" s="12"/>
      <c r="CV985" s="12">
        <f t="shared" si="1333"/>
        <v>0</v>
      </c>
      <c r="CW985" s="12"/>
      <c r="CX985" s="12"/>
      <c r="CY985" s="12"/>
      <c r="CZ985" s="12">
        <f t="shared" si="1334"/>
        <v>0</v>
      </c>
      <c r="DA985" s="12"/>
      <c r="DB985" s="12"/>
      <c r="DC985" s="12"/>
      <c r="DD985" s="12">
        <f t="shared" si="1335"/>
        <v>0</v>
      </c>
      <c r="DE985" s="13" t="s">
        <v>54</v>
      </c>
      <c r="DF985" s="14" t="s">
        <v>55</v>
      </c>
    </row>
    <row r="986" spans="1:110" ht="38.25" x14ac:dyDescent="0.25">
      <c r="A986" s="13" t="s">
        <v>105</v>
      </c>
      <c r="B986" s="48" t="s">
        <v>1278</v>
      </c>
      <c r="C986" s="49">
        <v>1968</v>
      </c>
      <c r="D986" s="49" t="s">
        <v>51</v>
      </c>
      <c r="E986" s="127" t="s">
        <v>229</v>
      </c>
      <c r="F986" s="50">
        <v>3532</v>
      </c>
      <c r="G986" s="50">
        <v>3172</v>
      </c>
      <c r="H986" s="51">
        <v>38870</v>
      </c>
      <c r="I986" s="12">
        <f t="shared" si="1320"/>
        <v>2632529.5667999997</v>
      </c>
      <c r="J986" s="12">
        <f t="shared" si="1338"/>
        <v>1316264.7833999998</v>
      </c>
      <c r="K986" s="12">
        <f t="shared" si="1302"/>
        <v>1316264.7833999998</v>
      </c>
      <c r="L986" s="12">
        <f t="shared" si="1303"/>
        <v>1316264.7833999998</v>
      </c>
      <c r="M986" s="12">
        <f t="shared" si="1336"/>
        <v>0</v>
      </c>
      <c r="N986" s="12"/>
      <c r="O986" s="12"/>
      <c r="P986" s="12">
        <v>0</v>
      </c>
      <c r="Q986" s="12"/>
      <c r="R986" s="12"/>
      <c r="S986" s="12">
        <v>0</v>
      </c>
      <c r="T986" s="12"/>
      <c r="U986" s="12"/>
      <c r="V986" s="12">
        <v>0</v>
      </c>
      <c r="W986" s="12"/>
      <c r="X986" s="12"/>
      <c r="Y986" s="12">
        <v>0</v>
      </c>
      <c r="Z986" s="12"/>
      <c r="AA986" s="12"/>
      <c r="AB986" s="12">
        <v>0</v>
      </c>
      <c r="AC986" s="12"/>
      <c r="AD986" s="12"/>
      <c r="AE986" s="12">
        <v>0</v>
      </c>
      <c r="AF986" s="12"/>
      <c r="AG986" s="12"/>
      <c r="AH986" s="12">
        <v>0</v>
      </c>
      <c r="AI986" s="12"/>
      <c r="AJ986" s="12"/>
      <c r="AK986" s="12">
        <v>0</v>
      </c>
      <c r="AL986" s="12"/>
      <c r="AM986" s="12"/>
      <c r="AN986" s="12">
        <v>0</v>
      </c>
      <c r="AO986" s="32"/>
      <c r="AP986" s="39" t="s">
        <v>53</v>
      </c>
      <c r="AQ986" s="32"/>
      <c r="AR986" s="32">
        <v>0</v>
      </c>
      <c r="AS986" s="12">
        <v>1521822.8589999999</v>
      </c>
      <c r="AT986" s="12">
        <v>2632529.5667999997</v>
      </c>
      <c r="AU986" s="12">
        <v>1110706.7077999997</v>
      </c>
      <c r="AV986" s="12"/>
      <c r="AW986" s="12"/>
      <c r="AX986" s="12">
        <v>0</v>
      </c>
      <c r="AY986" s="45"/>
      <c r="AZ986" s="32"/>
      <c r="BA986" s="12">
        <v>0</v>
      </c>
      <c r="BB986" s="12">
        <f t="shared" si="1337"/>
        <v>0</v>
      </c>
      <c r="BC986" s="12">
        <f t="shared" si="1305"/>
        <v>0</v>
      </c>
      <c r="BD986" s="12">
        <f t="shared" si="1306"/>
        <v>0</v>
      </c>
      <c r="BE986" s="12"/>
      <c r="BF986" s="12"/>
      <c r="BG986" s="12"/>
      <c r="BH986" s="12">
        <f t="shared" si="1324"/>
        <v>0</v>
      </c>
      <c r="BI986" s="12"/>
      <c r="BJ986" s="12"/>
      <c r="BK986" s="12"/>
      <c r="BL986" s="12">
        <f t="shared" si="1325"/>
        <v>0</v>
      </c>
      <c r="BM986" s="12"/>
      <c r="BN986" s="12"/>
      <c r="BO986" s="12"/>
      <c r="BP986" s="12">
        <f t="shared" si="1326"/>
        <v>0</v>
      </c>
      <c r="BQ986" s="12"/>
      <c r="BR986" s="12"/>
      <c r="BS986" s="12"/>
      <c r="BT986" s="12">
        <f t="shared" si="1327"/>
        <v>0</v>
      </c>
      <c r="BU986" s="12"/>
      <c r="BV986" s="12"/>
      <c r="BW986" s="12"/>
      <c r="BX986" s="12">
        <f t="shared" si="1322"/>
        <v>0</v>
      </c>
      <c r="BY986" s="12"/>
      <c r="BZ986" s="12"/>
      <c r="CA986" s="12"/>
      <c r="CB986" s="12">
        <f t="shared" si="1328"/>
        <v>0</v>
      </c>
      <c r="CC986" s="12"/>
      <c r="CD986" s="12"/>
      <c r="CE986" s="12"/>
      <c r="CF986" s="12">
        <f t="shared" si="1329"/>
        <v>0</v>
      </c>
      <c r="CG986" s="12"/>
      <c r="CH986" s="12"/>
      <c r="CI986" s="12"/>
      <c r="CJ986" s="12">
        <f t="shared" si="1330"/>
        <v>0</v>
      </c>
      <c r="CK986" s="12"/>
      <c r="CL986" s="12"/>
      <c r="CM986" s="12"/>
      <c r="CN986" s="12">
        <f t="shared" si="1331"/>
        <v>0</v>
      </c>
      <c r="CO986" s="12"/>
      <c r="CP986" s="12"/>
      <c r="CQ986" s="12"/>
      <c r="CR986" s="12">
        <f t="shared" si="1332"/>
        <v>0</v>
      </c>
      <c r="CS986" s="12"/>
      <c r="CT986" s="12"/>
      <c r="CU986" s="12"/>
      <c r="CV986" s="12">
        <f t="shared" si="1333"/>
        <v>0</v>
      </c>
      <c r="CW986" s="12"/>
      <c r="CX986" s="12"/>
      <c r="CY986" s="12"/>
      <c r="CZ986" s="12">
        <f t="shared" si="1334"/>
        <v>0</v>
      </c>
      <c r="DA986" s="12"/>
      <c r="DB986" s="12"/>
      <c r="DC986" s="12"/>
      <c r="DD986" s="12">
        <f t="shared" si="1335"/>
        <v>0</v>
      </c>
      <c r="DE986" s="13" t="s">
        <v>54</v>
      </c>
      <c r="DF986" s="14" t="s">
        <v>55</v>
      </c>
    </row>
    <row r="987" spans="1:110" ht="38.25" x14ac:dyDescent="0.25">
      <c r="A987" s="13" t="s">
        <v>106</v>
      </c>
      <c r="B987" s="48" t="s">
        <v>1279</v>
      </c>
      <c r="C987" s="49">
        <v>1965</v>
      </c>
      <c r="D987" s="49" t="s">
        <v>51</v>
      </c>
      <c r="E987" s="127" t="s">
        <v>229</v>
      </c>
      <c r="F987" s="50">
        <v>2198</v>
      </c>
      <c r="G987" s="50">
        <v>1896</v>
      </c>
      <c r="H987" s="51">
        <v>34043</v>
      </c>
      <c r="I987" s="12">
        <f t="shared" si="1320"/>
        <v>1110221.1012000002</v>
      </c>
      <c r="J987" s="12">
        <f t="shared" si="1338"/>
        <v>555110.55060000008</v>
      </c>
      <c r="K987" s="12">
        <f t="shared" si="1302"/>
        <v>555110.55060000008</v>
      </c>
      <c r="L987" s="12">
        <f t="shared" si="1303"/>
        <v>555110.55060000008</v>
      </c>
      <c r="M987" s="12">
        <f t="shared" si="1336"/>
        <v>0</v>
      </c>
      <c r="N987" s="12"/>
      <c r="O987" s="12"/>
      <c r="P987" s="12">
        <v>0</v>
      </c>
      <c r="Q987" s="12"/>
      <c r="R987" s="12"/>
      <c r="S987" s="12">
        <v>0</v>
      </c>
      <c r="T987" s="12"/>
      <c r="U987" s="12"/>
      <c r="V987" s="12">
        <v>0</v>
      </c>
      <c r="W987" s="12"/>
      <c r="X987" s="12"/>
      <c r="Y987" s="12">
        <v>0</v>
      </c>
      <c r="Z987" s="12"/>
      <c r="AA987" s="12"/>
      <c r="AB987" s="12">
        <v>0</v>
      </c>
      <c r="AC987" s="12"/>
      <c r="AD987" s="12"/>
      <c r="AE987" s="12">
        <v>0</v>
      </c>
      <c r="AF987" s="12"/>
      <c r="AG987" s="12"/>
      <c r="AH987" s="12">
        <v>0</v>
      </c>
      <c r="AI987" s="12"/>
      <c r="AJ987" s="12"/>
      <c r="AK987" s="12">
        <v>0</v>
      </c>
      <c r="AL987" s="12"/>
      <c r="AM987" s="12"/>
      <c r="AN987" s="12">
        <v>0</v>
      </c>
      <c r="AO987" s="32"/>
      <c r="AP987" s="39" t="s">
        <v>53</v>
      </c>
      <c r="AQ987" s="32"/>
      <c r="AR987" s="32">
        <v>0</v>
      </c>
      <c r="AS987" s="12">
        <v>613666.69200000004</v>
      </c>
      <c r="AT987" s="12">
        <v>1110221.1012000002</v>
      </c>
      <c r="AU987" s="12">
        <v>496554.40920000011</v>
      </c>
      <c r="AV987" s="12"/>
      <c r="AW987" s="12"/>
      <c r="AX987" s="12">
        <v>0</v>
      </c>
      <c r="AY987" s="45"/>
      <c r="AZ987" s="32"/>
      <c r="BA987" s="12">
        <v>0</v>
      </c>
      <c r="BB987" s="12">
        <f t="shared" si="1337"/>
        <v>0</v>
      </c>
      <c r="BC987" s="12">
        <f t="shared" si="1305"/>
        <v>0</v>
      </c>
      <c r="BD987" s="12">
        <f t="shared" si="1306"/>
        <v>0</v>
      </c>
      <c r="BE987" s="12"/>
      <c r="BF987" s="12"/>
      <c r="BG987" s="12"/>
      <c r="BH987" s="12">
        <f t="shared" si="1324"/>
        <v>0</v>
      </c>
      <c r="BI987" s="12"/>
      <c r="BJ987" s="12"/>
      <c r="BK987" s="12"/>
      <c r="BL987" s="12">
        <f t="shared" si="1325"/>
        <v>0</v>
      </c>
      <c r="BM987" s="12"/>
      <c r="BN987" s="12"/>
      <c r="BO987" s="12"/>
      <c r="BP987" s="12">
        <f t="shared" si="1326"/>
        <v>0</v>
      </c>
      <c r="BQ987" s="12"/>
      <c r="BR987" s="12"/>
      <c r="BS987" s="12"/>
      <c r="BT987" s="12">
        <f t="shared" si="1327"/>
        <v>0</v>
      </c>
      <c r="BU987" s="12"/>
      <c r="BV987" s="12"/>
      <c r="BW987" s="12"/>
      <c r="BX987" s="12">
        <f t="shared" si="1322"/>
        <v>0</v>
      </c>
      <c r="BY987" s="12"/>
      <c r="BZ987" s="12"/>
      <c r="CA987" s="12"/>
      <c r="CB987" s="12">
        <f t="shared" si="1328"/>
        <v>0</v>
      </c>
      <c r="CC987" s="12"/>
      <c r="CD987" s="12"/>
      <c r="CE987" s="12"/>
      <c r="CF987" s="12">
        <f t="shared" si="1329"/>
        <v>0</v>
      </c>
      <c r="CG987" s="12"/>
      <c r="CH987" s="12"/>
      <c r="CI987" s="12"/>
      <c r="CJ987" s="12">
        <f t="shared" si="1330"/>
        <v>0</v>
      </c>
      <c r="CK987" s="12"/>
      <c r="CL987" s="12"/>
      <c r="CM987" s="12"/>
      <c r="CN987" s="12">
        <f t="shared" si="1331"/>
        <v>0</v>
      </c>
      <c r="CO987" s="12"/>
      <c r="CP987" s="12"/>
      <c r="CQ987" s="12"/>
      <c r="CR987" s="12">
        <f t="shared" si="1332"/>
        <v>0</v>
      </c>
      <c r="CS987" s="12"/>
      <c r="CT987" s="12"/>
      <c r="CU987" s="12"/>
      <c r="CV987" s="12">
        <f t="shared" si="1333"/>
        <v>0</v>
      </c>
      <c r="CW987" s="12"/>
      <c r="CX987" s="12"/>
      <c r="CY987" s="12"/>
      <c r="CZ987" s="12">
        <f t="shared" si="1334"/>
        <v>0</v>
      </c>
      <c r="DA987" s="12"/>
      <c r="DB987" s="12"/>
      <c r="DC987" s="12"/>
      <c r="DD987" s="12">
        <f t="shared" si="1335"/>
        <v>0</v>
      </c>
      <c r="DE987" s="13" t="s">
        <v>54</v>
      </c>
      <c r="DF987" s="14" t="s">
        <v>55</v>
      </c>
    </row>
    <row r="988" spans="1:110" ht="38.25" x14ac:dyDescent="0.25">
      <c r="A988" s="13" t="s">
        <v>107</v>
      </c>
      <c r="B988" s="48" t="s">
        <v>1280</v>
      </c>
      <c r="C988" s="49">
        <v>1963</v>
      </c>
      <c r="D988" s="49" t="s">
        <v>51</v>
      </c>
      <c r="E988" s="127" t="s">
        <v>229</v>
      </c>
      <c r="F988" s="50">
        <v>2672</v>
      </c>
      <c r="G988" s="50">
        <v>2413</v>
      </c>
      <c r="H988" s="51">
        <v>34104</v>
      </c>
      <c r="I988" s="12">
        <f t="shared" si="1320"/>
        <v>1993390.284</v>
      </c>
      <c r="J988" s="12">
        <f t="shared" si="1338"/>
        <v>996695.14199999999</v>
      </c>
      <c r="K988" s="12">
        <f t="shared" si="1302"/>
        <v>996695.14199999999</v>
      </c>
      <c r="L988" s="12">
        <f t="shared" si="1303"/>
        <v>996695.14199999999</v>
      </c>
      <c r="M988" s="12">
        <f t="shared" si="1336"/>
        <v>0</v>
      </c>
      <c r="N988" s="12"/>
      <c r="O988" s="12"/>
      <c r="P988" s="12">
        <v>0</v>
      </c>
      <c r="Q988" s="12"/>
      <c r="R988" s="12"/>
      <c r="S988" s="12">
        <v>0</v>
      </c>
      <c r="T988" s="12"/>
      <c r="U988" s="12"/>
      <c r="V988" s="12">
        <v>0</v>
      </c>
      <c r="W988" s="12"/>
      <c r="X988" s="12"/>
      <c r="Y988" s="12">
        <v>0</v>
      </c>
      <c r="Z988" s="12"/>
      <c r="AA988" s="12"/>
      <c r="AB988" s="12">
        <v>0</v>
      </c>
      <c r="AC988" s="12"/>
      <c r="AD988" s="12"/>
      <c r="AE988" s="12">
        <v>0</v>
      </c>
      <c r="AF988" s="12"/>
      <c r="AG988" s="12"/>
      <c r="AH988" s="12">
        <v>0</v>
      </c>
      <c r="AI988" s="12"/>
      <c r="AJ988" s="12"/>
      <c r="AK988" s="12">
        <v>0</v>
      </c>
      <c r="AL988" s="12"/>
      <c r="AM988" s="12"/>
      <c r="AN988" s="12">
        <v>0</v>
      </c>
      <c r="AO988" s="32"/>
      <c r="AP988" s="39" t="s">
        <v>53</v>
      </c>
      <c r="AQ988" s="32"/>
      <c r="AR988" s="32">
        <v>0</v>
      </c>
      <c r="AS988" s="12">
        <v>1331374.5759999999</v>
      </c>
      <c r="AT988" s="12">
        <v>1993390.284</v>
      </c>
      <c r="AU988" s="12">
        <v>662015.7080000001</v>
      </c>
      <c r="AV988" s="12"/>
      <c r="AW988" s="12"/>
      <c r="AX988" s="12">
        <v>0</v>
      </c>
      <c r="AY988" s="45"/>
      <c r="AZ988" s="32"/>
      <c r="BA988" s="12">
        <v>0</v>
      </c>
      <c r="BB988" s="12">
        <f t="shared" si="1337"/>
        <v>0</v>
      </c>
      <c r="BC988" s="12">
        <f t="shared" si="1305"/>
        <v>0</v>
      </c>
      <c r="BD988" s="12">
        <f t="shared" si="1306"/>
        <v>0</v>
      </c>
      <c r="BE988" s="12"/>
      <c r="BF988" s="12"/>
      <c r="BG988" s="12"/>
      <c r="BH988" s="12">
        <f t="shared" si="1324"/>
        <v>0</v>
      </c>
      <c r="BI988" s="12"/>
      <c r="BJ988" s="12"/>
      <c r="BK988" s="12"/>
      <c r="BL988" s="12">
        <f t="shared" si="1325"/>
        <v>0</v>
      </c>
      <c r="BM988" s="12"/>
      <c r="BN988" s="12"/>
      <c r="BO988" s="12"/>
      <c r="BP988" s="12">
        <f t="shared" si="1326"/>
        <v>0</v>
      </c>
      <c r="BQ988" s="12"/>
      <c r="BR988" s="12"/>
      <c r="BS988" s="12"/>
      <c r="BT988" s="12">
        <f t="shared" si="1327"/>
        <v>0</v>
      </c>
      <c r="BU988" s="12"/>
      <c r="BV988" s="12"/>
      <c r="BW988" s="12"/>
      <c r="BX988" s="12">
        <f t="shared" si="1322"/>
        <v>0</v>
      </c>
      <c r="BY988" s="12"/>
      <c r="BZ988" s="12"/>
      <c r="CA988" s="12"/>
      <c r="CB988" s="12">
        <f t="shared" si="1328"/>
        <v>0</v>
      </c>
      <c r="CC988" s="12"/>
      <c r="CD988" s="12"/>
      <c r="CE988" s="12"/>
      <c r="CF988" s="12">
        <f t="shared" si="1329"/>
        <v>0</v>
      </c>
      <c r="CG988" s="12"/>
      <c r="CH988" s="12"/>
      <c r="CI988" s="12"/>
      <c r="CJ988" s="12">
        <f t="shared" si="1330"/>
        <v>0</v>
      </c>
      <c r="CK988" s="12"/>
      <c r="CL988" s="12"/>
      <c r="CM988" s="12"/>
      <c r="CN988" s="12">
        <f t="shared" si="1331"/>
        <v>0</v>
      </c>
      <c r="CO988" s="12"/>
      <c r="CP988" s="12"/>
      <c r="CQ988" s="12"/>
      <c r="CR988" s="12">
        <f t="shared" si="1332"/>
        <v>0</v>
      </c>
      <c r="CS988" s="12"/>
      <c r="CT988" s="12"/>
      <c r="CU988" s="12"/>
      <c r="CV988" s="12">
        <f t="shared" si="1333"/>
        <v>0</v>
      </c>
      <c r="CW988" s="12"/>
      <c r="CX988" s="12"/>
      <c r="CY988" s="12"/>
      <c r="CZ988" s="12">
        <f t="shared" si="1334"/>
        <v>0</v>
      </c>
      <c r="DA988" s="12"/>
      <c r="DB988" s="12"/>
      <c r="DC988" s="12"/>
      <c r="DD988" s="12">
        <f t="shared" si="1335"/>
        <v>0</v>
      </c>
      <c r="DE988" s="13" t="s">
        <v>54</v>
      </c>
      <c r="DF988" s="14" t="s">
        <v>55</v>
      </c>
    </row>
    <row r="989" spans="1:110" ht="38.25" x14ac:dyDescent="0.25">
      <c r="A989" s="13" t="s">
        <v>108</v>
      </c>
      <c r="B989" s="48" t="s">
        <v>1281</v>
      </c>
      <c r="C989" s="49">
        <v>1965</v>
      </c>
      <c r="D989" s="49" t="s">
        <v>51</v>
      </c>
      <c r="E989" s="127" t="s">
        <v>229</v>
      </c>
      <c r="F989" s="50">
        <v>2204</v>
      </c>
      <c r="G989" s="50">
        <v>1902</v>
      </c>
      <c r="H989" s="51">
        <v>33959</v>
      </c>
      <c r="I989" s="12">
        <f t="shared" si="1320"/>
        <v>1233945.1631999998</v>
      </c>
      <c r="J989" s="12">
        <f t="shared" si="1338"/>
        <v>616972.58159999992</v>
      </c>
      <c r="K989" s="12">
        <f t="shared" si="1302"/>
        <v>616972.58159999992</v>
      </c>
      <c r="L989" s="12">
        <f t="shared" si="1303"/>
        <v>616972.58159999992</v>
      </c>
      <c r="M989" s="12">
        <f t="shared" si="1336"/>
        <v>0</v>
      </c>
      <c r="N989" s="12"/>
      <c r="O989" s="12"/>
      <c r="P989" s="12">
        <v>0</v>
      </c>
      <c r="Q989" s="12"/>
      <c r="R989" s="12"/>
      <c r="S989" s="12">
        <v>0</v>
      </c>
      <c r="T989" s="12"/>
      <c r="U989" s="12"/>
      <c r="V989" s="12">
        <v>0</v>
      </c>
      <c r="W989" s="12"/>
      <c r="X989" s="12"/>
      <c r="Y989" s="12">
        <v>0</v>
      </c>
      <c r="Z989" s="12"/>
      <c r="AA989" s="12"/>
      <c r="AB989" s="12">
        <v>0</v>
      </c>
      <c r="AC989" s="12"/>
      <c r="AD989" s="12"/>
      <c r="AE989" s="12">
        <v>0</v>
      </c>
      <c r="AF989" s="12"/>
      <c r="AG989" s="12"/>
      <c r="AH989" s="12">
        <v>0</v>
      </c>
      <c r="AI989" s="12"/>
      <c r="AJ989" s="12"/>
      <c r="AK989" s="12">
        <v>0</v>
      </c>
      <c r="AL989" s="12"/>
      <c r="AM989" s="12"/>
      <c r="AN989" s="12">
        <v>0</v>
      </c>
      <c r="AO989" s="32"/>
      <c r="AP989" s="39" t="s">
        <v>53</v>
      </c>
      <c r="AQ989" s="32"/>
      <c r="AR989" s="32">
        <v>0</v>
      </c>
      <c r="AS989" s="12">
        <v>613666.69200000004</v>
      </c>
      <c r="AT989" s="12">
        <v>1233945.1631999998</v>
      </c>
      <c r="AU989" s="12">
        <v>620278.4711999998</v>
      </c>
      <c r="AV989" s="12"/>
      <c r="AW989" s="12"/>
      <c r="AX989" s="12">
        <v>0</v>
      </c>
      <c r="AY989" s="45"/>
      <c r="AZ989" s="32"/>
      <c r="BA989" s="12">
        <v>0</v>
      </c>
      <c r="BB989" s="12">
        <f t="shared" si="1337"/>
        <v>0</v>
      </c>
      <c r="BC989" s="12">
        <f t="shared" si="1305"/>
        <v>0</v>
      </c>
      <c r="BD989" s="12">
        <f t="shared" si="1306"/>
        <v>0</v>
      </c>
      <c r="BE989" s="12"/>
      <c r="BF989" s="12"/>
      <c r="BG989" s="12"/>
      <c r="BH989" s="12">
        <f t="shared" si="1324"/>
        <v>0</v>
      </c>
      <c r="BI989" s="12"/>
      <c r="BJ989" s="12"/>
      <c r="BK989" s="12"/>
      <c r="BL989" s="12">
        <f t="shared" si="1325"/>
        <v>0</v>
      </c>
      <c r="BM989" s="12"/>
      <c r="BN989" s="12"/>
      <c r="BO989" s="12"/>
      <c r="BP989" s="12">
        <f t="shared" si="1326"/>
        <v>0</v>
      </c>
      <c r="BQ989" s="12"/>
      <c r="BR989" s="12"/>
      <c r="BS989" s="12"/>
      <c r="BT989" s="12">
        <f t="shared" si="1327"/>
        <v>0</v>
      </c>
      <c r="BU989" s="12"/>
      <c r="BV989" s="12"/>
      <c r="BW989" s="12"/>
      <c r="BX989" s="12">
        <f t="shared" si="1322"/>
        <v>0</v>
      </c>
      <c r="BY989" s="12"/>
      <c r="BZ989" s="12"/>
      <c r="CA989" s="12"/>
      <c r="CB989" s="12">
        <f t="shared" si="1328"/>
        <v>0</v>
      </c>
      <c r="CC989" s="12"/>
      <c r="CD989" s="12"/>
      <c r="CE989" s="12"/>
      <c r="CF989" s="12">
        <f t="shared" si="1329"/>
        <v>0</v>
      </c>
      <c r="CG989" s="12"/>
      <c r="CH989" s="12"/>
      <c r="CI989" s="12"/>
      <c r="CJ989" s="12">
        <f t="shared" si="1330"/>
        <v>0</v>
      </c>
      <c r="CK989" s="12"/>
      <c r="CL989" s="12"/>
      <c r="CM989" s="12"/>
      <c r="CN989" s="12">
        <f t="shared" si="1331"/>
        <v>0</v>
      </c>
      <c r="CO989" s="12"/>
      <c r="CP989" s="12"/>
      <c r="CQ989" s="12"/>
      <c r="CR989" s="12">
        <f t="shared" si="1332"/>
        <v>0</v>
      </c>
      <c r="CS989" s="12"/>
      <c r="CT989" s="12"/>
      <c r="CU989" s="12"/>
      <c r="CV989" s="12">
        <f t="shared" si="1333"/>
        <v>0</v>
      </c>
      <c r="CW989" s="12"/>
      <c r="CX989" s="12"/>
      <c r="CY989" s="12"/>
      <c r="CZ989" s="12">
        <f t="shared" si="1334"/>
        <v>0</v>
      </c>
      <c r="DA989" s="12"/>
      <c r="DB989" s="12"/>
      <c r="DC989" s="12"/>
      <c r="DD989" s="12">
        <f t="shared" si="1335"/>
        <v>0</v>
      </c>
      <c r="DE989" s="13" t="s">
        <v>54</v>
      </c>
      <c r="DF989" s="14" t="s">
        <v>55</v>
      </c>
    </row>
    <row r="990" spans="1:110" ht="38.25" x14ac:dyDescent="0.25">
      <c r="A990" s="13" t="s">
        <v>109</v>
      </c>
      <c r="B990" s="48" t="s">
        <v>1282</v>
      </c>
      <c r="C990" s="49">
        <v>1963</v>
      </c>
      <c r="D990" s="49" t="s">
        <v>51</v>
      </c>
      <c r="E990" s="127" t="s">
        <v>229</v>
      </c>
      <c r="F990" s="50">
        <v>3491</v>
      </c>
      <c r="G990" s="50">
        <v>3126</v>
      </c>
      <c r="H990" s="51">
        <v>34131</v>
      </c>
      <c r="I990" s="12">
        <f t="shared" si="1320"/>
        <v>2509125.6624000003</v>
      </c>
      <c r="J990" s="12">
        <f t="shared" si="1338"/>
        <v>1254562.8312000001</v>
      </c>
      <c r="K990" s="12">
        <f t="shared" si="1302"/>
        <v>1254562.8312000001</v>
      </c>
      <c r="L990" s="12">
        <f t="shared" si="1303"/>
        <v>1254562.8312000001</v>
      </c>
      <c r="M990" s="12">
        <f t="shared" si="1336"/>
        <v>0</v>
      </c>
      <c r="N990" s="12"/>
      <c r="O990" s="12"/>
      <c r="P990" s="12">
        <v>0</v>
      </c>
      <c r="Q990" s="12"/>
      <c r="R990" s="12"/>
      <c r="S990" s="12">
        <v>0</v>
      </c>
      <c r="T990" s="12"/>
      <c r="U990" s="12"/>
      <c r="V990" s="12">
        <v>0</v>
      </c>
      <c r="W990" s="12"/>
      <c r="X990" s="12"/>
      <c r="Y990" s="12">
        <v>0</v>
      </c>
      <c r="Z990" s="12"/>
      <c r="AA990" s="12"/>
      <c r="AB990" s="12">
        <v>0</v>
      </c>
      <c r="AC990" s="12"/>
      <c r="AD990" s="12"/>
      <c r="AE990" s="12">
        <v>0</v>
      </c>
      <c r="AF990" s="12"/>
      <c r="AG990" s="12"/>
      <c r="AH990" s="12">
        <v>0</v>
      </c>
      <c r="AI990" s="12"/>
      <c r="AJ990" s="12"/>
      <c r="AK990" s="12">
        <v>0</v>
      </c>
      <c r="AL990" s="12"/>
      <c r="AM990" s="12"/>
      <c r="AN990" s="12">
        <v>0</v>
      </c>
      <c r="AO990" s="32"/>
      <c r="AP990" s="39" t="s">
        <v>53</v>
      </c>
      <c r="AQ990" s="32"/>
      <c r="AR990" s="32">
        <v>0</v>
      </c>
      <c r="AS990" s="12">
        <v>1733432.064</v>
      </c>
      <c r="AT990" s="12">
        <v>2509125.6624000003</v>
      </c>
      <c r="AU990" s="12">
        <v>775693.59840000025</v>
      </c>
      <c r="AV990" s="12"/>
      <c r="AW990" s="12"/>
      <c r="AX990" s="12">
        <v>0</v>
      </c>
      <c r="AY990" s="45"/>
      <c r="AZ990" s="32"/>
      <c r="BA990" s="12">
        <v>0</v>
      </c>
      <c r="BB990" s="12">
        <f t="shared" si="1337"/>
        <v>0</v>
      </c>
      <c r="BC990" s="12">
        <f t="shared" si="1305"/>
        <v>0</v>
      </c>
      <c r="BD990" s="12">
        <f t="shared" si="1306"/>
        <v>0</v>
      </c>
      <c r="BE990" s="12"/>
      <c r="BF990" s="12"/>
      <c r="BG990" s="12"/>
      <c r="BH990" s="12">
        <f t="shared" si="1324"/>
        <v>0</v>
      </c>
      <c r="BI990" s="12"/>
      <c r="BJ990" s="12"/>
      <c r="BK990" s="12"/>
      <c r="BL990" s="12">
        <f t="shared" si="1325"/>
        <v>0</v>
      </c>
      <c r="BM990" s="12"/>
      <c r="BN990" s="12"/>
      <c r="BO990" s="12"/>
      <c r="BP990" s="12">
        <f t="shared" si="1326"/>
        <v>0</v>
      </c>
      <c r="BQ990" s="12"/>
      <c r="BR990" s="12"/>
      <c r="BS990" s="12"/>
      <c r="BT990" s="12">
        <f t="shared" si="1327"/>
        <v>0</v>
      </c>
      <c r="BU990" s="12"/>
      <c r="BV990" s="12"/>
      <c r="BW990" s="12"/>
      <c r="BX990" s="12">
        <f t="shared" si="1322"/>
        <v>0</v>
      </c>
      <c r="BY990" s="12"/>
      <c r="BZ990" s="12"/>
      <c r="CA990" s="12"/>
      <c r="CB990" s="12">
        <f t="shared" si="1328"/>
        <v>0</v>
      </c>
      <c r="CC990" s="12"/>
      <c r="CD990" s="12"/>
      <c r="CE990" s="12"/>
      <c r="CF990" s="12">
        <f t="shared" si="1329"/>
        <v>0</v>
      </c>
      <c r="CG990" s="12"/>
      <c r="CH990" s="12"/>
      <c r="CI990" s="12"/>
      <c r="CJ990" s="12">
        <f t="shared" si="1330"/>
        <v>0</v>
      </c>
      <c r="CK990" s="12"/>
      <c r="CL990" s="12"/>
      <c r="CM990" s="12"/>
      <c r="CN990" s="12">
        <f t="shared" si="1331"/>
        <v>0</v>
      </c>
      <c r="CO990" s="12"/>
      <c r="CP990" s="12"/>
      <c r="CQ990" s="12"/>
      <c r="CR990" s="12">
        <f t="shared" si="1332"/>
        <v>0</v>
      </c>
      <c r="CS990" s="12"/>
      <c r="CT990" s="12"/>
      <c r="CU990" s="12"/>
      <c r="CV990" s="12">
        <f t="shared" si="1333"/>
        <v>0</v>
      </c>
      <c r="CW990" s="12"/>
      <c r="CX990" s="12"/>
      <c r="CY990" s="12"/>
      <c r="CZ990" s="12">
        <f t="shared" si="1334"/>
        <v>0</v>
      </c>
      <c r="DA990" s="12"/>
      <c r="DB990" s="12"/>
      <c r="DC990" s="12"/>
      <c r="DD990" s="12">
        <f t="shared" si="1335"/>
        <v>0</v>
      </c>
      <c r="DE990" s="13" t="s">
        <v>54</v>
      </c>
      <c r="DF990" s="14" t="s">
        <v>55</v>
      </c>
    </row>
    <row r="991" spans="1:110" ht="38.25" x14ac:dyDescent="0.25">
      <c r="A991" s="13" t="s">
        <v>110</v>
      </c>
      <c r="B991" s="48" t="s">
        <v>2433</v>
      </c>
      <c r="C991" s="49">
        <v>1968</v>
      </c>
      <c r="D991" s="49" t="s">
        <v>51</v>
      </c>
      <c r="E991" s="127" t="s">
        <v>186</v>
      </c>
      <c r="F991" s="49">
        <v>2272</v>
      </c>
      <c r="G991" s="49">
        <v>1969</v>
      </c>
      <c r="H991" s="51">
        <v>33430</v>
      </c>
      <c r="I991" s="12">
        <f t="shared" si="1320"/>
        <v>598992.95799999998</v>
      </c>
      <c r="J991" s="12">
        <f>(I991-BC991)*0.95</f>
        <v>569043.3101</v>
      </c>
      <c r="K991" s="12">
        <f t="shared" si="1302"/>
        <v>29949.647899999982</v>
      </c>
      <c r="L991" s="12">
        <f t="shared" si="1303"/>
        <v>29949.647899999982</v>
      </c>
      <c r="M991" s="12">
        <f t="shared" si="1336"/>
        <v>0</v>
      </c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32"/>
      <c r="AP991" s="39"/>
      <c r="AQ991" s="32"/>
      <c r="AR991" s="32"/>
      <c r="AS991" s="12">
        <v>598992.95799999998</v>
      </c>
      <c r="AT991" s="12">
        <v>598992.95799999998</v>
      </c>
      <c r="AU991" s="12"/>
      <c r="AV991" s="12"/>
      <c r="AW991" s="12"/>
      <c r="AX991" s="12"/>
      <c r="AY991" s="45"/>
      <c r="AZ991" s="32"/>
      <c r="BA991" s="12"/>
      <c r="BB991" s="12">
        <f t="shared" si="1337"/>
        <v>0</v>
      </c>
      <c r="BC991" s="12">
        <f t="shared" si="1305"/>
        <v>0</v>
      </c>
      <c r="BD991" s="12">
        <f t="shared" si="1306"/>
        <v>0</v>
      </c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3" t="s">
        <v>54</v>
      </c>
      <c r="DF991" s="14" t="s">
        <v>64</v>
      </c>
    </row>
    <row r="992" spans="1:110" ht="38.25" x14ac:dyDescent="0.25">
      <c r="A992" s="13" t="s">
        <v>111</v>
      </c>
      <c r="B992" s="48" t="s">
        <v>1283</v>
      </c>
      <c r="C992" s="49">
        <v>1965</v>
      </c>
      <c r="D992" s="49" t="s">
        <v>51</v>
      </c>
      <c r="E992" s="127" t="s">
        <v>229</v>
      </c>
      <c r="F992" s="50">
        <v>5601</v>
      </c>
      <c r="G992" s="50">
        <v>5038</v>
      </c>
      <c r="H992" s="51">
        <v>33430</v>
      </c>
      <c r="I992" s="12">
        <f t="shared" si="1320"/>
        <v>3637802.7659999998</v>
      </c>
      <c r="J992" s="12">
        <f t="shared" ref="J992:J997" si="1339">(I992-BC992)*0.5</f>
        <v>1818901.3829999999</v>
      </c>
      <c r="K992" s="12">
        <f t="shared" si="1302"/>
        <v>1818901.3829999999</v>
      </c>
      <c r="L992" s="12">
        <f t="shared" si="1303"/>
        <v>1818901.3829999999</v>
      </c>
      <c r="M992" s="12">
        <f t="shared" si="1336"/>
        <v>0</v>
      </c>
      <c r="N992" s="12"/>
      <c r="O992" s="12"/>
      <c r="P992" s="12">
        <v>0</v>
      </c>
      <c r="Q992" s="12"/>
      <c r="R992" s="12"/>
      <c r="S992" s="12">
        <v>0</v>
      </c>
      <c r="T992" s="12"/>
      <c r="U992" s="12"/>
      <c r="V992" s="12">
        <v>0</v>
      </c>
      <c r="W992" s="12"/>
      <c r="X992" s="12"/>
      <c r="Y992" s="12">
        <v>0</v>
      </c>
      <c r="Z992" s="12"/>
      <c r="AA992" s="12"/>
      <c r="AB992" s="12">
        <v>0</v>
      </c>
      <c r="AC992" s="12"/>
      <c r="AD992" s="12"/>
      <c r="AE992" s="12">
        <v>0</v>
      </c>
      <c r="AF992" s="12"/>
      <c r="AG992" s="12"/>
      <c r="AH992" s="12">
        <v>0</v>
      </c>
      <c r="AI992" s="12"/>
      <c r="AJ992" s="12"/>
      <c r="AK992" s="12">
        <v>0</v>
      </c>
      <c r="AL992" s="12"/>
      <c r="AM992" s="12"/>
      <c r="AN992" s="12">
        <v>0</v>
      </c>
      <c r="AO992" s="32"/>
      <c r="AP992" s="39" t="s">
        <v>53</v>
      </c>
      <c r="AQ992" s="32"/>
      <c r="AR992" s="32">
        <v>0</v>
      </c>
      <c r="AS992" s="12">
        <v>2778252.5090000001</v>
      </c>
      <c r="AT992" s="12">
        <v>3637802.7659999998</v>
      </c>
      <c r="AU992" s="12">
        <v>859550.25699999975</v>
      </c>
      <c r="AV992" s="12"/>
      <c r="AW992" s="12"/>
      <c r="AX992" s="12">
        <v>0</v>
      </c>
      <c r="AY992" s="45"/>
      <c r="AZ992" s="32"/>
      <c r="BA992" s="12">
        <v>0</v>
      </c>
      <c r="BB992" s="12">
        <f t="shared" si="1337"/>
        <v>0</v>
      </c>
      <c r="BC992" s="12">
        <f t="shared" si="1305"/>
        <v>0</v>
      </c>
      <c r="BD992" s="12">
        <f t="shared" si="1306"/>
        <v>0</v>
      </c>
      <c r="BE992" s="12"/>
      <c r="BF992" s="12"/>
      <c r="BG992" s="12"/>
      <c r="BH992" s="12">
        <f t="shared" ref="BH992:BH1000" si="1340">BG992-BF992</f>
        <v>0</v>
      </c>
      <c r="BI992" s="12"/>
      <c r="BJ992" s="12"/>
      <c r="BK992" s="12"/>
      <c r="BL992" s="12">
        <f t="shared" ref="BL992:BL1004" si="1341">BK992-BJ992</f>
        <v>0</v>
      </c>
      <c r="BM992" s="12"/>
      <c r="BN992" s="12"/>
      <c r="BO992" s="12"/>
      <c r="BP992" s="12">
        <f t="shared" ref="BP992:BP1000" si="1342">BO992-BN992</f>
        <v>0</v>
      </c>
      <c r="BQ992" s="12"/>
      <c r="BR992" s="12"/>
      <c r="BS992" s="12"/>
      <c r="BT992" s="12">
        <f t="shared" ref="BT992:BT1000" si="1343">BS992-BR992</f>
        <v>0</v>
      </c>
      <c r="BU992" s="12"/>
      <c r="BV992" s="12"/>
      <c r="BW992" s="12"/>
      <c r="BX992" s="12">
        <f t="shared" ref="BX992:BX1000" si="1344">BW992-BV992</f>
        <v>0</v>
      </c>
      <c r="BY992" s="12"/>
      <c r="BZ992" s="12"/>
      <c r="CA992" s="12"/>
      <c r="CB992" s="12">
        <f t="shared" ref="CB992:CB1000" si="1345">CA992-BZ992</f>
        <v>0</v>
      </c>
      <c r="CC992" s="12"/>
      <c r="CD992" s="12"/>
      <c r="CE992" s="12"/>
      <c r="CF992" s="12">
        <f t="shared" ref="CF992:CF1000" si="1346">CE992-CD992</f>
        <v>0</v>
      </c>
      <c r="CG992" s="12"/>
      <c r="CH992" s="12"/>
      <c r="CI992" s="12"/>
      <c r="CJ992" s="12">
        <f t="shared" ref="CJ992:CJ1000" si="1347">CI992-CH992</f>
        <v>0</v>
      </c>
      <c r="CK992" s="12"/>
      <c r="CL992" s="12"/>
      <c r="CM992" s="12"/>
      <c r="CN992" s="12">
        <f t="shared" ref="CN992:CN1000" si="1348">CM992-CL992</f>
        <v>0</v>
      </c>
      <c r="CO992" s="12"/>
      <c r="CP992" s="12"/>
      <c r="CQ992" s="12"/>
      <c r="CR992" s="12">
        <f t="shared" ref="CR992:CR1000" si="1349">CQ992-CP992</f>
        <v>0</v>
      </c>
      <c r="CS992" s="12"/>
      <c r="CT992" s="12"/>
      <c r="CU992" s="12"/>
      <c r="CV992" s="12">
        <f t="shared" ref="CV992:CV1000" si="1350">CU992-CT992</f>
        <v>0</v>
      </c>
      <c r="CW992" s="12"/>
      <c r="CX992" s="12"/>
      <c r="CY992" s="12"/>
      <c r="CZ992" s="12">
        <f t="shared" ref="CZ992:CZ1000" si="1351">CY992-CX992</f>
        <v>0</v>
      </c>
      <c r="DA992" s="12"/>
      <c r="DB992" s="12"/>
      <c r="DC992" s="12"/>
      <c r="DD992" s="12">
        <f t="shared" ref="DD992:DD1000" si="1352">DC992-DB992</f>
        <v>0</v>
      </c>
      <c r="DE992" s="13" t="s">
        <v>54</v>
      </c>
      <c r="DF992" s="14" t="s">
        <v>55</v>
      </c>
    </row>
    <row r="993" spans="1:110" ht="59.25" customHeight="1" x14ac:dyDescent="0.25">
      <c r="A993" s="13" t="s">
        <v>112</v>
      </c>
      <c r="B993" s="48" t="s">
        <v>1284</v>
      </c>
      <c r="C993" s="49">
        <v>1935</v>
      </c>
      <c r="D993" s="49" t="s">
        <v>51</v>
      </c>
      <c r="E993" s="127" t="s">
        <v>67</v>
      </c>
      <c r="F993" s="50">
        <v>7586.5</v>
      </c>
      <c r="G993" s="50">
        <v>6781.5</v>
      </c>
      <c r="H993" s="51">
        <v>33611</v>
      </c>
      <c r="I993" s="12">
        <f t="shared" si="1320"/>
        <v>27126000</v>
      </c>
      <c r="J993" s="12">
        <f t="shared" si="1339"/>
        <v>13563000</v>
      </c>
      <c r="K993" s="12">
        <f t="shared" si="1302"/>
        <v>13563000</v>
      </c>
      <c r="L993" s="12">
        <f t="shared" si="1303"/>
        <v>13563000</v>
      </c>
      <c r="M993" s="12">
        <f t="shared" si="1336"/>
        <v>0</v>
      </c>
      <c r="N993" s="12"/>
      <c r="O993" s="12"/>
      <c r="P993" s="12">
        <v>0</v>
      </c>
      <c r="Q993" s="12"/>
      <c r="R993" s="12"/>
      <c r="S993" s="12">
        <v>0</v>
      </c>
      <c r="T993" s="12"/>
      <c r="U993" s="12"/>
      <c r="V993" s="12">
        <v>0</v>
      </c>
      <c r="W993" s="12"/>
      <c r="X993" s="12"/>
      <c r="Y993" s="12">
        <v>0</v>
      </c>
      <c r="Z993" s="12"/>
      <c r="AA993" s="12"/>
      <c r="AB993" s="12">
        <v>0</v>
      </c>
      <c r="AC993" s="12"/>
      <c r="AD993" s="12"/>
      <c r="AE993" s="12">
        <v>0</v>
      </c>
      <c r="AF993" s="12"/>
      <c r="AG993" s="12"/>
      <c r="AH993" s="12">
        <v>0</v>
      </c>
      <c r="AI993" s="12"/>
      <c r="AJ993" s="12"/>
      <c r="AK993" s="12">
        <v>0</v>
      </c>
      <c r="AL993" s="12"/>
      <c r="AM993" s="12"/>
      <c r="AN993" s="12">
        <v>0</v>
      </c>
      <c r="AO993" s="32"/>
      <c r="AP993" s="39" t="s">
        <v>53</v>
      </c>
      <c r="AQ993" s="32"/>
      <c r="AR993" s="32">
        <v>0</v>
      </c>
      <c r="AS993" s="12"/>
      <c r="AT993" s="12"/>
      <c r="AU993" s="12">
        <v>0</v>
      </c>
      <c r="AV993" s="12">
        <v>27126000</v>
      </c>
      <c r="AW993" s="12">
        <v>27126000</v>
      </c>
      <c r="AX993" s="12">
        <v>0</v>
      </c>
      <c r="AY993" s="45"/>
      <c r="AZ993" s="32"/>
      <c r="BA993" s="12">
        <v>0</v>
      </c>
      <c r="BB993" s="12">
        <f t="shared" si="1337"/>
        <v>0</v>
      </c>
      <c r="BC993" s="12">
        <f t="shared" si="1305"/>
        <v>0</v>
      </c>
      <c r="BD993" s="12">
        <f t="shared" si="1306"/>
        <v>0</v>
      </c>
      <c r="BE993" s="12"/>
      <c r="BF993" s="12"/>
      <c r="BG993" s="12"/>
      <c r="BH993" s="12">
        <f t="shared" si="1340"/>
        <v>0</v>
      </c>
      <c r="BI993" s="12"/>
      <c r="BJ993" s="12"/>
      <c r="BK993" s="12"/>
      <c r="BL993" s="12">
        <f t="shared" si="1341"/>
        <v>0</v>
      </c>
      <c r="BM993" s="12"/>
      <c r="BN993" s="12"/>
      <c r="BO993" s="12"/>
      <c r="BP993" s="12">
        <f t="shared" si="1342"/>
        <v>0</v>
      </c>
      <c r="BQ993" s="12"/>
      <c r="BR993" s="12"/>
      <c r="BS993" s="12"/>
      <c r="BT993" s="12">
        <f t="shared" si="1343"/>
        <v>0</v>
      </c>
      <c r="BU993" s="12"/>
      <c r="BV993" s="12"/>
      <c r="BW993" s="12"/>
      <c r="BX993" s="12">
        <f t="shared" si="1344"/>
        <v>0</v>
      </c>
      <c r="BY993" s="12"/>
      <c r="BZ993" s="12"/>
      <c r="CA993" s="12"/>
      <c r="CB993" s="12">
        <f t="shared" si="1345"/>
        <v>0</v>
      </c>
      <c r="CC993" s="12"/>
      <c r="CD993" s="12"/>
      <c r="CE993" s="12"/>
      <c r="CF993" s="12">
        <f t="shared" si="1346"/>
        <v>0</v>
      </c>
      <c r="CG993" s="12"/>
      <c r="CH993" s="12"/>
      <c r="CI993" s="12"/>
      <c r="CJ993" s="12">
        <f t="shared" si="1347"/>
        <v>0</v>
      </c>
      <c r="CK993" s="12"/>
      <c r="CL993" s="12"/>
      <c r="CM993" s="12"/>
      <c r="CN993" s="12">
        <f t="shared" si="1348"/>
        <v>0</v>
      </c>
      <c r="CO993" s="12"/>
      <c r="CP993" s="12"/>
      <c r="CQ993" s="12"/>
      <c r="CR993" s="12">
        <f t="shared" si="1349"/>
        <v>0</v>
      </c>
      <c r="CS993" s="12"/>
      <c r="CT993" s="12"/>
      <c r="CU993" s="12"/>
      <c r="CV993" s="12">
        <f t="shared" si="1350"/>
        <v>0</v>
      </c>
      <c r="CW993" s="16"/>
      <c r="CX993" s="16"/>
      <c r="CY993" s="16"/>
      <c r="CZ993" s="12">
        <f t="shared" si="1351"/>
        <v>0</v>
      </c>
      <c r="DA993" s="12"/>
      <c r="DB993" s="12"/>
      <c r="DC993" s="12"/>
      <c r="DD993" s="12">
        <f t="shared" si="1352"/>
        <v>0</v>
      </c>
      <c r="DE993" s="13" t="s">
        <v>54</v>
      </c>
      <c r="DF993" s="14" t="s">
        <v>55</v>
      </c>
    </row>
    <row r="994" spans="1:110" ht="59.25" customHeight="1" x14ac:dyDescent="0.25">
      <c r="A994" s="13" t="s">
        <v>113</v>
      </c>
      <c r="B994" s="48" t="s">
        <v>1285</v>
      </c>
      <c r="C994" s="49">
        <v>1939</v>
      </c>
      <c r="D994" s="49" t="s">
        <v>51</v>
      </c>
      <c r="E994" s="127" t="s">
        <v>67</v>
      </c>
      <c r="F994" s="50">
        <v>4575.5</v>
      </c>
      <c r="G994" s="50">
        <v>3879.5</v>
      </c>
      <c r="H994" s="51">
        <v>33827</v>
      </c>
      <c r="I994" s="12">
        <f t="shared" si="1320"/>
        <v>12487107.24</v>
      </c>
      <c r="J994" s="12">
        <f t="shared" si="1339"/>
        <v>6243553.6200000001</v>
      </c>
      <c r="K994" s="12">
        <f t="shared" si="1302"/>
        <v>6243553.6200000001</v>
      </c>
      <c r="L994" s="12">
        <f t="shared" si="1303"/>
        <v>6243553.6200000001</v>
      </c>
      <c r="M994" s="12">
        <f t="shared" si="1336"/>
        <v>0</v>
      </c>
      <c r="N994" s="12"/>
      <c r="O994" s="12"/>
      <c r="P994" s="12">
        <v>0</v>
      </c>
      <c r="Q994" s="12"/>
      <c r="R994" s="12"/>
      <c r="S994" s="12">
        <v>0</v>
      </c>
      <c r="T994" s="12"/>
      <c r="U994" s="12"/>
      <c r="V994" s="12">
        <v>0</v>
      </c>
      <c r="W994" s="12"/>
      <c r="X994" s="12"/>
      <c r="Y994" s="12">
        <v>0</v>
      </c>
      <c r="Z994" s="12"/>
      <c r="AA994" s="12"/>
      <c r="AB994" s="12">
        <v>0</v>
      </c>
      <c r="AC994" s="12"/>
      <c r="AD994" s="12"/>
      <c r="AE994" s="12">
        <v>0</v>
      </c>
      <c r="AF994" s="12"/>
      <c r="AG994" s="12"/>
      <c r="AH994" s="12">
        <v>0</v>
      </c>
      <c r="AI994" s="12"/>
      <c r="AJ994" s="12"/>
      <c r="AK994" s="12">
        <v>0</v>
      </c>
      <c r="AL994" s="12"/>
      <c r="AM994" s="12"/>
      <c r="AN994" s="12">
        <v>0</v>
      </c>
      <c r="AO994" s="32">
        <v>11320444</v>
      </c>
      <c r="AP994" s="39" t="s">
        <v>330</v>
      </c>
      <c r="AQ994" s="32">
        <v>12487107.24</v>
      </c>
      <c r="AR994" s="32">
        <v>1166663.2400000002</v>
      </c>
      <c r="AS994" s="12"/>
      <c r="AT994" s="12"/>
      <c r="AU994" s="12">
        <v>0</v>
      </c>
      <c r="AV994" s="12"/>
      <c r="AW994" s="12"/>
      <c r="AX994" s="12">
        <v>0</v>
      </c>
      <c r="AY994" s="45"/>
      <c r="AZ994" s="32"/>
      <c r="BA994" s="12">
        <v>0</v>
      </c>
      <c r="BB994" s="12">
        <f t="shared" si="1337"/>
        <v>0</v>
      </c>
      <c r="BC994" s="12">
        <f t="shared" si="1305"/>
        <v>0</v>
      </c>
      <c r="BD994" s="12">
        <f t="shared" si="1306"/>
        <v>0</v>
      </c>
      <c r="BE994" s="12"/>
      <c r="BF994" s="12"/>
      <c r="BG994" s="12"/>
      <c r="BH994" s="12">
        <f t="shared" si="1340"/>
        <v>0</v>
      </c>
      <c r="BI994" s="12"/>
      <c r="BJ994" s="12"/>
      <c r="BK994" s="12"/>
      <c r="BL994" s="12">
        <f t="shared" si="1341"/>
        <v>0</v>
      </c>
      <c r="BM994" s="12"/>
      <c r="BN994" s="12"/>
      <c r="BO994" s="12"/>
      <c r="BP994" s="12">
        <f t="shared" si="1342"/>
        <v>0</v>
      </c>
      <c r="BQ994" s="12"/>
      <c r="BR994" s="12"/>
      <c r="BS994" s="12"/>
      <c r="BT994" s="12">
        <f t="shared" si="1343"/>
        <v>0</v>
      </c>
      <c r="BU994" s="12"/>
      <c r="BV994" s="12"/>
      <c r="BW994" s="12"/>
      <c r="BX994" s="12">
        <f t="shared" si="1344"/>
        <v>0</v>
      </c>
      <c r="BY994" s="12"/>
      <c r="BZ994" s="12"/>
      <c r="CA994" s="12"/>
      <c r="CB994" s="12">
        <f t="shared" si="1345"/>
        <v>0</v>
      </c>
      <c r="CC994" s="12"/>
      <c r="CD994" s="12"/>
      <c r="CE994" s="12"/>
      <c r="CF994" s="12">
        <f t="shared" si="1346"/>
        <v>0</v>
      </c>
      <c r="CG994" s="12"/>
      <c r="CH994" s="12"/>
      <c r="CI994" s="12"/>
      <c r="CJ994" s="12">
        <f t="shared" si="1347"/>
        <v>0</v>
      </c>
      <c r="CK994" s="12"/>
      <c r="CL994" s="12"/>
      <c r="CM994" s="12"/>
      <c r="CN994" s="12">
        <f t="shared" si="1348"/>
        <v>0</v>
      </c>
      <c r="CO994" s="12"/>
      <c r="CP994" s="12"/>
      <c r="CQ994" s="12"/>
      <c r="CR994" s="12">
        <f t="shared" si="1349"/>
        <v>0</v>
      </c>
      <c r="CS994" s="12"/>
      <c r="CT994" s="12"/>
      <c r="CU994" s="12"/>
      <c r="CV994" s="12">
        <f t="shared" si="1350"/>
        <v>0</v>
      </c>
      <c r="CW994" s="12"/>
      <c r="CX994" s="12"/>
      <c r="CY994" s="12"/>
      <c r="CZ994" s="12">
        <f t="shared" si="1351"/>
        <v>0</v>
      </c>
      <c r="DA994" s="12"/>
      <c r="DB994" s="12"/>
      <c r="DC994" s="12"/>
      <c r="DD994" s="12">
        <f t="shared" si="1352"/>
        <v>0</v>
      </c>
      <c r="DE994" s="13" t="s">
        <v>54</v>
      </c>
      <c r="DF994" s="14" t="s">
        <v>55</v>
      </c>
    </row>
    <row r="995" spans="1:110" ht="59.25" customHeight="1" x14ac:dyDescent="0.25">
      <c r="A995" s="13" t="s">
        <v>114</v>
      </c>
      <c r="B995" s="48" t="s">
        <v>1286</v>
      </c>
      <c r="C995" s="49">
        <v>1948</v>
      </c>
      <c r="D995" s="49" t="s">
        <v>51</v>
      </c>
      <c r="E995" s="127" t="s">
        <v>67</v>
      </c>
      <c r="F995" s="50">
        <v>4476.3999999999996</v>
      </c>
      <c r="G995" s="50">
        <v>3998.4</v>
      </c>
      <c r="H995" s="51">
        <v>33854</v>
      </c>
      <c r="I995" s="12">
        <f t="shared" si="1320"/>
        <v>15963880.59192</v>
      </c>
      <c r="J995" s="12">
        <f t="shared" si="1339"/>
        <v>7981940.2959599998</v>
      </c>
      <c r="K995" s="12">
        <f t="shared" si="1302"/>
        <v>7981940.2959599998</v>
      </c>
      <c r="L995" s="12">
        <f t="shared" si="1303"/>
        <v>7981940.2959599998</v>
      </c>
      <c r="M995" s="12">
        <f t="shared" si="1336"/>
        <v>0</v>
      </c>
      <c r="N995" s="12"/>
      <c r="O995" s="12"/>
      <c r="P995" s="12">
        <v>0</v>
      </c>
      <c r="Q995" s="12"/>
      <c r="R995" s="12"/>
      <c r="S995" s="12">
        <v>0</v>
      </c>
      <c r="T995" s="12"/>
      <c r="U995" s="12"/>
      <c r="V995" s="12">
        <v>0</v>
      </c>
      <c r="W995" s="12">
        <v>1520031.74</v>
      </c>
      <c r="X995" s="12">
        <v>1678960.8</v>
      </c>
      <c r="Y995" s="12">
        <v>158929.06000000006</v>
      </c>
      <c r="Z995" s="12">
        <v>1591483.108</v>
      </c>
      <c r="AA995" s="12">
        <v>2210548.6104000001</v>
      </c>
      <c r="AB995" s="12">
        <v>619065.50240000011</v>
      </c>
      <c r="AC995" s="12"/>
      <c r="AD995" s="12">
        <v>1974569.83152</v>
      </c>
      <c r="AE995" s="12">
        <v>1974569.83152</v>
      </c>
      <c r="AF995" s="12"/>
      <c r="AG995" s="12"/>
      <c r="AH995" s="12">
        <v>0</v>
      </c>
      <c r="AI995" s="12"/>
      <c r="AJ995" s="12"/>
      <c r="AK995" s="12">
        <v>0</v>
      </c>
      <c r="AL995" s="12"/>
      <c r="AM995" s="12"/>
      <c r="AN995" s="12">
        <v>0</v>
      </c>
      <c r="AO995" s="32"/>
      <c r="AP995" s="39" t="s">
        <v>53</v>
      </c>
      <c r="AQ995" s="32"/>
      <c r="AR995" s="32">
        <v>0</v>
      </c>
      <c r="AS995" s="12"/>
      <c r="AT995" s="12">
        <v>10099801.35</v>
      </c>
      <c r="AU995" s="12">
        <v>10195920</v>
      </c>
      <c r="AV995" s="12"/>
      <c r="AW995" s="12"/>
      <c r="AX995" s="12">
        <v>0</v>
      </c>
      <c r="AY995" s="45"/>
      <c r="AZ995" s="32"/>
      <c r="BA995" s="12">
        <v>0</v>
      </c>
      <c r="BB995" s="12">
        <f t="shared" si="1337"/>
        <v>0</v>
      </c>
      <c r="BC995" s="12">
        <f t="shared" si="1305"/>
        <v>0</v>
      </c>
      <c r="BD995" s="12">
        <f t="shared" si="1306"/>
        <v>0</v>
      </c>
      <c r="BE995" s="12"/>
      <c r="BF995" s="12"/>
      <c r="BG995" s="12"/>
      <c r="BH995" s="12">
        <f t="shared" si="1340"/>
        <v>0</v>
      </c>
      <c r="BI995" s="12"/>
      <c r="BJ995" s="12"/>
      <c r="BK995" s="12"/>
      <c r="BL995" s="12">
        <f t="shared" si="1341"/>
        <v>0</v>
      </c>
      <c r="BM995" s="12"/>
      <c r="BN995" s="12"/>
      <c r="BO995" s="12"/>
      <c r="BP995" s="12">
        <f t="shared" si="1342"/>
        <v>0</v>
      </c>
      <c r="BQ995" s="12"/>
      <c r="BR995" s="12"/>
      <c r="BS995" s="12"/>
      <c r="BT995" s="12">
        <f t="shared" si="1343"/>
        <v>0</v>
      </c>
      <c r="BU995" s="12"/>
      <c r="BV995" s="12"/>
      <c r="BW995" s="12"/>
      <c r="BX995" s="12">
        <f t="shared" si="1344"/>
        <v>0</v>
      </c>
      <c r="BY995" s="12"/>
      <c r="BZ995" s="12"/>
      <c r="CA995" s="12"/>
      <c r="CB995" s="12">
        <f t="shared" si="1345"/>
        <v>0</v>
      </c>
      <c r="CC995" s="12"/>
      <c r="CD995" s="12"/>
      <c r="CE995" s="12"/>
      <c r="CF995" s="12">
        <f t="shared" si="1346"/>
        <v>0</v>
      </c>
      <c r="CG995" s="12"/>
      <c r="CH995" s="12"/>
      <c r="CI995" s="12"/>
      <c r="CJ995" s="12">
        <f t="shared" si="1347"/>
        <v>0</v>
      </c>
      <c r="CK995" s="12"/>
      <c r="CL995" s="12"/>
      <c r="CM995" s="12"/>
      <c r="CN995" s="12">
        <f t="shared" si="1348"/>
        <v>0</v>
      </c>
      <c r="CO995" s="12"/>
      <c r="CP995" s="12"/>
      <c r="CQ995" s="12"/>
      <c r="CR995" s="12">
        <f t="shared" si="1349"/>
        <v>0</v>
      </c>
      <c r="CS995" s="12"/>
      <c r="CT995" s="12"/>
      <c r="CU995" s="12"/>
      <c r="CV995" s="12">
        <f t="shared" si="1350"/>
        <v>0</v>
      </c>
      <c r="CW995" s="12"/>
      <c r="CX995" s="12"/>
      <c r="CY995" s="12"/>
      <c r="CZ995" s="12">
        <f t="shared" si="1351"/>
        <v>0</v>
      </c>
      <c r="DA995" s="12"/>
      <c r="DB995" s="12"/>
      <c r="DC995" s="12"/>
      <c r="DD995" s="12">
        <f t="shared" si="1352"/>
        <v>0</v>
      </c>
      <c r="DE995" s="13" t="s">
        <v>54</v>
      </c>
      <c r="DF995" s="14" t="s">
        <v>55</v>
      </c>
    </row>
    <row r="996" spans="1:110" ht="59.25" customHeight="1" x14ac:dyDescent="0.25">
      <c r="A996" s="13" t="s">
        <v>115</v>
      </c>
      <c r="B996" s="48" t="s">
        <v>1287</v>
      </c>
      <c r="C996" s="49">
        <v>1953</v>
      </c>
      <c r="D996" s="49" t="s">
        <v>51</v>
      </c>
      <c r="E996" s="127" t="s">
        <v>67</v>
      </c>
      <c r="F996" s="50">
        <v>11681.8</v>
      </c>
      <c r="G996" s="50">
        <v>10359.799999999999</v>
      </c>
      <c r="H996" s="51">
        <v>33611</v>
      </c>
      <c r="I996" s="12">
        <f t="shared" si="1320"/>
        <v>3757142.8571428498</v>
      </c>
      <c r="J996" s="12">
        <f t="shared" si="1339"/>
        <v>1878571.4285714249</v>
      </c>
      <c r="K996" s="12">
        <f t="shared" si="1302"/>
        <v>1878571.4285714249</v>
      </c>
      <c r="L996" s="12">
        <f t="shared" si="1303"/>
        <v>1878571.4285714249</v>
      </c>
      <c r="M996" s="12">
        <f t="shared" si="1336"/>
        <v>0</v>
      </c>
      <c r="N996" s="12"/>
      <c r="O996" s="12"/>
      <c r="P996" s="12">
        <v>0</v>
      </c>
      <c r="Q996" s="12"/>
      <c r="R996" s="12"/>
      <c r="S996" s="12">
        <v>0</v>
      </c>
      <c r="T996" s="12"/>
      <c r="U996" s="12"/>
      <c r="V996" s="12">
        <v>0</v>
      </c>
      <c r="W996" s="12"/>
      <c r="X996" s="12"/>
      <c r="Y996" s="12">
        <v>0</v>
      </c>
      <c r="Z996" s="12"/>
      <c r="AA996" s="12"/>
      <c r="AB996" s="12">
        <v>0</v>
      </c>
      <c r="AC996" s="12"/>
      <c r="AD996" s="12"/>
      <c r="AE996" s="12">
        <v>0</v>
      </c>
      <c r="AF996" s="12"/>
      <c r="AG996" s="12"/>
      <c r="AH996" s="12">
        <v>0</v>
      </c>
      <c r="AI996" s="12"/>
      <c r="AJ996" s="12"/>
      <c r="AK996" s="12">
        <v>0</v>
      </c>
      <c r="AL996" s="12"/>
      <c r="AM996" s="12"/>
      <c r="AN996" s="12">
        <v>0</v>
      </c>
      <c r="AO996" s="32">
        <v>3757142.8571428498</v>
      </c>
      <c r="AP996" s="39" t="s">
        <v>2445</v>
      </c>
      <c r="AQ996" s="32">
        <v>3757142.8571428498</v>
      </c>
      <c r="AR996" s="32">
        <v>0</v>
      </c>
      <c r="AS996" s="12"/>
      <c r="AT996" s="12"/>
      <c r="AU996" s="12">
        <v>0</v>
      </c>
      <c r="AV996" s="12"/>
      <c r="AW996" s="12"/>
      <c r="AX996" s="12">
        <v>0</v>
      </c>
      <c r="AY996" s="45"/>
      <c r="AZ996" s="32"/>
      <c r="BA996" s="12">
        <v>0</v>
      </c>
      <c r="BB996" s="12">
        <f t="shared" si="1337"/>
        <v>0</v>
      </c>
      <c r="BC996" s="12">
        <f t="shared" si="1305"/>
        <v>0</v>
      </c>
      <c r="BD996" s="12">
        <f t="shared" si="1306"/>
        <v>0</v>
      </c>
      <c r="BE996" s="12"/>
      <c r="BF996" s="12"/>
      <c r="BG996" s="12"/>
      <c r="BH996" s="12">
        <f t="shared" si="1340"/>
        <v>0</v>
      </c>
      <c r="BI996" s="12"/>
      <c r="BJ996" s="12"/>
      <c r="BK996" s="12"/>
      <c r="BL996" s="12">
        <f t="shared" si="1341"/>
        <v>0</v>
      </c>
      <c r="BM996" s="12"/>
      <c r="BN996" s="12"/>
      <c r="BO996" s="12"/>
      <c r="BP996" s="12">
        <f t="shared" si="1342"/>
        <v>0</v>
      </c>
      <c r="BQ996" s="12"/>
      <c r="BR996" s="12"/>
      <c r="BS996" s="12"/>
      <c r="BT996" s="12">
        <f t="shared" si="1343"/>
        <v>0</v>
      </c>
      <c r="BU996" s="12"/>
      <c r="BV996" s="12"/>
      <c r="BW996" s="12"/>
      <c r="BX996" s="12">
        <f t="shared" si="1344"/>
        <v>0</v>
      </c>
      <c r="BY996" s="12"/>
      <c r="BZ996" s="12"/>
      <c r="CA996" s="12"/>
      <c r="CB996" s="12">
        <f t="shared" si="1345"/>
        <v>0</v>
      </c>
      <c r="CC996" s="12"/>
      <c r="CD996" s="12"/>
      <c r="CE996" s="12"/>
      <c r="CF996" s="12">
        <f t="shared" si="1346"/>
        <v>0</v>
      </c>
      <c r="CG996" s="12"/>
      <c r="CH996" s="12"/>
      <c r="CI996" s="12"/>
      <c r="CJ996" s="12">
        <f t="shared" si="1347"/>
        <v>0</v>
      </c>
      <c r="CK996" s="12"/>
      <c r="CL996" s="12"/>
      <c r="CM996" s="12"/>
      <c r="CN996" s="12">
        <f t="shared" si="1348"/>
        <v>0</v>
      </c>
      <c r="CO996" s="12"/>
      <c r="CP996" s="12"/>
      <c r="CQ996" s="12"/>
      <c r="CR996" s="12">
        <f t="shared" si="1349"/>
        <v>0</v>
      </c>
      <c r="CS996" s="12"/>
      <c r="CT996" s="12"/>
      <c r="CU996" s="12"/>
      <c r="CV996" s="12">
        <f t="shared" si="1350"/>
        <v>0</v>
      </c>
      <c r="CW996" s="12"/>
      <c r="CX996" s="12"/>
      <c r="CY996" s="12"/>
      <c r="CZ996" s="12">
        <f t="shared" si="1351"/>
        <v>0</v>
      </c>
      <c r="DA996" s="12"/>
      <c r="DB996" s="12"/>
      <c r="DC996" s="12"/>
      <c r="DD996" s="12">
        <f t="shared" si="1352"/>
        <v>0</v>
      </c>
      <c r="DE996" s="13" t="s">
        <v>54</v>
      </c>
      <c r="DF996" s="14" t="s">
        <v>55</v>
      </c>
    </row>
    <row r="997" spans="1:110" ht="59.25" customHeight="1" x14ac:dyDescent="0.25">
      <c r="A997" s="13" t="s">
        <v>116</v>
      </c>
      <c r="B997" s="48" t="s">
        <v>1288</v>
      </c>
      <c r="C997" s="49">
        <v>1939</v>
      </c>
      <c r="D997" s="49" t="s">
        <v>51</v>
      </c>
      <c r="E997" s="127" t="s">
        <v>67</v>
      </c>
      <c r="F997" s="50">
        <v>9254.5</v>
      </c>
      <c r="G997" s="50">
        <v>7962.5</v>
      </c>
      <c r="H997" s="51">
        <v>33819</v>
      </c>
      <c r="I997" s="12">
        <f t="shared" si="1320"/>
        <v>28542392.984000001</v>
      </c>
      <c r="J997" s="12">
        <f t="shared" si="1339"/>
        <v>14189147.982000001</v>
      </c>
      <c r="K997" s="12">
        <f t="shared" si="1302"/>
        <v>14353245.002</v>
      </c>
      <c r="L997" s="12">
        <f t="shared" si="1303"/>
        <v>14353245.002</v>
      </c>
      <c r="M997" s="12">
        <f t="shared" si="1336"/>
        <v>0</v>
      </c>
      <c r="N997" s="12"/>
      <c r="O997" s="12"/>
      <c r="P997" s="12">
        <v>0</v>
      </c>
      <c r="Q997" s="12"/>
      <c r="R997" s="12"/>
      <c r="S997" s="12">
        <v>0</v>
      </c>
      <c r="T997" s="12"/>
      <c r="U997" s="12"/>
      <c r="V997" s="12">
        <v>0</v>
      </c>
      <c r="W997" s="12">
        <v>3027024</v>
      </c>
      <c r="X997" s="12">
        <v>3027024</v>
      </c>
      <c r="Y997" s="12">
        <v>0</v>
      </c>
      <c r="Z997" s="12">
        <v>2269312.5</v>
      </c>
      <c r="AA997" s="12">
        <v>2269312.5</v>
      </c>
      <c r="AB997" s="12">
        <v>0</v>
      </c>
      <c r="AC997" s="12"/>
      <c r="AD997" s="12">
        <v>3620320.7039999999</v>
      </c>
      <c r="AE997" s="12">
        <v>3620320.7039999999</v>
      </c>
      <c r="AF997" s="12"/>
      <c r="AG997" s="12"/>
      <c r="AH997" s="12">
        <v>0</v>
      </c>
      <c r="AI997" s="12"/>
      <c r="AJ997" s="12"/>
      <c r="AK997" s="12">
        <v>0</v>
      </c>
      <c r="AL997" s="12"/>
      <c r="AM997" s="12"/>
      <c r="AN997" s="12">
        <v>0</v>
      </c>
      <c r="AO997" s="32">
        <v>17630656</v>
      </c>
      <c r="AP997" s="39" t="s">
        <v>331</v>
      </c>
      <c r="AQ997" s="32">
        <v>19461638.760000002</v>
      </c>
      <c r="AR997" s="32">
        <v>1830982.7600000016</v>
      </c>
      <c r="AS997" s="12"/>
      <c r="AT997" s="12"/>
      <c r="AU997" s="12">
        <v>0</v>
      </c>
      <c r="AV997" s="12"/>
      <c r="AW997" s="12"/>
      <c r="AX997" s="12">
        <v>0</v>
      </c>
      <c r="AY997" s="45"/>
      <c r="AZ997" s="32"/>
      <c r="BA997" s="12">
        <v>0</v>
      </c>
      <c r="BB997" s="12">
        <f t="shared" si="1337"/>
        <v>0</v>
      </c>
      <c r="BC997" s="12">
        <f t="shared" si="1305"/>
        <v>164097.01999999999</v>
      </c>
      <c r="BD997" s="12">
        <f t="shared" si="1306"/>
        <v>164097.01999999999</v>
      </c>
      <c r="BE997" s="12"/>
      <c r="BF997" s="12"/>
      <c r="BG997" s="12"/>
      <c r="BH997" s="12">
        <f t="shared" si="1340"/>
        <v>0</v>
      </c>
      <c r="BI997" s="12"/>
      <c r="BJ997" s="12"/>
      <c r="BK997" s="12"/>
      <c r="BL997" s="12">
        <f t="shared" si="1341"/>
        <v>0</v>
      </c>
      <c r="BM997" s="12"/>
      <c r="BN997" s="12"/>
      <c r="BO997" s="12"/>
      <c r="BP997" s="12">
        <f t="shared" si="1342"/>
        <v>0</v>
      </c>
      <c r="BQ997" s="12"/>
      <c r="BR997" s="12"/>
      <c r="BS997" s="12"/>
      <c r="BT997" s="12">
        <f t="shared" si="1343"/>
        <v>0</v>
      </c>
      <c r="BU997" s="12"/>
      <c r="BV997" s="12"/>
      <c r="BW997" s="12"/>
      <c r="BX997" s="12">
        <f t="shared" si="1344"/>
        <v>0</v>
      </c>
      <c r="BY997" s="12"/>
      <c r="BZ997" s="12"/>
      <c r="CA997" s="12"/>
      <c r="CB997" s="12">
        <f t="shared" si="1345"/>
        <v>0</v>
      </c>
      <c r="CC997" s="12"/>
      <c r="CD997" s="12"/>
      <c r="CE997" s="12"/>
      <c r="CF997" s="12">
        <f t="shared" si="1346"/>
        <v>0</v>
      </c>
      <c r="CG997" s="12"/>
      <c r="CH997" s="12"/>
      <c r="CI997" s="12"/>
      <c r="CJ997" s="12">
        <f t="shared" si="1347"/>
        <v>0</v>
      </c>
      <c r="CK997" s="12"/>
      <c r="CL997" s="12"/>
      <c r="CM997" s="12"/>
      <c r="CN997" s="12">
        <f t="shared" si="1348"/>
        <v>0</v>
      </c>
      <c r="CO997" s="12"/>
      <c r="CP997" s="12"/>
      <c r="CQ997" s="12">
        <v>164097.01999999999</v>
      </c>
      <c r="CR997" s="12">
        <f t="shared" si="1349"/>
        <v>164097.01999999999</v>
      </c>
      <c r="CS997" s="12"/>
      <c r="CT997" s="12"/>
      <c r="CU997" s="12"/>
      <c r="CV997" s="12">
        <f t="shared" si="1350"/>
        <v>0</v>
      </c>
      <c r="CW997" s="12"/>
      <c r="CX997" s="12"/>
      <c r="CY997" s="12"/>
      <c r="CZ997" s="12">
        <f t="shared" si="1351"/>
        <v>0</v>
      </c>
      <c r="DA997" s="12"/>
      <c r="DB997" s="12"/>
      <c r="DC997" s="12"/>
      <c r="DD997" s="12">
        <f t="shared" si="1352"/>
        <v>0</v>
      </c>
      <c r="DE997" s="13" t="s">
        <v>54</v>
      </c>
      <c r="DF997" s="14" t="s">
        <v>55</v>
      </c>
    </row>
    <row r="998" spans="1:110" ht="59.25" customHeight="1" x14ac:dyDescent="0.25">
      <c r="A998" s="13" t="s">
        <v>117</v>
      </c>
      <c r="B998" s="48" t="s">
        <v>1289</v>
      </c>
      <c r="C998" s="49">
        <v>1952</v>
      </c>
      <c r="D998" s="49" t="s">
        <v>51</v>
      </c>
      <c r="E998" s="127" t="s">
        <v>67</v>
      </c>
      <c r="F998" s="50">
        <v>12702</v>
      </c>
      <c r="G998" s="50">
        <v>12147.96</v>
      </c>
      <c r="H998" s="51">
        <v>33991</v>
      </c>
      <c r="I998" s="12">
        <f t="shared" si="1320"/>
        <v>34611074.880000003</v>
      </c>
      <c r="J998" s="12">
        <f>(I998-BC998)*0.95</f>
        <v>32395000</v>
      </c>
      <c r="K998" s="12">
        <f t="shared" si="1302"/>
        <v>2216074.8800000027</v>
      </c>
      <c r="L998" s="12">
        <f t="shared" si="1303"/>
        <v>2216074.8800000027</v>
      </c>
      <c r="M998" s="12">
        <f t="shared" si="1336"/>
        <v>0</v>
      </c>
      <c r="N998" s="12"/>
      <c r="O998" s="12"/>
      <c r="P998" s="12">
        <v>0</v>
      </c>
      <c r="Q998" s="12"/>
      <c r="R998" s="12"/>
      <c r="S998" s="12">
        <v>0</v>
      </c>
      <c r="T998" s="12"/>
      <c r="U998" s="12"/>
      <c r="V998" s="12">
        <v>0</v>
      </c>
      <c r="W998" s="12"/>
      <c r="X998" s="12"/>
      <c r="Y998" s="12">
        <v>0</v>
      </c>
      <c r="Z998" s="12"/>
      <c r="AA998" s="12"/>
      <c r="AB998" s="12">
        <v>0</v>
      </c>
      <c r="AC998" s="12"/>
      <c r="AD998" s="12"/>
      <c r="AE998" s="12">
        <v>0</v>
      </c>
      <c r="AF998" s="12"/>
      <c r="AG998" s="12"/>
      <c r="AH998" s="12">
        <v>0</v>
      </c>
      <c r="AI998" s="12"/>
      <c r="AJ998" s="12"/>
      <c r="AK998" s="12">
        <v>0</v>
      </c>
      <c r="AL998" s="12"/>
      <c r="AM998" s="12"/>
      <c r="AN998" s="12">
        <v>0</v>
      </c>
      <c r="AO998" s="32">
        <v>34100000</v>
      </c>
      <c r="AP998" s="39" t="s">
        <v>1917</v>
      </c>
      <c r="AQ998" s="32">
        <v>34100000</v>
      </c>
      <c r="AR998" s="32">
        <v>0</v>
      </c>
      <c r="AS998" s="12"/>
      <c r="AT998" s="12"/>
      <c r="AU998" s="12">
        <v>0</v>
      </c>
      <c r="AV998" s="12"/>
      <c r="AW998" s="12"/>
      <c r="AX998" s="12">
        <v>0</v>
      </c>
      <c r="AY998" s="45"/>
      <c r="AZ998" s="32"/>
      <c r="BA998" s="12">
        <v>0</v>
      </c>
      <c r="BB998" s="12">
        <f t="shared" si="1337"/>
        <v>0</v>
      </c>
      <c r="BC998" s="12">
        <f t="shared" si="1305"/>
        <v>511074.88</v>
      </c>
      <c r="BD998" s="12">
        <f t="shared" si="1306"/>
        <v>511074.88</v>
      </c>
      <c r="BE998" s="12"/>
      <c r="BF998" s="12"/>
      <c r="BG998" s="12"/>
      <c r="BH998" s="12">
        <f t="shared" si="1340"/>
        <v>0</v>
      </c>
      <c r="BI998" s="12"/>
      <c r="BJ998" s="12"/>
      <c r="BK998" s="12"/>
      <c r="BL998" s="12">
        <f t="shared" si="1341"/>
        <v>0</v>
      </c>
      <c r="BM998" s="12"/>
      <c r="BN998" s="12"/>
      <c r="BO998" s="12"/>
      <c r="BP998" s="12">
        <f t="shared" si="1342"/>
        <v>0</v>
      </c>
      <c r="BQ998" s="12"/>
      <c r="BR998" s="12"/>
      <c r="BS998" s="12"/>
      <c r="BT998" s="12">
        <f t="shared" si="1343"/>
        <v>0</v>
      </c>
      <c r="BU998" s="12"/>
      <c r="BV998" s="12"/>
      <c r="BW998" s="12"/>
      <c r="BX998" s="12">
        <f t="shared" si="1344"/>
        <v>0</v>
      </c>
      <c r="BY998" s="12"/>
      <c r="BZ998" s="12"/>
      <c r="CA998" s="12"/>
      <c r="CB998" s="12">
        <f t="shared" si="1345"/>
        <v>0</v>
      </c>
      <c r="CC998" s="12"/>
      <c r="CD998" s="12"/>
      <c r="CE998" s="12"/>
      <c r="CF998" s="12">
        <f t="shared" si="1346"/>
        <v>0</v>
      </c>
      <c r="CG998" s="12"/>
      <c r="CH998" s="12"/>
      <c r="CI998" s="12"/>
      <c r="CJ998" s="12">
        <f t="shared" si="1347"/>
        <v>0</v>
      </c>
      <c r="CK998" s="12"/>
      <c r="CL998" s="12"/>
      <c r="CM998" s="12"/>
      <c r="CN998" s="12">
        <f t="shared" si="1348"/>
        <v>0</v>
      </c>
      <c r="CO998" s="12"/>
      <c r="CP998" s="12"/>
      <c r="CQ998" s="12"/>
      <c r="CR998" s="12">
        <f t="shared" si="1349"/>
        <v>0</v>
      </c>
      <c r="CS998" s="12"/>
      <c r="CT998" s="12"/>
      <c r="CU998" s="12"/>
      <c r="CV998" s="12">
        <f t="shared" si="1350"/>
        <v>0</v>
      </c>
      <c r="CW998" s="12" t="s">
        <v>2581</v>
      </c>
      <c r="CX998" s="12">
        <v>0</v>
      </c>
      <c r="CY998" s="12">
        <v>511074.88</v>
      </c>
      <c r="CZ998" s="12">
        <f t="shared" si="1351"/>
        <v>511074.88</v>
      </c>
      <c r="DA998" s="12"/>
      <c r="DB998" s="12"/>
      <c r="DC998" s="12"/>
      <c r="DD998" s="12">
        <f t="shared" si="1352"/>
        <v>0</v>
      </c>
      <c r="DE998" s="13" t="s">
        <v>54</v>
      </c>
      <c r="DF998" s="14" t="s">
        <v>64</v>
      </c>
    </row>
    <row r="999" spans="1:110" ht="59.25" customHeight="1" x14ac:dyDescent="0.25">
      <c r="A999" s="13" t="s">
        <v>118</v>
      </c>
      <c r="B999" s="48" t="s">
        <v>1290</v>
      </c>
      <c r="C999" s="49">
        <v>1951</v>
      </c>
      <c r="D999" s="49" t="s">
        <v>51</v>
      </c>
      <c r="E999" s="127" t="s">
        <v>67</v>
      </c>
      <c r="F999" s="50">
        <v>2712.1</v>
      </c>
      <c r="G999" s="50">
        <v>2414.1</v>
      </c>
      <c r="H999" s="51">
        <v>33611</v>
      </c>
      <c r="I999" s="12">
        <f t="shared" si="1320"/>
        <v>4604866.8</v>
      </c>
      <c r="J999" s="12">
        <f t="shared" ref="J999:J1021" si="1353">(I999-BC999)*0.5</f>
        <v>2302433.4</v>
      </c>
      <c r="K999" s="12">
        <f t="shared" si="1302"/>
        <v>2302433.4</v>
      </c>
      <c r="L999" s="12">
        <f t="shared" si="1303"/>
        <v>2302433.4</v>
      </c>
      <c r="M999" s="12">
        <f t="shared" si="1336"/>
        <v>0</v>
      </c>
      <c r="N999" s="12"/>
      <c r="O999" s="12"/>
      <c r="P999" s="12">
        <v>0</v>
      </c>
      <c r="Q999" s="12"/>
      <c r="R999" s="12"/>
      <c r="S999" s="12">
        <v>0</v>
      </c>
      <c r="T999" s="12"/>
      <c r="U999" s="12"/>
      <c r="V999" s="12">
        <v>0</v>
      </c>
      <c r="W999" s="12"/>
      <c r="X999" s="12"/>
      <c r="Y999" s="12">
        <v>0</v>
      </c>
      <c r="Z999" s="12"/>
      <c r="AA999" s="12"/>
      <c r="AB999" s="12">
        <v>0</v>
      </c>
      <c r="AC999" s="12"/>
      <c r="AD999" s="12"/>
      <c r="AE999" s="12">
        <v>0</v>
      </c>
      <c r="AF999" s="12"/>
      <c r="AG999" s="12"/>
      <c r="AH999" s="12">
        <v>0</v>
      </c>
      <c r="AI999" s="12"/>
      <c r="AJ999" s="12"/>
      <c r="AK999" s="12">
        <v>0</v>
      </c>
      <c r="AL999" s="12"/>
      <c r="AM999" s="12"/>
      <c r="AN999" s="12">
        <v>0</v>
      </c>
      <c r="AO999" s="32"/>
      <c r="AP999" s="39" t="s">
        <v>53</v>
      </c>
      <c r="AQ999" s="32"/>
      <c r="AR999" s="32">
        <v>0</v>
      </c>
      <c r="AS999" s="12">
        <v>3351600</v>
      </c>
      <c r="AT999" s="12">
        <v>4604866.8</v>
      </c>
      <c r="AU999" s="12">
        <v>1253266.7999999998</v>
      </c>
      <c r="AV999" s="12"/>
      <c r="AW999" s="12"/>
      <c r="AX999" s="12">
        <v>0</v>
      </c>
      <c r="AY999" s="45"/>
      <c r="AZ999" s="32"/>
      <c r="BA999" s="12">
        <v>0</v>
      </c>
      <c r="BB999" s="12">
        <f t="shared" si="1337"/>
        <v>0</v>
      </c>
      <c r="BC999" s="12">
        <f t="shared" si="1305"/>
        <v>0</v>
      </c>
      <c r="BD999" s="12">
        <f t="shared" si="1306"/>
        <v>0</v>
      </c>
      <c r="BE999" s="12"/>
      <c r="BF999" s="12"/>
      <c r="BG999" s="12"/>
      <c r="BH999" s="12">
        <f t="shared" si="1340"/>
        <v>0</v>
      </c>
      <c r="BI999" s="12"/>
      <c r="BJ999" s="12"/>
      <c r="BK999" s="12"/>
      <c r="BL999" s="12">
        <f t="shared" si="1341"/>
        <v>0</v>
      </c>
      <c r="BM999" s="12"/>
      <c r="BN999" s="12"/>
      <c r="BO999" s="12"/>
      <c r="BP999" s="12">
        <f t="shared" si="1342"/>
        <v>0</v>
      </c>
      <c r="BQ999" s="12"/>
      <c r="BR999" s="12"/>
      <c r="BS999" s="12"/>
      <c r="BT999" s="12">
        <f t="shared" si="1343"/>
        <v>0</v>
      </c>
      <c r="BU999" s="12"/>
      <c r="BV999" s="12"/>
      <c r="BW999" s="12"/>
      <c r="BX999" s="12">
        <f t="shared" si="1344"/>
        <v>0</v>
      </c>
      <c r="BY999" s="12"/>
      <c r="BZ999" s="12"/>
      <c r="CA999" s="12"/>
      <c r="CB999" s="12">
        <f t="shared" si="1345"/>
        <v>0</v>
      </c>
      <c r="CC999" s="12"/>
      <c r="CD999" s="12"/>
      <c r="CE999" s="12"/>
      <c r="CF999" s="12">
        <f t="shared" si="1346"/>
        <v>0</v>
      </c>
      <c r="CG999" s="12"/>
      <c r="CH999" s="12"/>
      <c r="CI999" s="12"/>
      <c r="CJ999" s="12">
        <f t="shared" si="1347"/>
        <v>0</v>
      </c>
      <c r="CK999" s="12"/>
      <c r="CL999" s="12"/>
      <c r="CM999" s="12"/>
      <c r="CN999" s="12">
        <f t="shared" si="1348"/>
        <v>0</v>
      </c>
      <c r="CO999" s="12"/>
      <c r="CP999" s="12"/>
      <c r="CQ999" s="12"/>
      <c r="CR999" s="12">
        <f t="shared" si="1349"/>
        <v>0</v>
      </c>
      <c r="CS999" s="12"/>
      <c r="CT999" s="12"/>
      <c r="CU999" s="12"/>
      <c r="CV999" s="12">
        <f t="shared" si="1350"/>
        <v>0</v>
      </c>
      <c r="CW999" s="12"/>
      <c r="CX999" s="12"/>
      <c r="CY999" s="12"/>
      <c r="CZ999" s="12">
        <f t="shared" si="1351"/>
        <v>0</v>
      </c>
      <c r="DA999" s="12"/>
      <c r="DB999" s="12"/>
      <c r="DC999" s="12"/>
      <c r="DD999" s="12">
        <f t="shared" si="1352"/>
        <v>0</v>
      </c>
      <c r="DE999" s="13" t="s">
        <v>54</v>
      </c>
      <c r="DF999" s="14" t="s">
        <v>55</v>
      </c>
    </row>
    <row r="1000" spans="1:110" ht="59.25" customHeight="1" x14ac:dyDescent="0.25">
      <c r="A1000" s="13" t="s">
        <v>119</v>
      </c>
      <c r="B1000" s="48" t="s">
        <v>1291</v>
      </c>
      <c r="C1000" s="49">
        <v>1917</v>
      </c>
      <c r="D1000" s="49" t="s">
        <v>51</v>
      </c>
      <c r="E1000" s="127" t="s">
        <v>56</v>
      </c>
      <c r="F1000" s="50">
        <v>1919</v>
      </c>
      <c r="G1000" s="50">
        <v>1762</v>
      </c>
      <c r="H1000" s="51">
        <v>39941</v>
      </c>
      <c r="I1000" s="12">
        <f t="shared" si="1320"/>
        <v>7399703.6799999997</v>
      </c>
      <c r="J1000" s="12">
        <f t="shared" si="1353"/>
        <v>3565548.83</v>
      </c>
      <c r="K1000" s="12">
        <f t="shared" si="1302"/>
        <v>3834154.8499999996</v>
      </c>
      <c r="L1000" s="12">
        <f t="shared" si="1303"/>
        <v>3834154.8499999996</v>
      </c>
      <c r="M1000" s="12">
        <f t="shared" si="1336"/>
        <v>0</v>
      </c>
      <c r="N1000" s="12"/>
      <c r="O1000" s="12"/>
      <c r="P1000" s="12">
        <v>0</v>
      </c>
      <c r="Q1000" s="12">
        <v>4395432.46</v>
      </c>
      <c r="R1000" s="12">
        <v>4395432.46</v>
      </c>
      <c r="S1000" s="12">
        <v>0</v>
      </c>
      <c r="T1000" s="12"/>
      <c r="U1000" s="12"/>
      <c r="V1000" s="12">
        <v>0</v>
      </c>
      <c r="W1000" s="12"/>
      <c r="X1000" s="12"/>
      <c r="Y1000" s="12">
        <v>0</v>
      </c>
      <c r="Z1000" s="12"/>
      <c r="AA1000" s="12"/>
      <c r="AB1000" s="12">
        <v>0</v>
      </c>
      <c r="AC1000" s="12"/>
      <c r="AD1000" s="12"/>
      <c r="AE1000" s="12">
        <v>0</v>
      </c>
      <c r="AF1000" s="12"/>
      <c r="AG1000" s="12"/>
      <c r="AH1000" s="12">
        <v>0</v>
      </c>
      <c r="AI1000" s="12"/>
      <c r="AJ1000" s="12"/>
      <c r="AK1000" s="12">
        <v>0</v>
      </c>
      <c r="AL1000" s="12"/>
      <c r="AM1000" s="12"/>
      <c r="AN1000" s="12">
        <v>0</v>
      </c>
      <c r="AO1000" s="32"/>
      <c r="AP1000" s="39" t="s">
        <v>53</v>
      </c>
      <c r="AQ1000" s="32"/>
      <c r="AR1000" s="32">
        <v>0</v>
      </c>
      <c r="AS1000" s="12">
        <v>4165035.9169999999</v>
      </c>
      <c r="AT1000" s="12">
        <v>2735665.2</v>
      </c>
      <c r="AU1000" s="12">
        <v>-1429370.7169999997</v>
      </c>
      <c r="AV1000" s="12"/>
      <c r="AW1000" s="12"/>
      <c r="AX1000" s="12">
        <v>0</v>
      </c>
      <c r="AY1000" s="45"/>
      <c r="AZ1000" s="32"/>
      <c r="BA1000" s="12">
        <v>0</v>
      </c>
      <c r="BB1000" s="12">
        <f t="shared" si="1337"/>
        <v>0</v>
      </c>
      <c r="BC1000" s="12">
        <f t="shared" si="1305"/>
        <v>268606.02</v>
      </c>
      <c r="BD1000" s="12">
        <f t="shared" si="1306"/>
        <v>268606.02</v>
      </c>
      <c r="BE1000" s="12"/>
      <c r="BF1000" s="12"/>
      <c r="BG1000" s="12"/>
      <c r="BH1000" s="12">
        <f t="shared" si="1340"/>
        <v>0</v>
      </c>
      <c r="BI1000" s="12"/>
      <c r="BJ1000" s="12"/>
      <c r="BK1000" s="12"/>
      <c r="BL1000" s="12">
        <f t="shared" si="1341"/>
        <v>0</v>
      </c>
      <c r="BM1000" s="12"/>
      <c r="BN1000" s="12"/>
      <c r="BO1000" s="12"/>
      <c r="BP1000" s="12">
        <f t="shared" si="1342"/>
        <v>0</v>
      </c>
      <c r="BQ1000" s="12"/>
      <c r="BR1000" s="12"/>
      <c r="BS1000" s="12"/>
      <c r="BT1000" s="12">
        <f t="shared" si="1343"/>
        <v>0</v>
      </c>
      <c r="BU1000" s="12"/>
      <c r="BV1000" s="12"/>
      <c r="BW1000" s="12"/>
      <c r="BX1000" s="12">
        <f t="shared" si="1344"/>
        <v>0</v>
      </c>
      <c r="BY1000" s="12"/>
      <c r="BZ1000" s="12"/>
      <c r="CA1000" s="12"/>
      <c r="CB1000" s="12">
        <f t="shared" si="1345"/>
        <v>0</v>
      </c>
      <c r="CC1000" s="12"/>
      <c r="CD1000" s="12"/>
      <c r="CE1000" s="12"/>
      <c r="CF1000" s="12">
        <f t="shared" si="1346"/>
        <v>0</v>
      </c>
      <c r="CG1000" s="12"/>
      <c r="CH1000" s="12"/>
      <c r="CI1000" s="12"/>
      <c r="CJ1000" s="12">
        <f t="shared" si="1347"/>
        <v>0</v>
      </c>
      <c r="CK1000" s="12"/>
      <c r="CL1000" s="12"/>
      <c r="CM1000" s="12">
        <v>268606.02</v>
      </c>
      <c r="CN1000" s="12">
        <f t="shared" si="1348"/>
        <v>268606.02</v>
      </c>
      <c r="CO1000" s="12"/>
      <c r="CP1000" s="12"/>
      <c r="CQ1000" s="12"/>
      <c r="CR1000" s="12">
        <f t="shared" si="1349"/>
        <v>0</v>
      </c>
      <c r="CS1000" s="12"/>
      <c r="CT1000" s="12"/>
      <c r="CU1000" s="12"/>
      <c r="CV1000" s="12">
        <f t="shared" si="1350"/>
        <v>0</v>
      </c>
      <c r="CW1000" s="12"/>
      <c r="CX1000" s="12"/>
      <c r="CY1000" s="12"/>
      <c r="CZ1000" s="12">
        <f t="shared" si="1351"/>
        <v>0</v>
      </c>
      <c r="DA1000" s="12"/>
      <c r="DB1000" s="12"/>
      <c r="DC1000" s="12"/>
      <c r="DD1000" s="12">
        <f t="shared" si="1352"/>
        <v>0</v>
      </c>
      <c r="DE1000" s="13" t="s">
        <v>54</v>
      </c>
      <c r="DF1000" s="14" t="s">
        <v>55</v>
      </c>
    </row>
    <row r="1001" spans="1:110" ht="38.25" x14ac:dyDescent="0.25">
      <c r="A1001" s="13" t="s">
        <v>120</v>
      </c>
      <c r="B1001" s="48" t="s">
        <v>2448</v>
      </c>
      <c r="C1001" s="49" t="s">
        <v>2444</v>
      </c>
      <c r="D1001" s="49" t="s">
        <v>51</v>
      </c>
      <c r="E1001" s="127" t="s">
        <v>67</v>
      </c>
      <c r="F1001" s="49">
        <v>19449.3</v>
      </c>
      <c r="G1001" s="49">
        <v>16710.3</v>
      </c>
      <c r="H1001" s="51">
        <v>33851</v>
      </c>
      <c r="I1001" s="12">
        <f t="shared" si="1320"/>
        <v>800000</v>
      </c>
      <c r="J1001" s="12">
        <f t="shared" si="1353"/>
        <v>0</v>
      </c>
      <c r="K1001" s="12">
        <f t="shared" si="1302"/>
        <v>800000</v>
      </c>
      <c r="L1001" s="12">
        <f t="shared" si="1303"/>
        <v>800000</v>
      </c>
      <c r="M1001" s="12">
        <f t="shared" si="1336"/>
        <v>0</v>
      </c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32"/>
      <c r="AP1001" s="39"/>
      <c r="AQ1001" s="32"/>
      <c r="AR1001" s="32"/>
      <c r="AS1001" s="12"/>
      <c r="AT1001" s="12"/>
      <c r="AU1001" s="12"/>
      <c r="AV1001" s="12"/>
      <c r="AW1001" s="12"/>
      <c r="AX1001" s="12"/>
      <c r="AY1001" s="45"/>
      <c r="AZ1001" s="32"/>
      <c r="BA1001" s="12"/>
      <c r="BB1001" s="12">
        <f t="shared" si="1337"/>
        <v>0</v>
      </c>
      <c r="BC1001" s="12">
        <f t="shared" si="1305"/>
        <v>800000</v>
      </c>
      <c r="BD1001" s="12">
        <f t="shared" si="1306"/>
        <v>800000</v>
      </c>
      <c r="BE1001" s="12"/>
      <c r="BF1001" s="12"/>
      <c r="BG1001" s="12"/>
      <c r="BH1001" s="12"/>
      <c r="BI1001" s="12">
        <v>1</v>
      </c>
      <c r="BJ1001" s="12">
        <v>0</v>
      </c>
      <c r="BK1001" s="12">
        <v>800000</v>
      </c>
      <c r="BL1001" s="12">
        <f t="shared" si="1341"/>
        <v>800000</v>
      </c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3" t="s">
        <v>54</v>
      </c>
      <c r="DF1001" s="14" t="s">
        <v>55</v>
      </c>
    </row>
    <row r="1002" spans="1:110" ht="38.25" x14ac:dyDescent="0.25">
      <c r="A1002" s="13" t="s">
        <v>121</v>
      </c>
      <c r="B1002" s="48" t="s">
        <v>1292</v>
      </c>
      <c r="C1002" s="49">
        <v>1951</v>
      </c>
      <c r="D1002" s="49" t="s">
        <v>51</v>
      </c>
      <c r="E1002" s="127" t="s">
        <v>67</v>
      </c>
      <c r="F1002" s="50">
        <v>449</v>
      </c>
      <c r="G1002" s="50">
        <v>449</v>
      </c>
      <c r="H1002" s="51">
        <v>36522</v>
      </c>
      <c r="I1002" s="12">
        <f t="shared" si="1320"/>
        <v>1900574.4</v>
      </c>
      <c r="J1002" s="12">
        <f t="shared" si="1353"/>
        <v>950287.2</v>
      </c>
      <c r="K1002" s="12">
        <f t="shared" si="1302"/>
        <v>950287.2</v>
      </c>
      <c r="L1002" s="12">
        <f t="shared" si="1303"/>
        <v>950287.2</v>
      </c>
      <c r="M1002" s="12">
        <f t="shared" si="1336"/>
        <v>0</v>
      </c>
      <c r="N1002" s="12"/>
      <c r="O1002" s="12"/>
      <c r="P1002" s="12">
        <v>0</v>
      </c>
      <c r="Q1002" s="12"/>
      <c r="R1002" s="12"/>
      <c r="S1002" s="12">
        <v>0</v>
      </c>
      <c r="T1002" s="12"/>
      <c r="U1002" s="12"/>
      <c r="V1002" s="12">
        <v>0</v>
      </c>
      <c r="W1002" s="12"/>
      <c r="X1002" s="12"/>
      <c r="Y1002" s="12">
        <v>0</v>
      </c>
      <c r="Z1002" s="12"/>
      <c r="AA1002" s="12"/>
      <c r="AB1002" s="12">
        <v>0</v>
      </c>
      <c r="AC1002" s="12"/>
      <c r="AD1002" s="12"/>
      <c r="AE1002" s="12">
        <v>0</v>
      </c>
      <c r="AF1002" s="12"/>
      <c r="AG1002" s="12"/>
      <c r="AH1002" s="12">
        <v>0</v>
      </c>
      <c r="AI1002" s="12"/>
      <c r="AJ1002" s="12"/>
      <c r="AK1002" s="12">
        <v>0</v>
      </c>
      <c r="AL1002" s="12"/>
      <c r="AM1002" s="12"/>
      <c r="AN1002" s="12">
        <v>0</v>
      </c>
      <c r="AO1002" s="32"/>
      <c r="AP1002" s="39" t="s">
        <v>53</v>
      </c>
      <c r="AQ1002" s="32"/>
      <c r="AR1002" s="32">
        <v>0</v>
      </c>
      <c r="AS1002" s="12">
        <v>1497200</v>
      </c>
      <c r="AT1002" s="12">
        <v>1900574.4</v>
      </c>
      <c r="AU1002" s="12">
        <v>403374.39999999991</v>
      </c>
      <c r="AV1002" s="12"/>
      <c r="AW1002" s="12"/>
      <c r="AX1002" s="12">
        <v>0</v>
      </c>
      <c r="AY1002" s="45"/>
      <c r="AZ1002" s="32"/>
      <c r="BA1002" s="12">
        <v>0</v>
      </c>
      <c r="BB1002" s="12">
        <f t="shared" si="1337"/>
        <v>0</v>
      </c>
      <c r="BC1002" s="12">
        <f t="shared" si="1305"/>
        <v>0</v>
      </c>
      <c r="BD1002" s="12">
        <f t="shared" si="1306"/>
        <v>0</v>
      </c>
      <c r="BE1002" s="12"/>
      <c r="BF1002" s="12"/>
      <c r="BG1002" s="12"/>
      <c r="BH1002" s="12">
        <f>BG1002-BF1002</f>
        <v>0</v>
      </c>
      <c r="BI1002" s="12"/>
      <c r="BJ1002" s="12"/>
      <c r="BK1002" s="12"/>
      <c r="BL1002" s="12">
        <f t="shared" si="1341"/>
        <v>0</v>
      </c>
      <c r="BM1002" s="12"/>
      <c r="BN1002" s="12"/>
      <c r="BO1002" s="12"/>
      <c r="BP1002" s="12">
        <f>BO1002-BN1002</f>
        <v>0</v>
      </c>
      <c r="BQ1002" s="12"/>
      <c r="BR1002" s="12"/>
      <c r="BS1002" s="12"/>
      <c r="BT1002" s="12">
        <f>BS1002-BR1002</f>
        <v>0</v>
      </c>
      <c r="BU1002" s="12"/>
      <c r="BV1002" s="12"/>
      <c r="BW1002" s="12"/>
      <c r="BX1002" s="12">
        <f t="shared" ref="BX1002:BX1017" si="1354">BW1002-BV1002</f>
        <v>0</v>
      </c>
      <c r="BY1002" s="12"/>
      <c r="BZ1002" s="12"/>
      <c r="CA1002" s="12"/>
      <c r="CB1002" s="12">
        <f>CA1002-BZ1002</f>
        <v>0</v>
      </c>
      <c r="CC1002" s="12"/>
      <c r="CD1002" s="12"/>
      <c r="CE1002" s="12"/>
      <c r="CF1002" s="12">
        <f>CE1002-CD1002</f>
        <v>0</v>
      </c>
      <c r="CG1002" s="12"/>
      <c r="CH1002" s="12"/>
      <c r="CI1002" s="12"/>
      <c r="CJ1002" s="12">
        <f>CI1002-CH1002</f>
        <v>0</v>
      </c>
      <c r="CK1002" s="12"/>
      <c r="CL1002" s="12"/>
      <c r="CM1002" s="12"/>
      <c r="CN1002" s="12">
        <f>CM1002-CL1002</f>
        <v>0</v>
      </c>
      <c r="CO1002" s="12"/>
      <c r="CP1002" s="12"/>
      <c r="CQ1002" s="12"/>
      <c r="CR1002" s="12">
        <f>CQ1002-CP1002</f>
        <v>0</v>
      </c>
      <c r="CS1002" s="12"/>
      <c r="CT1002" s="12"/>
      <c r="CU1002" s="12"/>
      <c r="CV1002" s="12">
        <f>CU1002-CT1002</f>
        <v>0</v>
      </c>
      <c r="CW1002" s="12"/>
      <c r="CX1002" s="12"/>
      <c r="CY1002" s="12"/>
      <c r="CZ1002" s="12">
        <f>CY1002-CX1002</f>
        <v>0</v>
      </c>
      <c r="DA1002" s="12"/>
      <c r="DB1002" s="12"/>
      <c r="DC1002" s="12"/>
      <c r="DD1002" s="12">
        <f>DC1002-DB1002</f>
        <v>0</v>
      </c>
      <c r="DE1002" s="13" t="s">
        <v>54</v>
      </c>
      <c r="DF1002" s="14" t="s">
        <v>55</v>
      </c>
    </row>
    <row r="1003" spans="1:110" ht="38.25" x14ac:dyDescent="0.25">
      <c r="A1003" s="13" t="s">
        <v>122</v>
      </c>
      <c r="B1003" s="48" t="s">
        <v>1293</v>
      </c>
      <c r="C1003" s="49">
        <v>1950</v>
      </c>
      <c r="D1003" s="49" t="s">
        <v>51</v>
      </c>
      <c r="E1003" s="127" t="s">
        <v>67</v>
      </c>
      <c r="F1003" s="50">
        <v>451</v>
      </c>
      <c r="G1003" s="50">
        <v>451</v>
      </c>
      <c r="H1003" s="51">
        <v>36519</v>
      </c>
      <c r="I1003" s="12">
        <f t="shared" si="1320"/>
        <v>1882597.2</v>
      </c>
      <c r="J1003" s="12">
        <f t="shared" si="1353"/>
        <v>941298.6</v>
      </c>
      <c r="K1003" s="12">
        <f t="shared" si="1302"/>
        <v>941298.6</v>
      </c>
      <c r="L1003" s="12">
        <f t="shared" si="1303"/>
        <v>941298.6</v>
      </c>
      <c r="M1003" s="12">
        <f t="shared" si="1336"/>
        <v>0</v>
      </c>
      <c r="N1003" s="12"/>
      <c r="O1003" s="12"/>
      <c r="P1003" s="12">
        <v>0</v>
      </c>
      <c r="Q1003" s="12"/>
      <c r="R1003" s="12"/>
      <c r="S1003" s="12">
        <v>0</v>
      </c>
      <c r="T1003" s="12"/>
      <c r="U1003" s="12"/>
      <c r="V1003" s="12">
        <v>0</v>
      </c>
      <c r="W1003" s="12"/>
      <c r="X1003" s="12"/>
      <c r="Y1003" s="12">
        <v>0</v>
      </c>
      <c r="Z1003" s="12"/>
      <c r="AA1003" s="12"/>
      <c r="AB1003" s="12">
        <v>0</v>
      </c>
      <c r="AC1003" s="12"/>
      <c r="AD1003" s="12"/>
      <c r="AE1003" s="12">
        <v>0</v>
      </c>
      <c r="AF1003" s="12"/>
      <c r="AG1003" s="12"/>
      <c r="AH1003" s="12">
        <v>0</v>
      </c>
      <c r="AI1003" s="12"/>
      <c r="AJ1003" s="12"/>
      <c r="AK1003" s="12">
        <v>0</v>
      </c>
      <c r="AL1003" s="12"/>
      <c r="AM1003" s="12"/>
      <c r="AN1003" s="12">
        <v>0</v>
      </c>
      <c r="AO1003" s="32"/>
      <c r="AP1003" s="39" t="s">
        <v>53</v>
      </c>
      <c r="AQ1003" s="32"/>
      <c r="AR1003" s="32">
        <v>0</v>
      </c>
      <c r="AS1003" s="12">
        <v>1550400</v>
      </c>
      <c r="AT1003" s="12">
        <v>1882597.2</v>
      </c>
      <c r="AU1003" s="12">
        <v>332197.19999999995</v>
      </c>
      <c r="AV1003" s="12"/>
      <c r="AW1003" s="12"/>
      <c r="AX1003" s="12">
        <v>0</v>
      </c>
      <c r="AY1003" s="45"/>
      <c r="AZ1003" s="32"/>
      <c r="BA1003" s="12">
        <v>0</v>
      </c>
      <c r="BB1003" s="12">
        <f t="shared" si="1337"/>
        <v>0</v>
      </c>
      <c r="BC1003" s="12">
        <f t="shared" si="1305"/>
        <v>0</v>
      </c>
      <c r="BD1003" s="12">
        <f t="shared" si="1306"/>
        <v>0</v>
      </c>
      <c r="BE1003" s="12"/>
      <c r="BF1003" s="12"/>
      <c r="BG1003" s="12"/>
      <c r="BH1003" s="12">
        <f>BG1003-BF1003</f>
        <v>0</v>
      </c>
      <c r="BI1003" s="12"/>
      <c r="BJ1003" s="12"/>
      <c r="BK1003" s="12"/>
      <c r="BL1003" s="12">
        <f t="shared" si="1341"/>
        <v>0</v>
      </c>
      <c r="BM1003" s="12"/>
      <c r="BN1003" s="12"/>
      <c r="BO1003" s="12"/>
      <c r="BP1003" s="12">
        <f>BO1003-BN1003</f>
        <v>0</v>
      </c>
      <c r="BQ1003" s="12"/>
      <c r="BR1003" s="12"/>
      <c r="BS1003" s="12"/>
      <c r="BT1003" s="12">
        <f>BS1003-BR1003</f>
        <v>0</v>
      </c>
      <c r="BU1003" s="12"/>
      <c r="BV1003" s="12"/>
      <c r="BW1003" s="12"/>
      <c r="BX1003" s="12">
        <f t="shared" si="1354"/>
        <v>0</v>
      </c>
      <c r="BY1003" s="12"/>
      <c r="BZ1003" s="12"/>
      <c r="CA1003" s="12"/>
      <c r="CB1003" s="12">
        <f>CA1003-BZ1003</f>
        <v>0</v>
      </c>
      <c r="CC1003" s="12"/>
      <c r="CD1003" s="12"/>
      <c r="CE1003" s="12"/>
      <c r="CF1003" s="12">
        <f>CE1003-CD1003</f>
        <v>0</v>
      </c>
      <c r="CG1003" s="12"/>
      <c r="CH1003" s="12"/>
      <c r="CI1003" s="12"/>
      <c r="CJ1003" s="12">
        <f>CI1003-CH1003</f>
        <v>0</v>
      </c>
      <c r="CK1003" s="12"/>
      <c r="CL1003" s="12"/>
      <c r="CM1003" s="12"/>
      <c r="CN1003" s="12">
        <f>CM1003-CL1003</f>
        <v>0</v>
      </c>
      <c r="CO1003" s="12"/>
      <c r="CP1003" s="12"/>
      <c r="CQ1003" s="12"/>
      <c r="CR1003" s="12">
        <f>CQ1003-CP1003</f>
        <v>0</v>
      </c>
      <c r="CS1003" s="12"/>
      <c r="CT1003" s="12"/>
      <c r="CU1003" s="12"/>
      <c r="CV1003" s="12">
        <f>CU1003-CT1003</f>
        <v>0</v>
      </c>
      <c r="CW1003" s="12"/>
      <c r="CX1003" s="12"/>
      <c r="CY1003" s="12"/>
      <c r="CZ1003" s="12">
        <f>CY1003-CX1003</f>
        <v>0</v>
      </c>
      <c r="DA1003" s="12"/>
      <c r="DB1003" s="12"/>
      <c r="DC1003" s="12"/>
      <c r="DD1003" s="12">
        <f>DC1003-DB1003</f>
        <v>0</v>
      </c>
      <c r="DE1003" s="13" t="s">
        <v>54</v>
      </c>
      <c r="DF1003" s="14" t="s">
        <v>55</v>
      </c>
    </row>
    <row r="1004" spans="1:110" ht="38.25" x14ac:dyDescent="0.25">
      <c r="A1004" s="13" t="s">
        <v>123</v>
      </c>
      <c r="B1004" s="48" t="s">
        <v>1294</v>
      </c>
      <c r="C1004" s="49">
        <v>1950</v>
      </c>
      <c r="D1004" s="49" t="s">
        <v>51</v>
      </c>
      <c r="E1004" s="127" t="s">
        <v>67</v>
      </c>
      <c r="F1004" s="50">
        <v>445</v>
      </c>
      <c r="G1004" s="50">
        <v>445</v>
      </c>
      <c r="H1004" s="51">
        <v>37117</v>
      </c>
      <c r="I1004" s="12">
        <f t="shared" si="1320"/>
        <v>1882597.2</v>
      </c>
      <c r="J1004" s="12">
        <f t="shared" si="1353"/>
        <v>941298.6</v>
      </c>
      <c r="K1004" s="12">
        <f t="shared" si="1302"/>
        <v>941298.6</v>
      </c>
      <c r="L1004" s="12">
        <f t="shared" si="1303"/>
        <v>941298.6</v>
      </c>
      <c r="M1004" s="12">
        <f t="shared" si="1336"/>
        <v>0</v>
      </c>
      <c r="N1004" s="12"/>
      <c r="O1004" s="12"/>
      <c r="P1004" s="12">
        <v>0</v>
      </c>
      <c r="Q1004" s="12"/>
      <c r="R1004" s="12"/>
      <c r="S1004" s="12">
        <v>0</v>
      </c>
      <c r="T1004" s="12"/>
      <c r="U1004" s="12"/>
      <c r="V1004" s="12">
        <v>0</v>
      </c>
      <c r="W1004" s="12"/>
      <c r="X1004" s="12"/>
      <c r="Y1004" s="12">
        <v>0</v>
      </c>
      <c r="Z1004" s="12"/>
      <c r="AA1004" s="12"/>
      <c r="AB1004" s="12">
        <v>0</v>
      </c>
      <c r="AC1004" s="12"/>
      <c r="AD1004" s="12"/>
      <c r="AE1004" s="12">
        <v>0</v>
      </c>
      <c r="AF1004" s="12"/>
      <c r="AG1004" s="12"/>
      <c r="AH1004" s="12">
        <v>0</v>
      </c>
      <c r="AI1004" s="12"/>
      <c r="AJ1004" s="12"/>
      <c r="AK1004" s="12">
        <v>0</v>
      </c>
      <c r="AL1004" s="12"/>
      <c r="AM1004" s="12"/>
      <c r="AN1004" s="12">
        <v>0</v>
      </c>
      <c r="AO1004" s="32"/>
      <c r="AP1004" s="39" t="s">
        <v>53</v>
      </c>
      <c r="AQ1004" s="32"/>
      <c r="AR1004" s="32">
        <v>0</v>
      </c>
      <c r="AS1004" s="12">
        <v>1474400</v>
      </c>
      <c r="AT1004" s="12">
        <v>1882597.2</v>
      </c>
      <c r="AU1004" s="12">
        <v>408197.19999999995</v>
      </c>
      <c r="AV1004" s="12"/>
      <c r="AW1004" s="12"/>
      <c r="AX1004" s="12">
        <v>0</v>
      </c>
      <c r="AY1004" s="45"/>
      <c r="AZ1004" s="32"/>
      <c r="BA1004" s="12">
        <v>0</v>
      </c>
      <c r="BB1004" s="12">
        <f t="shared" si="1337"/>
        <v>0</v>
      </c>
      <c r="BC1004" s="12">
        <f t="shared" si="1305"/>
        <v>0</v>
      </c>
      <c r="BD1004" s="12">
        <f t="shared" si="1306"/>
        <v>0</v>
      </c>
      <c r="BE1004" s="12"/>
      <c r="BF1004" s="12"/>
      <c r="BG1004" s="12"/>
      <c r="BH1004" s="12">
        <f>BG1004-BF1004</f>
        <v>0</v>
      </c>
      <c r="BI1004" s="12"/>
      <c r="BJ1004" s="12"/>
      <c r="BK1004" s="12"/>
      <c r="BL1004" s="12">
        <f t="shared" si="1341"/>
        <v>0</v>
      </c>
      <c r="BM1004" s="12"/>
      <c r="BN1004" s="12"/>
      <c r="BO1004" s="12"/>
      <c r="BP1004" s="12">
        <f>BO1004-BN1004</f>
        <v>0</v>
      </c>
      <c r="BQ1004" s="12"/>
      <c r="BR1004" s="12"/>
      <c r="BS1004" s="12"/>
      <c r="BT1004" s="12">
        <f>BS1004-BR1004</f>
        <v>0</v>
      </c>
      <c r="BU1004" s="12"/>
      <c r="BV1004" s="12"/>
      <c r="BW1004" s="12"/>
      <c r="BX1004" s="12">
        <f t="shared" si="1354"/>
        <v>0</v>
      </c>
      <c r="BY1004" s="12"/>
      <c r="BZ1004" s="12"/>
      <c r="CA1004" s="12"/>
      <c r="CB1004" s="12">
        <f>CA1004-BZ1004</f>
        <v>0</v>
      </c>
      <c r="CC1004" s="12"/>
      <c r="CD1004" s="12"/>
      <c r="CE1004" s="12"/>
      <c r="CF1004" s="12">
        <f>CE1004-CD1004</f>
        <v>0</v>
      </c>
      <c r="CG1004" s="12"/>
      <c r="CH1004" s="12"/>
      <c r="CI1004" s="12"/>
      <c r="CJ1004" s="12">
        <f>CI1004-CH1004</f>
        <v>0</v>
      </c>
      <c r="CK1004" s="12"/>
      <c r="CL1004" s="12"/>
      <c r="CM1004" s="12"/>
      <c r="CN1004" s="12">
        <f>CM1004-CL1004</f>
        <v>0</v>
      </c>
      <c r="CO1004" s="12"/>
      <c r="CP1004" s="12"/>
      <c r="CQ1004" s="12"/>
      <c r="CR1004" s="12">
        <f>CQ1004-CP1004</f>
        <v>0</v>
      </c>
      <c r="CS1004" s="12"/>
      <c r="CT1004" s="12"/>
      <c r="CU1004" s="12"/>
      <c r="CV1004" s="12">
        <f>CU1004-CT1004</f>
        <v>0</v>
      </c>
      <c r="CW1004" s="12"/>
      <c r="CX1004" s="12"/>
      <c r="CY1004" s="12"/>
      <c r="CZ1004" s="12">
        <f>CY1004-CX1004</f>
        <v>0</v>
      </c>
      <c r="DA1004" s="12"/>
      <c r="DB1004" s="12"/>
      <c r="DC1004" s="12"/>
      <c r="DD1004" s="12">
        <f>DC1004-DB1004</f>
        <v>0</v>
      </c>
      <c r="DE1004" s="13" t="s">
        <v>54</v>
      </c>
      <c r="DF1004" s="14" t="s">
        <v>55</v>
      </c>
    </row>
    <row r="1005" spans="1:110" ht="38.25" x14ac:dyDescent="0.25">
      <c r="A1005" s="13" t="s">
        <v>124</v>
      </c>
      <c r="B1005" s="48" t="s">
        <v>2658</v>
      </c>
      <c r="C1005" s="49" t="s">
        <v>2659</v>
      </c>
      <c r="D1005" s="49" t="s">
        <v>51</v>
      </c>
      <c r="E1005" s="127" t="s">
        <v>153</v>
      </c>
      <c r="F1005" s="49">
        <v>11488</v>
      </c>
      <c r="G1005" s="49">
        <v>9865</v>
      </c>
      <c r="H1005" s="51">
        <v>33430</v>
      </c>
      <c r="I1005" s="12">
        <f t="shared" si="1320"/>
        <v>300000</v>
      </c>
      <c r="J1005" s="12">
        <f t="shared" si="1353"/>
        <v>0</v>
      </c>
      <c r="K1005" s="12">
        <f t="shared" si="1302"/>
        <v>300000</v>
      </c>
      <c r="L1005" s="12">
        <f t="shared" si="1303"/>
        <v>300000</v>
      </c>
      <c r="M1005" s="12">
        <f t="shared" si="1336"/>
        <v>0</v>
      </c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32"/>
      <c r="AP1005" s="39"/>
      <c r="AQ1005" s="32"/>
      <c r="AR1005" s="32"/>
      <c r="AS1005" s="12"/>
      <c r="AT1005" s="12"/>
      <c r="AU1005" s="12"/>
      <c r="AV1005" s="12"/>
      <c r="AW1005" s="12"/>
      <c r="AX1005" s="12"/>
      <c r="AY1005" s="45"/>
      <c r="AZ1005" s="32"/>
      <c r="BA1005" s="12"/>
      <c r="BB1005" s="12">
        <f t="shared" si="1337"/>
        <v>0</v>
      </c>
      <c r="BC1005" s="12">
        <f t="shared" si="1305"/>
        <v>300000</v>
      </c>
      <c r="BD1005" s="12">
        <f t="shared" si="1306"/>
        <v>300000</v>
      </c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>
        <v>300000</v>
      </c>
      <c r="BX1005" s="12">
        <f t="shared" si="1354"/>
        <v>300000</v>
      </c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3" t="s">
        <v>54</v>
      </c>
      <c r="DF1005" s="14" t="s">
        <v>55</v>
      </c>
    </row>
    <row r="1006" spans="1:110" ht="38.25" x14ac:dyDescent="0.25">
      <c r="A1006" s="13" t="s">
        <v>125</v>
      </c>
      <c r="B1006" s="48" t="s">
        <v>2660</v>
      </c>
      <c r="C1006" s="49" t="s">
        <v>374</v>
      </c>
      <c r="D1006" s="49" t="s">
        <v>51</v>
      </c>
      <c r="E1006" s="127" t="s">
        <v>153</v>
      </c>
      <c r="F1006" s="49">
        <v>11461</v>
      </c>
      <c r="G1006" s="49">
        <v>9869</v>
      </c>
      <c r="H1006" s="51">
        <v>33430</v>
      </c>
      <c r="I1006" s="12">
        <f t="shared" si="1320"/>
        <v>300000</v>
      </c>
      <c r="J1006" s="12">
        <f t="shared" si="1353"/>
        <v>0</v>
      </c>
      <c r="K1006" s="12">
        <f t="shared" si="1302"/>
        <v>300000</v>
      </c>
      <c r="L1006" s="12">
        <f t="shared" si="1303"/>
        <v>300000</v>
      </c>
      <c r="M1006" s="12">
        <f t="shared" si="1336"/>
        <v>0</v>
      </c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32"/>
      <c r="AP1006" s="39"/>
      <c r="AQ1006" s="32"/>
      <c r="AR1006" s="32"/>
      <c r="AS1006" s="12"/>
      <c r="AT1006" s="12"/>
      <c r="AU1006" s="12"/>
      <c r="AV1006" s="12"/>
      <c r="AW1006" s="12"/>
      <c r="AX1006" s="12"/>
      <c r="AY1006" s="45"/>
      <c r="AZ1006" s="32"/>
      <c r="BA1006" s="12"/>
      <c r="BB1006" s="12">
        <f t="shared" si="1337"/>
        <v>0</v>
      </c>
      <c r="BC1006" s="12">
        <f t="shared" si="1305"/>
        <v>300000</v>
      </c>
      <c r="BD1006" s="12">
        <f t="shared" si="1306"/>
        <v>300000</v>
      </c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>
        <v>300000</v>
      </c>
      <c r="BX1006" s="12">
        <f t="shared" si="1354"/>
        <v>300000</v>
      </c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3" t="s">
        <v>54</v>
      </c>
      <c r="DF1006" s="14" t="s">
        <v>55</v>
      </c>
    </row>
    <row r="1007" spans="1:110" ht="38.25" x14ac:dyDescent="0.25">
      <c r="A1007" s="13" t="s">
        <v>126</v>
      </c>
      <c r="B1007" s="48" t="s">
        <v>2661</v>
      </c>
      <c r="C1007" s="49" t="s">
        <v>266</v>
      </c>
      <c r="D1007" s="49" t="s">
        <v>51</v>
      </c>
      <c r="E1007" s="127" t="s">
        <v>153</v>
      </c>
      <c r="F1007" s="50">
        <v>3953.3</v>
      </c>
      <c r="G1007" s="50">
        <v>3203.3</v>
      </c>
      <c r="H1007" s="51">
        <v>33701</v>
      </c>
      <c r="I1007" s="12">
        <f t="shared" si="1320"/>
        <v>300000</v>
      </c>
      <c r="J1007" s="12">
        <f t="shared" si="1353"/>
        <v>0</v>
      </c>
      <c r="K1007" s="12">
        <f t="shared" si="1302"/>
        <v>300000</v>
      </c>
      <c r="L1007" s="12">
        <f t="shared" si="1303"/>
        <v>300000</v>
      </c>
      <c r="M1007" s="12">
        <f t="shared" si="1336"/>
        <v>0</v>
      </c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32"/>
      <c r="AP1007" s="39"/>
      <c r="AQ1007" s="32"/>
      <c r="AR1007" s="32"/>
      <c r="AS1007" s="12"/>
      <c r="AT1007" s="12"/>
      <c r="AU1007" s="12"/>
      <c r="AV1007" s="12"/>
      <c r="AW1007" s="12"/>
      <c r="AX1007" s="12"/>
      <c r="AY1007" s="45"/>
      <c r="AZ1007" s="32"/>
      <c r="BA1007" s="12"/>
      <c r="BB1007" s="12">
        <f t="shared" si="1337"/>
        <v>0</v>
      </c>
      <c r="BC1007" s="12">
        <f t="shared" si="1305"/>
        <v>300000</v>
      </c>
      <c r="BD1007" s="12">
        <f t="shared" si="1306"/>
        <v>300000</v>
      </c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>
        <v>300000</v>
      </c>
      <c r="BX1007" s="12">
        <f t="shared" si="1354"/>
        <v>300000</v>
      </c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3" t="s">
        <v>54</v>
      </c>
      <c r="DF1007" s="14" t="s">
        <v>55</v>
      </c>
    </row>
    <row r="1008" spans="1:110" ht="38.25" x14ac:dyDescent="0.25">
      <c r="A1008" s="13" t="s">
        <v>127</v>
      </c>
      <c r="B1008" s="48" t="s">
        <v>1295</v>
      </c>
      <c r="C1008" s="49">
        <v>1961</v>
      </c>
      <c r="D1008" s="49" t="s">
        <v>51</v>
      </c>
      <c r="E1008" s="127" t="s">
        <v>229</v>
      </c>
      <c r="F1008" s="50">
        <v>4859</v>
      </c>
      <c r="G1008" s="50">
        <v>4487</v>
      </c>
      <c r="H1008" s="51">
        <v>33751</v>
      </c>
      <c r="I1008" s="12">
        <f t="shared" si="1320"/>
        <v>3274427.5008</v>
      </c>
      <c r="J1008" s="12">
        <f t="shared" si="1353"/>
        <v>1637213.7504</v>
      </c>
      <c r="K1008" s="12">
        <f t="shared" si="1302"/>
        <v>1637213.7504</v>
      </c>
      <c r="L1008" s="12">
        <f t="shared" si="1303"/>
        <v>1637213.7504</v>
      </c>
      <c r="M1008" s="12">
        <f t="shared" si="1336"/>
        <v>0</v>
      </c>
      <c r="N1008" s="12"/>
      <c r="O1008" s="12"/>
      <c r="P1008" s="12">
        <v>0</v>
      </c>
      <c r="Q1008" s="12"/>
      <c r="R1008" s="12"/>
      <c r="S1008" s="12">
        <v>0</v>
      </c>
      <c r="T1008" s="12"/>
      <c r="U1008" s="12"/>
      <c r="V1008" s="12">
        <v>0</v>
      </c>
      <c r="W1008" s="12"/>
      <c r="X1008" s="12"/>
      <c r="Y1008" s="12">
        <v>0</v>
      </c>
      <c r="Z1008" s="12"/>
      <c r="AA1008" s="12"/>
      <c r="AB1008" s="12">
        <v>0</v>
      </c>
      <c r="AC1008" s="12"/>
      <c r="AD1008" s="12"/>
      <c r="AE1008" s="12">
        <v>0</v>
      </c>
      <c r="AF1008" s="12"/>
      <c r="AG1008" s="12"/>
      <c r="AH1008" s="12">
        <v>0</v>
      </c>
      <c r="AI1008" s="12"/>
      <c r="AJ1008" s="12"/>
      <c r="AK1008" s="12">
        <v>0</v>
      </c>
      <c r="AL1008" s="12"/>
      <c r="AM1008" s="12"/>
      <c r="AN1008" s="12">
        <v>0</v>
      </c>
      <c r="AO1008" s="32"/>
      <c r="AP1008" s="39" t="s">
        <v>53</v>
      </c>
      <c r="AQ1008" s="32"/>
      <c r="AR1008" s="32">
        <v>0</v>
      </c>
      <c r="AS1008" s="12">
        <v>1966202.1880000001</v>
      </c>
      <c r="AT1008" s="12">
        <v>3274427.5008</v>
      </c>
      <c r="AU1008" s="12">
        <v>1308225.3128</v>
      </c>
      <c r="AV1008" s="12"/>
      <c r="AW1008" s="12"/>
      <c r="AX1008" s="12">
        <v>0</v>
      </c>
      <c r="AY1008" s="45"/>
      <c r="AZ1008" s="32"/>
      <c r="BA1008" s="12">
        <v>0</v>
      </c>
      <c r="BB1008" s="12">
        <f t="shared" si="1337"/>
        <v>0</v>
      </c>
      <c r="BC1008" s="12">
        <f t="shared" si="1305"/>
        <v>0</v>
      </c>
      <c r="BD1008" s="12">
        <f t="shared" si="1306"/>
        <v>0</v>
      </c>
      <c r="BE1008" s="12"/>
      <c r="BF1008" s="12"/>
      <c r="BG1008" s="12"/>
      <c r="BH1008" s="12">
        <f>BG1008-BF1008</f>
        <v>0</v>
      </c>
      <c r="BI1008" s="12"/>
      <c r="BJ1008" s="12"/>
      <c r="BK1008" s="12"/>
      <c r="BL1008" s="12">
        <f>BK1008-BJ1008</f>
        <v>0</v>
      </c>
      <c r="BM1008" s="12"/>
      <c r="BN1008" s="12"/>
      <c r="BO1008" s="12"/>
      <c r="BP1008" s="12">
        <f>BO1008-BN1008</f>
        <v>0</v>
      </c>
      <c r="BQ1008" s="12"/>
      <c r="BR1008" s="12"/>
      <c r="BS1008" s="12"/>
      <c r="BT1008" s="12">
        <f>BS1008-BR1008</f>
        <v>0</v>
      </c>
      <c r="BU1008" s="12"/>
      <c r="BV1008" s="12"/>
      <c r="BW1008" s="12"/>
      <c r="BX1008" s="12">
        <f t="shared" si="1354"/>
        <v>0</v>
      </c>
      <c r="BY1008" s="12"/>
      <c r="BZ1008" s="12"/>
      <c r="CA1008" s="12"/>
      <c r="CB1008" s="12">
        <f>CA1008-BZ1008</f>
        <v>0</v>
      </c>
      <c r="CC1008" s="12"/>
      <c r="CD1008" s="12"/>
      <c r="CE1008" s="12"/>
      <c r="CF1008" s="12">
        <f>CE1008-CD1008</f>
        <v>0</v>
      </c>
      <c r="CG1008" s="12"/>
      <c r="CH1008" s="12"/>
      <c r="CI1008" s="12"/>
      <c r="CJ1008" s="12">
        <f>CI1008-CH1008</f>
        <v>0</v>
      </c>
      <c r="CK1008" s="12"/>
      <c r="CL1008" s="12"/>
      <c r="CM1008" s="12"/>
      <c r="CN1008" s="12">
        <f>CM1008-CL1008</f>
        <v>0</v>
      </c>
      <c r="CO1008" s="12"/>
      <c r="CP1008" s="12"/>
      <c r="CQ1008" s="12"/>
      <c r="CR1008" s="12">
        <f>CQ1008-CP1008</f>
        <v>0</v>
      </c>
      <c r="CS1008" s="12"/>
      <c r="CT1008" s="12"/>
      <c r="CU1008" s="12"/>
      <c r="CV1008" s="12">
        <f>CU1008-CT1008</f>
        <v>0</v>
      </c>
      <c r="CW1008" s="12"/>
      <c r="CX1008" s="12"/>
      <c r="CY1008" s="12"/>
      <c r="CZ1008" s="12">
        <f>CY1008-CX1008</f>
        <v>0</v>
      </c>
      <c r="DA1008" s="12"/>
      <c r="DB1008" s="12"/>
      <c r="DC1008" s="12"/>
      <c r="DD1008" s="12">
        <f>DC1008-DB1008</f>
        <v>0</v>
      </c>
      <c r="DE1008" s="13" t="s">
        <v>54</v>
      </c>
      <c r="DF1008" s="14" t="s">
        <v>55</v>
      </c>
    </row>
    <row r="1009" spans="1:110" ht="38.25" x14ac:dyDescent="0.25">
      <c r="A1009" s="13" t="s">
        <v>128</v>
      </c>
      <c r="B1009" s="48" t="s">
        <v>2662</v>
      </c>
      <c r="C1009" s="49" t="s">
        <v>266</v>
      </c>
      <c r="D1009" s="49" t="s">
        <v>51</v>
      </c>
      <c r="E1009" s="127" t="s">
        <v>153</v>
      </c>
      <c r="F1009" s="50">
        <v>4199.8</v>
      </c>
      <c r="G1009" s="50">
        <v>3387.8</v>
      </c>
      <c r="H1009" s="51">
        <v>33822</v>
      </c>
      <c r="I1009" s="12">
        <f t="shared" si="1320"/>
        <v>300000</v>
      </c>
      <c r="J1009" s="12">
        <f t="shared" si="1353"/>
        <v>0</v>
      </c>
      <c r="K1009" s="12">
        <f t="shared" si="1302"/>
        <v>300000</v>
      </c>
      <c r="L1009" s="12">
        <f t="shared" si="1303"/>
        <v>300000</v>
      </c>
      <c r="M1009" s="12">
        <f t="shared" si="1336"/>
        <v>0</v>
      </c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32"/>
      <c r="AP1009" s="39"/>
      <c r="AQ1009" s="32"/>
      <c r="AR1009" s="32"/>
      <c r="AS1009" s="12"/>
      <c r="AT1009" s="12"/>
      <c r="AU1009" s="12"/>
      <c r="AV1009" s="12"/>
      <c r="AW1009" s="12"/>
      <c r="AX1009" s="12"/>
      <c r="AY1009" s="45"/>
      <c r="AZ1009" s="32"/>
      <c r="BA1009" s="12"/>
      <c r="BB1009" s="12">
        <f t="shared" si="1337"/>
        <v>0</v>
      </c>
      <c r="BC1009" s="12">
        <f t="shared" si="1305"/>
        <v>300000</v>
      </c>
      <c r="BD1009" s="12">
        <f t="shared" si="1306"/>
        <v>300000</v>
      </c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>
        <v>300000</v>
      </c>
      <c r="BX1009" s="12">
        <f t="shared" si="1354"/>
        <v>300000</v>
      </c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3" t="s">
        <v>54</v>
      </c>
      <c r="DF1009" s="14" t="s">
        <v>55</v>
      </c>
    </row>
    <row r="1010" spans="1:110" ht="38.25" x14ac:dyDescent="0.25">
      <c r="A1010" s="13" t="s">
        <v>129</v>
      </c>
      <c r="B1010" s="48" t="s">
        <v>2663</v>
      </c>
      <c r="C1010" s="49" t="s">
        <v>266</v>
      </c>
      <c r="D1010" s="49" t="s">
        <v>51</v>
      </c>
      <c r="E1010" s="127" t="s">
        <v>153</v>
      </c>
      <c r="F1010" s="50">
        <v>4512</v>
      </c>
      <c r="G1010" s="50">
        <v>3724</v>
      </c>
      <c r="H1010" s="51">
        <v>33430</v>
      </c>
      <c r="I1010" s="12">
        <f t="shared" si="1320"/>
        <v>300000</v>
      </c>
      <c r="J1010" s="12">
        <f t="shared" si="1353"/>
        <v>0</v>
      </c>
      <c r="K1010" s="12">
        <f t="shared" ref="K1010:K1021" si="1355">I1010-J1010</f>
        <v>300000</v>
      </c>
      <c r="L1010" s="12">
        <f t="shared" ref="L1010:L1033" si="1356">K1010</f>
        <v>300000</v>
      </c>
      <c r="M1010" s="12">
        <f t="shared" si="1336"/>
        <v>0</v>
      </c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32"/>
      <c r="AP1010" s="39"/>
      <c r="AQ1010" s="32"/>
      <c r="AR1010" s="32"/>
      <c r="AS1010" s="12"/>
      <c r="AT1010" s="12"/>
      <c r="AU1010" s="12"/>
      <c r="AV1010" s="12"/>
      <c r="AW1010" s="12"/>
      <c r="AX1010" s="12"/>
      <c r="AY1010" s="45"/>
      <c r="AZ1010" s="32"/>
      <c r="BA1010" s="12"/>
      <c r="BB1010" s="12">
        <f t="shared" si="1337"/>
        <v>0</v>
      </c>
      <c r="BC1010" s="12">
        <f t="shared" si="1305"/>
        <v>300000</v>
      </c>
      <c r="BD1010" s="12">
        <f t="shared" si="1306"/>
        <v>300000</v>
      </c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>
        <v>300000</v>
      </c>
      <c r="BX1010" s="12">
        <f t="shared" si="1354"/>
        <v>300000</v>
      </c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3" t="s">
        <v>54</v>
      </c>
      <c r="DF1010" s="14" t="s">
        <v>55</v>
      </c>
    </row>
    <row r="1011" spans="1:110" ht="38.25" x14ac:dyDescent="0.25">
      <c r="A1011" s="13" t="s">
        <v>130</v>
      </c>
      <c r="B1011" s="48" t="s">
        <v>2664</v>
      </c>
      <c r="C1011" s="49" t="s">
        <v>266</v>
      </c>
      <c r="D1011" s="49" t="s">
        <v>51</v>
      </c>
      <c r="E1011" s="127" t="s">
        <v>153</v>
      </c>
      <c r="F1011" s="50">
        <v>4105</v>
      </c>
      <c r="G1011" s="50">
        <v>3368</v>
      </c>
      <c r="H1011" s="51">
        <v>33763</v>
      </c>
      <c r="I1011" s="12">
        <f t="shared" ref="I1011:I1021" si="1357">O1011+R1011+U1011+X1011+AA1011+AD1011+AG1011+AJ1011+AM1011+AQ1011+AT1011+BC1011+AW1011+AZ1011</f>
        <v>300000</v>
      </c>
      <c r="J1011" s="12">
        <f t="shared" si="1353"/>
        <v>0</v>
      </c>
      <c r="K1011" s="12">
        <f t="shared" si="1355"/>
        <v>300000</v>
      </c>
      <c r="L1011" s="12">
        <f t="shared" si="1356"/>
        <v>300000</v>
      </c>
      <c r="M1011" s="12">
        <f t="shared" si="1336"/>
        <v>0</v>
      </c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32"/>
      <c r="AP1011" s="39"/>
      <c r="AQ1011" s="32"/>
      <c r="AR1011" s="32"/>
      <c r="AS1011" s="12"/>
      <c r="AT1011" s="12"/>
      <c r="AU1011" s="12"/>
      <c r="AV1011" s="12"/>
      <c r="AW1011" s="12"/>
      <c r="AX1011" s="12"/>
      <c r="AY1011" s="45"/>
      <c r="AZ1011" s="32"/>
      <c r="BA1011" s="12"/>
      <c r="BB1011" s="12">
        <f t="shared" si="1337"/>
        <v>0</v>
      </c>
      <c r="BC1011" s="12">
        <f t="shared" ref="BC1011:BC1033" si="1358">BG1011+BK1011+BO1011+BS1011+BW1011+CA1011+CE1011+CI1011+CM1011+CQ1011+CU1011+CY1011+DC1011</f>
        <v>300000</v>
      </c>
      <c r="BD1011" s="12">
        <f t="shared" ref="BD1011:BD1033" si="1359">BC1011-BB1011</f>
        <v>300000</v>
      </c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>
        <v>300000</v>
      </c>
      <c r="BX1011" s="12">
        <f t="shared" si="1354"/>
        <v>300000</v>
      </c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3" t="s">
        <v>54</v>
      </c>
      <c r="DF1011" s="14" t="s">
        <v>55</v>
      </c>
    </row>
    <row r="1012" spans="1:110" ht="38.25" x14ac:dyDescent="0.25">
      <c r="A1012" s="13" t="s">
        <v>131</v>
      </c>
      <c r="B1012" s="48" t="s">
        <v>2665</v>
      </c>
      <c r="C1012" s="49" t="s">
        <v>266</v>
      </c>
      <c r="D1012" s="49" t="s">
        <v>51</v>
      </c>
      <c r="E1012" s="127" t="s">
        <v>153</v>
      </c>
      <c r="F1012" s="50">
        <v>4036.7</v>
      </c>
      <c r="G1012" s="50">
        <v>3286.7</v>
      </c>
      <c r="H1012" s="51">
        <v>33963</v>
      </c>
      <c r="I1012" s="12">
        <f t="shared" si="1357"/>
        <v>300000</v>
      </c>
      <c r="J1012" s="12">
        <f t="shared" si="1353"/>
        <v>0</v>
      </c>
      <c r="K1012" s="12">
        <f t="shared" si="1355"/>
        <v>300000</v>
      </c>
      <c r="L1012" s="12">
        <f t="shared" si="1356"/>
        <v>300000</v>
      </c>
      <c r="M1012" s="12">
        <f t="shared" si="1336"/>
        <v>0</v>
      </c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32"/>
      <c r="AP1012" s="39"/>
      <c r="AQ1012" s="32"/>
      <c r="AR1012" s="32"/>
      <c r="AS1012" s="12"/>
      <c r="AT1012" s="12"/>
      <c r="AU1012" s="12"/>
      <c r="AV1012" s="12"/>
      <c r="AW1012" s="12"/>
      <c r="AX1012" s="12"/>
      <c r="AY1012" s="45"/>
      <c r="AZ1012" s="32"/>
      <c r="BA1012" s="12"/>
      <c r="BB1012" s="12">
        <f t="shared" ref="BB1012:BB1033" si="1360">BF1012+BJ1012+BN1012+BR1012+BV1012+BZ1012+CD1012+CH1012+CL1012+CP1012+CT1012+CX1012+DB1012</f>
        <v>0</v>
      </c>
      <c r="BC1012" s="12">
        <f t="shared" si="1358"/>
        <v>300000</v>
      </c>
      <c r="BD1012" s="12">
        <f t="shared" si="1359"/>
        <v>300000</v>
      </c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>
        <v>300000</v>
      </c>
      <c r="BX1012" s="12">
        <f t="shared" si="1354"/>
        <v>300000</v>
      </c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3" t="s">
        <v>54</v>
      </c>
      <c r="DF1012" s="14" t="s">
        <v>55</v>
      </c>
    </row>
    <row r="1013" spans="1:110" ht="38.25" x14ac:dyDescent="0.25">
      <c r="A1013" s="13" t="s">
        <v>132</v>
      </c>
      <c r="B1013" s="48" t="s">
        <v>2666</v>
      </c>
      <c r="C1013" s="49" t="s">
        <v>266</v>
      </c>
      <c r="D1013" s="49" t="s">
        <v>51</v>
      </c>
      <c r="E1013" s="127" t="s">
        <v>153</v>
      </c>
      <c r="F1013" s="50">
        <v>3941.8</v>
      </c>
      <c r="G1013" s="50">
        <v>3196.8</v>
      </c>
      <c r="H1013" s="51">
        <v>33856</v>
      </c>
      <c r="I1013" s="12">
        <f t="shared" si="1357"/>
        <v>300000</v>
      </c>
      <c r="J1013" s="12">
        <f t="shared" si="1353"/>
        <v>0</v>
      </c>
      <c r="K1013" s="12">
        <f t="shared" si="1355"/>
        <v>300000</v>
      </c>
      <c r="L1013" s="12">
        <f t="shared" si="1356"/>
        <v>300000</v>
      </c>
      <c r="M1013" s="12">
        <f t="shared" si="1336"/>
        <v>0</v>
      </c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32"/>
      <c r="AP1013" s="39"/>
      <c r="AQ1013" s="32"/>
      <c r="AR1013" s="32"/>
      <c r="AS1013" s="12"/>
      <c r="AT1013" s="12"/>
      <c r="AU1013" s="12"/>
      <c r="AV1013" s="12"/>
      <c r="AW1013" s="12"/>
      <c r="AX1013" s="12"/>
      <c r="AY1013" s="45"/>
      <c r="AZ1013" s="32"/>
      <c r="BA1013" s="12"/>
      <c r="BB1013" s="12">
        <f t="shared" si="1360"/>
        <v>0</v>
      </c>
      <c r="BC1013" s="12">
        <f t="shared" si="1358"/>
        <v>300000</v>
      </c>
      <c r="BD1013" s="12">
        <f t="shared" si="1359"/>
        <v>300000</v>
      </c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>
        <v>300000</v>
      </c>
      <c r="BX1013" s="12">
        <f t="shared" si="1354"/>
        <v>300000</v>
      </c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3" t="s">
        <v>54</v>
      </c>
      <c r="DF1013" s="14" t="s">
        <v>55</v>
      </c>
    </row>
    <row r="1014" spans="1:110" ht="51" x14ac:dyDescent="0.25">
      <c r="A1014" s="13" t="s">
        <v>133</v>
      </c>
      <c r="B1014" s="48" t="s">
        <v>1296</v>
      </c>
      <c r="C1014" s="49">
        <v>1880</v>
      </c>
      <c r="D1014" s="49" t="s">
        <v>51</v>
      </c>
      <c r="E1014" s="127" t="s">
        <v>56</v>
      </c>
      <c r="F1014" s="50">
        <v>3567.3</v>
      </c>
      <c r="G1014" s="50">
        <v>3196.3</v>
      </c>
      <c r="H1014" s="51">
        <v>33920</v>
      </c>
      <c r="I1014" s="12">
        <f t="shared" si="1357"/>
        <v>8257674</v>
      </c>
      <c r="J1014" s="12">
        <f t="shared" si="1353"/>
        <v>4128837</v>
      </c>
      <c r="K1014" s="12">
        <f t="shared" si="1355"/>
        <v>4128837</v>
      </c>
      <c r="L1014" s="12">
        <f t="shared" si="1356"/>
        <v>4128837</v>
      </c>
      <c r="M1014" s="12">
        <f t="shared" si="1336"/>
        <v>0</v>
      </c>
      <c r="N1014" s="12"/>
      <c r="O1014" s="12"/>
      <c r="P1014" s="12">
        <v>0</v>
      </c>
      <c r="Q1014" s="12"/>
      <c r="R1014" s="12"/>
      <c r="S1014" s="12">
        <v>0</v>
      </c>
      <c r="T1014" s="12"/>
      <c r="U1014" s="12"/>
      <c r="V1014" s="12">
        <v>0</v>
      </c>
      <c r="W1014" s="12"/>
      <c r="X1014" s="12"/>
      <c r="Y1014" s="12">
        <v>0</v>
      </c>
      <c r="Z1014" s="12"/>
      <c r="AA1014" s="12"/>
      <c r="AB1014" s="12">
        <v>0</v>
      </c>
      <c r="AC1014" s="12"/>
      <c r="AD1014" s="12"/>
      <c r="AE1014" s="12">
        <v>0</v>
      </c>
      <c r="AF1014" s="12"/>
      <c r="AG1014" s="12"/>
      <c r="AH1014" s="12">
        <v>0</v>
      </c>
      <c r="AI1014" s="12"/>
      <c r="AJ1014" s="12"/>
      <c r="AK1014" s="12">
        <v>0</v>
      </c>
      <c r="AL1014" s="12"/>
      <c r="AM1014" s="12"/>
      <c r="AN1014" s="12">
        <v>0</v>
      </c>
      <c r="AO1014" s="32"/>
      <c r="AP1014" s="39" t="s">
        <v>53</v>
      </c>
      <c r="AQ1014" s="32"/>
      <c r="AR1014" s="32">
        <v>0</v>
      </c>
      <c r="AS1014" s="12"/>
      <c r="AT1014" s="12"/>
      <c r="AU1014" s="12">
        <v>0</v>
      </c>
      <c r="AV1014" s="12">
        <v>13484869.964</v>
      </c>
      <c r="AW1014" s="12">
        <v>8257674</v>
      </c>
      <c r="AX1014" s="12">
        <v>-5227195.9639999997</v>
      </c>
      <c r="AY1014" s="45"/>
      <c r="AZ1014" s="32"/>
      <c r="BA1014" s="12">
        <v>0</v>
      </c>
      <c r="BB1014" s="12">
        <f t="shared" si="1360"/>
        <v>0</v>
      </c>
      <c r="BC1014" s="12">
        <f t="shared" si="1358"/>
        <v>0</v>
      </c>
      <c r="BD1014" s="12">
        <f t="shared" si="1359"/>
        <v>0</v>
      </c>
      <c r="BE1014" s="12"/>
      <c r="BF1014" s="12"/>
      <c r="BG1014" s="12"/>
      <c r="BH1014" s="12">
        <f t="shared" ref="BH1014:BH1028" si="1361">BG1014-BF1014</f>
        <v>0</v>
      </c>
      <c r="BI1014" s="12"/>
      <c r="BJ1014" s="12"/>
      <c r="BK1014" s="12"/>
      <c r="BL1014" s="12">
        <f>BK1014-BJ1014</f>
        <v>0</v>
      </c>
      <c r="BM1014" s="12"/>
      <c r="BN1014" s="12"/>
      <c r="BO1014" s="12"/>
      <c r="BP1014" s="12">
        <f>BO1014-BN1014</f>
        <v>0</v>
      </c>
      <c r="BQ1014" s="12"/>
      <c r="BR1014" s="12"/>
      <c r="BS1014" s="12"/>
      <c r="BT1014" s="12">
        <f>BS1014-BR1014</f>
        <v>0</v>
      </c>
      <c r="BU1014" s="12"/>
      <c r="BV1014" s="12"/>
      <c r="BW1014" s="12"/>
      <c r="BX1014" s="12">
        <f t="shared" si="1354"/>
        <v>0</v>
      </c>
      <c r="BY1014" s="12"/>
      <c r="BZ1014" s="12"/>
      <c r="CA1014" s="12"/>
      <c r="CB1014" s="12">
        <f>CA1014-BZ1014</f>
        <v>0</v>
      </c>
      <c r="CC1014" s="12"/>
      <c r="CD1014" s="12"/>
      <c r="CE1014" s="12"/>
      <c r="CF1014" s="12">
        <f>CE1014-CD1014</f>
        <v>0</v>
      </c>
      <c r="CG1014" s="12"/>
      <c r="CH1014" s="12"/>
      <c r="CI1014" s="12"/>
      <c r="CJ1014" s="12">
        <f>CI1014-CH1014</f>
        <v>0</v>
      </c>
      <c r="CK1014" s="12"/>
      <c r="CL1014" s="12"/>
      <c r="CM1014" s="12"/>
      <c r="CN1014" s="12">
        <f>CM1014-CL1014</f>
        <v>0</v>
      </c>
      <c r="CO1014" s="12"/>
      <c r="CP1014" s="12"/>
      <c r="CQ1014" s="12"/>
      <c r="CR1014" s="12">
        <f>CQ1014-CP1014</f>
        <v>0</v>
      </c>
      <c r="CS1014" s="12"/>
      <c r="CT1014" s="12"/>
      <c r="CU1014" s="12"/>
      <c r="CV1014" s="12">
        <f>CU1014-CT1014</f>
        <v>0</v>
      </c>
      <c r="CW1014" s="12"/>
      <c r="CX1014" s="12"/>
      <c r="CY1014" s="12"/>
      <c r="CZ1014" s="12">
        <f>CY1014-CX1014</f>
        <v>0</v>
      </c>
      <c r="DA1014" s="12"/>
      <c r="DB1014" s="12"/>
      <c r="DC1014" s="12"/>
      <c r="DD1014" s="12">
        <f>DC1014-DB1014</f>
        <v>0</v>
      </c>
      <c r="DE1014" s="13" t="s">
        <v>54</v>
      </c>
      <c r="DF1014" s="14" t="s">
        <v>55</v>
      </c>
    </row>
    <row r="1015" spans="1:110" ht="38.25" x14ac:dyDescent="0.25">
      <c r="A1015" s="13" t="s">
        <v>134</v>
      </c>
      <c r="B1015" s="48" t="s">
        <v>1297</v>
      </c>
      <c r="C1015" s="49">
        <v>1961</v>
      </c>
      <c r="D1015" s="49" t="s">
        <v>51</v>
      </c>
      <c r="E1015" s="127" t="s">
        <v>153</v>
      </c>
      <c r="F1015" s="50">
        <v>3729</v>
      </c>
      <c r="G1015" s="50">
        <v>3484</v>
      </c>
      <c r="H1015" s="51">
        <v>40959</v>
      </c>
      <c r="I1015" s="12">
        <f t="shared" si="1357"/>
        <v>3033069.7752</v>
      </c>
      <c r="J1015" s="12">
        <f t="shared" si="1353"/>
        <v>1516534.8876</v>
      </c>
      <c r="K1015" s="12">
        <f t="shared" si="1355"/>
        <v>1516534.8876</v>
      </c>
      <c r="L1015" s="12">
        <f t="shared" si="1356"/>
        <v>1516534.8876</v>
      </c>
      <c r="M1015" s="12">
        <f t="shared" si="1336"/>
        <v>0</v>
      </c>
      <c r="N1015" s="12"/>
      <c r="O1015" s="12"/>
      <c r="P1015" s="12">
        <v>0</v>
      </c>
      <c r="Q1015" s="12"/>
      <c r="R1015" s="12"/>
      <c r="S1015" s="12">
        <v>0</v>
      </c>
      <c r="T1015" s="12"/>
      <c r="U1015" s="12"/>
      <c r="V1015" s="12">
        <v>0</v>
      </c>
      <c r="W1015" s="12">
        <v>1246575.2</v>
      </c>
      <c r="X1015" s="12">
        <v>1365624</v>
      </c>
      <c r="Y1015" s="12">
        <v>119048.80000000005</v>
      </c>
      <c r="Z1015" s="12">
        <v>1327717.547</v>
      </c>
      <c r="AA1015" s="12">
        <v>1667445.7752</v>
      </c>
      <c r="AB1015" s="12">
        <v>339728.22820000001</v>
      </c>
      <c r="AC1015" s="12"/>
      <c r="AD1015" s="12"/>
      <c r="AE1015" s="12">
        <v>0</v>
      </c>
      <c r="AF1015" s="12"/>
      <c r="AG1015" s="12"/>
      <c r="AH1015" s="12">
        <v>0</v>
      </c>
      <c r="AI1015" s="12"/>
      <c r="AJ1015" s="12"/>
      <c r="AK1015" s="12">
        <v>0</v>
      </c>
      <c r="AL1015" s="12"/>
      <c r="AM1015" s="12"/>
      <c r="AN1015" s="12">
        <v>0</v>
      </c>
      <c r="AO1015" s="32"/>
      <c r="AP1015" s="39" t="s">
        <v>53</v>
      </c>
      <c r="AQ1015" s="32"/>
      <c r="AR1015" s="32">
        <v>0</v>
      </c>
      <c r="AS1015" s="12"/>
      <c r="AT1015" s="12"/>
      <c r="AU1015" s="12">
        <v>0</v>
      </c>
      <c r="AV1015" s="12"/>
      <c r="AW1015" s="12"/>
      <c r="AX1015" s="12">
        <v>0</v>
      </c>
      <c r="AY1015" s="45"/>
      <c r="AZ1015" s="32"/>
      <c r="BA1015" s="12">
        <v>0</v>
      </c>
      <c r="BB1015" s="12">
        <f t="shared" si="1360"/>
        <v>0</v>
      </c>
      <c r="BC1015" s="12">
        <f t="shared" si="1358"/>
        <v>0</v>
      </c>
      <c r="BD1015" s="12">
        <f t="shared" si="1359"/>
        <v>0</v>
      </c>
      <c r="BE1015" s="12"/>
      <c r="BF1015" s="12"/>
      <c r="BG1015" s="12"/>
      <c r="BH1015" s="12">
        <f t="shared" si="1361"/>
        <v>0</v>
      </c>
      <c r="BI1015" s="12"/>
      <c r="BJ1015" s="12"/>
      <c r="BK1015" s="12"/>
      <c r="BL1015" s="12">
        <f>BK1015-BJ1015</f>
        <v>0</v>
      </c>
      <c r="BM1015" s="12"/>
      <c r="BN1015" s="12"/>
      <c r="BO1015" s="12"/>
      <c r="BP1015" s="12">
        <f>BO1015-BN1015</f>
        <v>0</v>
      </c>
      <c r="BQ1015" s="12"/>
      <c r="BR1015" s="12"/>
      <c r="BS1015" s="12"/>
      <c r="BT1015" s="12">
        <f>BS1015-BR1015</f>
        <v>0</v>
      </c>
      <c r="BU1015" s="12"/>
      <c r="BV1015" s="12"/>
      <c r="BW1015" s="12"/>
      <c r="BX1015" s="12">
        <f t="shared" si="1354"/>
        <v>0</v>
      </c>
      <c r="BY1015" s="12"/>
      <c r="BZ1015" s="12"/>
      <c r="CA1015" s="12"/>
      <c r="CB1015" s="12">
        <f>CA1015-BZ1015</f>
        <v>0</v>
      </c>
      <c r="CC1015" s="12"/>
      <c r="CD1015" s="12"/>
      <c r="CE1015" s="12"/>
      <c r="CF1015" s="12">
        <f>CE1015-CD1015</f>
        <v>0</v>
      </c>
      <c r="CG1015" s="12"/>
      <c r="CH1015" s="12"/>
      <c r="CI1015" s="12"/>
      <c r="CJ1015" s="12">
        <f>CI1015-CH1015</f>
        <v>0</v>
      </c>
      <c r="CK1015" s="12"/>
      <c r="CL1015" s="12"/>
      <c r="CM1015" s="12"/>
      <c r="CN1015" s="12">
        <f>CM1015-CL1015</f>
        <v>0</v>
      </c>
      <c r="CO1015" s="12"/>
      <c r="CP1015" s="12"/>
      <c r="CQ1015" s="12"/>
      <c r="CR1015" s="12">
        <f>CQ1015-CP1015</f>
        <v>0</v>
      </c>
      <c r="CS1015" s="12"/>
      <c r="CT1015" s="12"/>
      <c r="CU1015" s="12"/>
      <c r="CV1015" s="12">
        <f>CU1015-CT1015</f>
        <v>0</v>
      </c>
      <c r="CW1015" s="12"/>
      <c r="CX1015" s="12"/>
      <c r="CY1015" s="12"/>
      <c r="CZ1015" s="12">
        <f>CY1015-CX1015</f>
        <v>0</v>
      </c>
      <c r="DA1015" s="12"/>
      <c r="DB1015" s="12"/>
      <c r="DC1015" s="12"/>
      <c r="DD1015" s="12">
        <f>DC1015-DB1015</f>
        <v>0</v>
      </c>
      <c r="DE1015" s="13" t="s">
        <v>54</v>
      </c>
      <c r="DF1015" s="14" t="s">
        <v>55</v>
      </c>
    </row>
    <row r="1016" spans="1:110" ht="38.25" x14ac:dyDescent="0.25">
      <c r="A1016" s="13" t="s">
        <v>135</v>
      </c>
      <c r="B1016" s="48" t="s">
        <v>1298</v>
      </c>
      <c r="C1016" s="49">
        <v>1934</v>
      </c>
      <c r="D1016" s="49" t="s">
        <v>51</v>
      </c>
      <c r="E1016" s="127" t="s">
        <v>61</v>
      </c>
      <c r="F1016" s="50">
        <v>1680.4</v>
      </c>
      <c r="G1016" s="50">
        <v>1550.4</v>
      </c>
      <c r="H1016" s="51">
        <v>35005</v>
      </c>
      <c r="I1016" s="12">
        <f t="shared" si="1357"/>
        <v>4673092.8</v>
      </c>
      <c r="J1016" s="12">
        <f t="shared" si="1353"/>
        <v>2336546.4</v>
      </c>
      <c r="K1016" s="12">
        <f t="shared" si="1355"/>
        <v>2336546.4</v>
      </c>
      <c r="L1016" s="12">
        <f t="shared" si="1356"/>
        <v>2336546.4</v>
      </c>
      <c r="M1016" s="12">
        <f t="shared" si="1336"/>
        <v>0</v>
      </c>
      <c r="N1016" s="12"/>
      <c r="O1016" s="12"/>
      <c r="P1016" s="12">
        <v>0</v>
      </c>
      <c r="Q1016" s="12"/>
      <c r="R1016" s="12"/>
      <c r="S1016" s="12">
        <v>0</v>
      </c>
      <c r="T1016" s="12"/>
      <c r="U1016" s="12"/>
      <c r="V1016" s="12">
        <v>0</v>
      </c>
      <c r="W1016" s="12"/>
      <c r="X1016" s="12"/>
      <c r="Y1016" s="12">
        <v>0</v>
      </c>
      <c r="Z1016" s="12"/>
      <c r="AA1016" s="12"/>
      <c r="AB1016" s="12">
        <v>0</v>
      </c>
      <c r="AC1016" s="12"/>
      <c r="AD1016" s="12"/>
      <c r="AE1016" s="12">
        <v>0</v>
      </c>
      <c r="AF1016" s="12"/>
      <c r="AG1016" s="12"/>
      <c r="AH1016" s="12">
        <v>0</v>
      </c>
      <c r="AI1016" s="12"/>
      <c r="AJ1016" s="12"/>
      <c r="AK1016" s="12">
        <v>0</v>
      </c>
      <c r="AL1016" s="12"/>
      <c r="AM1016" s="12"/>
      <c r="AN1016" s="12">
        <v>0</v>
      </c>
      <c r="AO1016" s="32"/>
      <c r="AP1016" s="39" t="s">
        <v>53</v>
      </c>
      <c r="AQ1016" s="32"/>
      <c r="AR1016" s="32">
        <v>0</v>
      </c>
      <c r="AS1016" s="12"/>
      <c r="AT1016" s="12"/>
      <c r="AU1016" s="12">
        <v>0</v>
      </c>
      <c r="AV1016" s="12">
        <v>4778596.3219999997</v>
      </c>
      <c r="AW1016" s="12">
        <v>4673092.8</v>
      </c>
      <c r="AX1016" s="12">
        <v>-105503.52199999988</v>
      </c>
      <c r="AY1016" s="45"/>
      <c r="AZ1016" s="32"/>
      <c r="BA1016" s="12">
        <v>0</v>
      </c>
      <c r="BB1016" s="12">
        <f t="shared" si="1360"/>
        <v>0</v>
      </c>
      <c r="BC1016" s="12">
        <f t="shared" si="1358"/>
        <v>0</v>
      </c>
      <c r="BD1016" s="12">
        <f t="shared" si="1359"/>
        <v>0</v>
      </c>
      <c r="BE1016" s="12"/>
      <c r="BF1016" s="12"/>
      <c r="BG1016" s="12"/>
      <c r="BH1016" s="12">
        <f t="shared" si="1361"/>
        <v>0</v>
      </c>
      <c r="BI1016" s="12"/>
      <c r="BJ1016" s="12"/>
      <c r="BK1016" s="12"/>
      <c r="BL1016" s="12">
        <f>BK1016-BJ1016</f>
        <v>0</v>
      </c>
      <c r="BM1016" s="12"/>
      <c r="BN1016" s="12"/>
      <c r="BO1016" s="12"/>
      <c r="BP1016" s="12">
        <f>BO1016-BN1016</f>
        <v>0</v>
      </c>
      <c r="BQ1016" s="12"/>
      <c r="BR1016" s="12"/>
      <c r="BS1016" s="12"/>
      <c r="BT1016" s="12">
        <f>BS1016-BR1016</f>
        <v>0</v>
      </c>
      <c r="BU1016" s="12"/>
      <c r="BV1016" s="12"/>
      <c r="BW1016" s="12"/>
      <c r="BX1016" s="12">
        <f t="shared" si="1354"/>
        <v>0</v>
      </c>
      <c r="BY1016" s="12"/>
      <c r="BZ1016" s="12"/>
      <c r="CA1016" s="12"/>
      <c r="CB1016" s="12">
        <f>CA1016-BZ1016</f>
        <v>0</v>
      </c>
      <c r="CC1016" s="12"/>
      <c r="CD1016" s="12"/>
      <c r="CE1016" s="12"/>
      <c r="CF1016" s="12">
        <f>CE1016-CD1016</f>
        <v>0</v>
      </c>
      <c r="CG1016" s="12"/>
      <c r="CH1016" s="12"/>
      <c r="CI1016" s="12"/>
      <c r="CJ1016" s="12">
        <f>CI1016-CH1016</f>
        <v>0</v>
      </c>
      <c r="CK1016" s="12"/>
      <c r="CL1016" s="12"/>
      <c r="CM1016" s="12"/>
      <c r="CN1016" s="12">
        <f>CM1016-CL1016</f>
        <v>0</v>
      </c>
      <c r="CO1016" s="12"/>
      <c r="CP1016" s="12"/>
      <c r="CQ1016" s="12"/>
      <c r="CR1016" s="12">
        <f>CQ1016-CP1016</f>
        <v>0</v>
      </c>
      <c r="CS1016" s="12"/>
      <c r="CT1016" s="12"/>
      <c r="CU1016" s="12"/>
      <c r="CV1016" s="12">
        <f>CU1016-CT1016</f>
        <v>0</v>
      </c>
      <c r="CW1016" s="12"/>
      <c r="CX1016" s="12"/>
      <c r="CY1016" s="12"/>
      <c r="CZ1016" s="12">
        <f>CY1016-CX1016</f>
        <v>0</v>
      </c>
      <c r="DA1016" s="12"/>
      <c r="DB1016" s="12"/>
      <c r="DC1016" s="12"/>
      <c r="DD1016" s="12">
        <f>DC1016-DB1016</f>
        <v>0</v>
      </c>
      <c r="DE1016" s="13" t="s">
        <v>54</v>
      </c>
      <c r="DF1016" s="14" t="s">
        <v>55</v>
      </c>
    </row>
    <row r="1017" spans="1:110" ht="38.25" x14ac:dyDescent="0.25">
      <c r="A1017" s="13" t="s">
        <v>136</v>
      </c>
      <c r="B1017" s="48" t="s">
        <v>1299</v>
      </c>
      <c r="C1017" s="49">
        <v>1934</v>
      </c>
      <c r="D1017" s="49" t="s">
        <v>51</v>
      </c>
      <c r="E1017" s="127" t="s">
        <v>67</v>
      </c>
      <c r="F1017" s="50">
        <v>1732</v>
      </c>
      <c r="G1017" s="50">
        <v>1570</v>
      </c>
      <c r="H1017" s="51">
        <v>33954</v>
      </c>
      <c r="I1017" s="12">
        <f t="shared" si="1357"/>
        <v>12251289.137000002</v>
      </c>
      <c r="J1017" s="12">
        <f t="shared" si="1353"/>
        <v>5999907.0235000011</v>
      </c>
      <c r="K1017" s="12">
        <f t="shared" si="1355"/>
        <v>6251382.1135000009</v>
      </c>
      <c r="L1017" s="12">
        <f t="shared" si="1356"/>
        <v>6251382.1135000009</v>
      </c>
      <c r="M1017" s="12">
        <f t="shared" si="1336"/>
        <v>0</v>
      </c>
      <c r="N1017" s="12"/>
      <c r="O1017" s="12"/>
      <c r="P1017" s="12">
        <v>0</v>
      </c>
      <c r="Q1017" s="12">
        <v>4604354.6390000004</v>
      </c>
      <c r="R1017" s="12">
        <v>4604354.6390000004</v>
      </c>
      <c r="S1017" s="12">
        <v>0</v>
      </c>
      <c r="T1017" s="12"/>
      <c r="U1017" s="12"/>
      <c r="V1017" s="12">
        <v>0</v>
      </c>
      <c r="W1017" s="12"/>
      <c r="X1017" s="12"/>
      <c r="Y1017" s="12">
        <v>0</v>
      </c>
      <c r="Z1017" s="12"/>
      <c r="AA1017" s="12"/>
      <c r="AB1017" s="12">
        <v>0</v>
      </c>
      <c r="AC1017" s="12"/>
      <c r="AD1017" s="12"/>
      <c r="AE1017" s="12">
        <v>0</v>
      </c>
      <c r="AF1017" s="12"/>
      <c r="AG1017" s="12"/>
      <c r="AH1017" s="12">
        <v>0</v>
      </c>
      <c r="AI1017" s="12"/>
      <c r="AJ1017" s="12"/>
      <c r="AK1017" s="12">
        <v>0</v>
      </c>
      <c r="AL1017" s="12"/>
      <c r="AM1017" s="12"/>
      <c r="AN1017" s="12">
        <v>0</v>
      </c>
      <c r="AO1017" s="32"/>
      <c r="AP1017" s="39" t="s">
        <v>53</v>
      </c>
      <c r="AQ1017" s="32"/>
      <c r="AR1017" s="32">
        <v>0</v>
      </c>
      <c r="AS1017" s="12"/>
      <c r="AT1017" s="12"/>
      <c r="AU1017" s="12">
        <v>0</v>
      </c>
      <c r="AV1017" s="12">
        <v>4839006.7769999998</v>
      </c>
      <c r="AW1017" s="12">
        <v>7395459.4080000008</v>
      </c>
      <c r="AX1017" s="12">
        <v>2556452.631000001</v>
      </c>
      <c r="AY1017" s="45"/>
      <c r="AZ1017" s="32"/>
      <c r="BA1017" s="12">
        <v>0</v>
      </c>
      <c r="BB1017" s="12">
        <f t="shared" si="1360"/>
        <v>0</v>
      </c>
      <c r="BC1017" s="12">
        <f t="shared" si="1358"/>
        <v>251475.09</v>
      </c>
      <c r="BD1017" s="12">
        <f t="shared" si="1359"/>
        <v>251475.09</v>
      </c>
      <c r="BE1017" s="12"/>
      <c r="BF1017" s="12"/>
      <c r="BG1017" s="12"/>
      <c r="BH1017" s="12">
        <f t="shared" si="1361"/>
        <v>0</v>
      </c>
      <c r="BI1017" s="12"/>
      <c r="BJ1017" s="12"/>
      <c r="BK1017" s="12"/>
      <c r="BL1017" s="12">
        <f>BK1017-BJ1017</f>
        <v>0</v>
      </c>
      <c r="BM1017" s="12"/>
      <c r="BN1017" s="12"/>
      <c r="BO1017" s="12"/>
      <c r="BP1017" s="12">
        <f>BO1017-BN1017</f>
        <v>0</v>
      </c>
      <c r="BQ1017" s="12"/>
      <c r="BR1017" s="12"/>
      <c r="BS1017" s="12"/>
      <c r="BT1017" s="12">
        <f>BS1017-BR1017</f>
        <v>0</v>
      </c>
      <c r="BU1017" s="12"/>
      <c r="BV1017" s="12"/>
      <c r="BW1017" s="12"/>
      <c r="BX1017" s="12">
        <f t="shared" si="1354"/>
        <v>0</v>
      </c>
      <c r="BY1017" s="12"/>
      <c r="BZ1017" s="12"/>
      <c r="CA1017" s="12"/>
      <c r="CB1017" s="12">
        <f>CA1017-BZ1017</f>
        <v>0</v>
      </c>
      <c r="CC1017" s="12"/>
      <c r="CD1017" s="12"/>
      <c r="CE1017" s="12"/>
      <c r="CF1017" s="12">
        <f>CE1017-CD1017</f>
        <v>0</v>
      </c>
      <c r="CG1017" s="12"/>
      <c r="CH1017" s="12"/>
      <c r="CI1017" s="12"/>
      <c r="CJ1017" s="12">
        <f>CI1017-CH1017</f>
        <v>0</v>
      </c>
      <c r="CK1017" s="12"/>
      <c r="CL1017" s="12"/>
      <c r="CM1017" s="12">
        <v>251475.09</v>
      </c>
      <c r="CN1017" s="12">
        <f>CM1017-CL1017</f>
        <v>251475.09</v>
      </c>
      <c r="CO1017" s="12"/>
      <c r="CP1017" s="12"/>
      <c r="CQ1017" s="12"/>
      <c r="CR1017" s="12">
        <f>CQ1017-CP1017</f>
        <v>0</v>
      </c>
      <c r="CS1017" s="12"/>
      <c r="CT1017" s="12"/>
      <c r="CU1017" s="12"/>
      <c r="CV1017" s="12">
        <f>CU1017-CT1017</f>
        <v>0</v>
      </c>
      <c r="CW1017" s="12"/>
      <c r="CX1017" s="12"/>
      <c r="CY1017" s="12"/>
      <c r="CZ1017" s="12">
        <f>CY1017-CX1017</f>
        <v>0</v>
      </c>
      <c r="DA1017" s="12"/>
      <c r="DB1017" s="12"/>
      <c r="DC1017" s="12"/>
      <c r="DD1017" s="12">
        <f>DC1017-DB1017</f>
        <v>0</v>
      </c>
      <c r="DE1017" s="13" t="s">
        <v>54</v>
      </c>
      <c r="DF1017" s="14" t="s">
        <v>55</v>
      </c>
    </row>
    <row r="1018" spans="1:110" ht="38.25" x14ac:dyDescent="0.25">
      <c r="A1018" s="13" t="s">
        <v>137</v>
      </c>
      <c r="B1018" s="48" t="s">
        <v>2578</v>
      </c>
      <c r="C1018" s="49" t="s">
        <v>2504</v>
      </c>
      <c r="D1018" s="49" t="s">
        <v>51</v>
      </c>
      <c r="E1018" s="127" t="s">
        <v>67</v>
      </c>
      <c r="F1018" s="49">
        <v>339</v>
      </c>
      <c r="G1018" s="49">
        <v>339</v>
      </c>
      <c r="H1018" s="51">
        <v>37636</v>
      </c>
      <c r="I1018" s="12">
        <f t="shared" si="1357"/>
        <v>800000</v>
      </c>
      <c r="J1018" s="12">
        <f t="shared" si="1353"/>
        <v>0</v>
      </c>
      <c r="K1018" s="12">
        <f t="shared" si="1355"/>
        <v>800000</v>
      </c>
      <c r="L1018" s="12">
        <f t="shared" si="1356"/>
        <v>800000</v>
      </c>
      <c r="M1018" s="12">
        <f t="shared" si="1336"/>
        <v>0</v>
      </c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32"/>
      <c r="AP1018" s="39"/>
      <c r="AQ1018" s="32"/>
      <c r="AR1018" s="32"/>
      <c r="AS1018" s="12"/>
      <c r="AT1018" s="12"/>
      <c r="AU1018" s="12"/>
      <c r="AV1018" s="12"/>
      <c r="AW1018" s="12"/>
      <c r="AX1018" s="12"/>
      <c r="AY1018" s="45"/>
      <c r="AZ1018" s="32"/>
      <c r="BA1018" s="12"/>
      <c r="BB1018" s="12">
        <f t="shared" si="1360"/>
        <v>0</v>
      </c>
      <c r="BC1018" s="12">
        <f t="shared" si="1358"/>
        <v>800000</v>
      </c>
      <c r="BD1018" s="12">
        <f t="shared" si="1359"/>
        <v>800000</v>
      </c>
      <c r="BE1018" s="12">
        <v>1</v>
      </c>
      <c r="BF1018" s="12">
        <v>0</v>
      </c>
      <c r="BG1018" s="12">
        <v>800000</v>
      </c>
      <c r="BH1018" s="12">
        <f t="shared" si="1361"/>
        <v>800000</v>
      </c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3" t="s">
        <v>54</v>
      </c>
      <c r="DF1018" s="14" t="s">
        <v>55</v>
      </c>
    </row>
    <row r="1019" spans="1:110" ht="38.25" x14ac:dyDescent="0.25">
      <c r="A1019" s="13" t="s">
        <v>138</v>
      </c>
      <c r="B1019" s="48" t="s">
        <v>2434</v>
      </c>
      <c r="C1019" s="49">
        <v>1952</v>
      </c>
      <c r="D1019" s="49" t="s">
        <v>51</v>
      </c>
      <c r="E1019" s="127" t="s">
        <v>67</v>
      </c>
      <c r="F1019" s="49">
        <v>334</v>
      </c>
      <c r="G1019" s="49">
        <v>334</v>
      </c>
      <c r="H1019" s="51">
        <v>41233</v>
      </c>
      <c r="I1019" s="12">
        <f t="shared" si="1357"/>
        <v>800000</v>
      </c>
      <c r="J1019" s="12">
        <f t="shared" si="1353"/>
        <v>0</v>
      </c>
      <c r="K1019" s="12">
        <f t="shared" si="1355"/>
        <v>800000</v>
      </c>
      <c r="L1019" s="12">
        <f t="shared" si="1356"/>
        <v>800000</v>
      </c>
      <c r="M1019" s="12">
        <f t="shared" si="1336"/>
        <v>0</v>
      </c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32"/>
      <c r="AP1019" s="39"/>
      <c r="AQ1019" s="32"/>
      <c r="AR1019" s="32"/>
      <c r="AS1019" s="12">
        <v>1208400</v>
      </c>
      <c r="AT1019" s="12"/>
      <c r="AU1019" s="12"/>
      <c r="AV1019" s="12"/>
      <c r="AW1019" s="12"/>
      <c r="AX1019" s="12"/>
      <c r="AY1019" s="45"/>
      <c r="AZ1019" s="32"/>
      <c r="BA1019" s="12"/>
      <c r="BB1019" s="12">
        <f t="shared" si="1360"/>
        <v>0</v>
      </c>
      <c r="BC1019" s="12">
        <f t="shared" si="1358"/>
        <v>800000</v>
      </c>
      <c r="BD1019" s="12">
        <f t="shared" si="1359"/>
        <v>800000</v>
      </c>
      <c r="BE1019" s="12">
        <v>1</v>
      </c>
      <c r="BF1019" s="12">
        <v>0</v>
      </c>
      <c r="BG1019" s="12">
        <v>800000</v>
      </c>
      <c r="BH1019" s="12">
        <f t="shared" si="1361"/>
        <v>800000</v>
      </c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3" t="s">
        <v>54</v>
      </c>
      <c r="DF1019" s="14" t="s">
        <v>55</v>
      </c>
    </row>
    <row r="1020" spans="1:110" ht="38.25" x14ac:dyDescent="0.25">
      <c r="A1020" s="13" t="s">
        <v>139</v>
      </c>
      <c r="B1020" s="48" t="s">
        <v>2579</v>
      </c>
      <c r="C1020" s="49" t="s">
        <v>2504</v>
      </c>
      <c r="D1020" s="49" t="s">
        <v>51</v>
      </c>
      <c r="E1020" s="127" t="s">
        <v>67</v>
      </c>
      <c r="F1020" s="49">
        <v>334</v>
      </c>
      <c r="G1020" s="49">
        <v>334</v>
      </c>
      <c r="H1020" s="51">
        <v>38642</v>
      </c>
      <c r="I1020" s="12">
        <f t="shared" si="1357"/>
        <v>800000</v>
      </c>
      <c r="J1020" s="12">
        <f t="shared" si="1353"/>
        <v>0</v>
      </c>
      <c r="K1020" s="12">
        <f t="shared" si="1355"/>
        <v>800000</v>
      </c>
      <c r="L1020" s="12">
        <f t="shared" si="1356"/>
        <v>800000</v>
      </c>
      <c r="M1020" s="12">
        <f t="shared" si="1336"/>
        <v>0</v>
      </c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32"/>
      <c r="AP1020" s="39"/>
      <c r="AQ1020" s="32"/>
      <c r="AR1020" s="32"/>
      <c r="AS1020" s="12"/>
      <c r="AT1020" s="12"/>
      <c r="AU1020" s="12"/>
      <c r="AV1020" s="12"/>
      <c r="AW1020" s="12"/>
      <c r="AX1020" s="12"/>
      <c r="AY1020" s="45"/>
      <c r="AZ1020" s="32"/>
      <c r="BA1020" s="12"/>
      <c r="BB1020" s="12">
        <f>BF1020+BJ1020+BN1020+BR1020+BV1020+BZ1020+CD1020+CH1020+CL1020+CP1020+CT1020+CX1020+DB1020</f>
        <v>0</v>
      </c>
      <c r="BC1020" s="12">
        <f t="shared" si="1358"/>
        <v>800000</v>
      </c>
      <c r="BD1020" s="12">
        <f t="shared" si="1359"/>
        <v>800000</v>
      </c>
      <c r="BE1020" s="12">
        <v>1</v>
      </c>
      <c r="BF1020" s="12">
        <v>0</v>
      </c>
      <c r="BG1020" s="12">
        <v>800000</v>
      </c>
      <c r="BH1020" s="12">
        <f>BG1020-BF1020</f>
        <v>800000</v>
      </c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3" t="s">
        <v>54</v>
      </c>
      <c r="DF1020" s="14" t="s">
        <v>55</v>
      </c>
    </row>
    <row r="1021" spans="1:110" ht="38.25" x14ac:dyDescent="0.25">
      <c r="A1021" s="13" t="s">
        <v>140</v>
      </c>
      <c r="B1021" s="48" t="s">
        <v>1300</v>
      </c>
      <c r="C1021" s="49">
        <v>1940</v>
      </c>
      <c r="D1021" s="49" t="s">
        <v>51</v>
      </c>
      <c r="E1021" s="127" t="s">
        <v>67</v>
      </c>
      <c r="F1021" s="50">
        <v>2460.1999999999998</v>
      </c>
      <c r="G1021" s="50">
        <v>2185.1999999999998</v>
      </c>
      <c r="H1021" s="51">
        <v>33611</v>
      </c>
      <c r="I1021" s="12">
        <f t="shared" si="1357"/>
        <v>2450794.5870399997</v>
      </c>
      <c r="J1021" s="12">
        <f t="shared" si="1353"/>
        <v>1225397.2935199998</v>
      </c>
      <c r="K1021" s="12">
        <f t="shared" si="1355"/>
        <v>1225397.2935199998</v>
      </c>
      <c r="L1021" s="12">
        <f t="shared" si="1356"/>
        <v>1225397.2935199998</v>
      </c>
      <c r="M1021" s="12">
        <f t="shared" si="1336"/>
        <v>0</v>
      </c>
      <c r="N1021" s="16"/>
      <c r="O1021" s="16"/>
      <c r="P1021" s="12">
        <v>0</v>
      </c>
      <c r="Q1021" s="16"/>
      <c r="R1021" s="16"/>
      <c r="S1021" s="12">
        <v>0</v>
      </c>
      <c r="T1021" s="16"/>
      <c r="U1021" s="16"/>
      <c r="V1021" s="12">
        <v>0</v>
      </c>
      <c r="W1021" s="16">
        <v>830725.63</v>
      </c>
      <c r="X1021" s="12">
        <v>700299.6</v>
      </c>
      <c r="Y1021" s="12">
        <v>-130426.03000000003</v>
      </c>
      <c r="Z1021" s="16">
        <v>869775.13399999996</v>
      </c>
      <c r="AA1021" s="12">
        <v>926895.97080000001</v>
      </c>
      <c r="AB1021" s="12">
        <v>57120.836800000048</v>
      </c>
      <c r="AC1021" s="16"/>
      <c r="AD1021" s="16">
        <v>823599.01623999991</v>
      </c>
      <c r="AE1021" s="12">
        <v>823599.01623999991</v>
      </c>
      <c r="AF1021" s="16"/>
      <c r="AG1021" s="16"/>
      <c r="AH1021" s="12">
        <v>0</v>
      </c>
      <c r="AI1021" s="16"/>
      <c r="AJ1021" s="16"/>
      <c r="AK1021" s="12">
        <v>0</v>
      </c>
      <c r="AL1021" s="16"/>
      <c r="AM1021" s="16"/>
      <c r="AN1021" s="12">
        <v>0</v>
      </c>
      <c r="AO1021" s="35"/>
      <c r="AP1021" s="40" t="s">
        <v>53</v>
      </c>
      <c r="AQ1021" s="35"/>
      <c r="AR1021" s="32">
        <v>0</v>
      </c>
      <c r="AS1021" s="16"/>
      <c r="AT1021" s="16"/>
      <c r="AU1021" s="12">
        <v>0</v>
      </c>
      <c r="AV1021" s="16"/>
      <c r="AW1021" s="16"/>
      <c r="AX1021" s="12">
        <v>0</v>
      </c>
      <c r="AY1021" s="46"/>
      <c r="AZ1021" s="35"/>
      <c r="BA1021" s="12">
        <v>0</v>
      </c>
      <c r="BB1021" s="12">
        <f t="shared" si="1360"/>
        <v>0</v>
      </c>
      <c r="BC1021" s="12">
        <f t="shared" si="1358"/>
        <v>0</v>
      </c>
      <c r="BD1021" s="12">
        <f t="shared" si="1359"/>
        <v>0</v>
      </c>
      <c r="BE1021" s="16"/>
      <c r="BF1021" s="16"/>
      <c r="BG1021" s="16"/>
      <c r="BH1021" s="12">
        <f t="shared" si="1361"/>
        <v>0</v>
      </c>
      <c r="BI1021" s="16"/>
      <c r="BJ1021" s="16"/>
      <c r="BK1021" s="16"/>
      <c r="BL1021" s="12">
        <f t="shared" ref="BL1021:BL1028" si="1362">BK1021-BJ1021</f>
        <v>0</v>
      </c>
      <c r="BM1021" s="16"/>
      <c r="BN1021" s="16"/>
      <c r="BO1021" s="16"/>
      <c r="BP1021" s="12">
        <f t="shared" ref="BP1021:BP1028" si="1363">BO1021-BN1021</f>
        <v>0</v>
      </c>
      <c r="BQ1021" s="16"/>
      <c r="BR1021" s="16"/>
      <c r="BS1021" s="16"/>
      <c r="BT1021" s="12">
        <f t="shared" ref="BT1021:BT1028" si="1364">BS1021-BR1021</f>
        <v>0</v>
      </c>
      <c r="BU1021" s="16"/>
      <c r="BV1021" s="16"/>
      <c r="BW1021" s="16"/>
      <c r="BX1021" s="12">
        <f t="shared" ref="BX1021:BX1028" si="1365">BW1021-BV1021</f>
        <v>0</v>
      </c>
      <c r="BY1021" s="16"/>
      <c r="BZ1021" s="16"/>
      <c r="CA1021" s="16"/>
      <c r="CB1021" s="12">
        <f t="shared" ref="CB1021:CB1028" si="1366">CA1021-BZ1021</f>
        <v>0</v>
      </c>
      <c r="CC1021" s="16"/>
      <c r="CD1021" s="16"/>
      <c r="CE1021" s="16"/>
      <c r="CF1021" s="12">
        <f t="shared" ref="CF1021:CF1028" si="1367">CE1021-CD1021</f>
        <v>0</v>
      </c>
      <c r="CG1021" s="16"/>
      <c r="CH1021" s="16"/>
      <c r="CI1021" s="16"/>
      <c r="CJ1021" s="12">
        <f t="shared" ref="CJ1021:CJ1028" si="1368">CI1021-CH1021</f>
        <v>0</v>
      </c>
      <c r="CK1021" s="16"/>
      <c r="CL1021" s="16"/>
      <c r="CM1021" s="16"/>
      <c r="CN1021" s="12">
        <f t="shared" ref="CN1021:CN1028" si="1369">CM1021-CL1021</f>
        <v>0</v>
      </c>
      <c r="CO1021" s="16"/>
      <c r="CP1021" s="16"/>
      <c r="CQ1021" s="16"/>
      <c r="CR1021" s="12">
        <f t="shared" ref="CR1021:CR1028" si="1370">CQ1021-CP1021</f>
        <v>0</v>
      </c>
      <c r="CS1021" s="16"/>
      <c r="CT1021" s="16"/>
      <c r="CU1021" s="16"/>
      <c r="CV1021" s="12">
        <f t="shared" ref="CV1021:CV1028" si="1371">CU1021-CT1021</f>
        <v>0</v>
      </c>
      <c r="CW1021" s="16"/>
      <c r="CX1021" s="16"/>
      <c r="CY1021" s="16"/>
      <c r="CZ1021" s="12">
        <f t="shared" ref="CZ1021:CZ1028" si="1372">CY1021-CX1021</f>
        <v>0</v>
      </c>
      <c r="DA1021" s="16"/>
      <c r="DB1021" s="16"/>
      <c r="DC1021" s="16"/>
      <c r="DD1021" s="12">
        <f t="shared" ref="DD1021:DD1028" si="1373">DC1021-DB1021</f>
        <v>0</v>
      </c>
      <c r="DE1021" s="17" t="s">
        <v>54</v>
      </c>
      <c r="DF1021" s="14" t="s">
        <v>55</v>
      </c>
    </row>
    <row r="1022" spans="1:110" ht="51" x14ac:dyDescent="0.25">
      <c r="A1022" s="13" t="s">
        <v>141</v>
      </c>
      <c r="B1022" s="48" t="s">
        <v>1301</v>
      </c>
      <c r="C1022" s="49">
        <v>1939</v>
      </c>
      <c r="D1022" s="49" t="s">
        <v>51</v>
      </c>
      <c r="E1022" s="127" t="s">
        <v>67</v>
      </c>
      <c r="F1022" s="50">
        <v>5488.3</v>
      </c>
      <c r="G1022" s="50">
        <v>4689.6000000000004</v>
      </c>
      <c r="H1022" s="51">
        <v>36171</v>
      </c>
      <c r="I1022" s="12">
        <f t="shared" ref="I1022:I1033" si="1374">O1022+R1022+U1022+X1022+AA1022+AD1022+AG1022+AJ1022+AM1022+AQ1022+AT1022+BC1022+AW1022+AZ1022</f>
        <v>6821797.8358800001</v>
      </c>
      <c r="J1022" s="12">
        <f>(I1022-BC1022)*0.95</f>
        <v>6480707.9440859994</v>
      </c>
      <c r="K1022" s="12">
        <f t="shared" ref="K1022:K1071" si="1375">I1022-J1022</f>
        <v>341089.89179400075</v>
      </c>
      <c r="L1022" s="12">
        <f t="shared" si="1356"/>
        <v>341089.89179400075</v>
      </c>
      <c r="M1022" s="12">
        <f t="shared" si="1336"/>
        <v>0</v>
      </c>
      <c r="N1022" s="16"/>
      <c r="O1022" s="16"/>
      <c r="P1022" s="12">
        <v>0</v>
      </c>
      <c r="Q1022" s="16"/>
      <c r="R1022" s="16"/>
      <c r="S1022" s="12">
        <v>0</v>
      </c>
      <c r="T1022" s="16"/>
      <c r="U1022" s="16"/>
      <c r="V1022" s="12">
        <v>0</v>
      </c>
      <c r="W1022" s="16">
        <v>1782798.33</v>
      </c>
      <c r="X1022" s="12"/>
      <c r="Y1022" s="12">
        <v>-1782798.33</v>
      </c>
      <c r="Z1022" s="16">
        <v>1866601.5209999999</v>
      </c>
      <c r="AA1022" s="12">
        <v>4689571.0332000004</v>
      </c>
      <c r="AB1022" s="12">
        <v>2822969.5122000007</v>
      </c>
      <c r="AC1022" s="16"/>
      <c r="AD1022" s="16">
        <v>2132226.8026800002</v>
      </c>
      <c r="AE1022" s="12">
        <v>2132226.8026800002</v>
      </c>
      <c r="AF1022" s="16"/>
      <c r="AG1022" s="16"/>
      <c r="AH1022" s="12">
        <v>0</v>
      </c>
      <c r="AI1022" s="16"/>
      <c r="AJ1022" s="16"/>
      <c r="AK1022" s="12">
        <v>0</v>
      </c>
      <c r="AL1022" s="16"/>
      <c r="AM1022" s="16"/>
      <c r="AN1022" s="12">
        <v>0</v>
      </c>
      <c r="AO1022" s="35"/>
      <c r="AP1022" s="40" t="s">
        <v>53</v>
      </c>
      <c r="AQ1022" s="35"/>
      <c r="AR1022" s="32">
        <v>0</v>
      </c>
      <c r="AS1022" s="16"/>
      <c r="AT1022" s="16"/>
      <c r="AU1022" s="12">
        <v>0</v>
      </c>
      <c r="AV1022" s="16"/>
      <c r="AW1022" s="16"/>
      <c r="AX1022" s="12">
        <v>0</v>
      </c>
      <c r="AY1022" s="46"/>
      <c r="AZ1022" s="35"/>
      <c r="BA1022" s="12">
        <v>0</v>
      </c>
      <c r="BB1022" s="12">
        <f t="shared" si="1360"/>
        <v>0</v>
      </c>
      <c r="BC1022" s="12">
        <f t="shared" si="1358"/>
        <v>0</v>
      </c>
      <c r="BD1022" s="12">
        <f t="shared" si="1359"/>
        <v>0</v>
      </c>
      <c r="BE1022" s="16"/>
      <c r="BF1022" s="16"/>
      <c r="BG1022" s="16"/>
      <c r="BH1022" s="12">
        <f t="shared" si="1361"/>
        <v>0</v>
      </c>
      <c r="BI1022" s="16"/>
      <c r="BJ1022" s="16"/>
      <c r="BK1022" s="16"/>
      <c r="BL1022" s="12">
        <f t="shared" si="1362"/>
        <v>0</v>
      </c>
      <c r="BM1022" s="16"/>
      <c r="BN1022" s="16"/>
      <c r="BO1022" s="16"/>
      <c r="BP1022" s="12">
        <f t="shared" si="1363"/>
        <v>0</v>
      </c>
      <c r="BQ1022" s="16"/>
      <c r="BR1022" s="16"/>
      <c r="BS1022" s="16"/>
      <c r="BT1022" s="12">
        <f t="shared" si="1364"/>
        <v>0</v>
      </c>
      <c r="BU1022" s="16"/>
      <c r="BV1022" s="16"/>
      <c r="BW1022" s="16"/>
      <c r="BX1022" s="12">
        <f t="shared" si="1365"/>
        <v>0</v>
      </c>
      <c r="BY1022" s="16"/>
      <c r="BZ1022" s="16"/>
      <c r="CA1022" s="16"/>
      <c r="CB1022" s="12">
        <f t="shared" si="1366"/>
        <v>0</v>
      </c>
      <c r="CC1022" s="16"/>
      <c r="CD1022" s="16"/>
      <c r="CE1022" s="16"/>
      <c r="CF1022" s="12">
        <f t="shared" si="1367"/>
        <v>0</v>
      </c>
      <c r="CG1022" s="16"/>
      <c r="CH1022" s="16"/>
      <c r="CI1022" s="16"/>
      <c r="CJ1022" s="12">
        <f t="shared" si="1368"/>
        <v>0</v>
      </c>
      <c r="CK1022" s="16"/>
      <c r="CL1022" s="16"/>
      <c r="CM1022" s="16"/>
      <c r="CN1022" s="12">
        <f t="shared" si="1369"/>
        <v>0</v>
      </c>
      <c r="CO1022" s="16"/>
      <c r="CP1022" s="16"/>
      <c r="CQ1022" s="16"/>
      <c r="CR1022" s="12">
        <f t="shared" si="1370"/>
        <v>0</v>
      </c>
      <c r="CS1022" s="16"/>
      <c r="CT1022" s="16"/>
      <c r="CU1022" s="16"/>
      <c r="CV1022" s="12">
        <f t="shared" si="1371"/>
        <v>0</v>
      </c>
      <c r="CW1022" s="16"/>
      <c r="CX1022" s="16"/>
      <c r="CY1022" s="16"/>
      <c r="CZ1022" s="12">
        <f t="shared" si="1372"/>
        <v>0</v>
      </c>
      <c r="DA1022" s="16"/>
      <c r="DB1022" s="16"/>
      <c r="DC1022" s="16"/>
      <c r="DD1022" s="12">
        <f t="shared" si="1373"/>
        <v>0</v>
      </c>
      <c r="DE1022" s="17" t="s">
        <v>54</v>
      </c>
      <c r="DF1022" s="14" t="s">
        <v>225</v>
      </c>
    </row>
    <row r="1023" spans="1:110" ht="51" x14ac:dyDescent="0.25">
      <c r="A1023" s="13" t="s">
        <v>142</v>
      </c>
      <c r="B1023" s="100" t="s">
        <v>1918</v>
      </c>
      <c r="C1023" s="49">
        <v>1914</v>
      </c>
      <c r="D1023" s="49" t="s">
        <v>51</v>
      </c>
      <c r="E1023" s="127" t="s">
        <v>56</v>
      </c>
      <c r="F1023" s="50">
        <v>8437.7000000000007</v>
      </c>
      <c r="G1023" s="50">
        <v>7483.7</v>
      </c>
      <c r="H1023" s="51">
        <v>33611</v>
      </c>
      <c r="I1023" s="12">
        <f t="shared" si="1374"/>
        <v>19004762.668759998</v>
      </c>
      <c r="J1023" s="12">
        <f t="shared" ref="J1023:J1033" si="1376">(I1023-BC1023)*0.5</f>
        <v>9428639.039379999</v>
      </c>
      <c r="K1023" s="12">
        <f t="shared" si="1375"/>
        <v>9576123.6293799989</v>
      </c>
      <c r="L1023" s="12">
        <f t="shared" si="1356"/>
        <v>9576123.6293799989</v>
      </c>
      <c r="M1023" s="12">
        <f t="shared" si="1336"/>
        <v>0</v>
      </c>
      <c r="N1023" s="16"/>
      <c r="O1023" s="16"/>
      <c r="P1023" s="12">
        <v>0</v>
      </c>
      <c r="Q1023" s="16">
        <v>13844845.361</v>
      </c>
      <c r="R1023" s="16">
        <v>13844845.361</v>
      </c>
      <c r="S1023" s="12">
        <v>0</v>
      </c>
      <c r="T1023" s="16"/>
      <c r="U1023" s="16"/>
      <c r="V1023" s="12">
        <v>0</v>
      </c>
      <c r="W1023" s="16">
        <v>2282528.56</v>
      </c>
      <c r="X1023" s="12">
        <v>2282528.56</v>
      </c>
      <c r="Y1023" s="12">
        <v>0</v>
      </c>
      <c r="Z1023" s="16"/>
      <c r="AA1023" s="12"/>
      <c r="AB1023" s="12">
        <v>0</v>
      </c>
      <c r="AC1023" s="16"/>
      <c r="AD1023" s="16">
        <v>2729904.1577599999</v>
      </c>
      <c r="AE1023" s="12">
        <v>2729904.1577599999</v>
      </c>
      <c r="AF1023" s="16"/>
      <c r="AG1023" s="16"/>
      <c r="AH1023" s="12">
        <v>0</v>
      </c>
      <c r="AI1023" s="16"/>
      <c r="AJ1023" s="16"/>
      <c r="AK1023" s="12">
        <v>0</v>
      </c>
      <c r="AL1023" s="16"/>
      <c r="AM1023" s="16"/>
      <c r="AN1023" s="12">
        <v>0</v>
      </c>
      <c r="AO1023" s="35"/>
      <c r="AP1023" s="40" t="s">
        <v>53</v>
      </c>
      <c r="AQ1023" s="35"/>
      <c r="AR1023" s="32">
        <v>0</v>
      </c>
      <c r="AS1023" s="16"/>
      <c r="AT1023" s="16"/>
      <c r="AU1023" s="12">
        <v>0</v>
      </c>
      <c r="AV1023" s="16"/>
      <c r="AW1023" s="16"/>
      <c r="AX1023" s="12">
        <v>0</v>
      </c>
      <c r="AY1023" s="46"/>
      <c r="AZ1023" s="35"/>
      <c r="BA1023" s="12">
        <v>0</v>
      </c>
      <c r="BB1023" s="12">
        <f t="shared" si="1360"/>
        <v>0</v>
      </c>
      <c r="BC1023" s="12">
        <f t="shared" si="1358"/>
        <v>147484.59</v>
      </c>
      <c r="BD1023" s="12">
        <f t="shared" si="1359"/>
        <v>147484.59</v>
      </c>
      <c r="BE1023" s="16"/>
      <c r="BF1023" s="16"/>
      <c r="BG1023" s="16"/>
      <c r="BH1023" s="12">
        <f t="shared" si="1361"/>
        <v>0</v>
      </c>
      <c r="BI1023" s="16"/>
      <c r="BJ1023" s="16"/>
      <c r="BK1023" s="16"/>
      <c r="BL1023" s="12">
        <f t="shared" si="1362"/>
        <v>0</v>
      </c>
      <c r="BM1023" s="16"/>
      <c r="BN1023" s="16"/>
      <c r="BO1023" s="16"/>
      <c r="BP1023" s="12">
        <f t="shared" si="1363"/>
        <v>0</v>
      </c>
      <c r="BQ1023" s="16"/>
      <c r="BR1023" s="16"/>
      <c r="BS1023" s="16"/>
      <c r="BT1023" s="12">
        <f t="shared" si="1364"/>
        <v>0</v>
      </c>
      <c r="BU1023" s="16"/>
      <c r="BV1023" s="16"/>
      <c r="BW1023" s="16"/>
      <c r="BX1023" s="12">
        <f t="shared" si="1365"/>
        <v>0</v>
      </c>
      <c r="BY1023" s="16"/>
      <c r="BZ1023" s="16"/>
      <c r="CA1023" s="16"/>
      <c r="CB1023" s="12">
        <f t="shared" si="1366"/>
        <v>0</v>
      </c>
      <c r="CC1023" s="16"/>
      <c r="CD1023" s="16"/>
      <c r="CE1023" s="16"/>
      <c r="CF1023" s="12">
        <f t="shared" si="1367"/>
        <v>0</v>
      </c>
      <c r="CG1023" s="16"/>
      <c r="CH1023" s="16"/>
      <c r="CI1023" s="16"/>
      <c r="CJ1023" s="12">
        <f t="shared" si="1368"/>
        <v>0</v>
      </c>
      <c r="CK1023" s="16"/>
      <c r="CL1023" s="16"/>
      <c r="CM1023" s="16"/>
      <c r="CN1023" s="12">
        <f t="shared" si="1369"/>
        <v>0</v>
      </c>
      <c r="CO1023" s="16"/>
      <c r="CP1023" s="16"/>
      <c r="CQ1023" s="16">
        <v>147484.59</v>
      </c>
      <c r="CR1023" s="12">
        <f t="shared" si="1370"/>
        <v>147484.59</v>
      </c>
      <c r="CS1023" s="16"/>
      <c r="CT1023" s="16"/>
      <c r="CU1023" s="16"/>
      <c r="CV1023" s="12">
        <f t="shared" si="1371"/>
        <v>0</v>
      </c>
      <c r="CW1023" s="16"/>
      <c r="CX1023" s="16"/>
      <c r="CY1023" s="16"/>
      <c r="CZ1023" s="12">
        <f t="shared" si="1372"/>
        <v>0</v>
      </c>
      <c r="DA1023" s="16"/>
      <c r="DB1023" s="16"/>
      <c r="DC1023" s="16"/>
      <c r="DD1023" s="12">
        <f t="shared" si="1373"/>
        <v>0</v>
      </c>
      <c r="DE1023" s="17" t="s">
        <v>54</v>
      </c>
      <c r="DF1023" s="14" t="s">
        <v>55</v>
      </c>
    </row>
    <row r="1024" spans="1:110" ht="51" x14ac:dyDescent="0.25">
      <c r="A1024" s="13" t="s">
        <v>143</v>
      </c>
      <c r="B1024" s="48" t="s">
        <v>1302</v>
      </c>
      <c r="C1024" s="49">
        <v>1917</v>
      </c>
      <c r="D1024" s="49" t="s">
        <v>51</v>
      </c>
      <c r="E1024" s="127" t="s">
        <v>56</v>
      </c>
      <c r="F1024" s="50">
        <v>1548.5</v>
      </c>
      <c r="G1024" s="50">
        <v>1416.5</v>
      </c>
      <c r="H1024" s="51">
        <v>38573</v>
      </c>
      <c r="I1024" s="12">
        <f t="shared" si="1374"/>
        <v>3792912.7220000001</v>
      </c>
      <c r="J1024" s="12">
        <f t="shared" si="1376"/>
        <v>1766779.2509999999</v>
      </c>
      <c r="K1024" s="12">
        <f t="shared" si="1375"/>
        <v>2026133.4710000001</v>
      </c>
      <c r="L1024" s="12">
        <f t="shared" si="1356"/>
        <v>2026133.4710000001</v>
      </c>
      <c r="M1024" s="12">
        <f t="shared" si="1336"/>
        <v>0</v>
      </c>
      <c r="N1024" s="16"/>
      <c r="O1024" s="16"/>
      <c r="P1024" s="12">
        <v>0</v>
      </c>
      <c r="Q1024" s="16">
        <v>3533558.5019999999</v>
      </c>
      <c r="R1024" s="16">
        <v>3533558.5019999999</v>
      </c>
      <c r="S1024" s="12">
        <v>0</v>
      </c>
      <c r="T1024" s="16"/>
      <c r="U1024" s="16"/>
      <c r="V1024" s="12">
        <v>0</v>
      </c>
      <c r="W1024" s="16"/>
      <c r="X1024" s="12"/>
      <c r="Y1024" s="12">
        <v>0</v>
      </c>
      <c r="Z1024" s="16"/>
      <c r="AA1024" s="12"/>
      <c r="AB1024" s="12">
        <v>0</v>
      </c>
      <c r="AC1024" s="16"/>
      <c r="AD1024" s="16"/>
      <c r="AE1024" s="12">
        <v>0</v>
      </c>
      <c r="AF1024" s="16"/>
      <c r="AG1024" s="16"/>
      <c r="AH1024" s="12">
        <v>0</v>
      </c>
      <c r="AI1024" s="16"/>
      <c r="AJ1024" s="16"/>
      <c r="AK1024" s="12">
        <v>0</v>
      </c>
      <c r="AL1024" s="16"/>
      <c r="AM1024" s="16"/>
      <c r="AN1024" s="12">
        <v>0</v>
      </c>
      <c r="AO1024" s="35"/>
      <c r="AP1024" s="40" t="s">
        <v>53</v>
      </c>
      <c r="AQ1024" s="35"/>
      <c r="AR1024" s="32">
        <v>0</v>
      </c>
      <c r="AS1024" s="16"/>
      <c r="AT1024" s="16"/>
      <c r="AU1024" s="12">
        <v>0</v>
      </c>
      <c r="AV1024" s="16"/>
      <c r="AW1024" s="16"/>
      <c r="AX1024" s="12">
        <v>0</v>
      </c>
      <c r="AY1024" s="46"/>
      <c r="AZ1024" s="35"/>
      <c r="BA1024" s="12">
        <v>0</v>
      </c>
      <c r="BB1024" s="12">
        <f t="shared" si="1360"/>
        <v>0</v>
      </c>
      <c r="BC1024" s="12">
        <f t="shared" si="1358"/>
        <v>259354.22</v>
      </c>
      <c r="BD1024" s="12">
        <f t="shared" si="1359"/>
        <v>259354.22</v>
      </c>
      <c r="BE1024" s="16"/>
      <c r="BF1024" s="16"/>
      <c r="BG1024" s="16"/>
      <c r="BH1024" s="12">
        <f t="shared" si="1361"/>
        <v>0</v>
      </c>
      <c r="BI1024" s="16"/>
      <c r="BJ1024" s="16"/>
      <c r="BK1024" s="16"/>
      <c r="BL1024" s="12">
        <f t="shared" si="1362"/>
        <v>0</v>
      </c>
      <c r="BM1024" s="16"/>
      <c r="BN1024" s="16"/>
      <c r="BO1024" s="16"/>
      <c r="BP1024" s="12">
        <f t="shared" si="1363"/>
        <v>0</v>
      </c>
      <c r="BQ1024" s="16"/>
      <c r="BR1024" s="16"/>
      <c r="BS1024" s="16"/>
      <c r="BT1024" s="12">
        <f t="shared" si="1364"/>
        <v>0</v>
      </c>
      <c r="BU1024" s="16"/>
      <c r="BV1024" s="16"/>
      <c r="BW1024" s="16"/>
      <c r="BX1024" s="12">
        <f t="shared" si="1365"/>
        <v>0</v>
      </c>
      <c r="BY1024" s="16"/>
      <c r="BZ1024" s="16"/>
      <c r="CA1024" s="16"/>
      <c r="CB1024" s="12">
        <f t="shared" si="1366"/>
        <v>0</v>
      </c>
      <c r="CC1024" s="16"/>
      <c r="CD1024" s="16"/>
      <c r="CE1024" s="16"/>
      <c r="CF1024" s="12">
        <f t="shared" si="1367"/>
        <v>0</v>
      </c>
      <c r="CG1024" s="16"/>
      <c r="CH1024" s="16"/>
      <c r="CI1024" s="16"/>
      <c r="CJ1024" s="12">
        <f t="shared" si="1368"/>
        <v>0</v>
      </c>
      <c r="CK1024" s="16"/>
      <c r="CL1024" s="16"/>
      <c r="CM1024" s="16">
        <v>259354.22</v>
      </c>
      <c r="CN1024" s="12">
        <f t="shared" si="1369"/>
        <v>259354.22</v>
      </c>
      <c r="CO1024" s="16"/>
      <c r="CP1024" s="16"/>
      <c r="CQ1024" s="16"/>
      <c r="CR1024" s="12">
        <f t="shared" si="1370"/>
        <v>0</v>
      </c>
      <c r="CS1024" s="16"/>
      <c r="CT1024" s="16"/>
      <c r="CU1024" s="16"/>
      <c r="CV1024" s="12">
        <f t="shared" si="1371"/>
        <v>0</v>
      </c>
      <c r="CW1024" s="16"/>
      <c r="CX1024" s="16"/>
      <c r="CY1024" s="16"/>
      <c r="CZ1024" s="12">
        <f t="shared" si="1372"/>
        <v>0</v>
      </c>
      <c r="DA1024" s="16"/>
      <c r="DB1024" s="16"/>
      <c r="DC1024" s="16"/>
      <c r="DD1024" s="12">
        <f t="shared" si="1373"/>
        <v>0</v>
      </c>
      <c r="DE1024" s="17" t="s">
        <v>54</v>
      </c>
      <c r="DF1024" s="14" t="s">
        <v>55</v>
      </c>
    </row>
    <row r="1025" spans="1:110" ht="51" x14ac:dyDescent="0.25">
      <c r="A1025" s="13" t="s">
        <v>144</v>
      </c>
      <c r="B1025" s="48" t="s">
        <v>1303</v>
      </c>
      <c r="C1025" s="49">
        <v>1916</v>
      </c>
      <c r="D1025" s="49" t="s">
        <v>51</v>
      </c>
      <c r="E1025" s="127" t="s">
        <v>56</v>
      </c>
      <c r="F1025" s="50">
        <v>2167</v>
      </c>
      <c r="G1025" s="50">
        <v>1880</v>
      </c>
      <c r="H1025" s="51">
        <v>33611</v>
      </c>
      <c r="I1025" s="12">
        <f t="shared" si="1374"/>
        <v>6256617.4634579998</v>
      </c>
      <c r="J1025" s="12">
        <f t="shared" si="1376"/>
        <v>2991920.706729</v>
      </c>
      <c r="K1025" s="12">
        <f t="shared" si="1375"/>
        <v>3264696.7567289998</v>
      </c>
      <c r="L1025" s="12">
        <f t="shared" si="1356"/>
        <v>3264696.7567289998</v>
      </c>
      <c r="M1025" s="12">
        <f t="shared" si="1336"/>
        <v>0</v>
      </c>
      <c r="N1025" s="16"/>
      <c r="O1025" s="16"/>
      <c r="P1025" s="12">
        <v>0</v>
      </c>
      <c r="Q1025" s="16">
        <v>4689791.7290000003</v>
      </c>
      <c r="R1025" s="16">
        <v>4689791.7290000003</v>
      </c>
      <c r="S1025" s="12">
        <v>0</v>
      </c>
      <c r="T1025" s="16"/>
      <c r="U1025" s="16"/>
      <c r="V1025" s="12">
        <v>0</v>
      </c>
      <c r="W1025" s="16"/>
      <c r="X1025" s="12"/>
      <c r="Y1025" s="12">
        <v>0</v>
      </c>
      <c r="Z1025" s="16">
        <v>1269921.182</v>
      </c>
      <c r="AA1025" s="12"/>
      <c r="AB1025" s="12">
        <v>-1269921.182</v>
      </c>
      <c r="AC1025" s="16"/>
      <c r="AD1025" s="16">
        <v>1294049.6844579999</v>
      </c>
      <c r="AE1025" s="12">
        <v>1294049.6844579999</v>
      </c>
      <c r="AF1025" s="16"/>
      <c r="AG1025" s="16"/>
      <c r="AH1025" s="12">
        <v>0</v>
      </c>
      <c r="AI1025" s="16"/>
      <c r="AJ1025" s="16"/>
      <c r="AK1025" s="12">
        <v>0</v>
      </c>
      <c r="AL1025" s="16"/>
      <c r="AM1025" s="16"/>
      <c r="AN1025" s="12">
        <v>0</v>
      </c>
      <c r="AO1025" s="35"/>
      <c r="AP1025" s="40" t="s">
        <v>53</v>
      </c>
      <c r="AQ1025" s="35"/>
      <c r="AR1025" s="32">
        <v>0</v>
      </c>
      <c r="AS1025" s="16"/>
      <c r="AT1025" s="16"/>
      <c r="AU1025" s="12">
        <v>0</v>
      </c>
      <c r="AV1025" s="16"/>
      <c r="AW1025" s="16"/>
      <c r="AX1025" s="12">
        <v>0</v>
      </c>
      <c r="AY1025" s="46"/>
      <c r="AZ1025" s="35"/>
      <c r="BA1025" s="12">
        <v>0</v>
      </c>
      <c r="BB1025" s="12">
        <f t="shared" si="1360"/>
        <v>0</v>
      </c>
      <c r="BC1025" s="12">
        <f t="shared" si="1358"/>
        <v>272776.05</v>
      </c>
      <c r="BD1025" s="12">
        <f t="shared" si="1359"/>
        <v>272776.05</v>
      </c>
      <c r="BE1025" s="16"/>
      <c r="BF1025" s="16"/>
      <c r="BG1025" s="16"/>
      <c r="BH1025" s="12">
        <f t="shared" si="1361"/>
        <v>0</v>
      </c>
      <c r="BI1025" s="16"/>
      <c r="BJ1025" s="16"/>
      <c r="BK1025" s="16"/>
      <c r="BL1025" s="12">
        <f t="shared" si="1362"/>
        <v>0</v>
      </c>
      <c r="BM1025" s="16"/>
      <c r="BN1025" s="16"/>
      <c r="BO1025" s="16"/>
      <c r="BP1025" s="12">
        <f t="shared" si="1363"/>
        <v>0</v>
      </c>
      <c r="BQ1025" s="16"/>
      <c r="BR1025" s="16"/>
      <c r="BS1025" s="16"/>
      <c r="BT1025" s="12">
        <f t="shared" si="1364"/>
        <v>0</v>
      </c>
      <c r="BU1025" s="16"/>
      <c r="BV1025" s="16"/>
      <c r="BW1025" s="16"/>
      <c r="BX1025" s="12">
        <f t="shared" si="1365"/>
        <v>0</v>
      </c>
      <c r="BY1025" s="16"/>
      <c r="BZ1025" s="16"/>
      <c r="CA1025" s="16"/>
      <c r="CB1025" s="12">
        <f t="shared" si="1366"/>
        <v>0</v>
      </c>
      <c r="CC1025" s="16"/>
      <c r="CD1025" s="16"/>
      <c r="CE1025" s="16"/>
      <c r="CF1025" s="12">
        <f t="shared" si="1367"/>
        <v>0</v>
      </c>
      <c r="CG1025" s="16"/>
      <c r="CH1025" s="16"/>
      <c r="CI1025" s="16"/>
      <c r="CJ1025" s="12">
        <f t="shared" si="1368"/>
        <v>0</v>
      </c>
      <c r="CK1025" s="16"/>
      <c r="CL1025" s="16"/>
      <c r="CM1025" s="16">
        <v>272776.05</v>
      </c>
      <c r="CN1025" s="12">
        <f t="shared" si="1369"/>
        <v>272776.05</v>
      </c>
      <c r="CO1025" s="16"/>
      <c r="CP1025" s="16"/>
      <c r="CQ1025" s="16"/>
      <c r="CR1025" s="12">
        <f t="shared" si="1370"/>
        <v>0</v>
      </c>
      <c r="CS1025" s="16"/>
      <c r="CT1025" s="16"/>
      <c r="CU1025" s="16"/>
      <c r="CV1025" s="12">
        <f t="shared" si="1371"/>
        <v>0</v>
      </c>
      <c r="CW1025" s="16"/>
      <c r="CX1025" s="16"/>
      <c r="CY1025" s="16"/>
      <c r="CZ1025" s="12">
        <f t="shared" si="1372"/>
        <v>0</v>
      </c>
      <c r="DA1025" s="16"/>
      <c r="DB1025" s="16"/>
      <c r="DC1025" s="16"/>
      <c r="DD1025" s="12">
        <f t="shared" si="1373"/>
        <v>0</v>
      </c>
      <c r="DE1025" s="17" t="s">
        <v>54</v>
      </c>
      <c r="DF1025" s="14" t="s">
        <v>55</v>
      </c>
    </row>
    <row r="1026" spans="1:110" ht="51" x14ac:dyDescent="0.25">
      <c r="A1026" s="13" t="s">
        <v>145</v>
      </c>
      <c r="B1026" s="48" t="s">
        <v>1304</v>
      </c>
      <c r="C1026" s="49">
        <v>1911</v>
      </c>
      <c r="D1026" s="49" t="s">
        <v>51</v>
      </c>
      <c r="E1026" s="127" t="s">
        <v>56</v>
      </c>
      <c r="F1026" s="50">
        <v>6086</v>
      </c>
      <c r="G1026" s="50">
        <v>5181.5200000000004</v>
      </c>
      <c r="H1026" s="51">
        <v>33793</v>
      </c>
      <c r="I1026" s="12">
        <f t="shared" si="1374"/>
        <v>3214709</v>
      </c>
      <c r="J1026" s="12">
        <f t="shared" si="1376"/>
        <v>1607354.5</v>
      </c>
      <c r="K1026" s="12">
        <f t="shared" si="1375"/>
        <v>1607354.5</v>
      </c>
      <c r="L1026" s="12">
        <f t="shared" si="1356"/>
        <v>1607354.5</v>
      </c>
      <c r="M1026" s="12">
        <f t="shared" si="1336"/>
        <v>0</v>
      </c>
      <c r="N1026" s="16"/>
      <c r="O1026" s="16"/>
      <c r="P1026" s="12">
        <v>0</v>
      </c>
      <c r="Q1026" s="16"/>
      <c r="R1026" s="16"/>
      <c r="S1026" s="12">
        <v>0</v>
      </c>
      <c r="T1026" s="16">
        <v>2849836.0109999999</v>
      </c>
      <c r="U1026" s="12">
        <v>3214709</v>
      </c>
      <c r="V1026" s="12">
        <v>364872.98900000006</v>
      </c>
      <c r="W1026" s="16"/>
      <c r="X1026" s="12"/>
      <c r="Y1026" s="12">
        <v>0</v>
      </c>
      <c r="Z1026" s="16"/>
      <c r="AA1026" s="12"/>
      <c r="AB1026" s="12">
        <v>0</v>
      </c>
      <c r="AC1026" s="16"/>
      <c r="AD1026" s="16"/>
      <c r="AE1026" s="12">
        <v>0</v>
      </c>
      <c r="AF1026" s="16"/>
      <c r="AG1026" s="16"/>
      <c r="AH1026" s="12">
        <v>0</v>
      </c>
      <c r="AI1026" s="16"/>
      <c r="AJ1026" s="16"/>
      <c r="AK1026" s="12">
        <v>0</v>
      </c>
      <c r="AL1026" s="16"/>
      <c r="AM1026" s="16"/>
      <c r="AN1026" s="12">
        <v>0</v>
      </c>
      <c r="AO1026" s="35"/>
      <c r="AP1026" s="40" t="s">
        <v>53</v>
      </c>
      <c r="AQ1026" s="35"/>
      <c r="AR1026" s="32">
        <v>0</v>
      </c>
      <c r="AS1026" s="16"/>
      <c r="AT1026" s="16"/>
      <c r="AU1026" s="12">
        <v>0</v>
      </c>
      <c r="AV1026" s="16"/>
      <c r="AW1026" s="16"/>
      <c r="AX1026" s="12">
        <v>0</v>
      </c>
      <c r="AY1026" s="46"/>
      <c r="AZ1026" s="35"/>
      <c r="BA1026" s="12">
        <v>0</v>
      </c>
      <c r="BB1026" s="12">
        <f t="shared" si="1360"/>
        <v>0</v>
      </c>
      <c r="BC1026" s="12">
        <f t="shared" si="1358"/>
        <v>0</v>
      </c>
      <c r="BD1026" s="12">
        <f t="shared" si="1359"/>
        <v>0</v>
      </c>
      <c r="BE1026" s="16"/>
      <c r="BF1026" s="16"/>
      <c r="BG1026" s="16"/>
      <c r="BH1026" s="12">
        <f t="shared" si="1361"/>
        <v>0</v>
      </c>
      <c r="BI1026" s="16"/>
      <c r="BJ1026" s="16"/>
      <c r="BK1026" s="16"/>
      <c r="BL1026" s="12">
        <f t="shared" si="1362"/>
        <v>0</v>
      </c>
      <c r="BM1026" s="16"/>
      <c r="BN1026" s="16"/>
      <c r="BO1026" s="16"/>
      <c r="BP1026" s="12">
        <f t="shared" si="1363"/>
        <v>0</v>
      </c>
      <c r="BQ1026" s="16"/>
      <c r="BR1026" s="16"/>
      <c r="BS1026" s="16"/>
      <c r="BT1026" s="12">
        <f t="shared" si="1364"/>
        <v>0</v>
      </c>
      <c r="BU1026" s="16"/>
      <c r="BV1026" s="16"/>
      <c r="BW1026" s="16"/>
      <c r="BX1026" s="12">
        <f t="shared" si="1365"/>
        <v>0</v>
      </c>
      <c r="BY1026" s="16"/>
      <c r="BZ1026" s="16"/>
      <c r="CA1026" s="16"/>
      <c r="CB1026" s="12">
        <f t="shared" si="1366"/>
        <v>0</v>
      </c>
      <c r="CC1026" s="16"/>
      <c r="CD1026" s="16"/>
      <c r="CE1026" s="16"/>
      <c r="CF1026" s="12">
        <f t="shared" si="1367"/>
        <v>0</v>
      </c>
      <c r="CG1026" s="16"/>
      <c r="CH1026" s="16"/>
      <c r="CI1026" s="16"/>
      <c r="CJ1026" s="12">
        <f t="shared" si="1368"/>
        <v>0</v>
      </c>
      <c r="CK1026" s="16"/>
      <c r="CL1026" s="16"/>
      <c r="CM1026" s="16"/>
      <c r="CN1026" s="12">
        <f t="shared" si="1369"/>
        <v>0</v>
      </c>
      <c r="CO1026" s="16"/>
      <c r="CP1026" s="16"/>
      <c r="CQ1026" s="16"/>
      <c r="CR1026" s="12">
        <f t="shared" si="1370"/>
        <v>0</v>
      </c>
      <c r="CS1026" s="16"/>
      <c r="CT1026" s="16"/>
      <c r="CU1026" s="16"/>
      <c r="CV1026" s="12">
        <f t="shared" si="1371"/>
        <v>0</v>
      </c>
      <c r="CW1026" s="16"/>
      <c r="CX1026" s="16"/>
      <c r="CY1026" s="16"/>
      <c r="CZ1026" s="12">
        <f t="shared" si="1372"/>
        <v>0</v>
      </c>
      <c r="DA1026" s="16"/>
      <c r="DB1026" s="16"/>
      <c r="DC1026" s="16"/>
      <c r="DD1026" s="12">
        <f t="shared" si="1373"/>
        <v>0</v>
      </c>
      <c r="DE1026" s="17" t="s">
        <v>54</v>
      </c>
      <c r="DF1026" s="14" t="s">
        <v>55</v>
      </c>
    </row>
    <row r="1027" spans="1:110" ht="38.25" x14ac:dyDescent="0.25">
      <c r="A1027" s="13" t="s">
        <v>147</v>
      </c>
      <c r="B1027" s="48" t="s">
        <v>1305</v>
      </c>
      <c r="C1027" s="49">
        <v>1954</v>
      </c>
      <c r="D1027" s="49" t="s">
        <v>51</v>
      </c>
      <c r="E1027" s="127" t="s">
        <v>67</v>
      </c>
      <c r="F1027" s="50">
        <v>4843.5</v>
      </c>
      <c r="G1027" s="50">
        <v>4241.5</v>
      </c>
      <c r="H1027" s="51">
        <v>33611</v>
      </c>
      <c r="I1027" s="12">
        <f t="shared" si="1374"/>
        <v>6268926.1200000001</v>
      </c>
      <c r="J1027" s="12">
        <f t="shared" si="1376"/>
        <v>3134463.06</v>
      </c>
      <c r="K1027" s="12">
        <f t="shared" si="1375"/>
        <v>3134463.06</v>
      </c>
      <c r="L1027" s="12">
        <f t="shared" si="1356"/>
        <v>3134463.06</v>
      </c>
      <c r="M1027" s="12">
        <f t="shared" si="1336"/>
        <v>0</v>
      </c>
      <c r="N1027" s="16"/>
      <c r="O1027" s="16"/>
      <c r="P1027" s="12">
        <v>0</v>
      </c>
      <c r="Q1027" s="16"/>
      <c r="R1027" s="16"/>
      <c r="S1027" s="12">
        <v>0</v>
      </c>
      <c r="T1027" s="16"/>
      <c r="U1027" s="16"/>
      <c r="V1027" s="12">
        <v>0</v>
      </c>
      <c r="W1027" s="16"/>
      <c r="X1027" s="12"/>
      <c r="Y1027" s="12">
        <v>0</v>
      </c>
      <c r="Z1027" s="16"/>
      <c r="AA1027" s="12"/>
      <c r="AB1027" s="12">
        <v>0</v>
      </c>
      <c r="AC1027" s="16"/>
      <c r="AD1027" s="16"/>
      <c r="AE1027" s="12">
        <v>0</v>
      </c>
      <c r="AF1027" s="16"/>
      <c r="AG1027" s="16"/>
      <c r="AH1027" s="12">
        <v>0</v>
      </c>
      <c r="AI1027" s="16"/>
      <c r="AJ1027" s="16"/>
      <c r="AK1027" s="12">
        <v>0</v>
      </c>
      <c r="AL1027" s="16"/>
      <c r="AM1027" s="16"/>
      <c r="AN1027" s="12">
        <v>0</v>
      </c>
      <c r="AO1027" s="35">
        <v>6070060</v>
      </c>
      <c r="AP1027" s="40" t="s">
        <v>332</v>
      </c>
      <c r="AQ1027" s="32">
        <v>6268926.1200000001</v>
      </c>
      <c r="AR1027" s="32">
        <v>198866.12000000011</v>
      </c>
      <c r="AS1027" s="16"/>
      <c r="AT1027" s="16"/>
      <c r="AU1027" s="12">
        <v>0</v>
      </c>
      <c r="AV1027" s="16"/>
      <c r="AW1027" s="16"/>
      <c r="AX1027" s="12">
        <v>0</v>
      </c>
      <c r="AY1027" s="46"/>
      <c r="AZ1027" s="35"/>
      <c r="BA1027" s="12">
        <v>0</v>
      </c>
      <c r="BB1027" s="12">
        <f t="shared" si="1360"/>
        <v>0</v>
      </c>
      <c r="BC1027" s="12">
        <f t="shared" si="1358"/>
        <v>0</v>
      </c>
      <c r="BD1027" s="12">
        <f t="shared" si="1359"/>
        <v>0</v>
      </c>
      <c r="BE1027" s="16"/>
      <c r="BF1027" s="16"/>
      <c r="BG1027" s="16"/>
      <c r="BH1027" s="12">
        <f t="shared" si="1361"/>
        <v>0</v>
      </c>
      <c r="BI1027" s="16"/>
      <c r="BJ1027" s="16"/>
      <c r="BK1027" s="16"/>
      <c r="BL1027" s="12">
        <f t="shared" si="1362"/>
        <v>0</v>
      </c>
      <c r="BM1027" s="16"/>
      <c r="BN1027" s="16"/>
      <c r="BO1027" s="16"/>
      <c r="BP1027" s="12">
        <f t="shared" si="1363"/>
        <v>0</v>
      </c>
      <c r="BQ1027" s="16"/>
      <c r="BR1027" s="16"/>
      <c r="BS1027" s="16"/>
      <c r="BT1027" s="12">
        <f t="shared" si="1364"/>
        <v>0</v>
      </c>
      <c r="BU1027" s="16"/>
      <c r="BV1027" s="16"/>
      <c r="BW1027" s="16"/>
      <c r="BX1027" s="12">
        <f t="shared" si="1365"/>
        <v>0</v>
      </c>
      <c r="BY1027" s="16"/>
      <c r="BZ1027" s="16"/>
      <c r="CA1027" s="16"/>
      <c r="CB1027" s="12">
        <f t="shared" si="1366"/>
        <v>0</v>
      </c>
      <c r="CC1027" s="16"/>
      <c r="CD1027" s="16"/>
      <c r="CE1027" s="16"/>
      <c r="CF1027" s="12">
        <f t="shared" si="1367"/>
        <v>0</v>
      </c>
      <c r="CG1027" s="16"/>
      <c r="CH1027" s="16"/>
      <c r="CI1027" s="16"/>
      <c r="CJ1027" s="12">
        <f t="shared" si="1368"/>
        <v>0</v>
      </c>
      <c r="CK1027" s="16"/>
      <c r="CL1027" s="16"/>
      <c r="CM1027" s="16"/>
      <c r="CN1027" s="12">
        <f t="shared" si="1369"/>
        <v>0</v>
      </c>
      <c r="CO1027" s="16"/>
      <c r="CP1027" s="16"/>
      <c r="CQ1027" s="16"/>
      <c r="CR1027" s="12">
        <f t="shared" si="1370"/>
        <v>0</v>
      </c>
      <c r="CS1027" s="16"/>
      <c r="CT1027" s="16"/>
      <c r="CU1027" s="16"/>
      <c r="CV1027" s="12">
        <f t="shared" si="1371"/>
        <v>0</v>
      </c>
      <c r="CW1027" s="16"/>
      <c r="CX1027" s="16"/>
      <c r="CY1027" s="16"/>
      <c r="CZ1027" s="12">
        <f t="shared" si="1372"/>
        <v>0</v>
      </c>
      <c r="DA1027" s="16"/>
      <c r="DB1027" s="16"/>
      <c r="DC1027" s="16"/>
      <c r="DD1027" s="12">
        <f t="shared" si="1373"/>
        <v>0</v>
      </c>
      <c r="DE1027" s="17" t="s">
        <v>54</v>
      </c>
      <c r="DF1027" s="14" t="s">
        <v>55</v>
      </c>
    </row>
    <row r="1028" spans="1:110" ht="38.25" x14ac:dyDescent="0.25">
      <c r="A1028" s="13" t="s">
        <v>148</v>
      </c>
      <c r="B1028" s="48" t="s">
        <v>1306</v>
      </c>
      <c r="C1028" s="49">
        <v>1934</v>
      </c>
      <c r="D1028" s="49" t="s">
        <v>51</v>
      </c>
      <c r="E1028" s="127" t="s">
        <v>61</v>
      </c>
      <c r="F1028" s="50">
        <v>3827.1</v>
      </c>
      <c r="G1028" s="50">
        <v>3440.1</v>
      </c>
      <c r="H1028" s="51">
        <v>34032</v>
      </c>
      <c r="I1028" s="12">
        <f t="shared" si="1374"/>
        <v>9380478</v>
      </c>
      <c r="J1028" s="12">
        <f t="shared" si="1376"/>
        <v>4690239</v>
      </c>
      <c r="K1028" s="12">
        <f t="shared" si="1375"/>
        <v>4690239</v>
      </c>
      <c r="L1028" s="12">
        <f t="shared" si="1356"/>
        <v>4690239</v>
      </c>
      <c r="M1028" s="12">
        <f t="shared" si="1336"/>
        <v>0</v>
      </c>
      <c r="N1028" s="16"/>
      <c r="O1028" s="16"/>
      <c r="P1028" s="12">
        <v>0</v>
      </c>
      <c r="Q1028" s="16"/>
      <c r="R1028" s="16"/>
      <c r="S1028" s="12">
        <v>0</v>
      </c>
      <c r="T1028" s="16"/>
      <c r="U1028" s="16"/>
      <c r="V1028" s="12">
        <v>0</v>
      </c>
      <c r="W1028" s="16"/>
      <c r="X1028" s="12"/>
      <c r="Y1028" s="12">
        <v>0</v>
      </c>
      <c r="Z1028" s="16"/>
      <c r="AA1028" s="12"/>
      <c r="AB1028" s="12">
        <v>0</v>
      </c>
      <c r="AC1028" s="16"/>
      <c r="AD1028" s="16"/>
      <c r="AE1028" s="12">
        <v>0</v>
      </c>
      <c r="AF1028" s="16"/>
      <c r="AG1028" s="16"/>
      <c r="AH1028" s="12">
        <v>0</v>
      </c>
      <c r="AI1028" s="16"/>
      <c r="AJ1028" s="16"/>
      <c r="AK1028" s="12">
        <v>0</v>
      </c>
      <c r="AL1028" s="16"/>
      <c r="AM1028" s="16"/>
      <c r="AN1028" s="12">
        <v>0</v>
      </c>
      <c r="AO1028" s="35"/>
      <c r="AP1028" s="40" t="s">
        <v>53</v>
      </c>
      <c r="AQ1028" s="35"/>
      <c r="AR1028" s="32">
        <v>0</v>
      </c>
      <c r="AS1028" s="16"/>
      <c r="AT1028" s="16"/>
      <c r="AU1028" s="12">
        <v>0</v>
      </c>
      <c r="AV1028" s="16">
        <v>10602973.049000001</v>
      </c>
      <c r="AW1028" s="12">
        <v>9380478</v>
      </c>
      <c r="AX1028" s="12">
        <v>-1222495.0490000006</v>
      </c>
      <c r="AY1028" s="46"/>
      <c r="AZ1028" s="35"/>
      <c r="BA1028" s="12">
        <v>0</v>
      </c>
      <c r="BB1028" s="12">
        <f t="shared" si="1360"/>
        <v>0</v>
      </c>
      <c r="BC1028" s="12">
        <f t="shared" si="1358"/>
        <v>0</v>
      </c>
      <c r="BD1028" s="12">
        <f t="shared" si="1359"/>
        <v>0</v>
      </c>
      <c r="BE1028" s="16"/>
      <c r="BF1028" s="16"/>
      <c r="BG1028" s="16"/>
      <c r="BH1028" s="12">
        <f t="shared" si="1361"/>
        <v>0</v>
      </c>
      <c r="BI1028" s="16"/>
      <c r="BJ1028" s="16"/>
      <c r="BK1028" s="16"/>
      <c r="BL1028" s="12">
        <f t="shared" si="1362"/>
        <v>0</v>
      </c>
      <c r="BM1028" s="16"/>
      <c r="BN1028" s="16"/>
      <c r="BO1028" s="16"/>
      <c r="BP1028" s="12">
        <f t="shared" si="1363"/>
        <v>0</v>
      </c>
      <c r="BQ1028" s="16"/>
      <c r="BR1028" s="16"/>
      <c r="BS1028" s="16"/>
      <c r="BT1028" s="12">
        <f t="shared" si="1364"/>
        <v>0</v>
      </c>
      <c r="BU1028" s="16"/>
      <c r="BV1028" s="16"/>
      <c r="BW1028" s="16"/>
      <c r="BX1028" s="12">
        <f t="shared" si="1365"/>
        <v>0</v>
      </c>
      <c r="BY1028" s="16"/>
      <c r="BZ1028" s="16"/>
      <c r="CA1028" s="16"/>
      <c r="CB1028" s="12">
        <f t="shared" si="1366"/>
        <v>0</v>
      </c>
      <c r="CC1028" s="16"/>
      <c r="CD1028" s="16"/>
      <c r="CE1028" s="16"/>
      <c r="CF1028" s="12">
        <f t="shared" si="1367"/>
        <v>0</v>
      </c>
      <c r="CG1028" s="16"/>
      <c r="CH1028" s="16"/>
      <c r="CI1028" s="16"/>
      <c r="CJ1028" s="12">
        <f t="shared" si="1368"/>
        <v>0</v>
      </c>
      <c r="CK1028" s="16"/>
      <c r="CL1028" s="16"/>
      <c r="CM1028" s="16"/>
      <c r="CN1028" s="12">
        <f t="shared" si="1369"/>
        <v>0</v>
      </c>
      <c r="CO1028" s="16"/>
      <c r="CP1028" s="16"/>
      <c r="CQ1028" s="16"/>
      <c r="CR1028" s="12">
        <f t="shared" si="1370"/>
        <v>0</v>
      </c>
      <c r="CS1028" s="16"/>
      <c r="CT1028" s="16"/>
      <c r="CU1028" s="16"/>
      <c r="CV1028" s="12">
        <f t="shared" si="1371"/>
        <v>0</v>
      </c>
      <c r="CW1028" s="16"/>
      <c r="CX1028" s="16"/>
      <c r="CY1028" s="16"/>
      <c r="CZ1028" s="12">
        <f t="shared" si="1372"/>
        <v>0</v>
      </c>
      <c r="DA1028" s="16"/>
      <c r="DB1028" s="16"/>
      <c r="DC1028" s="16"/>
      <c r="DD1028" s="12">
        <f t="shared" si="1373"/>
        <v>0</v>
      </c>
      <c r="DE1028" s="17" t="s">
        <v>54</v>
      </c>
      <c r="DF1028" s="14" t="s">
        <v>55</v>
      </c>
    </row>
    <row r="1029" spans="1:110" ht="38.25" x14ac:dyDescent="0.25">
      <c r="A1029" s="13" t="s">
        <v>150</v>
      </c>
      <c r="B1029" s="48" t="s">
        <v>2580</v>
      </c>
      <c r="C1029" s="49" t="s">
        <v>2148</v>
      </c>
      <c r="D1029" s="49" t="s">
        <v>51</v>
      </c>
      <c r="E1029" s="127" t="s">
        <v>229</v>
      </c>
      <c r="F1029" s="49">
        <v>5853</v>
      </c>
      <c r="G1029" s="49">
        <v>5387</v>
      </c>
      <c r="H1029" s="51">
        <v>33892</v>
      </c>
      <c r="I1029" s="12">
        <f t="shared" si="1374"/>
        <v>2747370</v>
      </c>
      <c r="J1029" s="12">
        <f t="shared" si="1376"/>
        <v>1373685</v>
      </c>
      <c r="K1029" s="12">
        <f t="shared" si="1375"/>
        <v>1373685</v>
      </c>
      <c r="L1029" s="12">
        <f t="shared" si="1356"/>
        <v>1373685</v>
      </c>
      <c r="M1029" s="12">
        <f t="shared" si="1336"/>
        <v>0</v>
      </c>
      <c r="N1029" s="16"/>
      <c r="O1029" s="16"/>
      <c r="P1029" s="12"/>
      <c r="Q1029" s="16"/>
      <c r="R1029" s="16"/>
      <c r="S1029" s="12"/>
      <c r="T1029" s="16"/>
      <c r="U1029" s="16"/>
      <c r="V1029" s="12"/>
      <c r="W1029" s="16"/>
      <c r="X1029" s="12"/>
      <c r="Y1029" s="12"/>
      <c r="Z1029" s="16"/>
      <c r="AA1029" s="12"/>
      <c r="AB1029" s="12"/>
      <c r="AC1029" s="16"/>
      <c r="AD1029" s="16"/>
      <c r="AE1029" s="12"/>
      <c r="AF1029" s="16"/>
      <c r="AG1029" s="16"/>
      <c r="AH1029" s="12"/>
      <c r="AI1029" s="16"/>
      <c r="AJ1029" s="16"/>
      <c r="AK1029" s="12"/>
      <c r="AL1029" s="16"/>
      <c r="AM1029" s="16"/>
      <c r="AN1029" s="12"/>
      <c r="AO1029" s="35"/>
      <c r="AP1029" s="40"/>
      <c r="AQ1029" s="35"/>
      <c r="AR1029" s="32"/>
      <c r="AS1029" s="16">
        <v>0</v>
      </c>
      <c r="AT1029" s="16">
        <v>2747370</v>
      </c>
      <c r="AU1029" s="12"/>
      <c r="AV1029" s="16"/>
      <c r="AW1029" s="16"/>
      <c r="AX1029" s="12"/>
      <c r="AY1029" s="46"/>
      <c r="AZ1029" s="35"/>
      <c r="BA1029" s="12"/>
      <c r="BB1029" s="12">
        <f t="shared" ref="BB1029:BB1031" si="1377">BF1029+BJ1029+BN1029+BR1029+BV1029+BZ1029+CD1029+CH1029+CL1029+CP1029+CT1029+CX1029+DB1029</f>
        <v>0</v>
      </c>
      <c r="BC1029" s="12">
        <f t="shared" si="1358"/>
        <v>0</v>
      </c>
      <c r="BD1029" s="12">
        <f t="shared" si="1359"/>
        <v>0</v>
      </c>
      <c r="BE1029" s="16"/>
      <c r="BF1029" s="16"/>
      <c r="BG1029" s="16"/>
      <c r="BH1029" s="12"/>
      <c r="BI1029" s="16"/>
      <c r="BJ1029" s="16"/>
      <c r="BK1029" s="16"/>
      <c r="BL1029" s="12"/>
      <c r="BM1029" s="16"/>
      <c r="BN1029" s="16"/>
      <c r="BO1029" s="16"/>
      <c r="BP1029" s="12"/>
      <c r="BQ1029" s="16"/>
      <c r="BR1029" s="16"/>
      <c r="BS1029" s="16"/>
      <c r="BT1029" s="12"/>
      <c r="BU1029" s="16"/>
      <c r="BV1029" s="16"/>
      <c r="BW1029" s="16"/>
      <c r="BX1029" s="12"/>
      <c r="BY1029" s="16"/>
      <c r="BZ1029" s="16"/>
      <c r="CA1029" s="16"/>
      <c r="CB1029" s="12"/>
      <c r="CC1029" s="16"/>
      <c r="CD1029" s="16"/>
      <c r="CE1029" s="16"/>
      <c r="CF1029" s="12"/>
      <c r="CG1029" s="16"/>
      <c r="CH1029" s="16"/>
      <c r="CI1029" s="16"/>
      <c r="CJ1029" s="12"/>
      <c r="CK1029" s="16"/>
      <c r="CL1029" s="16"/>
      <c r="CM1029" s="16"/>
      <c r="CN1029" s="12"/>
      <c r="CO1029" s="16"/>
      <c r="CP1029" s="16"/>
      <c r="CQ1029" s="16"/>
      <c r="CR1029" s="12"/>
      <c r="CS1029" s="16"/>
      <c r="CT1029" s="16"/>
      <c r="CU1029" s="16"/>
      <c r="CV1029" s="12"/>
      <c r="CW1029" s="16"/>
      <c r="CX1029" s="16"/>
      <c r="CY1029" s="16"/>
      <c r="CZ1029" s="12"/>
      <c r="DA1029" s="16"/>
      <c r="DB1029" s="16"/>
      <c r="DC1029" s="16"/>
      <c r="DD1029" s="12"/>
      <c r="DE1029" s="17" t="s">
        <v>54</v>
      </c>
      <c r="DF1029" s="14" t="s">
        <v>55</v>
      </c>
    </row>
    <row r="1030" spans="1:110" ht="38.25" x14ac:dyDescent="0.25">
      <c r="A1030" s="13" t="s">
        <v>151</v>
      </c>
      <c r="B1030" s="48" t="s">
        <v>1307</v>
      </c>
      <c r="C1030" s="49">
        <v>1963</v>
      </c>
      <c r="D1030" s="49" t="s">
        <v>51</v>
      </c>
      <c r="E1030" s="127" t="s">
        <v>229</v>
      </c>
      <c r="F1030" s="50">
        <v>3806</v>
      </c>
      <c r="G1030" s="50">
        <v>3510</v>
      </c>
      <c r="H1030" s="51">
        <v>34040</v>
      </c>
      <c r="I1030" s="12">
        <f t="shared" si="1374"/>
        <v>2463000.0995999998</v>
      </c>
      <c r="J1030" s="12">
        <f t="shared" si="1376"/>
        <v>1231500.0497999999</v>
      </c>
      <c r="K1030" s="12">
        <f t="shared" si="1375"/>
        <v>1231500.0497999999</v>
      </c>
      <c r="L1030" s="12">
        <f t="shared" si="1356"/>
        <v>1231500.0497999999</v>
      </c>
      <c r="M1030" s="12">
        <f t="shared" si="1336"/>
        <v>0</v>
      </c>
      <c r="N1030" s="16"/>
      <c r="O1030" s="16"/>
      <c r="P1030" s="12">
        <v>0</v>
      </c>
      <c r="Q1030" s="16"/>
      <c r="R1030" s="16"/>
      <c r="S1030" s="12">
        <v>0</v>
      </c>
      <c r="T1030" s="16"/>
      <c r="U1030" s="16"/>
      <c r="V1030" s="12">
        <v>0</v>
      </c>
      <c r="W1030" s="16"/>
      <c r="X1030" s="12"/>
      <c r="Y1030" s="12">
        <v>0</v>
      </c>
      <c r="Z1030" s="16"/>
      <c r="AA1030" s="12"/>
      <c r="AB1030" s="12">
        <v>0</v>
      </c>
      <c r="AC1030" s="16"/>
      <c r="AD1030" s="16"/>
      <c r="AE1030" s="12">
        <v>0</v>
      </c>
      <c r="AF1030" s="16"/>
      <c r="AG1030" s="16"/>
      <c r="AH1030" s="12">
        <v>0</v>
      </c>
      <c r="AI1030" s="16"/>
      <c r="AJ1030" s="16"/>
      <c r="AK1030" s="12">
        <v>0</v>
      </c>
      <c r="AL1030" s="16"/>
      <c r="AM1030" s="16"/>
      <c r="AN1030" s="12">
        <v>0</v>
      </c>
      <c r="AO1030" s="35"/>
      <c r="AP1030" s="40" t="s">
        <v>53</v>
      </c>
      <c r="AQ1030" s="35"/>
      <c r="AR1030" s="32">
        <v>0</v>
      </c>
      <c r="AS1030" s="16">
        <v>1939751.0379999999</v>
      </c>
      <c r="AT1030" s="12">
        <v>2463000.0995999998</v>
      </c>
      <c r="AU1030" s="12">
        <v>523249.0615999999</v>
      </c>
      <c r="AV1030" s="16"/>
      <c r="AW1030" s="16"/>
      <c r="AX1030" s="12">
        <v>0</v>
      </c>
      <c r="AY1030" s="46"/>
      <c r="AZ1030" s="35"/>
      <c r="BA1030" s="12">
        <v>0</v>
      </c>
      <c r="BB1030" s="12">
        <f t="shared" si="1377"/>
        <v>0</v>
      </c>
      <c r="BC1030" s="12">
        <f t="shared" si="1358"/>
        <v>0</v>
      </c>
      <c r="BD1030" s="12">
        <f t="shared" si="1359"/>
        <v>0</v>
      </c>
      <c r="BE1030" s="16"/>
      <c r="BF1030" s="16"/>
      <c r="BG1030" s="16"/>
      <c r="BH1030" s="12">
        <f>BG1030-BF1030</f>
        <v>0</v>
      </c>
      <c r="BI1030" s="16"/>
      <c r="BJ1030" s="16"/>
      <c r="BK1030" s="16"/>
      <c r="BL1030" s="12">
        <f>BK1030-BJ1030</f>
        <v>0</v>
      </c>
      <c r="BM1030" s="16"/>
      <c r="BN1030" s="16"/>
      <c r="BO1030" s="16"/>
      <c r="BP1030" s="12">
        <f>BO1030-BN1030</f>
        <v>0</v>
      </c>
      <c r="BQ1030" s="16"/>
      <c r="BR1030" s="16"/>
      <c r="BS1030" s="16"/>
      <c r="BT1030" s="12">
        <f>BS1030-BR1030</f>
        <v>0</v>
      </c>
      <c r="BU1030" s="16"/>
      <c r="BV1030" s="16"/>
      <c r="BW1030" s="16"/>
      <c r="BX1030" s="12">
        <f>BW1030-BV1030</f>
        <v>0</v>
      </c>
      <c r="BY1030" s="16"/>
      <c r="BZ1030" s="16"/>
      <c r="CA1030" s="16"/>
      <c r="CB1030" s="12">
        <f>CA1030-BZ1030</f>
        <v>0</v>
      </c>
      <c r="CC1030" s="16"/>
      <c r="CD1030" s="16"/>
      <c r="CE1030" s="16"/>
      <c r="CF1030" s="12">
        <f>CE1030-CD1030</f>
        <v>0</v>
      </c>
      <c r="CG1030" s="16"/>
      <c r="CH1030" s="16"/>
      <c r="CI1030" s="16"/>
      <c r="CJ1030" s="12">
        <f>CI1030-CH1030</f>
        <v>0</v>
      </c>
      <c r="CK1030" s="16"/>
      <c r="CL1030" s="16"/>
      <c r="CM1030" s="16"/>
      <c r="CN1030" s="12">
        <f>CM1030-CL1030</f>
        <v>0</v>
      </c>
      <c r="CO1030" s="16"/>
      <c r="CP1030" s="16"/>
      <c r="CQ1030" s="16"/>
      <c r="CR1030" s="12">
        <f>CQ1030-CP1030</f>
        <v>0</v>
      </c>
      <c r="CS1030" s="16"/>
      <c r="CT1030" s="16"/>
      <c r="CU1030" s="16"/>
      <c r="CV1030" s="12">
        <f>CU1030-CT1030</f>
        <v>0</v>
      </c>
      <c r="CW1030" s="16"/>
      <c r="CX1030" s="16"/>
      <c r="CY1030" s="16"/>
      <c r="CZ1030" s="12">
        <f>CY1030-CX1030</f>
        <v>0</v>
      </c>
      <c r="DA1030" s="16"/>
      <c r="DB1030" s="16"/>
      <c r="DC1030" s="16"/>
      <c r="DD1030" s="12">
        <f>DC1030-DB1030</f>
        <v>0</v>
      </c>
      <c r="DE1030" s="17" t="s">
        <v>54</v>
      </c>
      <c r="DF1030" s="14" t="s">
        <v>55</v>
      </c>
    </row>
    <row r="1031" spans="1:110" ht="38.25" x14ac:dyDescent="0.25">
      <c r="A1031" s="13" t="s">
        <v>152</v>
      </c>
      <c r="B1031" s="48" t="s">
        <v>1308</v>
      </c>
      <c r="C1031" s="49">
        <v>1968</v>
      </c>
      <c r="D1031" s="49" t="s">
        <v>51</v>
      </c>
      <c r="E1031" s="127" t="s">
        <v>186</v>
      </c>
      <c r="F1031" s="50">
        <v>4814.6000000000004</v>
      </c>
      <c r="G1031" s="50">
        <v>4173</v>
      </c>
      <c r="H1031" s="51">
        <v>33430</v>
      </c>
      <c r="I1031" s="12">
        <f t="shared" si="1374"/>
        <v>1565593.5324000001</v>
      </c>
      <c r="J1031" s="12">
        <f t="shared" si="1376"/>
        <v>782796.76620000007</v>
      </c>
      <c r="K1031" s="12">
        <f t="shared" si="1375"/>
        <v>782796.76620000007</v>
      </c>
      <c r="L1031" s="12">
        <f t="shared" si="1356"/>
        <v>782796.76620000007</v>
      </c>
      <c r="M1031" s="12">
        <f t="shared" si="1336"/>
        <v>0</v>
      </c>
      <c r="N1031" s="16"/>
      <c r="O1031" s="16"/>
      <c r="P1031" s="12">
        <v>0</v>
      </c>
      <c r="Q1031" s="16"/>
      <c r="R1031" s="16"/>
      <c r="S1031" s="12">
        <v>0</v>
      </c>
      <c r="T1031" s="16"/>
      <c r="U1031" s="16"/>
      <c r="V1031" s="12">
        <v>0</v>
      </c>
      <c r="W1031" s="16"/>
      <c r="X1031" s="12"/>
      <c r="Y1031" s="12">
        <v>0</v>
      </c>
      <c r="Z1031" s="16"/>
      <c r="AA1031" s="12"/>
      <c r="AB1031" s="12">
        <v>0</v>
      </c>
      <c r="AC1031" s="16"/>
      <c r="AD1031" s="16"/>
      <c r="AE1031" s="12">
        <v>0</v>
      </c>
      <c r="AF1031" s="16"/>
      <c r="AG1031" s="16"/>
      <c r="AH1031" s="12">
        <v>0</v>
      </c>
      <c r="AI1031" s="16"/>
      <c r="AJ1031" s="16"/>
      <c r="AK1031" s="12">
        <v>0</v>
      </c>
      <c r="AL1031" s="16"/>
      <c r="AM1031" s="16"/>
      <c r="AN1031" s="12">
        <v>0</v>
      </c>
      <c r="AO1031" s="35"/>
      <c r="AP1031" s="40" t="s">
        <v>53</v>
      </c>
      <c r="AQ1031" s="35"/>
      <c r="AR1031" s="32">
        <v>0</v>
      </c>
      <c r="AS1031" s="16">
        <v>948992.76500000001</v>
      </c>
      <c r="AT1031" s="12">
        <v>1565593.5324000001</v>
      </c>
      <c r="AU1031" s="12">
        <v>616600.76740000013</v>
      </c>
      <c r="AV1031" s="16"/>
      <c r="AW1031" s="16"/>
      <c r="AX1031" s="12">
        <v>0</v>
      </c>
      <c r="AY1031" s="46"/>
      <c r="AZ1031" s="35"/>
      <c r="BA1031" s="12">
        <v>0</v>
      </c>
      <c r="BB1031" s="12">
        <f t="shared" si="1377"/>
        <v>0</v>
      </c>
      <c r="BC1031" s="12">
        <f t="shared" si="1358"/>
        <v>0</v>
      </c>
      <c r="BD1031" s="12">
        <f t="shared" si="1359"/>
        <v>0</v>
      </c>
      <c r="BE1031" s="16"/>
      <c r="BF1031" s="16"/>
      <c r="BG1031" s="16"/>
      <c r="BH1031" s="12">
        <f>BG1031-BF1031</f>
        <v>0</v>
      </c>
      <c r="BI1031" s="16"/>
      <c r="BJ1031" s="16"/>
      <c r="BK1031" s="16"/>
      <c r="BL1031" s="12">
        <f>BK1031-BJ1031</f>
        <v>0</v>
      </c>
      <c r="BM1031" s="16"/>
      <c r="BN1031" s="16"/>
      <c r="BO1031" s="16"/>
      <c r="BP1031" s="12">
        <f>BO1031-BN1031</f>
        <v>0</v>
      </c>
      <c r="BQ1031" s="16"/>
      <c r="BR1031" s="16"/>
      <c r="BS1031" s="16"/>
      <c r="BT1031" s="12">
        <f>BS1031-BR1031</f>
        <v>0</v>
      </c>
      <c r="BU1031" s="16"/>
      <c r="BV1031" s="16"/>
      <c r="BW1031" s="16"/>
      <c r="BX1031" s="12">
        <f>BW1031-BV1031</f>
        <v>0</v>
      </c>
      <c r="BY1031" s="16"/>
      <c r="BZ1031" s="16"/>
      <c r="CA1031" s="16"/>
      <c r="CB1031" s="12">
        <f>CA1031-BZ1031</f>
        <v>0</v>
      </c>
      <c r="CC1031" s="16"/>
      <c r="CD1031" s="16"/>
      <c r="CE1031" s="16"/>
      <c r="CF1031" s="12">
        <f>CE1031-CD1031</f>
        <v>0</v>
      </c>
      <c r="CG1031" s="16"/>
      <c r="CH1031" s="16"/>
      <c r="CI1031" s="16"/>
      <c r="CJ1031" s="12">
        <f>CI1031-CH1031</f>
        <v>0</v>
      </c>
      <c r="CK1031" s="16"/>
      <c r="CL1031" s="16"/>
      <c r="CM1031" s="16"/>
      <c r="CN1031" s="12">
        <f>CM1031-CL1031</f>
        <v>0</v>
      </c>
      <c r="CO1031" s="16"/>
      <c r="CP1031" s="16"/>
      <c r="CQ1031" s="16"/>
      <c r="CR1031" s="12">
        <f>CQ1031-CP1031</f>
        <v>0</v>
      </c>
      <c r="CS1031" s="16"/>
      <c r="CT1031" s="16"/>
      <c r="CU1031" s="16"/>
      <c r="CV1031" s="12">
        <f>CU1031-CT1031</f>
        <v>0</v>
      </c>
      <c r="CW1031" s="16"/>
      <c r="CX1031" s="16"/>
      <c r="CY1031" s="16"/>
      <c r="CZ1031" s="12">
        <f>CY1031-CX1031</f>
        <v>0</v>
      </c>
      <c r="DA1031" s="16"/>
      <c r="DB1031" s="16"/>
      <c r="DC1031" s="16"/>
      <c r="DD1031" s="12">
        <f>DC1031-DB1031</f>
        <v>0</v>
      </c>
      <c r="DE1031" s="17" t="s">
        <v>54</v>
      </c>
      <c r="DF1031" s="14" t="s">
        <v>55</v>
      </c>
    </row>
    <row r="1032" spans="1:110" ht="38.25" x14ac:dyDescent="0.25">
      <c r="A1032" s="13" t="s">
        <v>154</v>
      </c>
      <c r="B1032" s="48" t="s">
        <v>1309</v>
      </c>
      <c r="C1032" s="49">
        <v>1961</v>
      </c>
      <c r="D1032" s="49" t="s">
        <v>51</v>
      </c>
      <c r="E1032" s="127" t="s">
        <v>229</v>
      </c>
      <c r="F1032" s="50">
        <v>2755</v>
      </c>
      <c r="G1032" s="50">
        <v>2530</v>
      </c>
      <c r="H1032" s="51">
        <v>33883</v>
      </c>
      <c r="I1032" s="12">
        <f t="shared" si="1374"/>
        <v>4226696.4000000004</v>
      </c>
      <c r="J1032" s="12">
        <f t="shared" si="1376"/>
        <v>2113348.2000000002</v>
      </c>
      <c r="K1032" s="12">
        <f t="shared" si="1375"/>
        <v>2113348.2000000002</v>
      </c>
      <c r="L1032" s="12">
        <f t="shared" si="1356"/>
        <v>2113348.2000000002</v>
      </c>
      <c r="M1032" s="12">
        <f t="shared" si="1336"/>
        <v>0</v>
      </c>
      <c r="N1032" s="16"/>
      <c r="O1032" s="16"/>
      <c r="P1032" s="12">
        <v>0</v>
      </c>
      <c r="Q1032" s="16"/>
      <c r="R1032" s="16"/>
      <c r="S1032" s="12">
        <v>0</v>
      </c>
      <c r="T1032" s="16"/>
      <c r="U1032" s="16"/>
      <c r="V1032" s="12">
        <v>0</v>
      </c>
      <c r="W1032" s="16"/>
      <c r="X1032" s="12"/>
      <c r="Y1032" s="12">
        <v>0</v>
      </c>
      <c r="Z1032" s="16"/>
      <c r="AA1032" s="12"/>
      <c r="AB1032" s="12">
        <v>0</v>
      </c>
      <c r="AC1032" s="16"/>
      <c r="AD1032" s="16"/>
      <c r="AE1032" s="12">
        <v>0</v>
      </c>
      <c r="AF1032" s="16"/>
      <c r="AG1032" s="16"/>
      <c r="AH1032" s="12">
        <v>0</v>
      </c>
      <c r="AI1032" s="16"/>
      <c r="AJ1032" s="16"/>
      <c r="AK1032" s="12">
        <v>0</v>
      </c>
      <c r="AL1032" s="16"/>
      <c r="AM1032" s="16"/>
      <c r="AN1032" s="12">
        <v>0</v>
      </c>
      <c r="AO1032" s="35"/>
      <c r="AP1032" s="40" t="s">
        <v>53</v>
      </c>
      <c r="AQ1032" s="35"/>
      <c r="AR1032" s="32">
        <v>0</v>
      </c>
      <c r="AS1032" s="16">
        <v>1555327.65</v>
      </c>
      <c r="AT1032" s="12">
        <v>4226696.4000000004</v>
      </c>
      <c r="AU1032" s="12">
        <v>2671368.7500000005</v>
      </c>
      <c r="AV1032" s="16"/>
      <c r="AW1032" s="16"/>
      <c r="AX1032" s="12">
        <v>0</v>
      </c>
      <c r="AY1032" s="46"/>
      <c r="AZ1032" s="35"/>
      <c r="BA1032" s="12">
        <v>0</v>
      </c>
      <c r="BB1032" s="12">
        <f t="shared" si="1360"/>
        <v>0</v>
      </c>
      <c r="BC1032" s="12">
        <f t="shared" si="1358"/>
        <v>0</v>
      </c>
      <c r="BD1032" s="12">
        <f t="shared" si="1359"/>
        <v>0</v>
      </c>
      <c r="BE1032" s="16"/>
      <c r="BF1032" s="16"/>
      <c r="BG1032" s="16"/>
      <c r="BH1032" s="12">
        <f>BG1032-BF1032</f>
        <v>0</v>
      </c>
      <c r="BI1032" s="16"/>
      <c r="BJ1032" s="16"/>
      <c r="BK1032" s="16"/>
      <c r="BL1032" s="12">
        <f>BK1032-BJ1032</f>
        <v>0</v>
      </c>
      <c r="BM1032" s="16"/>
      <c r="BN1032" s="16"/>
      <c r="BO1032" s="16"/>
      <c r="BP1032" s="12">
        <f>BO1032-BN1032</f>
        <v>0</v>
      </c>
      <c r="BQ1032" s="16"/>
      <c r="BR1032" s="16"/>
      <c r="BS1032" s="16"/>
      <c r="BT1032" s="12">
        <f>BS1032-BR1032</f>
        <v>0</v>
      </c>
      <c r="BU1032" s="16"/>
      <c r="BV1032" s="16"/>
      <c r="BW1032" s="16"/>
      <c r="BX1032" s="12">
        <f>BW1032-BV1032</f>
        <v>0</v>
      </c>
      <c r="BY1032" s="16"/>
      <c r="BZ1032" s="16"/>
      <c r="CA1032" s="16"/>
      <c r="CB1032" s="12">
        <f>CA1032-BZ1032</f>
        <v>0</v>
      </c>
      <c r="CC1032" s="16"/>
      <c r="CD1032" s="16"/>
      <c r="CE1032" s="16"/>
      <c r="CF1032" s="12">
        <f>CE1032-CD1032</f>
        <v>0</v>
      </c>
      <c r="CG1032" s="16"/>
      <c r="CH1032" s="16"/>
      <c r="CI1032" s="16"/>
      <c r="CJ1032" s="12">
        <f>CI1032-CH1032</f>
        <v>0</v>
      </c>
      <c r="CK1032" s="16"/>
      <c r="CL1032" s="16"/>
      <c r="CM1032" s="16"/>
      <c r="CN1032" s="12">
        <f>CM1032-CL1032</f>
        <v>0</v>
      </c>
      <c r="CO1032" s="16"/>
      <c r="CP1032" s="16"/>
      <c r="CQ1032" s="16"/>
      <c r="CR1032" s="12">
        <f>CQ1032-CP1032</f>
        <v>0</v>
      </c>
      <c r="CS1032" s="16"/>
      <c r="CT1032" s="16"/>
      <c r="CU1032" s="16"/>
      <c r="CV1032" s="12">
        <f>CU1032-CT1032</f>
        <v>0</v>
      </c>
      <c r="CW1032" s="16"/>
      <c r="CX1032" s="16"/>
      <c r="CY1032" s="16"/>
      <c r="CZ1032" s="12">
        <f>CY1032-CX1032</f>
        <v>0</v>
      </c>
      <c r="DA1032" s="16"/>
      <c r="DB1032" s="16"/>
      <c r="DC1032" s="16"/>
      <c r="DD1032" s="12">
        <f>DC1032-DB1032</f>
        <v>0</v>
      </c>
      <c r="DE1032" s="17" t="s">
        <v>54</v>
      </c>
      <c r="DF1032" s="14" t="s">
        <v>55</v>
      </c>
    </row>
    <row r="1033" spans="1:110" ht="38.25" x14ac:dyDescent="0.25">
      <c r="A1033" s="13" t="s">
        <v>155</v>
      </c>
      <c r="B1033" s="48" t="s">
        <v>1310</v>
      </c>
      <c r="C1033" s="49">
        <v>1949</v>
      </c>
      <c r="D1033" s="49" t="s">
        <v>51</v>
      </c>
      <c r="E1033" s="127" t="s">
        <v>67</v>
      </c>
      <c r="F1033" s="50">
        <v>3340.6</v>
      </c>
      <c r="G1033" s="50">
        <v>2880.6</v>
      </c>
      <c r="H1033" s="51">
        <v>34117</v>
      </c>
      <c r="I1033" s="12">
        <f t="shared" si="1374"/>
        <v>2592513.4115199996</v>
      </c>
      <c r="J1033" s="12">
        <f t="shared" si="1376"/>
        <v>1296256.7057599998</v>
      </c>
      <c r="K1033" s="12">
        <f t="shared" si="1375"/>
        <v>1296256.7057599998</v>
      </c>
      <c r="L1033" s="12">
        <f t="shared" si="1356"/>
        <v>1296256.7057599998</v>
      </c>
      <c r="M1033" s="12">
        <f t="shared" si="1336"/>
        <v>0</v>
      </c>
      <c r="N1033" s="16"/>
      <c r="O1033" s="16"/>
      <c r="P1033" s="12">
        <v>0</v>
      </c>
      <c r="Q1033" s="16"/>
      <c r="R1033" s="16"/>
      <c r="S1033" s="12">
        <v>0</v>
      </c>
      <c r="T1033" s="16"/>
      <c r="U1033" s="16"/>
      <c r="V1033" s="12">
        <v>0</v>
      </c>
      <c r="W1033" s="16">
        <v>1095088.8899999999</v>
      </c>
      <c r="X1033" s="12">
        <v>731817.68640000001</v>
      </c>
      <c r="Y1033" s="12">
        <v>-363271.20359999989</v>
      </c>
      <c r="Z1033" s="16">
        <v>1146565.253</v>
      </c>
      <c r="AA1033" s="12">
        <v>1002603.6144</v>
      </c>
      <c r="AB1033" s="12">
        <v>-143961.63860000006</v>
      </c>
      <c r="AC1033" s="16"/>
      <c r="AD1033" s="16">
        <v>858092.11071999988</v>
      </c>
      <c r="AE1033" s="12">
        <v>858092.11071999988</v>
      </c>
      <c r="AF1033" s="16"/>
      <c r="AG1033" s="16"/>
      <c r="AH1033" s="12">
        <v>0</v>
      </c>
      <c r="AI1033" s="16"/>
      <c r="AJ1033" s="16"/>
      <c r="AK1033" s="12">
        <v>0</v>
      </c>
      <c r="AL1033" s="16"/>
      <c r="AM1033" s="16"/>
      <c r="AN1033" s="12">
        <v>0</v>
      </c>
      <c r="AO1033" s="35"/>
      <c r="AP1033" s="40" t="s">
        <v>53</v>
      </c>
      <c r="AQ1033" s="35"/>
      <c r="AR1033" s="32">
        <v>0</v>
      </c>
      <c r="AS1033" s="16"/>
      <c r="AT1033" s="16"/>
      <c r="AU1033" s="12">
        <v>0</v>
      </c>
      <c r="AV1033" s="16"/>
      <c r="AW1033" s="16"/>
      <c r="AX1033" s="12">
        <v>0</v>
      </c>
      <c r="AY1033" s="46"/>
      <c r="AZ1033" s="35"/>
      <c r="BA1033" s="12">
        <v>0</v>
      </c>
      <c r="BB1033" s="12">
        <f t="shared" si="1360"/>
        <v>0</v>
      </c>
      <c r="BC1033" s="12">
        <f t="shared" si="1358"/>
        <v>0</v>
      </c>
      <c r="BD1033" s="12">
        <f t="shared" si="1359"/>
        <v>0</v>
      </c>
      <c r="BE1033" s="16"/>
      <c r="BF1033" s="16"/>
      <c r="BG1033" s="16"/>
      <c r="BH1033" s="12">
        <f>BG1033-BF1033</f>
        <v>0</v>
      </c>
      <c r="BI1033" s="16"/>
      <c r="BJ1033" s="16"/>
      <c r="BK1033" s="16"/>
      <c r="BL1033" s="12">
        <f>BK1033-BJ1033</f>
        <v>0</v>
      </c>
      <c r="BM1033" s="16"/>
      <c r="BN1033" s="16"/>
      <c r="BO1033" s="16"/>
      <c r="BP1033" s="12">
        <f>BO1033-BN1033</f>
        <v>0</v>
      </c>
      <c r="BQ1033" s="16"/>
      <c r="BR1033" s="16"/>
      <c r="BS1033" s="16"/>
      <c r="BT1033" s="12">
        <f>BS1033-BR1033</f>
        <v>0</v>
      </c>
      <c r="BU1033" s="16"/>
      <c r="BV1033" s="16"/>
      <c r="BW1033" s="16"/>
      <c r="BX1033" s="12">
        <f>BW1033-BV1033</f>
        <v>0</v>
      </c>
      <c r="BY1033" s="16"/>
      <c r="BZ1033" s="16"/>
      <c r="CA1033" s="16"/>
      <c r="CB1033" s="12">
        <f>CA1033-BZ1033</f>
        <v>0</v>
      </c>
      <c r="CC1033" s="16"/>
      <c r="CD1033" s="16"/>
      <c r="CE1033" s="16"/>
      <c r="CF1033" s="12">
        <f>CE1033-CD1033</f>
        <v>0</v>
      </c>
      <c r="CG1033" s="16"/>
      <c r="CH1033" s="16"/>
      <c r="CI1033" s="16"/>
      <c r="CJ1033" s="12">
        <f>CI1033-CH1033</f>
        <v>0</v>
      </c>
      <c r="CK1033" s="16"/>
      <c r="CL1033" s="16"/>
      <c r="CM1033" s="16"/>
      <c r="CN1033" s="12">
        <f>CM1033-CL1033</f>
        <v>0</v>
      </c>
      <c r="CO1033" s="16"/>
      <c r="CP1033" s="16"/>
      <c r="CQ1033" s="16"/>
      <c r="CR1033" s="12">
        <f>CQ1033-CP1033</f>
        <v>0</v>
      </c>
      <c r="CS1033" s="16"/>
      <c r="CT1033" s="16"/>
      <c r="CU1033" s="16"/>
      <c r="CV1033" s="12">
        <f>CU1033-CT1033</f>
        <v>0</v>
      </c>
      <c r="CW1033" s="16"/>
      <c r="CX1033" s="16"/>
      <c r="CY1033" s="16"/>
      <c r="CZ1033" s="12">
        <f>CY1033-CX1033</f>
        <v>0</v>
      </c>
      <c r="DA1033" s="16"/>
      <c r="DB1033" s="16"/>
      <c r="DC1033" s="16"/>
      <c r="DD1033" s="12">
        <f>DC1033-DB1033</f>
        <v>0</v>
      </c>
      <c r="DE1033" s="17" t="s">
        <v>54</v>
      </c>
      <c r="DF1033" s="14" t="s">
        <v>55</v>
      </c>
    </row>
    <row r="1034" spans="1:110" ht="12.75" x14ac:dyDescent="0.25">
      <c r="A1034" s="18" t="s">
        <v>51</v>
      </c>
      <c r="B1034" s="108" t="s">
        <v>86</v>
      </c>
      <c r="C1034" s="49" t="s">
        <v>51</v>
      </c>
      <c r="D1034" s="49" t="s">
        <v>51</v>
      </c>
      <c r="E1034" s="48" t="s">
        <v>51</v>
      </c>
      <c r="F1034" s="11">
        <f>SUM(F947:F1033)</f>
        <v>369205.49999999988</v>
      </c>
      <c r="G1034" s="11">
        <f>SUM(G947:G1033)</f>
        <v>327359.5799999999</v>
      </c>
      <c r="H1034" s="11"/>
      <c r="I1034" s="11">
        <f t="shared" ref="I1034:BC1034" si="1378">SUM(I947:I1033)</f>
        <v>360235655.54632092</v>
      </c>
      <c r="J1034" s="11">
        <f t="shared" ref="J1034" si="1379">SUM(J947:J1033)</f>
        <v>198179196.81400642</v>
      </c>
      <c r="K1034" s="11">
        <f t="shared" ref="K1034" si="1380">SUM(K947:K1033)</f>
        <v>162056458.73231444</v>
      </c>
      <c r="L1034" s="11">
        <f t="shared" ref="L1034" si="1381">SUM(L947:L1033)</f>
        <v>162056458.73231444</v>
      </c>
      <c r="M1034" s="12">
        <f t="shared" si="1336"/>
        <v>0</v>
      </c>
      <c r="N1034" s="11">
        <f t="shared" si="1378"/>
        <v>2660173.861</v>
      </c>
      <c r="O1034" s="11">
        <f t="shared" si="1378"/>
        <v>2660173.861</v>
      </c>
      <c r="P1034" s="11">
        <f t="shared" si="1378"/>
        <v>0</v>
      </c>
      <c r="Q1034" s="11">
        <f t="shared" si="1378"/>
        <v>31067982.691</v>
      </c>
      <c r="R1034" s="11">
        <f t="shared" si="1378"/>
        <v>31067982.691</v>
      </c>
      <c r="S1034" s="11">
        <f t="shared" si="1378"/>
        <v>0</v>
      </c>
      <c r="T1034" s="11">
        <f t="shared" si="1378"/>
        <v>2849836.0109999999</v>
      </c>
      <c r="U1034" s="11">
        <f t="shared" si="1378"/>
        <v>3214709</v>
      </c>
      <c r="V1034" s="11">
        <f t="shared" si="1378"/>
        <v>364872.98900000006</v>
      </c>
      <c r="W1034" s="11">
        <f t="shared" si="1378"/>
        <v>11784772.350000001</v>
      </c>
      <c r="X1034" s="11">
        <f t="shared" si="1378"/>
        <v>9786254.646399999</v>
      </c>
      <c r="Y1034" s="11">
        <f t="shared" si="1378"/>
        <v>-1998517.7035999999</v>
      </c>
      <c r="Z1034" s="11">
        <f t="shared" si="1378"/>
        <v>10341376.244999999</v>
      </c>
      <c r="AA1034" s="11">
        <f t="shared" si="1378"/>
        <v>12766377.504000001</v>
      </c>
      <c r="AB1034" s="11">
        <f t="shared" si="1378"/>
        <v>2425001.2590000005</v>
      </c>
      <c r="AC1034" s="11">
        <f t="shared" si="1378"/>
        <v>0</v>
      </c>
      <c r="AD1034" s="11">
        <f t="shared" si="1378"/>
        <v>13432762.307378</v>
      </c>
      <c r="AE1034" s="11">
        <f t="shared" si="1378"/>
        <v>13432762.307378</v>
      </c>
      <c r="AF1034" s="11">
        <f t="shared" si="1378"/>
        <v>0</v>
      </c>
      <c r="AG1034" s="11">
        <f t="shared" si="1378"/>
        <v>0</v>
      </c>
      <c r="AH1034" s="11">
        <f t="shared" si="1378"/>
        <v>0</v>
      </c>
      <c r="AI1034" s="11">
        <f t="shared" si="1378"/>
        <v>0</v>
      </c>
      <c r="AJ1034" s="11">
        <f t="shared" si="1378"/>
        <v>0</v>
      </c>
      <c r="AK1034" s="11">
        <f t="shared" si="1378"/>
        <v>0</v>
      </c>
      <c r="AL1034" s="11">
        <f t="shared" si="1378"/>
        <v>0</v>
      </c>
      <c r="AM1034" s="11">
        <f t="shared" si="1378"/>
        <v>0</v>
      </c>
      <c r="AN1034" s="11">
        <f t="shared" si="1378"/>
        <v>0</v>
      </c>
      <c r="AO1034" s="11">
        <f t="shared" si="1378"/>
        <v>84414545.857142851</v>
      </c>
      <c r="AP1034" s="11">
        <f t="shared" si="1378"/>
        <v>0</v>
      </c>
      <c r="AQ1034" s="11">
        <f t="shared" si="1378"/>
        <v>87989017.797142863</v>
      </c>
      <c r="AR1034" s="11">
        <f t="shared" si="1378"/>
        <v>3574471.9400000023</v>
      </c>
      <c r="AS1034" s="11">
        <f t="shared" si="1378"/>
        <v>81029884.515000015</v>
      </c>
      <c r="AT1034" s="11">
        <f t="shared" si="1378"/>
        <v>134330332.0314</v>
      </c>
      <c r="AU1034" s="11">
        <f t="shared" si="1378"/>
        <v>51857596.166399986</v>
      </c>
      <c r="AV1034" s="11">
        <f t="shared" si="1378"/>
        <v>60831446.112000003</v>
      </c>
      <c r="AW1034" s="11">
        <f t="shared" si="1378"/>
        <v>56832704.207999997</v>
      </c>
      <c r="AX1034" s="11">
        <f t="shared" si="1378"/>
        <v>-3998741.9039999992</v>
      </c>
      <c r="AY1034" s="11">
        <f t="shared" si="1378"/>
        <v>0</v>
      </c>
      <c r="AZ1034" s="11">
        <f t="shared" si="1378"/>
        <v>0</v>
      </c>
      <c r="BA1034" s="11">
        <f t="shared" si="1378"/>
        <v>0</v>
      </c>
      <c r="BB1034" s="11">
        <f t="shared" si="1378"/>
        <v>0</v>
      </c>
      <c r="BC1034" s="11">
        <f t="shared" si="1378"/>
        <v>8155341.4999999991</v>
      </c>
      <c r="BD1034" s="11">
        <f t="shared" ref="BD1034:BU1034" si="1382">SUM(BD947:BD1033)</f>
        <v>8155341.4999999991</v>
      </c>
      <c r="BE1034" s="11">
        <f t="shared" si="1382"/>
        <v>3</v>
      </c>
      <c r="BF1034" s="11">
        <f t="shared" si="1382"/>
        <v>0</v>
      </c>
      <c r="BG1034" s="11">
        <f t="shared" si="1382"/>
        <v>2400000</v>
      </c>
      <c r="BH1034" s="11">
        <f t="shared" si="1382"/>
        <v>2400000</v>
      </c>
      <c r="BI1034" s="11">
        <f t="shared" si="1382"/>
        <v>1</v>
      </c>
      <c r="BJ1034" s="11">
        <f t="shared" si="1382"/>
        <v>0</v>
      </c>
      <c r="BK1034" s="11">
        <f t="shared" si="1382"/>
        <v>800000</v>
      </c>
      <c r="BL1034" s="11">
        <f t="shared" si="1382"/>
        <v>800000</v>
      </c>
      <c r="BM1034" s="11">
        <f t="shared" si="1382"/>
        <v>0</v>
      </c>
      <c r="BN1034" s="11">
        <f t="shared" si="1382"/>
        <v>0</v>
      </c>
      <c r="BO1034" s="11">
        <f t="shared" si="1382"/>
        <v>0</v>
      </c>
      <c r="BP1034" s="11">
        <f t="shared" si="1382"/>
        <v>0</v>
      </c>
      <c r="BQ1034" s="11">
        <f t="shared" si="1382"/>
        <v>0</v>
      </c>
      <c r="BR1034" s="11">
        <f t="shared" si="1382"/>
        <v>0</v>
      </c>
      <c r="BS1034" s="11">
        <f t="shared" si="1382"/>
        <v>0</v>
      </c>
      <c r="BT1034" s="11">
        <f t="shared" si="1382"/>
        <v>0</v>
      </c>
      <c r="BU1034" s="11">
        <f t="shared" si="1382"/>
        <v>0</v>
      </c>
      <c r="BV1034" s="11">
        <f t="shared" ref="BV1034:DA1034" si="1383">SUM(BV947:BV1033)</f>
        <v>0</v>
      </c>
      <c r="BW1034" s="11">
        <f t="shared" si="1383"/>
        <v>2700000</v>
      </c>
      <c r="BX1034" s="11">
        <f t="shared" si="1383"/>
        <v>2700000</v>
      </c>
      <c r="BY1034" s="11">
        <f t="shared" si="1383"/>
        <v>0</v>
      </c>
      <c r="BZ1034" s="11">
        <f t="shared" si="1383"/>
        <v>0</v>
      </c>
      <c r="CA1034" s="11">
        <f t="shared" si="1383"/>
        <v>0</v>
      </c>
      <c r="CB1034" s="11">
        <f t="shared" si="1383"/>
        <v>0</v>
      </c>
      <c r="CC1034" s="11">
        <f t="shared" si="1383"/>
        <v>0</v>
      </c>
      <c r="CD1034" s="11">
        <f t="shared" si="1383"/>
        <v>0</v>
      </c>
      <c r="CE1034" s="11">
        <f t="shared" si="1383"/>
        <v>0</v>
      </c>
      <c r="CF1034" s="11">
        <f t="shared" si="1383"/>
        <v>0</v>
      </c>
      <c r="CG1034" s="11">
        <f t="shared" si="1383"/>
        <v>0</v>
      </c>
      <c r="CH1034" s="11">
        <f t="shared" si="1383"/>
        <v>0</v>
      </c>
      <c r="CI1034" s="11">
        <f t="shared" si="1383"/>
        <v>0</v>
      </c>
      <c r="CJ1034" s="11">
        <f t="shared" si="1383"/>
        <v>0</v>
      </c>
      <c r="CK1034" s="11">
        <f t="shared" si="1383"/>
        <v>0</v>
      </c>
      <c r="CL1034" s="11">
        <f t="shared" si="1383"/>
        <v>0</v>
      </c>
      <c r="CM1034" s="11">
        <f t="shared" si="1383"/>
        <v>1432685.01</v>
      </c>
      <c r="CN1034" s="11">
        <f t="shared" si="1383"/>
        <v>1432685.01</v>
      </c>
      <c r="CO1034" s="11">
        <f t="shared" si="1383"/>
        <v>0</v>
      </c>
      <c r="CP1034" s="11">
        <f t="shared" si="1383"/>
        <v>0</v>
      </c>
      <c r="CQ1034" s="11">
        <f t="shared" si="1383"/>
        <v>311581.61</v>
      </c>
      <c r="CR1034" s="11">
        <f t="shared" si="1383"/>
        <v>311581.61</v>
      </c>
      <c r="CS1034" s="11">
        <f t="shared" si="1383"/>
        <v>0</v>
      </c>
      <c r="CT1034" s="11">
        <f t="shared" si="1383"/>
        <v>0</v>
      </c>
      <c r="CU1034" s="11">
        <f t="shared" si="1383"/>
        <v>0</v>
      </c>
      <c r="CV1034" s="11">
        <f t="shared" si="1383"/>
        <v>0</v>
      </c>
      <c r="CW1034" s="11">
        <f t="shared" si="1383"/>
        <v>0</v>
      </c>
      <c r="CX1034" s="11">
        <f t="shared" si="1383"/>
        <v>0</v>
      </c>
      <c r="CY1034" s="11">
        <f t="shared" si="1383"/>
        <v>511074.88</v>
      </c>
      <c r="CZ1034" s="11">
        <f t="shared" si="1383"/>
        <v>511074.88</v>
      </c>
      <c r="DA1034" s="11">
        <f t="shared" si="1383"/>
        <v>0</v>
      </c>
      <c r="DB1034" s="11">
        <f t="shared" ref="DB1034:DD1034" si="1384">SUM(DB947:DB1033)</f>
        <v>0</v>
      </c>
      <c r="DC1034" s="11">
        <f t="shared" si="1384"/>
        <v>0</v>
      </c>
      <c r="DD1034" s="11">
        <f t="shared" si="1384"/>
        <v>0</v>
      </c>
      <c r="DE1034" s="18" t="s">
        <v>51</v>
      </c>
      <c r="DF1034" s="18" t="s">
        <v>51</v>
      </c>
    </row>
    <row r="1035" spans="1:110" ht="12.75" hidden="1" x14ac:dyDescent="0.25">
      <c r="A1035" s="27" t="s">
        <v>333</v>
      </c>
      <c r="B1035" s="48"/>
      <c r="C1035" s="49"/>
      <c r="D1035" s="49"/>
      <c r="E1035" s="48"/>
      <c r="F1035" s="49"/>
      <c r="G1035" s="49"/>
      <c r="H1035" s="51"/>
      <c r="I1035" s="12"/>
      <c r="J1035" s="12"/>
      <c r="K1035" s="12"/>
      <c r="L1035" s="12"/>
      <c r="M1035" s="12">
        <f t="shared" si="1336"/>
        <v>0</v>
      </c>
      <c r="N1035" s="28"/>
      <c r="O1035" s="28"/>
      <c r="P1035" s="12"/>
      <c r="Q1035" s="28"/>
      <c r="R1035" s="28"/>
      <c r="S1035" s="12"/>
      <c r="T1035" s="28"/>
      <c r="U1035" s="28"/>
      <c r="V1035" s="12"/>
      <c r="W1035" s="28"/>
      <c r="X1035" s="28"/>
      <c r="Y1035" s="12"/>
      <c r="Z1035" s="28"/>
      <c r="AA1035" s="28"/>
      <c r="AB1035" s="12"/>
      <c r="AC1035" s="28"/>
      <c r="AD1035" s="28"/>
      <c r="AE1035" s="12"/>
      <c r="AF1035" s="28"/>
      <c r="AG1035" s="28"/>
      <c r="AH1035" s="12"/>
      <c r="AI1035" s="28"/>
      <c r="AJ1035" s="28"/>
      <c r="AK1035" s="12"/>
      <c r="AL1035" s="28"/>
      <c r="AM1035" s="28"/>
      <c r="AN1035" s="12"/>
      <c r="AO1035" s="34"/>
      <c r="AP1035" s="38"/>
      <c r="AQ1035" s="34"/>
      <c r="AR1035" s="32"/>
      <c r="AS1035" s="28"/>
      <c r="AT1035" s="28"/>
      <c r="AU1035" s="12"/>
      <c r="AV1035" s="28"/>
      <c r="AW1035" s="28"/>
      <c r="AX1035" s="12"/>
      <c r="AY1035" s="44"/>
      <c r="AZ1035" s="34"/>
      <c r="BA1035" s="12"/>
      <c r="BB1035" s="12"/>
      <c r="BC1035" s="12"/>
      <c r="BD1035" s="12"/>
      <c r="BE1035" s="36"/>
      <c r="BF1035" s="36"/>
      <c r="BG1035" s="36"/>
      <c r="BH1035" s="12">
        <f t="shared" ref="BH1035" si="1385">BG1035-BF1035</f>
        <v>0</v>
      </c>
      <c r="BI1035" s="36"/>
      <c r="BJ1035" s="36"/>
      <c r="BK1035" s="36"/>
      <c r="BL1035" s="12">
        <f t="shared" ref="BL1035" si="1386">BK1035-BJ1035</f>
        <v>0</v>
      </c>
      <c r="BM1035" s="36"/>
      <c r="BN1035" s="36"/>
      <c r="BO1035" s="36"/>
      <c r="BP1035" s="12">
        <f t="shared" ref="BP1035" si="1387">BO1035-BN1035</f>
        <v>0</v>
      </c>
      <c r="BQ1035" s="36"/>
      <c r="BR1035" s="36"/>
      <c r="BS1035" s="36"/>
      <c r="BT1035" s="12">
        <f t="shared" ref="BT1035" si="1388">BS1035-BR1035</f>
        <v>0</v>
      </c>
      <c r="BU1035" s="36"/>
      <c r="BV1035" s="36"/>
      <c r="BW1035" s="36"/>
      <c r="BX1035" s="12">
        <f t="shared" ref="BX1035" si="1389">BW1035-BV1035</f>
        <v>0</v>
      </c>
      <c r="BY1035" s="36"/>
      <c r="BZ1035" s="36"/>
      <c r="CA1035" s="36"/>
      <c r="CB1035" s="12">
        <f t="shared" ref="CB1035" si="1390">CA1035-BZ1035</f>
        <v>0</v>
      </c>
      <c r="CC1035" s="36"/>
      <c r="CD1035" s="36"/>
      <c r="CE1035" s="36"/>
      <c r="CF1035" s="12">
        <f t="shared" ref="CF1035" si="1391">CE1035-CD1035</f>
        <v>0</v>
      </c>
      <c r="CG1035" s="36"/>
      <c r="CH1035" s="36"/>
      <c r="CI1035" s="36"/>
      <c r="CJ1035" s="12">
        <f t="shared" ref="CJ1035" si="1392">CI1035-CH1035</f>
        <v>0</v>
      </c>
      <c r="CK1035" s="36"/>
      <c r="CL1035" s="36"/>
      <c r="CM1035" s="36"/>
      <c r="CN1035" s="12">
        <f t="shared" ref="CN1035" si="1393">CM1035-CL1035</f>
        <v>0</v>
      </c>
      <c r="CO1035" s="36"/>
      <c r="CP1035" s="36"/>
      <c r="CQ1035" s="36"/>
      <c r="CR1035" s="12">
        <f t="shared" ref="CR1035" si="1394">CQ1035-CP1035</f>
        <v>0</v>
      </c>
      <c r="CS1035" s="36"/>
      <c r="CT1035" s="36"/>
      <c r="CU1035" s="36"/>
      <c r="CV1035" s="12">
        <f t="shared" ref="CV1035" si="1395">CU1035-CT1035</f>
        <v>0</v>
      </c>
      <c r="CW1035" s="36"/>
      <c r="CX1035" s="36"/>
      <c r="CY1035" s="36"/>
      <c r="CZ1035" s="12">
        <f t="shared" ref="CZ1035" si="1396">CY1035-CX1035</f>
        <v>0</v>
      </c>
      <c r="DA1035" s="36"/>
      <c r="DB1035" s="36"/>
      <c r="DC1035" s="36"/>
      <c r="DD1035" s="12">
        <f t="shared" ref="DD1035" si="1397">DC1035-DB1035</f>
        <v>0</v>
      </c>
      <c r="DE1035" s="28"/>
      <c r="DF1035" s="29"/>
    </row>
    <row r="1036" spans="1:110" ht="38.25" hidden="1" x14ac:dyDescent="0.25">
      <c r="A1036" s="13" t="s">
        <v>24</v>
      </c>
      <c r="B1036" s="48" t="s">
        <v>1311</v>
      </c>
      <c r="C1036" s="49">
        <v>1927</v>
      </c>
      <c r="D1036" s="49" t="s">
        <v>51</v>
      </c>
      <c r="E1036" s="48" t="s">
        <v>61</v>
      </c>
      <c r="F1036" s="49">
        <v>5321.9</v>
      </c>
      <c r="G1036" s="49">
        <v>3782.4</v>
      </c>
      <c r="H1036" s="51">
        <v>34605</v>
      </c>
      <c r="I1036" s="12">
        <f t="shared" ref="I1036:I1047" si="1398">O1036+R1036+U1036+X1036+AA1036+AD1036+AG1036+AJ1036+AM1036+AQ1036+AT1036+BC1036+AW1036+AZ1036</f>
        <v>2391598.7999999998</v>
      </c>
      <c r="J1036" s="12">
        <f t="shared" ref="J1036:J1047" si="1399">(I1036-BC1036)*0.5</f>
        <v>1195799.3999999999</v>
      </c>
      <c r="K1036" s="12">
        <f t="shared" si="1375"/>
        <v>1195799.3999999999</v>
      </c>
      <c r="L1036" s="12">
        <f t="shared" ref="L1036:L1071" si="1400">K1036</f>
        <v>1195799.3999999999</v>
      </c>
      <c r="M1036" s="12">
        <f t="shared" si="1336"/>
        <v>0</v>
      </c>
      <c r="N1036" s="12"/>
      <c r="O1036" s="12"/>
      <c r="P1036" s="12">
        <v>0</v>
      </c>
      <c r="Q1036" s="12"/>
      <c r="R1036" s="12"/>
      <c r="S1036" s="12">
        <v>0</v>
      </c>
      <c r="T1036" s="12">
        <v>1942754.08</v>
      </c>
      <c r="U1036" s="12">
        <v>2391598.7999999998</v>
      </c>
      <c r="V1036" s="12">
        <v>448844.71999999974</v>
      </c>
      <c r="W1036" s="12"/>
      <c r="X1036" s="12"/>
      <c r="Y1036" s="12">
        <v>0</v>
      </c>
      <c r="Z1036" s="12"/>
      <c r="AA1036" s="12"/>
      <c r="AB1036" s="12">
        <v>0</v>
      </c>
      <c r="AC1036" s="12"/>
      <c r="AD1036" s="12"/>
      <c r="AE1036" s="12">
        <v>0</v>
      </c>
      <c r="AF1036" s="12"/>
      <c r="AG1036" s="12"/>
      <c r="AH1036" s="12">
        <v>0</v>
      </c>
      <c r="AI1036" s="12"/>
      <c r="AJ1036" s="12"/>
      <c r="AK1036" s="12">
        <v>0</v>
      </c>
      <c r="AL1036" s="12"/>
      <c r="AM1036" s="12"/>
      <c r="AN1036" s="12">
        <v>0</v>
      </c>
      <c r="AO1036" s="32"/>
      <c r="AP1036" s="39" t="s">
        <v>53</v>
      </c>
      <c r="AQ1036" s="32"/>
      <c r="AR1036" s="32">
        <v>0</v>
      </c>
      <c r="AS1036" s="12"/>
      <c r="AT1036" s="12"/>
      <c r="AU1036" s="12">
        <v>0</v>
      </c>
      <c r="AV1036" s="12"/>
      <c r="AW1036" s="12"/>
      <c r="AX1036" s="12">
        <v>0</v>
      </c>
      <c r="AY1036" s="45"/>
      <c r="AZ1036" s="32"/>
      <c r="BA1036" s="12">
        <v>0</v>
      </c>
      <c r="BB1036" s="12">
        <f t="shared" ref="BB1036:BB1052" si="1401">BF1036+BJ1036+BN1036+BR1036+BV1036+BZ1036+CD1036+CH1036+CL1036+CP1036+CT1036+CX1036+DB1036</f>
        <v>0</v>
      </c>
      <c r="BC1036" s="12">
        <f t="shared" ref="BC1036:BC1097" si="1402">BG1036+BK1036+BO1036+BS1036+BW1036+CA1036+CE1036+CI1036+CM1036+CQ1036+CU1036+CY1036+DC1036</f>
        <v>0</v>
      </c>
      <c r="BD1036" s="12">
        <f t="shared" ref="BD1036:BD1098" si="1403">BC1036-BB1036</f>
        <v>0</v>
      </c>
      <c r="BE1036" s="12"/>
      <c r="BF1036" s="12"/>
      <c r="BG1036" s="12"/>
      <c r="BH1036" s="12">
        <f t="shared" ref="BH1036:BH1047" si="1404">BG1036-BF1036</f>
        <v>0</v>
      </c>
      <c r="BI1036" s="12"/>
      <c r="BJ1036" s="12"/>
      <c r="BK1036" s="12"/>
      <c r="BL1036" s="12">
        <f t="shared" ref="BL1036:BL1047" si="1405">BK1036-BJ1036</f>
        <v>0</v>
      </c>
      <c r="BM1036" s="12"/>
      <c r="BN1036" s="12"/>
      <c r="BO1036" s="12"/>
      <c r="BP1036" s="12">
        <f t="shared" ref="BP1036:BP1047" si="1406">BO1036-BN1036</f>
        <v>0</v>
      </c>
      <c r="BQ1036" s="12"/>
      <c r="BR1036" s="12"/>
      <c r="BS1036" s="12"/>
      <c r="BT1036" s="12">
        <f t="shared" ref="BT1036:BT1047" si="1407">BS1036-BR1036</f>
        <v>0</v>
      </c>
      <c r="BU1036" s="12"/>
      <c r="BV1036" s="12"/>
      <c r="BW1036" s="12"/>
      <c r="BX1036" s="12">
        <f t="shared" ref="BX1036:BX1047" si="1408">BW1036-BV1036</f>
        <v>0</v>
      </c>
      <c r="BY1036" s="12"/>
      <c r="BZ1036" s="12"/>
      <c r="CA1036" s="12"/>
      <c r="CB1036" s="12">
        <f t="shared" ref="CB1036:CB1047" si="1409">CA1036-BZ1036</f>
        <v>0</v>
      </c>
      <c r="CC1036" s="12"/>
      <c r="CD1036" s="12"/>
      <c r="CE1036" s="12"/>
      <c r="CF1036" s="12">
        <f t="shared" ref="CF1036:CF1047" si="1410">CE1036-CD1036</f>
        <v>0</v>
      </c>
      <c r="CG1036" s="12"/>
      <c r="CH1036" s="12"/>
      <c r="CI1036" s="12"/>
      <c r="CJ1036" s="12">
        <f t="shared" ref="CJ1036:CJ1047" si="1411">CI1036-CH1036</f>
        <v>0</v>
      </c>
      <c r="CK1036" s="12"/>
      <c r="CL1036" s="12"/>
      <c r="CM1036" s="12"/>
      <c r="CN1036" s="12">
        <f t="shared" ref="CN1036:CN1047" si="1412">CM1036-CL1036</f>
        <v>0</v>
      </c>
      <c r="CO1036" s="12"/>
      <c r="CP1036" s="12"/>
      <c r="CQ1036" s="12"/>
      <c r="CR1036" s="12">
        <f t="shared" ref="CR1036:CR1047" si="1413">CQ1036-CP1036</f>
        <v>0</v>
      </c>
      <c r="CS1036" s="12"/>
      <c r="CT1036" s="12"/>
      <c r="CU1036" s="12"/>
      <c r="CV1036" s="12">
        <f t="shared" ref="CV1036:CV1047" si="1414">CU1036-CT1036</f>
        <v>0</v>
      </c>
      <c r="CW1036" s="12"/>
      <c r="CX1036" s="12"/>
      <c r="CY1036" s="12"/>
      <c r="CZ1036" s="12">
        <f t="shared" ref="CZ1036:CZ1047" si="1415">CY1036-CX1036</f>
        <v>0</v>
      </c>
      <c r="DA1036" s="12"/>
      <c r="DB1036" s="12"/>
      <c r="DC1036" s="12"/>
      <c r="DD1036" s="12">
        <f t="shared" ref="DD1036:DD1047" si="1416">DC1036-DB1036</f>
        <v>0</v>
      </c>
      <c r="DE1036" s="13" t="s">
        <v>54</v>
      </c>
      <c r="DF1036" s="14" t="s">
        <v>55</v>
      </c>
    </row>
    <row r="1037" spans="1:110" ht="38.25" hidden="1" x14ac:dyDescent="0.25">
      <c r="A1037" s="13" t="s">
        <v>25</v>
      </c>
      <c r="B1037" s="48" t="s">
        <v>1312</v>
      </c>
      <c r="C1037" s="49">
        <v>1927</v>
      </c>
      <c r="D1037" s="49" t="s">
        <v>51</v>
      </c>
      <c r="E1037" s="48" t="s">
        <v>61</v>
      </c>
      <c r="F1037" s="49">
        <v>2484.1999999999998</v>
      </c>
      <c r="G1037" s="49">
        <v>1969.8</v>
      </c>
      <c r="H1037" s="51">
        <v>34191</v>
      </c>
      <c r="I1037" s="12">
        <f t="shared" si="1398"/>
        <v>1145689.2</v>
      </c>
      <c r="J1037" s="12">
        <f t="shared" si="1399"/>
        <v>572844.6</v>
      </c>
      <c r="K1037" s="12">
        <f t="shared" si="1375"/>
        <v>572844.6</v>
      </c>
      <c r="L1037" s="12">
        <f t="shared" si="1400"/>
        <v>572844.6</v>
      </c>
      <c r="M1037" s="12">
        <f t="shared" si="1336"/>
        <v>0</v>
      </c>
      <c r="N1037" s="12"/>
      <c r="O1037" s="12"/>
      <c r="P1037" s="12">
        <v>0</v>
      </c>
      <c r="Q1037" s="12"/>
      <c r="R1037" s="12"/>
      <c r="S1037" s="12">
        <v>0</v>
      </c>
      <c r="T1037" s="12">
        <v>1011748.409</v>
      </c>
      <c r="U1037" s="12">
        <v>1145689.2</v>
      </c>
      <c r="V1037" s="12">
        <v>133940.79099999997</v>
      </c>
      <c r="W1037" s="12"/>
      <c r="X1037" s="12"/>
      <c r="Y1037" s="12">
        <v>0</v>
      </c>
      <c r="Z1037" s="12"/>
      <c r="AA1037" s="12"/>
      <c r="AB1037" s="12">
        <v>0</v>
      </c>
      <c r="AC1037" s="12"/>
      <c r="AD1037" s="12"/>
      <c r="AE1037" s="12">
        <v>0</v>
      </c>
      <c r="AF1037" s="12"/>
      <c r="AG1037" s="12"/>
      <c r="AH1037" s="12">
        <v>0</v>
      </c>
      <c r="AI1037" s="12"/>
      <c r="AJ1037" s="12"/>
      <c r="AK1037" s="12">
        <v>0</v>
      </c>
      <c r="AL1037" s="12"/>
      <c r="AM1037" s="12"/>
      <c r="AN1037" s="12">
        <v>0</v>
      </c>
      <c r="AO1037" s="32"/>
      <c r="AP1037" s="39" t="s">
        <v>53</v>
      </c>
      <c r="AQ1037" s="32"/>
      <c r="AR1037" s="32">
        <v>0</v>
      </c>
      <c r="AS1037" s="12"/>
      <c r="AT1037" s="12"/>
      <c r="AU1037" s="12">
        <v>0</v>
      </c>
      <c r="AV1037" s="12"/>
      <c r="AW1037" s="12"/>
      <c r="AX1037" s="12">
        <v>0</v>
      </c>
      <c r="AY1037" s="45"/>
      <c r="AZ1037" s="32"/>
      <c r="BA1037" s="12">
        <v>0</v>
      </c>
      <c r="BB1037" s="12">
        <f t="shared" si="1401"/>
        <v>0</v>
      </c>
      <c r="BC1037" s="12">
        <f t="shared" si="1402"/>
        <v>0</v>
      </c>
      <c r="BD1037" s="12">
        <f t="shared" si="1403"/>
        <v>0</v>
      </c>
      <c r="BE1037" s="12"/>
      <c r="BF1037" s="12"/>
      <c r="BG1037" s="12"/>
      <c r="BH1037" s="12">
        <f t="shared" si="1404"/>
        <v>0</v>
      </c>
      <c r="BI1037" s="12"/>
      <c r="BJ1037" s="12"/>
      <c r="BK1037" s="12"/>
      <c r="BL1037" s="12">
        <f t="shared" si="1405"/>
        <v>0</v>
      </c>
      <c r="BM1037" s="12"/>
      <c r="BN1037" s="12"/>
      <c r="BO1037" s="12"/>
      <c r="BP1037" s="12">
        <f t="shared" si="1406"/>
        <v>0</v>
      </c>
      <c r="BQ1037" s="12"/>
      <c r="BR1037" s="12"/>
      <c r="BS1037" s="12"/>
      <c r="BT1037" s="12">
        <f t="shared" si="1407"/>
        <v>0</v>
      </c>
      <c r="BU1037" s="12"/>
      <c r="BV1037" s="12"/>
      <c r="BW1037" s="12"/>
      <c r="BX1037" s="12">
        <f t="shared" si="1408"/>
        <v>0</v>
      </c>
      <c r="BY1037" s="12"/>
      <c r="BZ1037" s="12"/>
      <c r="CA1037" s="12"/>
      <c r="CB1037" s="12">
        <f t="shared" si="1409"/>
        <v>0</v>
      </c>
      <c r="CC1037" s="12"/>
      <c r="CD1037" s="12"/>
      <c r="CE1037" s="12"/>
      <c r="CF1037" s="12">
        <f t="shared" si="1410"/>
        <v>0</v>
      </c>
      <c r="CG1037" s="12"/>
      <c r="CH1037" s="12"/>
      <c r="CI1037" s="12"/>
      <c r="CJ1037" s="12">
        <f t="shared" si="1411"/>
        <v>0</v>
      </c>
      <c r="CK1037" s="12"/>
      <c r="CL1037" s="12"/>
      <c r="CM1037" s="12"/>
      <c r="CN1037" s="12">
        <f t="shared" si="1412"/>
        <v>0</v>
      </c>
      <c r="CO1037" s="12"/>
      <c r="CP1037" s="12"/>
      <c r="CQ1037" s="12"/>
      <c r="CR1037" s="12">
        <f t="shared" si="1413"/>
        <v>0</v>
      </c>
      <c r="CS1037" s="12"/>
      <c r="CT1037" s="12"/>
      <c r="CU1037" s="12"/>
      <c r="CV1037" s="12">
        <f t="shared" si="1414"/>
        <v>0</v>
      </c>
      <c r="CW1037" s="12"/>
      <c r="CX1037" s="12"/>
      <c r="CY1037" s="12"/>
      <c r="CZ1037" s="12">
        <f t="shared" si="1415"/>
        <v>0</v>
      </c>
      <c r="DA1037" s="12"/>
      <c r="DB1037" s="12"/>
      <c r="DC1037" s="12"/>
      <c r="DD1037" s="12">
        <f t="shared" si="1416"/>
        <v>0</v>
      </c>
      <c r="DE1037" s="13" t="s">
        <v>54</v>
      </c>
      <c r="DF1037" s="14" t="s">
        <v>55</v>
      </c>
    </row>
    <row r="1038" spans="1:110" ht="38.25" hidden="1" x14ac:dyDescent="0.25">
      <c r="A1038" s="13" t="s">
        <v>26</v>
      </c>
      <c r="B1038" s="48" t="s">
        <v>1313</v>
      </c>
      <c r="C1038" s="49">
        <v>1962</v>
      </c>
      <c r="D1038" s="49" t="s">
        <v>51</v>
      </c>
      <c r="E1038" s="48" t="s">
        <v>229</v>
      </c>
      <c r="F1038" s="49">
        <v>4673.04</v>
      </c>
      <c r="G1038" s="49">
        <v>4181.28</v>
      </c>
      <c r="H1038" s="51">
        <v>33828</v>
      </c>
      <c r="I1038" s="12">
        <f t="shared" si="1398"/>
        <v>3169064.3567999997</v>
      </c>
      <c r="J1038" s="12">
        <f t="shared" si="1399"/>
        <v>1584532.1783999999</v>
      </c>
      <c r="K1038" s="12">
        <f t="shared" si="1375"/>
        <v>1584532.1783999999</v>
      </c>
      <c r="L1038" s="12">
        <f t="shared" si="1400"/>
        <v>1584532.1783999999</v>
      </c>
      <c r="M1038" s="12">
        <f t="shared" si="1336"/>
        <v>0</v>
      </c>
      <c r="N1038" s="12"/>
      <c r="O1038" s="12"/>
      <c r="P1038" s="12">
        <v>0</v>
      </c>
      <c r="Q1038" s="12"/>
      <c r="R1038" s="12"/>
      <c r="S1038" s="12">
        <v>0</v>
      </c>
      <c r="T1038" s="12"/>
      <c r="U1038" s="12"/>
      <c r="V1038" s="12">
        <v>0</v>
      </c>
      <c r="W1038" s="12"/>
      <c r="X1038" s="12"/>
      <c r="Y1038" s="12">
        <v>0</v>
      </c>
      <c r="Z1038" s="12"/>
      <c r="AA1038" s="12"/>
      <c r="AB1038" s="12">
        <v>0</v>
      </c>
      <c r="AC1038" s="12"/>
      <c r="AD1038" s="12"/>
      <c r="AE1038" s="12">
        <v>0</v>
      </c>
      <c r="AF1038" s="12"/>
      <c r="AG1038" s="12"/>
      <c r="AH1038" s="12">
        <v>0</v>
      </c>
      <c r="AI1038" s="12"/>
      <c r="AJ1038" s="12"/>
      <c r="AK1038" s="12">
        <v>0</v>
      </c>
      <c r="AL1038" s="12"/>
      <c r="AM1038" s="12"/>
      <c r="AN1038" s="12">
        <v>0</v>
      </c>
      <c r="AO1038" s="32"/>
      <c r="AP1038" s="39" t="s">
        <v>53</v>
      </c>
      <c r="AQ1038" s="32"/>
      <c r="AR1038" s="32">
        <v>0</v>
      </c>
      <c r="AS1038" s="12">
        <v>2130199.321</v>
      </c>
      <c r="AT1038" s="12">
        <v>3169064.3567999997</v>
      </c>
      <c r="AU1038" s="12">
        <v>1038865.0357999997</v>
      </c>
      <c r="AV1038" s="12"/>
      <c r="AW1038" s="12"/>
      <c r="AX1038" s="12">
        <v>0</v>
      </c>
      <c r="AY1038" s="45"/>
      <c r="AZ1038" s="32"/>
      <c r="BA1038" s="12">
        <v>0</v>
      </c>
      <c r="BB1038" s="12">
        <f t="shared" si="1401"/>
        <v>0</v>
      </c>
      <c r="BC1038" s="12">
        <f t="shared" si="1402"/>
        <v>0</v>
      </c>
      <c r="BD1038" s="12">
        <f t="shared" si="1403"/>
        <v>0</v>
      </c>
      <c r="BE1038" s="12"/>
      <c r="BF1038" s="12"/>
      <c r="BG1038" s="12"/>
      <c r="BH1038" s="12">
        <f t="shared" si="1404"/>
        <v>0</v>
      </c>
      <c r="BI1038" s="12"/>
      <c r="BJ1038" s="12"/>
      <c r="BK1038" s="12"/>
      <c r="BL1038" s="12">
        <f t="shared" si="1405"/>
        <v>0</v>
      </c>
      <c r="BM1038" s="12"/>
      <c r="BN1038" s="12"/>
      <c r="BO1038" s="12"/>
      <c r="BP1038" s="12">
        <f t="shared" si="1406"/>
        <v>0</v>
      </c>
      <c r="BQ1038" s="12"/>
      <c r="BR1038" s="12"/>
      <c r="BS1038" s="12"/>
      <c r="BT1038" s="12">
        <f t="shared" si="1407"/>
        <v>0</v>
      </c>
      <c r="BU1038" s="12"/>
      <c r="BV1038" s="12"/>
      <c r="BW1038" s="12"/>
      <c r="BX1038" s="12">
        <f t="shared" si="1408"/>
        <v>0</v>
      </c>
      <c r="BY1038" s="12"/>
      <c r="BZ1038" s="12"/>
      <c r="CA1038" s="12"/>
      <c r="CB1038" s="12">
        <f t="shared" si="1409"/>
        <v>0</v>
      </c>
      <c r="CC1038" s="12"/>
      <c r="CD1038" s="12"/>
      <c r="CE1038" s="12"/>
      <c r="CF1038" s="12">
        <f t="shared" si="1410"/>
        <v>0</v>
      </c>
      <c r="CG1038" s="12"/>
      <c r="CH1038" s="12"/>
      <c r="CI1038" s="12"/>
      <c r="CJ1038" s="12">
        <f t="shared" si="1411"/>
        <v>0</v>
      </c>
      <c r="CK1038" s="12"/>
      <c r="CL1038" s="12"/>
      <c r="CM1038" s="12"/>
      <c r="CN1038" s="12">
        <f t="shared" si="1412"/>
        <v>0</v>
      </c>
      <c r="CO1038" s="12"/>
      <c r="CP1038" s="12"/>
      <c r="CQ1038" s="12"/>
      <c r="CR1038" s="12">
        <f t="shared" si="1413"/>
        <v>0</v>
      </c>
      <c r="CS1038" s="12"/>
      <c r="CT1038" s="12"/>
      <c r="CU1038" s="12"/>
      <c r="CV1038" s="12">
        <f t="shared" si="1414"/>
        <v>0</v>
      </c>
      <c r="CW1038" s="12"/>
      <c r="CX1038" s="12"/>
      <c r="CY1038" s="12"/>
      <c r="CZ1038" s="12">
        <f t="shared" si="1415"/>
        <v>0</v>
      </c>
      <c r="DA1038" s="12"/>
      <c r="DB1038" s="12"/>
      <c r="DC1038" s="12"/>
      <c r="DD1038" s="12">
        <f t="shared" si="1416"/>
        <v>0</v>
      </c>
      <c r="DE1038" s="13" t="s">
        <v>54</v>
      </c>
      <c r="DF1038" s="14" t="s">
        <v>55</v>
      </c>
    </row>
    <row r="1039" spans="1:110" ht="38.25" hidden="1" x14ac:dyDescent="0.25">
      <c r="A1039" s="13" t="s">
        <v>27</v>
      </c>
      <c r="B1039" s="48" t="s">
        <v>1314</v>
      </c>
      <c r="C1039" s="49">
        <v>1961</v>
      </c>
      <c r="D1039" s="49" t="s">
        <v>51</v>
      </c>
      <c r="E1039" s="48" t="s">
        <v>229</v>
      </c>
      <c r="F1039" s="49">
        <v>3827.3</v>
      </c>
      <c r="G1039" s="49">
        <v>3514.5</v>
      </c>
      <c r="H1039" s="51">
        <v>33903</v>
      </c>
      <c r="I1039" s="12">
        <f t="shared" si="1398"/>
        <v>8639509.8441599999</v>
      </c>
      <c r="J1039" s="12">
        <f t="shared" si="1399"/>
        <v>4319754.9220799999</v>
      </c>
      <c r="K1039" s="12">
        <f t="shared" si="1375"/>
        <v>4319754.9220799999</v>
      </c>
      <c r="L1039" s="12">
        <f t="shared" si="1400"/>
        <v>4319754.9220799999</v>
      </c>
      <c r="M1039" s="12">
        <f t="shared" si="1336"/>
        <v>0</v>
      </c>
      <c r="N1039" s="12"/>
      <c r="O1039" s="12"/>
      <c r="P1039" s="12">
        <v>0</v>
      </c>
      <c r="Q1039" s="12"/>
      <c r="R1039" s="12"/>
      <c r="S1039" s="12">
        <v>0</v>
      </c>
      <c r="T1039" s="12"/>
      <c r="U1039" s="12"/>
      <c r="V1039" s="12">
        <v>0</v>
      </c>
      <c r="W1039" s="12"/>
      <c r="X1039" s="12">
        <v>3932084.6085600001</v>
      </c>
      <c r="Y1039" s="12">
        <v>3932084.6085600001</v>
      </c>
      <c r="Z1039" s="12">
        <v>1238158.307</v>
      </c>
      <c r="AA1039" s="12">
        <v>4707425.2356000002</v>
      </c>
      <c r="AB1039" s="12">
        <v>3469266.9286000002</v>
      </c>
      <c r="AC1039" s="12"/>
      <c r="AD1039" s="12"/>
      <c r="AE1039" s="12">
        <v>0</v>
      </c>
      <c r="AF1039" s="12"/>
      <c r="AG1039" s="12"/>
      <c r="AH1039" s="12">
        <v>0</v>
      </c>
      <c r="AI1039" s="12"/>
      <c r="AJ1039" s="12"/>
      <c r="AK1039" s="12">
        <v>0</v>
      </c>
      <c r="AL1039" s="12"/>
      <c r="AM1039" s="12"/>
      <c r="AN1039" s="12">
        <v>0</v>
      </c>
      <c r="AO1039" s="32"/>
      <c r="AP1039" s="39" t="s">
        <v>53</v>
      </c>
      <c r="AQ1039" s="32"/>
      <c r="AR1039" s="32">
        <v>0</v>
      </c>
      <c r="AS1039" s="12"/>
      <c r="AT1039" s="12"/>
      <c r="AU1039" s="12">
        <v>0</v>
      </c>
      <c r="AV1039" s="12"/>
      <c r="AW1039" s="12"/>
      <c r="AX1039" s="12">
        <v>0</v>
      </c>
      <c r="AY1039" s="45"/>
      <c r="AZ1039" s="32"/>
      <c r="BA1039" s="12">
        <v>0</v>
      </c>
      <c r="BB1039" s="12">
        <f t="shared" si="1401"/>
        <v>0</v>
      </c>
      <c r="BC1039" s="12">
        <f t="shared" si="1402"/>
        <v>0</v>
      </c>
      <c r="BD1039" s="12">
        <f t="shared" si="1403"/>
        <v>0</v>
      </c>
      <c r="BE1039" s="12"/>
      <c r="BF1039" s="12"/>
      <c r="BG1039" s="12"/>
      <c r="BH1039" s="12">
        <f t="shared" si="1404"/>
        <v>0</v>
      </c>
      <c r="BI1039" s="12"/>
      <c r="BJ1039" s="12"/>
      <c r="BK1039" s="12"/>
      <c r="BL1039" s="12">
        <f t="shared" si="1405"/>
        <v>0</v>
      </c>
      <c r="BM1039" s="12"/>
      <c r="BN1039" s="12"/>
      <c r="BO1039" s="12"/>
      <c r="BP1039" s="12">
        <f t="shared" si="1406"/>
        <v>0</v>
      </c>
      <c r="BQ1039" s="12"/>
      <c r="BR1039" s="12"/>
      <c r="BS1039" s="12"/>
      <c r="BT1039" s="12">
        <f t="shared" si="1407"/>
        <v>0</v>
      </c>
      <c r="BU1039" s="12"/>
      <c r="BV1039" s="12"/>
      <c r="BW1039" s="12"/>
      <c r="BX1039" s="12">
        <f t="shared" si="1408"/>
        <v>0</v>
      </c>
      <c r="BY1039" s="12"/>
      <c r="BZ1039" s="12"/>
      <c r="CA1039" s="12"/>
      <c r="CB1039" s="12">
        <f t="shared" si="1409"/>
        <v>0</v>
      </c>
      <c r="CC1039" s="12"/>
      <c r="CD1039" s="12"/>
      <c r="CE1039" s="12"/>
      <c r="CF1039" s="12">
        <f t="shared" si="1410"/>
        <v>0</v>
      </c>
      <c r="CG1039" s="12"/>
      <c r="CH1039" s="12"/>
      <c r="CI1039" s="12"/>
      <c r="CJ1039" s="12">
        <f t="shared" si="1411"/>
        <v>0</v>
      </c>
      <c r="CK1039" s="12"/>
      <c r="CL1039" s="12"/>
      <c r="CM1039" s="12"/>
      <c r="CN1039" s="12">
        <f t="shared" si="1412"/>
        <v>0</v>
      </c>
      <c r="CO1039" s="12"/>
      <c r="CP1039" s="12"/>
      <c r="CQ1039" s="12"/>
      <c r="CR1039" s="12">
        <f t="shared" si="1413"/>
        <v>0</v>
      </c>
      <c r="CS1039" s="12"/>
      <c r="CT1039" s="12"/>
      <c r="CU1039" s="12"/>
      <c r="CV1039" s="12">
        <f t="shared" si="1414"/>
        <v>0</v>
      </c>
      <c r="CW1039" s="12"/>
      <c r="CX1039" s="12"/>
      <c r="CY1039" s="12"/>
      <c r="CZ1039" s="12">
        <f t="shared" si="1415"/>
        <v>0</v>
      </c>
      <c r="DA1039" s="12"/>
      <c r="DB1039" s="12"/>
      <c r="DC1039" s="12"/>
      <c r="DD1039" s="12">
        <f t="shared" si="1416"/>
        <v>0</v>
      </c>
      <c r="DE1039" s="13" t="s">
        <v>54</v>
      </c>
      <c r="DF1039" s="14" t="s">
        <v>55</v>
      </c>
    </row>
    <row r="1040" spans="1:110" ht="38.25" hidden="1" x14ac:dyDescent="0.25">
      <c r="A1040" s="13" t="s">
        <v>28</v>
      </c>
      <c r="B1040" s="48" t="s">
        <v>2013</v>
      </c>
      <c r="C1040" s="49">
        <v>1961</v>
      </c>
      <c r="D1040" s="49" t="s">
        <v>51</v>
      </c>
      <c r="E1040" s="48" t="s">
        <v>202</v>
      </c>
      <c r="F1040" s="49">
        <v>7038.9</v>
      </c>
      <c r="G1040" s="49">
        <v>6248</v>
      </c>
      <c r="H1040" s="51">
        <v>33844</v>
      </c>
      <c r="I1040" s="12">
        <f t="shared" si="1398"/>
        <v>3320063.1984000001</v>
      </c>
      <c r="J1040" s="12">
        <f t="shared" si="1399"/>
        <v>1660031.5992000001</v>
      </c>
      <c r="K1040" s="12">
        <f t="shared" si="1375"/>
        <v>1660031.5992000001</v>
      </c>
      <c r="L1040" s="12">
        <f t="shared" si="1400"/>
        <v>1660031.5992000001</v>
      </c>
      <c r="M1040" s="12">
        <f t="shared" ref="M1040:M1102" si="1417">K1040-L1040</f>
        <v>0</v>
      </c>
      <c r="N1040" s="12"/>
      <c r="O1040" s="12"/>
      <c r="P1040" s="12">
        <v>0</v>
      </c>
      <c r="Q1040" s="12"/>
      <c r="R1040" s="12"/>
      <c r="S1040" s="12">
        <v>0</v>
      </c>
      <c r="T1040" s="12"/>
      <c r="U1040" s="12"/>
      <c r="V1040" s="12">
        <v>0</v>
      </c>
      <c r="W1040" s="12"/>
      <c r="X1040" s="12"/>
      <c r="Y1040" s="12">
        <v>0</v>
      </c>
      <c r="Z1040" s="12"/>
      <c r="AA1040" s="12"/>
      <c r="AB1040" s="12">
        <v>0</v>
      </c>
      <c r="AC1040" s="12"/>
      <c r="AD1040" s="12"/>
      <c r="AE1040" s="12">
        <v>0</v>
      </c>
      <c r="AF1040" s="12"/>
      <c r="AG1040" s="12"/>
      <c r="AH1040" s="12">
        <v>0</v>
      </c>
      <c r="AI1040" s="12"/>
      <c r="AJ1040" s="12"/>
      <c r="AK1040" s="12">
        <v>0</v>
      </c>
      <c r="AL1040" s="12"/>
      <c r="AM1040" s="12"/>
      <c r="AN1040" s="12">
        <v>0</v>
      </c>
      <c r="AO1040" s="32"/>
      <c r="AP1040" s="39" t="s">
        <v>53</v>
      </c>
      <c r="AQ1040" s="32"/>
      <c r="AR1040" s="32">
        <v>0</v>
      </c>
      <c r="AS1040" s="12">
        <v>2801332.0860000001</v>
      </c>
      <c r="AT1040" s="12">
        <v>3320063.1984000001</v>
      </c>
      <c r="AU1040" s="12">
        <v>518731.11239999998</v>
      </c>
      <c r="AV1040" s="12"/>
      <c r="AW1040" s="12"/>
      <c r="AX1040" s="12">
        <v>0</v>
      </c>
      <c r="AY1040" s="45"/>
      <c r="AZ1040" s="32"/>
      <c r="BA1040" s="12">
        <v>0</v>
      </c>
      <c r="BB1040" s="12">
        <f t="shared" si="1401"/>
        <v>0</v>
      </c>
      <c r="BC1040" s="12">
        <f t="shared" si="1402"/>
        <v>0</v>
      </c>
      <c r="BD1040" s="12">
        <f t="shared" si="1403"/>
        <v>0</v>
      </c>
      <c r="BE1040" s="12"/>
      <c r="BF1040" s="12"/>
      <c r="BG1040" s="12"/>
      <c r="BH1040" s="12">
        <f t="shared" si="1404"/>
        <v>0</v>
      </c>
      <c r="BI1040" s="12"/>
      <c r="BJ1040" s="12"/>
      <c r="BK1040" s="12"/>
      <c r="BL1040" s="12">
        <f t="shared" si="1405"/>
        <v>0</v>
      </c>
      <c r="BM1040" s="12"/>
      <c r="BN1040" s="12"/>
      <c r="BO1040" s="12"/>
      <c r="BP1040" s="12">
        <f t="shared" si="1406"/>
        <v>0</v>
      </c>
      <c r="BQ1040" s="12"/>
      <c r="BR1040" s="12"/>
      <c r="BS1040" s="12"/>
      <c r="BT1040" s="12">
        <f t="shared" si="1407"/>
        <v>0</v>
      </c>
      <c r="BU1040" s="12"/>
      <c r="BV1040" s="12"/>
      <c r="BW1040" s="12"/>
      <c r="BX1040" s="12">
        <f t="shared" si="1408"/>
        <v>0</v>
      </c>
      <c r="BY1040" s="12"/>
      <c r="BZ1040" s="12"/>
      <c r="CA1040" s="12"/>
      <c r="CB1040" s="12">
        <f t="shared" si="1409"/>
        <v>0</v>
      </c>
      <c r="CC1040" s="12"/>
      <c r="CD1040" s="12"/>
      <c r="CE1040" s="12"/>
      <c r="CF1040" s="12">
        <f t="shared" si="1410"/>
        <v>0</v>
      </c>
      <c r="CG1040" s="12"/>
      <c r="CH1040" s="12"/>
      <c r="CI1040" s="12"/>
      <c r="CJ1040" s="12">
        <f t="shared" si="1411"/>
        <v>0</v>
      </c>
      <c r="CK1040" s="12"/>
      <c r="CL1040" s="12"/>
      <c r="CM1040" s="12"/>
      <c r="CN1040" s="12">
        <f t="shared" si="1412"/>
        <v>0</v>
      </c>
      <c r="CO1040" s="12"/>
      <c r="CP1040" s="12"/>
      <c r="CQ1040" s="12"/>
      <c r="CR1040" s="12">
        <f t="shared" si="1413"/>
        <v>0</v>
      </c>
      <c r="CS1040" s="12"/>
      <c r="CT1040" s="12"/>
      <c r="CU1040" s="12"/>
      <c r="CV1040" s="12">
        <f t="shared" si="1414"/>
        <v>0</v>
      </c>
      <c r="CW1040" s="12"/>
      <c r="CX1040" s="12"/>
      <c r="CY1040" s="12"/>
      <c r="CZ1040" s="12">
        <f t="shared" si="1415"/>
        <v>0</v>
      </c>
      <c r="DA1040" s="12"/>
      <c r="DB1040" s="12"/>
      <c r="DC1040" s="12"/>
      <c r="DD1040" s="12">
        <f t="shared" si="1416"/>
        <v>0</v>
      </c>
      <c r="DE1040" s="13" t="s">
        <v>54</v>
      </c>
      <c r="DF1040" s="14" t="s">
        <v>55</v>
      </c>
    </row>
    <row r="1041" spans="1:110" ht="38.25" hidden="1" x14ac:dyDescent="0.25">
      <c r="A1041" s="13" t="s">
        <v>29</v>
      </c>
      <c r="B1041" s="48" t="s">
        <v>2014</v>
      </c>
      <c r="C1041" s="49">
        <v>1959</v>
      </c>
      <c r="D1041" s="49" t="s">
        <v>51</v>
      </c>
      <c r="E1041" s="48" t="s">
        <v>229</v>
      </c>
      <c r="F1041" s="49">
        <v>2791.3</v>
      </c>
      <c r="G1041" s="49">
        <v>2562.3000000000002</v>
      </c>
      <c r="H1041" s="51">
        <v>33898</v>
      </c>
      <c r="I1041" s="12">
        <f t="shared" si="1398"/>
        <v>2076012.6096000001</v>
      </c>
      <c r="J1041" s="12">
        <f t="shared" si="1399"/>
        <v>1038006.3048</v>
      </c>
      <c r="K1041" s="12">
        <f t="shared" si="1375"/>
        <v>1038006.3048</v>
      </c>
      <c r="L1041" s="12">
        <f t="shared" si="1400"/>
        <v>1038006.3048</v>
      </c>
      <c r="M1041" s="12">
        <f t="shared" si="1417"/>
        <v>0</v>
      </c>
      <c r="N1041" s="12"/>
      <c r="O1041" s="12"/>
      <c r="P1041" s="12">
        <v>0</v>
      </c>
      <c r="Q1041" s="12"/>
      <c r="R1041" s="12"/>
      <c r="S1041" s="12">
        <v>0</v>
      </c>
      <c r="T1041" s="12"/>
      <c r="U1041" s="12"/>
      <c r="V1041" s="12">
        <v>0</v>
      </c>
      <c r="W1041" s="12"/>
      <c r="X1041" s="12"/>
      <c r="Y1041" s="12">
        <v>0</v>
      </c>
      <c r="Z1041" s="12">
        <v>902698.27599999995</v>
      </c>
      <c r="AA1041" s="12"/>
      <c r="AB1041" s="12">
        <v>-902698.27599999995</v>
      </c>
      <c r="AC1041" s="12"/>
      <c r="AD1041" s="12"/>
      <c r="AE1041" s="12">
        <v>0</v>
      </c>
      <c r="AF1041" s="12"/>
      <c r="AG1041" s="12"/>
      <c r="AH1041" s="12">
        <v>0</v>
      </c>
      <c r="AI1041" s="12"/>
      <c r="AJ1041" s="12"/>
      <c r="AK1041" s="12">
        <v>0</v>
      </c>
      <c r="AL1041" s="12"/>
      <c r="AM1041" s="12"/>
      <c r="AN1041" s="12">
        <v>0</v>
      </c>
      <c r="AO1041" s="32"/>
      <c r="AP1041" s="39" t="s">
        <v>53</v>
      </c>
      <c r="AQ1041" s="32"/>
      <c r="AR1041" s="32">
        <v>0</v>
      </c>
      <c r="AS1041" s="12">
        <v>1470683.969</v>
      </c>
      <c r="AT1041" s="12">
        <v>2076012.6096000001</v>
      </c>
      <c r="AU1041" s="12">
        <v>605328.64060000004</v>
      </c>
      <c r="AV1041" s="12"/>
      <c r="AW1041" s="12"/>
      <c r="AX1041" s="12">
        <v>0</v>
      </c>
      <c r="AY1041" s="45"/>
      <c r="AZ1041" s="32"/>
      <c r="BA1041" s="12">
        <v>0</v>
      </c>
      <c r="BB1041" s="12">
        <f t="shared" si="1401"/>
        <v>0</v>
      </c>
      <c r="BC1041" s="12">
        <f t="shared" si="1402"/>
        <v>0</v>
      </c>
      <c r="BD1041" s="12">
        <f t="shared" si="1403"/>
        <v>0</v>
      </c>
      <c r="BE1041" s="12"/>
      <c r="BF1041" s="12"/>
      <c r="BG1041" s="12"/>
      <c r="BH1041" s="12">
        <f t="shared" si="1404"/>
        <v>0</v>
      </c>
      <c r="BI1041" s="12"/>
      <c r="BJ1041" s="12"/>
      <c r="BK1041" s="12"/>
      <c r="BL1041" s="12">
        <f t="shared" si="1405"/>
        <v>0</v>
      </c>
      <c r="BM1041" s="12"/>
      <c r="BN1041" s="12"/>
      <c r="BO1041" s="12"/>
      <c r="BP1041" s="12">
        <f t="shared" si="1406"/>
        <v>0</v>
      </c>
      <c r="BQ1041" s="12"/>
      <c r="BR1041" s="12"/>
      <c r="BS1041" s="12"/>
      <c r="BT1041" s="12">
        <f t="shared" si="1407"/>
        <v>0</v>
      </c>
      <c r="BU1041" s="12"/>
      <c r="BV1041" s="12"/>
      <c r="BW1041" s="12"/>
      <c r="BX1041" s="12">
        <f t="shared" si="1408"/>
        <v>0</v>
      </c>
      <c r="BY1041" s="12"/>
      <c r="BZ1041" s="12"/>
      <c r="CA1041" s="12"/>
      <c r="CB1041" s="12">
        <f t="shared" si="1409"/>
        <v>0</v>
      </c>
      <c r="CC1041" s="12"/>
      <c r="CD1041" s="12"/>
      <c r="CE1041" s="12"/>
      <c r="CF1041" s="12">
        <f t="shared" si="1410"/>
        <v>0</v>
      </c>
      <c r="CG1041" s="12"/>
      <c r="CH1041" s="12"/>
      <c r="CI1041" s="12"/>
      <c r="CJ1041" s="12">
        <f t="shared" si="1411"/>
        <v>0</v>
      </c>
      <c r="CK1041" s="12"/>
      <c r="CL1041" s="12"/>
      <c r="CM1041" s="12"/>
      <c r="CN1041" s="12">
        <f t="shared" si="1412"/>
        <v>0</v>
      </c>
      <c r="CO1041" s="12"/>
      <c r="CP1041" s="12"/>
      <c r="CQ1041" s="12"/>
      <c r="CR1041" s="12">
        <f t="shared" si="1413"/>
        <v>0</v>
      </c>
      <c r="CS1041" s="12"/>
      <c r="CT1041" s="12"/>
      <c r="CU1041" s="12"/>
      <c r="CV1041" s="12">
        <f t="shared" si="1414"/>
        <v>0</v>
      </c>
      <c r="CW1041" s="12"/>
      <c r="CX1041" s="12"/>
      <c r="CY1041" s="12"/>
      <c r="CZ1041" s="12">
        <f t="shared" si="1415"/>
        <v>0</v>
      </c>
      <c r="DA1041" s="12"/>
      <c r="DB1041" s="12"/>
      <c r="DC1041" s="12"/>
      <c r="DD1041" s="12">
        <f t="shared" si="1416"/>
        <v>0</v>
      </c>
      <c r="DE1041" s="13" t="s">
        <v>54</v>
      </c>
      <c r="DF1041" s="14" t="s">
        <v>55</v>
      </c>
    </row>
    <row r="1042" spans="1:110" ht="38.25" hidden="1" x14ac:dyDescent="0.25">
      <c r="A1042" s="13" t="s">
        <v>30</v>
      </c>
      <c r="B1042" s="48" t="s">
        <v>1315</v>
      </c>
      <c r="C1042" s="49">
        <v>1964</v>
      </c>
      <c r="D1042" s="49" t="s">
        <v>51</v>
      </c>
      <c r="E1042" s="48" t="s">
        <v>229</v>
      </c>
      <c r="F1042" s="49">
        <v>3046.53</v>
      </c>
      <c r="G1042" s="49">
        <v>2738.93</v>
      </c>
      <c r="H1042" s="51">
        <v>35669</v>
      </c>
      <c r="I1042" s="12">
        <f t="shared" si="1398"/>
        <v>2175121.8479999998</v>
      </c>
      <c r="J1042" s="12">
        <f t="shared" si="1399"/>
        <v>1087560.9239999999</v>
      </c>
      <c r="K1042" s="12">
        <f t="shared" si="1375"/>
        <v>1087560.9239999999</v>
      </c>
      <c r="L1042" s="12">
        <f t="shared" si="1400"/>
        <v>1087560.9239999999</v>
      </c>
      <c r="M1042" s="12">
        <f t="shared" si="1417"/>
        <v>0</v>
      </c>
      <c r="N1042" s="12"/>
      <c r="O1042" s="12"/>
      <c r="P1042" s="12">
        <v>0</v>
      </c>
      <c r="Q1042" s="12"/>
      <c r="R1042" s="12"/>
      <c r="S1042" s="12">
        <v>0</v>
      </c>
      <c r="T1042" s="12"/>
      <c r="U1042" s="12"/>
      <c r="V1042" s="12">
        <v>0</v>
      </c>
      <c r="W1042" s="12"/>
      <c r="X1042" s="12"/>
      <c r="Y1042" s="12">
        <v>0</v>
      </c>
      <c r="Z1042" s="12"/>
      <c r="AA1042" s="12"/>
      <c r="AB1042" s="12">
        <v>0</v>
      </c>
      <c r="AC1042" s="12"/>
      <c r="AD1042" s="12"/>
      <c r="AE1042" s="12">
        <v>0</v>
      </c>
      <c r="AF1042" s="12"/>
      <c r="AG1042" s="12"/>
      <c r="AH1042" s="12">
        <v>0</v>
      </c>
      <c r="AI1042" s="12"/>
      <c r="AJ1042" s="12"/>
      <c r="AK1042" s="12">
        <v>0</v>
      </c>
      <c r="AL1042" s="12"/>
      <c r="AM1042" s="12"/>
      <c r="AN1042" s="12">
        <v>0</v>
      </c>
      <c r="AO1042" s="32"/>
      <c r="AP1042" s="39" t="s">
        <v>53</v>
      </c>
      <c r="AQ1042" s="32"/>
      <c r="AR1042" s="32">
        <v>0</v>
      </c>
      <c r="AS1042" s="12">
        <v>1257311.3540000001</v>
      </c>
      <c r="AT1042" s="12">
        <v>2175121.8479999998</v>
      </c>
      <c r="AU1042" s="12">
        <v>917810.49399999972</v>
      </c>
      <c r="AV1042" s="12"/>
      <c r="AW1042" s="12"/>
      <c r="AX1042" s="12">
        <v>0</v>
      </c>
      <c r="AY1042" s="45"/>
      <c r="AZ1042" s="32"/>
      <c r="BA1042" s="12">
        <v>0</v>
      </c>
      <c r="BB1042" s="12">
        <f t="shared" si="1401"/>
        <v>0</v>
      </c>
      <c r="BC1042" s="12">
        <f t="shared" si="1402"/>
        <v>0</v>
      </c>
      <c r="BD1042" s="12">
        <f t="shared" si="1403"/>
        <v>0</v>
      </c>
      <c r="BE1042" s="12"/>
      <c r="BF1042" s="12"/>
      <c r="BG1042" s="12"/>
      <c r="BH1042" s="12">
        <f t="shared" si="1404"/>
        <v>0</v>
      </c>
      <c r="BI1042" s="12"/>
      <c r="BJ1042" s="12"/>
      <c r="BK1042" s="12"/>
      <c r="BL1042" s="12">
        <f t="shared" si="1405"/>
        <v>0</v>
      </c>
      <c r="BM1042" s="12"/>
      <c r="BN1042" s="12"/>
      <c r="BO1042" s="12"/>
      <c r="BP1042" s="12">
        <f t="shared" si="1406"/>
        <v>0</v>
      </c>
      <c r="BQ1042" s="12"/>
      <c r="BR1042" s="12"/>
      <c r="BS1042" s="12"/>
      <c r="BT1042" s="12">
        <f t="shared" si="1407"/>
        <v>0</v>
      </c>
      <c r="BU1042" s="12"/>
      <c r="BV1042" s="12"/>
      <c r="BW1042" s="12"/>
      <c r="BX1042" s="12">
        <f t="shared" si="1408"/>
        <v>0</v>
      </c>
      <c r="BY1042" s="12"/>
      <c r="BZ1042" s="12"/>
      <c r="CA1042" s="12"/>
      <c r="CB1042" s="12">
        <f t="shared" si="1409"/>
        <v>0</v>
      </c>
      <c r="CC1042" s="12"/>
      <c r="CD1042" s="12"/>
      <c r="CE1042" s="12"/>
      <c r="CF1042" s="12">
        <f t="shared" si="1410"/>
        <v>0</v>
      </c>
      <c r="CG1042" s="12"/>
      <c r="CH1042" s="12"/>
      <c r="CI1042" s="12"/>
      <c r="CJ1042" s="12">
        <f t="shared" si="1411"/>
        <v>0</v>
      </c>
      <c r="CK1042" s="12"/>
      <c r="CL1042" s="12"/>
      <c r="CM1042" s="12"/>
      <c r="CN1042" s="12">
        <f t="shared" si="1412"/>
        <v>0</v>
      </c>
      <c r="CO1042" s="12"/>
      <c r="CP1042" s="12"/>
      <c r="CQ1042" s="12"/>
      <c r="CR1042" s="12">
        <f t="shared" si="1413"/>
        <v>0</v>
      </c>
      <c r="CS1042" s="12"/>
      <c r="CT1042" s="12"/>
      <c r="CU1042" s="12"/>
      <c r="CV1042" s="12">
        <f t="shared" si="1414"/>
        <v>0</v>
      </c>
      <c r="CW1042" s="12"/>
      <c r="CX1042" s="12"/>
      <c r="CY1042" s="12"/>
      <c r="CZ1042" s="12">
        <f t="shared" si="1415"/>
        <v>0</v>
      </c>
      <c r="DA1042" s="12"/>
      <c r="DB1042" s="12"/>
      <c r="DC1042" s="12"/>
      <c r="DD1042" s="12">
        <f t="shared" si="1416"/>
        <v>0</v>
      </c>
      <c r="DE1042" s="13" t="s">
        <v>54</v>
      </c>
      <c r="DF1042" s="14" t="s">
        <v>55</v>
      </c>
    </row>
    <row r="1043" spans="1:110" ht="38.25" hidden="1" x14ac:dyDescent="0.25">
      <c r="A1043" s="13" t="s">
        <v>31</v>
      </c>
      <c r="B1043" s="48" t="s">
        <v>1316</v>
      </c>
      <c r="C1043" s="49">
        <v>1959</v>
      </c>
      <c r="D1043" s="49" t="s">
        <v>51</v>
      </c>
      <c r="E1043" s="48" t="s">
        <v>67</v>
      </c>
      <c r="F1043" s="49">
        <v>1987.3</v>
      </c>
      <c r="G1043" s="49">
        <v>1782.3</v>
      </c>
      <c r="H1043" s="51">
        <v>34003</v>
      </c>
      <c r="I1043" s="12">
        <f t="shared" si="1398"/>
        <v>3207386.4</v>
      </c>
      <c r="J1043" s="12">
        <f t="shared" si="1399"/>
        <v>1603693.2</v>
      </c>
      <c r="K1043" s="12">
        <f t="shared" si="1375"/>
        <v>1603693.2</v>
      </c>
      <c r="L1043" s="12">
        <f t="shared" si="1400"/>
        <v>1603693.2</v>
      </c>
      <c r="M1043" s="12">
        <f t="shared" si="1417"/>
        <v>0</v>
      </c>
      <c r="N1043" s="12"/>
      <c r="O1043" s="12"/>
      <c r="P1043" s="12">
        <v>0</v>
      </c>
      <c r="Q1043" s="12"/>
      <c r="R1043" s="12"/>
      <c r="S1043" s="12">
        <v>0</v>
      </c>
      <c r="T1043" s="12"/>
      <c r="U1043" s="12"/>
      <c r="V1043" s="12">
        <v>0</v>
      </c>
      <c r="W1043" s="12"/>
      <c r="X1043" s="12"/>
      <c r="Y1043" s="12">
        <v>0</v>
      </c>
      <c r="Z1043" s="12"/>
      <c r="AA1043" s="12"/>
      <c r="AB1043" s="12">
        <v>0</v>
      </c>
      <c r="AC1043" s="12"/>
      <c r="AD1043" s="12"/>
      <c r="AE1043" s="12">
        <v>0</v>
      </c>
      <c r="AF1043" s="12"/>
      <c r="AG1043" s="12"/>
      <c r="AH1043" s="12">
        <v>0</v>
      </c>
      <c r="AI1043" s="12"/>
      <c r="AJ1043" s="12"/>
      <c r="AK1043" s="12">
        <v>0</v>
      </c>
      <c r="AL1043" s="12"/>
      <c r="AM1043" s="12"/>
      <c r="AN1043" s="12">
        <v>0</v>
      </c>
      <c r="AO1043" s="32"/>
      <c r="AP1043" s="39" t="s">
        <v>53</v>
      </c>
      <c r="AQ1043" s="32"/>
      <c r="AR1043" s="32">
        <v>0</v>
      </c>
      <c r="AS1043" s="12">
        <v>2793000</v>
      </c>
      <c r="AT1043" s="12">
        <v>3207386.4</v>
      </c>
      <c r="AU1043" s="12">
        <v>414386.39999999991</v>
      </c>
      <c r="AV1043" s="12"/>
      <c r="AW1043" s="12"/>
      <c r="AX1043" s="12">
        <v>0</v>
      </c>
      <c r="AY1043" s="45"/>
      <c r="AZ1043" s="32"/>
      <c r="BA1043" s="12">
        <v>0</v>
      </c>
      <c r="BB1043" s="12">
        <f t="shared" si="1401"/>
        <v>0</v>
      </c>
      <c r="BC1043" s="12">
        <f t="shared" si="1402"/>
        <v>0</v>
      </c>
      <c r="BD1043" s="12">
        <f t="shared" si="1403"/>
        <v>0</v>
      </c>
      <c r="BE1043" s="12"/>
      <c r="BF1043" s="12"/>
      <c r="BG1043" s="12"/>
      <c r="BH1043" s="12">
        <f t="shared" si="1404"/>
        <v>0</v>
      </c>
      <c r="BI1043" s="12"/>
      <c r="BJ1043" s="12"/>
      <c r="BK1043" s="12"/>
      <c r="BL1043" s="12">
        <f t="shared" si="1405"/>
        <v>0</v>
      </c>
      <c r="BM1043" s="12"/>
      <c r="BN1043" s="12"/>
      <c r="BO1043" s="12"/>
      <c r="BP1043" s="12">
        <f t="shared" si="1406"/>
        <v>0</v>
      </c>
      <c r="BQ1043" s="12"/>
      <c r="BR1043" s="12"/>
      <c r="BS1043" s="12"/>
      <c r="BT1043" s="12">
        <f t="shared" si="1407"/>
        <v>0</v>
      </c>
      <c r="BU1043" s="12"/>
      <c r="BV1043" s="12"/>
      <c r="BW1043" s="12"/>
      <c r="BX1043" s="12">
        <f t="shared" si="1408"/>
        <v>0</v>
      </c>
      <c r="BY1043" s="12"/>
      <c r="BZ1043" s="12"/>
      <c r="CA1043" s="12"/>
      <c r="CB1043" s="12">
        <f t="shared" si="1409"/>
        <v>0</v>
      </c>
      <c r="CC1043" s="12"/>
      <c r="CD1043" s="12"/>
      <c r="CE1043" s="12"/>
      <c r="CF1043" s="12">
        <f t="shared" si="1410"/>
        <v>0</v>
      </c>
      <c r="CG1043" s="12"/>
      <c r="CH1043" s="12"/>
      <c r="CI1043" s="12"/>
      <c r="CJ1043" s="12">
        <f t="shared" si="1411"/>
        <v>0</v>
      </c>
      <c r="CK1043" s="12"/>
      <c r="CL1043" s="12"/>
      <c r="CM1043" s="12"/>
      <c r="CN1043" s="12">
        <f t="shared" si="1412"/>
        <v>0</v>
      </c>
      <c r="CO1043" s="12"/>
      <c r="CP1043" s="12"/>
      <c r="CQ1043" s="12"/>
      <c r="CR1043" s="12">
        <f t="shared" si="1413"/>
        <v>0</v>
      </c>
      <c r="CS1043" s="12"/>
      <c r="CT1043" s="12"/>
      <c r="CU1043" s="12"/>
      <c r="CV1043" s="12">
        <f t="shared" si="1414"/>
        <v>0</v>
      </c>
      <c r="CW1043" s="12"/>
      <c r="CX1043" s="12"/>
      <c r="CY1043" s="12"/>
      <c r="CZ1043" s="12">
        <f t="shared" si="1415"/>
        <v>0</v>
      </c>
      <c r="DA1043" s="12"/>
      <c r="DB1043" s="12"/>
      <c r="DC1043" s="12"/>
      <c r="DD1043" s="12">
        <f t="shared" si="1416"/>
        <v>0</v>
      </c>
      <c r="DE1043" s="13" t="s">
        <v>54</v>
      </c>
      <c r="DF1043" s="14" t="s">
        <v>55</v>
      </c>
    </row>
    <row r="1044" spans="1:110" ht="38.25" hidden="1" x14ac:dyDescent="0.25">
      <c r="A1044" s="13" t="s">
        <v>32</v>
      </c>
      <c r="B1044" s="48" t="s">
        <v>2015</v>
      </c>
      <c r="C1044" s="49">
        <v>1959</v>
      </c>
      <c r="D1044" s="49" t="s">
        <v>51</v>
      </c>
      <c r="E1044" s="48" t="s">
        <v>229</v>
      </c>
      <c r="F1044" s="49">
        <v>2795.4</v>
      </c>
      <c r="G1044" s="49">
        <v>2567.5</v>
      </c>
      <c r="H1044" s="51">
        <v>33877</v>
      </c>
      <c r="I1044" s="12">
        <f t="shared" si="1398"/>
        <v>2097134.5860000001</v>
      </c>
      <c r="J1044" s="12">
        <f t="shared" si="1399"/>
        <v>1048567.2930000001</v>
      </c>
      <c r="K1044" s="12">
        <f t="shared" si="1375"/>
        <v>1048567.2930000001</v>
      </c>
      <c r="L1044" s="12">
        <f t="shared" si="1400"/>
        <v>1048567.2930000001</v>
      </c>
      <c r="M1044" s="12">
        <f t="shared" si="1417"/>
        <v>0</v>
      </c>
      <c r="N1044" s="12"/>
      <c r="O1044" s="12"/>
      <c r="P1044" s="12">
        <v>0</v>
      </c>
      <c r="Q1044" s="12"/>
      <c r="R1044" s="12"/>
      <c r="S1044" s="12">
        <v>0</v>
      </c>
      <c r="T1044" s="12"/>
      <c r="U1044" s="12"/>
      <c r="V1044" s="12">
        <v>0</v>
      </c>
      <c r="W1044" s="12"/>
      <c r="X1044" s="12"/>
      <c r="Y1044" s="12">
        <v>0</v>
      </c>
      <c r="Z1044" s="12"/>
      <c r="AA1044" s="12"/>
      <c r="AB1044" s="12">
        <v>0</v>
      </c>
      <c r="AC1044" s="12"/>
      <c r="AD1044" s="12"/>
      <c r="AE1044" s="12">
        <v>0</v>
      </c>
      <c r="AF1044" s="12"/>
      <c r="AG1044" s="12"/>
      <c r="AH1044" s="12">
        <v>0</v>
      </c>
      <c r="AI1044" s="12"/>
      <c r="AJ1044" s="12"/>
      <c r="AK1044" s="12">
        <v>0</v>
      </c>
      <c r="AL1044" s="12"/>
      <c r="AM1044" s="12"/>
      <c r="AN1044" s="12">
        <v>0</v>
      </c>
      <c r="AO1044" s="32"/>
      <c r="AP1044" s="39" t="s">
        <v>53</v>
      </c>
      <c r="AQ1044" s="32"/>
      <c r="AR1044" s="32">
        <v>0</v>
      </c>
      <c r="AS1044" s="12">
        <v>1430125.5379999999</v>
      </c>
      <c r="AT1044" s="12">
        <v>2097134.5860000001</v>
      </c>
      <c r="AU1044" s="12">
        <v>667009.04800000018</v>
      </c>
      <c r="AV1044" s="12"/>
      <c r="AW1044" s="12"/>
      <c r="AX1044" s="12">
        <v>0</v>
      </c>
      <c r="AY1044" s="45"/>
      <c r="AZ1044" s="32"/>
      <c r="BA1044" s="12">
        <v>0</v>
      </c>
      <c r="BB1044" s="12">
        <f t="shared" si="1401"/>
        <v>0</v>
      </c>
      <c r="BC1044" s="12">
        <f t="shared" si="1402"/>
        <v>0</v>
      </c>
      <c r="BD1044" s="12">
        <f t="shared" si="1403"/>
        <v>0</v>
      </c>
      <c r="BE1044" s="12"/>
      <c r="BF1044" s="12"/>
      <c r="BG1044" s="12"/>
      <c r="BH1044" s="12">
        <f t="shared" si="1404"/>
        <v>0</v>
      </c>
      <c r="BI1044" s="12"/>
      <c r="BJ1044" s="12"/>
      <c r="BK1044" s="12"/>
      <c r="BL1044" s="12">
        <f t="shared" si="1405"/>
        <v>0</v>
      </c>
      <c r="BM1044" s="12"/>
      <c r="BN1044" s="12"/>
      <c r="BO1044" s="12"/>
      <c r="BP1044" s="12">
        <f t="shared" si="1406"/>
        <v>0</v>
      </c>
      <c r="BQ1044" s="12"/>
      <c r="BR1044" s="12"/>
      <c r="BS1044" s="12"/>
      <c r="BT1044" s="12">
        <f t="shared" si="1407"/>
        <v>0</v>
      </c>
      <c r="BU1044" s="12"/>
      <c r="BV1044" s="12"/>
      <c r="BW1044" s="12"/>
      <c r="BX1044" s="12">
        <f t="shared" si="1408"/>
        <v>0</v>
      </c>
      <c r="BY1044" s="12"/>
      <c r="BZ1044" s="12"/>
      <c r="CA1044" s="12"/>
      <c r="CB1044" s="12">
        <f t="shared" si="1409"/>
        <v>0</v>
      </c>
      <c r="CC1044" s="12"/>
      <c r="CD1044" s="12"/>
      <c r="CE1044" s="12"/>
      <c r="CF1044" s="12">
        <f t="shared" si="1410"/>
        <v>0</v>
      </c>
      <c r="CG1044" s="12"/>
      <c r="CH1044" s="12"/>
      <c r="CI1044" s="12"/>
      <c r="CJ1044" s="12">
        <f t="shared" si="1411"/>
        <v>0</v>
      </c>
      <c r="CK1044" s="12"/>
      <c r="CL1044" s="12"/>
      <c r="CM1044" s="12"/>
      <c r="CN1044" s="12">
        <f t="shared" si="1412"/>
        <v>0</v>
      </c>
      <c r="CO1044" s="12"/>
      <c r="CP1044" s="12"/>
      <c r="CQ1044" s="12"/>
      <c r="CR1044" s="12">
        <f t="shared" si="1413"/>
        <v>0</v>
      </c>
      <c r="CS1044" s="12"/>
      <c r="CT1044" s="12"/>
      <c r="CU1044" s="12"/>
      <c r="CV1044" s="12">
        <f t="shared" si="1414"/>
        <v>0</v>
      </c>
      <c r="CW1044" s="12"/>
      <c r="CX1044" s="12"/>
      <c r="CY1044" s="12"/>
      <c r="CZ1044" s="12">
        <f t="shared" si="1415"/>
        <v>0</v>
      </c>
      <c r="DA1044" s="12"/>
      <c r="DB1044" s="12"/>
      <c r="DC1044" s="12"/>
      <c r="DD1044" s="12">
        <f t="shared" si="1416"/>
        <v>0</v>
      </c>
      <c r="DE1044" s="13" t="s">
        <v>54</v>
      </c>
      <c r="DF1044" s="14" t="s">
        <v>55</v>
      </c>
    </row>
    <row r="1045" spans="1:110" ht="38.25" hidden="1" x14ac:dyDescent="0.25">
      <c r="A1045" s="13" t="s">
        <v>33</v>
      </c>
      <c r="B1045" s="48" t="s">
        <v>1317</v>
      </c>
      <c r="C1045" s="49">
        <v>1954</v>
      </c>
      <c r="D1045" s="49" t="s">
        <v>51</v>
      </c>
      <c r="E1045" s="48" t="s">
        <v>67</v>
      </c>
      <c r="F1045" s="49">
        <v>2098.3000000000002</v>
      </c>
      <c r="G1045" s="49">
        <v>1938.2</v>
      </c>
      <c r="H1045" s="51">
        <v>33900</v>
      </c>
      <c r="I1045" s="12">
        <f t="shared" si="1398"/>
        <v>2993522.4</v>
      </c>
      <c r="J1045" s="12">
        <f t="shared" si="1399"/>
        <v>1496761.2</v>
      </c>
      <c r="K1045" s="12">
        <f t="shared" si="1375"/>
        <v>1496761.2</v>
      </c>
      <c r="L1045" s="12">
        <f t="shared" si="1400"/>
        <v>1496761.2</v>
      </c>
      <c r="M1045" s="12">
        <f t="shared" si="1417"/>
        <v>0</v>
      </c>
      <c r="N1045" s="12"/>
      <c r="O1045" s="12"/>
      <c r="P1045" s="12">
        <v>0</v>
      </c>
      <c r="Q1045" s="12"/>
      <c r="R1045" s="12"/>
      <c r="S1045" s="12">
        <v>0</v>
      </c>
      <c r="T1045" s="12"/>
      <c r="U1045" s="12"/>
      <c r="V1045" s="12">
        <v>0</v>
      </c>
      <c r="W1045" s="12"/>
      <c r="X1045" s="12"/>
      <c r="Y1045" s="12">
        <v>0</v>
      </c>
      <c r="Z1045" s="12"/>
      <c r="AA1045" s="12"/>
      <c r="AB1045" s="12">
        <v>0</v>
      </c>
      <c r="AC1045" s="12"/>
      <c r="AD1045" s="12"/>
      <c r="AE1045" s="12">
        <v>0</v>
      </c>
      <c r="AF1045" s="12"/>
      <c r="AG1045" s="12"/>
      <c r="AH1045" s="12">
        <v>0</v>
      </c>
      <c r="AI1045" s="12"/>
      <c r="AJ1045" s="12"/>
      <c r="AK1045" s="12">
        <v>0</v>
      </c>
      <c r="AL1045" s="12"/>
      <c r="AM1045" s="12"/>
      <c r="AN1045" s="12">
        <v>0</v>
      </c>
      <c r="AO1045" s="32"/>
      <c r="AP1045" s="39" t="s">
        <v>53</v>
      </c>
      <c r="AQ1045" s="32"/>
      <c r="AR1045" s="32">
        <v>0</v>
      </c>
      <c r="AS1045" s="12">
        <v>2477600</v>
      </c>
      <c r="AT1045" s="12">
        <v>2993522.4</v>
      </c>
      <c r="AU1045" s="12">
        <v>515922.39999999991</v>
      </c>
      <c r="AV1045" s="12"/>
      <c r="AW1045" s="12"/>
      <c r="AX1045" s="12">
        <v>0</v>
      </c>
      <c r="AY1045" s="45"/>
      <c r="AZ1045" s="32"/>
      <c r="BA1045" s="12">
        <v>0</v>
      </c>
      <c r="BB1045" s="12">
        <f t="shared" si="1401"/>
        <v>0</v>
      </c>
      <c r="BC1045" s="12">
        <f t="shared" si="1402"/>
        <v>0</v>
      </c>
      <c r="BD1045" s="12">
        <f t="shared" si="1403"/>
        <v>0</v>
      </c>
      <c r="BE1045" s="12"/>
      <c r="BF1045" s="12"/>
      <c r="BG1045" s="12"/>
      <c r="BH1045" s="12">
        <f t="shared" si="1404"/>
        <v>0</v>
      </c>
      <c r="BI1045" s="12"/>
      <c r="BJ1045" s="12"/>
      <c r="BK1045" s="12"/>
      <c r="BL1045" s="12">
        <f t="shared" si="1405"/>
        <v>0</v>
      </c>
      <c r="BM1045" s="12"/>
      <c r="BN1045" s="12"/>
      <c r="BO1045" s="12"/>
      <c r="BP1045" s="12">
        <f t="shared" si="1406"/>
        <v>0</v>
      </c>
      <c r="BQ1045" s="12"/>
      <c r="BR1045" s="12"/>
      <c r="BS1045" s="12"/>
      <c r="BT1045" s="12">
        <f t="shared" si="1407"/>
        <v>0</v>
      </c>
      <c r="BU1045" s="12"/>
      <c r="BV1045" s="12"/>
      <c r="BW1045" s="12"/>
      <c r="BX1045" s="12">
        <f t="shared" si="1408"/>
        <v>0</v>
      </c>
      <c r="BY1045" s="12"/>
      <c r="BZ1045" s="12"/>
      <c r="CA1045" s="12"/>
      <c r="CB1045" s="12">
        <f t="shared" si="1409"/>
        <v>0</v>
      </c>
      <c r="CC1045" s="12"/>
      <c r="CD1045" s="12"/>
      <c r="CE1045" s="12"/>
      <c r="CF1045" s="12">
        <f t="shared" si="1410"/>
        <v>0</v>
      </c>
      <c r="CG1045" s="12"/>
      <c r="CH1045" s="12"/>
      <c r="CI1045" s="12"/>
      <c r="CJ1045" s="12">
        <f t="shared" si="1411"/>
        <v>0</v>
      </c>
      <c r="CK1045" s="12"/>
      <c r="CL1045" s="12"/>
      <c r="CM1045" s="12"/>
      <c r="CN1045" s="12">
        <f t="shared" si="1412"/>
        <v>0</v>
      </c>
      <c r="CO1045" s="12"/>
      <c r="CP1045" s="12"/>
      <c r="CQ1045" s="12"/>
      <c r="CR1045" s="12">
        <f t="shared" si="1413"/>
        <v>0</v>
      </c>
      <c r="CS1045" s="12"/>
      <c r="CT1045" s="12"/>
      <c r="CU1045" s="12"/>
      <c r="CV1045" s="12">
        <f t="shared" si="1414"/>
        <v>0</v>
      </c>
      <c r="CW1045" s="12"/>
      <c r="CX1045" s="12"/>
      <c r="CY1045" s="12"/>
      <c r="CZ1045" s="12">
        <f t="shared" si="1415"/>
        <v>0</v>
      </c>
      <c r="DA1045" s="12"/>
      <c r="DB1045" s="12"/>
      <c r="DC1045" s="12"/>
      <c r="DD1045" s="12">
        <f t="shared" si="1416"/>
        <v>0</v>
      </c>
      <c r="DE1045" s="13" t="s">
        <v>54</v>
      </c>
      <c r="DF1045" s="14" t="s">
        <v>55</v>
      </c>
    </row>
    <row r="1046" spans="1:110" ht="38.25" hidden="1" x14ac:dyDescent="0.25">
      <c r="A1046" s="13" t="s">
        <v>34</v>
      </c>
      <c r="B1046" s="48" t="s">
        <v>1318</v>
      </c>
      <c r="C1046" s="49">
        <v>1956</v>
      </c>
      <c r="D1046" s="49" t="s">
        <v>51</v>
      </c>
      <c r="E1046" s="48" t="s">
        <v>67</v>
      </c>
      <c r="F1046" s="49">
        <v>8712.2999999999993</v>
      </c>
      <c r="G1046" s="49">
        <v>7569.3</v>
      </c>
      <c r="H1046" s="51">
        <v>33805</v>
      </c>
      <c r="I1046" s="12">
        <f t="shared" si="1398"/>
        <v>11042787.24</v>
      </c>
      <c r="J1046" s="12">
        <f t="shared" si="1399"/>
        <v>5521393.6200000001</v>
      </c>
      <c r="K1046" s="12">
        <f t="shared" si="1375"/>
        <v>5521393.6200000001</v>
      </c>
      <c r="L1046" s="12">
        <f t="shared" si="1400"/>
        <v>5521393.6200000001</v>
      </c>
      <c r="M1046" s="12">
        <f t="shared" si="1417"/>
        <v>0</v>
      </c>
      <c r="N1046" s="12"/>
      <c r="O1046" s="12"/>
      <c r="P1046" s="12">
        <v>0</v>
      </c>
      <c r="Q1046" s="12"/>
      <c r="R1046" s="12"/>
      <c r="S1046" s="12">
        <v>0</v>
      </c>
      <c r="T1046" s="12"/>
      <c r="U1046" s="12"/>
      <c r="V1046" s="12">
        <v>0</v>
      </c>
      <c r="W1046" s="12"/>
      <c r="X1046" s="12"/>
      <c r="Y1046" s="12">
        <v>0</v>
      </c>
      <c r="Z1046" s="12"/>
      <c r="AA1046" s="12"/>
      <c r="AB1046" s="12">
        <v>0</v>
      </c>
      <c r="AC1046" s="12"/>
      <c r="AD1046" s="12"/>
      <c r="AE1046" s="12">
        <v>0</v>
      </c>
      <c r="AF1046" s="12"/>
      <c r="AG1046" s="12"/>
      <c r="AH1046" s="12">
        <v>0</v>
      </c>
      <c r="AI1046" s="12"/>
      <c r="AJ1046" s="12"/>
      <c r="AK1046" s="12">
        <v>0</v>
      </c>
      <c r="AL1046" s="12"/>
      <c r="AM1046" s="12"/>
      <c r="AN1046" s="12">
        <v>0</v>
      </c>
      <c r="AO1046" s="32">
        <v>11700000</v>
      </c>
      <c r="AP1046" s="39" t="s">
        <v>334</v>
      </c>
      <c r="AQ1046" s="32">
        <v>11042787.24</v>
      </c>
      <c r="AR1046" s="32">
        <v>-657212.75999999978</v>
      </c>
      <c r="AS1046" s="12"/>
      <c r="AT1046" s="12"/>
      <c r="AU1046" s="12">
        <v>0</v>
      </c>
      <c r="AV1046" s="12"/>
      <c r="AW1046" s="12"/>
      <c r="AX1046" s="12">
        <v>0</v>
      </c>
      <c r="AY1046" s="45"/>
      <c r="AZ1046" s="32"/>
      <c r="BA1046" s="12">
        <v>0</v>
      </c>
      <c r="BB1046" s="12">
        <f t="shared" si="1401"/>
        <v>0</v>
      </c>
      <c r="BC1046" s="12">
        <f t="shared" si="1402"/>
        <v>0</v>
      </c>
      <c r="BD1046" s="12">
        <f t="shared" si="1403"/>
        <v>0</v>
      </c>
      <c r="BE1046" s="12"/>
      <c r="BF1046" s="12"/>
      <c r="BG1046" s="12"/>
      <c r="BH1046" s="12">
        <f t="shared" si="1404"/>
        <v>0</v>
      </c>
      <c r="BI1046" s="12"/>
      <c r="BJ1046" s="12"/>
      <c r="BK1046" s="12"/>
      <c r="BL1046" s="12">
        <f t="shared" si="1405"/>
        <v>0</v>
      </c>
      <c r="BM1046" s="12"/>
      <c r="BN1046" s="12"/>
      <c r="BO1046" s="12"/>
      <c r="BP1046" s="12">
        <f t="shared" si="1406"/>
        <v>0</v>
      </c>
      <c r="BQ1046" s="12"/>
      <c r="BR1046" s="12"/>
      <c r="BS1046" s="12"/>
      <c r="BT1046" s="12">
        <f t="shared" si="1407"/>
        <v>0</v>
      </c>
      <c r="BU1046" s="12"/>
      <c r="BV1046" s="12"/>
      <c r="BW1046" s="12"/>
      <c r="BX1046" s="12">
        <f t="shared" si="1408"/>
        <v>0</v>
      </c>
      <c r="BY1046" s="12"/>
      <c r="BZ1046" s="12"/>
      <c r="CA1046" s="12"/>
      <c r="CB1046" s="12">
        <f t="shared" si="1409"/>
        <v>0</v>
      </c>
      <c r="CC1046" s="12"/>
      <c r="CD1046" s="12"/>
      <c r="CE1046" s="12"/>
      <c r="CF1046" s="12">
        <f t="shared" si="1410"/>
        <v>0</v>
      </c>
      <c r="CG1046" s="12"/>
      <c r="CH1046" s="12"/>
      <c r="CI1046" s="12"/>
      <c r="CJ1046" s="12">
        <f t="shared" si="1411"/>
        <v>0</v>
      </c>
      <c r="CK1046" s="12"/>
      <c r="CL1046" s="12"/>
      <c r="CM1046" s="12"/>
      <c r="CN1046" s="12">
        <f t="shared" si="1412"/>
        <v>0</v>
      </c>
      <c r="CO1046" s="12"/>
      <c r="CP1046" s="12"/>
      <c r="CQ1046" s="12"/>
      <c r="CR1046" s="12">
        <f t="shared" si="1413"/>
        <v>0</v>
      </c>
      <c r="CS1046" s="12"/>
      <c r="CT1046" s="12"/>
      <c r="CU1046" s="12"/>
      <c r="CV1046" s="12">
        <f t="shared" si="1414"/>
        <v>0</v>
      </c>
      <c r="CW1046" s="12"/>
      <c r="CX1046" s="12"/>
      <c r="CY1046" s="12"/>
      <c r="CZ1046" s="12">
        <f t="shared" si="1415"/>
        <v>0</v>
      </c>
      <c r="DA1046" s="12"/>
      <c r="DB1046" s="12"/>
      <c r="DC1046" s="12"/>
      <c r="DD1046" s="12">
        <f t="shared" si="1416"/>
        <v>0</v>
      </c>
      <c r="DE1046" s="13" t="s">
        <v>54</v>
      </c>
      <c r="DF1046" s="14" t="s">
        <v>55</v>
      </c>
    </row>
    <row r="1047" spans="1:110" ht="101.25" hidden="1" x14ac:dyDescent="0.25">
      <c r="A1047" s="13" t="s">
        <v>35</v>
      </c>
      <c r="B1047" s="48" t="s">
        <v>1319</v>
      </c>
      <c r="C1047" s="49">
        <v>1978</v>
      </c>
      <c r="D1047" s="49" t="s">
        <v>51</v>
      </c>
      <c r="E1047" s="48" t="s">
        <v>202</v>
      </c>
      <c r="F1047" s="49">
        <v>36169.699999999997</v>
      </c>
      <c r="G1047" s="49">
        <v>33301.5</v>
      </c>
      <c r="H1047" s="51">
        <v>33717</v>
      </c>
      <c r="I1047" s="12">
        <f t="shared" si="1398"/>
        <v>46385893.32</v>
      </c>
      <c r="J1047" s="12">
        <f t="shared" si="1399"/>
        <v>23192946.66</v>
      </c>
      <c r="K1047" s="12">
        <f t="shared" si="1375"/>
        <v>23192946.66</v>
      </c>
      <c r="L1047" s="12">
        <f t="shared" si="1400"/>
        <v>23192946.66</v>
      </c>
      <c r="M1047" s="12">
        <f t="shared" si="1417"/>
        <v>0</v>
      </c>
      <c r="N1047" s="12"/>
      <c r="O1047" s="12"/>
      <c r="P1047" s="12">
        <v>0</v>
      </c>
      <c r="Q1047" s="12"/>
      <c r="R1047" s="12"/>
      <c r="S1047" s="12">
        <v>0</v>
      </c>
      <c r="T1047" s="12"/>
      <c r="U1047" s="12"/>
      <c r="V1047" s="12">
        <v>0</v>
      </c>
      <c r="W1047" s="12"/>
      <c r="X1047" s="12"/>
      <c r="Y1047" s="12">
        <v>0</v>
      </c>
      <c r="Z1047" s="12"/>
      <c r="AA1047" s="12"/>
      <c r="AB1047" s="12">
        <v>0</v>
      </c>
      <c r="AC1047" s="12"/>
      <c r="AD1047" s="12"/>
      <c r="AE1047" s="12">
        <v>0</v>
      </c>
      <c r="AF1047" s="12"/>
      <c r="AG1047" s="12"/>
      <c r="AH1047" s="12">
        <v>0</v>
      </c>
      <c r="AI1047" s="12"/>
      <c r="AJ1047" s="12"/>
      <c r="AK1047" s="12">
        <v>0</v>
      </c>
      <c r="AL1047" s="12"/>
      <c r="AM1047" s="12"/>
      <c r="AN1047" s="12">
        <v>0</v>
      </c>
      <c r="AO1047" s="32">
        <v>52237100</v>
      </c>
      <c r="AP1047" s="39" t="s">
        <v>2841</v>
      </c>
      <c r="AQ1047" s="32">
        <v>46385893.32</v>
      </c>
      <c r="AR1047" s="32">
        <v>-5851206.6799999997</v>
      </c>
      <c r="AS1047" s="12"/>
      <c r="AT1047" s="12"/>
      <c r="AU1047" s="12">
        <v>0</v>
      </c>
      <c r="AV1047" s="12"/>
      <c r="AW1047" s="12"/>
      <c r="AX1047" s="12">
        <v>0</v>
      </c>
      <c r="AY1047" s="45"/>
      <c r="AZ1047" s="32"/>
      <c r="BA1047" s="12">
        <v>0</v>
      </c>
      <c r="BB1047" s="12">
        <f t="shared" si="1401"/>
        <v>0</v>
      </c>
      <c r="BC1047" s="12">
        <f t="shared" si="1402"/>
        <v>0</v>
      </c>
      <c r="BD1047" s="12">
        <f t="shared" si="1403"/>
        <v>0</v>
      </c>
      <c r="BE1047" s="12"/>
      <c r="BF1047" s="12"/>
      <c r="BG1047" s="12"/>
      <c r="BH1047" s="12">
        <f t="shared" si="1404"/>
        <v>0</v>
      </c>
      <c r="BI1047" s="12"/>
      <c r="BJ1047" s="12"/>
      <c r="BK1047" s="12"/>
      <c r="BL1047" s="12">
        <f t="shared" si="1405"/>
        <v>0</v>
      </c>
      <c r="BM1047" s="12"/>
      <c r="BN1047" s="12"/>
      <c r="BO1047" s="12"/>
      <c r="BP1047" s="12">
        <f t="shared" si="1406"/>
        <v>0</v>
      </c>
      <c r="BQ1047" s="12"/>
      <c r="BR1047" s="12"/>
      <c r="BS1047" s="12"/>
      <c r="BT1047" s="12">
        <f t="shared" si="1407"/>
        <v>0</v>
      </c>
      <c r="BU1047" s="12"/>
      <c r="BV1047" s="12"/>
      <c r="BW1047" s="12"/>
      <c r="BX1047" s="12">
        <f t="shared" si="1408"/>
        <v>0</v>
      </c>
      <c r="BY1047" s="12"/>
      <c r="BZ1047" s="12"/>
      <c r="CA1047" s="12"/>
      <c r="CB1047" s="12">
        <f t="shared" si="1409"/>
        <v>0</v>
      </c>
      <c r="CC1047" s="12"/>
      <c r="CD1047" s="12"/>
      <c r="CE1047" s="12"/>
      <c r="CF1047" s="12">
        <f t="shared" si="1410"/>
        <v>0</v>
      </c>
      <c r="CG1047" s="12"/>
      <c r="CH1047" s="12"/>
      <c r="CI1047" s="12"/>
      <c r="CJ1047" s="12">
        <f t="shared" si="1411"/>
        <v>0</v>
      </c>
      <c r="CK1047" s="12"/>
      <c r="CL1047" s="12"/>
      <c r="CM1047" s="12"/>
      <c r="CN1047" s="12">
        <f t="shared" si="1412"/>
        <v>0</v>
      </c>
      <c r="CO1047" s="12"/>
      <c r="CP1047" s="12"/>
      <c r="CQ1047" s="12"/>
      <c r="CR1047" s="12">
        <f t="shared" si="1413"/>
        <v>0</v>
      </c>
      <c r="CS1047" s="12"/>
      <c r="CT1047" s="12"/>
      <c r="CU1047" s="12"/>
      <c r="CV1047" s="12">
        <f t="shared" si="1414"/>
        <v>0</v>
      </c>
      <c r="CW1047" s="12"/>
      <c r="CX1047" s="12"/>
      <c r="CY1047" s="12"/>
      <c r="CZ1047" s="12">
        <f t="shared" si="1415"/>
        <v>0</v>
      </c>
      <c r="DA1047" s="12"/>
      <c r="DB1047" s="12"/>
      <c r="DC1047" s="12"/>
      <c r="DD1047" s="12">
        <f t="shared" si="1416"/>
        <v>0</v>
      </c>
      <c r="DE1047" s="13" t="s">
        <v>54</v>
      </c>
      <c r="DF1047" s="14" t="s">
        <v>55</v>
      </c>
    </row>
    <row r="1048" spans="1:110" ht="38.25" hidden="1" x14ac:dyDescent="0.25">
      <c r="A1048" s="13" t="s">
        <v>36</v>
      </c>
      <c r="B1048" s="48" t="s">
        <v>2573</v>
      </c>
      <c r="C1048" s="49" t="s">
        <v>2574</v>
      </c>
      <c r="D1048" s="49" t="s">
        <v>51</v>
      </c>
      <c r="E1048" s="48" t="s">
        <v>228</v>
      </c>
      <c r="F1048" s="49">
        <v>11989.1</v>
      </c>
      <c r="G1048" s="49">
        <v>11056.7</v>
      </c>
      <c r="H1048" s="51">
        <v>36154</v>
      </c>
      <c r="I1048" s="12">
        <f t="shared" ref="I1048:I1098" si="1418">O1048+R1048+U1048+X1048+AA1048+AD1048+AG1048+AJ1048+AM1048+AQ1048+AT1048+BC1048+AW1048+AZ1048</f>
        <v>2648785.67</v>
      </c>
      <c r="J1048" s="12">
        <f>(I1048-BC1048)*0.95</f>
        <v>2516346.3865</v>
      </c>
      <c r="K1048" s="12">
        <f t="shared" si="1375"/>
        <v>132439.2834999999</v>
      </c>
      <c r="L1048" s="12">
        <f t="shared" si="1400"/>
        <v>132439.2834999999</v>
      </c>
      <c r="M1048" s="12">
        <f t="shared" si="1417"/>
        <v>0</v>
      </c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32"/>
      <c r="AP1048" s="39"/>
      <c r="AQ1048" s="32"/>
      <c r="AR1048" s="32"/>
      <c r="AS1048" s="12">
        <v>0</v>
      </c>
      <c r="AT1048" s="12">
        <v>2648785.67</v>
      </c>
      <c r="AU1048" s="12"/>
      <c r="AV1048" s="12"/>
      <c r="AW1048" s="12"/>
      <c r="AX1048" s="12"/>
      <c r="AY1048" s="45"/>
      <c r="AZ1048" s="32"/>
      <c r="BA1048" s="12"/>
      <c r="BB1048" s="12">
        <f t="shared" si="1401"/>
        <v>0</v>
      </c>
      <c r="BC1048" s="12">
        <f t="shared" si="1402"/>
        <v>0</v>
      </c>
      <c r="BD1048" s="12">
        <f t="shared" si="1403"/>
        <v>0</v>
      </c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3" t="s">
        <v>54</v>
      </c>
      <c r="DF1048" s="14" t="s">
        <v>2859</v>
      </c>
    </row>
    <row r="1049" spans="1:110" ht="38.25" hidden="1" x14ac:dyDescent="0.25">
      <c r="A1049" s="13" t="s">
        <v>37</v>
      </c>
      <c r="B1049" s="48" t="s">
        <v>1320</v>
      </c>
      <c r="C1049" s="49">
        <v>1972</v>
      </c>
      <c r="D1049" s="49" t="s">
        <v>51</v>
      </c>
      <c r="E1049" s="48" t="s">
        <v>186</v>
      </c>
      <c r="F1049" s="49">
        <v>5322.9</v>
      </c>
      <c r="G1049" s="49">
        <v>4646.5</v>
      </c>
      <c r="H1049" s="51">
        <v>33828</v>
      </c>
      <c r="I1049" s="12">
        <f t="shared" si="1418"/>
        <v>1286954.1144000001</v>
      </c>
      <c r="J1049" s="12">
        <f t="shared" ref="J1049:J1062" si="1419">(I1049-BC1049)*0.5</f>
        <v>643477.05720000004</v>
      </c>
      <c r="K1049" s="12">
        <f t="shared" si="1375"/>
        <v>643477.05720000004</v>
      </c>
      <c r="L1049" s="12">
        <f t="shared" si="1400"/>
        <v>643477.05720000004</v>
      </c>
      <c r="M1049" s="12">
        <f t="shared" si="1417"/>
        <v>0</v>
      </c>
      <c r="N1049" s="12"/>
      <c r="O1049" s="12"/>
      <c r="P1049" s="12">
        <v>0</v>
      </c>
      <c r="Q1049" s="12"/>
      <c r="R1049" s="12"/>
      <c r="S1049" s="12">
        <v>0</v>
      </c>
      <c r="T1049" s="12"/>
      <c r="U1049" s="12"/>
      <c r="V1049" s="12">
        <v>0</v>
      </c>
      <c r="W1049" s="12"/>
      <c r="X1049" s="12"/>
      <c r="Y1049" s="12">
        <v>0</v>
      </c>
      <c r="Z1049" s="12"/>
      <c r="AA1049" s="12"/>
      <c r="AB1049" s="12">
        <v>0</v>
      </c>
      <c r="AC1049" s="12"/>
      <c r="AD1049" s="12"/>
      <c r="AE1049" s="12">
        <v>0</v>
      </c>
      <c r="AF1049" s="12"/>
      <c r="AG1049" s="12"/>
      <c r="AH1049" s="12">
        <v>0</v>
      </c>
      <c r="AI1049" s="12"/>
      <c r="AJ1049" s="12"/>
      <c r="AK1049" s="12">
        <v>0</v>
      </c>
      <c r="AL1049" s="12"/>
      <c r="AM1049" s="12"/>
      <c r="AN1049" s="12">
        <v>0</v>
      </c>
      <c r="AO1049" s="32"/>
      <c r="AP1049" s="39" t="s">
        <v>53</v>
      </c>
      <c r="AQ1049" s="32"/>
      <c r="AR1049" s="32">
        <v>0</v>
      </c>
      <c r="AS1049" s="12">
        <v>924915.59699999995</v>
      </c>
      <c r="AT1049" s="12">
        <v>1286954.1144000001</v>
      </c>
      <c r="AU1049" s="12">
        <v>362038.51740000013</v>
      </c>
      <c r="AV1049" s="12"/>
      <c r="AW1049" s="12"/>
      <c r="AX1049" s="12">
        <v>0</v>
      </c>
      <c r="AY1049" s="45"/>
      <c r="AZ1049" s="32"/>
      <c r="BA1049" s="12">
        <v>0</v>
      </c>
      <c r="BB1049" s="12">
        <f t="shared" si="1401"/>
        <v>0</v>
      </c>
      <c r="BC1049" s="12">
        <f t="shared" si="1402"/>
        <v>0</v>
      </c>
      <c r="BD1049" s="12">
        <f t="shared" si="1403"/>
        <v>0</v>
      </c>
      <c r="BE1049" s="12"/>
      <c r="BF1049" s="12"/>
      <c r="BG1049" s="12"/>
      <c r="BH1049" s="12">
        <f t="shared" ref="BH1049:BH1052" si="1420">BG1049-BF1049</f>
        <v>0</v>
      </c>
      <c r="BI1049" s="12"/>
      <c r="BJ1049" s="12"/>
      <c r="BK1049" s="12"/>
      <c r="BL1049" s="12">
        <f t="shared" ref="BL1049:BL1052" si="1421">BK1049-BJ1049</f>
        <v>0</v>
      </c>
      <c r="BM1049" s="12"/>
      <c r="BN1049" s="12"/>
      <c r="BO1049" s="12"/>
      <c r="BP1049" s="12">
        <f t="shared" ref="BP1049:BP1052" si="1422">BO1049-BN1049</f>
        <v>0</v>
      </c>
      <c r="BQ1049" s="12"/>
      <c r="BR1049" s="12"/>
      <c r="BS1049" s="12"/>
      <c r="BT1049" s="12">
        <f t="shared" ref="BT1049:BT1052" si="1423">BS1049-BR1049</f>
        <v>0</v>
      </c>
      <c r="BU1049" s="12"/>
      <c r="BV1049" s="12"/>
      <c r="BW1049" s="12"/>
      <c r="BX1049" s="12">
        <f t="shared" ref="BX1049:BX1052" si="1424">BW1049-BV1049</f>
        <v>0</v>
      </c>
      <c r="BY1049" s="12"/>
      <c r="BZ1049" s="12"/>
      <c r="CA1049" s="12"/>
      <c r="CB1049" s="12">
        <f t="shared" ref="CB1049:CB1052" si="1425">CA1049-BZ1049</f>
        <v>0</v>
      </c>
      <c r="CC1049" s="12"/>
      <c r="CD1049" s="12"/>
      <c r="CE1049" s="12"/>
      <c r="CF1049" s="12">
        <f t="shared" ref="CF1049:CF1052" si="1426">CE1049-CD1049</f>
        <v>0</v>
      </c>
      <c r="CG1049" s="12"/>
      <c r="CH1049" s="12"/>
      <c r="CI1049" s="12"/>
      <c r="CJ1049" s="12">
        <f t="shared" ref="CJ1049:CJ1052" si="1427">CI1049-CH1049</f>
        <v>0</v>
      </c>
      <c r="CK1049" s="12"/>
      <c r="CL1049" s="12"/>
      <c r="CM1049" s="12"/>
      <c r="CN1049" s="12">
        <f t="shared" ref="CN1049:CN1052" si="1428">CM1049-CL1049</f>
        <v>0</v>
      </c>
      <c r="CO1049" s="12"/>
      <c r="CP1049" s="12"/>
      <c r="CQ1049" s="12"/>
      <c r="CR1049" s="12">
        <f t="shared" ref="CR1049:CR1052" si="1429">CQ1049-CP1049</f>
        <v>0</v>
      </c>
      <c r="CS1049" s="12"/>
      <c r="CT1049" s="12"/>
      <c r="CU1049" s="12"/>
      <c r="CV1049" s="12">
        <f t="shared" ref="CV1049:CV1052" si="1430">CU1049-CT1049</f>
        <v>0</v>
      </c>
      <c r="CW1049" s="12"/>
      <c r="CX1049" s="12"/>
      <c r="CY1049" s="12"/>
      <c r="CZ1049" s="12">
        <f t="shared" ref="CZ1049:CZ1052" si="1431">CY1049-CX1049</f>
        <v>0</v>
      </c>
      <c r="DA1049" s="12"/>
      <c r="DB1049" s="12"/>
      <c r="DC1049" s="12"/>
      <c r="DD1049" s="12">
        <f t="shared" ref="DD1049:DD1052" si="1432">DC1049-DB1049</f>
        <v>0</v>
      </c>
      <c r="DE1049" s="13" t="s">
        <v>54</v>
      </c>
      <c r="DF1049" s="14" t="s">
        <v>55</v>
      </c>
    </row>
    <row r="1050" spans="1:110" ht="38.25" hidden="1" x14ac:dyDescent="0.25">
      <c r="A1050" s="13" t="s">
        <v>38</v>
      </c>
      <c r="B1050" s="48" t="s">
        <v>1321</v>
      </c>
      <c r="C1050" s="49">
        <v>1963</v>
      </c>
      <c r="D1050" s="49" t="s">
        <v>51</v>
      </c>
      <c r="E1050" s="48" t="s">
        <v>229</v>
      </c>
      <c r="F1050" s="49">
        <v>4586.8</v>
      </c>
      <c r="G1050" s="49">
        <v>4125.8</v>
      </c>
      <c r="H1050" s="51">
        <v>33778</v>
      </c>
      <c r="I1050" s="12">
        <f t="shared" si="1418"/>
        <v>3490821.5412000003</v>
      </c>
      <c r="J1050" s="12">
        <f t="shared" si="1419"/>
        <v>1745410.7706000002</v>
      </c>
      <c r="K1050" s="12">
        <f t="shared" si="1375"/>
        <v>1745410.7706000002</v>
      </c>
      <c r="L1050" s="12">
        <f t="shared" si="1400"/>
        <v>1745410.7706000002</v>
      </c>
      <c r="M1050" s="12">
        <f t="shared" si="1417"/>
        <v>0</v>
      </c>
      <c r="N1050" s="12"/>
      <c r="O1050" s="12"/>
      <c r="P1050" s="12">
        <v>0</v>
      </c>
      <c r="Q1050" s="12"/>
      <c r="R1050" s="12"/>
      <c r="S1050" s="12">
        <v>0</v>
      </c>
      <c r="T1050" s="12"/>
      <c r="U1050" s="12"/>
      <c r="V1050" s="12">
        <v>0</v>
      </c>
      <c r="W1050" s="12"/>
      <c r="X1050" s="12"/>
      <c r="Y1050" s="12">
        <v>0</v>
      </c>
      <c r="Z1050" s="12"/>
      <c r="AA1050" s="12"/>
      <c r="AB1050" s="12">
        <v>0</v>
      </c>
      <c r="AC1050" s="12"/>
      <c r="AD1050" s="12"/>
      <c r="AE1050" s="12">
        <v>0</v>
      </c>
      <c r="AF1050" s="12"/>
      <c r="AG1050" s="12"/>
      <c r="AH1050" s="12">
        <v>0</v>
      </c>
      <c r="AI1050" s="12"/>
      <c r="AJ1050" s="12"/>
      <c r="AK1050" s="12">
        <v>0</v>
      </c>
      <c r="AL1050" s="12"/>
      <c r="AM1050" s="12"/>
      <c r="AN1050" s="12">
        <v>0</v>
      </c>
      <c r="AO1050" s="32"/>
      <c r="AP1050" s="39" t="s">
        <v>53</v>
      </c>
      <c r="AQ1050" s="32"/>
      <c r="AR1050" s="32">
        <v>0</v>
      </c>
      <c r="AS1050" s="12">
        <v>2135489.551</v>
      </c>
      <c r="AT1050" s="12">
        <v>3490821.5412000003</v>
      </c>
      <c r="AU1050" s="12">
        <v>1355331.9902000003</v>
      </c>
      <c r="AV1050" s="12"/>
      <c r="AW1050" s="12"/>
      <c r="AX1050" s="12">
        <v>0</v>
      </c>
      <c r="AY1050" s="45"/>
      <c r="AZ1050" s="32"/>
      <c r="BA1050" s="12">
        <v>0</v>
      </c>
      <c r="BB1050" s="12">
        <f t="shared" si="1401"/>
        <v>0</v>
      </c>
      <c r="BC1050" s="12">
        <f t="shared" si="1402"/>
        <v>0</v>
      </c>
      <c r="BD1050" s="12">
        <f t="shared" si="1403"/>
        <v>0</v>
      </c>
      <c r="BE1050" s="12"/>
      <c r="BF1050" s="12"/>
      <c r="BG1050" s="12"/>
      <c r="BH1050" s="12">
        <f t="shared" si="1420"/>
        <v>0</v>
      </c>
      <c r="BI1050" s="12"/>
      <c r="BJ1050" s="12"/>
      <c r="BK1050" s="12"/>
      <c r="BL1050" s="12">
        <f t="shared" si="1421"/>
        <v>0</v>
      </c>
      <c r="BM1050" s="12"/>
      <c r="BN1050" s="12"/>
      <c r="BO1050" s="12"/>
      <c r="BP1050" s="12">
        <f t="shared" si="1422"/>
        <v>0</v>
      </c>
      <c r="BQ1050" s="12"/>
      <c r="BR1050" s="12"/>
      <c r="BS1050" s="12"/>
      <c r="BT1050" s="12">
        <f t="shared" si="1423"/>
        <v>0</v>
      </c>
      <c r="BU1050" s="12"/>
      <c r="BV1050" s="12"/>
      <c r="BW1050" s="12"/>
      <c r="BX1050" s="12">
        <f t="shared" si="1424"/>
        <v>0</v>
      </c>
      <c r="BY1050" s="12"/>
      <c r="BZ1050" s="12"/>
      <c r="CA1050" s="12"/>
      <c r="CB1050" s="12">
        <f t="shared" si="1425"/>
        <v>0</v>
      </c>
      <c r="CC1050" s="12"/>
      <c r="CD1050" s="12"/>
      <c r="CE1050" s="12"/>
      <c r="CF1050" s="12">
        <f t="shared" si="1426"/>
        <v>0</v>
      </c>
      <c r="CG1050" s="12"/>
      <c r="CH1050" s="12"/>
      <c r="CI1050" s="12"/>
      <c r="CJ1050" s="12">
        <f t="shared" si="1427"/>
        <v>0</v>
      </c>
      <c r="CK1050" s="12"/>
      <c r="CL1050" s="12"/>
      <c r="CM1050" s="12"/>
      <c r="CN1050" s="12">
        <f t="shared" si="1428"/>
        <v>0</v>
      </c>
      <c r="CO1050" s="12"/>
      <c r="CP1050" s="12"/>
      <c r="CQ1050" s="12"/>
      <c r="CR1050" s="12">
        <f t="shared" si="1429"/>
        <v>0</v>
      </c>
      <c r="CS1050" s="12"/>
      <c r="CT1050" s="12"/>
      <c r="CU1050" s="12"/>
      <c r="CV1050" s="12">
        <f t="shared" si="1430"/>
        <v>0</v>
      </c>
      <c r="CW1050" s="12"/>
      <c r="CX1050" s="12"/>
      <c r="CY1050" s="12"/>
      <c r="CZ1050" s="12">
        <f t="shared" si="1431"/>
        <v>0</v>
      </c>
      <c r="DA1050" s="12"/>
      <c r="DB1050" s="12"/>
      <c r="DC1050" s="12"/>
      <c r="DD1050" s="12">
        <f t="shared" si="1432"/>
        <v>0</v>
      </c>
      <c r="DE1050" s="13" t="s">
        <v>54</v>
      </c>
      <c r="DF1050" s="14" t="s">
        <v>55</v>
      </c>
    </row>
    <row r="1051" spans="1:110" ht="38.25" hidden="1" x14ac:dyDescent="0.25">
      <c r="A1051" s="13" t="s">
        <v>39</v>
      </c>
      <c r="B1051" s="48" t="s">
        <v>1322</v>
      </c>
      <c r="C1051" s="49">
        <v>1963</v>
      </c>
      <c r="D1051" s="49" t="s">
        <v>51</v>
      </c>
      <c r="E1051" s="48" t="s">
        <v>229</v>
      </c>
      <c r="F1051" s="49">
        <v>4562.2</v>
      </c>
      <c r="G1051" s="49">
        <v>4102.2</v>
      </c>
      <c r="H1051" s="51">
        <v>34033</v>
      </c>
      <c r="I1051" s="12">
        <f t="shared" si="1418"/>
        <v>3235782.3120000004</v>
      </c>
      <c r="J1051" s="12">
        <f t="shared" si="1419"/>
        <v>1617891.1560000002</v>
      </c>
      <c r="K1051" s="12">
        <f t="shared" si="1375"/>
        <v>1617891.1560000002</v>
      </c>
      <c r="L1051" s="12">
        <f t="shared" si="1400"/>
        <v>1617891.1560000002</v>
      </c>
      <c r="M1051" s="12">
        <f t="shared" si="1417"/>
        <v>0</v>
      </c>
      <c r="N1051" s="12"/>
      <c r="O1051" s="12"/>
      <c r="P1051" s="12">
        <v>0</v>
      </c>
      <c r="Q1051" s="12"/>
      <c r="R1051" s="12"/>
      <c r="S1051" s="12">
        <v>0</v>
      </c>
      <c r="T1051" s="12"/>
      <c r="U1051" s="12"/>
      <c r="V1051" s="12">
        <v>0</v>
      </c>
      <c r="W1051" s="12"/>
      <c r="X1051" s="12"/>
      <c r="Y1051" s="12">
        <v>0</v>
      </c>
      <c r="Z1051" s="12"/>
      <c r="AA1051" s="12"/>
      <c r="AB1051" s="12">
        <v>0</v>
      </c>
      <c r="AC1051" s="12"/>
      <c r="AD1051" s="12"/>
      <c r="AE1051" s="12">
        <v>0</v>
      </c>
      <c r="AF1051" s="12"/>
      <c r="AG1051" s="12"/>
      <c r="AH1051" s="12">
        <v>0</v>
      </c>
      <c r="AI1051" s="12"/>
      <c r="AJ1051" s="12"/>
      <c r="AK1051" s="12">
        <v>0</v>
      </c>
      <c r="AL1051" s="12"/>
      <c r="AM1051" s="12"/>
      <c r="AN1051" s="12">
        <v>0</v>
      </c>
      <c r="AO1051" s="32"/>
      <c r="AP1051" s="39" t="s">
        <v>53</v>
      </c>
      <c r="AQ1051" s="32"/>
      <c r="AR1051" s="32">
        <v>0</v>
      </c>
      <c r="AS1051" s="12">
        <v>2135489.551</v>
      </c>
      <c r="AT1051" s="12">
        <v>3235782.3120000004</v>
      </c>
      <c r="AU1051" s="12">
        <v>1100292.7610000004</v>
      </c>
      <c r="AV1051" s="12"/>
      <c r="AW1051" s="12"/>
      <c r="AX1051" s="12">
        <v>0</v>
      </c>
      <c r="AY1051" s="45"/>
      <c r="AZ1051" s="32"/>
      <c r="BA1051" s="12">
        <v>0</v>
      </c>
      <c r="BB1051" s="12">
        <f t="shared" si="1401"/>
        <v>0</v>
      </c>
      <c r="BC1051" s="12">
        <f t="shared" si="1402"/>
        <v>0</v>
      </c>
      <c r="BD1051" s="12">
        <f t="shared" si="1403"/>
        <v>0</v>
      </c>
      <c r="BE1051" s="12"/>
      <c r="BF1051" s="12"/>
      <c r="BG1051" s="12"/>
      <c r="BH1051" s="12">
        <f t="shared" si="1420"/>
        <v>0</v>
      </c>
      <c r="BI1051" s="12"/>
      <c r="BJ1051" s="12"/>
      <c r="BK1051" s="12"/>
      <c r="BL1051" s="12">
        <f t="shared" si="1421"/>
        <v>0</v>
      </c>
      <c r="BM1051" s="12"/>
      <c r="BN1051" s="12"/>
      <c r="BO1051" s="12"/>
      <c r="BP1051" s="12">
        <f t="shared" si="1422"/>
        <v>0</v>
      </c>
      <c r="BQ1051" s="12"/>
      <c r="BR1051" s="12"/>
      <c r="BS1051" s="12"/>
      <c r="BT1051" s="12">
        <f t="shared" si="1423"/>
        <v>0</v>
      </c>
      <c r="BU1051" s="12"/>
      <c r="BV1051" s="12"/>
      <c r="BW1051" s="12"/>
      <c r="BX1051" s="12">
        <f t="shared" si="1424"/>
        <v>0</v>
      </c>
      <c r="BY1051" s="12"/>
      <c r="BZ1051" s="12"/>
      <c r="CA1051" s="12"/>
      <c r="CB1051" s="12">
        <f t="shared" si="1425"/>
        <v>0</v>
      </c>
      <c r="CC1051" s="12"/>
      <c r="CD1051" s="12"/>
      <c r="CE1051" s="12"/>
      <c r="CF1051" s="12">
        <f t="shared" si="1426"/>
        <v>0</v>
      </c>
      <c r="CG1051" s="12"/>
      <c r="CH1051" s="12"/>
      <c r="CI1051" s="12"/>
      <c r="CJ1051" s="12">
        <f t="shared" si="1427"/>
        <v>0</v>
      </c>
      <c r="CK1051" s="12"/>
      <c r="CL1051" s="12"/>
      <c r="CM1051" s="12"/>
      <c r="CN1051" s="12">
        <f t="shared" si="1428"/>
        <v>0</v>
      </c>
      <c r="CO1051" s="12"/>
      <c r="CP1051" s="12"/>
      <c r="CQ1051" s="12"/>
      <c r="CR1051" s="12">
        <f t="shared" si="1429"/>
        <v>0</v>
      </c>
      <c r="CS1051" s="12"/>
      <c r="CT1051" s="12"/>
      <c r="CU1051" s="12"/>
      <c r="CV1051" s="12">
        <f t="shared" si="1430"/>
        <v>0</v>
      </c>
      <c r="CW1051" s="12"/>
      <c r="CX1051" s="12"/>
      <c r="CY1051" s="12"/>
      <c r="CZ1051" s="12">
        <f t="shared" si="1431"/>
        <v>0</v>
      </c>
      <c r="DA1051" s="12"/>
      <c r="DB1051" s="12"/>
      <c r="DC1051" s="12"/>
      <c r="DD1051" s="12">
        <f t="shared" si="1432"/>
        <v>0</v>
      </c>
      <c r="DE1051" s="13" t="s">
        <v>54</v>
      </c>
      <c r="DF1051" s="14" t="s">
        <v>55</v>
      </c>
    </row>
    <row r="1052" spans="1:110" ht="38.25" hidden="1" x14ac:dyDescent="0.25">
      <c r="A1052" s="13" t="s">
        <v>40</v>
      </c>
      <c r="B1052" s="48" t="s">
        <v>1323</v>
      </c>
      <c r="C1052" s="49">
        <v>1963</v>
      </c>
      <c r="D1052" s="49" t="s">
        <v>51</v>
      </c>
      <c r="E1052" s="48" t="s">
        <v>229</v>
      </c>
      <c r="F1052" s="49">
        <v>3068.6</v>
      </c>
      <c r="G1052" s="49">
        <v>2760.6</v>
      </c>
      <c r="H1052" s="51">
        <v>33983</v>
      </c>
      <c r="I1052" s="12">
        <f t="shared" si="1418"/>
        <v>2711770.98</v>
      </c>
      <c r="J1052" s="12">
        <f t="shared" si="1419"/>
        <v>1355885.49</v>
      </c>
      <c r="K1052" s="12">
        <f t="shared" si="1375"/>
        <v>1355885.49</v>
      </c>
      <c r="L1052" s="12">
        <f t="shared" si="1400"/>
        <v>1355885.49</v>
      </c>
      <c r="M1052" s="12">
        <f t="shared" si="1417"/>
        <v>0</v>
      </c>
      <c r="N1052" s="12"/>
      <c r="O1052" s="12"/>
      <c r="P1052" s="12">
        <v>0</v>
      </c>
      <c r="Q1052" s="12"/>
      <c r="R1052" s="12"/>
      <c r="S1052" s="12">
        <v>0</v>
      </c>
      <c r="T1052" s="12"/>
      <c r="U1052" s="12"/>
      <c r="V1052" s="12">
        <v>0</v>
      </c>
      <c r="W1052" s="12"/>
      <c r="X1052" s="12"/>
      <c r="Y1052" s="12">
        <v>0</v>
      </c>
      <c r="Z1052" s="12"/>
      <c r="AA1052" s="12"/>
      <c r="AB1052" s="12">
        <v>0</v>
      </c>
      <c r="AC1052" s="12"/>
      <c r="AD1052" s="12"/>
      <c r="AE1052" s="12">
        <v>0</v>
      </c>
      <c r="AF1052" s="12"/>
      <c r="AG1052" s="12"/>
      <c r="AH1052" s="12">
        <v>0</v>
      </c>
      <c r="AI1052" s="12"/>
      <c r="AJ1052" s="12"/>
      <c r="AK1052" s="12">
        <v>0</v>
      </c>
      <c r="AL1052" s="12"/>
      <c r="AM1052" s="12"/>
      <c r="AN1052" s="12">
        <v>0</v>
      </c>
      <c r="AO1052" s="32"/>
      <c r="AP1052" s="39" t="s">
        <v>53</v>
      </c>
      <c r="AQ1052" s="32"/>
      <c r="AR1052" s="32">
        <v>0</v>
      </c>
      <c r="AS1052" s="12">
        <v>1424835.308</v>
      </c>
      <c r="AT1052" s="12">
        <v>2711770.98</v>
      </c>
      <c r="AU1052" s="12">
        <v>1286935.672</v>
      </c>
      <c r="AV1052" s="12"/>
      <c r="AW1052" s="12"/>
      <c r="AX1052" s="12">
        <v>0</v>
      </c>
      <c r="AY1052" s="45"/>
      <c r="AZ1052" s="32"/>
      <c r="BA1052" s="12">
        <v>0</v>
      </c>
      <c r="BB1052" s="12">
        <f t="shared" si="1401"/>
        <v>0</v>
      </c>
      <c r="BC1052" s="12">
        <f t="shared" si="1402"/>
        <v>0</v>
      </c>
      <c r="BD1052" s="12">
        <f t="shared" si="1403"/>
        <v>0</v>
      </c>
      <c r="BE1052" s="12"/>
      <c r="BF1052" s="12"/>
      <c r="BG1052" s="12"/>
      <c r="BH1052" s="12">
        <f t="shared" si="1420"/>
        <v>0</v>
      </c>
      <c r="BI1052" s="12"/>
      <c r="BJ1052" s="12"/>
      <c r="BK1052" s="12"/>
      <c r="BL1052" s="12">
        <f t="shared" si="1421"/>
        <v>0</v>
      </c>
      <c r="BM1052" s="12"/>
      <c r="BN1052" s="12"/>
      <c r="BO1052" s="12"/>
      <c r="BP1052" s="12">
        <f t="shared" si="1422"/>
        <v>0</v>
      </c>
      <c r="BQ1052" s="12"/>
      <c r="BR1052" s="12"/>
      <c r="BS1052" s="12"/>
      <c r="BT1052" s="12">
        <f t="shared" si="1423"/>
        <v>0</v>
      </c>
      <c r="BU1052" s="12"/>
      <c r="BV1052" s="12"/>
      <c r="BW1052" s="12"/>
      <c r="BX1052" s="12">
        <f t="shared" si="1424"/>
        <v>0</v>
      </c>
      <c r="BY1052" s="12"/>
      <c r="BZ1052" s="12"/>
      <c r="CA1052" s="12"/>
      <c r="CB1052" s="12">
        <f t="shared" si="1425"/>
        <v>0</v>
      </c>
      <c r="CC1052" s="12"/>
      <c r="CD1052" s="12"/>
      <c r="CE1052" s="12"/>
      <c r="CF1052" s="12">
        <f t="shared" si="1426"/>
        <v>0</v>
      </c>
      <c r="CG1052" s="12"/>
      <c r="CH1052" s="12"/>
      <c r="CI1052" s="12"/>
      <c r="CJ1052" s="12">
        <f t="shared" si="1427"/>
        <v>0</v>
      </c>
      <c r="CK1052" s="12"/>
      <c r="CL1052" s="12"/>
      <c r="CM1052" s="12"/>
      <c r="CN1052" s="12">
        <f t="shared" si="1428"/>
        <v>0</v>
      </c>
      <c r="CO1052" s="12"/>
      <c r="CP1052" s="12"/>
      <c r="CQ1052" s="12"/>
      <c r="CR1052" s="12">
        <f t="shared" si="1429"/>
        <v>0</v>
      </c>
      <c r="CS1052" s="12"/>
      <c r="CT1052" s="12"/>
      <c r="CU1052" s="12"/>
      <c r="CV1052" s="12">
        <f t="shared" si="1430"/>
        <v>0</v>
      </c>
      <c r="CW1052" s="12"/>
      <c r="CX1052" s="12"/>
      <c r="CY1052" s="12"/>
      <c r="CZ1052" s="12">
        <f t="shared" si="1431"/>
        <v>0</v>
      </c>
      <c r="DA1052" s="12"/>
      <c r="DB1052" s="12"/>
      <c r="DC1052" s="12"/>
      <c r="DD1052" s="12">
        <f t="shared" si="1432"/>
        <v>0</v>
      </c>
      <c r="DE1052" s="13" t="s">
        <v>54</v>
      </c>
      <c r="DF1052" s="14" t="s">
        <v>55</v>
      </c>
    </row>
    <row r="1053" spans="1:110" ht="38.25" hidden="1" x14ac:dyDescent="0.25">
      <c r="A1053" s="13" t="s">
        <v>41</v>
      </c>
      <c r="B1053" s="48" t="s">
        <v>1324</v>
      </c>
      <c r="C1053" s="49">
        <v>1963</v>
      </c>
      <c r="D1053" s="49" t="s">
        <v>51</v>
      </c>
      <c r="E1053" s="48" t="s">
        <v>229</v>
      </c>
      <c r="F1053" s="49">
        <v>3039.9</v>
      </c>
      <c r="G1053" s="49">
        <v>2734.9</v>
      </c>
      <c r="H1053" s="51">
        <v>33959</v>
      </c>
      <c r="I1053" s="12">
        <f t="shared" si="1418"/>
        <v>2987785.3463999997</v>
      </c>
      <c r="J1053" s="12">
        <f t="shared" si="1419"/>
        <v>1493892.6731999998</v>
      </c>
      <c r="K1053" s="12">
        <f t="shared" si="1375"/>
        <v>1493892.6731999998</v>
      </c>
      <c r="L1053" s="12">
        <f t="shared" si="1400"/>
        <v>1493892.6731999998</v>
      </c>
      <c r="M1053" s="12">
        <f t="shared" si="1417"/>
        <v>0</v>
      </c>
      <c r="N1053" s="12"/>
      <c r="O1053" s="12"/>
      <c r="P1053" s="12">
        <v>0</v>
      </c>
      <c r="Q1053" s="12"/>
      <c r="R1053" s="12"/>
      <c r="S1053" s="12">
        <v>0</v>
      </c>
      <c r="T1053" s="12"/>
      <c r="U1053" s="12"/>
      <c r="V1053" s="12">
        <v>0</v>
      </c>
      <c r="W1053" s="12"/>
      <c r="X1053" s="12"/>
      <c r="Y1053" s="12">
        <v>0</v>
      </c>
      <c r="Z1053" s="12"/>
      <c r="AA1053" s="12"/>
      <c r="AB1053" s="12">
        <v>0</v>
      </c>
      <c r="AC1053" s="12"/>
      <c r="AD1053" s="12"/>
      <c r="AE1053" s="12">
        <v>0</v>
      </c>
      <c r="AF1053" s="12"/>
      <c r="AG1053" s="12"/>
      <c r="AH1053" s="12">
        <v>0</v>
      </c>
      <c r="AI1053" s="12"/>
      <c r="AJ1053" s="12"/>
      <c r="AK1053" s="12">
        <v>0</v>
      </c>
      <c r="AL1053" s="12"/>
      <c r="AM1053" s="12"/>
      <c r="AN1053" s="12">
        <v>0</v>
      </c>
      <c r="AO1053" s="32"/>
      <c r="AP1053" s="39" t="s">
        <v>53</v>
      </c>
      <c r="AQ1053" s="32"/>
      <c r="AR1053" s="32">
        <v>0</v>
      </c>
      <c r="AS1053" s="12">
        <v>1426598.7180000001</v>
      </c>
      <c r="AT1053" s="12">
        <v>2987785.3463999997</v>
      </c>
      <c r="AU1053" s="12">
        <v>1561186.6283999996</v>
      </c>
      <c r="AV1053" s="12"/>
      <c r="AW1053" s="12"/>
      <c r="AX1053" s="12">
        <v>0</v>
      </c>
      <c r="AY1053" s="45"/>
      <c r="AZ1053" s="32"/>
      <c r="BA1053" s="12">
        <v>0</v>
      </c>
      <c r="BB1053" s="12">
        <f>BF1053+BJ1053+BN1053+BR1053+BV1053+BZ1053+CD1053+CH1053+CL1053+CP1053+CT1053+CX1053+DB1053</f>
        <v>0</v>
      </c>
      <c r="BC1053" s="12">
        <f t="shared" si="1402"/>
        <v>0</v>
      </c>
      <c r="BD1053" s="12">
        <f t="shared" si="1403"/>
        <v>0</v>
      </c>
      <c r="BE1053" s="12"/>
      <c r="BF1053" s="12"/>
      <c r="BG1053" s="12"/>
      <c r="BH1053" s="12">
        <f>BG1053-BF1053</f>
        <v>0</v>
      </c>
      <c r="BI1053" s="12"/>
      <c r="BJ1053" s="12"/>
      <c r="BK1053" s="12"/>
      <c r="BL1053" s="12">
        <f>BK1053-BJ1053</f>
        <v>0</v>
      </c>
      <c r="BM1053" s="12"/>
      <c r="BN1053" s="12"/>
      <c r="BO1053" s="12"/>
      <c r="BP1053" s="12">
        <f>BO1053-BN1053</f>
        <v>0</v>
      </c>
      <c r="BQ1053" s="12"/>
      <c r="BR1053" s="12"/>
      <c r="BS1053" s="12"/>
      <c r="BT1053" s="12">
        <f>BS1053-BR1053</f>
        <v>0</v>
      </c>
      <c r="BU1053" s="12"/>
      <c r="BV1053" s="12"/>
      <c r="BW1053" s="12"/>
      <c r="BX1053" s="12">
        <f>BW1053-BV1053</f>
        <v>0</v>
      </c>
      <c r="BY1053" s="12"/>
      <c r="BZ1053" s="12"/>
      <c r="CA1053" s="12"/>
      <c r="CB1053" s="12">
        <f>CA1053-BZ1053</f>
        <v>0</v>
      </c>
      <c r="CC1053" s="12"/>
      <c r="CD1053" s="12"/>
      <c r="CE1053" s="12"/>
      <c r="CF1053" s="12">
        <f>CE1053-CD1053</f>
        <v>0</v>
      </c>
      <c r="CG1053" s="12"/>
      <c r="CH1053" s="12"/>
      <c r="CI1053" s="12"/>
      <c r="CJ1053" s="12">
        <f>CI1053-CH1053</f>
        <v>0</v>
      </c>
      <c r="CK1053" s="12"/>
      <c r="CL1053" s="12"/>
      <c r="CM1053" s="12"/>
      <c r="CN1053" s="12">
        <f>CM1053-CL1053</f>
        <v>0</v>
      </c>
      <c r="CO1053" s="12"/>
      <c r="CP1053" s="12"/>
      <c r="CQ1053" s="12"/>
      <c r="CR1053" s="12">
        <f t="shared" ref="CR1053:CR1058" si="1433">CQ1053-CP1053</f>
        <v>0</v>
      </c>
      <c r="CS1053" s="12"/>
      <c r="CT1053" s="12"/>
      <c r="CU1053" s="12"/>
      <c r="CV1053" s="12">
        <f>CU1053-CT1053</f>
        <v>0</v>
      </c>
      <c r="CW1053" s="12"/>
      <c r="CX1053" s="12"/>
      <c r="CY1053" s="12"/>
      <c r="CZ1053" s="12">
        <f>CY1053-CX1053</f>
        <v>0</v>
      </c>
      <c r="DA1053" s="12"/>
      <c r="DB1053" s="12"/>
      <c r="DC1053" s="12"/>
      <c r="DD1053" s="12">
        <f>DC1053-DB1053</f>
        <v>0</v>
      </c>
      <c r="DE1053" s="13" t="s">
        <v>54</v>
      </c>
      <c r="DF1053" s="14" t="s">
        <v>55</v>
      </c>
    </row>
    <row r="1054" spans="1:110" ht="38.25" hidden="1" x14ac:dyDescent="0.25">
      <c r="A1054" s="13" t="s">
        <v>42</v>
      </c>
      <c r="B1054" s="48" t="s">
        <v>2320</v>
      </c>
      <c r="C1054" s="49" t="s">
        <v>2390</v>
      </c>
      <c r="D1054" s="49" t="s">
        <v>51</v>
      </c>
      <c r="E1054" s="48" t="s">
        <v>202</v>
      </c>
      <c r="F1054" s="49">
        <v>18726.099999999999</v>
      </c>
      <c r="G1054" s="49">
        <v>17163.099999999999</v>
      </c>
      <c r="H1054" s="51">
        <v>33834</v>
      </c>
      <c r="I1054" s="12">
        <f t="shared" si="1418"/>
        <v>29394916.280000001</v>
      </c>
      <c r="J1054" s="12">
        <f t="shared" si="1419"/>
        <v>14697458.140000001</v>
      </c>
      <c r="K1054" s="12">
        <f t="shared" si="1375"/>
        <v>14697458.140000001</v>
      </c>
      <c r="L1054" s="12">
        <f t="shared" si="1400"/>
        <v>14697458.140000001</v>
      </c>
      <c r="M1054" s="12">
        <f t="shared" si="1417"/>
        <v>0</v>
      </c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32"/>
      <c r="AP1054" s="39"/>
      <c r="AQ1054" s="32"/>
      <c r="AR1054" s="32"/>
      <c r="AS1054" s="12"/>
      <c r="AT1054" s="12"/>
      <c r="AU1054" s="12"/>
      <c r="AV1054" s="12"/>
      <c r="AW1054" s="12">
        <v>29394916.280000001</v>
      </c>
      <c r="AX1054" s="12">
        <v>29394916.280000001</v>
      </c>
      <c r="AY1054" s="45"/>
      <c r="AZ1054" s="32"/>
      <c r="BA1054" s="12"/>
      <c r="BB1054" s="12">
        <f t="shared" ref="BB1054:BB1057" si="1434">BF1054+BJ1054+BN1054+BR1054+BV1054+BZ1054+CD1054+CH1054+CL1054+CP1054+CT1054+CX1054+DB1054</f>
        <v>0</v>
      </c>
      <c r="BC1054" s="12">
        <f t="shared" si="1402"/>
        <v>0</v>
      </c>
      <c r="BD1054" s="12">
        <f t="shared" si="1403"/>
        <v>0</v>
      </c>
      <c r="BE1054" s="12"/>
      <c r="BF1054" s="12"/>
      <c r="BG1054" s="12"/>
      <c r="BH1054" s="12">
        <f>BG1054-BF1054</f>
        <v>0</v>
      </c>
      <c r="BI1054" s="12"/>
      <c r="BJ1054" s="12"/>
      <c r="BK1054" s="12"/>
      <c r="BL1054" s="12">
        <f>BK1054-BJ1054</f>
        <v>0</v>
      </c>
      <c r="BM1054" s="12"/>
      <c r="BN1054" s="12"/>
      <c r="BO1054" s="12"/>
      <c r="BP1054" s="12">
        <f>BO1054-BN1054</f>
        <v>0</v>
      </c>
      <c r="BQ1054" s="12"/>
      <c r="BR1054" s="12"/>
      <c r="BS1054" s="12"/>
      <c r="BT1054" s="12">
        <f>BS1054-BR1054</f>
        <v>0</v>
      </c>
      <c r="BU1054" s="12"/>
      <c r="BV1054" s="12"/>
      <c r="BW1054" s="12"/>
      <c r="BX1054" s="12">
        <f>BW1054-BV1054</f>
        <v>0</v>
      </c>
      <c r="BY1054" s="12"/>
      <c r="BZ1054" s="12"/>
      <c r="CA1054" s="12"/>
      <c r="CB1054" s="12">
        <f>CA1054-BZ1054</f>
        <v>0</v>
      </c>
      <c r="CC1054" s="12"/>
      <c r="CD1054" s="12"/>
      <c r="CE1054" s="12"/>
      <c r="CF1054" s="12">
        <f>CE1054-CD1054</f>
        <v>0</v>
      </c>
      <c r="CG1054" s="12"/>
      <c r="CH1054" s="12"/>
      <c r="CI1054" s="12"/>
      <c r="CJ1054" s="12">
        <f>CI1054-CH1054</f>
        <v>0</v>
      </c>
      <c r="CK1054" s="12"/>
      <c r="CL1054" s="12"/>
      <c r="CM1054" s="12"/>
      <c r="CN1054" s="12">
        <f>CM1054-CL1054</f>
        <v>0</v>
      </c>
      <c r="CO1054" s="12"/>
      <c r="CP1054" s="12"/>
      <c r="CQ1054" s="12"/>
      <c r="CR1054" s="12">
        <f t="shared" si="1433"/>
        <v>0</v>
      </c>
      <c r="CS1054" s="12"/>
      <c r="CT1054" s="12"/>
      <c r="CU1054" s="12"/>
      <c r="CV1054" s="12">
        <f>CU1054-CT1054</f>
        <v>0</v>
      </c>
      <c r="CW1054" s="12"/>
      <c r="CX1054" s="12"/>
      <c r="CY1054" s="12"/>
      <c r="CZ1054" s="12">
        <f>CY1054-CX1054</f>
        <v>0</v>
      </c>
      <c r="DA1054" s="12"/>
      <c r="DB1054" s="12"/>
      <c r="DC1054" s="12"/>
      <c r="DD1054" s="12">
        <f>DC1054-DB1054</f>
        <v>0</v>
      </c>
      <c r="DE1054" s="13" t="s">
        <v>54</v>
      </c>
      <c r="DF1054" s="14" t="s">
        <v>55</v>
      </c>
    </row>
    <row r="1055" spans="1:110" ht="38.25" hidden="1" x14ac:dyDescent="0.25">
      <c r="A1055" s="13" t="s">
        <v>43</v>
      </c>
      <c r="B1055" s="48" t="s">
        <v>1325</v>
      </c>
      <c r="C1055" s="49">
        <v>1959</v>
      </c>
      <c r="D1055" s="49" t="s">
        <v>51</v>
      </c>
      <c r="E1055" s="48" t="s">
        <v>229</v>
      </c>
      <c r="F1055" s="49">
        <v>5301.7</v>
      </c>
      <c r="G1055" s="49">
        <v>4937.1000000000004</v>
      </c>
      <c r="H1055" s="51">
        <v>33843</v>
      </c>
      <c r="I1055" s="12">
        <f t="shared" si="1418"/>
        <v>3055550.4336000001</v>
      </c>
      <c r="J1055" s="12">
        <f t="shared" si="1419"/>
        <v>1527775.2168000001</v>
      </c>
      <c r="K1055" s="12">
        <f t="shared" si="1375"/>
        <v>1527775.2168000001</v>
      </c>
      <c r="L1055" s="12">
        <f t="shared" si="1400"/>
        <v>1527775.2168000001</v>
      </c>
      <c r="M1055" s="12">
        <f t="shared" si="1417"/>
        <v>0</v>
      </c>
      <c r="N1055" s="12"/>
      <c r="O1055" s="12"/>
      <c r="P1055" s="12">
        <v>0</v>
      </c>
      <c r="Q1055" s="12"/>
      <c r="R1055" s="12"/>
      <c r="S1055" s="12">
        <v>0</v>
      </c>
      <c r="T1055" s="12"/>
      <c r="U1055" s="12"/>
      <c r="V1055" s="12">
        <v>0</v>
      </c>
      <c r="W1055" s="12"/>
      <c r="X1055" s="12"/>
      <c r="Y1055" s="12">
        <v>0</v>
      </c>
      <c r="Z1055" s="12">
        <v>1739340.304</v>
      </c>
      <c r="AA1055" s="12"/>
      <c r="AB1055" s="12">
        <v>-1739340.304</v>
      </c>
      <c r="AC1055" s="12"/>
      <c r="AD1055" s="12"/>
      <c r="AE1055" s="12">
        <v>0</v>
      </c>
      <c r="AF1055" s="12"/>
      <c r="AG1055" s="12"/>
      <c r="AH1055" s="12">
        <v>0</v>
      </c>
      <c r="AI1055" s="12"/>
      <c r="AJ1055" s="12"/>
      <c r="AK1055" s="12">
        <v>0</v>
      </c>
      <c r="AL1055" s="12"/>
      <c r="AM1055" s="12"/>
      <c r="AN1055" s="12">
        <v>0</v>
      </c>
      <c r="AO1055" s="32"/>
      <c r="AP1055" s="39" t="s">
        <v>53</v>
      </c>
      <c r="AQ1055" s="32"/>
      <c r="AR1055" s="32">
        <v>0</v>
      </c>
      <c r="AS1055" s="12">
        <v>2717591.2039999999</v>
      </c>
      <c r="AT1055" s="12">
        <v>3055550.4336000001</v>
      </c>
      <c r="AU1055" s="12">
        <v>337959.2296000002</v>
      </c>
      <c r="AV1055" s="12"/>
      <c r="AW1055" s="12"/>
      <c r="AX1055" s="12">
        <v>0</v>
      </c>
      <c r="AY1055" s="45"/>
      <c r="AZ1055" s="32"/>
      <c r="BA1055" s="12">
        <v>0</v>
      </c>
      <c r="BB1055" s="12">
        <f t="shared" si="1434"/>
        <v>0</v>
      </c>
      <c r="BC1055" s="12">
        <f t="shared" si="1402"/>
        <v>0</v>
      </c>
      <c r="BD1055" s="12">
        <f t="shared" si="1403"/>
        <v>0</v>
      </c>
      <c r="BE1055" s="12"/>
      <c r="BF1055" s="12"/>
      <c r="BG1055" s="12"/>
      <c r="BH1055" s="12">
        <f>BG1055-BF1055</f>
        <v>0</v>
      </c>
      <c r="BI1055" s="12"/>
      <c r="BJ1055" s="12"/>
      <c r="BK1055" s="12"/>
      <c r="BL1055" s="12">
        <f>BK1055-BJ1055</f>
        <v>0</v>
      </c>
      <c r="BM1055" s="12"/>
      <c r="BN1055" s="12"/>
      <c r="BO1055" s="12"/>
      <c r="BP1055" s="12">
        <f>BO1055-BN1055</f>
        <v>0</v>
      </c>
      <c r="BQ1055" s="12"/>
      <c r="BR1055" s="12"/>
      <c r="BS1055" s="12"/>
      <c r="BT1055" s="12">
        <f>BS1055-BR1055</f>
        <v>0</v>
      </c>
      <c r="BU1055" s="12"/>
      <c r="BV1055" s="12"/>
      <c r="BW1055" s="12"/>
      <c r="BX1055" s="12">
        <f>BW1055-BV1055</f>
        <v>0</v>
      </c>
      <c r="BY1055" s="12"/>
      <c r="BZ1055" s="12"/>
      <c r="CA1055" s="12"/>
      <c r="CB1055" s="12">
        <f>CA1055-BZ1055</f>
        <v>0</v>
      </c>
      <c r="CC1055" s="12"/>
      <c r="CD1055" s="12"/>
      <c r="CE1055" s="12"/>
      <c r="CF1055" s="12">
        <f>CE1055-CD1055</f>
        <v>0</v>
      </c>
      <c r="CG1055" s="12"/>
      <c r="CH1055" s="12"/>
      <c r="CI1055" s="12"/>
      <c r="CJ1055" s="12">
        <f>CI1055-CH1055</f>
        <v>0</v>
      </c>
      <c r="CK1055" s="12"/>
      <c r="CL1055" s="12"/>
      <c r="CM1055" s="12"/>
      <c r="CN1055" s="12">
        <f>CM1055-CL1055</f>
        <v>0</v>
      </c>
      <c r="CO1055" s="12"/>
      <c r="CP1055" s="12"/>
      <c r="CQ1055" s="12"/>
      <c r="CR1055" s="12">
        <f t="shared" si="1433"/>
        <v>0</v>
      </c>
      <c r="CS1055" s="12"/>
      <c r="CT1055" s="12"/>
      <c r="CU1055" s="12"/>
      <c r="CV1055" s="12">
        <f>CU1055-CT1055</f>
        <v>0</v>
      </c>
      <c r="CW1055" s="12"/>
      <c r="CX1055" s="12"/>
      <c r="CY1055" s="12"/>
      <c r="CZ1055" s="12">
        <f>CY1055-CX1055</f>
        <v>0</v>
      </c>
      <c r="DA1055" s="12"/>
      <c r="DB1055" s="12"/>
      <c r="DC1055" s="12"/>
      <c r="DD1055" s="12">
        <f>DC1055-DB1055</f>
        <v>0</v>
      </c>
      <c r="DE1055" s="13" t="s">
        <v>54</v>
      </c>
      <c r="DF1055" s="14" t="s">
        <v>55</v>
      </c>
    </row>
    <row r="1056" spans="1:110" ht="38.25" hidden="1" x14ac:dyDescent="0.25">
      <c r="A1056" s="13" t="s">
        <v>44</v>
      </c>
      <c r="B1056" s="48" t="s">
        <v>562</v>
      </c>
      <c r="C1056" s="49">
        <v>1925</v>
      </c>
      <c r="D1056" s="49" t="s">
        <v>51</v>
      </c>
      <c r="E1056" s="48" t="s">
        <v>61</v>
      </c>
      <c r="F1056" s="49">
        <v>767.1</v>
      </c>
      <c r="G1056" s="49">
        <v>705.1</v>
      </c>
      <c r="H1056" s="51">
        <v>35535</v>
      </c>
      <c r="I1056" s="12">
        <f t="shared" si="1418"/>
        <v>418173.36900000001</v>
      </c>
      <c r="J1056" s="12">
        <f t="shared" si="1419"/>
        <v>156532.19450000001</v>
      </c>
      <c r="K1056" s="12">
        <f t="shared" si="1375"/>
        <v>261641.17449999999</v>
      </c>
      <c r="L1056" s="12">
        <f t="shared" si="1400"/>
        <v>261641.17449999999</v>
      </c>
      <c r="M1056" s="12">
        <f t="shared" si="1417"/>
        <v>0</v>
      </c>
      <c r="N1056" s="12"/>
      <c r="O1056" s="12"/>
      <c r="P1056" s="12">
        <v>0</v>
      </c>
      <c r="Q1056" s="12"/>
      <c r="R1056" s="12"/>
      <c r="S1056" s="12">
        <v>0</v>
      </c>
      <c r="T1056" s="12"/>
      <c r="U1056" s="12"/>
      <c r="V1056" s="12">
        <v>0</v>
      </c>
      <c r="W1056" s="12"/>
      <c r="X1056" s="12"/>
      <c r="Y1056" s="12">
        <v>0</v>
      </c>
      <c r="Z1056" s="12"/>
      <c r="AA1056" s="12"/>
      <c r="AB1056" s="12">
        <v>0</v>
      </c>
      <c r="AC1056" s="12">
        <v>313064.38900000002</v>
      </c>
      <c r="AD1056" s="12">
        <v>313064.38900000002</v>
      </c>
      <c r="AE1056" s="12">
        <v>0</v>
      </c>
      <c r="AF1056" s="12"/>
      <c r="AG1056" s="12"/>
      <c r="AH1056" s="12">
        <v>0</v>
      </c>
      <c r="AI1056" s="12"/>
      <c r="AJ1056" s="12"/>
      <c r="AK1056" s="12">
        <v>0</v>
      </c>
      <c r="AL1056" s="12"/>
      <c r="AM1056" s="12"/>
      <c r="AN1056" s="12">
        <v>0</v>
      </c>
      <c r="AO1056" s="32"/>
      <c r="AP1056" s="39" t="s">
        <v>53</v>
      </c>
      <c r="AQ1056" s="32"/>
      <c r="AR1056" s="32">
        <v>0</v>
      </c>
      <c r="AS1056" s="12"/>
      <c r="AT1056" s="12"/>
      <c r="AU1056" s="12">
        <v>0</v>
      </c>
      <c r="AV1056" s="12"/>
      <c r="AW1056" s="12"/>
      <c r="AX1056" s="12">
        <v>0</v>
      </c>
      <c r="AY1056" s="45"/>
      <c r="AZ1056" s="32"/>
      <c r="BA1056" s="12">
        <v>0</v>
      </c>
      <c r="BB1056" s="12">
        <f t="shared" si="1434"/>
        <v>0</v>
      </c>
      <c r="BC1056" s="12">
        <f t="shared" si="1402"/>
        <v>105108.98</v>
      </c>
      <c r="BD1056" s="12">
        <f t="shared" si="1403"/>
        <v>105108.98</v>
      </c>
      <c r="BE1056" s="12"/>
      <c r="BF1056" s="12"/>
      <c r="BG1056" s="12"/>
      <c r="BH1056" s="12">
        <f>BG1056-BF1056</f>
        <v>0</v>
      </c>
      <c r="BI1056" s="12"/>
      <c r="BJ1056" s="12"/>
      <c r="BK1056" s="12"/>
      <c r="BL1056" s="12">
        <f>BK1056-BJ1056</f>
        <v>0</v>
      </c>
      <c r="BM1056" s="12"/>
      <c r="BN1056" s="12"/>
      <c r="BO1056" s="12"/>
      <c r="BP1056" s="12">
        <f>BO1056-BN1056</f>
        <v>0</v>
      </c>
      <c r="BQ1056" s="12"/>
      <c r="BR1056" s="12"/>
      <c r="BS1056" s="12"/>
      <c r="BT1056" s="12">
        <f>BS1056-BR1056</f>
        <v>0</v>
      </c>
      <c r="BU1056" s="12"/>
      <c r="BV1056" s="12"/>
      <c r="BW1056" s="12"/>
      <c r="BX1056" s="12">
        <f t="shared" ref="BX1056:BX1062" si="1435">BW1056-BV1056</f>
        <v>0</v>
      </c>
      <c r="BY1056" s="12"/>
      <c r="BZ1056" s="12"/>
      <c r="CA1056" s="12"/>
      <c r="CB1056" s="12">
        <f>CA1056-BZ1056</f>
        <v>0</v>
      </c>
      <c r="CC1056" s="12"/>
      <c r="CD1056" s="12"/>
      <c r="CE1056" s="12"/>
      <c r="CF1056" s="12">
        <f>CE1056-CD1056</f>
        <v>0</v>
      </c>
      <c r="CG1056" s="12"/>
      <c r="CH1056" s="12"/>
      <c r="CI1056" s="12"/>
      <c r="CJ1056" s="12">
        <f>CI1056-CH1056</f>
        <v>0</v>
      </c>
      <c r="CK1056" s="12"/>
      <c r="CL1056" s="12"/>
      <c r="CM1056" s="12"/>
      <c r="CN1056" s="12">
        <f>CM1056-CL1056</f>
        <v>0</v>
      </c>
      <c r="CO1056" s="12"/>
      <c r="CP1056" s="12"/>
      <c r="CQ1056" s="12">
        <v>105108.98</v>
      </c>
      <c r="CR1056" s="12">
        <f t="shared" si="1433"/>
        <v>105108.98</v>
      </c>
      <c r="CS1056" s="12"/>
      <c r="CT1056" s="12"/>
      <c r="CU1056" s="12"/>
      <c r="CV1056" s="12">
        <f>CU1056-CT1056</f>
        <v>0</v>
      </c>
      <c r="CW1056" s="12"/>
      <c r="CX1056" s="12"/>
      <c r="CY1056" s="12"/>
      <c r="CZ1056" s="12">
        <f>CY1056-CX1056</f>
        <v>0</v>
      </c>
      <c r="DA1056" s="12"/>
      <c r="DB1056" s="12"/>
      <c r="DC1056" s="12"/>
      <c r="DD1056" s="12">
        <f>DC1056-DB1056</f>
        <v>0</v>
      </c>
      <c r="DE1056" s="13" t="s">
        <v>54</v>
      </c>
      <c r="DF1056" s="14" t="s">
        <v>55</v>
      </c>
    </row>
    <row r="1057" spans="1:110" ht="38.25" hidden="1" x14ac:dyDescent="0.25">
      <c r="A1057" s="13" t="s">
        <v>45</v>
      </c>
      <c r="B1057" s="48" t="s">
        <v>1326</v>
      </c>
      <c r="C1057" s="49">
        <v>1925</v>
      </c>
      <c r="D1057" s="49" t="s">
        <v>51</v>
      </c>
      <c r="E1057" s="48" t="s">
        <v>61</v>
      </c>
      <c r="F1057" s="49">
        <v>793.6</v>
      </c>
      <c r="G1057" s="49">
        <v>726.6</v>
      </c>
      <c r="H1057" s="51">
        <v>34101</v>
      </c>
      <c r="I1057" s="12">
        <f t="shared" si="1418"/>
        <v>528640.53900000011</v>
      </c>
      <c r="J1057" s="12">
        <f t="shared" si="1419"/>
        <v>161305.19450000004</v>
      </c>
      <c r="K1057" s="12">
        <f t="shared" si="1375"/>
        <v>367335.34450000006</v>
      </c>
      <c r="L1057" s="12">
        <f t="shared" si="1400"/>
        <v>367335.34450000006</v>
      </c>
      <c r="M1057" s="12">
        <f t="shared" si="1417"/>
        <v>0</v>
      </c>
      <c r="N1057" s="12"/>
      <c r="O1057" s="12"/>
      <c r="P1057" s="12">
        <v>0</v>
      </c>
      <c r="Q1057" s="12"/>
      <c r="R1057" s="12"/>
      <c r="S1057" s="12">
        <v>0</v>
      </c>
      <c r="T1057" s="12"/>
      <c r="U1057" s="12"/>
      <c r="V1057" s="12">
        <v>0</v>
      </c>
      <c r="W1057" s="12"/>
      <c r="X1057" s="12"/>
      <c r="Y1057" s="12">
        <v>0</v>
      </c>
      <c r="Z1057" s="12"/>
      <c r="AA1057" s="12"/>
      <c r="AB1057" s="12">
        <v>0</v>
      </c>
      <c r="AC1057" s="12">
        <v>322610.38900000002</v>
      </c>
      <c r="AD1057" s="12">
        <v>322610.38900000002</v>
      </c>
      <c r="AE1057" s="12">
        <v>0</v>
      </c>
      <c r="AF1057" s="12"/>
      <c r="AG1057" s="12"/>
      <c r="AH1057" s="12">
        <v>0</v>
      </c>
      <c r="AI1057" s="12"/>
      <c r="AJ1057" s="12"/>
      <c r="AK1057" s="12">
        <v>0</v>
      </c>
      <c r="AL1057" s="12"/>
      <c r="AM1057" s="12"/>
      <c r="AN1057" s="12">
        <v>0</v>
      </c>
      <c r="AO1057" s="32"/>
      <c r="AP1057" s="39" t="s">
        <v>53</v>
      </c>
      <c r="AQ1057" s="32"/>
      <c r="AR1057" s="32">
        <v>0</v>
      </c>
      <c r="AS1057" s="12">
        <v>2695000</v>
      </c>
      <c r="AT1057" s="12"/>
      <c r="AU1057" s="12">
        <v>-2695000</v>
      </c>
      <c r="AV1057" s="12"/>
      <c r="AW1057" s="12"/>
      <c r="AX1057" s="12">
        <v>0</v>
      </c>
      <c r="AY1057" s="45"/>
      <c r="AZ1057" s="32"/>
      <c r="BA1057" s="12">
        <v>0</v>
      </c>
      <c r="BB1057" s="12">
        <f t="shared" si="1434"/>
        <v>0</v>
      </c>
      <c r="BC1057" s="12">
        <f t="shared" si="1402"/>
        <v>206030.15000000002</v>
      </c>
      <c r="BD1057" s="12">
        <f t="shared" si="1403"/>
        <v>206030.15000000002</v>
      </c>
      <c r="BE1057" s="12">
        <v>1</v>
      </c>
      <c r="BF1057" s="12">
        <v>0</v>
      </c>
      <c r="BG1057" s="12">
        <v>138416.95000000001</v>
      </c>
      <c r="BH1057" s="12">
        <f>BG1057-BF1057</f>
        <v>138416.95000000001</v>
      </c>
      <c r="BI1057" s="12"/>
      <c r="BJ1057" s="12"/>
      <c r="BK1057" s="12"/>
      <c r="BL1057" s="12">
        <f>BK1057-BJ1057</f>
        <v>0</v>
      </c>
      <c r="BM1057" s="12"/>
      <c r="BN1057" s="12"/>
      <c r="BO1057" s="12"/>
      <c r="BP1057" s="12">
        <f>BO1057-BN1057</f>
        <v>0</v>
      </c>
      <c r="BQ1057" s="12"/>
      <c r="BR1057" s="12"/>
      <c r="BS1057" s="12"/>
      <c r="BT1057" s="12">
        <f>BS1057-BR1057</f>
        <v>0</v>
      </c>
      <c r="BU1057" s="12"/>
      <c r="BV1057" s="12"/>
      <c r="BW1057" s="12"/>
      <c r="BX1057" s="12">
        <f t="shared" si="1435"/>
        <v>0</v>
      </c>
      <c r="BY1057" s="12"/>
      <c r="BZ1057" s="12"/>
      <c r="CA1057" s="12"/>
      <c r="CB1057" s="12">
        <f>CA1057-BZ1057</f>
        <v>0</v>
      </c>
      <c r="CC1057" s="12"/>
      <c r="CD1057" s="12"/>
      <c r="CE1057" s="12"/>
      <c r="CF1057" s="12">
        <f>CE1057-CD1057</f>
        <v>0</v>
      </c>
      <c r="CG1057" s="12"/>
      <c r="CH1057" s="12"/>
      <c r="CI1057" s="12"/>
      <c r="CJ1057" s="12">
        <f>CI1057-CH1057</f>
        <v>0</v>
      </c>
      <c r="CK1057" s="12"/>
      <c r="CL1057" s="12"/>
      <c r="CM1057" s="12"/>
      <c r="CN1057" s="12">
        <f>CM1057-CL1057</f>
        <v>0</v>
      </c>
      <c r="CO1057" s="12"/>
      <c r="CP1057" s="12"/>
      <c r="CQ1057" s="12">
        <v>67613.2</v>
      </c>
      <c r="CR1057" s="12">
        <f t="shared" si="1433"/>
        <v>67613.2</v>
      </c>
      <c r="CS1057" s="12"/>
      <c r="CT1057" s="12"/>
      <c r="CU1057" s="12"/>
      <c r="CV1057" s="12">
        <f>CU1057-CT1057</f>
        <v>0</v>
      </c>
      <c r="CW1057" s="12"/>
      <c r="CX1057" s="12"/>
      <c r="CY1057" s="12"/>
      <c r="CZ1057" s="12">
        <f>CY1057-CX1057</f>
        <v>0</v>
      </c>
      <c r="DA1057" s="12"/>
      <c r="DB1057" s="12"/>
      <c r="DC1057" s="12"/>
      <c r="DD1057" s="12">
        <f>DC1057-DB1057</f>
        <v>0</v>
      </c>
      <c r="DE1057" s="13" t="s">
        <v>54</v>
      </c>
      <c r="DF1057" s="14" t="s">
        <v>55</v>
      </c>
    </row>
    <row r="1058" spans="1:110" ht="38.25" hidden="1" x14ac:dyDescent="0.25">
      <c r="A1058" s="13" t="s">
        <v>46</v>
      </c>
      <c r="B1058" s="48" t="s">
        <v>2716</v>
      </c>
      <c r="C1058" s="49">
        <v>1925</v>
      </c>
      <c r="D1058" s="49" t="s">
        <v>51</v>
      </c>
      <c r="E1058" s="48" t="s">
        <v>61</v>
      </c>
      <c r="F1058" s="49">
        <v>742.7</v>
      </c>
      <c r="G1058" s="49">
        <v>697.7</v>
      </c>
      <c r="H1058" s="51">
        <v>35612</v>
      </c>
      <c r="I1058" s="12">
        <f t="shared" si="1418"/>
        <v>67542.539999999994</v>
      </c>
      <c r="J1058" s="12">
        <f t="shared" si="1419"/>
        <v>0</v>
      </c>
      <c r="K1058" s="12">
        <f t="shared" si="1375"/>
        <v>67542.539999999994</v>
      </c>
      <c r="L1058" s="12">
        <f t="shared" si="1400"/>
        <v>67542.539999999994</v>
      </c>
      <c r="M1058" s="12">
        <f t="shared" si="1417"/>
        <v>0</v>
      </c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32"/>
      <c r="AP1058" s="39"/>
      <c r="AQ1058" s="32"/>
      <c r="AR1058" s="32"/>
      <c r="AS1058" s="12"/>
      <c r="AT1058" s="12"/>
      <c r="AU1058" s="12"/>
      <c r="AV1058" s="12"/>
      <c r="AW1058" s="12"/>
      <c r="AX1058" s="12"/>
      <c r="AY1058" s="45"/>
      <c r="AZ1058" s="32"/>
      <c r="BA1058" s="12"/>
      <c r="BB1058" s="12"/>
      <c r="BC1058" s="12">
        <f t="shared" si="1402"/>
        <v>67542.539999999994</v>
      </c>
      <c r="BD1058" s="12">
        <f t="shared" si="1403"/>
        <v>67542.539999999994</v>
      </c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>
        <v>67542.539999999994</v>
      </c>
      <c r="CR1058" s="12">
        <f t="shared" si="1433"/>
        <v>67542.539999999994</v>
      </c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3" t="s">
        <v>54</v>
      </c>
      <c r="DF1058" s="14" t="s">
        <v>55</v>
      </c>
    </row>
    <row r="1059" spans="1:110" ht="38.25" hidden="1" x14ac:dyDescent="0.25">
      <c r="A1059" s="13" t="s">
        <v>47</v>
      </c>
      <c r="B1059" s="48" t="s">
        <v>2488</v>
      </c>
      <c r="C1059" s="49" t="s">
        <v>2477</v>
      </c>
      <c r="D1059" s="49" t="s">
        <v>51</v>
      </c>
      <c r="E1059" s="48" t="s">
        <v>99</v>
      </c>
      <c r="F1059" s="49">
        <v>17296.2</v>
      </c>
      <c r="G1059" s="49">
        <v>13491.8</v>
      </c>
      <c r="H1059" s="51">
        <v>40980</v>
      </c>
      <c r="I1059" s="12">
        <f t="shared" si="1418"/>
        <v>300000</v>
      </c>
      <c r="J1059" s="12">
        <f t="shared" si="1419"/>
        <v>0</v>
      </c>
      <c r="K1059" s="12">
        <f t="shared" si="1375"/>
        <v>300000</v>
      </c>
      <c r="L1059" s="12">
        <f t="shared" si="1400"/>
        <v>300000</v>
      </c>
      <c r="M1059" s="12">
        <f t="shared" si="1417"/>
        <v>0</v>
      </c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32"/>
      <c r="AP1059" s="39"/>
      <c r="AQ1059" s="32"/>
      <c r="AR1059" s="32"/>
      <c r="AS1059" s="12"/>
      <c r="AT1059" s="12"/>
      <c r="AU1059" s="12"/>
      <c r="AV1059" s="12"/>
      <c r="AW1059" s="12"/>
      <c r="AX1059" s="12"/>
      <c r="AY1059" s="45"/>
      <c r="AZ1059" s="32"/>
      <c r="BA1059" s="12"/>
      <c r="BB1059" s="12">
        <f t="shared" ref="BB1059:BB1062" si="1436">BF1059+BJ1059+BN1059+BR1059+BV1059+BZ1059+CD1059+CH1059+CL1059+CP1059+CT1059+CX1059+DB1059</f>
        <v>0</v>
      </c>
      <c r="BC1059" s="12">
        <f t="shared" si="1402"/>
        <v>300000</v>
      </c>
      <c r="BD1059" s="12">
        <f t="shared" si="1403"/>
        <v>300000</v>
      </c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>
        <v>1</v>
      </c>
      <c r="BV1059" s="12">
        <v>0</v>
      </c>
      <c r="BW1059" s="12">
        <v>300000</v>
      </c>
      <c r="BX1059" s="12">
        <f>BW1059-BV1059</f>
        <v>300000</v>
      </c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3" t="s">
        <v>54</v>
      </c>
      <c r="DF1059" s="14" t="s">
        <v>55</v>
      </c>
    </row>
    <row r="1060" spans="1:110" ht="38.25" hidden="1" x14ac:dyDescent="0.25">
      <c r="A1060" s="13" t="s">
        <v>48</v>
      </c>
      <c r="B1060" s="48" t="s">
        <v>1327</v>
      </c>
      <c r="C1060" s="49">
        <v>1952</v>
      </c>
      <c r="D1060" s="49" t="s">
        <v>51</v>
      </c>
      <c r="E1060" s="48" t="s">
        <v>67</v>
      </c>
      <c r="F1060" s="49">
        <v>12664</v>
      </c>
      <c r="G1060" s="49">
        <v>11253.1</v>
      </c>
      <c r="H1060" s="51">
        <v>33854</v>
      </c>
      <c r="I1060" s="12">
        <f t="shared" si="1418"/>
        <v>2696875.92</v>
      </c>
      <c r="J1060" s="12">
        <f t="shared" si="1419"/>
        <v>1348437.96</v>
      </c>
      <c r="K1060" s="12">
        <f t="shared" si="1375"/>
        <v>1348437.96</v>
      </c>
      <c r="L1060" s="12">
        <f t="shared" si="1400"/>
        <v>1348437.96</v>
      </c>
      <c r="M1060" s="12">
        <f t="shared" si="1417"/>
        <v>0</v>
      </c>
      <c r="N1060" s="12"/>
      <c r="O1060" s="12"/>
      <c r="P1060" s="12">
        <v>0</v>
      </c>
      <c r="Q1060" s="12"/>
      <c r="R1060" s="12"/>
      <c r="S1060" s="12">
        <v>0</v>
      </c>
      <c r="T1060" s="12"/>
      <c r="U1060" s="12"/>
      <c r="V1060" s="12">
        <v>0</v>
      </c>
      <c r="W1060" s="12"/>
      <c r="X1060" s="12"/>
      <c r="Y1060" s="12">
        <v>0</v>
      </c>
      <c r="Z1060" s="12"/>
      <c r="AA1060" s="12"/>
      <c r="AB1060" s="12">
        <v>0</v>
      </c>
      <c r="AC1060" s="12"/>
      <c r="AD1060" s="12"/>
      <c r="AE1060" s="12">
        <v>0</v>
      </c>
      <c r="AF1060" s="12"/>
      <c r="AG1060" s="12"/>
      <c r="AH1060" s="12">
        <v>0</v>
      </c>
      <c r="AI1060" s="12"/>
      <c r="AJ1060" s="12"/>
      <c r="AK1060" s="12">
        <v>0</v>
      </c>
      <c r="AL1060" s="12"/>
      <c r="AM1060" s="12"/>
      <c r="AN1060" s="12">
        <v>0</v>
      </c>
      <c r="AO1060" s="32">
        <v>2407567.13</v>
      </c>
      <c r="AP1060" s="39" t="s">
        <v>335</v>
      </c>
      <c r="AQ1060" s="32">
        <v>2696875.92</v>
      </c>
      <c r="AR1060" s="32">
        <v>289308.79000000004</v>
      </c>
      <c r="AS1060" s="12"/>
      <c r="AT1060" s="12"/>
      <c r="AU1060" s="12">
        <v>0</v>
      </c>
      <c r="AV1060" s="12"/>
      <c r="AW1060" s="12"/>
      <c r="AX1060" s="12">
        <v>0</v>
      </c>
      <c r="AY1060" s="45"/>
      <c r="AZ1060" s="32"/>
      <c r="BA1060" s="12">
        <v>0</v>
      </c>
      <c r="BB1060" s="12">
        <f t="shared" si="1436"/>
        <v>0</v>
      </c>
      <c r="BC1060" s="12">
        <f t="shared" si="1402"/>
        <v>0</v>
      </c>
      <c r="BD1060" s="12">
        <f t="shared" si="1403"/>
        <v>0</v>
      </c>
      <c r="BE1060" s="12"/>
      <c r="BF1060" s="12"/>
      <c r="BG1060" s="12"/>
      <c r="BH1060" s="12">
        <f>BG1060-BF1060</f>
        <v>0</v>
      </c>
      <c r="BI1060" s="12"/>
      <c r="BJ1060" s="12"/>
      <c r="BK1060" s="12"/>
      <c r="BL1060" s="12">
        <f>BK1060-BJ1060</f>
        <v>0</v>
      </c>
      <c r="BM1060" s="12"/>
      <c r="BN1060" s="12"/>
      <c r="BO1060" s="12"/>
      <c r="BP1060" s="12">
        <f>BO1060-BN1060</f>
        <v>0</v>
      </c>
      <c r="BQ1060" s="12"/>
      <c r="BR1060" s="12"/>
      <c r="BS1060" s="12"/>
      <c r="BT1060" s="12">
        <f>BS1060-BR1060</f>
        <v>0</v>
      </c>
      <c r="BU1060" s="12"/>
      <c r="BV1060" s="12"/>
      <c r="BW1060" s="12"/>
      <c r="BX1060" s="12">
        <f t="shared" si="1435"/>
        <v>0</v>
      </c>
      <c r="BY1060" s="12"/>
      <c r="BZ1060" s="12"/>
      <c r="CA1060" s="12"/>
      <c r="CB1060" s="12">
        <f>CA1060-BZ1060</f>
        <v>0</v>
      </c>
      <c r="CC1060" s="12"/>
      <c r="CD1060" s="12"/>
      <c r="CE1060" s="12"/>
      <c r="CF1060" s="12">
        <f>CE1060-CD1060</f>
        <v>0</v>
      </c>
      <c r="CG1060" s="12"/>
      <c r="CH1060" s="12"/>
      <c r="CI1060" s="12"/>
      <c r="CJ1060" s="12">
        <f>CI1060-CH1060</f>
        <v>0</v>
      </c>
      <c r="CK1060" s="12"/>
      <c r="CL1060" s="12"/>
      <c r="CM1060" s="12"/>
      <c r="CN1060" s="12">
        <f>CM1060-CL1060</f>
        <v>0</v>
      </c>
      <c r="CO1060" s="12"/>
      <c r="CP1060" s="12"/>
      <c r="CQ1060" s="12"/>
      <c r="CR1060" s="12">
        <f>CQ1060-CP1060</f>
        <v>0</v>
      </c>
      <c r="CS1060" s="12"/>
      <c r="CT1060" s="12"/>
      <c r="CU1060" s="12"/>
      <c r="CV1060" s="12">
        <f>CU1060-CT1060</f>
        <v>0</v>
      </c>
      <c r="CW1060" s="12"/>
      <c r="CX1060" s="12"/>
      <c r="CY1060" s="12"/>
      <c r="CZ1060" s="12">
        <f>CY1060-CX1060</f>
        <v>0</v>
      </c>
      <c r="DA1060" s="12"/>
      <c r="DB1060" s="12"/>
      <c r="DC1060" s="12"/>
      <c r="DD1060" s="12">
        <f>DC1060-DB1060</f>
        <v>0</v>
      </c>
      <c r="DE1060" s="13" t="s">
        <v>54</v>
      </c>
      <c r="DF1060" s="14" t="s">
        <v>55</v>
      </c>
    </row>
    <row r="1061" spans="1:110" ht="90" hidden="1" x14ac:dyDescent="0.25">
      <c r="A1061" s="13" t="s">
        <v>49</v>
      </c>
      <c r="B1061" s="48" t="s">
        <v>1328</v>
      </c>
      <c r="C1061" s="49">
        <v>1977</v>
      </c>
      <c r="D1061" s="49" t="s">
        <v>51</v>
      </c>
      <c r="E1061" s="48" t="s">
        <v>202</v>
      </c>
      <c r="F1061" s="49">
        <v>36968.5</v>
      </c>
      <c r="G1061" s="49">
        <v>34060</v>
      </c>
      <c r="H1061" s="51">
        <v>33700</v>
      </c>
      <c r="I1061" s="12">
        <f t="shared" si="1418"/>
        <v>37680637.020000003</v>
      </c>
      <c r="J1061" s="12">
        <f t="shared" si="1419"/>
        <v>18840318.510000002</v>
      </c>
      <c r="K1061" s="12">
        <f t="shared" si="1375"/>
        <v>18840318.510000002</v>
      </c>
      <c r="L1061" s="12">
        <f t="shared" si="1400"/>
        <v>18840318.510000002</v>
      </c>
      <c r="M1061" s="12">
        <f t="shared" si="1417"/>
        <v>0</v>
      </c>
      <c r="N1061" s="12"/>
      <c r="O1061" s="12"/>
      <c r="P1061" s="12">
        <v>0</v>
      </c>
      <c r="Q1061" s="12"/>
      <c r="R1061" s="12"/>
      <c r="S1061" s="12">
        <v>0</v>
      </c>
      <c r="T1061" s="12"/>
      <c r="U1061" s="12"/>
      <c r="V1061" s="12">
        <v>0</v>
      </c>
      <c r="W1061" s="12"/>
      <c r="X1061" s="12"/>
      <c r="Y1061" s="12">
        <v>0</v>
      </c>
      <c r="Z1061" s="12"/>
      <c r="AA1061" s="12"/>
      <c r="AB1061" s="12">
        <v>0</v>
      </c>
      <c r="AC1061" s="12"/>
      <c r="AD1061" s="12"/>
      <c r="AE1061" s="12">
        <v>0</v>
      </c>
      <c r="AF1061" s="12"/>
      <c r="AG1061" s="12"/>
      <c r="AH1061" s="12">
        <v>0</v>
      </c>
      <c r="AI1061" s="12"/>
      <c r="AJ1061" s="12"/>
      <c r="AK1061" s="12">
        <v>0</v>
      </c>
      <c r="AL1061" s="12"/>
      <c r="AM1061" s="12"/>
      <c r="AN1061" s="12">
        <v>0</v>
      </c>
      <c r="AO1061" s="32">
        <v>34491400</v>
      </c>
      <c r="AP1061" s="39" t="s">
        <v>2301</v>
      </c>
      <c r="AQ1061" s="32">
        <v>37680637.020000003</v>
      </c>
      <c r="AR1061" s="32">
        <v>3189237.0200000033</v>
      </c>
      <c r="AS1061" s="12"/>
      <c r="AT1061" s="12"/>
      <c r="AU1061" s="12">
        <v>0</v>
      </c>
      <c r="AV1061" s="12"/>
      <c r="AW1061" s="12"/>
      <c r="AX1061" s="12">
        <v>0</v>
      </c>
      <c r="AY1061" s="45"/>
      <c r="AZ1061" s="32"/>
      <c r="BA1061" s="12">
        <v>0</v>
      </c>
      <c r="BB1061" s="12">
        <f t="shared" si="1436"/>
        <v>0</v>
      </c>
      <c r="BC1061" s="12">
        <f t="shared" si="1402"/>
        <v>0</v>
      </c>
      <c r="BD1061" s="12">
        <f t="shared" si="1403"/>
        <v>0</v>
      </c>
      <c r="BE1061" s="12"/>
      <c r="BF1061" s="12"/>
      <c r="BG1061" s="12"/>
      <c r="BH1061" s="12">
        <f>BG1061-BF1061</f>
        <v>0</v>
      </c>
      <c r="BI1061" s="12"/>
      <c r="BJ1061" s="12"/>
      <c r="BK1061" s="12"/>
      <c r="BL1061" s="12">
        <f>BK1061-BJ1061</f>
        <v>0</v>
      </c>
      <c r="BM1061" s="12"/>
      <c r="BN1061" s="12"/>
      <c r="BO1061" s="12"/>
      <c r="BP1061" s="12">
        <f>BO1061-BN1061</f>
        <v>0</v>
      </c>
      <c r="BQ1061" s="12"/>
      <c r="BR1061" s="12"/>
      <c r="BS1061" s="12"/>
      <c r="BT1061" s="12">
        <f>BS1061-BR1061</f>
        <v>0</v>
      </c>
      <c r="BU1061" s="12"/>
      <c r="BV1061" s="12"/>
      <c r="BW1061" s="12"/>
      <c r="BX1061" s="12">
        <f t="shared" si="1435"/>
        <v>0</v>
      </c>
      <c r="BY1061" s="12"/>
      <c r="BZ1061" s="12"/>
      <c r="CA1061" s="12"/>
      <c r="CB1061" s="12">
        <f>CA1061-BZ1061</f>
        <v>0</v>
      </c>
      <c r="CC1061" s="12"/>
      <c r="CD1061" s="12"/>
      <c r="CE1061" s="12"/>
      <c r="CF1061" s="12">
        <f>CE1061-CD1061</f>
        <v>0</v>
      </c>
      <c r="CG1061" s="12"/>
      <c r="CH1061" s="12"/>
      <c r="CI1061" s="12"/>
      <c r="CJ1061" s="12">
        <f>CI1061-CH1061</f>
        <v>0</v>
      </c>
      <c r="CK1061" s="12"/>
      <c r="CL1061" s="12"/>
      <c r="CM1061" s="12"/>
      <c r="CN1061" s="12">
        <f>CM1061-CL1061</f>
        <v>0</v>
      </c>
      <c r="CO1061" s="12"/>
      <c r="CP1061" s="12"/>
      <c r="CQ1061" s="12"/>
      <c r="CR1061" s="12">
        <f>CQ1061-CP1061</f>
        <v>0</v>
      </c>
      <c r="CS1061" s="12"/>
      <c r="CT1061" s="12"/>
      <c r="CU1061" s="12"/>
      <c r="CV1061" s="12">
        <f>CU1061-CT1061</f>
        <v>0</v>
      </c>
      <c r="CW1061" s="12"/>
      <c r="CX1061" s="12"/>
      <c r="CY1061" s="12"/>
      <c r="CZ1061" s="12">
        <f>CY1061-CX1061</f>
        <v>0</v>
      </c>
      <c r="DA1061" s="12"/>
      <c r="DB1061" s="12"/>
      <c r="DC1061" s="12"/>
      <c r="DD1061" s="12">
        <f>DC1061-DB1061</f>
        <v>0</v>
      </c>
      <c r="DE1061" s="13" t="s">
        <v>54</v>
      </c>
      <c r="DF1061" s="14" t="s">
        <v>55</v>
      </c>
    </row>
    <row r="1062" spans="1:110" ht="38.25" hidden="1" x14ac:dyDescent="0.25">
      <c r="A1062" s="13" t="s">
        <v>91</v>
      </c>
      <c r="B1062" s="48" t="s">
        <v>1329</v>
      </c>
      <c r="C1062" s="49">
        <v>1947</v>
      </c>
      <c r="D1062" s="49" t="s">
        <v>51</v>
      </c>
      <c r="E1062" s="48" t="s">
        <v>67</v>
      </c>
      <c r="F1062" s="49">
        <v>634</v>
      </c>
      <c r="G1062" s="49">
        <v>578</v>
      </c>
      <c r="H1062" s="51">
        <v>37238</v>
      </c>
      <c r="I1062" s="12">
        <f t="shared" si="1418"/>
        <v>2033439.6</v>
      </c>
      <c r="J1062" s="12">
        <f t="shared" si="1419"/>
        <v>1016719.8</v>
      </c>
      <c r="K1062" s="12">
        <f t="shared" si="1375"/>
        <v>1016719.8</v>
      </c>
      <c r="L1062" s="12">
        <f t="shared" si="1400"/>
        <v>1016719.8</v>
      </c>
      <c r="M1062" s="12">
        <f t="shared" si="1417"/>
        <v>0</v>
      </c>
      <c r="N1062" s="12"/>
      <c r="O1062" s="12"/>
      <c r="P1062" s="12">
        <v>0</v>
      </c>
      <c r="Q1062" s="12"/>
      <c r="R1062" s="12"/>
      <c r="S1062" s="12">
        <v>0</v>
      </c>
      <c r="T1062" s="12"/>
      <c r="U1062" s="12"/>
      <c r="V1062" s="12">
        <v>0</v>
      </c>
      <c r="W1062" s="12"/>
      <c r="X1062" s="12"/>
      <c r="Y1062" s="12">
        <v>0</v>
      </c>
      <c r="Z1062" s="12">
        <v>230061.33900000001</v>
      </c>
      <c r="AA1062" s="12"/>
      <c r="AB1062" s="12">
        <v>-230061.33900000001</v>
      </c>
      <c r="AC1062" s="12"/>
      <c r="AD1062" s="12"/>
      <c r="AE1062" s="12">
        <v>0</v>
      </c>
      <c r="AF1062" s="12"/>
      <c r="AG1062" s="12"/>
      <c r="AH1062" s="12">
        <v>0</v>
      </c>
      <c r="AI1062" s="12"/>
      <c r="AJ1062" s="12"/>
      <c r="AK1062" s="12">
        <v>0</v>
      </c>
      <c r="AL1062" s="12"/>
      <c r="AM1062" s="12"/>
      <c r="AN1062" s="12">
        <v>0</v>
      </c>
      <c r="AO1062" s="32"/>
      <c r="AP1062" s="39" t="s">
        <v>53</v>
      </c>
      <c r="AQ1062" s="32"/>
      <c r="AR1062" s="32">
        <v>0</v>
      </c>
      <c r="AS1062" s="12">
        <v>1729000</v>
      </c>
      <c r="AT1062" s="12">
        <v>2033439.6</v>
      </c>
      <c r="AU1062" s="12">
        <v>304439.60000000009</v>
      </c>
      <c r="AV1062" s="12"/>
      <c r="AW1062" s="12"/>
      <c r="AX1062" s="12">
        <v>0</v>
      </c>
      <c r="AY1062" s="45"/>
      <c r="AZ1062" s="32"/>
      <c r="BA1062" s="12">
        <v>0</v>
      </c>
      <c r="BB1062" s="12">
        <f t="shared" si="1436"/>
        <v>0</v>
      </c>
      <c r="BC1062" s="12">
        <f t="shared" si="1402"/>
        <v>0</v>
      </c>
      <c r="BD1062" s="12">
        <f t="shared" si="1403"/>
        <v>0</v>
      </c>
      <c r="BE1062" s="12"/>
      <c r="BF1062" s="12"/>
      <c r="BG1062" s="12"/>
      <c r="BH1062" s="12">
        <f>BG1062-BF1062</f>
        <v>0</v>
      </c>
      <c r="BI1062" s="12"/>
      <c r="BJ1062" s="12"/>
      <c r="BK1062" s="12"/>
      <c r="BL1062" s="12">
        <f>BK1062-BJ1062</f>
        <v>0</v>
      </c>
      <c r="BM1062" s="12"/>
      <c r="BN1062" s="12"/>
      <c r="BO1062" s="12"/>
      <c r="BP1062" s="12">
        <f>BO1062-BN1062</f>
        <v>0</v>
      </c>
      <c r="BQ1062" s="12"/>
      <c r="BR1062" s="12"/>
      <c r="BS1062" s="12"/>
      <c r="BT1062" s="12">
        <f>BS1062-BR1062</f>
        <v>0</v>
      </c>
      <c r="BU1062" s="12"/>
      <c r="BV1062" s="12"/>
      <c r="BW1062" s="12"/>
      <c r="BX1062" s="12">
        <f t="shared" si="1435"/>
        <v>0</v>
      </c>
      <c r="BY1062" s="12"/>
      <c r="BZ1062" s="12"/>
      <c r="CA1062" s="12"/>
      <c r="CB1062" s="12">
        <f>CA1062-BZ1062</f>
        <v>0</v>
      </c>
      <c r="CC1062" s="12"/>
      <c r="CD1062" s="12"/>
      <c r="CE1062" s="12"/>
      <c r="CF1062" s="12">
        <f>CE1062-CD1062</f>
        <v>0</v>
      </c>
      <c r="CG1062" s="12"/>
      <c r="CH1062" s="12"/>
      <c r="CI1062" s="12"/>
      <c r="CJ1062" s="12">
        <f>CI1062-CH1062</f>
        <v>0</v>
      </c>
      <c r="CK1062" s="12"/>
      <c r="CL1062" s="12"/>
      <c r="CM1062" s="12"/>
      <c r="CN1062" s="12">
        <f>CM1062-CL1062</f>
        <v>0</v>
      </c>
      <c r="CO1062" s="12"/>
      <c r="CP1062" s="12"/>
      <c r="CQ1062" s="12"/>
      <c r="CR1062" s="12">
        <f>CQ1062-CP1062</f>
        <v>0</v>
      </c>
      <c r="CS1062" s="12"/>
      <c r="CT1062" s="12"/>
      <c r="CU1062" s="12"/>
      <c r="CV1062" s="12">
        <f>CU1062-CT1062</f>
        <v>0</v>
      </c>
      <c r="CW1062" s="12"/>
      <c r="CX1062" s="12"/>
      <c r="CY1062" s="12"/>
      <c r="CZ1062" s="12">
        <f>CY1062-CX1062</f>
        <v>0</v>
      </c>
      <c r="DA1062" s="12"/>
      <c r="DB1062" s="12"/>
      <c r="DC1062" s="12"/>
      <c r="DD1062" s="12">
        <f>DC1062-DB1062</f>
        <v>0</v>
      </c>
      <c r="DE1062" s="13" t="s">
        <v>54</v>
      </c>
      <c r="DF1062" s="14" t="s">
        <v>55</v>
      </c>
    </row>
    <row r="1063" spans="1:110" ht="38.25" hidden="1" x14ac:dyDescent="0.25">
      <c r="A1063" s="13" t="s">
        <v>92</v>
      </c>
      <c r="B1063" s="48" t="s">
        <v>2569</v>
      </c>
      <c r="C1063" s="49" t="s">
        <v>2570</v>
      </c>
      <c r="D1063" s="49" t="s">
        <v>51</v>
      </c>
      <c r="E1063" s="48" t="s">
        <v>228</v>
      </c>
      <c r="F1063" s="49">
        <v>11389.4</v>
      </c>
      <c r="G1063" s="49">
        <v>10576.5</v>
      </c>
      <c r="H1063" s="51">
        <v>34421</v>
      </c>
      <c r="I1063" s="12">
        <f t="shared" si="1418"/>
        <v>13334150</v>
      </c>
      <c r="J1063" s="12">
        <f>(I1063-BC1063)*0.95</f>
        <v>12667442.5</v>
      </c>
      <c r="K1063" s="12">
        <f t="shared" si="1375"/>
        <v>666707.5</v>
      </c>
      <c r="L1063" s="12">
        <f t="shared" si="1400"/>
        <v>666707.5</v>
      </c>
      <c r="M1063" s="12">
        <f t="shared" si="1417"/>
        <v>0</v>
      </c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32">
        <v>0</v>
      </c>
      <c r="AP1063" s="39" t="s">
        <v>2568</v>
      </c>
      <c r="AQ1063" s="32">
        <v>13334150</v>
      </c>
      <c r="AR1063" s="32"/>
      <c r="AS1063" s="12"/>
      <c r="AT1063" s="12"/>
      <c r="AU1063" s="12"/>
      <c r="AV1063" s="12"/>
      <c r="AW1063" s="12"/>
      <c r="AX1063" s="12"/>
      <c r="AY1063" s="45"/>
      <c r="AZ1063" s="32"/>
      <c r="BA1063" s="12"/>
      <c r="BB1063" s="12">
        <f t="shared" ref="BB1063:BB1065" si="1437">BF1063+BJ1063+BN1063+BR1063+BV1063+BZ1063+CD1063+CH1063+CL1063+CP1063+CT1063+CX1063+DB1063</f>
        <v>0</v>
      </c>
      <c r="BC1063" s="12">
        <f t="shared" si="1402"/>
        <v>0</v>
      </c>
      <c r="BD1063" s="12">
        <f t="shared" si="1403"/>
        <v>0</v>
      </c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3" t="s">
        <v>54</v>
      </c>
      <c r="DF1063" s="14" t="s">
        <v>64</v>
      </c>
    </row>
    <row r="1064" spans="1:110" ht="38.25" hidden="1" x14ac:dyDescent="0.25">
      <c r="A1064" s="13" t="s">
        <v>93</v>
      </c>
      <c r="B1064" s="48" t="s">
        <v>1330</v>
      </c>
      <c r="C1064" s="49">
        <v>1948</v>
      </c>
      <c r="D1064" s="49" t="s">
        <v>51</v>
      </c>
      <c r="E1064" s="48" t="s">
        <v>224</v>
      </c>
      <c r="F1064" s="49">
        <v>944</v>
      </c>
      <c r="G1064" s="49">
        <v>852</v>
      </c>
      <c r="H1064" s="51">
        <v>34194</v>
      </c>
      <c r="I1064" s="12">
        <f t="shared" si="1418"/>
        <v>1704205.253</v>
      </c>
      <c r="J1064" s="12">
        <f t="shared" ref="J1064:J1127" si="1438">(I1064-BC1064)*0.5</f>
        <v>723978.47149999999</v>
      </c>
      <c r="K1064" s="12">
        <f t="shared" si="1375"/>
        <v>980226.78150000004</v>
      </c>
      <c r="L1064" s="12">
        <f t="shared" si="1400"/>
        <v>980226.78150000004</v>
      </c>
      <c r="M1064" s="12">
        <f t="shared" si="1417"/>
        <v>0</v>
      </c>
      <c r="N1064" s="12"/>
      <c r="O1064" s="12"/>
      <c r="P1064" s="12">
        <v>0</v>
      </c>
      <c r="Q1064" s="12">
        <v>1447956.943</v>
      </c>
      <c r="R1064" s="12">
        <v>1447956.943</v>
      </c>
      <c r="S1064" s="12">
        <v>0</v>
      </c>
      <c r="T1064" s="12"/>
      <c r="U1064" s="12"/>
      <c r="V1064" s="12">
        <v>0</v>
      </c>
      <c r="W1064" s="12"/>
      <c r="X1064" s="12"/>
      <c r="Y1064" s="12">
        <v>0</v>
      </c>
      <c r="Z1064" s="12"/>
      <c r="AA1064" s="12"/>
      <c r="AB1064" s="12">
        <v>0</v>
      </c>
      <c r="AC1064" s="12"/>
      <c r="AD1064" s="12"/>
      <c r="AE1064" s="12">
        <v>0</v>
      </c>
      <c r="AF1064" s="12"/>
      <c r="AG1064" s="12"/>
      <c r="AH1064" s="12">
        <v>0</v>
      </c>
      <c r="AI1064" s="12"/>
      <c r="AJ1064" s="12"/>
      <c r="AK1064" s="12">
        <v>0</v>
      </c>
      <c r="AL1064" s="12"/>
      <c r="AM1064" s="12"/>
      <c r="AN1064" s="12">
        <v>0</v>
      </c>
      <c r="AO1064" s="32"/>
      <c r="AP1064" s="39" t="s">
        <v>53</v>
      </c>
      <c r="AQ1064" s="32"/>
      <c r="AR1064" s="32">
        <v>0</v>
      </c>
      <c r="AS1064" s="12"/>
      <c r="AT1064" s="12"/>
      <c r="AU1064" s="12">
        <v>0</v>
      </c>
      <c r="AV1064" s="12"/>
      <c r="AW1064" s="12"/>
      <c r="AX1064" s="12">
        <v>0</v>
      </c>
      <c r="AY1064" s="45"/>
      <c r="AZ1064" s="32"/>
      <c r="BA1064" s="12">
        <v>0</v>
      </c>
      <c r="BB1064" s="12">
        <f t="shared" si="1437"/>
        <v>0</v>
      </c>
      <c r="BC1064" s="12">
        <f t="shared" si="1402"/>
        <v>256248.31</v>
      </c>
      <c r="BD1064" s="12">
        <f t="shared" si="1403"/>
        <v>256248.31</v>
      </c>
      <c r="BE1064" s="12"/>
      <c r="BF1064" s="12"/>
      <c r="BG1064" s="12"/>
      <c r="BH1064" s="12">
        <f t="shared" ref="BH1064:BH1065" si="1439">BG1064-BF1064</f>
        <v>0</v>
      </c>
      <c r="BI1064" s="12"/>
      <c r="BJ1064" s="12"/>
      <c r="BK1064" s="12"/>
      <c r="BL1064" s="12">
        <f t="shared" ref="BL1064:BL1065" si="1440">BK1064-BJ1064</f>
        <v>0</v>
      </c>
      <c r="BM1064" s="12"/>
      <c r="BN1064" s="12"/>
      <c r="BO1064" s="12"/>
      <c r="BP1064" s="12">
        <f t="shared" ref="BP1064:BP1065" si="1441">BO1064-BN1064</f>
        <v>0</v>
      </c>
      <c r="BQ1064" s="12"/>
      <c r="BR1064" s="12"/>
      <c r="BS1064" s="12"/>
      <c r="BT1064" s="12">
        <f t="shared" ref="BT1064:BT1065" si="1442">BS1064-BR1064</f>
        <v>0</v>
      </c>
      <c r="BU1064" s="12"/>
      <c r="BV1064" s="12"/>
      <c r="BW1064" s="12"/>
      <c r="BX1064" s="12">
        <f t="shared" ref="BX1064:BX1065" si="1443">BW1064-BV1064</f>
        <v>0</v>
      </c>
      <c r="BY1064" s="12"/>
      <c r="BZ1064" s="12"/>
      <c r="CA1064" s="12"/>
      <c r="CB1064" s="12">
        <f t="shared" ref="CB1064:CB1065" si="1444">CA1064-BZ1064</f>
        <v>0</v>
      </c>
      <c r="CC1064" s="12"/>
      <c r="CD1064" s="12"/>
      <c r="CE1064" s="12"/>
      <c r="CF1064" s="12">
        <f t="shared" ref="CF1064:CF1065" si="1445">CE1064-CD1064</f>
        <v>0</v>
      </c>
      <c r="CG1064" s="12"/>
      <c r="CH1064" s="12"/>
      <c r="CI1064" s="12"/>
      <c r="CJ1064" s="12">
        <f t="shared" ref="CJ1064:CJ1065" si="1446">CI1064-CH1064</f>
        <v>0</v>
      </c>
      <c r="CK1064" s="12"/>
      <c r="CL1064" s="12"/>
      <c r="CM1064" s="12">
        <v>256248.31</v>
      </c>
      <c r="CN1064" s="12">
        <f t="shared" ref="CN1064:CN1065" si="1447">CM1064-CL1064</f>
        <v>256248.31</v>
      </c>
      <c r="CO1064" s="12"/>
      <c r="CP1064" s="12"/>
      <c r="CQ1064" s="12"/>
      <c r="CR1064" s="12">
        <f t="shared" ref="CR1064:CR1065" si="1448">CQ1064-CP1064</f>
        <v>0</v>
      </c>
      <c r="CS1064" s="12"/>
      <c r="CT1064" s="12"/>
      <c r="CU1064" s="12"/>
      <c r="CV1064" s="12">
        <f t="shared" ref="CV1064:CV1065" si="1449">CU1064-CT1064</f>
        <v>0</v>
      </c>
      <c r="CW1064" s="12"/>
      <c r="CX1064" s="12"/>
      <c r="CY1064" s="12"/>
      <c r="CZ1064" s="12">
        <f t="shared" ref="CZ1064:CZ1065" si="1450">CY1064-CX1064</f>
        <v>0</v>
      </c>
      <c r="DA1064" s="12"/>
      <c r="DB1064" s="12"/>
      <c r="DC1064" s="12"/>
      <c r="DD1064" s="12">
        <f t="shared" ref="DD1064:DD1065" si="1451">DC1064-DB1064</f>
        <v>0</v>
      </c>
      <c r="DE1064" s="13" t="s">
        <v>54</v>
      </c>
      <c r="DF1064" s="14" t="s">
        <v>55</v>
      </c>
    </row>
    <row r="1065" spans="1:110" ht="38.25" hidden="1" x14ac:dyDescent="0.25">
      <c r="A1065" s="13" t="s">
        <v>94</v>
      </c>
      <c r="B1065" s="48" t="s">
        <v>1331</v>
      </c>
      <c r="C1065" s="49">
        <v>1968</v>
      </c>
      <c r="D1065" s="49" t="s">
        <v>51</v>
      </c>
      <c r="E1065" s="48" t="s">
        <v>229</v>
      </c>
      <c r="F1065" s="49">
        <v>4701.7</v>
      </c>
      <c r="G1065" s="49">
        <v>4256.5</v>
      </c>
      <c r="H1065" s="51">
        <v>33686</v>
      </c>
      <c r="I1065" s="12">
        <f t="shared" si="1418"/>
        <v>3047210.6891999999</v>
      </c>
      <c r="J1065" s="12">
        <f t="shared" si="1438"/>
        <v>1523605.3446</v>
      </c>
      <c r="K1065" s="12">
        <f t="shared" si="1375"/>
        <v>1523605.3446</v>
      </c>
      <c r="L1065" s="12">
        <f t="shared" si="1400"/>
        <v>1523605.3446</v>
      </c>
      <c r="M1065" s="12">
        <f t="shared" si="1417"/>
        <v>0</v>
      </c>
      <c r="N1065" s="12"/>
      <c r="O1065" s="12"/>
      <c r="P1065" s="12">
        <v>0</v>
      </c>
      <c r="Q1065" s="12"/>
      <c r="R1065" s="12"/>
      <c r="S1065" s="12">
        <v>0</v>
      </c>
      <c r="T1065" s="12"/>
      <c r="U1065" s="12"/>
      <c r="V1065" s="12">
        <v>0</v>
      </c>
      <c r="W1065" s="12"/>
      <c r="X1065" s="12"/>
      <c r="Y1065" s="12">
        <v>0</v>
      </c>
      <c r="Z1065" s="12"/>
      <c r="AA1065" s="12"/>
      <c r="AB1065" s="12">
        <v>0</v>
      </c>
      <c r="AC1065" s="12"/>
      <c r="AD1065" s="12"/>
      <c r="AE1065" s="12">
        <v>0</v>
      </c>
      <c r="AF1065" s="12"/>
      <c r="AG1065" s="12"/>
      <c r="AH1065" s="12">
        <v>0</v>
      </c>
      <c r="AI1065" s="12"/>
      <c r="AJ1065" s="12"/>
      <c r="AK1065" s="12">
        <v>0</v>
      </c>
      <c r="AL1065" s="12"/>
      <c r="AM1065" s="12"/>
      <c r="AN1065" s="12">
        <v>0</v>
      </c>
      <c r="AO1065" s="32"/>
      <c r="AP1065" s="39" t="s">
        <v>53</v>
      </c>
      <c r="AQ1065" s="32"/>
      <c r="AR1065" s="32">
        <v>0</v>
      </c>
      <c r="AS1065" s="12">
        <v>2310067.145</v>
      </c>
      <c r="AT1065" s="12">
        <v>3047210.6891999999</v>
      </c>
      <c r="AU1065" s="12">
        <v>737143.54419999989</v>
      </c>
      <c r="AV1065" s="12"/>
      <c r="AW1065" s="12"/>
      <c r="AX1065" s="12">
        <v>0</v>
      </c>
      <c r="AY1065" s="45"/>
      <c r="AZ1065" s="32"/>
      <c r="BA1065" s="12">
        <v>0</v>
      </c>
      <c r="BB1065" s="12">
        <f t="shared" si="1437"/>
        <v>0</v>
      </c>
      <c r="BC1065" s="12">
        <f t="shared" si="1402"/>
        <v>0</v>
      </c>
      <c r="BD1065" s="12">
        <f t="shared" si="1403"/>
        <v>0</v>
      </c>
      <c r="BE1065" s="12"/>
      <c r="BF1065" s="12"/>
      <c r="BG1065" s="12"/>
      <c r="BH1065" s="12">
        <f t="shared" si="1439"/>
        <v>0</v>
      </c>
      <c r="BI1065" s="12"/>
      <c r="BJ1065" s="12"/>
      <c r="BK1065" s="12"/>
      <c r="BL1065" s="12">
        <f t="shared" si="1440"/>
        <v>0</v>
      </c>
      <c r="BM1065" s="12"/>
      <c r="BN1065" s="12"/>
      <c r="BO1065" s="12"/>
      <c r="BP1065" s="12">
        <f t="shared" si="1441"/>
        <v>0</v>
      </c>
      <c r="BQ1065" s="12"/>
      <c r="BR1065" s="12"/>
      <c r="BS1065" s="12"/>
      <c r="BT1065" s="12">
        <f t="shared" si="1442"/>
        <v>0</v>
      </c>
      <c r="BU1065" s="12"/>
      <c r="BV1065" s="12"/>
      <c r="BW1065" s="12"/>
      <c r="BX1065" s="12">
        <f t="shared" si="1443"/>
        <v>0</v>
      </c>
      <c r="BY1065" s="12"/>
      <c r="BZ1065" s="12"/>
      <c r="CA1065" s="12"/>
      <c r="CB1065" s="12">
        <f t="shared" si="1444"/>
        <v>0</v>
      </c>
      <c r="CC1065" s="12"/>
      <c r="CD1065" s="12"/>
      <c r="CE1065" s="12"/>
      <c r="CF1065" s="12">
        <f t="shared" si="1445"/>
        <v>0</v>
      </c>
      <c r="CG1065" s="12"/>
      <c r="CH1065" s="12"/>
      <c r="CI1065" s="12"/>
      <c r="CJ1065" s="12">
        <f t="shared" si="1446"/>
        <v>0</v>
      </c>
      <c r="CK1065" s="12"/>
      <c r="CL1065" s="12"/>
      <c r="CM1065" s="12"/>
      <c r="CN1065" s="12">
        <f t="shared" si="1447"/>
        <v>0</v>
      </c>
      <c r="CO1065" s="12"/>
      <c r="CP1065" s="12"/>
      <c r="CQ1065" s="12"/>
      <c r="CR1065" s="12">
        <f t="shared" si="1448"/>
        <v>0</v>
      </c>
      <c r="CS1065" s="12"/>
      <c r="CT1065" s="12"/>
      <c r="CU1065" s="12"/>
      <c r="CV1065" s="12">
        <f t="shared" si="1449"/>
        <v>0</v>
      </c>
      <c r="CW1065" s="12"/>
      <c r="CX1065" s="12"/>
      <c r="CY1065" s="12"/>
      <c r="CZ1065" s="12">
        <f t="shared" si="1450"/>
        <v>0</v>
      </c>
      <c r="DA1065" s="12"/>
      <c r="DB1065" s="12"/>
      <c r="DC1065" s="12"/>
      <c r="DD1065" s="12">
        <f t="shared" si="1451"/>
        <v>0</v>
      </c>
      <c r="DE1065" s="13" t="s">
        <v>54</v>
      </c>
      <c r="DF1065" s="14" t="s">
        <v>55</v>
      </c>
    </row>
    <row r="1066" spans="1:110" ht="38.25" hidden="1" x14ac:dyDescent="0.25">
      <c r="A1066" s="13" t="s">
        <v>95</v>
      </c>
      <c r="B1066" s="48" t="s">
        <v>1332</v>
      </c>
      <c r="C1066" s="49">
        <v>1952</v>
      </c>
      <c r="D1066" s="49" t="s">
        <v>51</v>
      </c>
      <c r="E1066" s="48" t="s">
        <v>67</v>
      </c>
      <c r="F1066" s="49">
        <v>4014</v>
      </c>
      <c r="G1066" s="49">
        <v>3528</v>
      </c>
      <c r="H1066" s="51">
        <v>33777</v>
      </c>
      <c r="I1066" s="12">
        <f t="shared" si="1418"/>
        <v>5550478.9199999999</v>
      </c>
      <c r="J1066" s="12">
        <f t="shared" si="1438"/>
        <v>2775239.46</v>
      </c>
      <c r="K1066" s="12">
        <f t="shared" si="1375"/>
        <v>2775239.46</v>
      </c>
      <c r="L1066" s="12">
        <f t="shared" si="1400"/>
        <v>2775239.46</v>
      </c>
      <c r="M1066" s="12">
        <f t="shared" si="1417"/>
        <v>0</v>
      </c>
      <c r="N1066" s="12"/>
      <c r="O1066" s="12"/>
      <c r="P1066" s="12">
        <v>0</v>
      </c>
      <c r="Q1066" s="12"/>
      <c r="R1066" s="12"/>
      <c r="S1066" s="12">
        <v>0</v>
      </c>
      <c r="T1066" s="12"/>
      <c r="U1066" s="12"/>
      <c r="V1066" s="12">
        <v>0</v>
      </c>
      <c r="W1066" s="12"/>
      <c r="X1066" s="12"/>
      <c r="Y1066" s="12">
        <v>0</v>
      </c>
      <c r="Z1066" s="12"/>
      <c r="AA1066" s="12"/>
      <c r="AB1066" s="12">
        <v>0</v>
      </c>
      <c r="AC1066" s="12"/>
      <c r="AD1066" s="12"/>
      <c r="AE1066" s="12">
        <v>0</v>
      </c>
      <c r="AF1066" s="12"/>
      <c r="AG1066" s="12"/>
      <c r="AH1066" s="12">
        <v>0</v>
      </c>
      <c r="AI1066" s="12"/>
      <c r="AJ1066" s="12"/>
      <c r="AK1066" s="12">
        <v>0</v>
      </c>
      <c r="AL1066" s="12"/>
      <c r="AM1066" s="12"/>
      <c r="AN1066" s="12">
        <v>0</v>
      </c>
      <c r="AO1066" s="32">
        <v>5373874</v>
      </c>
      <c r="AP1066" s="39" t="s">
        <v>336</v>
      </c>
      <c r="AQ1066" s="32">
        <v>5550478.9199999999</v>
      </c>
      <c r="AR1066" s="32">
        <v>176604.91999999993</v>
      </c>
      <c r="AS1066" s="12"/>
      <c r="AT1066" s="12"/>
      <c r="AU1066" s="12">
        <v>0</v>
      </c>
      <c r="AV1066" s="12"/>
      <c r="AW1066" s="12"/>
      <c r="AX1066" s="12">
        <v>0</v>
      </c>
      <c r="AY1066" s="45"/>
      <c r="AZ1066" s="32"/>
      <c r="BA1066" s="12">
        <v>0</v>
      </c>
      <c r="BB1066" s="12">
        <f>BF1066+BJ1066+BN1066+BR1066+BV1066+BZ1066+CD1066+CH1066+CL1066+CP1066+CT1066+CX1066+DB1066</f>
        <v>0</v>
      </c>
      <c r="BC1066" s="12">
        <f t="shared" si="1402"/>
        <v>0</v>
      </c>
      <c r="BD1066" s="12">
        <f t="shared" si="1403"/>
        <v>0</v>
      </c>
      <c r="BE1066" s="12"/>
      <c r="BF1066" s="12"/>
      <c r="BG1066" s="12"/>
      <c r="BH1066" s="12">
        <f>BG1066-BF1066</f>
        <v>0</v>
      </c>
      <c r="BI1066" s="12"/>
      <c r="BJ1066" s="12"/>
      <c r="BK1066" s="12"/>
      <c r="BL1066" s="12">
        <f>BK1066-BJ1066</f>
        <v>0</v>
      </c>
      <c r="BM1066" s="12"/>
      <c r="BN1066" s="12"/>
      <c r="BO1066" s="12"/>
      <c r="BP1066" s="12">
        <f>BO1066-BN1066</f>
        <v>0</v>
      </c>
      <c r="BQ1066" s="12"/>
      <c r="BR1066" s="12"/>
      <c r="BS1066" s="12"/>
      <c r="BT1066" s="12">
        <f>BS1066-BR1066</f>
        <v>0</v>
      </c>
      <c r="BU1066" s="12"/>
      <c r="BV1066" s="12"/>
      <c r="BW1066" s="12"/>
      <c r="BX1066" s="12">
        <f>BW1066-BV1066</f>
        <v>0</v>
      </c>
      <c r="BY1066" s="12"/>
      <c r="BZ1066" s="12"/>
      <c r="CA1066" s="12"/>
      <c r="CB1066" s="12">
        <f>CA1066-BZ1066</f>
        <v>0</v>
      </c>
      <c r="CC1066" s="12"/>
      <c r="CD1066" s="12"/>
      <c r="CE1066" s="12"/>
      <c r="CF1066" s="12">
        <f>CE1066-CD1066</f>
        <v>0</v>
      </c>
      <c r="CG1066" s="12"/>
      <c r="CH1066" s="12"/>
      <c r="CI1066" s="12"/>
      <c r="CJ1066" s="12">
        <f>CI1066-CH1066</f>
        <v>0</v>
      </c>
      <c r="CK1066" s="12"/>
      <c r="CL1066" s="12"/>
      <c r="CM1066" s="12"/>
      <c r="CN1066" s="12">
        <f>CM1066-CL1066</f>
        <v>0</v>
      </c>
      <c r="CO1066" s="12"/>
      <c r="CP1066" s="12"/>
      <c r="CQ1066" s="12"/>
      <c r="CR1066" s="12">
        <f>CQ1066-CP1066</f>
        <v>0</v>
      </c>
      <c r="CS1066" s="12"/>
      <c r="CT1066" s="12"/>
      <c r="CU1066" s="12"/>
      <c r="CV1066" s="12">
        <f>CU1066-CT1066</f>
        <v>0</v>
      </c>
      <c r="CW1066" s="12"/>
      <c r="CX1066" s="12"/>
      <c r="CY1066" s="12"/>
      <c r="CZ1066" s="12">
        <f>CY1066-CX1066</f>
        <v>0</v>
      </c>
      <c r="DA1066" s="12"/>
      <c r="DB1066" s="12"/>
      <c r="DC1066" s="12"/>
      <c r="DD1066" s="12">
        <f>DC1066-DB1066</f>
        <v>0</v>
      </c>
      <c r="DE1066" s="13" t="s">
        <v>54</v>
      </c>
      <c r="DF1066" s="14" t="s">
        <v>55</v>
      </c>
    </row>
    <row r="1067" spans="1:110" ht="51" hidden="1" x14ac:dyDescent="0.25">
      <c r="A1067" s="13" t="s">
        <v>96</v>
      </c>
      <c r="B1067" s="48" t="s">
        <v>1333</v>
      </c>
      <c r="C1067" s="49">
        <v>1916</v>
      </c>
      <c r="D1067" s="49" t="s">
        <v>51</v>
      </c>
      <c r="E1067" s="48" t="s">
        <v>56</v>
      </c>
      <c r="F1067" s="49">
        <v>4346.8</v>
      </c>
      <c r="G1067" s="49">
        <v>3671.3</v>
      </c>
      <c r="H1067" s="51">
        <v>34235</v>
      </c>
      <c r="I1067" s="12">
        <f t="shared" si="1418"/>
        <v>7027128.3300000001</v>
      </c>
      <c r="J1067" s="12">
        <f t="shared" si="1438"/>
        <v>3395952.5449999999</v>
      </c>
      <c r="K1067" s="12">
        <f t="shared" si="1375"/>
        <v>3631175.7850000001</v>
      </c>
      <c r="L1067" s="12">
        <f t="shared" si="1400"/>
        <v>3631175.7850000001</v>
      </c>
      <c r="M1067" s="12">
        <f t="shared" si="1417"/>
        <v>0</v>
      </c>
      <c r="N1067" s="12"/>
      <c r="O1067" s="12"/>
      <c r="P1067" s="12">
        <v>0</v>
      </c>
      <c r="Q1067" s="12">
        <v>6791905.0899999999</v>
      </c>
      <c r="R1067" s="12">
        <v>6791905.0899999999</v>
      </c>
      <c r="S1067" s="12">
        <v>0</v>
      </c>
      <c r="T1067" s="12"/>
      <c r="U1067" s="12"/>
      <c r="V1067" s="12">
        <v>0</v>
      </c>
      <c r="W1067" s="12"/>
      <c r="X1067" s="12"/>
      <c r="Y1067" s="12">
        <v>0</v>
      </c>
      <c r="Z1067" s="12"/>
      <c r="AA1067" s="12"/>
      <c r="AB1067" s="12">
        <v>0</v>
      </c>
      <c r="AC1067" s="12"/>
      <c r="AD1067" s="12"/>
      <c r="AE1067" s="12">
        <v>0</v>
      </c>
      <c r="AF1067" s="12"/>
      <c r="AG1067" s="12"/>
      <c r="AH1067" s="12">
        <v>0</v>
      </c>
      <c r="AI1067" s="12"/>
      <c r="AJ1067" s="12"/>
      <c r="AK1067" s="12">
        <v>0</v>
      </c>
      <c r="AL1067" s="12"/>
      <c r="AM1067" s="12"/>
      <c r="AN1067" s="12">
        <v>0</v>
      </c>
      <c r="AO1067" s="32"/>
      <c r="AP1067" s="39" t="s">
        <v>53</v>
      </c>
      <c r="AQ1067" s="32"/>
      <c r="AR1067" s="32">
        <v>0</v>
      </c>
      <c r="AS1067" s="12"/>
      <c r="AT1067" s="12"/>
      <c r="AU1067" s="12">
        <v>0</v>
      </c>
      <c r="AV1067" s="12"/>
      <c r="AW1067" s="12"/>
      <c r="AX1067" s="12">
        <v>0</v>
      </c>
      <c r="AY1067" s="45"/>
      <c r="AZ1067" s="32"/>
      <c r="BA1067" s="12">
        <v>0</v>
      </c>
      <c r="BB1067" s="12">
        <f>BF1067+BJ1067+BN1067+BR1067+BV1067+BZ1067+CD1067+CH1067+CL1067+CP1067+CT1067+CX1067+DB1067</f>
        <v>0</v>
      </c>
      <c r="BC1067" s="12">
        <f t="shared" si="1402"/>
        <v>235223.24</v>
      </c>
      <c r="BD1067" s="12">
        <f t="shared" si="1403"/>
        <v>235223.24</v>
      </c>
      <c r="BE1067" s="12"/>
      <c r="BF1067" s="12"/>
      <c r="BG1067" s="12"/>
      <c r="BH1067" s="12">
        <f t="shared" ref="BH1067:BH1073" si="1452">BG1067-BF1067</f>
        <v>0</v>
      </c>
      <c r="BI1067" s="12"/>
      <c r="BJ1067" s="12"/>
      <c r="BK1067" s="12"/>
      <c r="BL1067" s="12">
        <f t="shared" ref="BL1067:BL1073" si="1453">BK1067-BJ1067</f>
        <v>0</v>
      </c>
      <c r="BM1067" s="12"/>
      <c r="BN1067" s="12"/>
      <c r="BO1067" s="12"/>
      <c r="BP1067" s="12">
        <f t="shared" ref="BP1067:BP1073" si="1454">BO1067-BN1067</f>
        <v>0</v>
      </c>
      <c r="BQ1067" s="12"/>
      <c r="BR1067" s="12"/>
      <c r="BS1067" s="12"/>
      <c r="BT1067" s="12">
        <f t="shared" ref="BT1067:BT1073" si="1455">BS1067-BR1067</f>
        <v>0</v>
      </c>
      <c r="BU1067" s="12"/>
      <c r="BV1067" s="12"/>
      <c r="BW1067" s="12"/>
      <c r="BX1067" s="12">
        <f t="shared" ref="BX1067:BX1073" si="1456">BW1067-BV1067</f>
        <v>0</v>
      </c>
      <c r="BY1067" s="12"/>
      <c r="BZ1067" s="12"/>
      <c r="CA1067" s="12"/>
      <c r="CB1067" s="12">
        <f t="shared" ref="CB1067:CB1073" si="1457">CA1067-BZ1067</f>
        <v>0</v>
      </c>
      <c r="CC1067" s="12"/>
      <c r="CD1067" s="12"/>
      <c r="CE1067" s="12"/>
      <c r="CF1067" s="12">
        <f t="shared" ref="CF1067:CF1073" si="1458">CE1067-CD1067</f>
        <v>0</v>
      </c>
      <c r="CG1067" s="12"/>
      <c r="CH1067" s="12"/>
      <c r="CI1067" s="12"/>
      <c r="CJ1067" s="12">
        <f t="shared" ref="CJ1067:CJ1073" si="1459">CI1067-CH1067</f>
        <v>0</v>
      </c>
      <c r="CK1067" s="12"/>
      <c r="CL1067" s="12"/>
      <c r="CM1067" s="12">
        <v>235223.24</v>
      </c>
      <c r="CN1067" s="12">
        <f t="shared" ref="CN1067:CN1073" si="1460">CM1067-CL1067</f>
        <v>235223.24</v>
      </c>
      <c r="CO1067" s="12"/>
      <c r="CP1067" s="12"/>
      <c r="CQ1067" s="12"/>
      <c r="CR1067" s="12">
        <f t="shared" ref="CR1067:CR1079" si="1461">CQ1067-CP1067</f>
        <v>0</v>
      </c>
      <c r="CS1067" s="12"/>
      <c r="CT1067" s="12"/>
      <c r="CU1067" s="12"/>
      <c r="CV1067" s="12">
        <f t="shared" ref="CV1067:CV1073" si="1462">CU1067-CT1067</f>
        <v>0</v>
      </c>
      <c r="CW1067" s="12"/>
      <c r="CX1067" s="12"/>
      <c r="CY1067" s="12"/>
      <c r="CZ1067" s="12">
        <f t="shared" ref="CZ1067:CZ1073" si="1463">CY1067-CX1067</f>
        <v>0</v>
      </c>
      <c r="DA1067" s="12"/>
      <c r="DB1067" s="12"/>
      <c r="DC1067" s="12"/>
      <c r="DD1067" s="12">
        <f t="shared" ref="DD1067:DD1073" si="1464">DC1067-DB1067</f>
        <v>0</v>
      </c>
      <c r="DE1067" s="13" t="s">
        <v>54</v>
      </c>
      <c r="DF1067" s="14" t="s">
        <v>55</v>
      </c>
    </row>
    <row r="1068" spans="1:110" ht="38.25" hidden="1" x14ac:dyDescent="0.25">
      <c r="A1068" s="13" t="s">
        <v>97</v>
      </c>
      <c r="B1068" s="48" t="s">
        <v>1334</v>
      </c>
      <c r="C1068" s="49">
        <v>1916</v>
      </c>
      <c r="D1068" s="49" t="s">
        <v>51</v>
      </c>
      <c r="E1068" s="48" t="s">
        <v>52</v>
      </c>
      <c r="F1068" s="49">
        <v>1867.24</v>
      </c>
      <c r="G1068" s="49">
        <v>1461.1</v>
      </c>
      <c r="H1068" s="51">
        <v>34235</v>
      </c>
      <c r="I1068" s="12">
        <f t="shared" si="1418"/>
        <v>8375750.8470000001</v>
      </c>
      <c r="J1068" s="12">
        <f t="shared" si="1438"/>
        <v>4038145.5984999998</v>
      </c>
      <c r="K1068" s="12">
        <f t="shared" si="1375"/>
        <v>4337605.2485000007</v>
      </c>
      <c r="L1068" s="12">
        <f t="shared" si="1400"/>
        <v>4337605.2485000007</v>
      </c>
      <c r="M1068" s="12">
        <f t="shared" si="1417"/>
        <v>0</v>
      </c>
      <c r="N1068" s="12"/>
      <c r="O1068" s="12"/>
      <c r="P1068" s="12">
        <v>0</v>
      </c>
      <c r="Q1068" s="12">
        <v>8076291.1969999997</v>
      </c>
      <c r="R1068" s="12">
        <v>8076291.1969999997</v>
      </c>
      <c r="S1068" s="12">
        <v>0</v>
      </c>
      <c r="T1068" s="12"/>
      <c r="U1068" s="12"/>
      <c r="V1068" s="12">
        <v>0</v>
      </c>
      <c r="W1068" s="12"/>
      <c r="X1068" s="12"/>
      <c r="Y1068" s="12">
        <v>0</v>
      </c>
      <c r="Z1068" s="12"/>
      <c r="AA1068" s="12"/>
      <c r="AB1068" s="12">
        <v>0</v>
      </c>
      <c r="AC1068" s="12"/>
      <c r="AD1068" s="12"/>
      <c r="AE1068" s="12">
        <v>0</v>
      </c>
      <c r="AF1068" s="12"/>
      <c r="AG1068" s="12"/>
      <c r="AH1068" s="12">
        <v>0</v>
      </c>
      <c r="AI1068" s="12"/>
      <c r="AJ1068" s="12"/>
      <c r="AK1068" s="12">
        <v>0</v>
      </c>
      <c r="AL1068" s="12"/>
      <c r="AM1068" s="12"/>
      <c r="AN1068" s="12">
        <v>0</v>
      </c>
      <c r="AO1068" s="32"/>
      <c r="AP1068" s="39" t="s">
        <v>53</v>
      </c>
      <c r="AQ1068" s="32"/>
      <c r="AR1068" s="32">
        <v>0</v>
      </c>
      <c r="AS1068" s="12"/>
      <c r="AT1068" s="12"/>
      <c r="AU1068" s="12">
        <v>0</v>
      </c>
      <c r="AV1068" s="12"/>
      <c r="AW1068" s="12"/>
      <c r="AX1068" s="12">
        <v>0</v>
      </c>
      <c r="AY1068" s="45"/>
      <c r="AZ1068" s="32"/>
      <c r="BA1068" s="12">
        <v>0</v>
      </c>
      <c r="BB1068" s="12">
        <f t="shared" ref="BB1068:BB1073" si="1465">BF1068+BJ1068+BN1068+BR1068+BV1068+BZ1068+CD1068+CH1068+CL1068+CP1068+CT1068+CX1068+DB1068</f>
        <v>0</v>
      </c>
      <c r="BC1068" s="12">
        <f t="shared" si="1402"/>
        <v>299459.65000000002</v>
      </c>
      <c r="BD1068" s="12">
        <f t="shared" si="1403"/>
        <v>299459.65000000002</v>
      </c>
      <c r="BE1068" s="12"/>
      <c r="BF1068" s="12"/>
      <c r="BG1068" s="12"/>
      <c r="BH1068" s="12">
        <f t="shared" si="1452"/>
        <v>0</v>
      </c>
      <c r="BI1068" s="12"/>
      <c r="BJ1068" s="12"/>
      <c r="BK1068" s="12"/>
      <c r="BL1068" s="12">
        <f t="shared" si="1453"/>
        <v>0</v>
      </c>
      <c r="BM1068" s="12"/>
      <c r="BN1068" s="12"/>
      <c r="BO1068" s="12"/>
      <c r="BP1068" s="12">
        <f t="shared" si="1454"/>
        <v>0</v>
      </c>
      <c r="BQ1068" s="12"/>
      <c r="BR1068" s="12"/>
      <c r="BS1068" s="12"/>
      <c r="BT1068" s="12">
        <f t="shared" si="1455"/>
        <v>0</v>
      </c>
      <c r="BU1068" s="12"/>
      <c r="BV1068" s="12"/>
      <c r="BW1068" s="12"/>
      <c r="BX1068" s="12">
        <f t="shared" si="1456"/>
        <v>0</v>
      </c>
      <c r="BY1068" s="12"/>
      <c r="BZ1068" s="12"/>
      <c r="CA1068" s="12"/>
      <c r="CB1068" s="12">
        <f t="shared" si="1457"/>
        <v>0</v>
      </c>
      <c r="CC1068" s="12"/>
      <c r="CD1068" s="12"/>
      <c r="CE1068" s="12"/>
      <c r="CF1068" s="12">
        <f t="shared" si="1458"/>
        <v>0</v>
      </c>
      <c r="CG1068" s="12"/>
      <c r="CH1068" s="12"/>
      <c r="CI1068" s="12"/>
      <c r="CJ1068" s="12">
        <f t="shared" si="1459"/>
        <v>0</v>
      </c>
      <c r="CK1068" s="12"/>
      <c r="CL1068" s="12"/>
      <c r="CM1068" s="12">
        <v>299459.65000000002</v>
      </c>
      <c r="CN1068" s="12">
        <f t="shared" si="1460"/>
        <v>299459.65000000002</v>
      </c>
      <c r="CO1068" s="12"/>
      <c r="CP1068" s="12"/>
      <c r="CQ1068" s="12"/>
      <c r="CR1068" s="12">
        <f t="shared" si="1461"/>
        <v>0</v>
      </c>
      <c r="CS1068" s="12"/>
      <c r="CT1068" s="12"/>
      <c r="CU1068" s="12"/>
      <c r="CV1068" s="12">
        <f t="shared" si="1462"/>
        <v>0</v>
      </c>
      <c r="CW1068" s="12"/>
      <c r="CX1068" s="12"/>
      <c r="CY1068" s="12"/>
      <c r="CZ1068" s="12">
        <f t="shared" si="1463"/>
        <v>0</v>
      </c>
      <c r="DA1068" s="12"/>
      <c r="DB1068" s="12"/>
      <c r="DC1068" s="12"/>
      <c r="DD1068" s="12">
        <f t="shared" si="1464"/>
        <v>0</v>
      </c>
      <c r="DE1068" s="13" t="s">
        <v>54</v>
      </c>
      <c r="DF1068" s="14" t="s">
        <v>55</v>
      </c>
    </row>
    <row r="1069" spans="1:110" ht="51" hidden="1" x14ac:dyDescent="0.25">
      <c r="A1069" s="13" t="s">
        <v>98</v>
      </c>
      <c r="B1069" s="48" t="s">
        <v>1335</v>
      </c>
      <c r="C1069" s="49">
        <v>1880</v>
      </c>
      <c r="D1069" s="49" t="s">
        <v>51</v>
      </c>
      <c r="E1069" s="48" t="s">
        <v>56</v>
      </c>
      <c r="F1069" s="49">
        <v>1279.3</v>
      </c>
      <c r="G1069" s="49">
        <v>1208.3</v>
      </c>
      <c r="H1069" s="51">
        <v>37083</v>
      </c>
      <c r="I1069" s="12">
        <f t="shared" si="1418"/>
        <v>3211236</v>
      </c>
      <c r="J1069" s="12">
        <f t="shared" si="1438"/>
        <v>1605618</v>
      </c>
      <c r="K1069" s="12">
        <f t="shared" si="1375"/>
        <v>1605618</v>
      </c>
      <c r="L1069" s="12">
        <f t="shared" si="1400"/>
        <v>1605618</v>
      </c>
      <c r="M1069" s="12">
        <f t="shared" si="1417"/>
        <v>0</v>
      </c>
      <c r="N1069" s="12"/>
      <c r="O1069" s="12"/>
      <c r="P1069" s="12">
        <v>0</v>
      </c>
      <c r="Q1069" s="12"/>
      <c r="R1069" s="12"/>
      <c r="S1069" s="12">
        <v>0</v>
      </c>
      <c r="T1069" s="12"/>
      <c r="U1069" s="12"/>
      <c r="V1069" s="12">
        <v>0</v>
      </c>
      <c r="W1069" s="12"/>
      <c r="X1069" s="12"/>
      <c r="Y1069" s="12">
        <v>0</v>
      </c>
      <c r="Z1069" s="12"/>
      <c r="AA1069" s="12"/>
      <c r="AB1069" s="12">
        <v>0</v>
      </c>
      <c r="AC1069" s="12"/>
      <c r="AD1069" s="12"/>
      <c r="AE1069" s="12">
        <v>0</v>
      </c>
      <c r="AF1069" s="12"/>
      <c r="AG1069" s="12"/>
      <c r="AH1069" s="12">
        <v>0</v>
      </c>
      <c r="AI1069" s="12"/>
      <c r="AJ1069" s="12"/>
      <c r="AK1069" s="12">
        <v>0</v>
      </c>
      <c r="AL1069" s="12"/>
      <c r="AM1069" s="12"/>
      <c r="AN1069" s="12">
        <v>0</v>
      </c>
      <c r="AO1069" s="32"/>
      <c r="AP1069" s="39" t="s">
        <v>53</v>
      </c>
      <c r="AQ1069" s="32"/>
      <c r="AR1069" s="32">
        <v>0</v>
      </c>
      <c r="AS1069" s="12"/>
      <c r="AT1069" s="12"/>
      <c r="AU1069" s="12">
        <v>0</v>
      </c>
      <c r="AV1069" s="12">
        <v>5097696.9579999996</v>
      </c>
      <c r="AW1069" s="12">
        <v>3211236</v>
      </c>
      <c r="AX1069" s="12">
        <v>-1886460.9579999996</v>
      </c>
      <c r="AY1069" s="45"/>
      <c r="AZ1069" s="32"/>
      <c r="BA1069" s="12">
        <v>0</v>
      </c>
      <c r="BB1069" s="12">
        <f t="shared" si="1465"/>
        <v>0</v>
      </c>
      <c r="BC1069" s="12">
        <f t="shared" si="1402"/>
        <v>0</v>
      </c>
      <c r="BD1069" s="12">
        <f t="shared" si="1403"/>
        <v>0</v>
      </c>
      <c r="BE1069" s="12"/>
      <c r="BF1069" s="12"/>
      <c r="BG1069" s="12"/>
      <c r="BH1069" s="12">
        <f t="shared" si="1452"/>
        <v>0</v>
      </c>
      <c r="BI1069" s="12"/>
      <c r="BJ1069" s="12"/>
      <c r="BK1069" s="12"/>
      <c r="BL1069" s="12">
        <f t="shared" si="1453"/>
        <v>0</v>
      </c>
      <c r="BM1069" s="12"/>
      <c r="BN1069" s="12"/>
      <c r="BO1069" s="12"/>
      <c r="BP1069" s="12">
        <f t="shared" si="1454"/>
        <v>0</v>
      </c>
      <c r="BQ1069" s="12"/>
      <c r="BR1069" s="12"/>
      <c r="BS1069" s="12"/>
      <c r="BT1069" s="12">
        <f t="shared" si="1455"/>
        <v>0</v>
      </c>
      <c r="BU1069" s="12"/>
      <c r="BV1069" s="12"/>
      <c r="BW1069" s="12"/>
      <c r="BX1069" s="12">
        <f t="shared" si="1456"/>
        <v>0</v>
      </c>
      <c r="BY1069" s="12"/>
      <c r="BZ1069" s="12"/>
      <c r="CA1069" s="12"/>
      <c r="CB1069" s="12">
        <f t="shared" si="1457"/>
        <v>0</v>
      </c>
      <c r="CC1069" s="12"/>
      <c r="CD1069" s="12"/>
      <c r="CE1069" s="12"/>
      <c r="CF1069" s="12">
        <f t="shared" si="1458"/>
        <v>0</v>
      </c>
      <c r="CG1069" s="12"/>
      <c r="CH1069" s="12"/>
      <c r="CI1069" s="12"/>
      <c r="CJ1069" s="12">
        <f t="shared" si="1459"/>
        <v>0</v>
      </c>
      <c r="CK1069" s="12"/>
      <c r="CL1069" s="12"/>
      <c r="CM1069" s="12"/>
      <c r="CN1069" s="12">
        <f t="shared" si="1460"/>
        <v>0</v>
      </c>
      <c r="CO1069" s="12"/>
      <c r="CP1069" s="12"/>
      <c r="CQ1069" s="12"/>
      <c r="CR1069" s="12">
        <f t="shared" si="1461"/>
        <v>0</v>
      </c>
      <c r="CS1069" s="12"/>
      <c r="CT1069" s="12"/>
      <c r="CU1069" s="12"/>
      <c r="CV1069" s="12">
        <f t="shared" si="1462"/>
        <v>0</v>
      </c>
      <c r="CW1069" s="12"/>
      <c r="CX1069" s="12"/>
      <c r="CY1069" s="12"/>
      <c r="CZ1069" s="12">
        <f t="shared" si="1463"/>
        <v>0</v>
      </c>
      <c r="DA1069" s="12"/>
      <c r="DB1069" s="12"/>
      <c r="DC1069" s="12"/>
      <c r="DD1069" s="12">
        <f t="shared" si="1464"/>
        <v>0</v>
      </c>
      <c r="DE1069" s="13" t="s">
        <v>54</v>
      </c>
      <c r="DF1069" s="14" t="s">
        <v>55</v>
      </c>
    </row>
    <row r="1070" spans="1:110" ht="51" hidden="1" x14ac:dyDescent="0.25">
      <c r="A1070" s="13" t="s">
        <v>100</v>
      </c>
      <c r="B1070" s="48" t="s">
        <v>1336</v>
      </c>
      <c r="C1070" s="49">
        <v>1880</v>
      </c>
      <c r="D1070" s="49" t="s">
        <v>51</v>
      </c>
      <c r="E1070" s="48" t="s">
        <v>56</v>
      </c>
      <c r="F1070" s="49">
        <v>781</v>
      </c>
      <c r="G1070" s="49">
        <v>547</v>
      </c>
      <c r="H1070" s="51">
        <v>40143</v>
      </c>
      <c r="I1070" s="12">
        <f t="shared" si="1418"/>
        <v>2408299.2000000002</v>
      </c>
      <c r="J1070" s="12">
        <f t="shared" si="1438"/>
        <v>1204149.6000000001</v>
      </c>
      <c r="K1070" s="12">
        <f t="shared" si="1375"/>
        <v>1204149.6000000001</v>
      </c>
      <c r="L1070" s="12">
        <f t="shared" si="1400"/>
        <v>1204149.6000000001</v>
      </c>
      <c r="M1070" s="12">
        <f t="shared" si="1417"/>
        <v>0</v>
      </c>
      <c r="N1070" s="12"/>
      <c r="O1070" s="12"/>
      <c r="P1070" s="12">
        <v>0</v>
      </c>
      <c r="Q1070" s="12"/>
      <c r="R1070" s="12"/>
      <c r="S1070" s="12">
        <v>0</v>
      </c>
      <c r="T1070" s="12"/>
      <c r="U1070" s="12"/>
      <c r="V1070" s="12">
        <v>0</v>
      </c>
      <c r="W1070" s="12"/>
      <c r="X1070" s="12"/>
      <c r="Y1070" s="12">
        <v>0</v>
      </c>
      <c r="Z1070" s="12"/>
      <c r="AA1070" s="12"/>
      <c r="AB1070" s="12">
        <v>0</v>
      </c>
      <c r="AC1070" s="12"/>
      <c r="AD1070" s="12"/>
      <c r="AE1070" s="12">
        <v>0</v>
      </c>
      <c r="AF1070" s="12"/>
      <c r="AG1070" s="12"/>
      <c r="AH1070" s="12">
        <v>0</v>
      </c>
      <c r="AI1070" s="12"/>
      <c r="AJ1070" s="12"/>
      <c r="AK1070" s="12">
        <v>0</v>
      </c>
      <c r="AL1070" s="12"/>
      <c r="AM1070" s="12"/>
      <c r="AN1070" s="12">
        <v>0</v>
      </c>
      <c r="AO1070" s="32"/>
      <c r="AP1070" s="39" t="s">
        <v>53</v>
      </c>
      <c r="AQ1070" s="32"/>
      <c r="AR1070" s="32">
        <v>0</v>
      </c>
      <c r="AS1070" s="12"/>
      <c r="AT1070" s="12"/>
      <c r="AU1070" s="12">
        <v>0</v>
      </c>
      <c r="AV1070" s="12">
        <v>2307738.247</v>
      </c>
      <c r="AW1070" s="12">
        <v>2408299.2000000002</v>
      </c>
      <c r="AX1070" s="12">
        <v>100560.95300000021</v>
      </c>
      <c r="AY1070" s="45"/>
      <c r="AZ1070" s="32"/>
      <c r="BA1070" s="12">
        <v>0</v>
      </c>
      <c r="BB1070" s="12">
        <f t="shared" si="1465"/>
        <v>0</v>
      </c>
      <c r="BC1070" s="12">
        <f t="shared" si="1402"/>
        <v>0</v>
      </c>
      <c r="BD1070" s="12">
        <f t="shared" si="1403"/>
        <v>0</v>
      </c>
      <c r="BE1070" s="12"/>
      <c r="BF1070" s="12"/>
      <c r="BG1070" s="12"/>
      <c r="BH1070" s="12">
        <f t="shared" si="1452"/>
        <v>0</v>
      </c>
      <c r="BI1070" s="12"/>
      <c r="BJ1070" s="12"/>
      <c r="BK1070" s="12"/>
      <c r="BL1070" s="12">
        <f t="shared" si="1453"/>
        <v>0</v>
      </c>
      <c r="BM1070" s="12"/>
      <c r="BN1070" s="12"/>
      <c r="BO1070" s="12"/>
      <c r="BP1070" s="12">
        <f t="shared" si="1454"/>
        <v>0</v>
      </c>
      <c r="BQ1070" s="12"/>
      <c r="BR1070" s="12"/>
      <c r="BS1070" s="12"/>
      <c r="BT1070" s="12">
        <f t="shared" si="1455"/>
        <v>0</v>
      </c>
      <c r="BU1070" s="12"/>
      <c r="BV1070" s="12"/>
      <c r="BW1070" s="12"/>
      <c r="BX1070" s="12">
        <f t="shared" si="1456"/>
        <v>0</v>
      </c>
      <c r="BY1070" s="12"/>
      <c r="BZ1070" s="12"/>
      <c r="CA1070" s="12"/>
      <c r="CB1070" s="12">
        <f t="shared" si="1457"/>
        <v>0</v>
      </c>
      <c r="CC1070" s="12"/>
      <c r="CD1070" s="12"/>
      <c r="CE1070" s="12"/>
      <c r="CF1070" s="12">
        <f t="shared" si="1458"/>
        <v>0</v>
      </c>
      <c r="CG1070" s="12"/>
      <c r="CH1070" s="12"/>
      <c r="CI1070" s="12"/>
      <c r="CJ1070" s="12">
        <f t="shared" si="1459"/>
        <v>0</v>
      </c>
      <c r="CK1070" s="12"/>
      <c r="CL1070" s="12"/>
      <c r="CM1070" s="12"/>
      <c r="CN1070" s="12">
        <f t="shared" si="1460"/>
        <v>0</v>
      </c>
      <c r="CO1070" s="12"/>
      <c r="CP1070" s="12"/>
      <c r="CQ1070" s="12"/>
      <c r="CR1070" s="12">
        <f t="shared" si="1461"/>
        <v>0</v>
      </c>
      <c r="CS1070" s="12"/>
      <c r="CT1070" s="12"/>
      <c r="CU1070" s="12"/>
      <c r="CV1070" s="12">
        <f t="shared" si="1462"/>
        <v>0</v>
      </c>
      <c r="CW1070" s="12"/>
      <c r="CX1070" s="12"/>
      <c r="CY1070" s="12"/>
      <c r="CZ1070" s="12">
        <f t="shared" si="1463"/>
        <v>0</v>
      </c>
      <c r="DA1070" s="12"/>
      <c r="DB1070" s="12"/>
      <c r="DC1070" s="12"/>
      <c r="DD1070" s="12">
        <f t="shared" si="1464"/>
        <v>0</v>
      </c>
      <c r="DE1070" s="13" t="s">
        <v>54</v>
      </c>
      <c r="DF1070" s="14" t="s">
        <v>55</v>
      </c>
    </row>
    <row r="1071" spans="1:110" ht="38.25" hidden="1" x14ac:dyDescent="0.25">
      <c r="A1071" s="13" t="s">
        <v>101</v>
      </c>
      <c r="B1071" s="48" t="s">
        <v>1337</v>
      </c>
      <c r="C1071" s="49">
        <v>1930</v>
      </c>
      <c r="D1071" s="49" t="s">
        <v>51</v>
      </c>
      <c r="E1071" s="48" t="s">
        <v>61</v>
      </c>
      <c r="F1071" s="49">
        <v>1700.22</v>
      </c>
      <c r="G1071" s="49">
        <v>1607.2</v>
      </c>
      <c r="H1071" s="51">
        <v>36720</v>
      </c>
      <c r="I1071" s="12">
        <f t="shared" si="1418"/>
        <v>382527.6</v>
      </c>
      <c r="J1071" s="12">
        <f t="shared" si="1438"/>
        <v>191263.8</v>
      </c>
      <c r="K1071" s="12">
        <f t="shared" si="1375"/>
        <v>191263.8</v>
      </c>
      <c r="L1071" s="12">
        <f t="shared" si="1400"/>
        <v>191263.8</v>
      </c>
      <c r="M1071" s="12">
        <f t="shared" si="1417"/>
        <v>0</v>
      </c>
      <c r="N1071" s="12"/>
      <c r="O1071" s="12"/>
      <c r="P1071" s="12">
        <v>0</v>
      </c>
      <c r="Q1071" s="12"/>
      <c r="R1071" s="12"/>
      <c r="S1071" s="12">
        <v>0</v>
      </c>
      <c r="T1071" s="12"/>
      <c r="U1071" s="12"/>
      <c r="V1071" s="12">
        <v>0</v>
      </c>
      <c r="W1071" s="12">
        <v>610993.13899999997</v>
      </c>
      <c r="X1071" s="12">
        <v>382527.6</v>
      </c>
      <c r="Y1071" s="12">
        <v>-228465.53899999999</v>
      </c>
      <c r="Z1071" s="12"/>
      <c r="AA1071" s="12"/>
      <c r="AB1071" s="12">
        <v>0</v>
      </c>
      <c r="AC1071" s="12"/>
      <c r="AD1071" s="12"/>
      <c r="AE1071" s="12">
        <v>0</v>
      </c>
      <c r="AF1071" s="12"/>
      <c r="AG1071" s="12"/>
      <c r="AH1071" s="12">
        <v>0</v>
      </c>
      <c r="AI1071" s="12"/>
      <c r="AJ1071" s="12"/>
      <c r="AK1071" s="12">
        <v>0</v>
      </c>
      <c r="AL1071" s="12"/>
      <c r="AM1071" s="12"/>
      <c r="AN1071" s="12">
        <v>0</v>
      </c>
      <c r="AO1071" s="32"/>
      <c r="AP1071" s="39" t="s">
        <v>53</v>
      </c>
      <c r="AQ1071" s="32"/>
      <c r="AR1071" s="32">
        <v>0</v>
      </c>
      <c r="AS1071" s="12"/>
      <c r="AT1071" s="12"/>
      <c r="AU1071" s="12">
        <v>0</v>
      </c>
      <c r="AV1071" s="12"/>
      <c r="AW1071" s="12"/>
      <c r="AX1071" s="12">
        <v>0</v>
      </c>
      <c r="AY1071" s="45"/>
      <c r="AZ1071" s="32"/>
      <c r="BA1071" s="12">
        <v>0</v>
      </c>
      <c r="BB1071" s="12">
        <f t="shared" si="1465"/>
        <v>0</v>
      </c>
      <c r="BC1071" s="12">
        <f t="shared" si="1402"/>
        <v>0</v>
      </c>
      <c r="BD1071" s="12">
        <f t="shared" si="1403"/>
        <v>0</v>
      </c>
      <c r="BE1071" s="12"/>
      <c r="BF1071" s="12"/>
      <c r="BG1071" s="12"/>
      <c r="BH1071" s="12">
        <f t="shared" si="1452"/>
        <v>0</v>
      </c>
      <c r="BI1071" s="12"/>
      <c r="BJ1071" s="12"/>
      <c r="BK1071" s="12"/>
      <c r="BL1071" s="12">
        <f t="shared" si="1453"/>
        <v>0</v>
      </c>
      <c r="BM1071" s="12"/>
      <c r="BN1071" s="12"/>
      <c r="BO1071" s="12"/>
      <c r="BP1071" s="12">
        <f t="shared" si="1454"/>
        <v>0</v>
      </c>
      <c r="BQ1071" s="12"/>
      <c r="BR1071" s="12"/>
      <c r="BS1071" s="12"/>
      <c r="BT1071" s="12">
        <f t="shared" si="1455"/>
        <v>0</v>
      </c>
      <c r="BU1071" s="12"/>
      <c r="BV1071" s="12"/>
      <c r="BW1071" s="12"/>
      <c r="BX1071" s="12">
        <f t="shared" si="1456"/>
        <v>0</v>
      </c>
      <c r="BY1071" s="12"/>
      <c r="BZ1071" s="12"/>
      <c r="CA1071" s="12"/>
      <c r="CB1071" s="12">
        <f t="shared" si="1457"/>
        <v>0</v>
      </c>
      <c r="CC1071" s="12"/>
      <c r="CD1071" s="12"/>
      <c r="CE1071" s="12"/>
      <c r="CF1071" s="12">
        <f t="shared" si="1458"/>
        <v>0</v>
      </c>
      <c r="CG1071" s="12"/>
      <c r="CH1071" s="12"/>
      <c r="CI1071" s="12"/>
      <c r="CJ1071" s="12">
        <f t="shared" si="1459"/>
        <v>0</v>
      </c>
      <c r="CK1071" s="12"/>
      <c r="CL1071" s="12"/>
      <c r="CM1071" s="12"/>
      <c r="CN1071" s="12">
        <f t="shared" si="1460"/>
        <v>0</v>
      </c>
      <c r="CO1071" s="12"/>
      <c r="CP1071" s="12"/>
      <c r="CQ1071" s="12"/>
      <c r="CR1071" s="12">
        <f t="shared" si="1461"/>
        <v>0</v>
      </c>
      <c r="CS1071" s="12"/>
      <c r="CT1071" s="12"/>
      <c r="CU1071" s="12"/>
      <c r="CV1071" s="12">
        <f t="shared" si="1462"/>
        <v>0</v>
      </c>
      <c r="CW1071" s="12"/>
      <c r="CX1071" s="12"/>
      <c r="CY1071" s="12"/>
      <c r="CZ1071" s="12">
        <f t="shared" si="1463"/>
        <v>0</v>
      </c>
      <c r="DA1071" s="12"/>
      <c r="DB1071" s="12"/>
      <c r="DC1071" s="12"/>
      <c r="DD1071" s="12">
        <f t="shared" si="1464"/>
        <v>0</v>
      </c>
      <c r="DE1071" s="13" t="s">
        <v>54</v>
      </c>
      <c r="DF1071" s="14" t="s">
        <v>55</v>
      </c>
    </row>
    <row r="1072" spans="1:110" ht="38.25" hidden="1" x14ac:dyDescent="0.25">
      <c r="A1072" s="13" t="s">
        <v>102</v>
      </c>
      <c r="B1072" s="48" t="s">
        <v>1338</v>
      </c>
      <c r="C1072" s="49">
        <v>1949</v>
      </c>
      <c r="D1072" s="49" t="s">
        <v>51</v>
      </c>
      <c r="E1072" s="48" t="s">
        <v>67</v>
      </c>
      <c r="F1072" s="49">
        <v>2480.5300000000002</v>
      </c>
      <c r="G1072" s="49">
        <v>2163.5300000000002</v>
      </c>
      <c r="H1072" s="51">
        <v>33710</v>
      </c>
      <c r="I1072" s="12">
        <f t="shared" si="1418"/>
        <v>5245250.04</v>
      </c>
      <c r="J1072" s="12">
        <f t="shared" si="1438"/>
        <v>2622625.02</v>
      </c>
      <c r="K1072" s="12">
        <f t="shared" ref="K1072:K1135" si="1466">I1072-J1072</f>
        <v>2622625.02</v>
      </c>
      <c r="L1072" s="12">
        <f t="shared" ref="L1072:L1135" si="1467">K1072</f>
        <v>2622625.02</v>
      </c>
      <c r="M1072" s="12">
        <f t="shared" si="1417"/>
        <v>0</v>
      </c>
      <c r="N1072" s="12"/>
      <c r="O1072" s="12"/>
      <c r="P1072" s="12">
        <v>0</v>
      </c>
      <c r="Q1072" s="12"/>
      <c r="R1072" s="12"/>
      <c r="S1072" s="12">
        <v>0</v>
      </c>
      <c r="T1072" s="12"/>
      <c r="U1072" s="12"/>
      <c r="V1072" s="12">
        <v>0</v>
      </c>
      <c r="W1072" s="12"/>
      <c r="X1072" s="12"/>
      <c r="Y1072" s="12">
        <v>0</v>
      </c>
      <c r="Z1072" s="12"/>
      <c r="AA1072" s="12"/>
      <c r="AB1072" s="12">
        <v>0</v>
      </c>
      <c r="AC1072" s="12"/>
      <c r="AD1072" s="12"/>
      <c r="AE1072" s="12">
        <v>0</v>
      </c>
      <c r="AF1072" s="12"/>
      <c r="AG1072" s="12"/>
      <c r="AH1072" s="12">
        <v>0</v>
      </c>
      <c r="AI1072" s="12"/>
      <c r="AJ1072" s="12"/>
      <c r="AK1072" s="12">
        <v>0</v>
      </c>
      <c r="AL1072" s="12"/>
      <c r="AM1072" s="12"/>
      <c r="AN1072" s="12">
        <v>0</v>
      </c>
      <c r="AO1072" s="32">
        <v>5014332</v>
      </c>
      <c r="AP1072" s="39" t="s">
        <v>337</v>
      </c>
      <c r="AQ1072" s="32">
        <v>5245250.04</v>
      </c>
      <c r="AR1072" s="32">
        <v>230918.04000000004</v>
      </c>
      <c r="AS1072" s="12"/>
      <c r="AT1072" s="12"/>
      <c r="AU1072" s="12">
        <v>0</v>
      </c>
      <c r="AV1072" s="12"/>
      <c r="AW1072" s="12"/>
      <c r="AX1072" s="12">
        <v>0</v>
      </c>
      <c r="AY1072" s="45"/>
      <c r="AZ1072" s="32"/>
      <c r="BA1072" s="12">
        <v>0</v>
      </c>
      <c r="BB1072" s="12">
        <f t="shared" si="1465"/>
        <v>0</v>
      </c>
      <c r="BC1072" s="12">
        <f t="shared" si="1402"/>
        <v>0</v>
      </c>
      <c r="BD1072" s="12">
        <f t="shared" si="1403"/>
        <v>0</v>
      </c>
      <c r="BE1072" s="12"/>
      <c r="BF1072" s="12"/>
      <c r="BG1072" s="12"/>
      <c r="BH1072" s="12">
        <f t="shared" si="1452"/>
        <v>0</v>
      </c>
      <c r="BI1072" s="12"/>
      <c r="BJ1072" s="12"/>
      <c r="BK1072" s="12"/>
      <c r="BL1072" s="12">
        <f t="shared" si="1453"/>
        <v>0</v>
      </c>
      <c r="BM1072" s="12"/>
      <c r="BN1072" s="12"/>
      <c r="BO1072" s="12"/>
      <c r="BP1072" s="12">
        <f t="shared" si="1454"/>
        <v>0</v>
      </c>
      <c r="BQ1072" s="12"/>
      <c r="BR1072" s="12"/>
      <c r="BS1072" s="12"/>
      <c r="BT1072" s="12">
        <f t="shared" si="1455"/>
        <v>0</v>
      </c>
      <c r="BU1072" s="12"/>
      <c r="BV1072" s="12"/>
      <c r="BW1072" s="12"/>
      <c r="BX1072" s="12">
        <f t="shared" si="1456"/>
        <v>0</v>
      </c>
      <c r="BY1072" s="12"/>
      <c r="BZ1072" s="12"/>
      <c r="CA1072" s="12"/>
      <c r="CB1072" s="12">
        <f t="shared" si="1457"/>
        <v>0</v>
      </c>
      <c r="CC1072" s="12"/>
      <c r="CD1072" s="12"/>
      <c r="CE1072" s="12"/>
      <c r="CF1072" s="12">
        <f t="shared" si="1458"/>
        <v>0</v>
      </c>
      <c r="CG1072" s="12"/>
      <c r="CH1072" s="12"/>
      <c r="CI1072" s="12"/>
      <c r="CJ1072" s="12">
        <f t="shared" si="1459"/>
        <v>0</v>
      </c>
      <c r="CK1072" s="12"/>
      <c r="CL1072" s="12"/>
      <c r="CM1072" s="12"/>
      <c r="CN1072" s="12">
        <f t="shared" si="1460"/>
        <v>0</v>
      </c>
      <c r="CO1072" s="12"/>
      <c r="CP1072" s="12"/>
      <c r="CQ1072" s="12"/>
      <c r="CR1072" s="12">
        <f t="shared" si="1461"/>
        <v>0</v>
      </c>
      <c r="CS1072" s="12"/>
      <c r="CT1072" s="12"/>
      <c r="CU1072" s="12"/>
      <c r="CV1072" s="12">
        <f t="shared" si="1462"/>
        <v>0</v>
      </c>
      <c r="CW1072" s="12"/>
      <c r="CX1072" s="12"/>
      <c r="CY1072" s="12"/>
      <c r="CZ1072" s="12">
        <f t="shared" si="1463"/>
        <v>0</v>
      </c>
      <c r="DA1072" s="12"/>
      <c r="DB1072" s="12"/>
      <c r="DC1072" s="12"/>
      <c r="DD1072" s="12">
        <f t="shared" si="1464"/>
        <v>0</v>
      </c>
      <c r="DE1072" s="13" t="s">
        <v>54</v>
      </c>
      <c r="DF1072" s="14" t="s">
        <v>55</v>
      </c>
    </row>
    <row r="1073" spans="1:110" ht="51" hidden="1" x14ac:dyDescent="0.25">
      <c r="A1073" s="13" t="s">
        <v>103</v>
      </c>
      <c r="B1073" s="48" t="s">
        <v>1339</v>
      </c>
      <c r="C1073" s="49">
        <v>1916</v>
      </c>
      <c r="D1073" s="49" t="s">
        <v>51</v>
      </c>
      <c r="E1073" s="48" t="s">
        <v>56</v>
      </c>
      <c r="F1073" s="49">
        <v>1370.9</v>
      </c>
      <c r="G1073" s="49">
        <v>1063.5</v>
      </c>
      <c r="H1073" s="51">
        <v>34164</v>
      </c>
      <c r="I1073" s="12">
        <f t="shared" si="1418"/>
        <v>5240169.3949999996</v>
      </c>
      <c r="J1073" s="12">
        <f t="shared" si="1438"/>
        <v>2468377.0824999996</v>
      </c>
      <c r="K1073" s="12">
        <f t="shared" si="1466"/>
        <v>2771792.3125</v>
      </c>
      <c r="L1073" s="12">
        <f t="shared" si="1467"/>
        <v>2771792.3125</v>
      </c>
      <c r="M1073" s="12">
        <f t="shared" si="1417"/>
        <v>0</v>
      </c>
      <c r="N1073" s="12"/>
      <c r="O1073" s="12"/>
      <c r="P1073" s="12">
        <v>0</v>
      </c>
      <c r="Q1073" s="12">
        <v>4936754.165</v>
      </c>
      <c r="R1073" s="12">
        <v>4936754.165</v>
      </c>
      <c r="S1073" s="12">
        <v>0</v>
      </c>
      <c r="T1073" s="12"/>
      <c r="U1073" s="12"/>
      <c r="V1073" s="12">
        <v>0</v>
      </c>
      <c r="W1073" s="12"/>
      <c r="X1073" s="12"/>
      <c r="Y1073" s="12">
        <v>0</v>
      </c>
      <c r="Z1073" s="12"/>
      <c r="AA1073" s="12"/>
      <c r="AB1073" s="12">
        <v>0</v>
      </c>
      <c r="AC1073" s="12"/>
      <c r="AD1073" s="12"/>
      <c r="AE1073" s="12">
        <v>0</v>
      </c>
      <c r="AF1073" s="12"/>
      <c r="AG1073" s="12"/>
      <c r="AH1073" s="12">
        <v>0</v>
      </c>
      <c r="AI1073" s="12"/>
      <c r="AJ1073" s="12"/>
      <c r="AK1073" s="12">
        <v>0</v>
      </c>
      <c r="AL1073" s="12"/>
      <c r="AM1073" s="12"/>
      <c r="AN1073" s="12">
        <v>0</v>
      </c>
      <c r="AO1073" s="32"/>
      <c r="AP1073" s="39" t="s">
        <v>53</v>
      </c>
      <c r="AQ1073" s="32"/>
      <c r="AR1073" s="32">
        <v>0</v>
      </c>
      <c r="AS1073" s="12"/>
      <c r="AT1073" s="12"/>
      <c r="AU1073" s="12">
        <v>0</v>
      </c>
      <c r="AV1073" s="12"/>
      <c r="AW1073" s="12"/>
      <c r="AX1073" s="12">
        <v>0</v>
      </c>
      <c r="AY1073" s="45"/>
      <c r="AZ1073" s="32"/>
      <c r="BA1073" s="12">
        <v>0</v>
      </c>
      <c r="BB1073" s="12">
        <f t="shared" si="1465"/>
        <v>0</v>
      </c>
      <c r="BC1073" s="12">
        <f t="shared" si="1402"/>
        <v>303415.23</v>
      </c>
      <c r="BD1073" s="12">
        <f t="shared" si="1403"/>
        <v>303415.23</v>
      </c>
      <c r="BE1073" s="12"/>
      <c r="BF1073" s="12"/>
      <c r="BG1073" s="12"/>
      <c r="BH1073" s="12">
        <f t="shared" si="1452"/>
        <v>0</v>
      </c>
      <c r="BI1073" s="12"/>
      <c r="BJ1073" s="12"/>
      <c r="BK1073" s="12"/>
      <c r="BL1073" s="12">
        <f t="shared" si="1453"/>
        <v>0</v>
      </c>
      <c r="BM1073" s="12"/>
      <c r="BN1073" s="12"/>
      <c r="BO1073" s="12"/>
      <c r="BP1073" s="12">
        <f t="shared" si="1454"/>
        <v>0</v>
      </c>
      <c r="BQ1073" s="12"/>
      <c r="BR1073" s="12"/>
      <c r="BS1073" s="12"/>
      <c r="BT1073" s="12">
        <f t="shared" si="1455"/>
        <v>0</v>
      </c>
      <c r="BU1073" s="12"/>
      <c r="BV1073" s="12"/>
      <c r="BW1073" s="12"/>
      <c r="BX1073" s="12">
        <f t="shared" si="1456"/>
        <v>0</v>
      </c>
      <c r="BY1073" s="12"/>
      <c r="BZ1073" s="12"/>
      <c r="CA1073" s="12"/>
      <c r="CB1073" s="12">
        <f t="shared" si="1457"/>
        <v>0</v>
      </c>
      <c r="CC1073" s="12"/>
      <c r="CD1073" s="12"/>
      <c r="CE1073" s="12"/>
      <c r="CF1073" s="12">
        <f t="shared" si="1458"/>
        <v>0</v>
      </c>
      <c r="CG1073" s="12"/>
      <c r="CH1073" s="12"/>
      <c r="CI1073" s="12"/>
      <c r="CJ1073" s="12">
        <f t="shared" si="1459"/>
        <v>0</v>
      </c>
      <c r="CK1073" s="12"/>
      <c r="CL1073" s="12"/>
      <c r="CM1073" s="12">
        <v>303415.23</v>
      </c>
      <c r="CN1073" s="12">
        <f t="shared" si="1460"/>
        <v>303415.23</v>
      </c>
      <c r="CO1073" s="12"/>
      <c r="CP1073" s="12"/>
      <c r="CQ1073" s="12"/>
      <c r="CR1073" s="12">
        <f t="shared" si="1461"/>
        <v>0</v>
      </c>
      <c r="CS1073" s="12"/>
      <c r="CT1073" s="12"/>
      <c r="CU1073" s="12"/>
      <c r="CV1073" s="12">
        <f t="shared" si="1462"/>
        <v>0</v>
      </c>
      <c r="CW1073" s="12"/>
      <c r="CX1073" s="12"/>
      <c r="CY1073" s="12"/>
      <c r="CZ1073" s="12">
        <f t="shared" si="1463"/>
        <v>0</v>
      </c>
      <c r="DA1073" s="12"/>
      <c r="DB1073" s="12"/>
      <c r="DC1073" s="12"/>
      <c r="DD1073" s="12">
        <f t="shared" si="1464"/>
        <v>0</v>
      </c>
      <c r="DE1073" s="13" t="s">
        <v>54</v>
      </c>
      <c r="DF1073" s="14" t="s">
        <v>55</v>
      </c>
    </row>
    <row r="1074" spans="1:110" ht="38.25" hidden="1" x14ac:dyDescent="0.25">
      <c r="A1074" s="13" t="s">
        <v>104</v>
      </c>
      <c r="B1074" s="48" t="s">
        <v>2699</v>
      </c>
      <c r="C1074" s="49">
        <v>1927</v>
      </c>
      <c r="D1074" s="49" t="s">
        <v>51</v>
      </c>
      <c r="E1074" s="48" t="s">
        <v>61</v>
      </c>
      <c r="F1074" s="49">
        <v>822.4</v>
      </c>
      <c r="G1074" s="49">
        <v>750.4</v>
      </c>
      <c r="H1074" s="51">
        <v>35445</v>
      </c>
      <c r="I1074" s="12">
        <f t="shared" si="1418"/>
        <v>74658.58</v>
      </c>
      <c r="J1074" s="12">
        <f t="shared" si="1438"/>
        <v>0</v>
      </c>
      <c r="K1074" s="12">
        <f t="shared" si="1466"/>
        <v>74658.58</v>
      </c>
      <c r="L1074" s="12">
        <f t="shared" si="1467"/>
        <v>74658.58</v>
      </c>
      <c r="M1074" s="12">
        <f t="shared" si="1417"/>
        <v>0</v>
      </c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32"/>
      <c r="AP1074" s="39"/>
      <c r="AQ1074" s="32"/>
      <c r="AR1074" s="32"/>
      <c r="AS1074" s="12"/>
      <c r="AT1074" s="12"/>
      <c r="AU1074" s="12"/>
      <c r="AV1074" s="12"/>
      <c r="AW1074" s="12"/>
      <c r="AX1074" s="12"/>
      <c r="AY1074" s="45"/>
      <c r="AZ1074" s="32"/>
      <c r="BA1074" s="12"/>
      <c r="BB1074" s="12"/>
      <c r="BC1074" s="12">
        <f t="shared" si="1402"/>
        <v>74658.58</v>
      </c>
      <c r="BD1074" s="12">
        <f t="shared" si="1403"/>
        <v>74658.58</v>
      </c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>
        <v>74658.58</v>
      </c>
      <c r="CR1074" s="12">
        <f t="shared" si="1461"/>
        <v>74658.58</v>
      </c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3" t="s">
        <v>54</v>
      </c>
      <c r="DF1074" s="14" t="s">
        <v>55</v>
      </c>
    </row>
    <row r="1075" spans="1:110" ht="38.25" hidden="1" x14ac:dyDescent="0.25">
      <c r="A1075" s="13" t="s">
        <v>105</v>
      </c>
      <c r="B1075" s="48" t="s">
        <v>2698</v>
      </c>
      <c r="C1075" s="49">
        <v>1927</v>
      </c>
      <c r="D1075" s="49" t="s">
        <v>51</v>
      </c>
      <c r="E1075" s="48" t="s">
        <v>61</v>
      </c>
      <c r="F1075" s="49">
        <v>816.7</v>
      </c>
      <c r="G1075" s="49">
        <v>745.7</v>
      </c>
      <c r="H1075" s="51">
        <v>33998</v>
      </c>
      <c r="I1075" s="12">
        <f t="shared" si="1418"/>
        <v>74654.27</v>
      </c>
      <c r="J1075" s="12">
        <f t="shared" si="1438"/>
        <v>0</v>
      </c>
      <c r="K1075" s="12">
        <f t="shared" si="1466"/>
        <v>74654.27</v>
      </c>
      <c r="L1075" s="12">
        <f t="shared" si="1467"/>
        <v>74654.27</v>
      </c>
      <c r="M1075" s="12">
        <f t="shared" si="1417"/>
        <v>0</v>
      </c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32"/>
      <c r="AP1075" s="39"/>
      <c r="AQ1075" s="32"/>
      <c r="AR1075" s="32"/>
      <c r="AS1075" s="12"/>
      <c r="AT1075" s="12"/>
      <c r="AU1075" s="12"/>
      <c r="AV1075" s="12"/>
      <c r="AW1075" s="12"/>
      <c r="AX1075" s="12"/>
      <c r="AY1075" s="45"/>
      <c r="AZ1075" s="32"/>
      <c r="BA1075" s="12"/>
      <c r="BB1075" s="12"/>
      <c r="BC1075" s="12">
        <f t="shared" si="1402"/>
        <v>74654.27</v>
      </c>
      <c r="BD1075" s="12">
        <f t="shared" si="1403"/>
        <v>74654.27</v>
      </c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>
        <v>74654.27</v>
      </c>
      <c r="CR1075" s="12">
        <f t="shared" si="1461"/>
        <v>74654.27</v>
      </c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3" t="s">
        <v>54</v>
      </c>
      <c r="DF1075" s="14" t="s">
        <v>55</v>
      </c>
    </row>
    <row r="1076" spans="1:110" ht="38.25" hidden="1" x14ac:dyDescent="0.25">
      <c r="A1076" s="13" t="s">
        <v>106</v>
      </c>
      <c r="B1076" s="48" t="s">
        <v>2700</v>
      </c>
      <c r="C1076" s="49">
        <v>1927</v>
      </c>
      <c r="D1076" s="49" t="s">
        <v>51</v>
      </c>
      <c r="E1076" s="48" t="s">
        <v>61</v>
      </c>
      <c r="F1076" s="49">
        <v>819.4</v>
      </c>
      <c r="G1076" s="49">
        <v>745.4</v>
      </c>
      <c r="H1076" s="51">
        <v>33861</v>
      </c>
      <c r="I1076" s="12">
        <f t="shared" si="1418"/>
        <v>74640.11</v>
      </c>
      <c r="J1076" s="12">
        <f t="shared" si="1438"/>
        <v>0</v>
      </c>
      <c r="K1076" s="12">
        <f t="shared" si="1466"/>
        <v>74640.11</v>
      </c>
      <c r="L1076" s="12">
        <f t="shared" si="1467"/>
        <v>74640.11</v>
      </c>
      <c r="M1076" s="12">
        <f t="shared" si="1417"/>
        <v>0</v>
      </c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32"/>
      <c r="AP1076" s="39"/>
      <c r="AQ1076" s="32"/>
      <c r="AR1076" s="32"/>
      <c r="AS1076" s="12"/>
      <c r="AT1076" s="12"/>
      <c r="AU1076" s="12"/>
      <c r="AV1076" s="12"/>
      <c r="AW1076" s="12"/>
      <c r="AX1076" s="12"/>
      <c r="AY1076" s="45"/>
      <c r="AZ1076" s="32"/>
      <c r="BA1076" s="12"/>
      <c r="BB1076" s="12"/>
      <c r="BC1076" s="12">
        <f t="shared" si="1402"/>
        <v>74640.11</v>
      </c>
      <c r="BD1076" s="12">
        <f t="shared" si="1403"/>
        <v>74640.11</v>
      </c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>
        <v>74640.11</v>
      </c>
      <c r="CR1076" s="12">
        <f t="shared" si="1461"/>
        <v>74640.11</v>
      </c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3" t="s">
        <v>54</v>
      </c>
      <c r="DF1076" s="14" t="s">
        <v>55</v>
      </c>
    </row>
    <row r="1077" spans="1:110" ht="38.25" hidden="1" x14ac:dyDescent="0.25">
      <c r="A1077" s="13" t="s">
        <v>107</v>
      </c>
      <c r="B1077" s="48" t="s">
        <v>2592</v>
      </c>
      <c r="C1077" s="49">
        <v>1927</v>
      </c>
      <c r="D1077" s="49" t="s">
        <v>51</v>
      </c>
      <c r="E1077" s="48" t="s">
        <v>2591</v>
      </c>
      <c r="F1077" s="49">
        <v>817.5</v>
      </c>
      <c r="G1077" s="49">
        <v>748.5</v>
      </c>
      <c r="H1077" s="51">
        <v>33878</v>
      </c>
      <c r="I1077" s="12">
        <f t="shared" si="1418"/>
        <v>610060.02</v>
      </c>
      <c r="J1077" s="12">
        <f t="shared" si="1438"/>
        <v>305030.01</v>
      </c>
      <c r="K1077" s="12">
        <f t="shared" si="1466"/>
        <v>305030.01</v>
      </c>
      <c r="L1077" s="12">
        <f t="shared" si="1467"/>
        <v>305030.01</v>
      </c>
      <c r="M1077" s="12">
        <f t="shared" si="1417"/>
        <v>0</v>
      </c>
      <c r="N1077" s="12"/>
      <c r="O1077" s="12"/>
      <c r="P1077" s="12"/>
      <c r="Q1077" s="12"/>
      <c r="R1077" s="12"/>
      <c r="S1077" s="12"/>
      <c r="T1077" s="12">
        <v>0</v>
      </c>
      <c r="U1077" s="12">
        <v>610060.02</v>
      </c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32"/>
      <c r="AP1077" s="39"/>
      <c r="AQ1077" s="32"/>
      <c r="AR1077" s="32"/>
      <c r="AS1077" s="12"/>
      <c r="AT1077" s="12"/>
      <c r="AU1077" s="12"/>
      <c r="AV1077" s="12"/>
      <c r="AW1077" s="12"/>
      <c r="AX1077" s="12"/>
      <c r="AY1077" s="45"/>
      <c r="AZ1077" s="32"/>
      <c r="BA1077" s="12"/>
      <c r="BB1077" s="12">
        <f>BF1077+BJ1077+BN1077+BR1077+BV1077+BZ1077+CD1077+CH1077+CL1077+CP1077+CT1077+CX1077+DB1077</f>
        <v>0</v>
      </c>
      <c r="BC1077" s="12">
        <f t="shared" si="1402"/>
        <v>0</v>
      </c>
      <c r="BD1077" s="12">
        <f t="shared" si="1403"/>
        <v>0</v>
      </c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>
        <f t="shared" si="1461"/>
        <v>0</v>
      </c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3" t="s">
        <v>54</v>
      </c>
      <c r="DF1077" s="14" t="s">
        <v>55</v>
      </c>
    </row>
    <row r="1078" spans="1:110" ht="38.25" hidden="1" x14ac:dyDescent="0.25">
      <c r="A1078" s="13" t="s">
        <v>108</v>
      </c>
      <c r="B1078" s="48" t="s">
        <v>2701</v>
      </c>
      <c r="C1078" s="49">
        <v>1927</v>
      </c>
      <c r="D1078" s="49" t="s">
        <v>51</v>
      </c>
      <c r="E1078" s="48" t="s">
        <v>61</v>
      </c>
      <c r="F1078" s="49">
        <v>728.5</v>
      </c>
      <c r="G1078" s="49">
        <v>653.5</v>
      </c>
      <c r="H1078" s="51">
        <v>33880</v>
      </c>
      <c r="I1078" s="12">
        <f t="shared" si="1418"/>
        <v>66610.23</v>
      </c>
      <c r="J1078" s="12">
        <f t="shared" si="1438"/>
        <v>0</v>
      </c>
      <c r="K1078" s="12">
        <f t="shared" si="1466"/>
        <v>66610.23</v>
      </c>
      <c r="L1078" s="12">
        <f t="shared" si="1467"/>
        <v>66610.23</v>
      </c>
      <c r="M1078" s="12">
        <f t="shared" si="1417"/>
        <v>0</v>
      </c>
      <c r="N1078" s="12"/>
      <c r="O1078" s="12"/>
      <c r="P1078" s="12"/>
      <c r="Q1078" s="12"/>
      <c r="R1078" s="12"/>
      <c r="S1078" s="12"/>
      <c r="T1078" s="16"/>
      <c r="U1078" s="16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32"/>
      <c r="AP1078" s="39"/>
      <c r="AQ1078" s="32"/>
      <c r="AR1078" s="32"/>
      <c r="AS1078" s="12"/>
      <c r="AT1078" s="12"/>
      <c r="AU1078" s="12"/>
      <c r="AV1078" s="12"/>
      <c r="AW1078" s="12"/>
      <c r="AX1078" s="12"/>
      <c r="AY1078" s="45"/>
      <c r="AZ1078" s="32"/>
      <c r="BA1078" s="12"/>
      <c r="BB1078" s="12"/>
      <c r="BC1078" s="12">
        <f t="shared" si="1402"/>
        <v>66610.23</v>
      </c>
      <c r="BD1078" s="12">
        <f t="shared" si="1403"/>
        <v>66610.23</v>
      </c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>
        <v>66610.23</v>
      </c>
      <c r="CR1078" s="12">
        <f t="shared" si="1461"/>
        <v>66610.23</v>
      </c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3" t="s">
        <v>54</v>
      </c>
      <c r="DF1078" s="14" t="s">
        <v>55</v>
      </c>
    </row>
    <row r="1079" spans="1:110" ht="38.25" hidden="1" x14ac:dyDescent="0.25">
      <c r="A1079" s="13" t="s">
        <v>109</v>
      </c>
      <c r="B1079" s="48" t="s">
        <v>2702</v>
      </c>
      <c r="C1079" s="49">
        <v>1927</v>
      </c>
      <c r="D1079" s="49" t="s">
        <v>51</v>
      </c>
      <c r="E1079" s="48" t="s">
        <v>61</v>
      </c>
      <c r="F1079" s="49">
        <v>736.3</v>
      </c>
      <c r="G1079" s="49">
        <v>641.29999999999995</v>
      </c>
      <c r="H1079" s="51">
        <v>34144</v>
      </c>
      <c r="I1079" s="12">
        <f t="shared" si="1418"/>
        <v>66408.009999999995</v>
      </c>
      <c r="J1079" s="12">
        <f t="shared" si="1438"/>
        <v>0</v>
      </c>
      <c r="K1079" s="12">
        <f t="shared" si="1466"/>
        <v>66408.009999999995</v>
      </c>
      <c r="L1079" s="12">
        <f t="shared" si="1467"/>
        <v>66408.009999999995</v>
      </c>
      <c r="M1079" s="12">
        <f t="shared" si="1417"/>
        <v>0</v>
      </c>
      <c r="N1079" s="12"/>
      <c r="O1079" s="12"/>
      <c r="P1079" s="12"/>
      <c r="Q1079" s="12"/>
      <c r="R1079" s="12"/>
      <c r="S1079" s="12"/>
      <c r="T1079" s="16"/>
      <c r="U1079" s="16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32"/>
      <c r="AP1079" s="39"/>
      <c r="AQ1079" s="32"/>
      <c r="AR1079" s="32"/>
      <c r="AS1079" s="12"/>
      <c r="AT1079" s="12"/>
      <c r="AU1079" s="12"/>
      <c r="AV1079" s="12"/>
      <c r="AW1079" s="12"/>
      <c r="AX1079" s="12"/>
      <c r="AY1079" s="45"/>
      <c r="AZ1079" s="32"/>
      <c r="BA1079" s="12"/>
      <c r="BB1079" s="12"/>
      <c r="BC1079" s="12">
        <f t="shared" si="1402"/>
        <v>66408.009999999995</v>
      </c>
      <c r="BD1079" s="12">
        <f t="shared" si="1403"/>
        <v>66408.009999999995</v>
      </c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>
        <v>66408.009999999995</v>
      </c>
      <c r="CR1079" s="12">
        <f t="shared" si="1461"/>
        <v>66408.009999999995</v>
      </c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3" t="s">
        <v>54</v>
      </c>
      <c r="DF1079" s="14" t="s">
        <v>55</v>
      </c>
    </row>
    <row r="1080" spans="1:110" ht="38.25" hidden="1" x14ac:dyDescent="0.25">
      <c r="A1080" s="13" t="s">
        <v>110</v>
      </c>
      <c r="B1080" s="48" t="s">
        <v>1340</v>
      </c>
      <c r="C1080" s="49">
        <v>1919</v>
      </c>
      <c r="D1080" s="49" t="s">
        <v>51</v>
      </c>
      <c r="E1080" s="48" t="s">
        <v>61</v>
      </c>
      <c r="F1080" s="49">
        <v>2384.5</v>
      </c>
      <c r="G1080" s="49">
        <v>2040.5</v>
      </c>
      <c r="H1080" s="51">
        <v>40234</v>
      </c>
      <c r="I1080" s="12">
        <f t="shared" si="1418"/>
        <v>5216234.07</v>
      </c>
      <c r="J1080" s="12">
        <f t="shared" si="1438"/>
        <v>2608117.0350000001</v>
      </c>
      <c r="K1080" s="12">
        <f t="shared" si="1466"/>
        <v>2608117.0350000001</v>
      </c>
      <c r="L1080" s="12">
        <f t="shared" si="1467"/>
        <v>2608117.0350000001</v>
      </c>
      <c r="M1080" s="12">
        <f t="shared" si="1417"/>
        <v>0</v>
      </c>
      <c r="N1080" s="12"/>
      <c r="O1080" s="12"/>
      <c r="P1080" s="12">
        <v>0</v>
      </c>
      <c r="Q1080" s="12"/>
      <c r="R1080" s="12"/>
      <c r="S1080" s="12">
        <v>0</v>
      </c>
      <c r="T1080" s="16"/>
      <c r="U1080" s="16"/>
      <c r="V1080" s="12">
        <v>0</v>
      </c>
      <c r="W1080" s="12"/>
      <c r="X1080" s="12"/>
      <c r="Y1080" s="12">
        <v>0</v>
      </c>
      <c r="Z1080" s="12"/>
      <c r="AA1080" s="12"/>
      <c r="AB1080" s="12">
        <v>0</v>
      </c>
      <c r="AC1080" s="12"/>
      <c r="AD1080" s="12"/>
      <c r="AE1080" s="12">
        <v>0</v>
      </c>
      <c r="AF1080" s="12"/>
      <c r="AG1080" s="12"/>
      <c r="AH1080" s="12">
        <v>0</v>
      </c>
      <c r="AI1080" s="12"/>
      <c r="AJ1080" s="12"/>
      <c r="AK1080" s="12">
        <v>0</v>
      </c>
      <c r="AL1080" s="12"/>
      <c r="AM1080" s="12"/>
      <c r="AN1080" s="12">
        <v>0</v>
      </c>
      <c r="AO1080" s="32"/>
      <c r="AP1080" s="39" t="s">
        <v>53</v>
      </c>
      <c r="AQ1080" s="32"/>
      <c r="AR1080" s="32">
        <v>0</v>
      </c>
      <c r="AS1080" s="12"/>
      <c r="AT1080" s="12"/>
      <c r="AU1080" s="12">
        <v>0</v>
      </c>
      <c r="AV1080" s="12">
        <v>6289167.7259999998</v>
      </c>
      <c r="AW1080" s="12">
        <v>5216234.07</v>
      </c>
      <c r="AX1080" s="12">
        <v>-1072933.6559999995</v>
      </c>
      <c r="AY1080" s="45"/>
      <c r="AZ1080" s="32"/>
      <c r="BA1080" s="12">
        <v>0</v>
      </c>
      <c r="BB1080" s="12">
        <f t="shared" ref="BB1080:BB1091" si="1468">BF1080+BJ1080+BN1080+BR1080+BV1080+BZ1080+CD1080+CH1080+CL1080+CP1080+CT1080+CX1080+DB1080</f>
        <v>0</v>
      </c>
      <c r="BC1080" s="12">
        <f t="shared" si="1402"/>
        <v>0</v>
      </c>
      <c r="BD1080" s="12">
        <f t="shared" si="1403"/>
        <v>0</v>
      </c>
      <c r="BE1080" s="12"/>
      <c r="BF1080" s="12"/>
      <c r="BG1080" s="12"/>
      <c r="BH1080" s="12">
        <f t="shared" ref="BH1080:BH1085" si="1469">BG1080-BF1080</f>
        <v>0</v>
      </c>
      <c r="BI1080" s="12"/>
      <c r="BJ1080" s="12"/>
      <c r="BK1080" s="12"/>
      <c r="BL1080" s="12">
        <f t="shared" ref="BL1080:BL1085" si="1470">BK1080-BJ1080</f>
        <v>0</v>
      </c>
      <c r="BM1080" s="12"/>
      <c r="BN1080" s="12"/>
      <c r="BO1080" s="12"/>
      <c r="BP1080" s="12">
        <f t="shared" ref="BP1080:BP1085" si="1471">BO1080-BN1080</f>
        <v>0</v>
      </c>
      <c r="BQ1080" s="12"/>
      <c r="BR1080" s="12"/>
      <c r="BS1080" s="12"/>
      <c r="BT1080" s="12">
        <f t="shared" ref="BT1080:BT1085" si="1472">BS1080-BR1080</f>
        <v>0</v>
      </c>
      <c r="BU1080" s="12"/>
      <c r="BV1080" s="12"/>
      <c r="BW1080" s="12"/>
      <c r="BX1080" s="12">
        <f t="shared" ref="BX1080:BX1085" si="1473">BW1080-BV1080</f>
        <v>0</v>
      </c>
      <c r="BY1080" s="12"/>
      <c r="BZ1080" s="12"/>
      <c r="CA1080" s="12"/>
      <c r="CB1080" s="12">
        <f t="shared" ref="CB1080:CB1085" si="1474">CA1080-BZ1080</f>
        <v>0</v>
      </c>
      <c r="CC1080" s="12"/>
      <c r="CD1080" s="12"/>
      <c r="CE1080" s="12"/>
      <c r="CF1080" s="12">
        <f t="shared" ref="CF1080:CF1085" si="1475">CE1080-CD1080</f>
        <v>0</v>
      </c>
      <c r="CG1080" s="12"/>
      <c r="CH1080" s="12"/>
      <c r="CI1080" s="12"/>
      <c r="CJ1080" s="12">
        <f t="shared" ref="CJ1080:CJ1085" si="1476">CI1080-CH1080</f>
        <v>0</v>
      </c>
      <c r="CK1080" s="12"/>
      <c r="CL1080" s="12"/>
      <c r="CM1080" s="12"/>
      <c r="CN1080" s="12">
        <f t="shared" ref="CN1080:CN1085" si="1477">CM1080-CL1080</f>
        <v>0</v>
      </c>
      <c r="CO1080" s="12"/>
      <c r="CP1080" s="12"/>
      <c r="CQ1080" s="12"/>
      <c r="CR1080" s="12">
        <f t="shared" ref="CR1080:CR1085" si="1478">CQ1080-CP1080</f>
        <v>0</v>
      </c>
      <c r="CS1080" s="12"/>
      <c r="CT1080" s="12"/>
      <c r="CU1080" s="12"/>
      <c r="CV1080" s="12">
        <f t="shared" ref="CV1080:CV1085" si="1479">CU1080-CT1080</f>
        <v>0</v>
      </c>
      <c r="CW1080" s="12"/>
      <c r="CX1080" s="12"/>
      <c r="CY1080" s="12"/>
      <c r="CZ1080" s="12">
        <f t="shared" ref="CZ1080:CZ1085" si="1480">CY1080-CX1080</f>
        <v>0</v>
      </c>
      <c r="DA1080" s="12"/>
      <c r="DB1080" s="12"/>
      <c r="DC1080" s="12"/>
      <c r="DD1080" s="12">
        <f t="shared" ref="DD1080:DD1085" si="1481">DC1080-DB1080</f>
        <v>0</v>
      </c>
      <c r="DE1080" s="13" t="s">
        <v>54</v>
      </c>
      <c r="DF1080" s="14" t="s">
        <v>55</v>
      </c>
    </row>
    <row r="1081" spans="1:110" ht="38.25" hidden="1" x14ac:dyDescent="0.25">
      <c r="A1081" s="13" t="s">
        <v>111</v>
      </c>
      <c r="B1081" s="48" t="s">
        <v>1341</v>
      </c>
      <c r="C1081" s="49">
        <v>1936</v>
      </c>
      <c r="D1081" s="49" t="s">
        <v>51</v>
      </c>
      <c r="E1081" s="48" t="s">
        <v>61</v>
      </c>
      <c r="F1081" s="49">
        <v>906.4</v>
      </c>
      <c r="G1081" s="49">
        <v>819</v>
      </c>
      <c r="H1081" s="51">
        <v>40177</v>
      </c>
      <c r="I1081" s="12">
        <f t="shared" si="1418"/>
        <v>2805285.6</v>
      </c>
      <c r="J1081" s="12">
        <f t="shared" si="1438"/>
        <v>1402642.8</v>
      </c>
      <c r="K1081" s="12">
        <f t="shared" si="1466"/>
        <v>1402642.8</v>
      </c>
      <c r="L1081" s="12">
        <f t="shared" si="1467"/>
        <v>1402642.8</v>
      </c>
      <c r="M1081" s="12">
        <f t="shared" si="1417"/>
        <v>0</v>
      </c>
      <c r="N1081" s="12"/>
      <c r="O1081" s="12"/>
      <c r="P1081" s="12">
        <v>0</v>
      </c>
      <c r="Q1081" s="12"/>
      <c r="R1081" s="12"/>
      <c r="S1081" s="12">
        <v>0</v>
      </c>
      <c r="T1081" s="12"/>
      <c r="U1081" s="12"/>
      <c r="V1081" s="12">
        <v>0</v>
      </c>
      <c r="W1081" s="12"/>
      <c r="X1081" s="12"/>
      <c r="Y1081" s="12">
        <v>0</v>
      </c>
      <c r="Z1081" s="12"/>
      <c r="AA1081" s="12"/>
      <c r="AB1081" s="12">
        <v>0</v>
      </c>
      <c r="AC1081" s="12"/>
      <c r="AD1081" s="12"/>
      <c r="AE1081" s="12">
        <v>0</v>
      </c>
      <c r="AF1081" s="12"/>
      <c r="AG1081" s="12"/>
      <c r="AH1081" s="12">
        <v>0</v>
      </c>
      <c r="AI1081" s="12"/>
      <c r="AJ1081" s="12"/>
      <c r="AK1081" s="12">
        <v>0</v>
      </c>
      <c r="AL1081" s="12"/>
      <c r="AM1081" s="12"/>
      <c r="AN1081" s="12">
        <v>0</v>
      </c>
      <c r="AO1081" s="32"/>
      <c r="AP1081" s="39" t="s">
        <v>53</v>
      </c>
      <c r="AQ1081" s="32"/>
      <c r="AR1081" s="32">
        <v>0</v>
      </c>
      <c r="AS1081" s="12"/>
      <c r="AT1081" s="12"/>
      <c r="AU1081" s="12">
        <v>0</v>
      </c>
      <c r="AV1081" s="12">
        <v>2524297.1660000002</v>
      </c>
      <c r="AW1081" s="12">
        <v>2805285.6</v>
      </c>
      <c r="AX1081" s="12">
        <v>280988.43399999989</v>
      </c>
      <c r="AY1081" s="45"/>
      <c r="AZ1081" s="32"/>
      <c r="BA1081" s="12">
        <v>0</v>
      </c>
      <c r="BB1081" s="12">
        <f t="shared" si="1468"/>
        <v>0</v>
      </c>
      <c r="BC1081" s="12">
        <f t="shared" si="1402"/>
        <v>0</v>
      </c>
      <c r="BD1081" s="12">
        <f t="shared" si="1403"/>
        <v>0</v>
      </c>
      <c r="BE1081" s="12"/>
      <c r="BF1081" s="12"/>
      <c r="BG1081" s="12"/>
      <c r="BH1081" s="12">
        <f t="shared" si="1469"/>
        <v>0</v>
      </c>
      <c r="BI1081" s="12"/>
      <c r="BJ1081" s="12"/>
      <c r="BK1081" s="12"/>
      <c r="BL1081" s="12">
        <f t="shared" si="1470"/>
        <v>0</v>
      </c>
      <c r="BM1081" s="12"/>
      <c r="BN1081" s="12"/>
      <c r="BO1081" s="12"/>
      <c r="BP1081" s="12">
        <f t="shared" si="1471"/>
        <v>0</v>
      </c>
      <c r="BQ1081" s="12"/>
      <c r="BR1081" s="12"/>
      <c r="BS1081" s="12"/>
      <c r="BT1081" s="12">
        <f t="shared" si="1472"/>
        <v>0</v>
      </c>
      <c r="BU1081" s="12"/>
      <c r="BV1081" s="12"/>
      <c r="BW1081" s="12"/>
      <c r="BX1081" s="12">
        <f t="shared" si="1473"/>
        <v>0</v>
      </c>
      <c r="BY1081" s="12"/>
      <c r="BZ1081" s="12"/>
      <c r="CA1081" s="12"/>
      <c r="CB1081" s="12">
        <f t="shared" si="1474"/>
        <v>0</v>
      </c>
      <c r="CC1081" s="12"/>
      <c r="CD1081" s="12"/>
      <c r="CE1081" s="12"/>
      <c r="CF1081" s="12">
        <f t="shared" si="1475"/>
        <v>0</v>
      </c>
      <c r="CG1081" s="12"/>
      <c r="CH1081" s="12"/>
      <c r="CI1081" s="12"/>
      <c r="CJ1081" s="12">
        <f t="shared" si="1476"/>
        <v>0</v>
      </c>
      <c r="CK1081" s="12"/>
      <c r="CL1081" s="12"/>
      <c r="CM1081" s="12"/>
      <c r="CN1081" s="12">
        <f t="shared" si="1477"/>
        <v>0</v>
      </c>
      <c r="CO1081" s="12"/>
      <c r="CP1081" s="12"/>
      <c r="CQ1081" s="12"/>
      <c r="CR1081" s="12">
        <f t="shared" si="1478"/>
        <v>0</v>
      </c>
      <c r="CS1081" s="12"/>
      <c r="CT1081" s="12"/>
      <c r="CU1081" s="12"/>
      <c r="CV1081" s="12">
        <f t="shared" si="1479"/>
        <v>0</v>
      </c>
      <c r="CW1081" s="12"/>
      <c r="CX1081" s="12"/>
      <c r="CY1081" s="12"/>
      <c r="CZ1081" s="12">
        <f t="shared" si="1480"/>
        <v>0</v>
      </c>
      <c r="DA1081" s="12"/>
      <c r="DB1081" s="12"/>
      <c r="DC1081" s="12"/>
      <c r="DD1081" s="12">
        <f t="shared" si="1481"/>
        <v>0</v>
      </c>
      <c r="DE1081" s="13" t="s">
        <v>54</v>
      </c>
      <c r="DF1081" s="14" t="s">
        <v>55</v>
      </c>
    </row>
    <row r="1082" spans="1:110" ht="38.25" hidden="1" x14ac:dyDescent="0.25">
      <c r="A1082" s="13" t="s">
        <v>112</v>
      </c>
      <c r="B1082" s="48" t="s">
        <v>1342</v>
      </c>
      <c r="C1082" s="49">
        <v>1917</v>
      </c>
      <c r="D1082" s="49" t="s">
        <v>51</v>
      </c>
      <c r="E1082" s="48" t="s">
        <v>52</v>
      </c>
      <c r="F1082" s="49">
        <v>600.5</v>
      </c>
      <c r="G1082" s="49">
        <v>519.5</v>
      </c>
      <c r="H1082" s="51">
        <v>36489</v>
      </c>
      <c r="I1082" s="12">
        <f t="shared" si="1418"/>
        <v>1436693.321</v>
      </c>
      <c r="J1082" s="12">
        <f t="shared" si="1438"/>
        <v>647964.57550000004</v>
      </c>
      <c r="K1082" s="12">
        <f t="shared" si="1466"/>
        <v>788728.74549999996</v>
      </c>
      <c r="L1082" s="12">
        <f t="shared" si="1467"/>
        <v>788728.74549999996</v>
      </c>
      <c r="M1082" s="12">
        <f t="shared" si="1417"/>
        <v>0</v>
      </c>
      <c r="N1082" s="12"/>
      <c r="O1082" s="12"/>
      <c r="P1082" s="12">
        <v>0</v>
      </c>
      <c r="Q1082" s="12">
        <v>1295929.1510000001</v>
      </c>
      <c r="R1082" s="12">
        <v>1295929.1510000001</v>
      </c>
      <c r="S1082" s="12">
        <v>0</v>
      </c>
      <c r="T1082" s="12"/>
      <c r="U1082" s="12"/>
      <c r="V1082" s="12">
        <v>0</v>
      </c>
      <c r="W1082" s="12"/>
      <c r="X1082" s="12"/>
      <c r="Y1082" s="12">
        <v>0</v>
      </c>
      <c r="Z1082" s="12"/>
      <c r="AA1082" s="12"/>
      <c r="AB1082" s="12">
        <v>0</v>
      </c>
      <c r="AC1082" s="12"/>
      <c r="AD1082" s="12"/>
      <c r="AE1082" s="12">
        <v>0</v>
      </c>
      <c r="AF1082" s="12"/>
      <c r="AG1082" s="12"/>
      <c r="AH1082" s="12">
        <v>0</v>
      </c>
      <c r="AI1082" s="12"/>
      <c r="AJ1082" s="12"/>
      <c r="AK1082" s="12">
        <v>0</v>
      </c>
      <c r="AL1082" s="12"/>
      <c r="AM1082" s="12"/>
      <c r="AN1082" s="12">
        <v>0</v>
      </c>
      <c r="AO1082" s="32"/>
      <c r="AP1082" s="39" t="s">
        <v>53</v>
      </c>
      <c r="AQ1082" s="32"/>
      <c r="AR1082" s="32">
        <v>0</v>
      </c>
      <c r="AS1082" s="12"/>
      <c r="AT1082" s="12"/>
      <c r="AU1082" s="12">
        <v>0</v>
      </c>
      <c r="AV1082" s="12"/>
      <c r="AW1082" s="12"/>
      <c r="AX1082" s="12">
        <v>0</v>
      </c>
      <c r="AY1082" s="45"/>
      <c r="AZ1082" s="32"/>
      <c r="BA1082" s="12">
        <v>0</v>
      </c>
      <c r="BB1082" s="12">
        <f t="shared" si="1468"/>
        <v>0</v>
      </c>
      <c r="BC1082" s="12">
        <f t="shared" si="1402"/>
        <v>140764.17000000001</v>
      </c>
      <c r="BD1082" s="12">
        <f t="shared" si="1403"/>
        <v>140764.17000000001</v>
      </c>
      <c r="BE1082" s="12"/>
      <c r="BF1082" s="12"/>
      <c r="BG1082" s="12"/>
      <c r="BH1082" s="12">
        <f t="shared" si="1469"/>
        <v>0</v>
      </c>
      <c r="BI1082" s="12"/>
      <c r="BJ1082" s="12"/>
      <c r="BK1082" s="12"/>
      <c r="BL1082" s="12">
        <f t="shared" si="1470"/>
        <v>0</v>
      </c>
      <c r="BM1082" s="12"/>
      <c r="BN1082" s="12"/>
      <c r="BO1082" s="12"/>
      <c r="BP1082" s="12">
        <f t="shared" si="1471"/>
        <v>0</v>
      </c>
      <c r="BQ1082" s="12"/>
      <c r="BR1082" s="12"/>
      <c r="BS1082" s="12"/>
      <c r="BT1082" s="12">
        <f t="shared" si="1472"/>
        <v>0</v>
      </c>
      <c r="BU1082" s="12"/>
      <c r="BV1082" s="12"/>
      <c r="BW1082" s="12"/>
      <c r="BX1082" s="12">
        <f t="shared" si="1473"/>
        <v>0</v>
      </c>
      <c r="BY1082" s="12"/>
      <c r="BZ1082" s="12"/>
      <c r="CA1082" s="12"/>
      <c r="CB1082" s="12">
        <f t="shared" si="1474"/>
        <v>0</v>
      </c>
      <c r="CC1082" s="12"/>
      <c r="CD1082" s="12"/>
      <c r="CE1082" s="12"/>
      <c r="CF1082" s="12">
        <f t="shared" si="1475"/>
        <v>0</v>
      </c>
      <c r="CG1082" s="12"/>
      <c r="CH1082" s="12"/>
      <c r="CI1082" s="12"/>
      <c r="CJ1082" s="12">
        <f t="shared" si="1476"/>
        <v>0</v>
      </c>
      <c r="CK1082" s="12"/>
      <c r="CL1082" s="12"/>
      <c r="CM1082" s="12">
        <v>140764.17000000001</v>
      </c>
      <c r="CN1082" s="12">
        <f t="shared" si="1477"/>
        <v>140764.17000000001</v>
      </c>
      <c r="CO1082" s="12"/>
      <c r="CP1082" s="12"/>
      <c r="CQ1082" s="12"/>
      <c r="CR1082" s="12">
        <f t="shared" si="1478"/>
        <v>0</v>
      </c>
      <c r="CS1082" s="12"/>
      <c r="CT1082" s="12"/>
      <c r="CU1082" s="12"/>
      <c r="CV1082" s="12">
        <f t="shared" si="1479"/>
        <v>0</v>
      </c>
      <c r="CW1082" s="12"/>
      <c r="CX1082" s="12"/>
      <c r="CY1082" s="12"/>
      <c r="CZ1082" s="12">
        <f t="shared" si="1480"/>
        <v>0</v>
      </c>
      <c r="DA1082" s="12"/>
      <c r="DB1082" s="12"/>
      <c r="DC1082" s="12"/>
      <c r="DD1082" s="12">
        <f t="shared" si="1481"/>
        <v>0</v>
      </c>
      <c r="DE1082" s="13" t="s">
        <v>54</v>
      </c>
      <c r="DF1082" s="14" t="s">
        <v>55</v>
      </c>
    </row>
    <row r="1083" spans="1:110" ht="38.25" hidden="1" x14ac:dyDescent="0.25">
      <c r="A1083" s="13" t="s">
        <v>113</v>
      </c>
      <c r="B1083" s="48" t="s">
        <v>1343</v>
      </c>
      <c r="C1083" s="49">
        <v>1928</v>
      </c>
      <c r="D1083" s="49" t="s">
        <v>51</v>
      </c>
      <c r="E1083" s="48" t="s">
        <v>61</v>
      </c>
      <c r="F1083" s="49">
        <v>948</v>
      </c>
      <c r="G1083" s="49">
        <v>821</v>
      </c>
      <c r="H1083" s="51">
        <v>34243</v>
      </c>
      <c r="I1083" s="12">
        <f t="shared" si="1418"/>
        <v>2729350</v>
      </c>
      <c r="J1083" s="12">
        <f t="shared" si="1438"/>
        <v>964675</v>
      </c>
      <c r="K1083" s="12">
        <f t="shared" si="1466"/>
        <v>1764675</v>
      </c>
      <c r="L1083" s="12">
        <f t="shared" si="1467"/>
        <v>1764675</v>
      </c>
      <c r="M1083" s="12">
        <f t="shared" si="1417"/>
        <v>0</v>
      </c>
      <c r="N1083" s="12"/>
      <c r="O1083" s="12"/>
      <c r="P1083" s="12">
        <v>0</v>
      </c>
      <c r="Q1083" s="12"/>
      <c r="R1083" s="12"/>
      <c r="S1083" s="12">
        <v>0</v>
      </c>
      <c r="T1083" s="12"/>
      <c r="U1083" s="12"/>
      <c r="V1083" s="12">
        <v>0</v>
      </c>
      <c r="W1083" s="12"/>
      <c r="X1083" s="12"/>
      <c r="Y1083" s="12">
        <v>0</v>
      </c>
      <c r="Z1083" s="12"/>
      <c r="AA1083" s="12"/>
      <c r="AB1083" s="12">
        <v>0</v>
      </c>
      <c r="AC1083" s="12"/>
      <c r="AD1083" s="12"/>
      <c r="AE1083" s="12">
        <v>0</v>
      </c>
      <c r="AF1083" s="12"/>
      <c r="AG1083" s="12"/>
      <c r="AH1083" s="12">
        <v>0</v>
      </c>
      <c r="AI1083" s="12"/>
      <c r="AJ1083" s="12"/>
      <c r="AK1083" s="12">
        <v>0</v>
      </c>
      <c r="AL1083" s="12"/>
      <c r="AM1083" s="12"/>
      <c r="AN1083" s="12">
        <v>0</v>
      </c>
      <c r="AO1083" s="32"/>
      <c r="AP1083" s="39" t="s">
        <v>53</v>
      </c>
      <c r="AQ1083" s="32"/>
      <c r="AR1083" s="32">
        <v>0</v>
      </c>
      <c r="AS1083" s="12"/>
      <c r="AT1083" s="12"/>
      <c r="AU1083" s="12">
        <v>0</v>
      </c>
      <c r="AV1083" s="12">
        <v>1929350</v>
      </c>
      <c r="AW1083" s="12">
        <v>1929350</v>
      </c>
      <c r="AX1083" s="12">
        <v>0</v>
      </c>
      <c r="AY1083" s="45"/>
      <c r="AZ1083" s="32"/>
      <c r="BA1083" s="12">
        <v>0</v>
      </c>
      <c r="BB1083" s="12">
        <f t="shared" si="1468"/>
        <v>0</v>
      </c>
      <c r="BC1083" s="12">
        <f t="shared" si="1402"/>
        <v>800000</v>
      </c>
      <c r="BD1083" s="12">
        <f t="shared" si="1403"/>
        <v>800000</v>
      </c>
      <c r="BE1083" s="12"/>
      <c r="BF1083" s="12"/>
      <c r="BG1083" s="12"/>
      <c r="BH1083" s="12">
        <f t="shared" si="1469"/>
        <v>0</v>
      </c>
      <c r="BI1083" s="12"/>
      <c r="BJ1083" s="12"/>
      <c r="BK1083" s="12">
        <v>800000</v>
      </c>
      <c r="BL1083" s="12">
        <f t="shared" si="1470"/>
        <v>800000</v>
      </c>
      <c r="BM1083" s="12"/>
      <c r="BN1083" s="12"/>
      <c r="BO1083" s="12"/>
      <c r="BP1083" s="12">
        <f t="shared" si="1471"/>
        <v>0</v>
      </c>
      <c r="BQ1083" s="12"/>
      <c r="BR1083" s="12"/>
      <c r="BS1083" s="12"/>
      <c r="BT1083" s="12">
        <f t="shared" si="1472"/>
        <v>0</v>
      </c>
      <c r="BU1083" s="12"/>
      <c r="BV1083" s="12"/>
      <c r="BW1083" s="12"/>
      <c r="BX1083" s="12">
        <f t="shared" si="1473"/>
        <v>0</v>
      </c>
      <c r="BY1083" s="12"/>
      <c r="BZ1083" s="12"/>
      <c r="CA1083" s="12"/>
      <c r="CB1083" s="12">
        <f t="shared" si="1474"/>
        <v>0</v>
      </c>
      <c r="CC1083" s="12"/>
      <c r="CD1083" s="12"/>
      <c r="CE1083" s="12"/>
      <c r="CF1083" s="12">
        <f t="shared" si="1475"/>
        <v>0</v>
      </c>
      <c r="CG1083" s="12"/>
      <c r="CH1083" s="12"/>
      <c r="CI1083" s="12"/>
      <c r="CJ1083" s="12">
        <f t="shared" si="1476"/>
        <v>0</v>
      </c>
      <c r="CK1083" s="12"/>
      <c r="CL1083" s="12"/>
      <c r="CM1083" s="12"/>
      <c r="CN1083" s="12">
        <f t="shared" si="1477"/>
        <v>0</v>
      </c>
      <c r="CO1083" s="12"/>
      <c r="CP1083" s="12"/>
      <c r="CQ1083" s="12"/>
      <c r="CR1083" s="12">
        <f t="shared" si="1478"/>
        <v>0</v>
      </c>
      <c r="CS1083" s="12"/>
      <c r="CT1083" s="12"/>
      <c r="CU1083" s="12"/>
      <c r="CV1083" s="12">
        <f t="shared" si="1479"/>
        <v>0</v>
      </c>
      <c r="CW1083" s="12"/>
      <c r="CX1083" s="12"/>
      <c r="CY1083" s="12"/>
      <c r="CZ1083" s="12">
        <f t="shared" si="1480"/>
        <v>0</v>
      </c>
      <c r="DA1083" s="12"/>
      <c r="DB1083" s="12"/>
      <c r="DC1083" s="12"/>
      <c r="DD1083" s="12">
        <f t="shared" si="1481"/>
        <v>0</v>
      </c>
      <c r="DE1083" s="13" t="s">
        <v>54</v>
      </c>
      <c r="DF1083" s="14" t="s">
        <v>55</v>
      </c>
    </row>
    <row r="1084" spans="1:110" ht="38.25" hidden="1" x14ac:dyDescent="0.25">
      <c r="A1084" s="13" t="s">
        <v>114</v>
      </c>
      <c r="B1084" s="48" t="s">
        <v>1344</v>
      </c>
      <c r="C1084" s="49">
        <v>1962</v>
      </c>
      <c r="D1084" s="49" t="s">
        <v>51</v>
      </c>
      <c r="E1084" s="48" t="s">
        <v>229</v>
      </c>
      <c r="F1084" s="49">
        <v>3059</v>
      </c>
      <c r="G1084" s="49">
        <v>2750</v>
      </c>
      <c r="H1084" s="51">
        <v>33935</v>
      </c>
      <c r="I1084" s="12">
        <f t="shared" si="1418"/>
        <v>2100213.3947999999</v>
      </c>
      <c r="J1084" s="12">
        <f t="shared" si="1438"/>
        <v>1050106.6973999999</v>
      </c>
      <c r="K1084" s="12">
        <f t="shared" si="1466"/>
        <v>1050106.6973999999</v>
      </c>
      <c r="L1084" s="12">
        <f t="shared" si="1467"/>
        <v>1050106.6973999999</v>
      </c>
      <c r="M1084" s="12">
        <f t="shared" si="1417"/>
        <v>0</v>
      </c>
      <c r="N1084" s="12"/>
      <c r="O1084" s="12"/>
      <c r="P1084" s="12">
        <v>0</v>
      </c>
      <c r="Q1084" s="12"/>
      <c r="R1084" s="12"/>
      <c r="S1084" s="12">
        <v>0</v>
      </c>
      <c r="T1084" s="16"/>
      <c r="U1084" s="16"/>
      <c r="V1084" s="12">
        <v>0</v>
      </c>
      <c r="W1084" s="12"/>
      <c r="X1084" s="12"/>
      <c r="Y1084" s="12">
        <v>0</v>
      </c>
      <c r="Z1084" s="12"/>
      <c r="AA1084" s="12"/>
      <c r="AB1084" s="12">
        <v>0</v>
      </c>
      <c r="AC1084" s="12"/>
      <c r="AD1084" s="12"/>
      <c r="AE1084" s="12">
        <v>0</v>
      </c>
      <c r="AF1084" s="12"/>
      <c r="AG1084" s="12"/>
      <c r="AH1084" s="12">
        <v>0</v>
      </c>
      <c r="AI1084" s="12"/>
      <c r="AJ1084" s="12"/>
      <c r="AK1084" s="12">
        <v>0</v>
      </c>
      <c r="AL1084" s="12"/>
      <c r="AM1084" s="12"/>
      <c r="AN1084" s="12">
        <v>0</v>
      </c>
      <c r="AO1084" s="32"/>
      <c r="AP1084" s="39" t="s">
        <v>53</v>
      </c>
      <c r="AQ1084" s="32"/>
      <c r="AR1084" s="32">
        <v>0</v>
      </c>
      <c r="AS1084" s="12">
        <v>1426598.7180000001</v>
      </c>
      <c r="AT1084" s="12">
        <v>2100213.3947999999</v>
      </c>
      <c r="AU1084" s="12">
        <v>673614.67679999978</v>
      </c>
      <c r="AV1084" s="12"/>
      <c r="AW1084" s="12"/>
      <c r="AX1084" s="12">
        <v>0</v>
      </c>
      <c r="AY1084" s="45"/>
      <c r="AZ1084" s="32"/>
      <c r="BA1084" s="12">
        <v>0</v>
      </c>
      <c r="BB1084" s="12">
        <f t="shared" si="1468"/>
        <v>0</v>
      </c>
      <c r="BC1084" s="12">
        <f t="shared" si="1402"/>
        <v>0</v>
      </c>
      <c r="BD1084" s="12">
        <f t="shared" si="1403"/>
        <v>0</v>
      </c>
      <c r="BE1084" s="12"/>
      <c r="BF1084" s="12"/>
      <c r="BG1084" s="12"/>
      <c r="BH1084" s="12">
        <f t="shared" si="1469"/>
        <v>0</v>
      </c>
      <c r="BI1084" s="12"/>
      <c r="BJ1084" s="12"/>
      <c r="BK1084" s="12"/>
      <c r="BL1084" s="12">
        <f t="shared" si="1470"/>
        <v>0</v>
      </c>
      <c r="BM1084" s="12"/>
      <c r="BN1084" s="12"/>
      <c r="BO1084" s="12"/>
      <c r="BP1084" s="12">
        <f t="shared" si="1471"/>
        <v>0</v>
      </c>
      <c r="BQ1084" s="12"/>
      <c r="BR1084" s="12"/>
      <c r="BS1084" s="12"/>
      <c r="BT1084" s="12">
        <f t="shared" si="1472"/>
        <v>0</v>
      </c>
      <c r="BU1084" s="12"/>
      <c r="BV1084" s="12"/>
      <c r="BW1084" s="12"/>
      <c r="BX1084" s="12">
        <f t="shared" si="1473"/>
        <v>0</v>
      </c>
      <c r="BY1084" s="12"/>
      <c r="BZ1084" s="12"/>
      <c r="CA1084" s="12"/>
      <c r="CB1084" s="12">
        <f t="shared" si="1474"/>
        <v>0</v>
      </c>
      <c r="CC1084" s="12"/>
      <c r="CD1084" s="12"/>
      <c r="CE1084" s="12"/>
      <c r="CF1084" s="12">
        <f t="shared" si="1475"/>
        <v>0</v>
      </c>
      <c r="CG1084" s="12"/>
      <c r="CH1084" s="12"/>
      <c r="CI1084" s="12"/>
      <c r="CJ1084" s="12">
        <f t="shared" si="1476"/>
        <v>0</v>
      </c>
      <c r="CK1084" s="12"/>
      <c r="CL1084" s="12"/>
      <c r="CM1084" s="12"/>
      <c r="CN1084" s="12">
        <f t="shared" si="1477"/>
        <v>0</v>
      </c>
      <c r="CO1084" s="12"/>
      <c r="CP1084" s="12"/>
      <c r="CQ1084" s="12"/>
      <c r="CR1084" s="12">
        <f t="shared" si="1478"/>
        <v>0</v>
      </c>
      <c r="CS1084" s="12"/>
      <c r="CT1084" s="12"/>
      <c r="CU1084" s="12"/>
      <c r="CV1084" s="12">
        <f t="shared" si="1479"/>
        <v>0</v>
      </c>
      <c r="CW1084" s="12"/>
      <c r="CX1084" s="12"/>
      <c r="CY1084" s="12"/>
      <c r="CZ1084" s="12">
        <f t="shared" si="1480"/>
        <v>0</v>
      </c>
      <c r="DA1084" s="12"/>
      <c r="DB1084" s="12"/>
      <c r="DC1084" s="12"/>
      <c r="DD1084" s="12">
        <f t="shared" si="1481"/>
        <v>0</v>
      </c>
      <c r="DE1084" s="13" t="s">
        <v>54</v>
      </c>
      <c r="DF1084" s="14" t="s">
        <v>55</v>
      </c>
    </row>
    <row r="1085" spans="1:110" ht="38.25" hidden="1" x14ac:dyDescent="0.25">
      <c r="A1085" s="13" t="s">
        <v>115</v>
      </c>
      <c r="B1085" s="48" t="s">
        <v>1345</v>
      </c>
      <c r="C1085" s="49">
        <v>1975</v>
      </c>
      <c r="D1085" s="49" t="s">
        <v>51</v>
      </c>
      <c r="E1085" s="48" t="s">
        <v>186</v>
      </c>
      <c r="F1085" s="49">
        <v>4684.2</v>
      </c>
      <c r="G1085" s="49">
        <v>4095.9</v>
      </c>
      <c r="H1085" s="51">
        <v>33995</v>
      </c>
      <c r="I1085" s="12">
        <f t="shared" si="1418"/>
        <v>6755454.9000000004</v>
      </c>
      <c r="J1085" s="12">
        <f t="shared" si="1438"/>
        <v>3377727.45</v>
      </c>
      <c r="K1085" s="12">
        <f t="shared" si="1466"/>
        <v>3377727.45</v>
      </c>
      <c r="L1085" s="12">
        <f t="shared" si="1467"/>
        <v>3377727.45</v>
      </c>
      <c r="M1085" s="12">
        <f t="shared" si="1417"/>
        <v>0</v>
      </c>
      <c r="N1085" s="12"/>
      <c r="O1085" s="12"/>
      <c r="P1085" s="12">
        <v>0</v>
      </c>
      <c r="Q1085" s="12"/>
      <c r="R1085" s="12"/>
      <c r="S1085" s="12">
        <v>0</v>
      </c>
      <c r="T1085" s="12"/>
      <c r="U1085" s="12"/>
      <c r="V1085" s="12">
        <v>0</v>
      </c>
      <c r="W1085" s="12"/>
      <c r="X1085" s="12"/>
      <c r="Y1085" s="12">
        <v>0</v>
      </c>
      <c r="Z1085" s="12"/>
      <c r="AA1085" s="12"/>
      <c r="AB1085" s="12">
        <v>0</v>
      </c>
      <c r="AC1085" s="12"/>
      <c r="AD1085" s="12"/>
      <c r="AE1085" s="12">
        <v>0</v>
      </c>
      <c r="AF1085" s="12"/>
      <c r="AG1085" s="12"/>
      <c r="AH1085" s="12">
        <v>0</v>
      </c>
      <c r="AI1085" s="12"/>
      <c r="AJ1085" s="12"/>
      <c r="AK1085" s="12">
        <v>0</v>
      </c>
      <c r="AL1085" s="12"/>
      <c r="AM1085" s="12"/>
      <c r="AN1085" s="12">
        <v>0</v>
      </c>
      <c r="AO1085" s="32">
        <v>6368713</v>
      </c>
      <c r="AP1085" s="39" t="s">
        <v>338</v>
      </c>
      <c r="AQ1085" s="32">
        <v>6755454.9000000004</v>
      </c>
      <c r="AR1085" s="32">
        <v>386741.90000000037</v>
      </c>
      <c r="AS1085" s="12"/>
      <c r="AT1085" s="12"/>
      <c r="AU1085" s="12">
        <v>0</v>
      </c>
      <c r="AV1085" s="12"/>
      <c r="AW1085" s="12"/>
      <c r="AX1085" s="12">
        <v>0</v>
      </c>
      <c r="AY1085" s="45"/>
      <c r="AZ1085" s="32"/>
      <c r="BA1085" s="12">
        <v>0</v>
      </c>
      <c r="BB1085" s="12">
        <f t="shared" si="1468"/>
        <v>0</v>
      </c>
      <c r="BC1085" s="12">
        <f t="shared" si="1402"/>
        <v>0</v>
      </c>
      <c r="BD1085" s="12">
        <f t="shared" si="1403"/>
        <v>0</v>
      </c>
      <c r="BE1085" s="12"/>
      <c r="BF1085" s="12"/>
      <c r="BG1085" s="12"/>
      <c r="BH1085" s="12">
        <f t="shared" si="1469"/>
        <v>0</v>
      </c>
      <c r="BI1085" s="12"/>
      <c r="BJ1085" s="12"/>
      <c r="BK1085" s="12"/>
      <c r="BL1085" s="12">
        <f t="shared" si="1470"/>
        <v>0</v>
      </c>
      <c r="BM1085" s="12"/>
      <c r="BN1085" s="12"/>
      <c r="BO1085" s="12"/>
      <c r="BP1085" s="12">
        <f t="shared" si="1471"/>
        <v>0</v>
      </c>
      <c r="BQ1085" s="12"/>
      <c r="BR1085" s="12"/>
      <c r="BS1085" s="12"/>
      <c r="BT1085" s="12">
        <f t="shared" si="1472"/>
        <v>0</v>
      </c>
      <c r="BU1085" s="12"/>
      <c r="BV1085" s="12"/>
      <c r="BW1085" s="12"/>
      <c r="BX1085" s="12">
        <f t="shared" si="1473"/>
        <v>0</v>
      </c>
      <c r="BY1085" s="12"/>
      <c r="BZ1085" s="12"/>
      <c r="CA1085" s="12"/>
      <c r="CB1085" s="12">
        <f t="shared" si="1474"/>
        <v>0</v>
      </c>
      <c r="CC1085" s="12"/>
      <c r="CD1085" s="12"/>
      <c r="CE1085" s="12"/>
      <c r="CF1085" s="12">
        <f t="shared" si="1475"/>
        <v>0</v>
      </c>
      <c r="CG1085" s="12"/>
      <c r="CH1085" s="12"/>
      <c r="CI1085" s="12"/>
      <c r="CJ1085" s="12">
        <f t="shared" si="1476"/>
        <v>0</v>
      </c>
      <c r="CK1085" s="12"/>
      <c r="CL1085" s="12"/>
      <c r="CM1085" s="12"/>
      <c r="CN1085" s="12">
        <f t="shared" si="1477"/>
        <v>0</v>
      </c>
      <c r="CO1085" s="12"/>
      <c r="CP1085" s="12"/>
      <c r="CQ1085" s="12"/>
      <c r="CR1085" s="12">
        <f t="shared" si="1478"/>
        <v>0</v>
      </c>
      <c r="CS1085" s="12"/>
      <c r="CT1085" s="12"/>
      <c r="CU1085" s="12"/>
      <c r="CV1085" s="12">
        <f t="shared" si="1479"/>
        <v>0</v>
      </c>
      <c r="CW1085" s="12"/>
      <c r="CX1085" s="12"/>
      <c r="CY1085" s="12"/>
      <c r="CZ1085" s="12">
        <f t="shared" si="1480"/>
        <v>0</v>
      </c>
      <c r="DA1085" s="12"/>
      <c r="DB1085" s="12"/>
      <c r="DC1085" s="12"/>
      <c r="DD1085" s="12">
        <f t="shared" si="1481"/>
        <v>0</v>
      </c>
      <c r="DE1085" s="13" t="s">
        <v>54</v>
      </c>
      <c r="DF1085" s="14" t="s">
        <v>55</v>
      </c>
    </row>
    <row r="1086" spans="1:110" ht="38.25" hidden="1" x14ac:dyDescent="0.25">
      <c r="A1086" s="13" t="s">
        <v>116</v>
      </c>
      <c r="B1086" s="48" t="s">
        <v>2593</v>
      </c>
      <c r="C1086" s="49">
        <v>1927</v>
      </c>
      <c r="D1086" s="49" t="s">
        <v>51</v>
      </c>
      <c r="E1086" s="48" t="s">
        <v>2591</v>
      </c>
      <c r="F1086" s="49">
        <v>417.1</v>
      </c>
      <c r="G1086" s="49">
        <v>370.4</v>
      </c>
      <c r="H1086" s="51">
        <v>38093</v>
      </c>
      <c r="I1086" s="12">
        <f t="shared" si="1418"/>
        <v>243409.02</v>
      </c>
      <c r="J1086" s="12">
        <f t="shared" si="1438"/>
        <v>121704.51</v>
      </c>
      <c r="K1086" s="12">
        <f t="shared" si="1466"/>
        <v>121704.51</v>
      </c>
      <c r="L1086" s="12">
        <f t="shared" si="1467"/>
        <v>121704.51</v>
      </c>
      <c r="M1086" s="12">
        <f t="shared" si="1417"/>
        <v>0</v>
      </c>
      <c r="N1086" s="12"/>
      <c r="O1086" s="12"/>
      <c r="P1086" s="12"/>
      <c r="Q1086" s="12"/>
      <c r="R1086" s="12"/>
      <c r="S1086" s="12"/>
      <c r="T1086" s="12">
        <v>0</v>
      </c>
      <c r="U1086" s="12">
        <v>243409.02</v>
      </c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32"/>
      <c r="AP1086" s="39"/>
      <c r="AQ1086" s="32"/>
      <c r="AR1086" s="32"/>
      <c r="AS1086" s="12"/>
      <c r="AT1086" s="12"/>
      <c r="AU1086" s="12"/>
      <c r="AV1086" s="12"/>
      <c r="AW1086" s="12"/>
      <c r="AX1086" s="12"/>
      <c r="AY1086" s="45"/>
      <c r="AZ1086" s="32"/>
      <c r="BA1086" s="12"/>
      <c r="BB1086" s="12">
        <f t="shared" si="1468"/>
        <v>0</v>
      </c>
      <c r="BC1086" s="12">
        <f t="shared" si="1402"/>
        <v>0</v>
      </c>
      <c r="BD1086" s="12">
        <f t="shared" si="1403"/>
        <v>0</v>
      </c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3" t="s">
        <v>54</v>
      </c>
      <c r="DF1086" s="14" t="s">
        <v>55</v>
      </c>
    </row>
    <row r="1087" spans="1:110" ht="38.25" hidden="1" x14ac:dyDescent="0.25">
      <c r="A1087" s="13" t="s">
        <v>117</v>
      </c>
      <c r="B1087" s="48" t="s">
        <v>1346</v>
      </c>
      <c r="C1087" s="49">
        <v>1927</v>
      </c>
      <c r="D1087" s="49" t="s">
        <v>51</v>
      </c>
      <c r="E1087" s="48" t="s">
        <v>61</v>
      </c>
      <c r="F1087" s="49">
        <v>416.6</v>
      </c>
      <c r="G1087" s="49">
        <v>370.6</v>
      </c>
      <c r="H1087" s="51">
        <v>34137</v>
      </c>
      <c r="I1087" s="12">
        <f t="shared" si="1418"/>
        <v>1891075.9139999999</v>
      </c>
      <c r="J1087" s="12">
        <f t="shared" si="1438"/>
        <v>545537.95699999994</v>
      </c>
      <c r="K1087" s="12">
        <f t="shared" si="1466"/>
        <v>1345537.9569999999</v>
      </c>
      <c r="L1087" s="12">
        <f t="shared" si="1467"/>
        <v>1345537.9569999999</v>
      </c>
      <c r="M1087" s="12">
        <f t="shared" si="1417"/>
        <v>0</v>
      </c>
      <c r="N1087" s="12"/>
      <c r="O1087" s="12"/>
      <c r="P1087" s="12">
        <v>0</v>
      </c>
      <c r="Q1087" s="12"/>
      <c r="R1087" s="12"/>
      <c r="S1087" s="12">
        <v>0</v>
      </c>
      <c r="T1087" s="12">
        <v>0</v>
      </c>
      <c r="U1087" s="12">
        <v>220165.9</v>
      </c>
      <c r="V1087" s="12">
        <v>220165.9</v>
      </c>
      <c r="W1087" s="12"/>
      <c r="X1087" s="12"/>
      <c r="Y1087" s="12">
        <v>0</v>
      </c>
      <c r="Z1087" s="12"/>
      <c r="AA1087" s="12"/>
      <c r="AB1087" s="12">
        <v>0</v>
      </c>
      <c r="AC1087" s="12"/>
      <c r="AD1087" s="12"/>
      <c r="AE1087" s="12">
        <v>0</v>
      </c>
      <c r="AF1087" s="12"/>
      <c r="AG1087" s="12"/>
      <c r="AH1087" s="12">
        <v>0</v>
      </c>
      <c r="AI1087" s="12"/>
      <c r="AJ1087" s="12"/>
      <c r="AK1087" s="12">
        <v>0</v>
      </c>
      <c r="AL1087" s="12"/>
      <c r="AM1087" s="12"/>
      <c r="AN1087" s="12">
        <v>0</v>
      </c>
      <c r="AO1087" s="32"/>
      <c r="AP1087" s="39" t="s">
        <v>53</v>
      </c>
      <c r="AQ1087" s="32"/>
      <c r="AR1087" s="32">
        <v>0</v>
      </c>
      <c r="AS1087" s="12"/>
      <c r="AT1087" s="12"/>
      <c r="AU1087" s="12">
        <v>0</v>
      </c>
      <c r="AV1087" s="12">
        <v>870910.01399999997</v>
      </c>
      <c r="AW1087" s="12">
        <v>870910.01399999997</v>
      </c>
      <c r="AX1087" s="12">
        <v>0</v>
      </c>
      <c r="AY1087" s="45"/>
      <c r="AZ1087" s="32"/>
      <c r="BA1087" s="12">
        <v>0</v>
      </c>
      <c r="BB1087" s="12">
        <f t="shared" si="1468"/>
        <v>0</v>
      </c>
      <c r="BC1087" s="12">
        <f t="shared" si="1402"/>
        <v>800000</v>
      </c>
      <c r="BD1087" s="12">
        <f t="shared" si="1403"/>
        <v>800000</v>
      </c>
      <c r="BE1087" s="12"/>
      <c r="BF1087" s="12"/>
      <c r="BG1087" s="12"/>
      <c r="BH1087" s="12">
        <f t="shared" ref="BH1087:BH1091" si="1482">BG1087-BF1087</f>
        <v>0</v>
      </c>
      <c r="BI1087" s="12"/>
      <c r="BJ1087" s="12"/>
      <c r="BK1087" s="12">
        <v>800000</v>
      </c>
      <c r="BL1087" s="12">
        <f t="shared" ref="BL1087:BL1091" si="1483">BK1087-BJ1087</f>
        <v>800000</v>
      </c>
      <c r="BM1087" s="12"/>
      <c r="BN1087" s="12"/>
      <c r="BO1087" s="12"/>
      <c r="BP1087" s="12">
        <f t="shared" ref="BP1087:BP1091" si="1484">BO1087-BN1087</f>
        <v>0</v>
      </c>
      <c r="BQ1087" s="12"/>
      <c r="BR1087" s="12"/>
      <c r="BS1087" s="12"/>
      <c r="BT1087" s="12">
        <f t="shared" ref="BT1087:BT1091" si="1485">BS1087-BR1087</f>
        <v>0</v>
      </c>
      <c r="BU1087" s="12"/>
      <c r="BV1087" s="12"/>
      <c r="BW1087" s="12"/>
      <c r="BX1087" s="12">
        <f t="shared" ref="BX1087:BX1091" si="1486">BW1087-BV1087</f>
        <v>0</v>
      </c>
      <c r="BY1087" s="12"/>
      <c r="BZ1087" s="12"/>
      <c r="CA1087" s="12"/>
      <c r="CB1087" s="12">
        <f t="shared" ref="CB1087:CB1091" si="1487">CA1087-BZ1087</f>
        <v>0</v>
      </c>
      <c r="CC1087" s="12"/>
      <c r="CD1087" s="12"/>
      <c r="CE1087" s="12"/>
      <c r="CF1087" s="12">
        <f t="shared" ref="CF1087:CF1091" si="1488">CE1087-CD1087</f>
        <v>0</v>
      </c>
      <c r="CG1087" s="12"/>
      <c r="CH1087" s="12"/>
      <c r="CI1087" s="12"/>
      <c r="CJ1087" s="12">
        <f t="shared" ref="CJ1087:CJ1091" si="1489">CI1087-CH1087</f>
        <v>0</v>
      </c>
      <c r="CK1087" s="12"/>
      <c r="CL1087" s="12"/>
      <c r="CM1087" s="12"/>
      <c r="CN1087" s="12">
        <f t="shared" ref="CN1087:CN1091" si="1490">CM1087-CL1087</f>
        <v>0</v>
      </c>
      <c r="CO1087" s="12"/>
      <c r="CP1087" s="12"/>
      <c r="CQ1087" s="12"/>
      <c r="CR1087" s="12">
        <f t="shared" ref="CR1087:CR1093" si="1491">CQ1087-CP1087</f>
        <v>0</v>
      </c>
      <c r="CS1087" s="12"/>
      <c r="CT1087" s="12"/>
      <c r="CU1087" s="12"/>
      <c r="CV1087" s="12">
        <f t="shared" ref="CV1087:CV1091" si="1492">CU1087-CT1087</f>
        <v>0</v>
      </c>
      <c r="CW1087" s="12"/>
      <c r="CX1087" s="12"/>
      <c r="CY1087" s="12"/>
      <c r="CZ1087" s="12">
        <f t="shared" ref="CZ1087:CZ1091" si="1493">CY1087-CX1087</f>
        <v>0</v>
      </c>
      <c r="DA1087" s="12"/>
      <c r="DB1087" s="12"/>
      <c r="DC1087" s="12"/>
      <c r="DD1087" s="12">
        <f t="shared" ref="DD1087:DD1091" si="1494">DC1087-DB1087</f>
        <v>0</v>
      </c>
      <c r="DE1087" s="13" t="s">
        <v>54</v>
      </c>
      <c r="DF1087" s="14" t="s">
        <v>55</v>
      </c>
    </row>
    <row r="1088" spans="1:110" ht="38.25" hidden="1" x14ac:dyDescent="0.25">
      <c r="A1088" s="13" t="s">
        <v>118</v>
      </c>
      <c r="B1088" s="48" t="s">
        <v>1347</v>
      </c>
      <c r="C1088" s="49">
        <v>1925</v>
      </c>
      <c r="D1088" s="49" t="s">
        <v>51</v>
      </c>
      <c r="E1088" s="48" t="s">
        <v>61</v>
      </c>
      <c r="F1088" s="49">
        <v>1271</v>
      </c>
      <c r="G1088" s="49">
        <v>1153.9000000000001</v>
      </c>
      <c r="H1088" s="51">
        <v>34310</v>
      </c>
      <c r="I1088" s="12">
        <f t="shared" si="1418"/>
        <v>7286231.6979999989</v>
      </c>
      <c r="J1088" s="12">
        <f t="shared" si="1438"/>
        <v>3032449.2639999995</v>
      </c>
      <c r="K1088" s="12">
        <f t="shared" si="1466"/>
        <v>4253782.4339999994</v>
      </c>
      <c r="L1088" s="12">
        <f t="shared" si="1467"/>
        <v>4253782.4339999994</v>
      </c>
      <c r="M1088" s="12">
        <f t="shared" si="1417"/>
        <v>0</v>
      </c>
      <c r="N1088" s="12"/>
      <c r="O1088" s="12"/>
      <c r="P1088" s="12">
        <v>0</v>
      </c>
      <c r="Q1088" s="12">
        <v>2215488.0469999998</v>
      </c>
      <c r="R1088" s="12">
        <v>2215488.0469999998</v>
      </c>
      <c r="S1088" s="12">
        <v>0</v>
      </c>
      <c r="T1088" s="12"/>
      <c r="U1088" s="12"/>
      <c r="V1088" s="12">
        <v>0</v>
      </c>
      <c r="W1088" s="12">
        <v>290782.80599999998</v>
      </c>
      <c r="X1088" s="12">
        <v>290782.80599999998</v>
      </c>
      <c r="Y1088" s="12">
        <v>0</v>
      </c>
      <c r="Z1088" s="12">
        <v>334631.00699999998</v>
      </c>
      <c r="AA1088" s="12">
        <v>334631.00699999998</v>
      </c>
      <c r="AB1088" s="12">
        <v>0</v>
      </c>
      <c r="AC1088" s="12">
        <v>512331.61099999998</v>
      </c>
      <c r="AD1088" s="12">
        <v>512331.61099999998</v>
      </c>
      <c r="AE1088" s="12">
        <v>0</v>
      </c>
      <c r="AF1088" s="12"/>
      <c r="AG1088" s="12"/>
      <c r="AH1088" s="12">
        <v>0</v>
      </c>
      <c r="AI1088" s="12"/>
      <c r="AJ1088" s="12"/>
      <c r="AK1088" s="12">
        <v>0</v>
      </c>
      <c r="AL1088" s="12"/>
      <c r="AM1088" s="12"/>
      <c r="AN1088" s="12">
        <v>0</v>
      </c>
      <c r="AO1088" s="32"/>
      <c r="AP1088" s="39" t="s">
        <v>53</v>
      </c>
      <c r="AQ1088" s="32"/>
      <c r="AR1088" s="32">
        <v>0</v>
      </c>
      <c r="AS1088" s="12"/>
      <c r="AT1088" s="12"/>
      <c r="AU1088" s="12">
        <v>0</v>
      </c>
      <c r="AV1088" s="12">
        <v>2711665.057</v>
      </c>
      <c r="AW1088" s="12">
        <v>2711665.057</v>
      </c>
      <c r="AX1088" s="12">
        <v>0</v>
      </c>
      <c r="AY1088" s="45"/>
      <c r="AZ1088" s="32"/>
      <c r="BA1088" s="12">
        <v>0</v>
      </c>
      <c r="BB1088" s="12">
        <f t="shared" si="1468"/>
        <v>0</v>
      </c>
      <c r="BC1088" s="12">
        <f t="shared" si="1402"/>
        <v>1221333.17</v>
      </c>
      <c r="BD1088" s="12">
        <f t="shared" si="1403"/>
        <v>1221333.17</v>
      </c>
      <c r="BE1088" s="12"/>
      <c r="BF1088" s="12"/>
      <c r="BG1088" s="12"/>
      <c r="BH1088" s="12">
        <f t="shared" si="1482"/>
        <v>0</v>
      </c>
      <c r="BI1088" s="12"/>
      <c r="BJ1088" s="12"/>
      <c r="BK1088" s="12">
        <v>800000</v>
      </c>
      <c r="BL1088" s="12">
        <f t="shared" si="1483"/>
        <v>800000</v>
      </c>
      <c r="BM1088" s="12"/>
      <c r="BN1088" s="12"/>
      <c r="BO1088" s="12"/>
      <c r="BP1088" s="12">
        <f t="shared" si="1484"/>
        <v>0</v>
      </c>
      <c r="BQ1088" s="12"/>
      <c r="BR1088" s="12"/>
      <c r="BS1088" s="12"/>
      <c r="BT1088" s="12">
        <f t="shared" si="1485"/>
        <v>0</v>
      </c>
      <c r="BU1088" s="12"/>
      <c r="BV1088" s="12"/>
      <c r="BW1088" s="12"/>
      <c r="BX1088" s="12">
        <f t="shared" si="1486"/>
        <v>0</v>
      </c>
      <c r="BY1088" s="12"/>
      <c r="BZ1088" s="12"/>
      <c r="CA1088" s="12"/>
      <c r="CB1088" s="12">
        <f t="shared" si="1487"/>
        <v>0</v>
      </c>
      <c r="CC1088" s="12"/>
      <c r="CD1088" s="12"/>
      <c r="CE1088" s="12">
        <v>58087.55</v>
      </c>
      <c r="CF1088" s="12">
        <f t="shared" si="1488"/>
        <v>58087.55</v>
      </c>
      <c r="CG1088" s="12"/>
      <c r="CH1088" s="12"/>
      <c r="CI1088" s="12">
        <v>105552.46</v>
      </c>
      <c r="CJ1088" s="12">
        <f t="shared" si="1489"/>
        <v>105552.46</v>
      </c>
      <c r="CK1088" s="12"/>
      <c r="CL1088" s="12"/>
      <c r="CM1088" s="12">
        <v>175101.94</v>
      </c>
      <c r="CN1088" s="12">
        <f t="shared" si="1490"/>
        <v>175101.94</v>
      </c>
      <c r="CO1088" s="12"/>
      <c r="CP1088" s="12"/>
      <c r="CQ1088" s="12">
        <v>82591.22</v>
      </c>
      <c r="CR1088" s="12">
        <f t="shared" si="1491"/>
        <v>82591.22</v>
      </c>
      <c r="CS1088" s="12"/>
      <c r="CT1088" s="12"/>
      <c r="CU1088" s="12"/>
      <c r="CV1088" s="12">
        <f t="shared" si="1492"/>
        <v>0</v>
      </c>
      <c r="CW1088" s="12"/>
      <c r="CX1088" s="12"/>
      <c r="CY1088" s="12"/>
      <c r="CZ1088" s="12">
        <f t="shared" si="1493"/>
        <v>0</v>
      </c>
      <c r="DA1088" s="12"/>
      <c r="DB1088" s="12"/>
      <c r="DC1088" s="12"/>
      <c r="DD1088" s="12">
        <f t="shared" si="1494"/>
        <v>0</v>
      </c>
      <c r="DE1088" s="13" t="s">
        <v>54</v>
      </c>
      <c r="DF1088" s="14" t="s">
        <v>55</v>
      </c>
    </row>
    <row r="1089" spans="1:110" ht="38.25" hidden="1" x14ac:dyDescent="0.25">
      <c r="A1089" s="13" t="s">
        <v>119</v>
      </c>
      <c r="B1089" s="48" t="s">
        <v>1348</v>
      </c>
      <c r="C1089" s="49">
        <v>1927</v>
      </c>
      <c r="D1089" s="49" t="s">
        <v>51</v>
      </c>
      <c r="E1089" s="48" t="s">
        <v>61</v>
      </c>
      <c r="F1089" s="49">
        <v>414.5</v>
      </c>
      <c r="G1089" s="49">
        <v>369.2</v>
      </c>
      <c r="H1089" s="51">
        <v>38244</v>
      </c>
      <c r="I1089" s="12">
        <f t="shared" si="1418"/>
        <v>568619.05200000003</v>
      </c>
      <c r="J1089" s="12">
        <f t="shared" si="1438"/>
        <v>182015.60600000003</v>
      </c>
      <c r="K1089" s="12">
        <f t="shared" si="1466"/>
        <v>386603.446</v>
      </c>
      <c r="L1089" s="12">
        <f t="shared" si="1467"/>
        <v>386603.446</v>
      </c>
      <c r="M1089" s="12">
        <f t="shared" si="1417"/>
        <v>0</v>
      </c>
      <c r="N1089" s="12"/>
      <c r="O1089" s="12"/>
      <c r="P1089" s="12">
        <v>0</v>
      </c>
      <c r="Q1089" s="12"/>
      <c r="R1089" s="12"/>
      <c r="S1089" s="12">
        <v>0</v>
      </c>
      <c r="T1089" s="12"/>
      <c r="U1089" s="12"/>
      <c r="V1089" s="12">
        <v>0</v>
      </c>
      <c r="W1089" s="12">
        <v>93038.403000000006</v>
      </c>
      <c r="X1089" s="12">
        <v>93038.403000000006</v>
      </c>
      <c r="Y1089" s="12">
        <v>0</v>
      </c>
      <c r="Z1089" s="12">
        <v>107068.004</v>
      </c>
      <c r="AA1089" s="12">
        <v>107068.004</v>
      </c>
      <c r="AB1089" s="12">
        <v>0</v>
      </c>
      <c r="AC1089" s="12">
        <v>163924.80499999999</v>
      </c>
      <c r="AD1089" s="12">
        <v>163924.80499999999</v>
      </c>
      <c r="AE1089" s="12">
        <v>0</v>
      </c>
      <c r="AF1089" s="12"/>
      <c r="AG1089" s="12"/>
      <c r="AH1089" s="12">
        <v>0</v>
      </c>
      <c r="AI1089" s="12"/>
      <c r="AJ1089" s="12"/>
      <c r="AK1089" s="12">
        <v>0</v>
      </c>
      <c r="AL1089" s="12"/>
      <c r="AM1089" s="12"/>
      <c r="AN1089" s="12">
        <v>0</v>
      </c>
      <c r="AO1089" s="32"/>
      <c r="AP1089" s="39" t="s">
        <v>53</v>
      </c>
      <c r="AQ1089" s="32"/>
      <c r="AR1089" s="32">
        <v>0</v>
      </c>
      <c r="AS1089" s="12"/>
      <c r="AT1089" s="12"/>
      <c r="AU1089" s="12">
        <v>0</v>
      </c>
      <c r="AV1089" s="12"/>
      <c r="AW1089" s="12"/>
      <c r="AX1089" s="12">
        <v>0</v>
      </c>
      <c r="AY1089" s="45"/>
      <c r="AZ1089" s="32"/>
      <c r="BA1089" s="12">
        <v>0</v>
      </c>
      <c r="BB1089" s="12">
        <f t="shared" si="1468"/>
        <v>0</v>
      </c>
      <c r="BC1089" s="12">
        <f t="shared" si="1402"/>
        <v>204587.84</v>
      </c>
      <c r="BD1089" s="12">
        <f t="shared" si="1403"/>
        <v>204587.84</v>
      </c>
      <c r="BE1089" s="12"/>
      <c r="BF1089" s="12"/>
      <c r="BG1089" s="12"/>
      <c r="BH1089" s="12">
        <f t="shared" si="1482"/>
        <v>0</v>
      </c>
      <c r="BI1089" s="12"/>
      <c r="BJ1089" s="12"/>
      <c r="BK1089" s="12"/>
      <c r="BL1089" s="12">
        <f t="shared" si="1483"/>
        <v>0</v>
      </c>
      <c r="BM1089" s="12"/>
      <c r="BN1089" s="12"/>
      <c r="BO1089" s="12"/>
      <c r="BP1089" s="12">
        <f t="shared" si="1484"/>
        <v>0</v>
      </c>
      <c r="BQ1089" s="12"/>
      <c r="BR1089" s="12"/>
      <c r="BS1089" s="12"/>
      <c r="BT1089" s="12">
        <f t="shared" si="1485"/>
        <v>0</v>
      </c>
      <c r="BU1089" s="12"/>
      <c r="BV1089" s="12"/>
      <c r="BW1089" s="12"/>
      <c r="BX1089" s="12">
        <f t="shared" si="1486"/>
        <v>0</v>
      </c>
      <c r="BY1089" s="12"/>
      <c r="BZ1089" s="12"/>
      <c r="CA1089" s="12"/>
      <c r="CB1089" s="12">
        <f t="shared" si="1487"/>
        <v>0</v>
      </c>
      <c r="CC1089" s="12"/>
      <c r="CD1089" s="12"/>
      <c r="CE1089" s="12">
        <v>45489.4</v>
      </c>
      <c r="CF1089" s="12">
        <f t="shared" si="1488"/>
        <v>45489.4</v>
      </c>
      <c r="CG1089" s="12"/>
      <c r="CH1089" s="12"/>
      <c r="CI1089" s="12">
        <v>89249.53</v>
      </c>
      <c r="CJ1089" s="12">
        <f t="shared" si="1489"/>
        <v>89249.53</v>
      </c>
      <c r="CK1089" s="12"/>
      <c r="CL1089" s="12"/>
      <c r="CM1089" s="12"/>
      <c r="CN1089" s="12">
        <f t="shared" si="1490"/>
        <v>0</v>
      </c>
      <c r="CO1089" s="12"/>
      <c r="CP1089" s="12"/>
      <c r="CQ1089" s="12">
        <v>69848.91</v>
      </c>
      <c r="CR1089" s="12">
        <f t="shared" si="1491"/>
        <v>69848.91</v>
      </c>
      <c r="CS1089" s="12"/>
      <c r="CT1089" s="12"/>
      <c r="CU1089" s="12"/>
      <c r="CV1089" s="12">
        <f t="shared" si="1492"/>
        <v>0</v>
      </c>
      <c r="CW1089" s="12"/>
      <c r="CX1089" s="12"/>
      <c r="CY1089" s="12"/>
      <c r="CZ1089" s="12">
        <f t="shared" si="1493"/>
        <v>0</v>
      </c>
      <c r="DA1089" s="12"/>
      <c r="DB1089" s="12"/>
      <c r="DC1089" s="12"/>
      <c r="DD1089" s="12">
        <f t="shared" si="1494"/>
        <v>0</v>
      </c>
      <c r="DE1089" s="13" t="s">
        <v>54</v>
      </c>
      <c r="DF1089" s="14" t="s">
        <v>55</v>
      </c>
    </row>
    <row r="1090" spans="1:110" ht="38.25" hidden="1" x14ac:dyDescent="0.25">
      <c r="A1090" s="13" t="s">
        <v>120</v>
      </c>
      <c r="B1090" s="48" t="s">
        <v>1349</v>
      </c>
      <c r="C1090" s="49">
        <v>1927</v>
      </c>
      <c r="D1090" s="49" t="s">
        <v>51</v>
      </c>
      <c r="E1090" s="48" t="s">
        <v>61</v>
      </c>
      <c r="F1090" s="49">
        <v>417.9</v>
      </c>
      <c r="G1090" s="49">
        <v>372</v>
      </c>
      <c r="H1090" s="51">
        <v>34750</v>
      </c>
      <c r="I1090" s="12">
        <f t="shared" si="1418"/>
        <v>187860</v>
      </c>
      <c r="J1090" s="12">
        <f t="shared" si="1438"/>
        <v>93930</v>
      </c>
      <c r="K1090" s="12">
        <f t="shared" si="1466"/>
        <v>93930</v>
      </c>
      <c r="L1090" s="12">
        <f t="shared" si="1467"/>
        <v>93930</v>
      </c>
      <c r="M1090" s="12">
        <f t="shared" si="1417"/>
        <v>0</v>
      </c>
      <c r="N1090" s="12"/>
      <c r="O1090" s="12"/>
      <c r="P1090" s="12">
        <v>0</v>
      </c>
      <c r="Q1090" s="12"/>
      <c r="R1090" s="12"/>
      <c r="S1090" s="12">
        <v>0</v>
      </c>
      <c r="T1090" s="12">
        <v>187860</v>
      </c>
      <c r="U1090" s="12">
        <v>187860</v>
      </c>
      <c r="V1090" s="12">
        <v>0</v>
      </c>
      <c r="W1090" s="12"/>
      <c r="X1090" s="12"/>
      <c r="Y1090" s="12">
        <v>0</v>
      </c>
      <c r="Z1090" s="12"/>
      <c r="AA1090" s="12"/>
      <c r="AB1090" s="12">
        <v>0</v>
      </c>
      <c r="AC1090" s="12"/>
      <c r="AD1090" s="12"/>
      <c r="AE1090" s="12">
        <v>0</v>
      </c>
      <c r="AF1090" s="12"/>
      <c r="AG1090" s="12"/>
      <c r="AH1090" s="12">
        <v>0</v>
      </c>
      <c r="AI1090" s="12"/>
      <c r="AJ1090" s="12"/>
      <c r="AK1090" s="12">
        <v>0</v>
      </c>
      <c r="AL1090" s="12"/>
      <c r="AM1090" s="12"/>
      <c r="AN1090" s="12">
        <v>0</v>
      </c>
      <c r="AO1090" s="32"/>
      <c r="AP1090" s="39" t="s">
        <v>53</v>
      </c>
      <c r="AQ1090" s="32"/>
      <c r="AR1090" s="32">
        <v>0</v>
      </c>
      <c r="AS1090" s="12"/>
      <c r="AT1090" s="12"/>
      <c r="AU1090" s="12">
        <v>0</v>
      </c>
      <c r="AV1090" s="12"/>
      <c r="AW1090" s="12"/>
      <c r="AX1090" s="12">
        <v>0</v>
      </c>
      <c r="AY1090" s="45"/>
      <c r="AZ1090" s="32"/>
      <c r="BA1090" s="12">
        <v>0</v>
      </c>
      <c r="BB1090" s="12">
        <f t="shared" si="1468"/>
        <v>0</v>
      </c>
      <c r="BC1090" s="12">
        <f t="shared" si="1402"/>
        <v>0</v>
      </c>
      <c r="BD1090" s="12">
        <f t="shared" si="1403"/>
        <v>0</v>
      </c>
      <c r="BE1090" s="12"/>
      <c r="BF1090" s="12"/>
      <c r="BG1090" s="12"/>
      <c r="BH1090" s="12">
        <f t="shared" si="1482"/>
        <v>0</v>
      </c>
      <c r="BI1090" s="12"/>
      <c r="BJ1090" s="12"/>
      <c r="BK1090" s="12"/>
      <c r="BL1090" s="12">
        <f t="shared" si="1483"/>
        <v>0</v>
      </c>
      <c r="BM1090" s="12"/>
      <c r="BN1090" s="12"/>
      <c r="BO1090" s="12"/>
      <c r="BP1090" s="12">
        <f t="shared" si="1484"/>
        <v>0</v>
      </c>
      <c r="BQ1090" s="12"/>
      <c r="BR1090" s="12"/>
      <c r="BS1090" s="12"/>
      <c r="BT1090" s="12">
        <f t="shared" si="1485"/>
        <v>0</v>
      </c>
      <c r="BU1090" s="12"/>
      <c r="BV1090" s="12"/>
      <c r="BW1090" s="12"/>
      <c r="BX1090" s="12">
        <f t="shared" si="1486"/>
        <v>0</v>
      </c>
      <c r="BY1090" s="12"/>
      <c r="BZ1090" s="12"/>
      <c r="CA1090" s="12"/>
      <c r="CB1090" s="12">
        <f t="shared" si="1487"/>
        <v>0</v>
      </c>
      <c r="CC1090" s="12"/>
      <c r="CD1090" s="12"/>
      <c r="CE1090" s="12"/>
      <c r="CF1090" s="12">
        <f t="shared" si="1488"/>
        <v>0</v>
      </c>
      <c r="CG1090" s="12"/>
      <c r="CH1090" s="12"/>
      <c r="CI1090" s="12"/>
      <c r="CJ1090" s="12">
        <f t="shared" si="1489"/>
        <v>0</v>
      </c>
      <c r="CK1090" s="12"/>
      <c r="CL1090" s="12"/>
      <c r="CM1090" s="12"/>
      <c r="CN1090" s="12">
        <f t="shared" si="1490"/>
        <v>0</v>
      </c>
      <c r="CO1090" s="12"/>
      <c r="CP1090" s="12"/>
      <c r="CQ1090" s="12"/>
      <c r="CR1090" s="12">
        <f t="shared" si="1491"/>
        <v>0</v>
      </c>
      <c r="CS1090" s="12"/>
      <c r="CT1090" s="12"/>
      <c r="CU1090" s="12"/>
      <c r="CV1090" s="12">
        <f t="shared" si="1492"/>
        <v>0</v>
      </c>
      <c r="CW1090" s="12"/>
      <c r="CX1090" s="12"/>
      <c r="CY1090" s="12"/>
      <c r="CZ1090" s="12">
        <f t="shared" si="1493"/>
        <v>0</v>
      </c>
      <c r="DA1090" s="12"/>
      <c r="DB1090" s="12"/>
      <c r="DC1090" s="12"/>
      <c r="DD1090" s="12">
        <f t="shared" si="1494"/>
        <v>0</v>
      </c>
      <c r="DE1090" s="13" t="s">
        <v>54</v>
      </c>
      <c r="DF1090" s="14" t="s">
        <v>55</v>
      </c>
    </row>
    <row r="1091" spans="1:110" ht="38.25" hidden="1" x14ac:dyDescent="0.25">
      <c r="A1091" s="13" t="s">
        <v>121</v>
      </c>
      <c r="B1091" s="48" t="s">
        <v>1350</v>
      </c>
      <c r="C1091" s="49">
        <v>1927</v>
      </c>
      <c r="D1091" s="49" t="s">
        <v>51</v>
      </c>
      <c r="E1091" s="48" t="s">
        <v>61</v>
      </c>
      <c r="F1091" s="49">
        <v>547.5</v>
      </c>
      <c r="G1091" s="49">
        <v>499.7</v>
      </c>
      <c r="H1091" s="51">
        <v>37260</v>
      </c>
      <c r="I1091" s="12">
        <f t="shared" si="1418"/>
        <v>1390039.709</v>
      </c>
      <c r="J1091" s="12">
        <f t="shared" si="1438"/>
        <v>695019.85450000002</v>
      </c>
      <c r="K1091" s="12">
        <f t="shared" si="1466"/>
        <v>695019.85450000002</v>
      </c>
      <c r="L1091" s="12">
        <f t="shared" si="1467"/>
        <v>695019.85450000002</v>
      </c>
      <c r="M1091" s="12">
        <f t="shared" si="1417"/>
        <v>0</v>
      </c>
      <c r="N1091" s="12"/>
      <c r="O1091" s="12"/>
      <c r="P1091" s="12">
        <v>0</v>
      </c>
      <c r="Q1091" s="12"/>
      <c r="R1091" s="12"/>
      <c r="S1091" s="12">
        <v>0</v>
      </c>
      <c r="T1091" s="12">
        <v>0</v>
      </c>
      <c r="U1091" s="12">
        <v>215744.68</v>
      </c>
      <c r="V1091" s="12">
        <v>215744.68</v>
      </c>
      <c r="W1091" s="12"/>
      <c r="X1091" s="12"/>
      <c r="Y1091" s="12">
        <v>0</v>
      </c>
      <c r="Z1091" s="12"/>
      <c r="AA1091" s="12"/>
      <c r="AB1091" s="12">
        <v>0</v>
      </c>
      <c r="AC1091" s="12"/>
      <c r="AD1091" s="12"/>
      <c r="AE1091" s="12">
        <v>0</v>
      </c>
      <c r="AF1091" s="12"/>
      <c r="AG1091" s="12"/>
      <c r="AH1091" s="12">
        <v>0</v>
      </c>
      <c r="AI1091" s="12"/>
      <c r="AJ1091" s="12"/>
      <c r="AK1091" s="12">
        <v>0</v>
      </c>
      <c r="AL1091" s="12"/>
      <c r="AM1091" s="12"/>
      <c r="AN1091" s="12">
        <v>0</v>
      </c>
      <c r="AO1091" s="32"/>
      <c r="AP1091" s="39" t="s">
        <v>53</v>
      </c>
      <c r="AQ1091" s="32"/>
      <c r="AR1091" s="32">
        <v>0</v>
      </c>
      <c r="AS1091" s="12"/>
      <c r="AT1091" s="12"/>
      <c r="AU1091" s="12">
        <v>0</v>
      </c>
      <c r="AV1091" s="12">
        <v>1174295.0290000001</v>
      </c>
      <c r="AW1091" s="12">
        <v>1174295.0290000001</v>
      </c>
      <c r="AX1091" s="12">
        <v>0</v>
      </c>
      <c r="AY1091" s="45"/>
      <c r="AZ1091" s="32"/>
      <c r="BA1091" s="12">
        <v>0</v>
      </c>
      <c r="BB1091" s="12">
        <f t="shared" si="1468"/>
        <v>0</v>
      </c>
      <c r="BC1091" s="12">
        <f t="shared" si="1402"/>
        <v>0</v>
      </c>
      <c r="BD1091" s="12">
        <f t="shared" si="1403"/>
        <v>0</v>
      </c>
      <c r="BE1091" s="12"/>
      <c r="BF1091" s="12"/>
      <c r="BG1091" s="12"/>
      <c r="BH1091" s="12">
        <f t="shared" si="1482"/>
        <v>0</v>
      </c>
      <c r="BI1091" s="12"/>
      <c r="BJ1091" s="12"/>
      <c r="BK1091" s="12"/>
      <c r="BL1091" s="12">
        <f t="shared" si="1483"/>
        <v>0</v>
      </c>
      <c r="BM1091" s="12"/>
      <c r="BN1091" s="12"/>
      <c r="BO1091" s="12"/>
      <c r="BP1091" s="12">
        <f t="shared" si="1484"/>
        <v>0</v>
      </c>
      <c r="BQ1091" s="12"/>
      <c r="BR1091" s="12"/>
      <c r="BS1091" s="12"/>
      <c r="BT1091" s="12">
        <f t="shared" si="1485"/>
        <v>0</v>
      </c>
      <c r="BU1091" s="12"/>
      <c r="BV1091" s="12"/>
      <c r="BW1091" s="12"/>
      <c r="BX1091" s="12">
        <f t="shared" si="1486"/>
        <v>0</v>
      </c>
      <c r="BY1091" s="12"/>
      <c r="BZ1091" s="12"/>
      <c r="CA1091" s="12"/>
      <c r="CB1091" s="12">
        <f t="shared" si="1487"/>
        <v>0</v>
      </c>
      <c r="CC1091" s="12"/>
      <c r="CD1091" s="12"/>
      <c r="CE1091" s="12"/>
      <c r="CF1091" s="12">
        <f t="shared" si="1488"/>
        <v>0</v>
      </c>
      <c r="CG1091" s="12"/>
      <c r="CH1091" s="12"/>
      <c r="CI1091" s="12"/>
      <c r="CJ1091" s="12">
        <f t="shared" si="1489"/>
        <v>0</v>
      </c>
      <c r="CK1091" s="12"/>
      <c r="CL1091" s="12"/>
      <c r="CM1091" s="12"/>
      <c r="CN1091" s="12">
        <f t="shared" si="1490"/>
        <v>0</v>
      </c>
      <c r="CO1091" s="12"/>
      <c r="CP1091" s="12"/>
      <c r="CQ1091" s="12"/>
      <c r="CR1091" s="12">
        <f t="shared" si="1491"/>
        <v>0</v>
      </c>
      <c r="CS1091" s="12"/>
      <c r="CT1091" s="12"/>
      <c r="CU1091" s="12"/>
      <c r="CV1091" s="12">
        <f t="shared" si="1492"/>
        <v>0</v>
      </c>
      <c r="CW1091" s="12"/>
      <c r="CX1091" s="12"/>
      <c r="CY1091" s="12"/>
      <c r="CZ1091" s="12">
        <f t="shared" si="1493"/>
        <v>0</v>
      </c>
      <c r="DA1091" s="12"/>
      <c r="DB1091" s="12"/>
      <c r="DC1091" s="12"/>
      <c r="DD1091" s="12">
        <f t="shared" si="1494"/>
        <v>0</v>
      </c>
      <c r="DE1091" s="13" t="s">
        <v>54</v>
      </c>
      <c r="DF1091" s="14" t="s">
        <v>55</v>
      </c>
    </row>
    <row r="1092" spans="1:110" ht="38.25" hidden="1" x14ac:dyDescent="0.25">
      <c r="A1092" s="13" t="s">
        <v>122</v>
      </c>
      <c r="B1092" s="48" t="s">
        <v>2703</v>
      </c>
      <c r="C1092" s="49">
        <v>1926</v>
      </c>
      <c r="D1092" s="49" t="s">
        <v>51</v>
      </c>
      <c r="E1092" s="48" t="s">
        <v>61</v>
      </c>
      <c r="F1092" s="49">
        <v>255</v>
      </c>
      <c r="G1092" s="49">
        <v>231</v>
      </c>
      <c r="H1092" s="51">
        <v>37650</v>
      </c>
      <c r="I1092" s="12">
        <f t="shared" si="1418"/>
        <v>62076.72</v>
      </c>
      <c r="J1092" s="12">
        <f t="shared" si="1438"/>
        <v>0</v>
      </c>
      <c r="K1092" s="12">
        <f t="shared" si="1466"/>
        <v>62076.72</v>
      </c>
      <c r="L1092" s="12">
        <f t="shared" si="1467"/>
        <v>62076.72</v>
      </c>
      <c r="M1092" s="12">
        <f t="shared" si="1417"/>
        <v>0</v>
      </c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32"/>
      <c r="AP1092" s="39"/>
      <c r="AQ1092" s="32"/>
      <c r="AR1092" s="32"/>
      <c r="AS1092" s="12"/>
      <c r="AT1092" s="12"/>
      <c r="AU1092" s="12"/>
      <c r="AV1092" s="12"/>
      <c r="AW1092" s="12"/>
      <c r="AX1092" s="12"/>
      <c r="AY1092" s="45"/>
      <c r="AZ1092" s="32"/>
      <c r="BA1092" s="12"/>
      <c r="BB1092" s="12"/>
      <c r="BC1092" s="12">
        <f t="shared" si="1402"/>
        <v>62076.72</v>
      </c>
      <c r="BD1092" s="12">
        <f t="shared" si="1403"/>
        <v>62076.72</v>
      </c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>
        <v>62076.72</v>
      </c>
      <c r="CR1092" s="12">
        <f t="shared" si="1491"/>
        <v>62076.72</v>
      </c>
      <c r="CS1092" s="12"/>
      <c r="CT1092" s="12"/>
      <c r="CU1092" s="12"/>
      <c r="CV1092" s="12"/>
      <c r="CW1092" s="12"/>
      <c r="CX1092" s="12"/>
      <c r="CY1092" s="12"/>
      <c r="CZ1092" s="12"/>
      <c r="DA1092" s="12"/>
      <c r="DB1092" s="12"/>
      <c r="DC1092" s="12"/>
      <c r="DD1092" s="12"/>
      <c r="DE1092" s="13" t="s">
        <v>54</v>
      </c>
      <c r="DF1092" s="14" t="s">
        <v>55</v>
      </c>
    </row>
    <row r="1093" spans="1:110" ht="38.25" hidden="1" x14ac:dyDescent="0.25">
      <c r="A1093" s="13" t="s">
        <v>123</v>
      </c>
      <c r="B1093" s="48" t="s">
        <v>2704</v>
      </c>
      <c r="C1093" s="49">
        <v>1926</v>
      </c>
      <c r="D1093" s="49" t="s">
        <v>51</v>
      </c>
      <c r="E1093" s="48" t="s">
        <v>61</v>
      </c>
      <c r="F1093" s="49">
        <v>770.5</v>
      </c>
      <c r="G1093" s="49">
        <v>725</v>
      </c>
      <c r="H1093" s="51">
        <v>34096</v>
      </c>
      <c r="I1093" s="12">
        <f t="shared" si="1418"/>
        <v>67605.58</v>
      </c>
      <c r="J1093" s="12">
        <f t="shared" si="1438"/>
        <v>0</v>
      </c>
      <c r="K1093" s="12">
        <f t="shared" si="1466"/>
        <v>67605.58</v>
      </c>
      <c r="L1093" s="12">
        <f t="shared" si="1467"/>
        <v>67605.58</v>
      </c>
      <c r="M1093" s="12">
        <f t="shared" si="1417"/>
        <v>0</v>
      </c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32"/>
      <c r="AP1093" s="39"/>
      <c r="AQ1093" s="32"/>
      <c r="AR1093" s="32"/>
      <c r="AS1093" s="12"/>
      <c r="AT1093" s="12"/>
      <c r="AU1093" s="12"/>
      <c r="AV1093" s="12"/>
      <c r="AW1093" s="12"/>
      <c r="AX1093" s="12"/>
      <c r="AY1093" s="45"/>
      <c r="AZ1093" s="32"/>
      <c r="BA1093" s="12"/>
      <c r="BB1093" s="12"/>
      <c r="BC1093" s="12">
        <f t="shared" si="1402"/>
        <v>67605.58</v>
      </c>
      <c r="BD1093" s="12">
        <f t="shared" si="1403"/>
        <v>67605.58</v>
      </c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>
        <v>67605.58</v>
      </c>
      <c r="CR1093" s="12">
        <f t="shared" si="1491"/>
        <v>67605.58</v>
      </c>
      <c r="CS1093" s="12"/>
      <c r="CT1093" s="12"/>
      <c r="CU1093" s="12"/>
      <c r="CV1093" s="12"/>
      <c r="CW1093" s="12"/>
      <c r="CX1093" s="12"/>
      <c r="CY1093" s="12"/>
      <c r="CZ1093" s="12"/>
      <c r="DA1093" s="12"/>
      <c r="DB1093" s="12"/>
      <c r="DC1093" s="12"/>
      <c r="DD1093" s="12"/>
      <c r="DE1093" s="13" t="s">
        <v>54</v>
      </c>
      <c r="DF1093" s="14" t="s">
        <v>55</v>
      </c>
    </row>
    <row r="1094" spans="1:110" ht="38.25" hidden="1" x14ac:dyDescent="0.25">
      <c r="A1094" s="13" t="s">
        <v>124</v>
      </c>
      <c r="B1094" s="48" t="s">
        <v>1351</v>
      </c>
      <c r="C1094" s="49">
        <v>1959</v>
      </c>
      <c r="D1094" s="49" t="s">
        <v>51</v>
      </c>
      <c r="E1094" s="48" t="s">
        <v>229</v>
      </c>
      <c r="F1094" s="49">
        <v>2789</v>
      </c>
      <c r="G1094" s="49">
        <v>2567</v>
      </c>
      <c r="H1094" s="51">
        <v>33843</v>
      </c>
      <c r="I1094" s="12">
        <f t="shared" si="1418"/>
        <v>1569520.8792000001</v>
      </c>
      <c r="J1094" s="12">
        <f t="shared" si="1438"/>
        <v>784760.43960000004</v>
      </c>
      <c r="K1094" s="12">
        <f t="shared" si="1466"/>
        <v>784760.43960000004</v>
      </c>
      <c r="L1094" s="12">
        <f t="shared" si="1467"/>
        <v>784760.43960000004</v>
      </c>
      <c r="M1094" s="12">
        <f t="shared" si="1417"/>
        <v>0</v>
      </c>
      <c r="N1094" s="12"/>
      <c r="O1094" s="12"/>
      <c r="P1094" s="12">
        <v>0</v>
      </c>
      <c r="Q1094" s="12"/>
      <c r="R1094" s="12"/>
      <c r="S1094" s="12">
        <v>0</v>
      </c>
      <c r="T1094" s="12"/>
      <c r="U1094" s="12"/>
      <c r="V1094" s="12">
        <v>0</v>
      </c>
      <c r="W1094" s="12"/>
      <c r="X1094" s="12"/>
      <c r="Y1094" s="12">
        <v>0</v>
      </c>
      <c r="Z1094" s="12">
        <v>904354.06900000002</v>
      </c>
      <c r="AA1094" s="12"/>
      <c r="AB1094" s="12">
        <v>-904354.06900000002</v>
      </c>
      <c r="AC1094" s="12"/>
      <c r="AD1094" s="12"/>
      <c r="AE1094" s="12">
        <v>0</v>
      </c>
      <c r="AF1094" s="12"/>
      <c r="AG1094" s="12"/>
      <c r="AH1094" s="12">
        <v>0</v>
      </c>
      <c r="AI1094" s="12"/>
      <c r="AJ1094" s="12"/>
      <c r="AK1094" s="12">
        <v>0</v>
      </c>
      <c r="AL1094" s="12"/>
      <c r="AM1094" s="12"/>
      <c r="AN1094" s="12">
        <v>0</v>
      </c>
      <c r="AO1094" s="32"/>
      <c r="AP1094" s="39" t="s">
        <v>53</v>
      </c>
      <c r="AQ1094" s="32"/>
      <c r="AR1094" s="32">
        <v>0</v>
      </c>
      <c r="AS1094" s="12">
        <v>1169140.8529999999</v>
      </c>
      <c r="AT1094" s="12">
        <v>1569520.8792000001</v>
      </c>
      <c r="AU1094" s="12">
        <v>400380.0262000002</v>
      </c>
      <c r="AV1094" s="12"/>
      <c r="AW1094" s="12"/>
      <c r="AX1094" s="12">
        <v>0</v>
      </c>
      <c r="AY1094" s="45"/>
      <c r="AZ1094" s="32"/>
      <c r="BA1094" s="12">
        <v>0</v>
      </c>
      <c r="BB1094" s="12">
        <f t="shared" ref="BB1094:BB1100" si="1495">BF1094+BJ1094+BN1094+BR1094+BV1094+BZ1094+CD1094+CH1094+CL1094+CP1094+CT1094+CX1094+DB1094</f>
        <v>0</v>
      </c>
      <c r="BC1094" s="12">
        <f t="shared" si="1402"/>
        <v>0</v>
      </c>
      <c r="BD1094" s="12">
        <f t="shared" si="1403"/>
        <v>0</v>
      </c>
      <c r="BE1094" s="12"/>
      <c r="BF1094" s="12"/>
      <c r="BG1094" s="12"/>
      <c r="BH1094" s="12">
        <f>BG1094-BF1094</f>
        <v>0</v>
      </c>
      <c r="BI1094" s="12"/>
      <c r="BJ1094" s="12"/>
      <c r="BK1094" s="12"/>
      <c r="BL1094" s="12">
        <f>BK1094-BJ1094</f>
        <v>0</v>
      </c>
      <c r="BM1094" s="12"/>
      <c r="BN1094" s="12"/>
      <c r="BO1094" s="12"/>
      <c r="BP1094" s="12">
        <f>BO1094-BN1094</f>
        <v>0</v>
      </c>
      <c r="BQ1094" s="12"/>
      <c r="BR1094" s="12"/>
      <c r="BS1094" s="12"/>
      <c r="BT1094" s="12">
        <f>BS1094-BR1094</f>
        <v>0</v>
      </c>
      <c r="BU1094" s="12"/>
      <c r="BV1094" s="12"/>
      <c r="BW1094" s="12"/>
      <c r="BX1094" s="12">
        <f>BW1094-BV1094</f>
        <v>0</v>
      </c>
      <c r="BY1094" s="12"/>
      <c r="BZ1094" s="12"/>
      <c r="CA1094" s="12"/>
      <c r="CB1094" s="12">
        <f>CA1094-BZ1094</f>
        <v>0</v>
      </c>
      <c r="CC1094" s="12"/>
      <c r="CD1094" s="12"/>
      <c r="CE1094" s="12"/>
      <c r="CF1094" s="12">
        <f>CE1094-CD1094</f>
        <v>0</v>
      </c>
      <c r="CG1094" s="12"/>
      <c r="CH1094" s="12"/>
      <c r="CI1094" s="12"/>
      <c r="CJ1094" s="12">
        <f>CI1094-CH1094</f>
        <v>0</v>
      </c>
      <c r="CK1094" s="12"/>
      <c r="CL1094" s="12"/>
      <c r="CM1094" s="12"/>
      <c r="CN1094" s="12">
        <f>CM1094-CL1094</f>
        <v>0</v>
      </c>
      <c r="CO1094" s="12"/>
      <c r="CP1094" s="12"/>
      <c r="CQ1094" s="12"/>
      <c r="CR1094" s="12">
        <f>CQ1094-CP1094</f>
        <v>0</v>
      </c>
      <c r="CS1094" s="12"/>
      <c r="CT1094" s="12"/>
      <c r="CU1094" s="12"/>
      <c r="CV1094" s="12">
        <f>CU1094-CT1094</f>
        <v>0</v>
      </c>
      <c r="CW1094" s="12"/>
      <c r="CX1094" s="12"/>
      <c r="CY1094" s="12"/>
      <c r="CZ1094" s="12">
        <f>CY1094-CX1094</f>
        <v>0</v>
      </c>
      <c r="DA1094" s="12"/>
      <c r="DB1094" s="12"/>
      <c r="DC1094" s="12"/>
      <c r="DD1094" s="12">
        <f>DC1094-DB1094</f>
        <v>0</v>
      </c>
      <c r="DE1094" s="13" t="s">
        <v>54</v>
      </c>
      <c r="DF1094" s="14" t="s">
        <v>55</v>
      </c>
    </row>
    <row r="1095" spans="1:110" ht="38.25" hidden="1" x14ac:dyDescent="0.25">
      <c r="A1095" s="13" t="s">
        <v>125</v>
      </c>
      <c r="B1095" s="48" t="s">
        <v>1352</v>
      </c>
      <c r="C1095" s="49">
        <v>1952</v>
      </c>
      <c r="D1095" s="49" t="s">
        <v>51</v>
      </c>
      <c r="E1095" s="48" t="s">
        <v>67</v>
      </c>
      <c r="F1095" s="49">
        <v>1427.3</v>
      </c>
      <c r="G1095" s="49">
        <v>1092</v>
      </c>
      <c r="H1095" s="51">
        <v>40353</v>
      </c>
      <c r="I1095" s="12">
        <f t="shared" si="1418"/>
        <v>2250333.6</v>
      </c>
      <c r="J1095" s="12">
        <f t="shared" si="1438"/>
        <v>1125166.8</v>
      </c>
      <c r="K1095" s="12">
        <f t="shared" si="1466"/>
        <v>1125166.8</v>
      </c>
      <c r="L1095" s="12">
        <f t="shared" si="1467"/>
        <v>1125166.8</v>
      </c>
      <c r="M1095" s="12">
        <f t="shared" si="1417"/>
        <v>0</v>
      </c>
      <c r="N1095" s="12"/>
      <c r="O1095" s="12"/>
      <c r="P1095" s="12">
        <v>0</v>
      </c>
      <c r="Q1095" s="12"/>
      <c r="R1095" s="12"/>
      <c r="S1095" s="12">
        <v>0</v>
      </c>
      <c r="T1095" s="12"/>
      <c r="U1095" s="12"/>
      <c r="V1095" s="12">
        <v>0</v>
      </c>
      <c r="W1095" s="12"/>
      <c r="X1095" s="12"/>
      <c r="Y1095" s="12">
        <v>0</v>
      </c>
      <c r="Z1095" s="12"/>
      <c r="AA1095" s="12"/>
      <c r="AB1095" s="12">
        <v>0</v>
      </c>
      <c r="AC1095" s="12"/>
      <c r="AD1095" s="12"/>
      <c r="AE1095" s="12">
        <v>0</v>
      </c>
      <c r="AF1095" s="12"/>
      <c r="AG1095" s="12"/>
      <c r="AH1095" s="12">
        <v>0</v>
      </c>
      <c r="AI1095" s="12"/>
      <c r="AJ1095" s="12"/>
      <c r="AK1095" s="12">
        <v>0</v>
      </c>
      <c r="AL1095" s="12"/>
      <c r="AM1095" s="12"/>
      <c r="AN1095" s="12">
        <v>0</v>
      </c>
      <c r="AO1095" s="32"/>
      <c r="AP1095" s="39" t="s">
        <v>53</v>
      </c>
      <c r="AQ1095" s="32"/>
      <c r="AR1095" s="32">
        <v>0</v>
      </c>
      <c r="AS1095" s="12">
        <v>1904180</v>
      </c>
      <c r="AT1095" s="12">
        <v>2250333.6</v>
      </c>
      <c r="AU1095" s="12">
        <v>346153.60000000009</v>
      </c>
      <c r="AV1095" s="12"/>
      <c r="AW1095" s="12"/>
      <c r="AX1095" s="12">
        <v>0</v>
      </c>
      <c r="AY1095" s="45"/>
      <c r="AZ1095" s="32"/>
      <c r="BA1095" s="12">
        <v>0</v>
      </c>
      <c r="BB1095" s="12">
        <f t="shared" si="1495"/>
        <v>0</v>
      </c>
      <c r="BC1095" s="12">
        <f t="shared" si="1402"/>
        <v>0</v>
      </c>
      <c r="BD1095" s="12">
        <f t="shared" si="1403"/>
        <v>0</v>
      </c>
      <c r="BE1095" s="12"/>
      <c r="BF1095" s="12"/>
      <c r="BG1095" s="12"/>
      <c r="BH1095" s="12">
        <f>BG1095-BF1095</f>
        <v>0</v>
      </c>
      <c r="BI1095" s="12"/>
      <c r="BJ1095" s="12"/>
      <c r="BK1095" s="12"/>
      <c r="BL1095" s="12">
        <f>BK1095-BJ1095</f>
        <v>0</v>
      </c>
      <c r="BM1095" s="12"/>
      <c r="BN1095" s="12"/>
      <c r="BO1095" s="12"/>
      <c r="BP1095" s="12">
        <f>BO1095-BN1095</f>
        <v>0</v>
      </c>
      <c r="BQ1095" s="12"/>
      <c r="BR1095" s="12"/>
      <c r="BS1095" s="12"/>
      <c r="BT1095" s="12">
        <f>BS1095-BR1095</f>
        <v>0</v>
      </c>
      <c r="BU1095" s="12"/>
      <c r="BV1095" s="12"/>
      <c r="BW1095" s="12"/>
      <c r="BX1095" s="12">
        <f>BW1095-BV1095</f>
        <v>0</v>
      </c>
      <c r="BY1095" s="12"/>
      <c r="BZ1095" s="12"/>
      <c r="CA1095" s="12"/>
      <c r="CB1095" s="12">
        <f>CA1095-BZ1095</f>
        <v>0</v>
      </c>
      <c r="CC1095" s="12"/>
      <c r="CD1095" s="12"/>
      <c r="CE1095" s="12"/>
      <c r="CF1095" s="12">
        <f>CE1095-CD1095</f>
        <v>0</v>
      </c>
      <c r="CG1095" s="12"/>
      <c r="CH1095" s="12"/>
      <c r="CI1095" s="12"/>
      <c r="CJ1095" s="12">
        <f>CI1095-CH1095</f>
        <v>0</v>
      </c>
      <c r="CK1095" s="12"/>
      <c r="CL1095" s="12"/>
      <c r="CM1095" s="12"/>
      <c r="CN1095" s="12">
        <f>CM1095-CL1095</f>
        <v>0</v>
      </c>
      <c r="CO1095" s="12"/>
      <c r="CP1095" s="12"/>
      <c r="CQ1095" s="12"/>
      <c r="CR1095" s="12">
        <f>CQ1095-CP1095</f>
        <v>0</v>
      </c>
      <c r="CS1095" s="12"/>
      <c r="CT1095" s="12"/>
      <c r="CU1095" s="12"/>
      <c r="CV1095" s="12">
        <f>CU1095-CT1095</f>
        <v>0</v>
      </c>
      <c r="CW1095" s="12"/>
      <c r="CX1095" s="12"/>
      <c r="CY1095" s="12"/>
      <c r="CZ1095" s="12">
        <f>CY1095-CX1095</f>
        <v>0</v>
      </c>
      <c r="DA1095" s="12"/>
      <c r="DB1095" s="12"/>
      <c r="DC1095" s="12"/>
      <c r="DD1095" s="12">
        <f>DC1095-DB1095</f>
        <v>0</v>
      </c>
      <c r="DE1095" s="13" t="s">
        <v>54</v>
      </c>
      <c r="DF1095" s="14" t="s">
        <v>55</v>
      </c>
    </row>
    <row r="1096" spans="1:110" ht="38.25" hidden="1" x14ac:dyDescent="0.25">
      <c r="A1096" s="13" t="s">
        <v>126</v>
      </c>
      <c r="B1096" s="48" t="s">
        <v>2571</v>
      </c>
      <c r="C1096" s="49" t="s">
        <v>2572</v>
      </c>
      <c r="D1096" s="49" t="s">
        <v>51</v>
      </c>
      <c r="E1096" s="48" t="s">
        <v>228</v>
      </c>
      <c r="F1096" s="49">
        <v>18031</v>
      </c>
      <c r="G1096" s="49">
        <v>15702.1</v>
      </c>
      <c r="H1096" s="51">
        <v>33772</v>
      </c>
      <c r="I1096" s="12">
        <f t="shared" si="1418"/>
        <v>4451697.18</v>
      </c>
      <c r="J1096" s="12">
        <f t="shared" si="1438"/>
        <v>2225848.59</v>
      </c>
      <c r="K1096" s="12">
        <f t="shared" si="1466"/>
        <v>2225848.59</v>
      </c>
      <c r="L1096" s="12">
        <f t="shared" si="1467"/>
        <v>2225848.59</v>
      </c>
      <c r="M1096" s="12">
        <f t="shared" si="1417"/>
        <v>0</v>
      </c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32"/>
      <c r="AP1096" s="39"/>
      <c r="AQ1096" s="32"/>
      <c r="AR1096" s="32"/>
      <c r="AS1096" s="12">
        <v>0</v>
      </c>
      <c r="AT1096" s="12">
        <v>4451697.18</v>
      </c>
      <c r="AU1096" s="12"/>
      <c r="AV1096" s="12"/>
      <c r="AW1096" s="12"/>
      <c r="AX1096" s="12"/>
      <c r="AY1096" s="45"/>
      <c r="AZ1096" s="32"/>
      <c r="BA1096" s="12"/>
      <c r="BB1096" s="12">
        <f t="shared" si="1495"/>
        <v>0</v>
      </c>
      <c r="BC1096" s="12">
        <f t="shared" si="1402"/>
        <v>0</v>
      </c>
      <c r="BD1096" s="12">
        <f t="shared" si="1403"/>
        <v>0</v>
      </c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3" t="s">
        <v>54</v>
      </c>
      <c r="DF1096" s="14" t="s">
        <v>55</v>
      </c>
    </row>
    <row r="1097" spans="1:110" ht="38.25" hidden="1" x14ac:dyDescent="0.25">
      <c r="A1097" s="13" t="s">
        <v>127</v>
      </c>
      <c r="B1097" s="48" t="s">
        <v>2324</v>
      </c>
      <c r="C1097" s="49" t="s">
        <v>2389</v>
      </c>
      <c r="D1097" s="49" t="s">
        <v>51</v>
      </c>
      <c r="E1097" s="48" t="s">
        <v>186</v>
      </c>
      <c r="F1097" s="49">
        <v>5346.84</v>
      </c>
      <c r="G1097" s="49">
        <v>4645.9399999999996</v>
      </c>
      <c r="H1097" s="51">
        <v>34171</v>
      </c>
      <c r="I1097" s="12">
        <f t="shared" si="1418"/>
        <v>343373.97</v>
      </c>
      <c r="J1097" s="12">
        <f t="shared" si="1438"/>
        <v>0</v>
      </c>
      <c r="K1097" s="12">
        <f t="shared" si="1466"/>
        <v>343373.97</v>
      </c>
      <c r="L1097" s="12">
        <f t="shared" si="1467"/>
        <v>343373.97</v>
      </c>
      <c r="M1097" s="12">
        <f t="shared" si="1417"/>
        <v>0</v>
      </c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32"/>
      <c r="AP1097" s="39"/>
      <c r="AQ1097" s="32"/>
      <c r="AR1097" s="32"/>
      <c r="AS1097" s="12"/>
      <c r="AT1097" s="12"/>
      <c r="AU1097" s="12"/>
      <c r="AV1097" s="12"/>
      <c r="AW1097" s="12"/>
      <c r="AX1097" s="12"/>
      <c r="AY1097" s="45"/>
      <c r="AZ1097" s="32"/>
      <c r="BA1097" s="12"/>
      <c r="BB1097" s="12">
        <f t="shared" si="1495"/>
        <v>0</v>
      </c>
      <c r="BC1097" s="12">
        <f t="shared" si="1402"/>
        <v>343373.97</v>
      </c>
      <c r="BD1097" s="12">
        <f t="shared" si="1403"/>
        <v>343373.97</v>
      </c>
      <c r="BE1097" s="12"/>
      <c r="BF1097" s="12"/>
      <c r="BG1097" s="12"/>
      <c r="BH1097" s="12">
        <f t="shared" ref="BH1097:BH1100" si="1496">BG1097-BF1097</f>
        <v>0</v>
      </c>
      <c r="BI1097" s="12"/>
      <c r="BJ1097" s="12"/>
      <c r="BK1097" s="12"/>
      <c r="BL1097" s="12">
        <f t="shared" ref="BL1097:BL1100" si="1497">BK1097-BJ1097</f>
        <v>0</v>
      </c>
      <c r="BM1097" s="12"/>
      <c r="BN1097" s="12"/>
      <c r="BO1097" s="12"/>
      <c r="BP1097" s="12">
        <f t="shared" ref="BP1097:BP1100" si="1498">BO1097-BN1097</f>
        <v>0</v>
      </c>
      <c r="BQ1097" s="12"/>
      <c r="BR1097" s="12"/>
      <c r="BS1097" s="12"/>
      <c r="BT1097" s="12">
        <f t="shared" ref="BT1097:BT1100" si="1499">BS1097-BR1097</f>
        <v>0</v>
      </c>
      <c r="BU1097" s="12"/>
      <c r="BV1097" s="12"/>
      <c r="BW1097" s="12"/>
      <c r="BX1097" s="12">
        <f t="shared" ref="BX1097:BX1100" si="1500">BW1097-BV1097</f>
        <v>0</v>
      </c>
      <c r="BY1097" s="12"/>
      <c r="BZ1097" s="12"/>
      <c r="CA1097" s="12"/>
      <c r="CB1097" s="12">
        <f t="shared" ref="CB1097:CB1100" si="1501">CA1097-BZ1097</f>
        <v>0</v>
      </c>
      <c r="CC1097" s="12"/>
      <c r="CD1097" s="12"/>
      <c r="CE1097" s="12"/>
      <c r="CF1097" s="12">
        <f t="shared" ref="CF1097:CF1100" si="1502">CE1097-CD1097</f>
        <v>0</v>
      </c>
      <c r="CG1097" s="12"/>
      <c r="CH1097" s="12"/>
      <c r="CI1097" s="12"/>
      <c r="CJ1097" s="12">
        <f t="shared" ref="CJ1097:CJ1100" si="1503">CI1097-CH1097</f>
        <v>0</v>
      </c>
      <c r="CK1097" s="12"/>
      <c r="CL1097" s="12"/>
      <c r="CM1097" s="12"/>
      <c r="CN1097" s="12">
        <f t="shared" ref="CN1097:CN1100" si="1504">CM1097-CL1097</f>
        <v>0</v>
      </c>
      <c r="CO1097" s="12"/>
      <c r="CP1097" s="12"/>
      <c r="CQ1097" s="12"/>
      <c r="CR1097" s="12">
        <f t="shared" ref="CR1097:CR1100" si="1505">CQ1097-CP1097</f>
        <v>0</v>
      </c>
      <c r="CS1097" s="12">
        <v>1</v>
      </c>
      <c r="CT1097" s="12">
        <v>0</v>
      </c>
      <c r="CU1097" s="12">
        <v>343373.97</v>
      </c>
      <c r="CV1097" s="12">
        <f t="shared" ref="CV1097:CV1100" si="1506">CU1097-CT1097</f>
        <v>343373.97</v>
      </c>
      <c r="CW1097" s="12"/>
      <c r="CX1097" s="12"/>
      <c r="CY1097" s="12"/>
      <c r="CZ1097" s="12">
        <f t="shared" ref="CZ1097:CZ1100" si="1507">CY1097-CX1097</f>
        <v>0</v>
      </c>
      <c r="DA1097" s="12"/>
      <c r="DB1097" s="12"/>
      <c r="DC1097" s="12"/>
      <c r="DD1097" s="12">
        <f t="shared" ref="DD1097:DD1100" si="1508">DC1097-DB1097</f>
        <v>0</v>
      </c>
      <c r="DE1097" s="13" t="s">
        <v>54</v>
      </c>
      <c r="DF1097" s="14" t="s">
        <v>55</v>
      </c>
    </row>
    <row r="1098" spans="1:110" ht="38.25" hidden="1" x14ac:dyDescent="0.25">
      <c r="A1098" s="13" t="s">
        <v>128</v>
      </c>
      <c r="B1098" s="48" t="s">
        <v>1353</v>
      </c>
      <c r="C1098" s="49">
        <v>1932</v>
      </c>
      <c r="D1098" s="49" t="s">
        <v>51</v>
      </c>
      <c r="E1098" s="48" t="s">
        <v>61</v>
      </c>
      <c r="F1098" s="49">
        <v>7828.9</v>
      </c>
      <c r="G1098" s="49">
        <v>7021.9</v>
      </c>
      <c r="H1098" s="51">
        <v>33423</v>
      </c>
      <c r="I1098" s="12">
        <f t="shared" si="1418"/>
        <v>20621914.800000001</v>
      </c>
      <c r="J1098" s="12">
        <f t="shared" si="1438"/>
        <v>10310957.4</v>
      </c>
      <c r="K1098" s="12">
        <f t="shared" si="1466"/>
        <v>10310957.4</v>
      </c>
      <c r="L1098" s="12">
        <f t="shared" si="1467"/>
        <v>10310957.4</v>
      </c>
      <c r="M1098" s="12">
        <f t="shared" si="1417"/>
        <v>0</v>
      </c>
      <c r="N1098" s="12"/>
      <c r="O1098" s="12"/>
      <c r="P1098" s="12">
        <v>0</v>
      </c>
      <c r="Q1098" s="12"/>
      <c r="R1098" s="12"/>
      <c r="S1098" s="12">
        <v>0</v>
      </c>
      <c r="T1098" s="12"/>
      <c r="U1098" s="12"/>
      <c r="V1098" s="12">
        <v>0</v>
      </c>
      <c r="W1098" s="12"/>
      <c r="X1098" s="12"/>
      <c r="Y1098" s="12">
        <v>0</v>
      </c>
      <c r="Z1098" s="12"/>
      <c r="AA1098" s="12"/>
      <c r="AB1098" s="12">
        <v>0</v>
      </c>
      <c r="AC1098" s="12"/>
      <c r="AD1098" s="12"/>
      <c r="AE1098" s="12">
        <v>0</v>
      </c>
      <c r="AF1098" s="12"/>
      <c r="AG1098" s="12"/>
      <c r="AH1098" s="12">
        <v>0</v>
      </c>
      <c r="AI1098" s="12"/>
      <c r="AJ1098" s="12"/>
      <c r="AK1098" s="12">
        <v>0</v>
      </c>
      <c r="AL1098" s="12"/>
      <c r="AM1098" s="12"/>
      <c r="AN1098" s="12">
        <v>0</v>
      </c>
      <c r="AO1098" s="32"/>
      <c r="AP1098" s="39" t="s">
        <v>53</v>
      </c>
      <c r="AQ1098" s="32"/>
      <c r="AR1098" s="32">
        <v>0</v>
      </c>
      <c r="AS1098" s="12"/>
      <c r="AT1098" s="12"/>
      <c r="AU1098" s="12">
        <v>0</v>
      </c>
      <c r="AV1098" s="12">
        <v>21642688.673</v>
      </c>
      <c r="AW1098" s="12">
        <v>20621914.800000001</v>
      </c>
      <c r="AX1098" s="12">
        <v>-1020773.8729999997</v>
      </c>
      <c r="AY1098" s="45"/>
      <c r="AZ1098" s="32"/>
      <c r="BA1098" s="12">
        <v>0</v>
      </c>
      <c r="BB1098" s="12">
        <f t="shared" si="1495"/>
        <v>0</v>
      </c>
      <c r="BC1098" s="12">
        <f t="shared" ref="BC1098:BC1136" si="1509">BG1098+BK1098+BO1098+BS1098+BW1098+CA1098+CE1098+CI1098+CM1098+CQ1098+CU1098+CY1098+DC1098</f>
        <v>0</v>
      </c>
      <c r="BD1098" s="12">
        <f t="shared" si="1403"/>
        <v>0</v>
      </c>
      <c r="BE1098" s="12"/>
      <c r="BF1098" s="12"/>
      <c r="BG1098" s="12"/>
      <c r="BH1098" s="12">
        <f t="shared" si="1496"/>
        <v>0</v>
      </c>
      <c r="BI1098" s="12"/>
      <c r="BJ1098" s="12"/>
      <c r="BK1098" s="12"/>
      <c r="BL1098" s="12">
        <f t="shared" si="1497"/>
        <v>0</v>
      </c>
      <c r="BM1098" s="12"/>
      <c r="BN1098" s="12"/>
      <c r="BO1098" s="12"/>
      <c r="BP1098" s="12">
        <f t="shared" si="1498"/>
        <v>0</v>
      </c>
      <c r="BQ1098" s="12"/>
      <c r="BR1098" s="12"/>
      <c r="BS1098" s="12"/>
      <c r="BT1098" s="12">
        <f t="shared" si="1499"/>
        <v>0</v>
      </c>
      <c r="BU1098" s="12"/>
      <c r="BV1098" s="12"/>
      <c r="BW1098" s="12"/>
      <c r="BX1098" s="12">
        <f t="shared" si="1500"/>
        <v>0</v>
      </c>
      <c r="BY1098" s="12"/>
      <c r="BZ1098" s="12"/>
      <c r="CA1098" s="12"/>
      <c r="CB1098" s="12">
        <f t="shared" si="1501"/>
        <v>0</v>
      </c>
      <c r="CC1098" s="12"/>
      <c r="CD1098" s="12"/>
      <c r="CE1098" s="12"/>
      <c r="CF1098" s="12">
        <f t="shared" si="1502"/>
        <v>0</v>
      </c>
      <c r="CG1098" s="12"/>
      <c r="CH1098" s="12"/>
      <c r="CI1098" s="12"/>
      <c r="CJ1098" s="12">
        <f t="shared" si="1503"/>
        <v>0</v>
      </c>
      <c r="CK1098" s="12"/>
      <c r="CL1098" s="12"/>
      <c r="CM1098" s="12"/>
      <c r="CN1098" s="12">
        <f t="shared" si="1504"/>
        <v>0</v>
      </c>
      <c r="CO1098" s="12"/>
      <c r="CP1098" s="12"/>
      <c r="CQ1098" s="12"/>
      <c r="CR1098" s="12">
        <f t="shared" si="1505"/>
        <v>0</v>
      </c>
      <c r="CS1098" s="12"/>
      <c r="CT1098" s="12"/>
      <c r="CU1098" s="12"/>
      <c r="CV1098" s="12">
        <f t="shared" si="1506"/>
        <v>0</v>
      </c>
      <c r="CW1098" s="12"/>
      <c r="CX1098" s="12"/>
      <c r="CY1098" s="12"/>
      <c r="CZ1098" s="12">
        <f t="shared" si="1507"/>
        <v>0</v>
      </c>
      <c r="DA1098" s="12"/>
      <c r="DB1098" s="12"/>
      <c r="DC1098" s="12"/>
      <c r="DD1098" s="12">
        <f t="shared" si="1508"/>
        <v>0</v>
      </c>
      <c r="DE1098" s="13" t="s">
        <v>54</v>
      </c>
      <c r="DF1098" s="14" t="s">
        <v>55</v>
      </c>
    </row>
    <row r="1099" spans="1:110" ht="38.25" hidden="1" x14ac:dyDescent="0.25">
      <c r="A1099" s="13" t="s">
        <v>129</v>
      </c>
      <c r="B1099" s="48" t="s">
        <v>1354</v>
      </c>
      <c r="C1099" s="49">
        <v>1932</v>
      </c>
      <c r="D1099" s="49" t="s">
        <v>51</v>
      </c>
      <c r="E1099" s="48" t="s">
        <v>67</v>
      </c>
      <c r="F1099" s="49">
        <v>4643.74</v>
      </c>
      <c r="G1099" s="49">
        <v>4200.24</v>
      </c>
      <c r="H1099" s="51">
        <v>33423</v>
      </c>
      <c r="I1099" s="12">
        <f t="shared" ref="I1099:I1136" si="1510">O1099+R1099+U1099+X1099+AA1099+AD1099+AG1099+AJ1099+AM1099+AQ1099+AT1099+BC1099+AW1099+AZ1099</f>
        <v>9060030.1068000011</v>
      </c>
      <c r="J1099" s="12">
        <f t="shared" si="1438"/>
        <v>4530015.0534000006</v>
      </c>
      <c r="K1099" s="12">
        <f t="shared" si="1466"/>
        <v>4530015.0534000006</v>
      </c>
      <c r="L1099" s="12">
        <f t="shared" si="1467"/>
        <v>4530015.0534000006</v>
      </c>
      <c r="M1099" s="12">
        <f t="shared" si="1417"/>
        <v>0</v>
      </c>
      <c r="N1099" s="12"/>
      <c r="O1099" s="12"/>
      <c r="P1099" s="12">
        <v>0</v>
      </c>
      <c r="Q1099" s="12"/>
      <c r="R1099" s="12"/>
      <c r="S1099" s="12">
        <v>0</v>
      </c>
      <c r="T1099" s="12"/>
      <c r="U1099" s="12"/>
      <c r="V1099" s="12">
        <v>0</v>
      </c>
      <c r="W1099" s="12"/>
      <c r="X1099" s="12"/>
      <c r="Y1099" s="12">
        <v>0</v>
      </c>
      <c r="Z1099" s="12">
        <v>1671821.615</v>
      </c>
      <c r="AA1099" s="12">
        <v>1248570.1068000002</v>
      </c>
      <c r="AB1099" s="12">
        <v>-423251.50819999981</v>
      </c>
      <c r="AC1099" s="12"/>
      <c r="AD1099" s="12"/>
      <c r="AE1099" s="12">
        <v>0</v>
      </c>
      <c r="AF1099" s="12"/>
      <c r="AG1099" s="12"/>
      <c r="AH1099" s="12">
        <v>0</v>
      </c>
      <c r="AI1099" s="12"/>
      <c r="AJ1099" s="12"/>
      <c r="AK1099" s="12">
        <v>0</v>
      </c>
      <c r="AL1099" s="12"/>
      <c r="AM1099" s="12"/>
      <c r="AN1099" s="12">
        <v>0</v>
      </c>
      <c r="AO1099" s="32"/>
      <c r="AP1099" s="39" t="s">
        <v>53</v>
      </c>
      <c r="AQ1099" s="32"/>
      <c r="AR1099" s="32">
        <v>0</v>
      </c>
      <c r="AS1099" s="12"/>
      <c r="AT1099" s="12"/>
      <c r="AU1099" s="12">
        <v>0</v>
      </c>
      <c r="AV1099" s="12">
        <v>12945854.115</v>
      </c>
      <c r="AW1099" s="12">
        <v>7811460</v>
      </c>
      <c r="AX1099" s="12">
        <v>-5134394.1150000002</v>
      </c>
      <c r="AY1099" s="45"/>
      <c r="AZ1099" s="32"/>
      <c r="BA1099" s="12">
        <v>0</v>
      </c>
      <c r="BB1099" s="12">
        <f t="shared" si="1495"/>
        <v>0</v>
      </c>
      <c r="BC1099" s="12">
        <f t="shared" si="1509"/>
        <v>0</v>
      </c>
      <c r="BD1099" s="12">
        <f t="shared" ref="BD1099:BD1136" si="1511">BC1099-BB1099</f>
        <v>0</v>
      </c>
      <c r="BE1099" s="12"/>
      <c r="BF1099" s="12"/>
      <c r="BG1099" s="12"/>
      <c r="BH1099" s="12">
        <f t="shared" si="1496"/>
        <v>0</v>
      </c>
      <c r="BI1099" s="12"/>
      <c r="BJ1099" s="12"/>
      <c r="BK1099" s="12"/>
      <c r="BL1099" s="12">
        <f t="shared" si="1497"/>
        <v>0</v>
      </c>
      <c r="BM1099" s="12"/>
      <c r="BN1099" s="12"/>
      <c r="BO1099" s="12"/>
      <c r="BP1099" s="12">
        <f t="shared" si="1498"/>
        <v>0</v>
      </c>
      <c r="BQ1099" s="12"/>
      <c r="BR1099" s="12"/>
      <c r="BS1099" s="12"/>
      <c r="BT1099" s="12">
        <f t="shared" si="1499"/>
        <v>0</v>
      </c>
      <c r="BU1099" s="12"/>
      <c r="BV1099" s="12"/>
      <c r="BW1099" s="12"/>
      <c r="BX1099" s="12">
        <f t="shared" si="1500"/>
        <v>0</v>
      </c>
      <c r="BY1099" s="12"/>
      <c r="BZ1099" s="12"/>
      <c r="CA1099" s="12"/>
      <c r="CB1099" s="12">
        <f t="shared" si="1501"/>
        <v>0</v>
      </c>
      <c r="CC1099" s="12"/>
      <c r="CD1099" s="12"/>
      <c r="CE1099" s="12"/>
      <c r="CF1099" s="12">
        <f t="shared" si="1502"/>
        <v>0</v>
      </c>
      <c r="CG1099" s="12"/>
      <c r="CH1099" s="12"/>
      <c r="CI1099" s="12"/>
      <c r="CJ1099" s="12">
        <f t="shared" si="1503"/>
        <v>0</v>
      </c>
      <c r="CK1099" s="12"/>
      <c r="CL1099" s="12"/>
      <c r="CM1099" s="12"/>
      <c r="CN1099" s="12">
        <f t="shared" si="1504"/>
        <v>0</v>
      </c>
      <c r="CO1099" s="12"/>
      <c r="CP1099" s="12"/>
      <c r="CQ1099" s="12"/>
      <c r="CR1099" s="12">
        <f t="shared" si="1505"/>
        <v>0</v>
      </c>
      <c r="CS1099" s="12"/>
      <c r="CT1099" s="12"/>
      <c r="CU1099" s="12"/>
      <c r="CV1099" s="12">
        <f t="shared" si="1506"/>
        <v>0</v>
      </c>
      <c r="CW1099" s="12"/>
      <c r="CX1099" s="12"/>
      <c r="CY1099" s="12"/>
      <c r="CZ1099" s="12">
        <f t="shared" si="1507"/>
        <v>0</v>
      </c>
      <c r="DA1099" s="12"/>
      <c r="DB1099" s="12"/>
      <c r="DC1099" s="12"/>
      <c r="DD1099" s="12">
        <f t="shared" si="1508"/>
        <v>0</v>
      </c>
      <c r="DE1099" s="13" t="s">
        <v>54</v>
      </c>
      <c r="DF1099" s="14" t="s">
        <v>55</v>
      </c>
    </row>
    <row r="1100" spans="1:110" ht="38.25" hidden="1" x14ac:dyDescent="0.25">
      <c r="A1100" s="13" t="s">
        <v>130</v>
      </c>
      <c r="B1100" s="48" t="s">
        <v>1355</v>
      </c>
      <c r="C1100" s="49">
        <v>1932</v>
      </c>
      <c r="D1100" s="49" t="s">
        <v>51</v>
      </c>
      <c r="E1100" s="48" t="s">
        <v>67</v>
      </c>
      <c r="F1100" s="49">
        <v>4385.46</v>
      </c>
      <c r="G1100" s="49">
        <v>3948.46</v>
      </c>
      <c r="H1100" s="51">
        <v>33423</v>
      </c>
      <c r="I1100" s="12">
        <f t="shared" si="1510"/>
        <v>8142169.2000000002</v>
      </c>
      <c r="J1100" s="12">
        <f t="shared" si="1438"/>
        <v>3996084.6</v>
      </c>
      <c r="K1100" s="12">
        <f t="shared" si="1466"/>
        <v>4146084.6</v>
      </c>
      <c r="L1100" s="12">
        <f t="shared" si="1467"/>
        <v>4146084.6</v>
      </c>
      <c r="M1100" s="12">
        <f t="shared" si="1417"/>
        <v>0</v>
      </c>
      <c r="N1100" s="12"/>
      <c r="O1100" s="12"/>
      <c r="P1100" s="12">
        <v>0</v>
      </c>
      <c r="Q1100" s="12"/>
      <c r="R1100" s="12"/>
      <c r="S1100" s="12">
        <v>0</v>
      </c>
      <c r="T1100" s="12"/>
      <c r="U1100" s="12"/>
      <c r="V1100" s="12">
        <v>0</v>
      </c>
      <c r="W1100" s="12"/>
      <c r="X1100" s="12"/>
      <c r="Y1100" s="12">
        <v>0</v>
      </c>
      <c r="Z1100" s="12"/>
      <c r="AA1100" s="12"/>
      <c r="AB1100" s="12">
        <v>0</v>
      </c>
      <c r="AC1100" s="12"/>
      <c r="AD1100" s="12"/>
      <c r="AE1100" s="12">
        <v>0</v>
      </c>
      <c r="AF1100" s="12"/>
      <c r="AG1100" s="12"/>
      <c r="AH1100" s="12">
        <v>0</v>
      </c>
      <c r="AI1100" s="12"/>
      <c r="AJ1100" s="12"/>
      <c r="AK1100" s="12">
        <v>0</v>
      </c>
      <c r="AL1100" s="12"/>
      <c r="AM1100" s="12"/>
      <c r="AN1100" s="12">
        <v>0</v>
      </c>
      <c r="AO1100" s="32"/>
      <c r="AP1100" s="39" t="s">
        <v>53</v>
      </c>
      <c r="AQ1100" s="32"/>
      <c r="AR1100" s="32">
        <v>0</v>
      </c>
      <c r="AS1100" s="12"/>
      <c r="AT1100" s="12"/>
      <c r="AU1100" s="12">
        <v>0</v>
      </c>
      <c r="AV1100" s="12">
        <v>12169824.528999999</v>
      </c>
      <c r="AW1100" s="12">
        <v>7992169.2000000002</v>
      </c>
      <c r="AX1100" s="12">
        <v>-4177655.328999999</v>
      </c>
      <c r="AY1100" s="45"/>
      <c r="AZ1100" s="32"/>
      <c r="BA1100" s="12">
        <v>0</v>
      </c>
      <c r="BB1100" s="12">
        <f t="shared" si="1495"/>
        <v>0</v>
      </c>
      <c r="BC1100" s="12">
        <f t="shared" si="1509"/>
        <v>150000</v>
      </c>
      <c r="BD1100" s="12">
        <f t="shared" si="1511"/>
        <v>150000</v>
      </c>
      <c r="BE1100" s="12"/>
      <c r="BF1100" s="12"/>
      <c r="BG1100" s="12"/>
      <c r="BH1100" s="12">
        <f t="shared" si="1496"/>
        <v>0</v>
      </c>
      <c r="BI1100" s="12"/>
      <c r="BJ1100" s="12"/>
      <c r="BK1100" s="12"/>
      <c r="BL1100" s="12">
        <f t="shared" si="1497"/>
        <v>0</v>
      </c>
      <c r="BM1100" s="12"/>
      <c r="BN1100" s="12"/>
      <c r="BO1100" s="12"/>
      <c r="BP1100" s="12">
        <f t="shared" si="1498"/>
        <v>0</v>
      </c>
      <c r="BQ1100" s="12"/>
      <c r="BR1100" s="12"/>
      <c r="BS1100" s="12"/>
      <c r="BT1100" s="12">
        <f t="shared" si="1499"/>
        <v>0</v>
      </c>
      <c r="BU1100" s="12"/>
      <c r="BV1100" s="12"/>
      <c r="BW1100" s="12"/>
      <c r="BX1100" s="12">
        <f t="shared" si="1500"/>
        <v>0</v>
      </c>
      <c r="BY1100" s="12"/>
      <c r="BZ1100" s="12"/>
      <c r="CA1100" s="12"/>
      <c r="CB1100" s="12">
        <f t="shared" si="1501"/>
        <v>0</v>
      </c>
      <c r="CC1100" s="12"/>
      <c r="CD1100" s="12"/>
      <c r="CE1100" s="12"/>
      <c r="CF1100" s="12">
        <f t="shared" si="1502"/>
        <v>0</v>
      </c>
      <c r="CG1100" s="12"/>
      <c r="CH1100" s="12"/>
      <c r="CI1100" s="12"/>
      <c r="CJ1100" s="12">
        <f t="shared" si="1503"/>
        <v>0</v>
      </c>
      <c r="CK1100" s="12">
        <v>1</v>
      </c>
      <c r="CL1100" s="12">
        <v>0</v>
      </c>
      <c r="CM1100" s="12">
        <v>150000</v>
      </c>
      <c r="CN1100" s="12">
        <f t="shared" si="1504"/>
        <v>150000</v>
      </c>
      <c r="CO1100" s="12"/>
      <c r="CP1100" s="12"/>
      <c r="CQ1100" s="12"/>
      <c r="CR1100" s="12">
        <f t="shared" si="1505"/>
        <v>0</v>
      </c>
      <c r="CS1100" s="12"/>
      <c r="CT1100" s="12"/>
      <c r="CU1100" s="12"/>
      <c r="CV1100" s="12">
        <f t="shared" si="1506"/>
        <v>0</v>
      </c>
      <c r="CW1100" s="12"/>
      <c r="CX1100" s="12"/>
      <c r="CY1100" s="12"/>
      <c r="CZ1100" s="12">
        <f t="shared" si="1507"/>
        <v>0</v>
      </c>
      <c r="DA1100" s="12"/>
      <c r="DB1100" s="12"/>
      <c r="DC1100" s="12"/>
      <c r="DD1100" s="12">
        <f t="shared" si="1508"/>
        <v>0</v>
      </c>
      <c r="DE1100" s="13" t="s">
        <v>54</v>
      </c>
      <c r="DF1100" s="14" t="s">
        <v>55</v>
      </c>
    </row>
    <row r="1101" spans="1:110" ht="38.25" hidden="1" x14ac:dyDescent="0.25">
      <c r="A1101" s="13" t="s">
        <v>131</v>
      </c>
      <c r="B1101" s="48" t="s">
        <v>1356</v>
      </c>
      <c r="C1101" s="49">
        <v>1960</v>
      </c>
      <c r="D1101" s="49" t="s">
        <v>51</v>
      </c>
      <c r="E1101" s="48" t="s">
        <v>229</v>
      </c>
      <c r="F1101" s="49">
        <v>3105.8</v>
      </c>
      <c r="G1101" s="49">
        <v>2770.8</v>
      </c>
      <c r="H1101" s="51">
        <v>33835</v>
      </c>
      <c r="I1101" s="12">
        <f t="shared" si="1510"/>
        <v>2126711.5833599996</v>
      </c>
      <c r="J1101" s="12">
        <f t="shared" si="1438"/>
        <v>1063355.7916799998</v>
      </c>
      <c r="K1101" s="12">
        <f t="shared" si="1466"/>
        <v>1063355.7916799998</v>
      </c>
      <c r="L1101" s="12">
        <f t="shared" si="1467"/>
        <v>1063355.7916799998</v>
      </c>
      <c r="M1101" s="12">
        <f t="shared" si="1417"/>
        <v>0</v>
      </c>
      <c r="N1101" s="12"/>
      <c r="O1101" s="12"/>
      <c r="P1101" s="12">
        <v>0</v>
      </c>
      <c r="Q1101" s="12"/>
      <c r="R1101" s="12"/>
      <c r="S1101" s="12">
        <v>0</v>
      </c>
      <c r="T1101" s="12"/>
      <c r="U1101" s="12"/>
      <c r="V1101" s="12">
        <v>0</v>
      </c>
      <c r="W1101" s="12"/>
      <c r="X1101" s="12">
        <v>967926.4257599999</v>
      </c>
      <c r="Y1101" s="12">
        <v>967926.4257599999</v>
      </c>
      <c r="Z1101" s="12">
        <v>976152.82299999997</v>
      </c>
      <c r="AA1101" s="12">
        <v>1158785.1575999998</v>
      </c>
      <c r="AB1101" s="12">
        <v>182632.33459999983</v>
      </c>
      <c r="AC1101" s="12"/>
      <c r="AD1101" s="12"/>
      <c r="AE1101" s="12">
        <v>0</v>
      </c>
      <c r="AF1101" s="12"/>
      <c r="AG1101" s="12"/>
      <c r="AH1101" s="12">
        <v>0</v>
      </c>
      <c r="AI1101" s="12"/>
      <c r="AJ1101" s="12"/>
      <c r="AK1101" s="12">
        <v>0</v>
      </c>
      <c r="AL1101" s="12"/>
      <c r="AM1101" s="12"/>
      <c r="AN1101" s="12">
        <v>0</v>
      </c>
      <c r="AO1101" s="32"/>
      <c r="AP1101" s="39" t="s">
        <v>53</v>
      </c>
      <c r="AQ1101" s="32"/>
      <c r="AR1101" s="32">
        <v>0</v>
      </c>
      <c r="AS1101" s="12"/>
      <c r="AT1101" s="12"/>
      <c r="AU1101" s="12">
        <v>0</v>
      </c>
      <c r="AV1101" s="12"/>
      <c r="AW1101" s="12"/>
      <c r="AX1101" s="12">
        <v>0</v>
      </c>
      <c r="AY1101" s="45"/>
      <c r="AZ1101" s="32"/>
      <c r="BA1101" s="12">
        <v>0</v>
      </c>
      <c r="BB1101" s="12">
        <f>BF1101+BJ1101+BN1101+BR1101+BV1101+BZ1101+CD1101+CH1101+CL1101+CP1101+CT1101+CX1101+DB1101</f>
        <v>0</v>
      </c>
      <c r="BC1101" s="12">
        <f t="shared" si="1509"/>
        <v>0</v>
      </c>
      <c r="BD1101" s="12">
        <f t="shared" si="1511"/>
        <v>0</v>
      </c>
      <c r="BE1101" s="12"/>
      <c r="BF1101" s="12"/>
      <c r="BG1101" s="12"/>
      <c r="BH1101" s="12">
        <f t="shared" ref="BH1101:BH1106" si="1512">BG1101-BF1101</f>
        <v>0</v>
      </c>
      <c r="BI1101" s="12"/>
      <c r="BJ1101" s="12"/>
      <c r="BK1101" s="12"/>
      <c r="BL1101" s="12">
        <f t="shared" ref="BL1101:BL1106" si="1513">BK1101-BJ1101</f>
        <v>0</v>
      </c>
      <c r="BM1101" s="12"/>
      <c r="BN1101" s="12"/>
      <c r="BO1101" s="12"/>
      <c r="BP1101" s="12">
        <f t="shared" ref="BP1101:BP1106" si="1514">BO1101-BN1101</f>
        <v>0</v>
      </c>
      <c r="BQ1101" s="12"/>
      <c r="BR1101" s="12"/>
      <c r="BS1101" s="12"/>
      <c r="BT1101" s="12">
        <f t="shared" ref="BT1101:BT1106" si="1515">BS1101-BR1101</f>
        <v>0</v>
      </c>
      <c r="BU1101" s="12"/>
      <c r="BV1101" s="12"/>
      <c r="BW1101" s="12"/>
      <c r="BX1101" s="12">
        <f t="shared" ref="BX1101:BX1106" si="1516">BW1101-BV1101</f>
        <v>0</v>
      </c>
      <c r="BY1101" s="12"/>
      <c r="BZ1101" s="12"/>
      <c r="CA1101" s="12"/>
      <c r="CB1101" s="12">
        <f t="shared" ref="CB1101:CB1106" si="1517">CA1101-BZ1101</f>
        <v>0</v>
      </c>
      <c r="CC1101" s="12"/>
      <c r="CD1101" s="12"/>
      <c r="CE1101" s="12"/>
      <c r="CF1101" s="12">
        <f t="shared" ref="CF1101:CF1106" si="1518">CE1101-CD1101</f>
        <v>0</v>
      </c>
      <c r="CG1101" s="12"/>
      <c r="CH1101" s="12"/>
      <c r="CI1101" s="12"/>
      <c r="CJ1101" s="12">
        <f t="shared" ref="CJ1101:CJ1106" si="1519">CI1101-CH1101</f>
        <v>0</v>
      </c>
      <c r="CK1101" s="12"/>
      <c r="CL1101" s="12"/>
      <c r="CM1101" s="12"/>
      <c r="CN1101" s="12">
        <f t="shared" ref="CN1101:CN1106" si="1520">CM1101-CL1101</f>
        <v>0</v>
      </c>
      <c r="CO1101" s="12"/>
      <c r="CP1101" s="12"/>
      <c r="CQ1101" s="12"/>
      <c r="CR1101" s="12">
        <f t="shared" ref="CR1101:CR1106" si="1521">CQ1101-CP1101</f>
        <v>0</v>
      </c>
      <c r="CS1101" s="12"/>
      <c r="CT1101" s="12"/>
      <c r="CU1101" s="12"/>
      <c r="CV1101" s="12">
        <f t="shared" ref="CV1101:CV1106" si="1522">CU1101-CT1101</f>
        <v>0</v>
      </c>
      <c r="CW1101" s="12"/>
      <c r="CX1101" s="12"/>
      <c r="CY1101" s="12"/>
      <c r="CZ1101" s="12">
        <f t="shared" ref="CZ1101:CZ1109" si="1523">CY1101-CX1101</f>
        <v>0</v>
      </c>
      <c r="DA1101" s="12"/>
      <c r="DB1101" s="12"/>
      <c r="DC1101" s="12"/>
      <c r="DD1101" s="12">
        <f t="shared" ref="DD1101:DD1106" si="1524">DC1101-DB1101</f>
        <v>0</v>
      </c>
      <c r="DE1101" s="13" t="s">
        <v>54</v>
      </c>
      <c r="DF1101" s="14" t="s">
        <v>55</v>
      </c>
    </row>
    <row r="1102" spans="1:110" ht="38.25" hidden="1" x14ac:dyDescent="0.25">
      <c r="A1102" s="13" t="s">
        <v>132</v>
      </c>
      <c r="B1102" s="48" t="s">
        <v>1357</v>
      </c>
      <c r="C1102" s="49">
        <v>1964</v>
      </c>
      <c r="D1102" s="49" t="s">
        <v>51</v>
      </c>
      <c r="E1102" s="48" t="s">
        <v>229</v>
      </c>
      <c r="F1102" s="49">
        <v>2085.6999999999998</v>
      </c>
      <c r="G1102" s="49">
        <v>1767</v>
      </c>
      <c r="H1102" s="51">
        <v>33661</v>
      </c>
      <c r="I1102" s="12">
        <f t="shared" si="1510"/>
        <v>834792.88800000004</v>
      </c>
      <c r="J1102" s="12">
        <f t="shared" si="1438"/>
        <v>417396.44400000002</v>
      </c>
      <c r="K1102" s="12">
        <f t="shared" si="1466"/>
        <v>417396.44400000002</v>
      </c>
      <c r="L1102" s="12">
        <f t="shared" si="1467"/>
        <v>417396.44400000002</v>
      </c>
      <c r="M1102" s="12">
        <f t="shared" si="1417"/>
        <v>0</v>
      </c>
      <c r="N1102" s="12"/>
      <c r="O1102" s="12"/>
      <c r="P1102" s="12">
        <v>0</v>
      </c>
      <c r="Q1102" s="12"/>
      <c r="R1102" s="12"/>
      <c r="S1102" s="12">
        <v>0</v>
      </c>
      <c r="T1102" s="12"/>
      <c r="U1102" s="12"/>
      <c r="V1102" s="12">
        <v>0</v>
      </c>
      <c r="W1102" s="12"/>
      <c r="X1102" s="12"/>
      <c r="Y1102" s="12">
        <v>0</v>
      </c>
      <c r="Z1102" s="12"/>
      <c r="AA1102" s="12"/>
      <c r="AB1102" s="12">
        <v>0</v>
      </c>
      <c r="AC1102" s="12"/>
      <c r="AD1102" s="12"/>
      <c r="AE1102" s="12">
        <v>0</v>
      </c>
      <c r="AF1102" s="12"/>
      <c r="AG1102" s="12"/>
      <c r="AH1102" s="12">
        <v>0</v>
      </c>
      <c r="AI1102" s="12"/>
      <c r="AJ1102" s="12"/>
      <c r="AK1102" s="12">
        <v>0</v>
      </c>
      <c r="AL1102" s="12"/>
      <c r="AM1102" s="12"/>
      <c r="AN1102" s="12">
        <v>0</v>
      </c>
      <c r="AO1102" s="32"/>
      <c r="AP1102" s="39" t="s">
        <v>53</v>
      </c>
      <c r="AQ1102" s="32"/>
      <c r="AR1102" s="32">
        <v>0</v>
      </c>
      <c r="AS1102" s="12">
        <v>520205.96</v>
      </c>
      <c r="AT1102" s="12">
        <v>834792.88800000004</v>
      </c>
      <c r="AU1102" s="12">
        <v>314586.92800000001</v>
      </c>
      <c r="AV1102" s="12"/>
      <c r="AW1102" s="12"/>
      <c r="AX1102" s="12">
        <v>0</v>
      </c>
      <c r="AY1102" s="45"/>
      <c r="AZ1102" s="32"/>
      <c r="BA1102" s="12">
        <v>0</v>
      </c>
      <c r="BB1102" s="12">
        <f t="shared" ref="BB1102:BB1104" si="1525">BF1102+BJ1102+BN1102+BR1102+BV1102+BZ1102+CD1102+CH1102+CL1102+CP1102+CT1102+CX1102+DB1102</f>
        <v>0</v>
      </c>
      <c r="BC1102" s="12">
        <f t="shared" si="1509"/>
        <v>0</v>
      </c>
      <c r="BD1102" s="12">
        <f t="shared" si="1511"/>
        <v>0</v>
      </c>
      <c r="BE1102" s="12"/>
      <c r="BF1102" s="12"/>
      <c r="BG1102" s="12"/>
      <c r="BH1102" s="12">
        <f t="shared" si="1512"/>
        <v>0</v>
      </c>
      <c r="BI1102" s="12"/>
      <c r="BJ1102" s="12"/>
      <c r="BK1102" s="12"/>
      <c r="BL1102" s="12">
        <f t="shared" si="1513"/>
        <v>0</v>
      </c>
      <c r="BM1102" s="12"/>
      <c r="BN1102" s="12"/>
      <c r="BO1102" s="12"/>
      <c r="BP1102" s="12">
        <f t="shared" si="1514"/>
        <v>0</v>
      </c>
      <c r="BQ1102" s="12"/>
      <c r="BR1102" s="12"/>
      <c r="BS1102" s="12"/>
      <c r="BT1102" s="12">
        <f t="shared" si="1515"/>
        <v>0</v>
      </c>
      <c r="BU1102" s="12"/>
      <c r="BV1102" s="12"/>
      <c r="BW1102" s="12"/>
      <c r="BX1102" s="12">
        <f t="shared" si="1516"/>
        <v>0</v>
      </c>
      <c r="BY1102" s="12"/>
      <c r="BZ1102" s="12"/>
      <c r="CA1102" s="12"/>
      <c r="CB1102" s="12">
        <f t="shared" si="1517"/>
        <v>0</v>
      </c>
      <c r="CC1102" s="12"/>
      <c r="CD1102" s="12"/>
      <c r="CE1102" s="12"/>
      <c r="CF1102" s="12">
        <f t="shared" si="1518"/>
        <v>0</v>
      </c>
      <c r="CG1102" s="12"/>
      <c r="CH1102" s="12"/>
      <c r="CI1102" s="12"/>
      <c r="CJ1102" s="12">
        <f t="shared" si="1519"/>
        <v>0</v>
      </c>
      <c r="CK1102" s="12"/>
      <c r="CL1102" s="12"/>
      <c r="CM1102" s="12"/>
      <c r="CN1102" s="12">
        <f t="shared" si="1520"/>
        <v>0</v>
      </c>
      <c r="CO1102" s="12"/>
      <c r="CP1102" s="12"/>
      <c r="CQ1102" s="12"/>
      <c r="CR1102" s="12">
        <f t="shared" si="1521"/>
        <v>0</v>
      </c>
      <c r="CS1102" s="12"/>
      <c r="CT1102" s="12"/>
      <c r="CU1102" s="12"/>
      <c r="CV1102" s="12">
        <f t="shared" si="1522"/>
        <v>0</v>
      </c>
      <c r="CW1102" s="12"/>
      <c r="CX1102" s="12"/>
      <c r="CY1102" s="12"/>
      <c r="CZ1102" s="12">
        <f t="shared" si="1523"/>
        <v>0</v>
      </c>
      <c r="DA1102" s="12"/>
      <c r="DB1102" s="12"/>
      <c r="DC1102" s="12"/>
      <c r="DD1102" s="12">
        <f t="shared" si="1524"/>
        <v>0</v>
      </c>
      <c r="DE1102" s="13" t="s">
        <v>54</v>
      </c>
      <c r="DF1102" s="14" t="s">
        <v>55</v>
      </c>
    </row>
    <row r="1103" spans="1:110" ht="38.25" hidden="1" x14ac:dyDescent="0.25">
      <c r="A1103" s="13" t="s">
        <v>133</v>
      </c>
      <c r="B1103" s="48" t="s">
        <v>1948</v>
      </c>
      <c r="C1103" s="49" t="s">
        <v>1893</v>
      </c>
      <c r="D1103" s="49" t="s">
        <v>51</v>
      </c>
      <c r="E1103" s="48" t="s">
        <v>186</v>
      </c>
      <c r="F1103" s="49">
        <v>4624.7</v>
      </c>
      <c r="G1103" s="49">
        <v>4328.8999999999996</v>
      </c>
      <c r="H1103" s="51">
        <v>33861</v>
      </c>
      <c r="I1103" s="12">
        <f t="shared" si="1510"/>
        <v>1466264.0352</v>
      </c>
      <c r="J1103" s="12">
        <f t="shared" si="1438"/>
        <v>733132.01760000002</v>
      </c>
      <c r="K1103" s="12">
        <f t="shared" si="1466"/>
        <v>733132.01760000002</v>
      </c>
      <c r="L1103" s="12">
        <f t="shared" si="1467"/>
        <v>733132.01760000002</v>
      </c>
      <c r="M1103" s="12">
        <f t="shared" ref="M1103:M1166" si="1526">K1103-L1103</f>
        <v>0</v>
      </c>
      <c r="N1103" s="12"/>
      <c r="O1103" s="12"/>
      <c r="P1103" s="12">
        <v>0</v>
      </c>
      <c r="Q1103" s="12"/>
      <c r="R1103" s="12"/>
      <c r="S1103" s="12">
        <v>0</v>
      </c>
      <c r="T1103" s="12"/>
      <c r="U1103" s="12"/>
      <c r="V1103" s="12">
        <v>0</v>
      </c>
      <c r="W1103" s="12"/>
      <c r="X1103" s="12"/>
      <c r="Y1103" s="12">
        <v>0</v>
      </c>
      <c r="Z1103" s="12"/>
      <c r="AA1103" s="12"/>
      <c r="AB1103" s="12">
        <v>0</v>
      </c>
      <c r="AC1103" s="12"/>
      <c r="AD1103" s="12"/>
      <c r="AE1103" s="12">
        <v>0</v>
      </c>
      <c r="AF1103" s="12"/>
      <c r="AG1103" s="12"/>
      <c r="AH1103" s="12">
        <v>0</v>
      </c>
      <c r="AI1103" s="12"/>
      <c r="AJ1103" s="12"/>
      <c r="AK1103" s="12">
        <v>0</v>
      </c>
      <c r="AL1103" s="12"/>
      <c r="AM1103" s="12"/>
      <c r="AN1103" s="12">
        <v>0</v>
      </c>
      <c r="AO1103" s="32"/>
      <c r="AP1103" s="39"/>
      <c r="AQ1103" s="32"/>
      <c r="AR1103" s="32">
        <v>0</v>
      </c>
      <c r="AS1103" s="12">
        <v>564083.67000000004</v>
      </c>
      <c r="AT1103" s="12">
        <v>1466264.0352</v>
      </c>
      <c r="AU1103" s="12">
        <v>902180.3652</v>
      </c>
      <c r="AV1103" s="12"/>
      <c r="AW1103" s="12"/>
      <c r="AX1103" s="12">
        <v>0</v>
      </c>
      <c r="AY1103" s="45"/>
      <c r="AZ1103" s="32"/>
      <c r="BA1103" s="12">
        <v>0</v>
      </c>
      <c r="BB1103" s="12">
        <f t="shared" si="1525"/>
        <v>0</v>
      </c>
      <c r="BC1103" s="12">
        <f t="shared" si="1509"/>
        <v>0</v>
      </c>
      <c r="BD1103" s="12">
        <f t="shared" si="1511"/>
        <v>0</v>
      </c>
      <c r="BE1103" s="12"/>
      <c r="BF1103" s="12"/>
      <c r="BG1103" s="12"/>
      <c r="BH1103" s="12">
        <f t="shared" si="1512"/>
        <v>0</v>
      </c>
      <c r="BI1103" s="12"/>
      <c r="BJ1103" s="12"/>
      <c r="BK1103" s="12"/>
      <c r="BL1103" s="12">
        <f t="shared" si="1513"/>
        <v>0</v>
      </c>
      <c r="BM1103" s="12"/>
      <c r="BN1103" s="12"/>
      <c r="BO1103" s="12"/>
      <c r="BP1103" s="12">
        <f t="shared" si="1514"/>
        <v>0</v>
      </c>
      <c r="BQ1103" s="12"/>
      <c r="BR1103" s="12"/>
      <c r="BS1103" s="12"/>
      <c r="BT1103" s="12">
        <f t="shared" si="1515"/>
        <v>0</v>
      </c>
      <c r="BU1103" s="12"/>
      <c r="BV1103" s="12"/>
      <c r="BW1103" s="12"/>
      <c r="BX1103" s="12">
        <f t="shared" si="1516"/>
        <v>0</v>
      </c>
      <c r="BY1103" s="12"/>
      <c r="BZ1103" s="12"/>
      <c r="CA1103" s="12"/>
      <c r="CB1103" s="12">
        <f t="shared" si="1517"/>
        <v>0</v>
      </c>
      <c r="CC1103" s="12"/>
      <c r="CD1103" s="12"/>
      <c r="CE1103" s="12"/>
      <c r="CF1103" s="12">
        <f t="shared" si="1518"/>
        <v>0</v>
      </c>
      <c r="CG1103" s="12"/>
      <c r="CH1103" s="12"/>
      <c r="CI1103" s="12"/>
      <c r="CJ1103" s="12">
        <f t="shared" si="1519"/>
        <v>0</v>
      </c>
      <c r="CK1103" s="12"/>
      <c r="CL1103" s="12"/>
      <c r="CM1103" s="12"/>
      <c r="CN1103" s="12">
        <f t="shared" si="1520"/>
        <v>0</v>
      </c>
      <c r="CO1103" s="12"/>
      <c r="CP1103" s="12"/>
      <c r="CQ1103" s="12"/>
      <c r="CR1103" s="12">
        <f t="shared" si="1521"/>
        <v>0</v>
      </c>
      <c r="CS1103" s="12"/>
      <c r="CT1103" s="12"/>
      <c r="CU1103" s="12"/>
      <c r="CV1103" s="12">
        <f t="shared" si="1522"/>
        <v>0</v>
      </c>
      <c r="CW1103" s="12"/>
      <c r="CX1103" s="12"/>
      <c r="CY1103" s="12"/>
      <c r="CZ1103" s="12">
        <f t="shared" si="1523"/>
        <v>0</v>
      </c>
      <c r="DA1103" s="12"/>
      <c r="DB1103" s="12"/>
      <c r="DC1103" s="12"/>
      <c r="DD1103" s="12">
        <f t="shared" si="1524"/>
        <v>0</v>
      </c>
      <c r="DE1103" s="13" t="s">
        <v>54</v>
      </c>
      <c r="DF1103" s="14" t="s">
        <v>55</v>
      </c>
    </row>
    <row r="1104" spans="1:110" ht="38.25" hidden="1" x14ac:dyDescent="0.25">
      <c r="A1104" s="13" t="s">
        <v>134</v>
      </c>
      <c r="B1104" s="48" t="s">
        <v>1358</v>
      </c>
      <c r="C1104" s="49">
        <v>1932</v>
      </c>
      <c r="D1104" s="49" t="s">
        <v>51</v>
      </c>
      <c r="E1104" s="48" t="s">
        <v>67</v>
      </c>
      <c r="F1104" s="49">
        <v>5617</v>
      </c>
      <c r="G1104" s="49">
        <v>4991</v>
      </c>
      <c r="H1104" s="51">
        <v>34004</v>
      </c>
      <c r="I1104" s="12">
        <f t="shared" si="1510"/>
        <v>5211227.5902399998</v>
      </c>
      <c r="J1104" s="12">
        <f t="shared" si="1438"/>
        <v>2605613.7951199999</v>
      </c>
      <c r="K1104" s="12">
        <f t="shared" si="1466"/>
        <v>2605613.7951199999</v>
      </c>
      <c r="L1104" s="12">
        <f t="shared" si="1467"/>
        <v>2605613.7951199999</v>
      </c>
      <c r="M1104" s="12">
        <f t="shared" si="1526"/>
        <v>0</v>
      </c>
      <c r="N1104" s="12"/>
      <c r="O1104" s="12"/>
      <c r="P1104" s="12">
        <v>0</v>
      </c>
      <c r="Q1104" s="12"/>
      <c r="R1104" s="12"/>
      <c r="S1104" s="12">
        <v>0</v>
      </c>
      <c r="T1104" s="12"/>
      <c r="U1104" s="12"/>
      <c r="V1104" s="12">
        <v>0</v>
      </c>
      <c r="W1104" s="12"/>
      <c r="X1104" s="12"/>
      <c r="Y1104" s="12">
        <v>0</v>
      </c>
      <c r="Z1104" s="12">
        <v>1986567.7239999999</v>
      </c>
      <c r="AA1104" s="12">
        <v>2606891.6832000003</v>
      </c>
      <c r="AB1104" s="12">
        <v>620323.95920000039</v>
      </c>
      <c r="AC1104" s="12"/>
      <c r="AD1104" s="12">
        <v>2604335.90704</v>
      </c>
      <c r="AE1104" s="12">
        <v>2604335.90704</v>
      </c>
      <c r="AF1104" s="12"/>
      <c r="AG1104" s="12"/>
      <c r="AH1104" s="12">
        <v>0</v>
      </c>
      <c r="AI1104" s="12"/>
      <c r="AJ1104" s="12"/>
      <c r="AK1104" s="12">
        <v>0</v>
      </c>
      <c r="AL1104" s="12"/>
      <c r="AM1104" s="12"/>
      <c r="AN1104" s="12">
        <v>0</v>
      </c>
      <c r="AO1104" s="32"/>
      <c r="AP1104" s="39" t="s">
        <v>53</v>
      </c>
      <c r="AQ1104" s="32"/>
      <c r="AR1104" s="32">
        <v>0</v>
      </c>
      <c r="AS1104" s="12"/>
      <c r="AT1104" s="12"/>
      <c r="AU1104" s="12">
        <v>0</v>
      </c>
      <c r="AV1104" s="12"/>
      <c r="AW1104" s="12"/>
      <c r="AX1104" s="12">
        <v>0</v>
      </c>
      <c r="AY1104" s="45"/>
      <c r="AZ1104" s="32"/>
      <c r="BA1104" s="12">
        <v>0</v>
      </c>
      <c r="BB1104" s="12">
        <f t="shared" si="1525"/>
        <v>0</v>
      </c>
      <c r="BC1104" s="12">
        <f t="shared" si="1509"/>
        <v>0</v>
      </c>
      <c r="BD1104" s="12">
        <f t="shared" si="1511"/>
        <v>0</v>
      </c>
      <c r="BE1104" s="12"/>
      <c r="BF1104" s="12"/>
      <c r="BG1104" s="12"/>
      <c r="BH1104" s="12">
        <f t="shared" si="1512"/>
        <v>0</v>
      </c>
      <c r="BI1104" s="12"/>
      <c r="BJ1104" s="12"/>
      <c r="BK1104" s="12"/>
      <c r="BL1104" s="12">
        <f t="shared" si="1513"/>
        <v>0</v>
      </c>
      <c r="BM1104" s="12"/>
      <c r="BN1104" s="12"/>
      <c r="BO1104" s="12"/>
      <c r="BP1104" s="12">
        <f t="shared" si="1514"/>
        <v>0</v>
      </c>
      <c r="BQ1104" s="12"/>
      <c r="BR1104" s="12"/>
      <c r="BS1104" s="12"/>
      <c r="BT1104" s="12">
        <f t="shared" si="1515"/>
        <v>0</v>
      </c>
      <c r="BU1104" s="12"/>
      <c r="BV1104" s="12"/>
      <c r="BW1104" s="12"/>
      <c r="BX1104" s="12">
        <f t="shared" si="1516"/>
        <v>0</v>
      </c>
      <c r="BY1104" s="12"/>
      <c r="BZ1104" s="12"/>
      <c r="CA1104" s="12"/>
      <c r="CB1104" s="12">
        <f t="shared" si="1517"/>
        <v>0</v>
      </c>
      <c r="CC1104" s="12"/>
      <c r="CD1104" s="12"/>
      <c r="CE1104" s="12"/>
      <c r="CF1104" s="12">
        <f t="shared" si="1518"/>
        <v>0</v>
      </c>
      <c r="CG1104" s="12"/>
      <c r="CH1104" s="12"/>
      <c r="CI1104" s="12"/>
      <c r="CJ1104" s="12">
        <f t="shared" si="1519"/>
        <v>0</v>
      </c>
      <c r="CK1104" s="12"/>
      <c r="CL1104" s="12"/>
      <c r="CM1104" s="12"/>
      <c r="CN1104" s="12">
        <f t="shared" si="1520"/>
        <v>0</v>
      </c>
      <c r="CO1104" s="12"/>
      <c r="CP1104" s="12"/>
      <c r="CQ1104" s="12"/>
      <c r="CR1104" s="12">
        <f t="shared" si="1521"/>
        <v>0</v>
      </c>
      <c r="CS1104" s="12"/>
      <c r="CT1104" s="12"/>
      <c r="CU1104" s="12"/>
      <c r="CV1104" s="12">
        <f t="shared" si="1522"/>
        <v>0</v>
      </c>
      <c r="CW1104" s="12"/>
      <c r="CX1104" s="12"/>
      <c r="CY1104" s="12"/>
      <c r="CZ1104" s="12">
        <f t="shared" si="1523"/>
        <v>0</v>
      </c>
      <c r="DA1104" s="12"/>
      <c r="DB1104" s="12"/>
      <c r="DC1104" s="12"/>
      <c r="DD1104" s="12">
        <f t="shared" si="1524"/>
        <v>0</v>
      </c>
      <c r="DE1104" s="13" t="s">
        <v>54</v>
      </c>
      <c r="DF1104" s="14" t="s">
        <v>55</v>
      </c>
    </row>
    <row r="1105" spans="1:110" ht="38.25" hidden="1" x14ac:dyDescent="0.25">
      <c r="A1105" s="13" t="s">
        <v>135</v>
      </c>
      <c r="B1105" s="48" t="s">
        <v>1359</v>
      </c>
      <c r="C1105" s="49">
        <v>1948</v>
      </c>
      <c r="D1105" s="49" t="s">
        <v>51</v>
      </c>
      <c r="E1105" s="48" t="s">
        <v>224</v>
      </c>
      <c r="F1105" s="49">
        <v>472</v>
      </c>
      <c r="G1105" s="49">
        <v>416</v>
      </c>
      <c r="H1105" s="51">
        <v>36565</v>
      </c>
      <c r="I1105" s="12">
        <f t="shared" si="1510"/>
        <v>2047315.1747999999</v>
      </c>
      <c r="J1105" s="12">
        <f t="shared" si="1438"/>
        <v>1023657.5874</v>
      </c>
      <c r="K1105" s="12">
        <f t="shared" si="1466"/>
        <v>1023657.5874</v>
      </c>
      <c r="L1105" s="12">
        <f t="shared" si="1467"/>
        <v>1023657.5874</v>
      </c>
      <c r="M1105" s="12">
        <f t="shared" si="1526"/>
        <v>0</v>
      </c>
      <c r="N1105" s="12"/>
      <c r="O1105" s="12"/>
      <c r="P1105" s="12">
        <v>0</v>
      </c>
      <c r="Q1105" s="12"/>
      <c r="R1105" s="12"/>
      <c r="S1105" s="12">
        <v>0</v>
      </c>
      <c r="T1105" s="12"/>
      <c r="U1105" s="12"/>
      <c r="V1105" s="12">
        <v>0</v>
      </c>
      <c r="W1105" s="12"/>
      <c r="X1105" s="12"/>
      <c r="Y1105" s="12">
        <v>0</v>
      </c>
      <c r="Z1105" s="12"/>
      <c r="AA1105" s="12"/>
      <c r="AB1105" s="12">
        <v>0</v>
      </c>
      <c r="AC1105" s="12"/>
      <c r="AD1105" s="12"/>
      <c r="AE1105" s="12">
        <v>0</v>
      </c>
      <c r="AF1105" s="12"/>
      <c r="AG1105" s="12"/>
      <c r="AH1105" s="12">
        <v>0</v>
      </c>
      <c r="AI1105" s="12"/>
      <c r="AJ1105" s="12"/>
      <c r="AK1105" s="12">
        <v>0</v>
      </c>
      <c r="AL1105" s="12"/>
      <c r="AM1105" s="12"/>
      <c r="AN1105" s="12">
        <v>0</v>
      </c>
      <c r="AO1105" s="32"/>
      <c r="AP1105" s="39" t="s">
        <v>53</v>
      </c>
      <c r="AQ1105" s="32"/>
      <c r="AR1105" s="32">
        <v>0</v>
      </c>
      <c r="AS1105" s="12"/>
      <c r="AT1105" s="12"/>
      <c r="AU1105" s="12">
        <v>0</v>
      </c>
      <c r="AV1105" s="12">
        <v>888151.67200000002</v>
      </c>
      <c r="AW1105" s="12">
        <v>2047315.1747999999</v>
      </c>
      <c r="AX1105" s="12">
        <v>1159163.5027999999</v>
      </c>
      <c r="AY1105" s="45"/>
      <c r="AZ1105" s="32"/>
      <c r="BA1105" s="12">
        <v>0</v>
      </c>
      <c r="BB1105" s="12">
        <f>BF1105+BJ1105+BN1105+BR1105+BV1105+BZ1105+CD1105+CH1105+CL1105+CP1105+CT1105+CX1105+DB1105</f>
        <v>0</v>
      </c>
      <c r="BC1105" s="12">
        <f t="shared" si="1509"/>
        <v>0</v>
      </c>
      <c r="BD1105" s="12">
        <f t="shared" si="1511"/>
        <v>0</v>
      </c>
      <c r="BE1105" s="12"/>
      <c r="BF1105" s="12"/>
      <c r="BG1105" s="12"/>
      <c r="BH1105" s="12">
        <f t="shared" si="1512"/>
        <v>0</v>
      </c>
      <c r="BI1105" s="12"/>
      <c r="BJ1105" s="12"/>
      <c r="BK1105" s="12"/>
      <c r="BL1105" s="12">
        <f t="shared" si="1513"/>
        <v>0</v>
      </c>
      <c r="BM1105" s="12"/>
      <c r="BN1105" s="12"/>
      <c r="BO1105" s="12"/>
      <c r="BP1105" s="12">
        <f t="shared" si="1514"/>
        <v>0</v>
      </c>
      <c r="BQ1105" s="12"/>
      <c r="BR1105" s="12"/>
      <c r="BS1105" s="12"/>
      <c r="BT1105" s="12">
        <f t="shared" si="1515"/>
        <v>0</v>
      </c>
      <c r="BU1105" s="12"/>
      <c r="BV1105" s="12"/>
      <c r="BW1105" s="12"/>
      <c r="BX1105" s="12">
        <f t="shared" si="1516"/>
        <v>0</v>
      </c>
      <c r="BY1105" s="12"/>
      <c r="BZ1105" s="12"/>
      <c r="CA1105" s="12"/>
      <c r="CB1105" s="12">
        <f t="shared" si="1517"/>
        <v>0</v>
      </c>
      <c r="CC1105" s="12"/>
      <c r="CD1105" s="12"/>
      <c r="CE1105" s="12"/>
      <c r="CF1105" s="12">
        <f t="shared" si="1518"/>
        <v>0</v>
      </c>
      <c r="CG1105" s="12"/>
      <c r="CH1105" s="12"/>
      <c r="CI1105" s="12"/>
      <c r="CJ1105" s="12">
        <f t="shared" si="1519"/>
        <v>0</v>
      </c>
      <c r="CK1105" s="12"/>
      <c r="CL1105" s="12"/>
      <c r="CM1105" s="12"/>
      <c r="CN1105" s="12">
        <f t="shared" si="1520"/>
        <v>0</v>
      </c>
      <c r="CO1105" s="12"/>
      <c r="CP1105" s="12"/>
      <c r="CQ1105" s="12"/>
      <c r="CR1105" s="12">
        <f t="shared" si="1521"/>
        <v>0</v>
      </c>
      <c r="CS1105" s="12"/>
      <c r="CT1105" s="12"/>
      <c r="CU1105" s="12"/>
      <c r="CV1105" s="12">
        <f t="shared" si="1522"/>
        <v>0</v>
      </c>
      <c r="CW1105" s="12"/>
      <c r="CX1105" s="12"/>
      <c r="CY1105" s="12"/>
      <c r="CZ1105" s="12">
        <f t="shared" si="1523"/>
        <v>0</v>
      </c>
      <c r="DA1105" s="12"/>
      <c r="DB1105" s="12"/>
      <c r="DC1105" s="12"/>
      <c r="DD1105" s="12">
        <f t="shared" si="1524"/>
        <v>0</v>
      </c>
      <c r="DE1105" s="13" t="s">
        <v>54</v>
      </c>
      <c r="DF1105" s="14" t="s">
        <v>55</v>
      </c>
    </row>
    <row r="1106" spans="1:110" ht="38.25" hidden="1" x14ac:dyDescent="0.25">
      <c r="A1106" s="13" t="s">
        <v>136</v>
      </c>
      <c r="B1106" s="48" t="s">
        <v>2021</v>
      </c>
      <c r="C1106" s="49">
        <v>1947</v>
      </c>
      <c r="D1106" s="49" t="s">
        <v>51</v>
      </c>
      <c r="E1106" s="48" t="s">
        <v>224</v>
      </c>
      <c r="F1106" s="49">
        <v>635.79999999999995</v>
      </c>
      <c r="G1106" s="49">
        <v>579.9</v>
      </c>
      <c r="H1106" s="51">
        <v>36924</v>
      </c>
      <c r="I1106" s="12">
        <f t="shared" si="1510"/>
        <v>6223812.1314399997</v>
      </c>
      <c r="J1106" s="12">
        <f t="shared" si="1438"/>
        <v>3038932.0457199998</v>
      </c>
      <c r="K1106" s="12">
        <f t="shared" si="1466"/>
        <v>3184880.0857199999</v>
      </c>
      <c r="L1106" s="12">
        <f t="shared" si="1467"/>
        <v>3184880.0857199999</v>
      </c>
      <c r="M1106" s="12">
        <f t="shared" si="1526"/>
        <v>0</v>
      </c>
      <c r="N1106" s="12"/>
      <c r="O1106" s="12"/>
      <c r="P1106" s="12">
        <v>0</v>
      </c>
      <c r="Q1106" s="12">
        <v>985528.48199999996</v>
      </c>
      <c r="R1106" s="12">
        <v>985528.48199999996</v>
      </c>
      <c r="S1106" s="12">
        <v>0</v>
      </c>
      <c r="T1106" s="12"/>
      <c r="U1106" s="12"/>
      <c r="V1106" s="12">
        <v>0</v>
      </c>
      <c r="W1106" s="12"/>
      <c r="X1106" s="12">
        <v>448076.88767999999</v>
      </c>
      <c r="Y1106" s="12">
        <v>448076.88767999999</v>
      </c>
      <c r="Z1106" s="12">
        <v>151110.34099999999</v>
      </c>
      <c r="AA1106" s="12">
        <v>536430.07679999992</v>
      </c>
      <c r="AB1106" s="12">
        <v>385319.73579999991</v>
      </c>
      <c r="AC1106" s="12"/>
      <c r="AD1106" s="12">
        <v>535904.16495999997</v>
      </c>
      <c r="AE1106" s="12">
        <v>535904.16495999997</v>
      </c>
      <c r="AF1106" s="12"/>
      <c r="AG1106" s="12"/>
      <c r="AH1106" s="12">
        <v>0</v>
      </c>
      <c r="AI1106" s="12"/>
      <c r="AJ1106" s="12"/>
      <c r="AK1106" s="12">
        <v>0</v>
      </c>
      <c r="AL1106" s="12"/>
      <c r="AM1106" s="12"/>
      <c r="AN1106" s="12">
        <v>0</v>
      </c>
      <c r="AO1106" s="32"/>
      <c r="AP1106" s="39" t="s">
        <v>53</v>
      </c>
      <c r="AQ1106" s="32"/>
      <c r="AR1106" s="32">
        <v>0</v>
      </c>
      <c r="AS1106" s="12">
        <v>1628326.696</v>
      </c>
      <c r="AT1106" s="12">
        <v>1678749.6</v>
      </c>
      <c r="AU1106" s="12">
        <v>50422.904000000097</v>
      </c>
      <c r="AV1106" s="12">
        <v>1238074.943</v>
      </c>
      <c r="AW1106" s="12">
        <v>1893174.88</v>
      </c>
      <c r="AX1106" s="12">
        <v>655099.93699999992</v>
      </c>
      <c r="AY1106" s="45"/>
      <c r="AZ1106" s="32"/>
      <c r="BA1106" s="12">
        <v>0</v>
      </c>
      <c r="BB1106" s="12">
        <f>BF1106+BJ1106+BN1106+BR1106+BV1106+BZ1106+CD1106+CH1106+CL1106+CP1106+CT1106+CX1106+DB1106</f>
        <v>0</v>
      </c>
      <c r="BC1106" s="12">
        <f t="shared" si="1509"/>
        <v>145948.04</v>
      </c>
      <c r="BD1106" s="12">
        <f t="shared" si="1511"/>
        <v>145948.04</v>
      </c>
      <c r="BE1106" s="12"/>
      <c r="BF1106" s="12"/>
      <c r="BG1106" s="12"/>
      <c r="BH1106" s="12">
        <f t="shared" si="1512"/>
        <v>0</v>
      </c>
      <c r="BI1106" s="12"/>
      <c r="BJ1106" s="12"/>
      <c r="BK1106" s="12"/>
      <c r="BL1106" s="12">
        <f t="shared" si="1513"/>
        <v>0</v>
      </c>
      <c r="BM1106" s="12"/>
      <c r="BN1106" s="12"/>
      <c r="BO1106" s="12"/>
      <c r="BP1106" s="12">
        <f t="shared" si="1514"/>
        <v>0</v>
      </c>
      <c r="BQ1106" s="12"/>
      <c r="BR1106" s="12"/>
      <c r="BS1106" s="12"/>
      <c r="BT1106" s="12">
        <f t="shared" si="1515"/>
        <v>0</v>
      </c>
      <c r="BU1106" s="12"/>
      <c r="BV1106" s="12"/>
      <c r="BW1106" s="12"/>
      <c r="BX1106" s="12">
        <f t="shared" si="1516"/>
        <v>0</v>
      </c>
      <c r="BY1106" s="12"/>
      <c r="BZ1106" s="12"/>
      <c r="CA1106" s="12"/>
      <c r="CB1106" s="12">
        <f t="shared" si="1517"/>
        <v>0</v>
      </c>
      <c r="CC1106" s="12"/>
      <c r="CD1106" s="12"/>
      <c r="CE1106" s="12"/>
      <c r="CF1106" s="12">
        <f t="shared" si="1518"/>
        <v>0</v>
      </c>
      <c r="CG1106" s="12"/>
      <c r="CH1106" s="12"/>
      <c r="CI1106" s="12"/>
      <c r="CJ1106" s="12">
        <f t="shared" si="1519"/>
        <v>0</v>
      </c>
      <c r="CK1106" s="12"/>
      <c r="CL1106" s="12"/>
      <c r="CM1106" s="12">
        <v>145948.04</v>
      </c>
      <c r="CN1106" s="12">
        <f t="shared" si="1520"/>
        <v>145948.04</v>
      </c>
      <c r="CO1106" s="12"/>
      <c r="CP1106" s="12"/>
      <c r="CQ1106" s="12"/>
      <c r="CR1106" s="12">
        <f t="shared" si="1521"/>
        <v>0</v>
      </c>
      <c r="CS1106" s="12"/>
      <c r="CT1106" s="12"/>
      <c r="CU1106" s="12"/>
      <c r="CV1106" s="12">
        <f t="shared" si="1522"/>
        <v>0</v>
      </c>
      <c r="CW1106" s="12"/>
      <c r="CX1106" s="12"/>
      <c r="CY1106" s="12"/>
      <c r="CZ1106" s="12">
        <f t="shared" si="1523"/>
        <v>0</v>
      </c>
      <c r="DA1106" s="12"/>
      <c r="DB1106" s="12"/>
      <c r="DC1106" s="12"/>
      <c r="DD1106" s="12">
        <f t="shared" si="1524"/>
        <v>0</v>
      </c>
      <c r="DE1106" s="13" t="s">
        <v>54</v>
      </c>
      <c r="DF1106" s="14" t="s">
        <v>55</v>
      </c>
    </row>
    <row r="1107" spans="1:110" ht="38.25" hidden="1" x14ac:dyDescent="0.25">
      <c r="A1107" s="13" t="s">
        <v>137</v>
      </c>
      <c r="B1107" s="48" t="s">
        <v>2576</v>
      </c>
      <c r="C1107" s="49" t="s">
        <v>2396</v>
      </c>
      <c r="D1107" s="49" t="s">
        <v>51</v>
      </c>
      <c r="E1107" s="48" t="s">
        <v>186</v>
      </c>
      <c r="F1107" s="49">
        <v>6530.1</v>
      </c>
      <c r="G1107" s="49">
        <v>5655.9</v>
      </c>
      <c r="H1107" s="51">
        <v>33879</v>
      </c>
      <c r="I1107" s="12">
        <f t="shared" si="1510"/>
        <v>5633660</v>
      </c>
      <c r="J1107" s="12">
        <f t="shared" si="1438"/>
        <v>2666830</v>
      </c>
      <c r="K1107" s="12">
        <f t="shared" si="1466"/>
        <v>2966830</v>
      </c>
      <c r="L1107" s="12">
        <f t="shared" si="1467"/>
        <v>2966830</v>
      </c>
      <c r="M1107" s="12">
        <f t="shared" si="1526"/>
        <v>0</v>
      </c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32">
        <v>0</v>
      </c>
      <c r="AP1107" s="39" t="s">
        <v>2861</v>
      </c>
      <c r="AQ1107" s="32">
        <v>5333660</v>
      </c>
      <c r="AR1107" s="32"/>
      <c r="AS1107" s="12"/>
      <c r="AT1107" s="12"/>
      <c r="AU1107" s="12"/>
      <c r="AV1107" s="12"/>
      <c r="AW1107" s="12"/>
      <c r="AX1107" s="12"/>
      <c r="AY1107" s="45"/>
      <c r="AZ1107" s="32"/>
      <c r="BA1107" s="12"/>
      <c r="BB1107" s="12">
        <f t="shared" ref="BB1107:BB1108" si="1527">BF1107+BJ1107+BN1107+BR1107+BV1107+BZ1107+CD1107+CH1107+CL1107+CP1107+CT1107+CX1107+DB1107</f>
        <v>0</v>
      </c>
      <c r="BC1107" s="12">
        <f t="shared" si="1509"/>
        <v>300000</v>
      </c>
      <c r="BD1107" s="12">
        <f t="shared" si="1511"/>
        <v>300000</v>
      </c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 t="s">
        <v>2575</v>
      </c>
      <c r="CX1107" s="12">
        <v>0</v>
      </c>
      <c r="CY1107" s="12">
        <f>150000*2</f>
        <v>300000</v>
      </c>
      <c r="CZ1107" s="12">
        <f t="shared" si="1523"/>
        <v>300000</v>
      </c>
      <c r="DA1107" s="12"/>
      <c r="DB1107" s="12"/>
      <c r="DC1107" s="12"/>
      <c r="DD1107" s="12"/>
      <c r="DE1107" s="13" t="s">
        <v>54</v>
      </c>
      <c r="DF1107" s="14" t="s">
        <v>55</v>
      </c>
    </row>
    <row r="1108" spans="1:110" ht="56.25" hidden="1" x14ac:dyDescent="0.25">
      <c r="A1108" s="13" t="s">
        <v>138</v>
      </c>
      <c r="B1108" s="48" t="s">
        <v>1360</v>
      </c>
      <c r="C1108" s="49">
        <v>1980</v>
      </c>
      <c r="D1108" s="49" t="s">
        <v>51</v>
      </c>
      <c r="E1108" s="48" t="s">
        <v>228</v>
      </c>
      <c r="F1108" s="49">
        <v>22431.29</v>
      </c>
      <c r="G1108" s="49">
        <v>21035.99</v>
      </c>
      <c r="H1108" s="51">
        <v>33850</v>
      </c>
      <c r="I1108" s="12">
        <f t="shared" si="1510"/>
        <v>25617575.91</v>
      </c>
      <c r="J1108" s="12">
        <f t="shared" si="1438"/>
        <v>12563870.4</v>
      </c>
      <c r="K1108" s="12">
        <f t="shared" si="1466"/>
        <v>13053705.51</v>
      </c>
      <c r="L1108" s="12">
        <f t="shared" si="1467"/>
        <v>13053705.51</v>
      </c>
      <c r="M1108" s="12">
        <f t="shared" si="1526"/>
        <v>0</v>
      </c>
      <c r="N1108" s="12"/>
      <c r="O1108" s="12"/>
      <c r="P1108" s="12">
        <v>0</v>
      </c>
      <c r="Q1108" s="12"/>
      <c r="R1108" s="12"/>
      <c r="S1108" s="12">
        <v>0</v>
      </c>
      <c r="T1108" s="12"/>
      <c r="U1108" s="12"/>
      <c r="V1108" s="12">
        <v>0</v>
      </c>
      <c r="W1108" s="12"/>
      <c r="X1108" s="12"/>
      <c r="Y1108" s="12">
        <v>0</v>
      </c>
      <c r="Z1108" s="12"/>
      <c r="AA1108" s="12"/>
      <c r="AB1108" s="12">
        <v>0</v>
      </c>
      <c r="AC1108" s="12"/>
      <c r="AD1108" s="12"/>
      <c r="AE1108" s="12">
        <v>0</v>
      </c>
      <c r="AF1108" s="12"/>
      <c r="AG1108" s="12"/>
      <c r="AH1108" s="12">
        <v>0</v>
      </c>
      <c r="AI1108" s="12"/>
      <c r="AJ1108" s="12"/>
      <c r="AK1108" s="12">
        <v>0</v>
      </c>
      <c r="AL1108" s="12"/>
      <c r="AM1108" s="12"/>
      <c r="AN1108" s="12">
        <v>0</v>
      </c>
      <c r="AO1108" s="32">
        <v>24026190</v>
      </c>
      <c r="AP1108" s="39" t="s">
        <v>339</v>
      </c>
      <c r="AQ1108" s="32">
        <v>25127740.800000001</v>
      </c>
      <c r="AR1108" s="32">
        <v>1101550.8000000007</v>
      </c>
      <c r="AS1108" s="12"/>
      <c r="AT1108" s="12"/>
      <c r="AU1108" s="12">
        <v>0</v>
      </c>
      <c r="AV1108" s="12"/>
      <c r="AW1108" s="12"/>
      <c r="AX1108" s="12">
        <v>0</v>
      </c>
      <c r="AY1108" s="45"/>
      <c r="AZ1108" s="32"/>
      <c r="BA1108" s="12">
        <v>0</v>
      </c>
      <c r="BB1108" s="12">
        <f t="shared" si="1527"/>
        <v>0</v>
      </c>
      <c r="BC1108" s="12">
        <f t="shared" si="1509"/>
        <v>489835.11</v>
      </c>
      <c r="BD1108" s="12">
        <f t="shared" si="1511"/>
        <v>489835.11</v>
      </c>
      <c r="BE1108" s="12"/>
      <c r="BF1108" s="12"/>
      <c r="BG1108" s="12"/>
      <c r="BH1108" s="12">
        <f t="shared" ref="BH1108" si="1528">BG1108-BF1108</f>
        <v>0</v>
      </c>
      <c r="BI1108" s="12"/>
      <c r="BJ1108" s="12"/>
      <c r="BK1108" s="12"/>
      <c r="BL1108" s="12">
        <f t="shared" ref="BL1108" si="1529">BK1108-BJ1108</f>
        <v>0</v>
      </c>
      <c r="BM1108" s="12"/>
      <c r="BN1108" s="12"/>
      <c r="BO1108" s="12"/>
      <c r="BP1108" s="12">
        <f t="shared" ref="BP1108" si="1530">BO1108-BN1108</f>
        <v>0</v>
      </c>
      <c r="BQ1108" s="12"/>
      <c r="BR1108" s="12"/>
      <c r="BS1108" s="12"/>
      <c r="BT1108" s="12">
        <f t="shared" ref="BT1108" si="1531">BS1108-BR1108</f>
        <v>0</v>
      </c>
      <c r="BU1108" s="12"/>
      <c r="BV1108" s="12"/>
      <c r="BW1108" s="12"/>
      <c r="BX1108" s="12">
        <f t="shared" ref="BX1108" si="1532">BW1108-BV1108</f>
        <v>0</v>
      </c>
      <c r="BY1108" s="12"/>
      <c r="BZ1108" s="12"/>
      <c r="CA1108" s="12"/>
      <c r="CB1108" s="12">
        <f t="shared" ref="CB1108" si="1533">CA1108-BZ1108</f>
        <v>0</v>
      </c>
      <c r="CC1108" s="12"/>
      <c r="CD1108" s="12"/>
      <c r="CE1108" s="12"/>
      <c r="CF1108" s="12">
        <f t="shared" ref="CF1108" si="1534">CE1108-CD1108</f>
        <v>0</v>
      </c>
      <c r="CG1108" s="12"/>
      <c r="CH1108" s="12"/>
      <c r="CI1108" s="12"/>
      <c r="CJ1108" s="12">
        <f t="shared" ref="CJ1108" si="1535">CI1108-CH1108</f>
        <v>0</v>
      </c>
      <c r="CK1108" s="12"/>
      <c r="CL1108" s="12"/>
      <c r="CM1108" s="12"/>
      <c r="CN1108" s="12">
        <f t="shared" ref="CN1108" si="1536">CM1108-CL1108</f>
        <v>0</v>
      </c>
      <c r="CO1108" s="12"/>
      <c r="CP1108" s="12"/>
      <c r="CQ1108" s="12"/>
      <c r="CR1108" s="12">
        <f t="shared" ref="CR1108" si="1537">CQ1108-CP1108</f>
        <v>0</v>
      </c>
      <c r="CS1108" s="12"/>
      <c r="CT1108" s="12"/>
      <c r="CU1108" s="12"/>
      <c r="CV1108" s="12">
        <f t="shared" ref="CV1108" si="1538">CU1108-CT1108</f>
        <v>0</v>
      </c>
      <c r="CW1108" s="12"/>
      <c r="CX1108" s="12"/>
      <c r="CY1108" s="12">
        <v>489835.11</v>
      </c>
      <c r="CZ1108" s="12">
        <f t="shared" si="1523"/>
        <v>489835.11</v>
      </c>
      <c r="DA1108" s="12"/>
      <c r="DB1108" s="12"/>
      <c r="DC1108" s="12"/>
      <c r="DD1108" s="12">
        <f t="shared" ref="DD1108" si="1539">DC1108-DB1108</f>
        <v>0</v>
      </c>
      <c r="DE1108" s="13" t="s">
        <v>54</v>
      </c>
      <c r="DF1108" s="14" t="s">
        <v>55</v>
      </c>
    </row>
    <row r="1109" spans="1:110" ht="38.25" hidden="1" x14ac:dyDescent="0.25">
      <c r="A1109" s="13" t="s">
        <v>139</v>
      </c>
      <c r="B1109" s="48" t="s">
        <v>1361</v>
      </c>
      <c r="C1109" s="49">
        <v>1968</v>
      </c>
      <c r="D1109" s="49" t="s">
        <v>51</v>
      </c>
      <c r="E1109" s="48" t="s">
        <v>229</v>
      </c>
      <c r="F1109" s="49">
        <v>4774.1000000000004</v>
      </c>
      <c r="G1109" s="49">
        <v>4320.5</v>
      </c>
      <c r="H1109" s="51">
        <v>33892</v>
      </c>
      <c r="I1109" s="12">
        <f t="shared" si="1510"/>
        <v>2997810.1307999999</v>
      </c>
      <c r="J1109" s="12">
        <f t="shared" si="1438"/>
        <v>1498905.0654</v>
      </c>
      <c r="K1109" s="12">
        <f t="shared" si="1466"/>
        <v>1498905.0654</v>
      </c>
      <c r="L1109" s="12">
        <f t="shared" si="1467"/>
        <v>1498905.0654</v>
      </c>
      <c r="M1109" s="12">
        <f t="shared" si="1526"/>
        <v>0</v>
      </c>
      <c r="N1109" s="12"/>
      <c r="O1109" s="12"/>
      <c r="P1109" s="12">
        <v>0</v>
      </c>
      <c r="Q1109" s="12"/>
      <c r="R1109" s="12"/>
      <c r="S1109" s="12">
        <v>0</v>
      </c>
      <c r="T1109" s="12"/>
      <c r="U1109" s="12"/>
      <c r="V1109" s="12">
        <v>0</v>
      </c>
      <c r="W1109" s="12"/>
      <c r="X1109" s="12"/>
      <c r="Y1109" s="12">
        <v>0</v>
      </c>
      <c r="Z1109" s="12"/>
      <c r="AA1109" s="12"/>
      <c r="AB1109" s="12">
        <v>0</v>
      </c>
      <c r="AC1109" s="12"/>
      <c r="AD1109" s="12"/>
      <c r="AE1109" s="12">
        <v>0</v>
      </c>
      <c r="AF1109" s="12"/>
      <c r="AG1109" s="12"/>
      <c r="AH1109" s="12">
        <v>0</v>
      </c>
      <c r="AI1109" s="12"/>
      <c r="AJ1109" s="12"/>
      <c r="AK1109" s="12">
        <v>0</v>
      </c>
      <c r="AL1109" s="12"/>
      <c r="AM1109" s="12"/>
      <c r="AN1109" s="12">
        <v>0</v>
      </c>
      <c r="AO1109" s="32"/>
      <c r="AP1109" s="39" t="s">
        <v>53</v>
      </c>
      <c r="AQ1109" s="32"/>
      <c r="AR1109" s="32">
        <v>0</v>
      </c>
      <c r="AS1109" s="12">
        <v>2310067.145</v>
      </c>
      <c r="AT1109" s="12">
        <v>2997810.1307999999</v>
      </c>
      <c r="AU1109" s="12">
        <v>687742.98579999991</v>
      </c>
      <c r="AV1109" s="12"/>
      <c r="AW1109" s="12"/>
      <c r="AX1109" s="12">
        <v>0</v>
      </c>
      <c r="AY1109" s="45"/>
      <c r="AZ1109" s="32"/>
      <c r="BA1109" s="12">
        <v>0</v>
      </c>
      <c r="BB1109" s="12">
        <f>BF1109+BJ1109+BN1109+BR1109+BV1109+BZ1109+CD1109+CH1109+CL1109+CP1109+CT1109+CX1109+DB1109</f>
        <v>0</v>
      </c>
      <c r="BC1109" s="12">
        <f t="shared" si="1509"/>
        <v>0</v>
      </c>
      <c r="BD1109" s="12">
        <f t="shared" si="1511"/>
        <v>0</v>
      </c>
      <c r="BE1109" s="12"/>
      <c r="BF1109" s="12"/>
      <c r="BG1109" s="12"/>
      <c r="BH1109" s="12">
        <f>BG1109-BF1109</f>
        <v>0</v>
      </c>
      <c r="BI1109" s="12"/>
      <c r="BJ1109" s="12"/>
      <c r="BK1109" s="12"/>
      <c r="BL1109" s="12">
        <f>BK1109-BJ1109</f>
        <v>0</v>
      </c>
      <c r="BM1109" s="12"/>
      <c r="BN1109" s="12"/>
      <c r="BO1109" s="12"/>
      <c r="BP1109" s="12">
        <f>BO1109-BN1109</f>
        <v>0</v>
      </c>
      <c r="BQ1109" s="12"/>
      <c r="BR1109" s="12"/>
      <c r="BS1109" s="12"/>
      <c r="BT1109" s="12">
        <f>BS1109-BR1109</f>
        <v>0</v>
      </c>
      <c r="BU1109" s="12"/>
      <c r="BV1109" s="12"/>
      <c r="BW1109" s="12"/>
      <c r="BX1109" s="12">
        <f>BW1109-BV1109</f>
        <v>0</v>
      </c>
      <c r="BY1109" s="12"/>
      <c r="BZ1109" s="12"/>
      <c r="CA1109" s="12"/>
      <c r="CB1109" s="12">
        <f>CA1109-BZ1109</f>
        <v>0</v>
      </c>
      <c r="CC1109" s="12"/>
      <c r="CD1109" s="12"/>
      <c r="CE1109" s="12"/>
      <c r="CF1109" s="12">
        <f>CE1109-CD1109</f>
        <v>0</v>
      </c>
      <c r="CG1109" s="12"/>
      <c r="CH1109" s="12"/>
      <c r="CI1109" s="12"/>
      <c r="CJ1109" s="12">
        <f>CI1109-CH1109</f>
        <v>0</v>
      </c>
      <c r="CK1109" s="12"/>
      <c r="CL1109" s="12"/>
      <c r="CM1109" s="12"/>
      <c r="CN1109" s="12">
        <f>CM1109-CL1109</f>
        <v>0</v>
      </c>
      <c r="CO1109" s="12"/>
      <c r="CP1109" s="12"/>
      <c r="CQ1109" s="12"/>
      <c r="CR1109" s="12">
        <f>CQ1109-CP1109</f>
        <v>0</v>
      </c>
      <c r="CS1109" s="12"/>
      <c r="CT1109" s="12"/>
      <c r="CU1109" s="12"/>
      <c r="CV1109" s="12">
        <f>CU1109-CT1109</f>
        <v>0</v>
      </c>
      <c r="CW1109" s="12"/>
      <c r="CX1109" s="12"/>
      <c r="CY1109" s="12"/>
      <c r="CZ1109" s="12">
        <f t="shared" si="1523"/>
        <v>0</v>
      </c>
      <c r="DA1109" s="12"/>
      <c r="DB1109" s="12"/>
      <c r="DC1109" s="12"/>
      <c r="DD1109" s="12">
        <f>DC1109-DB1109</f>
        <v>0</v>
      </c>
      <c r="DE1109" s="13" t="s">
        <v>54</v>
      </c>
      <c r="DF1109" s="14" t="s">
        <v>55</v>
      </c>
    </row>
    <row r="1110" spans="1:110" ht="38.25" hidden="1" x14ac:dyDescent="0.25">
      <c r="A1110" s="13" t="s">
        <v>140</v>
      </c>
      <c r="B1110" s="48" t="s">
        <v>1362</v>
      </c>
      <c r="C1110" s="49">
        <v>1925</v>
      </c>
      <c r="D1110" s="49" t="s">
        <v>51</v>
      </c>
      <c r="E1110" s="48" t="s">
        <v>61</v>
      </c>
      <c r="F1110" s="49">
        <v>887.6</v>
      </c>
      <c r="G1110" s="49">
        <v>789.6</v>
      </c>
      <c r="H1110" s="51">
        <v>36451</v>
      </c>
      <c r="I1110" s="12">
        <f t="shared" si="1510"/>
        <v>2655559.943</v>
      </c>
      <c r="J1110" s="12">
        <f t="shared" si="1438"/>
        <v>927779.97149999999</v>
      </c>
      <c r="K1110" s="12">
        <f t="shared" si="1466"/>
        <v>1727779.9715</v>
      </c>
      <c r="L1110" s="12">
        <f t="shared" si="1467"/>
        <v>1727779.9715</v>
      </c>
      <c r="M1110" s="12">
        <f t="shared" si="1526"/>
        <v>0</v>
      </c>
      <c r="N1110" s="12"/>
      <c r="O1110" s="12"/>
      <c r="P1110" s="12">
        <v>0</v>
      </c>
      <c r="Q1110" s="12"/>
      <c r="R1110" s="12"/>
      <c r="S1110" s="12">
        <v>0</v>
      </c>
      <c r="T1110" s="12"/>
      <c r="U1110" s="12"/>
      <c r="V1110" s="12">
        <v>0</v>
      </c>
      <c r="W1110" s="12"/>
      <c r="X1110" s="12"/>
      <c r="Y1110" s="12">
        <v>0</v>
      </c>
      <c r="Z1110" s="12"/>
      <c r="AA1110" s="12"/>
      <c r="AB1110" s="12">
        <v>0</v>
      </c>
      <c r="AC1110" s="12"/>
      <c r="AD1110" s="12"/>
      <c r="AE1110" s="12">
        <v>0</v>
      </c>
      <c r="AF1110" s="12"/>
      <c r="AG1110" s="12"/>
      <c r="AH1110" s="12">
        <v>0</v>
      </c>
      <c r="AI1110" s="12"/>
      <c r="AJ1110" s="12"/>
      <c r="AK1110" s="12">
        <v>0</v>
      </c>
      <c r="AL1110" s="12"/>
      <c r="AM1110" s="12"/>
      <c r="AN1110" s="12">
        <v>0</v>
      </c>
      <c r="AO1110" s="32"/>
      <c r="AP1110" s="39" t="s">
        <v>53</v>
      </c>
      <c r="AQ1110" s="32"/>
      <c r="AR1110" s="32">
        <v>0</v>
      </c>
      <c r="AS1110" s="12"/>
      <c r="AT1110" s="12"/>
      <c r="AU1110" s="12">
        <v>0</v>
      </c>
      <c r="AV1110" s="12">
        <v>1855559.943</v>
      </c>
      <c r="AW1110" s="12">
        <v>1855559.943</v>
      </c>
      <c r="AX1110" s="12">
        <v>0</v>
      </c>
      <c r="AY1110" s="45"/>
      <c r="AZ1110" s="32"/>
      <c r="BA1110" s="12">
        <v>0</v>
      </c>
      <c r="BB1110" s="12">
        <f t="shared" ref="BB1110:BB1134" si="1540">BF1110+BJ1110+BN1110+BR1110+BV1110+BZ1110+CD1110+CH1110+CL1110+CP1110+CT1110+CX1110+DB1110</f>
        <v>0</v>
      </c>
      <c r="BC1110" s="12">
        <f t="shared" si="1509"/>
        <v>800000</v>
      </c>
      <c r="BD1110" s="12">
        <f t="shared" si="1511"/>
        <v>800000</v>
      </c>
      <c r="BE1110" s="12"/>
      <c r="BF1110" s="12"/>
      <c r="BG1110" s="12"/>
      <c r="BH1110" s="12">
        <f t="shared" ref="BH1110:BH1129" si="1541">BG1110-BF1110</f>
        <v>0</v>
      </c>
      <c r="BI1110" s="12"/>
      <c r="BJ1110" s="12"/>
      <c r="BK1110" s="12">
        <v>800000</v>
      </c>
      <c r="BL1110" s="12">
        <f t="shared" ref="BL1110:BL1129" si="1542">BK1110-BJ1110</f>
        <v>800000</v>
      </c>
      <c r="BM1110" s="12"/>
      <c r="BN1110" s="12"/>
      <c r="BO1110" s="12"/>
      <c r="BP1110" s="12">
        <f t="shared" ref="BP1110:BP1129" si="1543">BO1110-BN1110</f>
        <v>0</v>
      </c>
      <c r="BQ1110" s="12"/>
      <c r="BR1110" s="12"/>
      <c r="BS1110" s="12"/>
      <c r="BT1110" s="12">
        <f t="shared" ref="BT1110:BT1129" si="1544">BS1110-BR1110</f>
        <v>0</v>
      </c>
      <c r="BU1110" s="12"/>
      <c r="BV1110" s="12"/>
      <c r="BW1110" s="12"/>
      <c r="BX1110" s="12">
        <f t="shared" ref="BX1110:BX1129" si="1545">BW1110-BV1110</f>
        <v>0</v>
      </c>
      <c r="BY1110" s="12"/>
      <c r="BZ1110" s="12"/>
      <c r="CA1110" s="12"/>
      <c r="CB1110" s="12">
        <f t="shared" ref="CB1110:CB1129" si="1546">CA1110-BZ1110</f>
        <v>0</v>
      </c>
      <c r="CC1110" s="12"/>
      <c r="CD1110" s="12"/>
      <c r="CE1110" s="12"/>
      <c r="CF1110" s="12">
        <f t="shared" ref="CF1110:CF1129" si="1547">CE1110-CD1110</f>
        <v>0</v>
      </c>
      <c r="CG1110" s="12"/>
      <c r="CH1110" s="12"/>
      <c r="CI1110" s="12"/>
      <c r="CJ1110" s="12">
        <f t="shared" ref="CJ1110:CJ1129" si="1548">CI1110-CH1110</f>
        <v>0</v>
      </c>
      <c r="CK1110" s="12"/>
      <c r="CL1110" s="12"/>
      <c r="CM1110" s="12"/>
      <c r="CN1110" s="12">
        <f t="shared" ref="CN1110:CN1132" si="1549">CM1110-CL1110</f>
        <v>0</v>
      </c>
      <c r="CO1110" s="12"/>
      <c r="CP1110" s="12"/>
      <c r="CQ1110" s="12"/>
      <c r="CR1110" s="12">
        <f t="shared" ref="CR1110:CR1129" si="1550">CQ1110-CP1110</f>
        <v>0</v>
      </c>
      <c r="CS1110" s="12"/>
      <c r="CT1110" s="12"/>
      <c r="CU1110" s="12"/>
      <c r="CV1110" s="12">
        <f t="shared" ref="CV1110:CV1129" si="1551">CU1110-CT1110</f>
        <v>0</v>
      </c>
      <c r="CW1110" s="12"/>
      <c r="CX1110" s="12"/>
      <c r="CY1110" s="12"/>
      <c r="CZ1110" s="12">
        <f t="shared" ref="CZ1110:CZ1129" si="1552">CY1110-CX1110</f>
        <v>0</v>
      </c>
      <c r="DA1110" s="12"/>
      <c r="DB1110" s="12"/>
      <c r="DC1110" s="12"/>
      <c r="DD1110" s="12">
        <f t="shared" ref="DD1110:DD1129" si="1553">DC1110-DB1110</f>
        <v>0</v>
      </c>
      <c r="DE1110" s="13" t="s">
        <v>54</v>
      </c>
      <c r="DF1110" s="14" t="s">
        <v>55</v>
      </c>
    </row>
    <row r="1111" spans="1:110" ht="38.25" hidden="1" x14ac:dyDescent="0.25">
      <c r="A1111" s="13" t="s">
        <v>141</v>
      </c>
      <c r="B1111" s="48" t="s">
        <v>1363</v>
      </c>
      <c r="C1111" s="49">
        <v>1925</v>
      </c>
      <c r="D1111" s="49" t="s">
        <v>51</v>
      </c>
      <c r="E1111" s="48" t="s">
        <v>61</v>
      </c>
      <c r="F1111" s="49">
        <v>1031.5999999999999</v>
      </c>
      <c r="G1111" s="49">
        <v>925.7</v>
      </c>
      <c r="H1111" s="51">
        <v>34275</v>
      </c>
      <c r="I1111" s="12">
        <f t="shared" si="1510"/>
        <v>2975395.0290000001</v>
      </c>
      <c r="J1111" s="12">
        <f t="shared" si="1438"/>
        <v>1087697.5145</v>
      </c>
      <c r="K1111" s="12">
        <f t="shared" si="1466"/>
        <v>1887697.5145</v>
      </c>
      <c r="L1111" s="12">
        <f t="shared" si="1467"/>
        <v>1887697.5145</v>
      </c>
      <c r="M1111" s="12">
        <f t="shared" si="1526"/>
        <v>0</v>
      </c>
      <c r="N1111" s="12"/>
      <c r="O1111" s="12"/>
      <c r="P1111" s="12">
        <v>0</v>
      </c>
      <c r="Q1111" s="12"/>
      <c r="R1111" s="12"/>
      <c r="S1111" s="12">
        <v>0</v>
      </c>
      <c r="T1111" s="12"/>
      <c r="U1111" s="12"/>
      <c r="V1111" s="12">
        <v>0</v>
      </c>
      <c r="W1111" s="12"/>
      <c r="X1111" s="12"/>
      <c r="Y1111" s="12">
        <v>0</v>
      </c>
      <c r="Z1111" s="12"/>
      <c r="AA1111" s="12"/>
      <c r="AB1111" s="12">
        <v>0</v>
      </c>
      <c r="AC1111" s="12"/>
      <c r="AD1111" s="12"/>
      <c r="AE1111" s="12">
        <v>0</v>
      </c>
      <c r="AF1111" s="12"/>
      <c r="AG1111" s="12"/>
      <c r="AH1111" s="12">
        <v>0</v>
      </c>
      <c r="AI1111" s="12"/>
      <c r="AJ1111" s="12"/>
      <c r="AK1111" s="12">
        <v>0</v>
      </c>
      <c r="AL1111" s="12"/>
      <c r="AM1111" s="12"/>
      <c r="AN1111" s="12">
        <v>0</v>
      </c>
      <c r="AO1111" s="32"/>
      <c r="AP1111" s="39" t="s">
        <v>53</v>
      </c>
      <c r="AQ1111" s="32"/>
      <c r="AR1111" s="32">
        <v>0</v>
      </c>
      <c r="AS1111" s="12"/>
      <c r="AT1111" s="12"/>
      <c r="AU1111" s="12">
        <v>0</v>
      </c>
      <c r="AV1111" s="12">
        <v>2175395.0290000001</v>
      </c>
      <c r="AW1111" s="12">
        <v>2175395.0290000001</v>
      </c>
      <c r="AX1111" s="12">
        <v>0</v>
      </c>
      <c r="AY1111" s="45"/>
      <c r="AZ1111" s="32"/>
      <c r="BA1111" s="12">
        <v>0</v>
      </c>
      <c r="BB1111" s="12">
        <f t="shared" si="1540"/>
        <v>0</v>
      </c>
      <c r="BC1111" s="12">
        <f t="shared" si="1509"/>
        <v>800000</v>
      </c>
      <c r="BD1111" s="12">
        <f t="shared" si="1511"/>
        <v>800000</v>
      </c>
      <c r="BE1111" s="12"/>
      <c r="BF1111" s="12"/>
      <c r="BG1111" s="12"/>
      <c r="BH1111" s="12">
        <f t="shared" si="1541"/>
        <v>0</v>
      </c>
      <c r="BI1111" s="12"/>
      <c r="BJ1111" s="12"/>
      <c r="BK1111" s="12">
        <v>800000</v>
      </c>
      <c r="BL1111" s="12">
        <f t="shared" si="1542"/>
        <v>800000</v>
      </c>
      <c r="BM1111" s="12"/>
      <c r="BN1111" s="12"/>
      <c r="BO1111" s="12"/>
      <c r="BP1111" s="12">
        <f t="shared" si="1543"/>
        <v>0</v>
      </c>
      <c r="BQ1111" s="12"/>
      <c r="BR1111" s="12"/>
      <c r="BS1111" s="12"/>
      <c r="BT1111" s="12">
        <f t="shared" si="1544"/>
        <v>0</v>
      </c>
      <c r="BU1111" s="12"/>
      <c r="BV1111" s="12"/>
      <c r="BW1111" s="12"/>
      <c r="BX1111" s="12">
        <f t="shared" si="1545"/>
        <v>0</v>
      </c>
      <c r="BY1111" s="12"/>
      <c r="BZ1111" s="12"/>
      <c r="CA1111" s="12"/>
      <c r="CB1111" s="12">
        <f t="shared" si="1546"/>
        <v>0</v>
      </c>
      <c r="CC1111" s="12"/>
      <c r="CD1111" s="12"/>
      <c r="CE1111" s="12"/>
      <c r="CF1111" s="12">
        <f t="shared" si="1547"/>
        <v>0</v>
      </c>
      <c r="CG1111" s="12"/>
      <c r="CH1111" s="12"/>
      <c r="CI1111" s="12"/>
      <c r="CJ1111" s="12">
        <f t="shared" si="1548"/>
        <v>0</v>
      </c>
      <c r="CK1111" s="12"/>
      <c r="CL1111" s="12"/>
      <c r="CM1111" s="12"/>
      <c r="CN1111" s="12">
        <f t="shared" si="1549"/>
        <v>0</v>
      </c>
      <c r="CO1111" s="12"/>
      <c r="CP1111" s="12"/>
      <c r="CQ1111" s="12"/>
      <c r="CR1111" s="12">
        <f t="shared" si="1550"/>
        <v>0</v>
      </c>
      <c r="CS1111" s="12"/>
      <c r="CT1111" s="12"/>
      <c r="CU1111" s="12"/>
      <c r="CV1111" s="12">
        <f t="shared" si="1551"/>
        <v>0</v>
      </c>
      <c r="CW1111" s="12"/>
      <c r="CX1111" s="12"/>
      <c r="CY1111" s="12"/>
      <c r="CZ1111" s="12">
        <f t="shared" si="1552"/>
        <v>0</v>
      </c>
      <c r="DA1111" s="12"/>
      <c r="DB1111" s="12"/>
      <c r="DC1111" s="12"/>
      <c r="DD1111" s="12">
        <f t="shared" si="1553"/>
        <v>0</v>
      </c>
      <c r="DE1111" s="13" t="s">
        <v>54</v>
      </c>
      <c r="DF1111" s="14" t="s">
        <v>55</v>
      </c>
    </row>
    <row r="1112" spans="1:110" ht="38.25" hidden="1" x14ac:dyDescent="0.25">
      <c r="A1112" s="13" t="s">
        <v>142</v>
      </c>
      <c r="B1112" s="48" t="s">
        <v>1364</v>
      </c>
      <c r="C1112" s="49">
        <v>1926</v>
      </c>
      <c r="D1112" s="49" t="s">
        <v>51</v>
      </c>
      <c r="E1112" s="48" t="s">
        <v>61</v>
      </c>
      <c r="F1112" s="49">
        <v>891</v>
      </c>
      <c r="G1112" s="49">
        <v>792.5</v>
      </c>
      <c r="H1112" s="51">
        <v>34249</v>
      </c>
      <c r="I1112" s="12">
        <f t="shared" si="1510"/>
        <v>2662375</v>
      </c>
      <c r="J1112" s="12">
        <f t="shared" si="1438"/>
        <v>931187.5</v>
      </c>
      <c r="K1112" s="12">
        <f t="shared" si="1466"/>
        <v>1731187.5</v>
      </c>
      <c r="L1112" s="12">
        <f t="shared" si="1467"/>
        <v>1731187.5</v>
      </c>
      <c r="M1112" s="12">
        <f t="shared" si="1526"/>
        <v>0</v>
      </c>
      <c r="N1112" s="12"/>
      <c r="O1112" s="12"/>
      <c r="P1112" s="12">
        <v>0</v>
      </c>
      <c r="Q1112" s="12"/>
      <c r="R1112" s="12"/>
      <c r="S1112" s="12">
        <v>0</v>
      </c>
      <c r="T1112" s="12"/>
      <c r="U1112" s="12"/>
      <c r="V1112" s="12">
        <v>0</v>
      </c>
      <c r="W1112" s="12"/>
      <c r="X1112" s="12"/>
      <c r="Y1112" s="12">
        <v>0</v>
      </c>
      <c r="Z1112" s="12"/>
      <c r="AA1112" s="12"/>
      <c r="AB1112" s="12">
        <v>0</v>
      </c>
      <c r="AC1112" s="12"/>
      <c r="AD1112" s="12"/>
      <c r="AE1112" s="12">
        <v>0</v>
      </c>
      <c r="AF1112" s="12"/>
      <c r="AG1112" s="12"/>
      <c r="AH1112" s="12">
        <v>0</v>
      </c>
      <c r="AI1112" s="12"/>
      <c r="AJ1112" s="12"/>
      <c r="AK1112" s="12">
        <v>0</v>
      </c>
      <c r="AL1112" s="12"/>
      <c r="AM1112" s="12"/>
      <c r="AN1112" s="12">
        <v>0</v>
      </c>
      <c r="AO1112" s="32"/>
      <c r="AP1112" s="39" t="s">
        <v>53</v>
      </c>
      <c r="AQ1112" s="32"/>
      <c r="AR1112" s="32">
        <v>0</v>
      </c>
      <c r="AS1112" s="12"/>
      <c r="AT1112" s="12"/>
      <c r="AU1112" s="12">
        <v>0</v>
      </c>
      <c r="AV1112" s="12">
        <v>1862375</v>
      </c>
      <c r="AW1112" s="12">
        <v>1862375</v>
      </c>
      <c r="AX1112" s="12">
        <v>0</v>
      </c>
      <c r="AY1112" s="45"/>
      <c r="AZ1112" s="32"/>
      <c r="BA1112" s="12">
        <v>0</v>
      </c>
      <c r="BB1112" s="12">
        <f t="shared" si="1540"/>
        <v>0</v>
      </c>
      <c r="BC1112" s="12">
        <f t="shared" si="1509"/>
        <v>800000</v>
      </c>
      <c r="BD1112" s="12">
        <f t="shared" si="1511"/>
        <v>800000</v>
      </c>
      <c r="BE1112" s="12"/>
      <c r="BF1112" s="12"/>
      <c r="BG1112" s="12"/>
      <c r="BH1112" s="12">
        <f t="shared" si="1541"/>
        <v>0</v>
      </c>
      <c r="BI1112" s="12"/>
      <c r="BJ1112" s="12"/>
      <c r="BK1112" s="12">
        <v>800000</v>
      </c>
      <c r="BL1112" s="12">
        <f t="shared" si="1542"/>
        <v>800000</v>
      </c>
      <c r="BM1112" s="12"/>
      <c r="BN1112" s="12"/>
      <c r="BO1112" s="12"/>
      <c r="BP1112" s="12">
        <f t="shared" si="1543"/>
        <v>0</v>
      </c>
      <c r="BQ1112" s="12"/>
      <c r="BR1112" s="12"/>
      <c r="BS1112" s="12"/>
      <c r="BT1112" s="12">
        <f t="shared" si="1544"/>
        <v>0</v>
      </c>
      <c r="BU1112" s="12"/>
      <c r="BV1112" s="12"/>
      <c r="BW1112" s="12"/>
      <c r="BX1112" s="12">
        <f t="shared" si="1545"/>
        <v>0</v>
      </c>
      <c r="BY1112" s="12"/>
      <c r="BZ1112" s="12"/>
      <c r="CA1112" s="12"/>
      <c r="CB1112" s="12">
        <f t="shared" si="1546"/>
        <v>0</v>
      </c>
      <c r="CC1112" s="12"/>
      <c r="CD1112" s="12"/>
      <c r="CE1112" s="12"/>
      <c r="CF1112" s="12">
        <f t="shared" si="1547"/>
        <v>0</v>
      </c>
      <c r="CG1112" s="12"/>
      <c r="CH1112" s="12"/>
      <c r="CI1112" s="12"/>
      <c r="CJ1112" s="12">
        <f t="shared" si="1548"/>
        <v>0</v>
      </c>
      <c r="CK1112" s="12"/>
      <c r="CL1112" s="12"/>
      <c r="CM1112" s="12"/>
      <c r="CN1112" s="12">
        <f t="shared" si="1549"/>
        <v>0</v>
      </c>
      <c r="CO1112" s="12"/>
      <c r="CP1112" s="12"/>
      <c r="CQ1112" s="12"/>
      <c r="CR1112" s="12">
        <f t="shared" si="1550"/>
        <v>0</v>
      </c>
      <c r="CS1112" s="12"/>
      <c r="CT1112" s="12"/>
      <c r="CU1112" s="12"/>
      <c r="CV1112" s="12">
        <f t="shared" si="1551"/>
        <v>0</v>
      </c>
      <c r="CW1112" s="12"/>
      <c r="CX1112" s="12"/>
      <c r="CY1112" s="12"/>
      <c r="CZ1112" s="12">
        <f t="shared" si="1552"/>
        <v>0</v>
      </c>
      <c r="DA1112" s="12"/>
      <c r="DB1112" s="12"/>
      <c r="DC1112" s="12"/>
      <c r="DD1112" s="12">
        <f t="shared" si="1553"/>
        <v>0</v>
      </c>
      <c r="DE1112" s="13" t="s">
        <v>54</v>
      </c>
      <c r="DF1112" s="14" t="s">
        <v>55</v>
      </c>
    </row>
    <row r="1113" spans="1:110" ht="38.25" hidden="1" x14ac:dyDescent="0.25">
      <c r="A1113" s="13" t="s">
        <v>143</v>
      </c>
      <c r="B1113" s="48" t="s">
        <v>1365</v>
      </c>
      <c r="C1113" s="49">
        <v>1925</v>
      </c>
      <c r="D1113" s="49" t="s">
        <v>51</v>
      </c>
      <c r="E1113" s="48" t="s">
        <v>61</v>
      </c>
      <c r="F1113" s="49">
        <v>520.70000000000005</v>
      </c>
      <c r="G1113" s="49">
        <v>458.5</v>
      </c>
      <c r="H1113" s="51">
        <v>34229</v>
      </c>
      <c r="I1113" s="12">
        <f t="shared" si="1510"/>
        <v>3308681.86</v>
      </c>
      <c r="J1113" s="12">
        <f t="shared" si="1438"/>
        <v>1138455.5</v>
      </c>
      <c r="K1113" s="12">
        <f t="shared" si="1466"/>
        <v>2170226.36</v>
      </c>
      <c r="L1113" s="12">
        <f t="shared" si="1467"/>
        <v>2170226.36</v>
      </c>
      <c r="M1113" s="12">
        <f t="shared" si="1526"/>
        <v>0</v>
      </c>
      <c r="N1113" s="12"/>
      <c r="O1113" s="12"/>
      <c r="P1113" s="12">
        <v>0</v>
      </c>
      <c r="Q1113" s="12">
        <v>880320</v>
      </c>
      <c r="R1113" s="12">
        <v>880320</v>
      </c>
      <c r="S1113" s="12">
        <v>0</v>
      </c>
      <c r="T1113" s="12"/>
      <c r="U1113" s="12"/>
      <c r="V1113" s="12">
        <v>0</v>
      </c>
      <c r="W1113" s="12">
        <v>115542</v>
      </c>
      <c r="X1113" s="12">
        <v>115542</v>
      </c>
      <c r="Y1113" s="12">
        <v>0</v>
      </c>
      <c r="Z1113" s="12"/>
      <c r="AA1113" s="12"/>
      <c r="AB1113" s="12">
        <v>0</v>
      </c>
      <c r="AC1113" s="12">
        <v>203574</v>
      </c>
      <c r="AD1113" s="12">
        <v>203574</v>
      </c>
      <c r="AE1113" s="12">
        <v>0</v>
      </c>
      <c r="AF1113" s="12"/>
      <c r="AG1113" s="12"/>
      <c r="AH1113" s="12">
        <v>0</v>
      </c>
      <c r="AI1113" s="12"/>
      <c r="AJ1113" s="12"/>
      <c r="AK1113" s="12">
        <v>0</v>
      </c>
      <c r="AL1113" s="12"/>
      <c r="AM1113" s="12"/>
      <c r="AN1113" s="12">
        <v>0</v>
      </c>
      <c r="AO1113" s="32"/>
      <c r="AP1113" s="39" t="s">
        <v>53</v>
      </c>
      <c r="AQ1113" s="32"/>
      <c r="AR1113" s="32">
        <v>0</v>
      </c>
      <c r="AS1113" s="12"/>
      <c r="AT1113" s="12"/>
      <c r="AU1113" s="12">
        <v>0</v>
      </c>
      <c r="AV1113" s="12">
        <v>1077475</v>
      </c>
      <c r="AW1113" s="12">
        <v>1077475</v>
      </c>
      <c r="AX1113" s="12">
        <v>0</v>
      </c>
      <c r="AY1113" s="45"/>
      <c r="AZ1113" s="32"/>
      <c r="BA1113" s="12">
        <v>0</v>
      </c>
      <c r="BB1113" s="12">
        <f t="shared" si="1540"/>
        <v>0</v>
      </c>
      <c r="BC1113" s="12">
        <f t="shared" si="1509"/>
        <v>1031770.86</v>
      </c>
      <c r="BD1113" s="12">
        <f t="shared" si="1511"/>
        <v>1031770.86</v>
      </c>
      <c r="BE1113" s="12"/>
      <c r="BF1113" s="12"/>
      <c r="BG1113" s="12"/>
      <c r="BH1113" s="12">
        <f t="shared" si="1541"/>
        <v>0</v>
      </c>
      <c r="BI1113" s="12"/>
      <c r="BJ1113" s="12"/>
      <c r="BK1113" s="12">
        <v>800000</v>
      </c>
      <c r="BL1113" s="12">
        <f t="shared" si="1542"/>
        <v>800000</v>
      </c>
      <c r="BM1113" s="12"/>
      <c r="BN1113" s="12"/>
      <c r="BO1113" s="12"/>
      <c r="BP1113" s="12">
        <f t="shared" si="1543"/>
        <v>0</v>
      </c>
      <c r="BQ1113" s="12"/>
      <c r="BR1113" s="12"/>
      <c r="BS1113" s="12"/>
      <c r="BT1113" s="12">
        <f t="shared" si="1544"/>
        <v>0</v>
      </c>
      <c r="BU1113" s="12"/>
      <c r="BV1113" s="12"/>
      <c r="BW1113" s="12"/>
      <c r="BX1113" s="12">
        <f t="shared" si="1545"/>
        <v>0</v>
      </c>
      <c r="BY1113" s="12"/>
      <c r="BZ1113" s="12"/>
      <c r="CA1113" s="12"/>
      <c r="CB1113" s="12">
        <f t="shared" si="1546"/>
        <v>0</v>
      </c>
      <c r="CC1113" s="12"/>
      <c r="CD1113" s="12"/>
      <c r="CE1113" s="12">
        <v>40790.18</v>
      </c>
      <c r="CF1113" s="12">
        <f t="shared" si="1547"/>
        <v>40790.18</v>
      </c>
      <c r="CG1113" s="12"/>
      <c r="CH1113" s="12"/>
      <c r="CI1113" s="12"/>
      <c r="CJ1113" s="12">
        <f t="shared" si="1548"/>
        <v>0</v>
      </c>
      <c r="CK1113" s="12"/>
      <c r="CL1113" s="12"/>
      <c r="CM1113" s="12">
        <v>125686.83</v>
      </c>
      <c r="CN1113" s="12">
        <f t="shared" si="1549"/>
        <v>125686.83</v>
      </c>
      <c r="CO1113" s="12"/>
      <c r="CP1113" s="12"/>
      <c r="CQ1113" s="12">
        <v>65293.85</v>
      </c>
      <c r="CR1113" s="12">
        <f t="shared" si="1550"/>
        <v>65293.85</v>
      </c>
      <c r="CS1113" s="12"/>
      <c r="CT1113" s="12"/>
      <c r="CU1113" s="12"/>
      <c r="CV1113" s="12">
        <f t="shared" si="1551"/>
        <v>0</v>
      </c>
      <c r="CW1113" s="12"/>
      <c r="CX1113" s="12"/>
      <c r="CY1113" s="12"/>
      <c r="CZ1113" s="12">
        <f t="shared" si="1552"/>
        <v>0</v>
      </c>
      <c r="DA1113" s="12"/>
      <c r="DB1113" s="12"/>
      <c r="DC1113" s="12"/>
      <c r="DD1113" s="12">
        <f t="shared" si="1553"/>
        <v>0</v>
      </c>
      <c r="DE1113" s="13" t="s">
        <v>54</v>
      </c>
      <c r="DF1113" s="14" t="s">
        <v>55</v>
      </c>
    </row>
    <row r="1114" spans="1:110" ht="38.25" hidden="1" x14ac:dyDescent="0.25">
      <c r="A1114" s="13" t="s">
        <v>144</v>
      </c>
      <c r="B1114" s="48" t="s">
        <v>1366</v>
      </c>
      <c r="C1114" s="49">
        <v>1926</v>
      </c>
      <c r="D1114" s="49" t="s">
        <v>51</v>
      </c>
      <c r="E1114" s="48" t="s">
        <v>61</v>
      </c>
      <c r="F1114" s="49">
        <v>510.6</v>
      </c>
      <c r="G1114" s="49">
        <v>411.6</v>
      </c>
      <c r="H1114" s="51">
        <v>34178</v>
      </c>
      <c r="I1114" s="12">
        <f t="shared" si="1510"/>
        <v>1767260.014</v>
      </c>
      <c r="J1114" s="12">
        <f t="shared" si="1438"/>
        <v>483630.00699999998</v>
      </c>
      <c r="K1114" s="12">
        <f t="shared" si="1466"/>
        <v>1283630.007</v>
      </c>
      <c r="L1114" s="12">
        <f t="shared" si="1467"/>
        <v>1283630.007</v>
      </c>
      <c r="M1114" s="12">
        <f t="shared" si="1526"/>
        <v>0</v>
      </c>
      <c r="N1114" s="12"/>
      <c r="O1114" s="12"/>
      <c r="P1114" s="12">
        <v>0</v>
      </c>
      <c r="Q1114" s="12"/>
      <c r="R1114" s="12"/>
      <c r="S1114" s="12">
        <v>0</v>
      </c>
      <c r="T1114" s="12"/>
      <c r="U1114" s="12"/>
      <c r="V1114" s="12">
        <v>0</v>
      </c>
      <c r="W1114" s="12"/>
      <c r="X1114" s="12"/>
      <c r="Y1114" s="12">
        <v>0</v>
      </c>
      <c r="Z1114" s="12"/>
      <c r="AA1114" s="12"/>
      <c r="AB1114" s="12">
        <v>0</v>
      </c>
      <c r="AC1114" s="12"/>
      <c r="AD1114" s="12"/>
      <c r="AE1114" s="12">
        <v>0</v>
      </c>
      <c r="AF1114" s="12"/>
      <c r="AG1114" s="12"/>
      <c r="AH1114" s="12">
        <v>0</v>
      </c>
      <c r="AI1114" s="12"/>
      <c r="AJ1114" s="12"/>
      <c r="AK1114" s="12">
        <v>0</v>
      </c>
      <c r="AL1114" s="12"/>
      <c r="AM1114" s="12"/>
      <c r="AN1114" s="12">
        <v>0</v>
      </c>
      <c r="AO1114" s="32"/>
      <c r="AP1114" s="39" t="s">
        <v>53</v>
      </c>
      <c r="AQ1114" s="32"/>
      <c r="AR1114" s="32">
        <v>0</v>
      </c>
      <c r="AS1114" s="12"/>
      <c r="AT1114" s="12"/>
      <c r="AU1114" s="12">
        <v>0</v>
      </c>
      <c r="AV1114" s="12">
        <v>967260.01399999997</v>
      </c>
      <c r="AW1114" s="12">
        <v>967260.01399999997</v>
      </c>
      <c r="AX1114" s="12">
        <v>0</v>
      </c>
      <c r="AY1114" s="45"/>
      <c r="AZ1114" s="32"/>
      <c r="BA1114" s="12">
        <v>0</v>
      </c>
      <c r="BB1114" s="12">
        <f t="shared" si="1540"/>
        <v>0</v>
      </c>
      <c r="BC1114" s="12">
        <f t="shared" si="1509"/>
        <v>800000</v>
      </c>
      <c r="BD1114" s="12">
        <f t="shared" si="1511"/>
        <v>800000</v>
      </c>
      <c r="BE1114" s="12"/>
      <c r="BF1114" s="12"/>
      <c r="BG1114" s="12"/>
      <c r="BH1114" s="12">
        <f t="shared" si="1541"/>
        <v>0</v>
      </c>
      <c r="BI1114" s="12"/>
      <c r="BJ1114" s="12"/>
      <c r="BK1114" s="12">
        <v>800000</v>
      </c>
      <c r="BL1114" s="12">
        <f t="shared" si="1542"/>
        <v>800000</v>
      </c>
      <c r="BM1114" s="12"/>
      <c r="BN1114" s="12"/>
      <c r="BO1114" s="12"/>
      <c r="BP1114" s="12">
        <f t="shared" si="1543"/>
        <v>0</v>
      </c>
      <c r="BQ1114" s="12"/>
      <c r="BR1114" s="12"/>
      <c r="BS1114" s="12"/>
      <c r="BT1114" s="12">
        <f t="shared" si="1544"/>
        <v>0</v>
      </c>
      <c r="BU1114" s="12"/>
      <c r="BV1114" s="12"/>
      <c r="BW1114" s="12"/>
      <c r="BX1114" s="12">
        <f t="shared" si="1545"/>
        <v>0</v>
      </c>
      <c r="BY1114" s="12"/>
      <c r="BZ1114" s="12"/>
      <c r="CA1114" s="12"/>
      <c r="CB1114" s="12">
        <f t="shared" si="1546"/>
        <v>0</v>
      </c>
      <c r="CC1114" s="12"/>
      <c r="CD1114" s="12"/>
      <c r="CE1114" s="12"/>
      <c r="CF1114" s="12">
        <f t="shared" si="1547"/>
        <v>0</v>
      </c>
      <c r="CG1114" s="12"/>
      <c r="CH1114" s="12"/>
      <c r="CI1114" s="12"/>
      <c r="CJ1114" s="12">
        <f t="shared" si="1548"/>
        <v>0</v>
      </c>
      <c r="CK1114" s="12"/>
      <c r="CL1114" s="12"/>
      <c r="CM1114" s="12"/>
      <c r="CN1114" s="12">
        <f t="shared" si="1549"/>
        <v>0</v>
      </c>
      <c r="CO1114" s="12"/>
      <c r="CP1114" s="12"/>
      <c r="CQ1114" s="12"/>
      <c r="CR1114" s="12">
        <f t="shared" si="1550"/>
        <v>0</v>
      </c>
      <c r="CS1114" s="12"/>
      <c r="CT1114" s="12"/>
      <c r="CU1114" s="12"/>
      <c r="CV1114" s="12">
        <f t="shared" si="1551"/>
        <v>0</v>
      </c>
      <c r="CW1114" s="12"/>
      <c r="CX1114" s="12"/>
      <c r="CY1114" s="12"/>
      <c r="CZ1114" s="12">
        <f t="shared" si="1552"/>
        <v>0</v>
      </c>
      <c r="DA1114" s="12"/>
      <c r="DB1114" s="12"/>
      <c r="DC1114" s="12"/>
      <c r="DD1114" s="12">
        <f t="shared" si="1553"/>
        <v>0</v>
      </c>
      <c r="DE1114" s="13" t="s">
        <v>54</v>
      </c>
      <c r="DF1114" s="14" t="s">
        <v>55</v>
      </c>
    </row>
    <row r="1115" spans="1:110" ht="38.25" hidden="1" x14ac:dyDescent="0.25">
      <c r="A1115" s="13" t="s">
        <v>145</v>
      </c>
      <c r="B1115" s="48" t="s">
        <v>1367</v>
      </c>
      <c r="C1115" s="49">
        <v>1926</v>
      </c>
      <c r="D1115" s="49" t="s">
        <v>51</v>
      </c>
      <c r="E1115" s="48" t="s">
        <v>61</v>
      </c>
      <c r="F1115" s="49">
        <v>612.79999999999995</v>
      </c>
      <c r="G1115" s="49">
        <v>517.79999999999995</v>
      </c>
      <c r="H1115" s="51">
        <v>35417</v>
      </c>
      <c r="I1115" s="12">
        <f t="shared" si="1510"/>
        <v>2016829.9709999999</v>
      </c>
      <c r="J1115" s="12">
        <f t="shared" si="1438"/>
        <v>608414.98549999995</v>
      </c>
      <c r="K1115" s="12">
        <f t="shared" si="1466"/>
        <v>1408414.9855</v>
      </c>
      <c r="L1115" s="12">
        <f t="shared" si="1467"/>
        <v>1408414.9855</v>
      </c>
      <c r="M1115" s="12">
        <f t="shared" si="1526"/>
        <v>0</v>
      </c>
      <c r="N1115" s="12"/>
      <c r="O1115" s="12"/>
      <c r="P1115" s="12">
        <v>0</v>
      </c>
      <c r="Q1115" s="12"/>
      <c r="R1115" s="12"/>
      <c r="S1115" s="12">
        <v>0</v>
      </c>
      <c r="T1115" s="12"/>
      <c r="U1115" s="12"/>
      <c r="V1115" s="12">
        <v>0</v>
      </c>
      <c r="W1115" s="12"/>
      <c r="X1115" s="12"/>
      <c r="Y1115" s="12">
        <v>0</v>
      </c>
      <c r="Z1115" s="12"/>
      <c r="AA1115" s="12"/>
      <c r="AB1115" s="12">
        <v>0</v>
      </c>
      <c r="AC1115" s="12"/>
      <c r="AD1115" s="12"/>
      <c r="AE1115" s="12">
        <v>0</v>
      </c>
      <c r="AF1115" s="12"/>
      <c r="AG1115" s="12"/>
      <c r="AH1115" s="12">
        <v>0</v>
      </c>
      <c r="AI1115" s="12"/>
      <c r="AJ1115" s="12"/>
      <c r="AK1115" s="12">
        <v>0</v>
      </c>
      <c r="AL1115" s="12"/>
      <c r="AM1115" s="12"/>
      <c r="AN1115" s="12">
        <v>0</v>
      </c>
      <c r="AO1115" s="32"/>
      <c r="AP1115" s="39" t="s">
        <v>53</v>
      </c>
      <c r="AQ1115" s="32"/>
      <c r="AR1115" s="32">
        <v>0</v>
      </c>
      <c r="AS1115" s="12"/>
      <c r="AT1115" s="12"/>
      <c r="AU1115" s="12">
        <v>0</v>
      </c>
      <c r="AV1115" s="12">
        <v>1216829.9709999999</v>
      </c>
      <c r="AW1115" s="12">
        <v>1216829.9709999999</v>
      </c>
      <c r="AX1115" s="12">
        <v>0</v>
      </c>
      <c r="AY1115" s="45"/>
      <c r="AZ1115" s="32"/>
      <c r="BA1115" s="12">
        <v>0</v>
      </c>
      <c r="BB1115" s="12">
        <f t="shared" si="1540"/>
        <v>0</v>
      </c>
      <c r="BC1115" s="12">
        <f t="shared" si="1509"/>
        <v>800000</v>
      </c>
      <c r="BD1115" s="12">
        <f t="shared" si="1511"/>
        <v>800000</v>
      </c>
      <c r="BE1115" s="12"/>
      <c r="BF1115" s="12"/>
      <c r="BG1115" s="12"/>
      <c r="BH1115" s="12">
        <f t="shared" si="1541"/>
        <v>0</v>
      </c>
      <c r="BI1115" s="12"/>
      <c r="BJ1115" s="12"/>
      <c r="BK1115" s="12">
        <v>800000</v>
      </c>
      <c r="BL1115" s="12">
        <f t="shared" si="1542"/>
        <v>800000</v>
      </c>
      <c r="BM1115" s="12"/>
      <c r="BN1115" s="12"/>
      <c r="BO1115" s="12"/>
      <c r="BP1115" s="12">
        <f t="shared" si="1543"/>
        <v>0</v>
      </c>
      <c r="BQ1115" s="12"/>
      <c r="BR1115" s="12"/>
      <c r="BS1115" s="12"/>
      <c r="BT1115" s="12">
        <f t="shared" si="1544"/>
        <v>0</v>
      </c>
      <c r="BU1115" s="12"/>
      <c r="BV1115" s="12"/>
      <c r="BW1115" s="12"/>
      <c r="BX1115" s="12">
        <f t="shared" si="1545"/>
        <v>0</v>
      </c>
      <c r="BY1115" s="12"/>
      <c r="BZ1115" s="12"/>
      <c r="CA1115" s="12"/>
      <c r="CB1115" s="12">
        <f t="shared" si="1546"/>
        <v>0</v>
      </c>
      <c r="CC1115" s="12"/>
      <c r="CD1115" s="12"/>
      <c r="CE1115" s="12"/>
      <c r="CF1115" s="12">
        <f t="shared" si="1547"/>
        <v>0</v>
      </c>
      <c r="CG1115" s="12"/>
      <c r="CH1115" s="12"/>
      <c r="CI1115" s="12"/>
      <c r="CJ1115" s="12">
        <f t="shared" si="1548"/>
        <v>0</v>
      </c>
      <c r="CK1115" s="12"/>
      <c r="CL1115" s="12"/>
      <c r="CM1115" s="12"/>
      <c r="CN1115" s="12">
        <f t="shared" si="1549"/>
        <v>0</v>
      </c>
      <c r="CO1115" s="12"/>
      <c r="CP1115" s="12"/>
      <c r="CQ1115" s="12"/>
      <c r="CR1115" s="12">
        <f t="shared" si="1550"/>
        <v>0</v>
      </c>
      <c r="CS1115" s="12"/>
      <c r="CT1115" s="12"/>
      <c r="CU1115" s="12"/>
      <c r="CV1115" s="12">
        <f t="shared" si="1551"/>
        <v>0</v>
      </c>
      <c r="CW1115" s="12"/>
      <c r="CX1115" s="12"/>
      <c r="CY1115" s="12"/>
      <c r="CZ1115" s="12">
        <f t="shared" si="1552"/>
        <v>0</v>
      </c>
      <c r="DA1115" s="12"/>
      <c r="DB1115" s="12"/>
      <c r="DC1115" s="12"/>
      <c r="DD1115" s="12">
        <f t="shared" si="1553"/>
        <v>0</v>
      </c>
      <c r="DE1115" s="13" t="s">
        <v>54</v>
      </c>
      <c r="DF1115" s="14" t="s">
        <v>55</v>
      </c>
    </row>
    <row r="1116" spans="1:110" ht="38.25" hidden="1" x14ac:dyDescent="0.25">
      <c r="A1116" s="13" t="s">
        <v>147</v>
      </c>
      <c r="B1116" s="48" t="s">
        <v>1368</v>
      </c>
      <c r="C1116" s="49">
        <v>1926</v>
      </c>
      <c r="D1116" s="49" t="s">
        <v>51</v>
      </c>
      <c r="E1116" s="48" t="s">
        <v>61</v>
      </c>
      <c r="F1116" s="49">
        <v>676.9</v>
      </c>
      <c r="G1116" s="49">
        <v>610.9</v>
      </c>
      <c r="H1116" s="51">
        <v>35817</v>
      </c>
      <c r="I1116" s="12">
        <f t="shared" si="1510"/>
        <v>4086606.8910000003</v>
      </c>
      <c r="J1116" s="12">
        <f t="shared" si="1438"/>
        <v>1516864.7605000001</v>
      </c>
      <c r="K1116" s="12">
        <f t="shared" si="1466"/>
        <v>2569742.1305</v>
      </c>
      <c r="L1116" s="12">
        <f t="shared" si="1467"/>
        <v>2569742.1305</v>
      </c>
      <c r="M1116" s="12">
        <f t="shared" si="1526"/>
        <v>0</v>
      </c>
      <c r="N1116" s="12"/>
      <c r="O1116" s="12"/>
      <c r="P1116" s="12">
        <v>0</v>
      </c>
      <c r="Q1116" s="12">
        <v>1172928.047</v>
      </c>
      <c r="R1116" s="12">
        <v>1172928.047</v>
      </c>
      <c r="S1116" s="12">
        <v>0</v>
      </c>
      <c r="T1116" s="12"/>
      <c r="U1116" s="12"/>
      <c r="V1116" s="12">
        <v>0</v>
      </c>
      <c r="W1116" s="12">
        <v>153946.80600000001</v>
      </c>
      <c r="X1116" s="12">
        <v>153946.80600000001</v>
      </c>
      <c r="Y1116" s="12">
        <v>0</v>
      </c>
      <c r="Z1116" s="12"/>
      <c r="AA1116" s="12"/>
      <c r="AB1116" s="12">
        <v>0</v>
      </c>
      <c r="AC1116" s="12">
        <v>271239.61099999998</v>
      </c>
      <c r="AD1116" s="12">
        <v>271239.61099999998</v>
      </c>
      <c r="AE1116" s="12">
        <v>0</v>
      </c>
      <c r="AF1116" s="12"/>
      <c r="AG1116" s="12"/>
      <c r="AH1116" s="12">
        <v>0</v>
      </c>
      <c r="AI1116" s="12"/>
      <c r="AJ1116" s="12"/>
      <c r="AK1116" s="12">
        <v>0</v>
      </c>
      <c r="AL1116" s="12"/>
      <c r="AM1116" s="12"/>
      <c r="AN1116" s="12">
        <v>0</v>
      </c>
      <c r="AO1116" s="32"/>
      <c r="AP1116" s="39" t="s">
        <v>53</v>
      </c>
      <c r="AQ1116" s="32"/>
      <c r="AR1116" s="32">
        <v>0</v>
      </c>
      <c r="AS1116" s="12"/>
      <c r="AT1116" s="12"/>
      <c r="AU1116" s="12">
        <v>0</v>
      </c>
      <c r="AV1116" s="12">
        <v>1435615.057</v>
      </c>
      <c r="AW1116" s="12">
        <v>1435615.057</v>
      </c>
      <c r="AX1116" s="12">
        <v>0</v>
      </c>
      <c r="AY1116" s="45"/>
      <c r="AZ1116" s="32"/>
      <c r="BA1116" s="12">
        <v>0</v>
      </c>
      <c r="BB1116" s="12">
        <f t="shared" si="1540"/>
        <v>0</v>
      </c>
      <c r="BC1116" s="12">
        <f t="shared" si="1509"/>
        <v>1052877.3700000001</v>
      </c>
      <c r="BD1116" s="12">
        <f t="shared" si="1511"/>
        <v>1052877.3700000001</v>
      </c>
      <c r="BE1116" s="12"/>
      <c r="BF1116" s="12"/>
      <c r="BG1116" s="12"/>
      <c r="BH1116" s="12">
        <f t="shared" si="1541"/>
        <v>0</v>
      </c>
      <c r="BI1116" s="12"/>
      <c r="BJ1116" s="12"/>
      <c r="BK1116" s="12">
        <v>800000</v>
      </c>
      <c r="BL1116" s="12">
        <f t="shared" si="1542"/>
        <v>800000</v>
      </c>
      <c r="BM1116" s="12"/>
      <c r="BN1116" s="12"/>
      <c r="BO1116" s="12"/>
      <c r="BP1116" s="12">
        <f t="shared" si="1543"/>
        <v>0</v>
      </c>
      <c r="BQ1116" s="12"/>
      <c r="BR1116" s="12"/>
      <c r="BS1116" s="12"/>
      <c r="BT1116" s="12">
        <f t="shared" si="1544"/>
        <v>0</v>
      </c>
      <c r="BU1116" s="12"/>
      <c r="BV1116" s="12"/>
      <c r="BW1116" s="12"/>
      <c r="BX1116" s="12">
        <f t="shared" si="1545"/>
        <v>0</v>
      </c>
      <c r="BY1116" s="12"/>
      <c r="BZ1116" s="12"/>
      <c r="CA1116" s="12"/>
      <c r="CB1116" s="12">
        <f t="shared" si="1546"/>
        <v>0</v>
      </c>
      <c r="CC1116" s="12"/>
      <c r="CD1116" s="12"/>
      <c r="CE1116" s="12">
        <v>45305.18</v>
      </c>
      <c r="CF1116" s="12">
        <f t="shared" si="1547"/>
        <v>45305.18</v>
      </c>
      <c r="CG1116" s="12"/>
      <c r="CH1116" s="12"/>
      <c r="CI1116" s="12"/>
      <c r="CJ1116" s="12">
        <f t="shared" si="1548"/>
        <v>0</v>
      </c>
      <c r="CK1116" s="12"/>
      <c r="CL1116" s="12"/>
      <c r="CM1116" s="12">
        <v>137763.34</v>
      </c>
      <c r="CN1116" s="12">
        <f t="shared" si="1549"/>
        <v>137763.34</v>
      </c>
      <c r="CO1116" s="12"/>
      <c r="CP1116" s="12"/>
      <c r="CQ1116" s="12">
        <v>69808.850000000006</v>
      </c>
      <c r="CR1116" s="12">
        <f t="shared" si="1550"/>
        <v>69808.850000000006</v>
      </c>
      <c r="CS1116" s="12"/>
      <c r="CT1116" s="12"/>
      <c r="CU1116" s="12"/>
      <c r="CV1116" s="12">
        <f t="shared" si="1551"/>
        <v>0</v>
      </c>
      <c r="CW1116" s="12"/>
      <c r="CX1116" s="12"/>
      <c r="CY1116" s="12"/>
      <c r="CZ1116" s="12">
        <f t="shared" si="1552"/>
        <v>0</v>
      </c>
      <c r="DA1116" s="12"/>
      <c r="DB1116" s="12"/>
      <c r="DC1116" s="12"/>
      <c r="DD1116" s="12">
        <f t="shared" si="1553"/>
        <v>0</v>
      </c>
      <c r="DE1116" s="13" t="s">
        <v>54</v>
      </c>
      <c r="DF1116" s="14" t="s">
        <v>55</v>
      </c>
    </row>
    <row r="1117" spans="1:110" ht="38.25" hidden="1" x14ac:dyDescent="0.25">
      <c r="A1117" s="13" t="s">
        <v>148</v>
      </c>
      <c r="B1117" s="48" t="s">
        <v>1369</v>
      </c>
      <c r="C1117" s="49">
        <v>1928</v>
      </c>
      <c r="D1117" s="49" t="s">
        <v>51</v>
      </c>
      <c r="E1117" s="48" t="s">
        <v>61</v>
      </c>
      <c r="F1117" s="49">
        <v>689</v>
      </c>
      <c r="G1117" s="49">
        <v>620</v>
      </c>
      <c r="H1117" s="51">
        <v>36459</v>
      </c>
      <c r="I1117" s="12">
        <f t="shared" si="1510"/>
        <v>2323097.35</v>
      </c>
      <c r="J1117" s="12">
        <f t="shared" si="1438"/>
        <v>728500</v>
      </c>
      <c r="K1117" s="12">
        <f t="shared" si="1466"/>
        <v>1594597.35</v>
      </c>
      <c r="L1117" s="12">
        <f t="shared" si="1467"/>
        <v>1594597.35</v>
      </c>
      <c r="M1117" s="12">
        <f t="shared" si="1526"/>
        <v>0</v>
      </c>
      <c r="N1117" s="12"/>
      <c r="O1117" s="12"/>
      <c r="P1117" s="12">
        <v>0</v>
      </c>
      <c r="Q1117" s="12"/>
      <c r="R1117" s="12"/>
      <c r="S1117" s="12">
        <v>0</v>
      </c>
      <c r="T1117" s="12"/>
      <c r="U1117" s="12"/>
      <c r="V1117" s="12">
        <v>0</v>
      </c>
      <c r="W1117" s="12"/>
      <c r="X1117" s="12"/>
      <c r="Y1117" s="12">
        <v>0</v>
      </c>
      <c r="Z1117" s="12"/>
      <c r="AA1117" s="12"/>
      <c r="AB1117" s="12">
        <v>0</v>
      </c>
      <c r="AC1117" s="12">
        <v>275280</v>
      </c>
      <c r="AD1117" s="12"/>
      <c r="AE1117" s="12">
        <v>-275280</v>
      </c>
      <c r="AF1117" s="12"/>
      <c r="AG1117" s="12"/>
      <c r="AH1117" s="12">
        <v>0</v>
      </c>
      <c r="AI1117" s="12"/>
      <c r="AJ1117" s="12"/>
      <c r="AK1117" s="12">
        <v>0</v>
      </c>
      <c r="AL1117" s="12"/>
      <c r="AM1117" s="12"/>
      <c r="AN1117" s="12">
        <v>0</v>
      </c>
      <c r="AO1117" s="32"/>
      <c r="AP1117" s="39" t="s">
        <v>53</v>
      </c>
      <c r="AQ1117" s="32"/>
      <c r="AR1117" s="32">
        <v>0</v>
      </c>
      <c r="AS1117" s="12"/>
      <c r="AT1117" s="12"/>
      <c r="AU1117" s="12">
        <v>0</v>
      </c>
      <c r="AV1117" s="12">
        <v>1457000</v>
      </c>
      <c r="AW1117" s="12">
        <v>1457000</v>
      </c>
      <c r="AX1117" s="12">
        <v>0</v>
      </c>
      <c r="AY1117" s="45"/>
      <c r="AZ1117" s="32"/>
      <c r="BA1117" s="12">
        <v>0</v>
      </c>
      <c r="BB1117" s="12">
        <f t="shared" si="1540"/>
        <v>0</v>
      </c>
      <c r="BC1117" s="12">
        <f t="shared" si="1509"/>
        <v>866097.35</v>
      </c>
      <c r="BD1117" s="12">
        <f t="shared" si="1511"/>
        <v>866097.35</v>
      </c>
      <c r="BE1117" s="12"/>
      <c r="BF1117" s="12"/>
      <c r="BG1117" s="12"/>
      <c r="BH1117" s="12">
        <f t="shared" si="1541"/>
        <v>0</v>
      </c>
      <c r="BI1117" s="12"/>
      <c r="BJ1117" s="12"/>
      <c r="BK1117" s="12">
        <v>800000</v>
      </c>
      <c r="BL1117" s="12">
        <f t="shared" si="1542"/>
        <v>800000</v>
      </c>
      <c r="BM1117" s="12"/>
      <c r="BN1117" s="12"/>
      <c r="BO1117" s="12"/>
      <c r="BP1117" s="12">
        <f t="shared" si="1543"/>
        <v>0</v>
      </c>
      <c r="BQ1117" s="12"/>
      <c r="BR1117" s="12"/>
      <c r="BS1117" s="12"/>
      <c r="BT1117" s="12">
        <f t="shared" si="1544"/>
        <v>0</v>
      </c>
      <c r="BU1117" s="12"/>
      <c r="BV1117" s="12"/>
      <c r="BW1117" s="12"/>
      <c r="BX1117" s="12">
        <f t="shared" si="1545"/>
        <v>0</v>
      </c>
      <c r="BY1117" s="12"/>
      <c r="BZ1117" s="12"/>
      <c r="CA1117" s="12"/>
      <c r="CB1117" s="12">
        <f t="shared" si="1546"/>
        <v>0</v>
      </c>
      <c r="CC1117" s="12"/>
      <c r="CD1117" s="12"/>
      <c r="CE1117" s="12"/>
      <c r="CF1117" s="12">
        <f t="shared" si="1547"/>
        <v>0</v>
      </c>
      <c r="CG1117" s="12"/>
      <c r="CH1117" s="12"/>
      <c r="CI1117" s="12"/>
      <c r="CJ1117" s="12">
        <f t="shared" si="1548"/>
        <v>0</v>
      </c>
      <c r="CK1117" s="12"/>
      <c r="CL1117" s="12"/>
      <c r="CM1117" s="12"/>
      <c r="CN1117" s="12">
        <f t="shared" si="1549"/>
        <v>0</v>
      </c>
      <c r="CO1117" s="12"/>
      <c r="CP1117" s="12"/>
      <c r="CQ1117" s="12">
        <v>66097.350000000006</v>
      </c>
      <c r="CR1117" s="12">
        <f t="shared" si="1550"/>
        <v>66097.350000000006</v>
      </c>
      <c r="CS1117" s="12"/>
      <c r="CT1117" s="12"/>
      <c r="CU1117" s="12"/>
      <c r="CV1117" s="12">
        <f t="shared" si="1551"/>
        <v>0</v>
      </c>
      <c r="CW1117" s="12"/>
      <c r="CX1117" s="12"/>
      <c r="CY1117" s="12"/>
      <c r="CZ1117" s="12">
        <f t="shared" si="1552"/>
        <v>0</v>
      </c>
      <c r="DA1117" s="12"/>
      <c r="DB1117" s="12"/>
      <c r="DC1117" s="12"/>
      <c r="DD1117" s="12">
        <f t="shared" si="1553"/>
        <v>0</v>
      </c>
      <c r="DE1117" s="13" t="s">
        <v>54</v>
      </c>
      <c r="DF1117" s="14" t="s">
        <v>55</v>
      </c>
    </row>
    <row r="1118" spans="1:110" ht="38.25" hidden="1" x14ac:dyDescent="0.25">
      <c r="A1118" s="13" t="s">
        <v>150</v>
      </c>
      <c r="B1118" s="48" t="s">
        <v>1370</v>
      </c>
      <c r="C1118" s="49">
        <v>1926</v>
      </c>
      <c r="D1118" s="49" t="s">
        <v>51</v>
      </c>
      <c r="E1118" s="48" t="s">
        <v>61</v>
      </c>
      <c r="F1118" s="49">
        <v>587</v>
      </c>
      <c r="G1118" s="49">
        <v>521</v>
      </c>
      <c r="H1118" s="51">
        <v>34011</v>
      </c>
      <c r="I1118" s="12">
        <f t="shared" si="1510"/>
        <v>2024350</v>
      </c>
      <c r="J1118" s="12">
        <f t="shared" si="1438"/>
        <v>612175</v>
      </c>
      <c r="K1118" s="12">
        <f t="shared" si="1466"/>
        <v>1412175</v>
      </c>
      <c r="L1118" s="12">
        <f t="shared" si="1467"/>
        <v>1412175</v>
      </c>
      <c r="M1118" s="12">
        <f t="shared" si="1526"/>
        <v>0</v>
      </c>
      <c r="N1118" s="12"/>
      <c r="O1118" s="12"/>
      <c r="P1118" s="12">
        <v>0</v>
      </c>
      <c r="Q1118" s="12"/>
      <c r="R1118" s="12"/>
      <c r="S1118" s="12">
        <v>0</v>
      </c>
      <c r="T1118" s="12"/>
      <c r="U1118" s="12"/>
      <c r="V1118" s="12">
        <v>0</v>
      </c>
      <c r="W1118" s="12"/>
      <c r="X1118" s="12"/>
      <c r="Y1118" s="12">
        <v>0</v>
      </c>
      <c r="Z1118" s="12"/>
      <c r="AA1118" s="12"/>
      <c r="AB1118" s="12">
        <v>0</v>
      </c>
      <c r="AC1118" s="12"/>
      <c r="AD1118" s="12"/>
      <c r="AE1118" s="12">
        <v>0</v>
      </c>
      <c r="AF1118" s="12"/>
      <c r="AG1118" s="12"/>
      <c r="AH1118" s="12">
        <v>0</v>
      </c>
      <c r="AI1118" s="12"/>
      <c r="AJ1118" s="12"/>
      <c r="AK1118" s="12">
        <v>0</v>
      </c>
      <c r="AL1118" s="12"/>
      <c r="AM1118" s="12"/>
      <c r="AN1118" s="12">
        <v>0</v>
      </c>
      <c r="AO1118" s="32"/>
      <c r="AP1118" s="39" t="s">
        <v>53</v>
      </c>
      <c r="AQ1118" s="32"/>
      <c r="AR1118" s="32">
        <v>0</v>
      </c>
      <c r="AS1118" s="12"/>
      <c r="AT1118" s="12"/>
      <c r="AU1118" s="12">
        <v>0</v>
      </c>
      <c r="AV1118" s="12">
        <v>1224350</v>
      </c>
      <c r="AW1118" s="12">
        <v>1224350</v>
      </c>
      <c r="AX1118" s="12">
        <v>0</v>
      </c>
      <c r="AY1118" s="45"/>
      <c r="AZ1118" s="32"/>
      <c r="BA1118" s="12">
        <v>0</v>
      </c>
      <c r="BB1118" s="12">
        <f t="shared" si="1540"/>
        <v>0</v>
      </c>
      <c r="BC1118" s="12">
        <f t="shared" si="1509"/>
        <v>800000</v>
      </c>
      <c r="BD1118" s="12">
        <f t="shared" si="1511"/>
        <v>800000</v>
      </c>
      <c r="BE1118" s="12"/>
      <c r="BF1118" s="12"/>
      <c r="BG1118" s="12"/>
      <c r="BH1118" s="12">
        <f t="shared" si="1541"/>
        <v>0</v>
      </c>
      <c r="BI1118" s="12"/>
      <c r="BJ1118" s="12"/>
      <c r="BK1118" s="12">
        <v>800000</v>
      </c>
      <c r="BL1118" s="12">
        <f t="shared" si="1542"/>
        <v>800000</v>
      </c>
      <c r="BM1118" s="12"/>
      <c r="BN1118" s="12"/>
      <c r="BO1118" s="12"/>
      <c r="BP1118" s="12">
        <f t="shared" si="1543"/>
        <v>0</v>
      </c>
      <c r="BQ1118" s="12"/>
      <c r="BR1118" s="12"/>
      <c r="BS1118" s="12"/>
      <c r="BT1118" s="12">
        <f t="shared" si="1544"/>
        <v>0</v>
      </c>
      <c r="BU1118" s="12"/>
      <c r="BV1118" s="12"/>
      <c r="BW1118" s="12"/>
      <c r="BX1118" s="12">
        <f t="shared" si="1545"/>
        <v>0</v>
      </c>
      <c r="BY1118" s="12"/>
      <c r="BZ1118" s="12"/>
      <c r="CA1118" s="12"/>
      <c r="CB1118" s="12">
        <f t="shared" si="1546"/>
        <v>0</v>
      </c>
      <c r="CC1118" s="12"/>
      <c r="CD1118" s="12"/>
      <c r="CE1118" s="12"/>
      <c r="CF1118" s="12">
        <f t="shared" si="1547"/>
        <v>0</v>
      </c>
      <c r="CG1118" s="12"/>
      <c r="CH1118" s="12"/>
      <c r="CI1118" s="12"/>
      <c r="CJ1118" s="12">
        <f t="shared" si="1548"/>
        <v>0</v>
      </c>
      <c r="CK1118" s="12"/>
      <c r="CL1118" s="12"/>
      <c r="CM1118" s="12"/>
      <c r="CN1118" s="12">
        <f t="shared" si="1549"/>
        <v>0</v>
      </c>
      <c r="CO1118" s="12"/>
      <c r="CP1118" s="12"/>
      <c r="CQ1118" s="12"/>
      <c r="CR1118" s="12">
        <f t="shared" si="1550"/>
        <v>0</v>
      </c>
      <c r="CS1118" s="12"/>
      <c r="CT1118" s="12"/>
      <c r="CU1118" s="12"/>
      <c r="CV1118" s="12">
        <f t="shared" si="1551"/>
        <v>0</v>
      </c>
      <c r="CW1118" s="12"/>
      <c r="CX1118" s="12"/>
      <c r="CY1118" s="12"/>
      <c r="CZ1118" s="12">
        <f t="shared" si="1552"/>
        <v>0</v>
      </c>
      <c r="DA1118" s="12"/>
      <c r="DB1118" s="12"/>
      <c r="DC1118" s="12"/>
      <c r="DD1118" s="12">
        <f t="shared" si="1553"/>
        <v>0</v>
      </c>
      <c r="DE1118" s="13" t="s">
        <v>54</v>
      </c>
      <c r="DF1118" s="14" t="s">
        <v>55</v>
      </c>
    </row>
    <row r="1119" spans="1:110" ht="38.25" hidden="1" x14ac:dyDescent="0.25">
      <c r="A1119" s="13" t="s">
        <v>151</v>
      </c>
      <c r="B1119" s="48" t="s">
        <v>1371</v>
      </c>
      <c r="C1119" s="49">
        <v>1933</v>
      </c>
      <c r="D1119" s="49" t="s">
        <v>51</v>
      </c>
      <c r="E1119" s="48" t="s">
        <v>61</v>
      </c>
      <c r="F1119" s="49">
        <v>10106.700000000001</v>
      </c>
      <c r="G1119" s="49">
        <v>9153.1</v>
      </c>
      <c r="H1119" s="51">
        <v>34101</v>
      </c>
      <c r="I1119" s="12">
        <f t="shared" si="1510"/>
        <v>31676028.219999999</v>
      </c>
      <c r="J1119" s="12">
        <f t="shared" si="1438"/>
        <v>15838014.109999999</v>
      </c>
      <c r="K1119" s="12">
        <f t="shared" si="1466"/>
        <v>15838014.109999999</v>
      </c>
      <c r="L1119" s="12">
        <f t="shared" si="1467"/>
        <v>15838014.109999999</v>
      </c>
      <c r="M1119" s="12">
        <f t="shared" si="1526"/>
        <v>0</v>
      </c>
      <c r="N1119" s="12"/>
      <c r="O1119" s="12"/>
      <c r="P1119" s="12">
        <v>0</v>
      </c>
      <c r="Q1119" s="12"/>
      <c r="R1119" s="12"/>
      <c r="S1119" s="12">
        <v>0</v>
      </c>
      <c r="T1119" s="12"/>
      <c r="U1119" s="12"/>
      <c r="V1119" s="12">
        <v>0</v>
      </c>
      <c r="W1119" s="12"/>
      <c r="X1119" s="12"/>
      <c r="Y1119" s="12">
        <v>0</v>
      </c>
      <c r="Z1119" s="12"/>
      <c r="AA1119" s="12"/>
      <c r="AB1119" s="12">
        <v>0</v>
      </c>
      <c r="AC1119" s="12"/>
      <c r="AD1119" s="12"/>
      <c r="AE1119" s="12">
        <v>0</v>
      </c>
      <c r="AF1119" s="12"/>
      <c r="AG1119" s="12"/>
      <c r="AH1119" s="12">
        <v>0</v>
      </c>
      <c r="AI1119" s="12"/>
      <c r="AJ1119" s="12"/>
      <c r="AK1119" s="12">
        <v>0</v>
      </c>
      <c r="AL1119" s="12"/>
      <c r="AM1119" s="12"/>
      <c r="AN1119" s="12">
        <v>0</v>
      </c>
      <c r="AO1119" s="32"/>
      <c r="AP1119" s="39" t="s">
        <v>53</v>
      </c>
      <c r="AQ1119" s="32"/>
      <c r="AR1119" s="32">
        <v>0</v>
      </c>
      <c r="AS1119" s="12"/>
      <c r="AT1119" s="12"/>
      <c r="AU1119" s="12">
        <v>0</v>
      </c>
      <c r="AV1119" s="12">
        <v>28211408.307999998</v>
      </c>
      <c r="AW1119" s="12">
        <v>31676028.219999999</v>
      </c>
      <c r="AX1119" s="12">
        <v>3464619.9120000005</v>
      </c>
      <c r="AY1119" s="45"/>
      <c r="AZ1119" s="32"/>
      <c r="BA1119" s="12">
        <v>0</v>
      </c>
      <c r="BB1119" s="12">
        <f t="shared" si="1540"/>
        <v>0</v>
      </c>
      <c r="BC1119" s="12">
        <f t="shared" si="1509"/>
        <v>0</v>
      </c>
      <c r="BD1119" s="12">
        <f t="shared" si="1511"/>
        <v>0</v>
      </c>
      <c r="BE1119" s="12"/>
      <c r="BF1119" s="12"/>
      <c r="BG1119" s="12"/>
      <c r="BH1119" s="12">
        <f t="shared" si="1541"/>
        <v>0</v>
      </c>
      <c r="BI1119" s="12"/>
      <c r="BJ1119" s="12"/>
      <c r="BK1119" s="12"/>
      <c r="BL1119" s="12">
        <f t="shared" si="1542"/>
        <v>0</v>
      </c>
      <c r="BM1119" s="12"/>
      <c r="BN1119" s="12"/>
      <c r="BO1119" s="12"/>
      <c r="BP1119" s="12">
        <f t="shared" si="1543"/>
        <v>0</v>
      </c>
      <c r="BQ1119" s="12"/>
      <c r="BR1119" s="12"/>
      <c r="BS1119" s="12"/>
      <c r="BT1119" s="12">
        <f t="shared" si="1544"/>
        <v>0</v>
      </c>
      <c r="BU1119" s="12"/>
      <c r="BV1119" s="12"/>
      <c r="BW1119" s="12"/>
      <c r="BX1119" s="12">
        <f t="shared" si="1545"/>
        <v>0</v>
      </c>
      <c r="BY1119" s="12"/>
      <c r="BZ1119" s="12"/>
      <c r="CA1119" s="12"/>
      <c r="CB1119" s="12">
        <f t="shared" si="1546"/>
        <v>0</v>
      </c>
      <c r="CC1119" s="12"/>
      <c r="CD1119" s="12"/>
      <c r="CE1119" s="12"/>
      <c r="CF1119" s="12">
        <f t="shared" si="1547"/>
        <v>0</v>
      </c>
      <c r="CG1119" s="12"/>
      <c r="CH1119" s="12"/>
      <c r="CI1119" s="12"/>
      <c r="CJ1119" s="12">
        <f t="shared" si="1548"/>
        <v>0</v>
      </c>
      <c r="CK1119" s="12"/>
      <c r="CL1119" s="12"/>
      <c r="CM1119" s="12"/>
      <c r="CN1119" s="12">
        <f t="shared" si="1549"/>
        <v>0</v>
      </c>
      <c r="CO1119" s="12"/>
      <c r="CP1119" s="12"/>
      <c r="CQ1119" s="12"/>
      <c r="CR1119" s="12">
        <f t="shared" si="1550"/>
        <v>0</v>
      </c>
      <c r="CS1119" s="12"/>
      <c r="CT1119" s="12"/>
      <c r="CU1119" s="12"/>
      <c r="CV1119" s="12">
        <f t="shared" si="1551"/>
        <v>0</v>
      </c>
      <c r="CW1119" s="12"/>
      <c r="CX1119" s="12"/>
      <c r="CY1119" s="12"/>
      <c r="CZ1119" s="12">
        <f t="shared" si="1552"/>
        <v>0</v>
      </c>
      <c r="DA1119" s="12"/>
      <c r="DB1119" s="12"/>
      <c r="DC1119" s="12"/>
      <c r="DD1119" s="12">
        <f t="shared" si="1553"/>
        <v>0</v>
      </c>
      <c r="DE1119" s="13" t="s">
        <v>54</v>
      </c>
      <c r="DF1119" s="14" t="s">
        <v>55</v>
      </c>
    </row>
    <row r="1120" spans="1:110" ht="38.25" hidden="1" x14ac:dyDescent="0.25">
      <c r="A1120" s="13" t="s">
        <v>152</v>
      </c>
      <c r="B1120" s="48" t="s">
        <v>1372</v>
      </c>
      <c r="C1120" s="49">
        <v>1933</v>
      </c>
      <c r="D1120" s="49" t="s">
        <v>51</v>
      </c>
      <c r="E1120" s="48" t="s">
        <v>67</v>
      </c>
      <c r="F1120" s="49">
        <v>3475.3</v>
      </c>
      <c r="G1120" s="49">
        <v>3157</v>
      </c>
      <c r="H1120" s="51">
        <v>34649</v>
      </c>
      <c r="I1120" s="12">
        <f t="shared" si="1510"/>
        <v>7863799.2000000002</v>
      </c>
      <c r="J1120" s="12">
        <f t="shared" si="1438"/>
        <v>3931899.6</v>
      </c>
      <c r="K1120" s="12">
        <f t="shared" si="1466"/>
        <v>3931899.6</v>
      </c>
      <c r="L1120" s="12">
        <f t="shared" si="1467"/>
        <v>3931899.6</v>
      </c>
      <c r="M1120" s="12">
        <f t="shared" si="1526"/>
        <v>0</v>
      </c>
      <c r="N1120" s="12"/>
      <c r="O1120" s="12"/>
      <c r="P1120" s="12">
        <v>0</v>
      </c>
      <c r="Q1120" s="12"/>
      <c r="R1120" s="12"/>
      <c r="S1120" s="12">
        <v>0</v>
      </c>
      <c r="T1120" s="12"/>
      <c r="U1120" s="12"/>
      <c r="V1120" s="12">
        <v>0</v>
      </c>
      <c r="W1120" s="12"/>
      <c r="X1120" s="12"/>
      <c r="Y1120" s="12">
        <v>0</v>
      </c>
      <c r="Z1120" s="12"/>
      <c r="AA1120" s="12"/>
      <c r="AB1120" s="12">
        <v>0</v>
      </c>
      <c r="AC1120" s="12"/>
      <c r="AD1120" s="12"/>
      <c r="AE1120" s="12">
        <v>0</v>
      </c>
      <c r="AF1120" s="12"/>
      <c r="AG1120" s="12"/>
      <c r="AH1120" s="12">
        <v>0</v>
      </c>
      <c r="AI1120" s="12"/>
      <c r="AJ1120" s="12"/>
      <c r="AK1120" s="12">
        <v>0</v>
      </c>
      <c r="AL1120" s="12"/>
      <c r="AM1120" s="12"/>
      <c r="AN1120" s="12">
        <v>0</v>
      </c>
      <c r="AO1120" s="32"/>
      <c r="AP1120" s="39" t="s">
        <v>53</v>
      </c>
      <c r="AQ1120" s="32"/>
      <c r="AR1120" s="32">
        <v>0</v>
      </c>
      <c r="AS1120" s="12"/>
      <c r="AT1120" s="12"/>
      <c r="AU1120" s="12">
        <v>0</v>
      </c>
      <c r="AV1120" s="12">
        <v>9730410.443</v>
      </c>
      <c r="AW1120" s="12">
        <v>7863799.2000000002</v>
      </c>
      <c r="AX1120" s="12">
        <v>-1866611.2429999998</v>
      </c>
      <c r="AY1120" s="45"/>
      <c r="AZ1120" s="32"/>
      <c r="BA1120" s="12">
        <v>0</v>
      </c>
      <c r="BB1120" s="12">
        <f t="shared" si="1540"/>
        <v>0</v>
      </c>
      <c r="BC1120" s="12">
        <f t="shared" si="1509"/>
        <v>0</v>
      </c>
      <c r="BD1120" s="12">
        <f t="shared" si="1511"/>
        <v>0</v>
      </c>
      <c r="BE1120" s="12"/>
      <c r="BF1120" s="12"/>
      <c r="BG1120" s="12"/>
      <c r="BH1120" s="12">
        <f t="shared" si="1541"/>
        <v>0</v>
      </c>
      <c r="BI1120" s="12"/>
      <c r="BJ1120" s="12"/>
      <c r="BK1120" s="12"/>
      <c r="BL1120" s="12">
        <f t="shared" si="1542"/>
        <v>0</v>
      </c>
      <c r="BM1120" s="12"/>
      <c r="BN1120" s="12"/>
      <c r="BO1120" s="12"/>
      <c r="BP1120" s="12">
        <f t="shared" si="1543"/>
        <v>0</v>
      </c>
      <c r="BQ1120" s="12"/>
      <c r="BR1120" s="12"/>
      <c r="BS1120" s="12"/>
      <c r="BT1120" s="12">
        <f t="shared" si="1544"/>
        <v>0</v>
      </c>
      <c r="BU1120" s="12"/>
      <c r="BV1120" s="12"/>
      <c r="BW1120" s="12"/>
      <c r="BX1120" s="12">
        <f t="shared" si="1545"/>
        <v>0</v>
      </c>
      <c r="BY1120" s="12"/>
      <c r="BZ1120" s="12"/>
      <c r="CA1120" s="12"/>
      <c r="CB1120" s="12">
        <f t="shared" si="1546"/>
        <v>0</v>
      </c>
      <c r="CC1120" s="12"/>
      <c r="CD1120" s="12"/>
      <c r="CE1120" s="12"/>
      <c r="CF1120" s="12">
        <f t="shared" si="1547"/>
        <v>0</v>
      </c>
      <c r="CG1120" s="12"/>
      <c r="CH1120" s="12"/>
      <c r="CI1120" s="12"/>
      <c r="CJ1120" s="12">
        <f t="shared" si="1548"/>
        <v>0</v>
      </c>
      <c r="CK1120" s="12"/>
      <c r="CL1120" s="12"/>
      <c r="CM1120" s="12"/>
      <c r="CN1120" s="12">
        <f t="shared" si="1549"/>
        <v>0</v>
      </c>
      <c r="CO1120" s="12"/>
      <c r="CP1120" s="12"/>
      <c r="CQ1120" s="12"/>
      <c r="CR1120" s="12">
        <f t="shared" si="1550"/>
        <v>0</v>
      </c>
      <c r="CS1120" s="12"/>
      <c r="CT1120" s="12"/>
      <c r="CU1120" s="12"/>
      <c r="CV1120" s="12">
        <f t="shared" si="1551"/>
        <v>0</v>
      </c>
      <c r="CW1120" s="12"/>
      <c r="CX1120" s="12"/>
      <c r="CY1120" s="12"/>
      <c r="CZ1120" s="12">
        <f t="shared" si="1552"/>
        <v>0</v>
      </c>
      <c r="DA1120" s="12"/>
      <c r="DB1120" s="12"/>
      <c r="DC1120" s="12"/>
      <c r="DD1120" s="12">
        <f t="shared" si="1553"/>
        <v>0</v>
      </c>
      <c r="DE1120" s="13" t="s">
        <v>54</v>
      </c>
      <c r="DF1120" s="14" t="s">
        <v>55</v>
      </c>
    </row>
    <row r="1121" spans="1:110" ht="38.25" hidden="1" x14ac:dyDescent="0.25">
      <c r="A1121" s="13" t="s">
        <v>154</v>
      </c>
      <c r="B1121" s="48" t="s">
        <v>1373</v>
      </c>
      <c r="C1121" s="49">
        <v>1930</v>
      </c>
      <c r="D1121" s="49" t="s">
        <v>51</v>
      </c>
      <c r="E1121" s="48" t="s">
        <v>61</v>
      </c>
      <c r="F1121" s="49">
        <v>2933</v>
      </c>
      <c r="G1121" s="49">
        <v>2626.9</v>
      </c>
      <c r="H1121" s="51">
        <v>33877</v>
      </c>
      <c r="I1121" s="12">
        <f t="shared" si="1510"/>
        <v>6527202</v>
      </c>
      <c r="J1121" s="12">
        <f t="shared" si="1438"/>
        <v>3263601</v>
      </c>
      <c r="K1121" s="12">
        <f t="shared" si="1466"/>
        <v>3263601</v>
      </c>
      <c r="L1121" s="12">
        <f t="shared" si="1467"/>
        <v>3263601</v>
      </c>
      <c r="M1121" s="12">
        <f t="shared" si="1526"/>
        <v>0</v>
      </c>
      <c r="N1121" s="12"/>
      <c r="O1121" s="12"/>
      <c r="P1121" s="12">
        <v>0</v>
      </c>
      <c r="Q1121" s="12"/>
      <c r="R1121" s="12"/>
      <c r="S1121" s="12">
        <v>0</v>
      </c>
      <c r="T1121" s="12"/>
      <c r="U1121" s="12"/>
      <c r="V1121" s="12">
        <v>0</v>
      </c>
      <c r="W1121" s="12"/>
      <c r="X1121" s="12"/>
      <c r="Y1121" s="12">
        <v>0</v>
      </c>
      <c r="Z1121" s="12"/>
      <c r="AA1121" s="12"/>
      <c r="AB1121" s="12">
        <v>0</v>
      </c>
      <c r="AC1121" s="12"/>
      <c r="AD1121" s="12"/>
      <c r="AE1121" s="12">
        <v>0</v>
      </c>
      <c r="AF1121" s="12"/>
      <c r="AG1121" s="12"/>
      <c r="AH1121" s="12">
        <v>0</v>
      </c>
      <c r="AI1121" s="12"/>
      <c r="AJ1121" s="12"/>
      <c r="AK1121" s="12">
        <v>0</v>
      </c>
      <c r="AL1121" s="12"/>
      <c r="AM1121" s="12"/>
      <c r="AN1121" s="12">
        <v>0</v>
      </c>
      <c r="AO1121" s="32"/>
      <c r="AP1121" s="39" t="s">
        <v>53</v>
      </c>
      <c r="AQ1121" s="32"/>
      <c r="AR1121" s="32">
        <v>0</v>
      </c>
      <c r="AS1121" s="12"/>
      <c r="AT1121" s="12"/>
      <c r="AU1121" s="12">
        <v>0</v>
      </c>
      <c r="AV1121" s="12">
        <v>8096551.8669999996</v>
      </c>
      <c r="AW1121" s="12">
        <v>6527202</v>
      </c>
      <c r="AX1121" s="12">
        <v>-1569349.8669999996</v>
      </c>
      <c r="AY1121" s="45"/>
      <c r="AZ1121" s="32"/>
      <c r="BA1121" s="12">
        <v>0</v>
      </c>
      <c r="BB1121" s="12">
        <f t="shared" si="1540"/>
        <v>0</v>
      </c>
      <c r="BC1121" s="12">
        <f t="shared" si="1509"/>
        <v>0</v>
      </c>
      <c r="BD1121" s="12">
        <f t="shared" si="1511"/>
        <v>0</v>
      </c>
      <c r="BE1121" s="12"/>
      <c r="BF1121" s="12"/>
      <c r="BG1121" s="12"/>
      <c r="BH1121" s="12">
        <f t="shared" si="1541"/>
        <v>0</v>
      </c>
      <c r="BI1121" s="12"/>
      <c r="BJ1121" s="12"/>
      <c r="BK1121" s="12"/>
      <c r="BL1121" s="12">
        <f t="shared" si="1542"/>
        <v>0</v>
      </c>
      <c r="BM1121" s="12"/>
      <c r="BN1121" s="12"/>
      <c r="BO1121" s="12"/>
      <c r="BP1121" s="12">
        <f t="shared" si="1543"/>
        <v>0</v>
      </c>
      <c r="BQ1121" s="12"/>
      <c r="BR1121" s="12"/>
      <c r="BS1121" s="12"/>
      <c r="BT1121" s="12">
        <f t="shared" si="1544"/>
        <v>0</v>
      </c>
      <c r="BU1121" s="12"/>
      <c r="BV1121" s="12"/>
      <c r="BW1121" s="12"/>
      <c r="BX1121" s="12">
        <f t="shared" si="1545"/>
        <v>0</v>
      </c>
      <c r="BY1121" s="12"/>
      <c r="BZ1121" s="12"/>
      <c r="CA1121" s="12"/>
      <c r="CB1121" s="12">
        <f t="shared" si="1546"/>
        <v>0</v>
      </c>
      <c r="CC1121" s="12"/>
      <c r="CD1121" s="12"/>
      <c r="CE1121" s="12"/>
      <c r="CF1121" s="12">
        <f t="shared" si="1547"/>
        <v>0</v>
      </c>
      <c r="CG1121" s="12"/>
      <c r="CH1121" s="12"/>
      <c r="CI1121" s="12"/>
      <c r="CJ1121" s="12">
        <f t="shared" si="1548"/>
        <v>0</v>
      </c>
      <c r="CK1121" s="12"/>
      <c r="CL1121" s="12"/>
      <c r="CM1121" s="12"/>
      <c r="CN1121" s="12">
        <f t="shared" si="1549"/>
        <v>0</v>
      </c>
      <c r="CO1121" s="12"/>
      <c r="CP1121" s="12"/>
      <c r="CQ1121" s="12"/>
      <c r="CR1121" s="12">
        <f t="shared" si="1550"/>
        <v>0</v>
      </c>
      <c r="CS1121" s="12"/>
      <c r="CT1121" s="12"/>
      <c r="CU1121" s="12"/>
      <c r="CV1121" s="12">
        <f t="shared" si="1551"/>
        <v>0</v>
      </c>
      <c r="CW1121" s="12"/>
      <c r="CX1121" s="12"/>
      <c r="CY1121" s="12"/>
      <c r="CZ1121" s="12">
        <f t="shared" si="1552"/>
        <v>0</v>
      </c>
      <c r="DA1121" s="12"/>
      <c r="DB1121" s="12"/>
      <c r="DC1121" s="12"/>
      <c r="DD1121" s="12">
        <f t="shared" si="1553"/>
        <v>0</v>
      </c>
      <c r="DE1121" s="13" t="s">
        <v>54</v>
      </c>
      <c r="DF1121" s="14" t="s">
        <v>55</v>
      </c>
    </row>
    <row r="1122" spans="1:110" ht="38.25" hidden="1" x14ac:dyDescent="0.25">
      <c r="A1122" s="13" t="s">
        <v>155</v>
      </c>
      <c r="B1122" s="48" t="s">
        <v>1374</v>
      </c>
      <c r="C1122" s="49">
        <v>1930</v>
      </c>
      <c r="D1122" s="49" t="s">
        <v>51</v>
      </c>
      <c r="E1122" s="48" t="s">
        <v>61</v>
      </c>
      <c r="F1122" s="49">
        <v>2258</v>
      </c>
      <c r="G1122" s="49">
        <v>2023.3</v>
      </c>
      <c r="H1122" s="51">
        <v>33969</v>
      </c>
      <c r="I1122" s="12">
        <f t="shared" si="1510"/>
        <v>4830936</v>
      </c>
      <c r="J1122" s="12">
        <f t="shared" si="1438"/>
        <v>2415468</v>
      </c>
      <c r="K1122" s="12">
        <f t="shared" si="1466"/>
        <v>2415468</v>
      </c>
      <c r="L1122" s="12">
        <f t="shared" si="1467"/>
        <v>2415468</v>
      </c>
      <c r="M1122" s="12">
        <f t="shared" si="1526"/>
        <v>0</v>
      </c>
      <c r="N1122" s="12"/>
      <c r="O1122" s="12"/>
      <c r="P1122" s="12">
        <v>0</v>
      </c>
      <c r="Q1122" s="12"/>
      <c r="R1122" s="12"/>
      <c r="S1122" s="12">
        <v>0</v>
      </c>
      <c r="T1122" s="12"/>
      <c r="U1122" s="12"/>
      <c r="V1122" s="12">
        <v>0</v>
      </c>
      <c r="W1122" s="12"/>
      <c r="X1122" s="12"/>
      <c r="Y1122" s="12">
        <v>0</v>
      </c>
      <c r="Z1122" s="12"/>
      <c r="AA1122" s="12"/>
      <c r="AB1122" s="12">
        <v>0</v>
      </c>
      <c r="AC1122" s="12"/>
      <c r="AD1122" s="12"/>
      <c r="AE1122" s="12">
        <v>0</v>
      </c>
      <c r="AF1122" s="12"/>
      <c r="AG1122" s="12"/>
      <c r="AH1122" s="12">
        <v>0</v>
      </c>
      <c r="AI1122" s="12"/>
      <c r="AJ1122" s="12"/>
      <c r="AK1122" s="12">
        <v>0</v>
      </c>
      <c r="AL1122" s="12"/>
      <c r="AM1122" s="12"/>
      <c r="AN1122" s="12">
        <v>0</v>
      </c>
      <c r="AO1122" s="32"/>
      <c r="AP1122" s="39" t="s">
        <v>53</v>
      </c>
      <c r="AQ1122" s="32"/>
      <c r="AR1122" s="32">
        <v>0</v>
      </c>
      <c r="AS1122" s="12"/>
      <c r="AT1122" s="12"/>
      <c r="AU1122" s="12">
        <v>0</v>
      </c>
      <c r="AV1122" s="12">
        <v>6236154.5530000003</v>
      </c>
      <c r="AW1122" s="12">
        <v>4830936</v>
      </c>
      <c r="AX1122" s="12">
        <v>-1405218.5530000003</v>
      </c>
      <c r="AY1122" s="45"/>
      <c r="AZ1122" s="32"/>
      <c r="BA1122" s="12">
        <v>0</v>
      </c>
      <c r="BB1122" s="12">
        <f t="shared" si="1540"/>
        <v>0</v>
      </c>
      <c r="BC1122" s="12">
        <f t="shared" si="1509"/>
        <v>0</v>
      </c>
      <c r="BD1122" s="12">
        <f t="shared" si="1511"/>
        <v>0</v>
      </c>
      <c r="BE1122" s="12"/>
      <c r="BF1122" s="12"/>
      <c r="BG1122" s="12"/>
      <c r="BH1122" s="12">
        <f t="shared" si="1541"/>
        <v>0</v>
      </c>
      <c r="BI1122" s="12"/>
      <c r="BJ1122" s="12"/>
      <c r="BK1122" s="12"/>
      <c r="BL1122" s="12">
        <f t="shared" si="1542"/>
        <v>0</v>
      </c>
      <c r="BM1122" s="12"/>
      <c r="BN1122" s="12"/>
      <c r="BO1122" s="12"/>
      <c r="BP1122" s="12">
        <f t="shared" si="1543"/>
        <v>0</v>
      </c>
      <c r="BQ1122" s="12"/>
      <c r="BR1122" s="12"/>
      <c r="BS1122" s="12"/>
      <c r="BT1122" s="12">
        <f t="shared" si="1544"/>
        <v>0</v>
      </c>
      <c r="BU1122" s="12"/>
      <c r="BV1122" s="12"/>
      <c r="BW1122" s="12"/>
      <c r="BX1122" s="12">
        <f t="shared" si="1545"/>
        <v>0</v>
      </c>
      <c r="BY1122" s="12"/>
      <c r="BZ1122" s="12"/>
      <c r="CA1122" s="12"/>
      <c r="CB1122" s="12">
        <f t="shared" si="1546"/>
        <v>0</v>
      </c>
      <c r="CC1122" s="12"/>
      <c r="CD1122" s="12"/>
      <c r="CE1122" s="12"/>
      <c r="CF1122" s="12">
        <f t="shared" si="1547"/>
        <v>0</v>
      </c>
      <c r="CG1122" s="12"/>
      <c r="CH1122" s="12"/>
      <c r="CI1122" s="12"/>
      <c r="CJ1122" s="12">
        <f t="shared" si="1548"/>
        <v>0</v>
      </c>
      <c r="CK1122" s="12"/>
      <c r="CL1122" s="12"/>
      <c r="CM1122" s="12"/>
      <c r="CN1122" s="12">
        <f t="shared" si="1549"/>
        <v>0</v>
      </c>
      <c r="CO1122" s="12"/>
      <c r="CP1122" s="12"/>
      <c r="CQ1122" s="12"/>
      <c r="CR1122" s="12">
        <f t="shared" si="1550"/>
        <v>0</v>
      </c>
      <c r="CS1122" s="12"/>
      <c r="CT1122" s="12"/>
      <c r="CU1122" s="12"/>
      <c r="CV1122" s="12">
        <f t="shared" si="1551"/>
        <v>0</v>
      </c>
      <c r="CW1122" s="12"/>
      <c r="CX1122" s="12"/>
      <c r="CY1122" s="12"/>
      <c r="CZ1122" s="12">
        <f t="shared" si="1552"/>
        <v>0</v>
      </c>
      <c r="DA1122" s="12"/>
      <c r="DB1122" s="12"/>
      <c r="DC1122" s="12"/>
      <c r="DD1122" s="12">
        <f t="shared" si="1553"/>
        <v>0</v>
      </c>
      <c r="DE1122" s="13" t="s">
        <v>54</v>
      </c>
      <c r="DF1122" s="14" t="s">
        <v>55</v>
      </c>
    </row>
    <row r="1123" spans="1:110" ht="38.25" hidden="1" x14ac:dyDescent="0.25">
      <c r="A1123" s="13" t="s">
        <v>156</v>
      </c>
      <c r="B1123" s="48" t="s">
        <v>1375</v>
      </c>
      <c r="C1123" s="49">
        <v>1933</v>
      </c>
      <c r="D1123" s="49" t="s">
        <v>51</v>
      </c>
      <c r="E1123" s="48" t="s">
        <v>67</v>
      </c>
      <c r="F1123" s="49">
        <v>2970.2</v>
      </c>
      <c r="G1123" s="49">
        <v>2625.4</v>
      </c>
      <c r="H1123" s="51">
        <v>34257</v>
      </c>
      <c r="I1123" s="12">
        <f t="shared" si="1510"/>
        <v>5919620.4000000004</v>
      </c>
      <c r="J1123" s="12">
        <f t="shared" si="1438"/>
        <v>2959810.2</v>
      </c>
      <c r="K1123" s="12">
        <f t="shared" si="1466"/>
        <v>2959810.2</v>
      </c>
      <c r="L1123" s="12">
        <f t="shared" si="1467"/>
        <v>2959810.2</v>
      </c>
      <c r="M1123" s="12">
        <f t="shared" si="1526"/>
        <v>0</v>
      </c>
      <c r="N1123" s="12"/>
      <c r="O1123" s="12"/>
      <c r="P1123" s="12">
        <v>0</v>
      </c>
      <c r="Q1123" s="12"/>
      <c r="R1123" s="12"/>
      <c r="S1123" s="12">
        <v>0</v>
      </c>
      <c r="T1123" s="12"/>
      <c r="U1123" s="12"/>
      <c r="V1123" s="12">
        <v>0</v>
      </c>
      <c r="W1123" s="12"/>
      <c r="X1123" s="12"/>
      <c r="Y1123" s="12">
        <v>0</v>
      </c>
      <c r="Z1123" s="12"/>
      <c r="AA1123" s="12"/>
      <c r="AB1123" s="12">
        <v>0</v>
      </c>
      <c r="AC1123" s="12"/>
      <c r="AD1123" s="12"/>
      <c r="AE1123" s="12">
        <v>0</v>
      </c>
      <c r="AF1123" s="12"/>
      <c r="AG1123" s="12"/>
      <c r="AH1123" s="12">
        <v>0</v>
      </c>
      <c r="AI1123" s="12"/>
      <c r="AJ1123" s="12"/>
      <c r="AK1123" s="12">
        <v>0</v>
      </c>
      <c r="AL1123" s="12"/>
      <c r="AM1123" s="12"/>
      <c r="AN1123" s="12">
        <v>0</v>
      </c>
      <c r="AO1123" s="32"/>
      <c r="AP1123" s="39" t="s">
        <v>53</v>
      </c>
      <c r="AQ1123" s="32"/>
      <c r="AR1123" s="32">
        <v>0</v>
      </c>
      <c r="AS1123" s="12"/>
      <c r="AT1123" s="12"/>
      <c r="AU1123" s="12">
        <v>0</v>
      </c>
      <c r="AV1123" s="12">
        <v>8091928.6119999997</v>
      </c>
      <c r="AW1123" s="12">
        <v>5919620.4000000004</v>
      </c>
      <c r="AX1123" s="12">
        <v>-2172308.2119999994</v>
      </c>
      <c r="AY1123" s="45"/>
      <c r="AZ1123" s="32"/>
      <c r="BA1123" s="12">
        <v>0</v>
      </c>
      <c r="BB1123" s="12">
        <f t="shared" si="1540"/>
        <v>0</v>
      </c>
      <c r="BC1123" s="12">
        <f t="shared" si="1509"/>
        <v>0</v>
      </c>
      <c r="BD1123" s="12">
        <f t="shared" si="1511"/>
        <v>0</v>
      </c>
      <c r="BE1123" s="12"/>
      <c r="BF1123" s="12"/>
      <c r="BG1123" s="12"/>
      <c r="BH1123" s="12">
        <f t="shared" si="1541"/>
        <v>0</v>
      </c>
      <c r="BI1123" s="12"/>
      <c r="BJ1123" s="12"/>
      <c r="BK1123" s="12"/>
      <c r="BL1123" s="12">
        <f t="shared" si="1542"/>
        <v>0</v>
      </c>
      <c r="BM1123" s="12"/>
      <c r="BN1123" s="12"/>
      <c r="BO1123" s="12"/>
      <c r="BP1123" s="12">
        <f t="shared" si="1543"/>
        <v>0</v>
      </c>
      <c r="BQ1123" s="12"/>
      <c r="BR1123" s="12"/>
      <c r="BS1123" s="12"/>
      <c r="BT1123" s="12">
        <f t="shared" si="1544"/>
        <v>0</v>
      </c>
      <c r="BU1123" s="12"/>
      <c r="BV1123" s="12"/>
      <c r="BW1123" s="12"/>
      <c r="BX1123" s="12">
        <f t="shared" si="1545"/>
        <v>0</v>
      </c>
      <c r="BY1123" s="12"/>
      <c r="BZ1123" s="12"/>
      <c r="CA1123" s="12"/>
      <c r="CB1123" s="12">
        <f t="shared" si="1546"/>
        <v>0</v>
      </c>
      <c r="CC1123" s="12"/>
      <c r="CD1123" s="12"/>
      <c r="CE1123" s="12"/>
      <c r="CF1123" s="12">
        <f t="shared" si="1547"/>
        <v>0</v>
      </c>
      <c r="CG1123" s="12"/>
      <c r="CH1123" s="12"/>
      <c r="CI1123" s="12"/>
      <c r="CJ1123" s="12">
        <f t="shared" si="1548"/>
        <v>0</v>
      </c>
      <c r="CK1123" s="12"/>
      <c r="CL1123" s="12"/>
      <c r="CM1123" s="12"/>
      <c r="CN1123" s="12">
        <f t="shared" si="1549"/>
        <v>0</v>
      </c>
      <c r="CO1123" s="12"/>
      <c r="CP1123" s="12"/>
      <c r="CQ1123" s="12"/>
      <c r="CR1123" s="12">
        <f t="shared" si="1550"/>
        <v>0</v>
      </c>
      <c r="CS1123" s="12"/>
      <c r="CT1123" s="12"/>
      <c r="CU1123" s="12"/>
      <c r="CV1123" s="12">
        <f t="shared" si="1551"/>
        <v>0</v>
      </c>
      <c r="CW1123" s="12"/>
      <c r="CX1123" s="12"/>
      <c r="CY1123" s="12"/>
      <c r="CZ1123" s="12">
        <f t="shared" si="1552"/>
        <v>0</v>
      </c>
      <c r="DA1123" s="12"/>
      <c r="DB1123" s="12"/>
      <c r="DC1123" s="12"/>
      <c r="DD1123" s="12">
        <f t="shared" si="1553"/>
        <v>0</v>
      </c>
      <c r="DE1123" s="13" t="s">
        <v>54</v>
      </c>
      <c r="DF1123" s="14" t="s">
        <v>55</v>
      </c>
    </row>
    <row r="1124" spans="1:110" ht="38.25" hidden="1" x14ac:dyDescent="0.25">
      <c r="A1124" s="13" t="s">
        <v>157</v>
      </c>
      <c r="B1124" s="48" t="s">
        <v>1376</v>
      </c>
      <c r="C1124" s="49">
        <v>1927</v>
      </c>
      <c r="D1124" s="49" t="s">
        <v>51</v>
      </c>
      <c r="E1124" s="48" t="s">
        <v>61</v>
      </c>
      <c r="F1124" s="49">
        <v>711.3</v>
      </c>
      <c r="G1124" s="49">
        <v>606.29999999999995</v>
      </c>
      <c r="H1124" s="51">
        <v>36332</v>
      </c>
      <c r="I1124" s="12">
        <f t="shared" si="1510"/>
        <v>2530986.4649999999</v>
      </c>
      <c r="J1124" s="12">
        <f t="shared" si="1438"/>
        <v>865493.23249999993</v>
      </c>
      <c r="K1124" s="12">
        <f t="shared" si="1466"/>
        <v>1665493.2324999999</v>
      </c>
      <c r="L1124" s="12">
        <f t="shared" si="1467"/>
        <v>1665493.2324999999</v>
      </c>
      <c r="M1124" s="12">
        <f t="shared" si="1526"/>
        <v>0</v>
      </c>
      <c r="N1124" s="12"/>
      <c r="O1124" s="12"/>
      <c r="P1124" s="12">
        <v>0</v>
      </c>
      <c r="Q1124" s="12"/>
      <c r="R1124" s="12"/>
      <c r="S1124" s="12">
        <v>0</v>
      </c>
      <c r="T1124" s="12">
        <v>306181.49400000001</v>
      </c>
      <c r="U1124" s="12">
        <v>306181.49400000001</v>
      </c>
      <c r="V1124" s="12">
        <v>0</v>
      </c>
      <c r="W1124" s="12"/>
      <c r="X1124" s="12"/>
      <c r="Y1124" s="12">
        <v>0</v>
      </c>
      <c r="Z1124" s="12"/>
      <c r="AA1124" s="12"/>
      <c r="AB1124" s="12">
        <v>0</v>
      </c>
      <c r="AC1124" s="12"/>
      <c r="AD1124" s="12"/>
      <c r="AE1124" s="12">
        <v>0</v>
      </c>
      <c r="AF1124" s="12"/>
      <c r="AG1124" s="12"/>
      <c r="AH1124" s="12">
        <v>0</v>
      </c>
      <c r="AI1124" s="12"/>
      <c r="AJ1124" s="12"/>
      <c r="AK1124" s="12">
        <v>0</v>
      </c>
      <c r="AL1124" s="12"/>
      <c r="AM1124" s="12"/>
      <c r="AN1124" s="12">
        <v>0</v>
      </c>
      <c r="AO1124" s="32"/>
      <c r="AP1124" s="39" t="s">
        <v>53</v>
      </c>
      <c r="AQ1124" s="32"/>
      <c r="AR1124" s="32">
        <v>0</v>
      </c>
      <c r="AS1124" s="12"/>
      <c r="AT1124" s="12"/>
      <c r="AU1124" s="12">
        <v>0</v>
      </c>
      <c r="AV1124" s="12">
        <v>1424804.9709999999</v>
      </c>
      <c r="AW1124" s="12">
        <v>1424804.9709999999</v>
      </c>
      <c r="AX1124" s="12">
        <v>0</v>
      </c>
      <c r="AY1124" s="45"/>
      <c r="AZ1124" s="32"/>
      <c r="BA1124" s="12">
        <v>0</v>
      </c>
      <c r="BB1124" s="12">
        <f t="shared" si="1540"/>
        <v>0</v>
      </c>
      <c r="BC1124" s="12">
        <f t="shared" si="1509"/>
        <v>800000</v>
      </c>
      <c r="BD1124" s="12">
        <f t="shared" si="1511"/>
        <v>800000</v>
      </c>
      <c r="BE1124" s="12"/>
      <c r="BF1124" s="12"/>
      <c r="BG1124" s="12"/>
      <c r="BH1124" s="12">
        <f t="shared" si="1541"/>
        <v>0</v>
      </c>
      <c r="BI1124" s="12"/>
      <c r="BJ1124" s="12"/>
      <c r="BK1124" s="12">
        <v>800000</v>
      </c>
      <c r="BL1124" s="12">
        <f t="shared" si="1542"/>
        <v>800000</v>
      </c>
      <c r="BM1124" s="12"/>
      <c r="BN1124" s="12"/>
      <c r="BO1124" s="12"/>
      <c r="BP1124" s="12">
        <f t="shared" si="1543"/>
        <v>0</v>
      </c>
      <c r="BQ1124" s="12"/>
      <c r="BR1124" s="12"/>
      <c r="BS1124" s="12"/>
      <c r="BT1124" s="12">
        <f t="shared" si="1544"/>
        <v>0</v>
      </c>
      <c r="BU1124" s="12"/>
      <c r="BV1124" s="12"/>
      <c r="BW1124" s="12"/>
      <c r="BX1124" s="12">
        <f t="shared" si="1545"/>
        <v>0</v>
      </c>
      <c r="BY1124" s="12"/>
      <c r="BZ1124" s="12"/>
      <c r="CA1124" s="12"/>
      <c r="CB1124" s="12">
        <f t="shared" si="1546"/>
        <v>0</v>
      </c>
      <c r="CC1124" s="12"/>
      <c r="CD1124" s="12"/>
      <c r="CE1124" s="12"/>
      <c r="CF1124" s="12">
        <f t="shared" si="1547"/>
        <v>0</v>
      </c>
      <c r="CG1124" s="12"/>
      <c r="CH1124" s="12"/>
      <c r="CI1124" s="12"/>
      <c r="CJ1124" s="12">
        <f t="shared" si="1548"/>
        <v>0</v>
      </c>
      <c r="CK1124" s="12"/>
      <c r="CL1124" s="12"/>
      <c r="CM1124" s="12"/>
      <c r="CN1124" s="12">
        <f t="shared" si="1549"/>
        <v>0</v>
      </c>
      <c r="CO1124" s="12"/>
      <c r="CP1124" s="12"/>
      <c r="CQ1124" s="12"/>
      <c r="CR1124" s="12">
        <f t="shared" si="1550"/>
        <v>0</v>
      </c>
      <c r="CS1124" s="12"/>
      <c r="CT1124" s="12"/>
      <c r="CU1124" s="12"/>
      <c r="CV1124" s="12">
        <f t="shared" si="1551"/>
        <v>0</v>
      </c>
      <c r="CW1124" s="12"/>
      <c r="CX1124" s="12"/>
      <c r="CY1124" s="12"/>
      <c r="CZ1124" s="12">
        <f t="shared" si="1552"/>
        <v>0</v>
      </c>
      <c r="DA1124" s="12"/>
      <c r="DB1124" s="12"/>
      <c r="DC1124" s="12"/>
      <c r="DD1124" s="12">
        <f t="shared" si="1553"/>
        <v>0</v>
      </c>
      <c r="DE1124" s="13" t="s">
        <v>54</v>
      </c>
      <c r="DF1124" s="14" t="s">
        <v>55</v>
      </c>
    </row>
    <row r="1125" spans="1:110" ht="38.25" hidden="1" x14ac:dyDescent="0.25">
      <c r="A1125" s="13" t="s">
        <v>158</v>
      </c>
      <c r="B1125" s="48" t="s">
        <v>1377</v>
      </c>
      <c r="C1125" s="49">
        <v>1927</v>
      </c>
      <c r="D1125" s="49" t="s">
        <v>51</v>
      </c>
      <c r="E1125" s="48" t="s">
        <v>61</v>
      </c>
      <c r="F1125" s="49">
        <v>1018.6</v>
      </c>
      <c r="G1125" s="49">
        <v>915</v>
      </c>
      <c r="H1125" s="51">
        <v>34015</v>
      </c>
      <c r="I1125" s="12">
        <f t="shared" si="1510"/>
        <v>3412325</v>
      </c>
      <c r="J1125" s="12">
        <f t="shared" si="1438"/>
        <v>1306162.5</v>
      </c>
      <c r="K1125" s="12">
        <f t="shared" si="1466"/>
        <v>2106162.5</v>
      </c>
      <c r="L1125" s="12">
        <f t="shared" si="1467"/>
        <v>2106162.5</v>
      </c>
      <c r="M1125" s="12">
        <f t="shared" si="1526"/>
        <v>0</v>
      </c>
      <c r="N1125" s="16"/>
      <c r="O1125" s="16"/>
      <c r="P1125" s="12">
        <v>0</v>
      </c>
      <c r="Q1125" s="16"/>
      <c r="R1125" s="16"/>
      <c r="S1125" s="12">
        <v>0</v>
      </c>
      <c r="T1125" s="16">
        <v>462075</v>
      </c>
      <c r="U1125" s="16">
        <v>462075</v>
      </c>
      <c r="V1125" s="12">
        <v>0</v>
      </c>
      <c r="W1125" s="16"/>
      <c r="X1125" s="16"/>
      <c r="Y1125" s="12">
        <v>0</v>
      </c>
      <c r="Z1125" s="16"/>
      <c r="AA1125" s="16"/>
      <c r="AB1125" s="12">
        <v>0</v>
      </c>
      <c r="AC1125" s="16"/>
      <c r="AD1125" s="16"/>
      <c r="AE1125" s="12">
        <v>0</v>
      </c>
      <c r="AF1125" s="16"/>
      <c r="AG1125" s="16"/>
      <c r="AH1125" s="12">
        <v>0</v>
      </c>
      <c r="AI1125" s="16"/>
      <c r="AJ1125" s="16"/>
      <c r="AK1125" s="12">
        <v>0</v>
      </c>
      <c r="AL1125" s="16"/>
      <c r="AM1125" s="16"/>
      <c r="AN1125" s="12">
        <v>0</v>
      </c>
      <c r="AO1125" s="35"/>
      <c r="AP1125" s="40" t="s">
        <v>53</v>
      </c>
      <c r="AQ1125" s="35"/>
      <c r="AR1125" s="32">
        <v>0</v>
      </c>
      <c r="AS1125" s="16"/>
      <c r="AT1125" s="16"/>
      <c r="AU1125" s="12">
        <v>0</v>
      </c>
      <c r="AV1125" s="16">
        <v>2150250</v>
      </c>
      <c r="AW1125" s="12">
        <v>2150250</v>
      </c>
      <c r="AX1125" s="12">
        <v>0</v>
      </c>
      <c r="AY1125" s="46"/>
      <c r="AZ1125" s="35"/>
      <c r="BA1125" s="12">
        <v>0</v>
      </c>
      <c r="BB1125" s="12">
        <f t="shared" si="1540"/>
        <v>0</v>
      </c>
      <c r="BC1125" s="12">
        <f t="shared" si="1509"/>
        <v>800000</v>
      </c>
      <c r="BD1125" s="12">
        <f t="shared" si="1511"/>
        <v>800000</v>
      </c>
      <c r="BE1125" s="16"/>
      <c r="BF1125" s="16"/>
      <c r="BG1125" s="16"/>
      <c r="BH1125" s="12">
        <f t="shared" si="1541"/>
        <v>0</v>
      </c>
      <c r="BI1125" s="16"/>
      <c r="BJ1125" s="16"/>
      <c r="BK1125" s="16">
        <v>800000</v>
      </c>
      <c r="BL1125" s="12">
        <f t="shared" si="1542"/>
        <v>800000</v>
      </c>
      <c r="BM1125" s="16"/>
      <c r="BN1125" s="16"/>
      <c r="BO1125" s="16"/>
      <c r="BP1125" s="12">
        <f t="shared" si="1543"/>
        <v>0</v>
      </c>
      <c r="BQ1125" s="16"/>
      <c r="BR1125" s="16"/>
      <c r="BS1125" s="16"/>
      <c r="BT1125" s="12">
        <f t="shared" si="1544"/>
        <v>0</v>
      </c>
      <c r="BU1125" s="16"/>
      <c r="BV1125" s="16"/>
      <c r="BW1125" s="16"/>
      <c r="BX1125" s="12">
        <f t="shared" si="1545"/>
        <v>0</v>
      </c>
      <c r="BY1125" s="16"/>
      <c r="BZ1125" s="16"/>
      <c r="CA1125" s="16"/>
      <c r="CB1125" s="12">
        <f t="shared" si="1546"/>
        <v>0</v>
      </c>
      <c r="CC1125" s="16"/>
      <c r="CD1125" s="16"/>
      <c r="CE1125" s="16"/>
      <c r="CF1125" s="12">
        <f t="shared" si="1547"/>
        <v>0</v>
      </c>
      <c r="CG1125" s="16"/>
      <c r="CH1125" s="16"/>
      <c r="CI1125" s="16"/>
      <c r="CJ1125" s="12">
        <f t="shared" si="1548"/>
        <v>0</v>
      </c>
      <c r="CK1125" s="16"/>
      <c r="CL1125" s="16"/>
      <c r="CM1125" s="16"/>
      <c r="CN1125" s="12">
        <f t="shared" si="1549"/>
        <v>0</v>
      </c>
      <c r="CO1125" s="16"/>
      <c r="CP1125" s="16"/>
      <c r="CQ1125" s="16"/>
      <c r="CR1125" s="12">
        <f t="shared" si="1550"/>
        <v>0</v>
      </c>
      <c r="CS1125" s="16"/>
      <c r="CT1125" s="16"/>
      <c r="CU1125" s="16"/>
      <c r="CV1125" s="12">
        <f t="shared" si="1551"/>
        <v>0</v>
      </c>
      <c r="CW1125" s="16"/>
      <c r="CX1125" s="16"/>
      <c r="CY1125" s="16"/>
      <c r="CZ1125" s="12">
        <f t="shared" si="1552"/>
        <v>0</v>
      </c>
      <c r="DA1125" s="16"/>
      <c r="DB1125" s="16"/>
      <c r="DC1125" s="16"/>
      <c r="DD1125" s="12">
        <f t="shared" si="1553"/>
        <v>0</v>
      </c>
      <c r="DE1125" s="17" t="s">
        <v>54</v>
      </c>
      <c r="DF1125" s="14" t="s">
        <v>55</v>
      </c>
    </row>
    <row r="1126" spans="1:110" ht="38.25" hidden="1" x14ac:dyDescent="0.25">
      <c r="A1126" s="13" t="s">
        <v>159</v>
      </c>
      <c r="B1126" s="48" t="s">
        <v>1378</v>
      </c>
      <c r="C1126" s="49">
        <v>1927</v>
      </c>
      <c r="D1126" s="49" t="s">
        <v>51</v>
      </c>
      <c r="E1126" s="48" t="s">
        <v>61</v>
      </c>
      <c r="F1126" s="49">
        <v>848.7</v>
      </c>
      <c r="G1126" s="49">
        <v>750.8</v>
      </c>
      <c r="H1126" s="51">
        <v>34051</v>
      </c>
      <c r="I1126" s="12">
        <f t="shared" si="1510"/>
        <v>2417609.173</v>
      </c>
      <c r="J1126" s="12">
        <f t="shared" si="1438"/>
        <v>1143468.3814999999</v>
      </c>
      <c r="K1126" s="12">
        <f t="shared" si="1466"/>
        <v>1274140.7915000001</v>
      </c>
      <c r="L1126" s="12">
        <f t="shared" si="1467"/>
        <v>1274140.7915000001</v>
      </c>
      <c r="M1126" s="12">
        <f t="shared" si="1526"/>
        <v>0</v>
      </c>
      <c r="N1126" s="16"/>
      <c r="O1126" s="16"/>
      <c r="P1126" s="12">
        <v>0</v>
      </c>
      <c r="Q1126" s="16"/>
      <c r="R1126" s="16"/>
      <c r="S1126" s="12">
        <v>0</v>
      </c>
      <c r="T1126" s="16"/>
      <c r="U1126" s="16"/>
      <c r="V1126" s="12">
        <v>0</v>
      </c>
      <c r="W1126" s="16">
        <v>189201.59700000001</v>
      </c>
      <c r="X1126" s="16">
        <v>189201.59700000001</v>
      </c>
      <c r="Y1126" s="12">
        <v>0</v>
      </c>
      <c r="Z1126" s="16"/>
      <c r="AA1126" s="16"/>
      <c r="AB1126" s="12">
        <v>0</v>
      </c>
      <c r="AC1126" s="16">
        <v>333355.19500000001</v>
      </c>
      <c r="AD1126" s="16">
        <v>333355.19500000001</v>
      </c>
      <c r="AE1126" s="12">
        <v>0</v>
      </c>
      <c r="AF1126" s="16"/>
      <c r="AG1126" s="16"/>
      <c r="AH1126" s="12">
        <v>0</v>
      </c>
      <c r="AI1126" s="16"/>
      <c r="AJ1126" s="16"/>
      <c r="AK1126" s="12">
        <v>0</v>
      </c>
      <c r="AL1126" s="16"/>
      <c r="AM1126" s="16"/>
      <c r="AN1126" s="12">
        <v>0</v>
      </c>
      <c r="AO1126" s="35"/>
      <c r="AP1126" s="40" t="s">
        <v>53</v>
      </c>
      <c r="AQ1126" s="35"/>
      <c r="AR1126" s="32">
        <v>0</v>
      </c>
      <c r="AS1126" s="16"/>
      <c r="AT1126" s="16"/>
      <c r="AU1126" s="12">
        <v>0</v>
      </c>
      <c r="AV1126" s="16">
        <v>1764379.9709999999</v>
      </c>
      <c r="AW1126" s="12">
        <v>1764379.9709999999</v>
      </c>
      <c r="AX1126" s="12">
        <v>0</v>
      </c>
      <c r="AY1126" s="46"/>
      <c r="AZ1126" s="35"/>
      <c r="BA1126" s="12">
        <v>0</v>
      </c>
      <c r="BB1126" s="12">
        <f t="shared" si="1540"/>
        <v>0</v>
      </c>
      <c r="BC1126" s="12">
        <f t="shared" si="1509"/>
        <v>130672.41</v>
      </c>
      <c r="BD1126" s="12">
        <f t="shared" si="1511"/>
        <v>130672.41</v>
      </c>
      <c r="BE1126" s="16"/>
      <c r="BF1126" s="16"/>
      <c r="BG1126" s="16"/>
      <c r="BH1126" s="12">
        <f t="shared" si="1541"/>
        <v>0</v>
      </c>
      <c r="BI1126" s="16"/>
      <c r="BJ1126" s="16"/>
      <c r="BK1126" s="16"/>
      <c r="BL1126" s="12">
        <f t="shared" si="1542"/>
        <v>0</v>
      </c>
      <c r="BM1126" s="16"/>
      <c r="BN1126" s="16"/>
      <c r="BO1126" s="16"/>
      <c r="BP1126" s="12">
        <f t="shared" si="1543"/>
        <v>0</v>
      </c>
      <c r="BQ1126" s="16"/>
      <c r="BR1126" s="16"/>
      <c r="BS1126" s="16"/>
      <c r="BT1126" s="12">
        <f t="shared" si="1544"/>
        <v>0</v>
      </c>
      <c r="BU1126" s="16"/>
      <c r="BV1126" s="16"/>
      <c r="BW1126" s="16"/>
      <c r="BX1126" s="12">
        <f t="shared" si="1545"/>
        <v>0</v>
      </c>
      <c r="BY1126" s="16"/>
      <c r="BZ1126" s="16"/>
      <c r="CA1126" s="16"/>
      <c r="CB1126" s="12">
        <f t="shared" si="1546"/>
        <v>0</v>
      </c>
      <c r="CC1126" s="16"/>
      <c r="CD1126" s="16"/>
      <c r="CE1126" s="16">
        <v>53084.37</v>
      </c>
      <c r="CF1126" s="12">
        <f t="shared" si="1547"/>
        <v>53084.37</v>
      </c>
      <c r="CG1126" s="16"/>
      <c r="CH1126" s="16"/>
      <c r="CI1126" s="16"/>
      <c r="CJ1126" s="12">
        <f t="shared" si="1548"/>
        <v>0</v>
      </c>
      <c r="CK1126" s="16"/>
      <c r="CL1126" s="16"/>
      <c r="CM1126" s="16"/>
      <c r="CN1126" s="12">
        <f t="shared" si="1549"/>
        <v>0</v>
      </c>
      <c r="CO1126" s="16"/>
      <c r="CP1126" s="16"/>
      <c r="CQ1126" s="16">
        <v>77588.039999999994</v>
      </c>
      <c r="CR1126" s="12">
        <f t="shared" si="1550"/>
        <v>77588.039999999994</v>
      </c>
      <c r="CS1126" s="16"/>
      <c r="CT1126" s="16"/>
      <c r="CU1126" s="16"/>
      <c r="CV1126" s="12">
        <f t="shared" si="1551"/>
        <v>0</v>
      </c>
      <c r="CW1126" s="16"/>
      <c r="CX1126" s="16"/>
      <c r="CY1126" s="16"/>
      <c r="CZ1126" s="12">
        <f t="shared" si="1552"/>
        <v>0</v>
      </c>
      <c r="DA1126" s="16"/>
      <c r="DB1126" s="16"/>
      <c r="DC1126" s="16"/>
      <c r="DD1126" s="12">
        <f t="shared" si="1553"/>
        <v>0</v>
      </c>
      <c r="DE1126" s="17" t="s">
        <v>54</v>
      </c>
      <c r="DF1126" s="14" t="s">
        <v>55</v>
      </c>
    </row>
    <row r="1127" spans="1:110" ht="38.25" hidden="1" x14ac:dyDescent="0.25">
      <c r="A1127" s="13" t="s">
        <v>160</v>
      </c>
      <c r="B1127" s="48" t="s">
        <v>1379</v>
      </c>
      <c r="C1127" s="49">
        <v>1927</v>
      </c>
      <c r="D1127" s="49" t="s">
        <v>51</v>
      </c>
      <c r="E1127" s="48" t="s">
        <v>61</v>
      </c>
      <c r="F1127" s="49">
        <v>1019.7</v>
      </c>
      <c r="G1127" s="49">
        <v>915.3</v>
      </c>
      <c r="H1127" s="51">
        <v>36144</v>
      </c>
      <c r="I1127" s="12">
        <f t="shared" si="1510"/>
        <v>2950954.9709999999</v>
      </c>
      <c r="J1127" s="12">
        <f t="shared" si="1438"/>
        <v>1075477.4855</v>
      </c>
      <c r="K1127" s="12">
        <f t="shared" si="1466"/>
        <v>1875477.4855</v>
      </c>
      <c r="L1127" s="12">
        <f t="shared" si="1467"/>
        <v>1875477.4855</v>
      </c>
      <c r="M1127" s="12">
        <f t="shared" si="1526"/>
        <v>0</v>
      </c>
      <c r="N1127" s="16"/>
      <c r="O1127" s="16"/>
      <c r="P1127" s="12">
        <v>0</v>
      </c>
      <c r="Q1127" s="16"/>
      <c r="R1127" s="16"/>
      <c r="S1127" s="12">
        <v>0</v>
      </c>
      <c r="T1127" s="16"/>
      <c r="U1127" s="16"/>
      <c r="V1127" s="12">
        <v>0</v>
      </c>
      <c r="W1127" s="16"/>
      <c r="X1127" s="16"/>
      <c r="Y1127" s="12">
        <v>0</v>
      </c>
      <c r="Z1127" s="16"/>
      <c r="AA1127" s="16"/>
      <c r="AB1127" s="12">
        <v>0</v>
      </c>
      <c r="AC1127" s="16"/>
      <c r="AD1127" s="16"/>
      <c r="AE1127" s="12">
        <v>0</v>
      </c>
      <c r="AF1127" s="16"/>
      <c r="AG1127" s="16"/>
      <c r="AH1127" s="12">
        <v>0</v>
      </c>
      <c r="AI1127" s="16"/>
      <c r="AJ1127" s="16"/>
      <c r="AK1127" s="12">
        <v>0</v>
      </c>
      <c r="AL1127" s="16"/>
      <c r="AM1127" s="16"/>
      <c r="AN1127" s="12">
        <v>0</v>
      </c>
      <c r="AO1127" s="35"/>
      <c r="AP1127" s="40" t="s">
        <v>53</v>
      </c>
      <c r="AQ1127" s="35"/>
      <c r="AR1127" s="32">
        <v>0</v>
      </c>
      <c r="AS1127" s="16"/>
      <c r="AT1127" s="16"/>
      <c r="AU1127" s="12">
        <v>0</v>
      </c>
      <c r="AV1127" s="16">
        <v>2150954.9709999999</v>
      </c>
      <c r="AW1127" s="12">
        <v>2150954.9709999999</v>
      </c>
      <c r="AX1127" s="12">
        <v>0</v>
      </c>
      <c r="AY1127" s="46"/>
      <c r="AZ1127" s="35"/>
      <c r="BA1127" s="12">
        <v>0</v>
      </c>
      <c r="BB1127" s="12">
        <f t="shared" si="1540"/>
        <v>0</v>
      </c>
      <c r="BC1127" s="12">
        <f t="shared" si="1509"/>
        <v>800000</v>
      </c>
      <c r="BD1127" s="12">
        <f t="shared" si="1511"/>
        <v>800000</v>
      </c>
      <c r="BE1127" s="16"/>
      <c r="BF1127" s="16"/>
      <c r="BG1127" s="16"/>
      <c r="BH1127" s="12">
        <f t="shared" si="1541"/>
        <v>0</v>
      </c>
      <c r="BI1127" s="16"/>
      <c r="BJ1127" s="16"/>
      <c r="BK1127" s="16">
        <v>800000</v>
      </c>
      <c r="BL1127" s="12">
        <f t="shared" si="1542"/>
        <v>800000</v>
      </c>
      <c r="BM1127" s="16"/>
      <c r="BN1127" s="16"/>
      <c r="BO1127" s="16"/>
      <c r="BP1127" s="12">
        <f t="shared" si="1543"/>
        <v>0</v>
      </c>
      <c r="BQ1127" s="16"/>
      <c r="BR1127" s="16"/>
      <c r="BS1127" s="16"/>
      <c r="BT1127" s="12">
        <f t="shared" si="1544"/>
        <v>0</v>
      </c>
      <c r="BU1127" s="16"/>
      <c r="BV1127" s="16"/>
      <c r="BW1127" s="16"/>
      <c r="BX1127" s="12">
        <f t="shared" si="1545"/>
        <v>0</v>
      </c>
      <c r="BY1127" s="16"/>
      <c r="BZ1127" s="16"/>
      <c r="CA1127" s="16"/>
      <c r="CB1127" s="12">
        <f t="shared" si="1546"/>
        <v>0</v>
      </c>
      <c r="CC1127" s="16"/>
      <c r="CD1127" s="16"/>
      <c r="CE1127" s="16"/>
      <c r="CF1127" s="12">
        <f t="shared" si="1547"/>
        <v>0</v>
      </c>
      <c r="CG1127" s="16"/>
      <c r="CH1127" s="16"/>
      <c r="CI1127" s="16"/>
      <c r="CJ1127" s="12">
        <f t="shared" si="1548"/>
        <v>0</v>
      </c>
      <c r="CK1127" s="16"/>
      <c r="CL1127" s="16"/>
      <c r="CM1127" s="16"/>
      <c r="CN1127" s="12">
        <f t="shared" si="1549"/>
        <v>0</v>
      </c>
      <c r="CO1127" s="16"/>
      <c r="CP1127" s="16"/>
      <c r="CQ1127" s="16"/>
      <c r="CR1127" s="12">
        <f t="shared" si="1550"/>
        <v>0</v>
      </c>
      <c r="CS1127" s="16"/>
      <c r="CT1127" s="16"/>
      <c r="CU1127" s="16"/>
      <c r="CV1127" s="12">
        <f t="shared" si="1551"/>
        <v>0</v>
      </c>
      <c r="CW1127" s="16"/>
      <c r="CX1127" s="16"/>
      <c r="CY1127" s="16"/>
      <c r="CZ1127" s="12">
        <f t="shared" si="1552"/>
        <v>0</v>
      </c>
      <c r="DA1127" s="16"/>
      <c r="DB1127" s="16"/>
      <c r="DC1127" s="16"/>
      <c r="DD1127" s="12">
        <f t="shared" si="1553"/>
        <v>0</v>
      </c>
      <c r="DE1127" s="17" t="s">
        <v>54</v>
      </c>
      <c r="DF1127" s="14" t="s">
        <v>55</v>
      </c>
    </row>
    <row r="1128" spans="1:110" ht="38.25" hidden="1" x14ac:dyDescent="0.25">
      <c r="A1128" s="13" t="s">
        <v>161</v>
      </c>
      <c r="B1128" s="48" t="s">
        <v>1380</v>
      </c>
      <c r="C1128" s="49">
        <v>1927</v>
      </c>
      <c r="D1128" s="49" t="s">
        <v>51</v>
      </c>
      <c r="E1128" s="48" t="s">
        <v>61</v>
      </c>
      <c r="F1128" s="49">
        <v>886</v>
      </c>
      <c r="G1128" s="49">
        <v>789</v>
      </c>
      <c r="H1128" s="51">
        <v>33997</v>
      </c>
      <c r="I1128" s="12">
        <f t="shared" si="1510"/>
        <v>3052595</v>
      </c>
      <c r="J1128" s="12">
        <f t="shared" ref="J1128:J1136" si="1554">(I1128-BC1128)*0.5</f>
        <v>1126297.5</v>
      </c>
      <c r="K1128" s="12">
        <f t="shared" si="1466"/>
        <v>1926297.5</v>
      </c>
      <c r="L1128" s="12">
        <f t="shared" si="1467"/>
        <v>1926297.5</v>
      </c>
      <c r="M1128" s="12">
        <f t="shared" si="1526"/>
        <v>0</v>
      </c>
      <c r="N1128" s="16"/>
      <c r="O1128" s="16"/>
      <c r="P1128" s="12">
        <v>0</v>
      </c>
      <c r="Q1128" s="16"/>
      <c r="R1128" s="16"/>
      <c r="S1128" s="12">
        <v>0</v>
      </c>
      <c r="T1128" s="16">
        <v>398445</v>
      </c>
      <c r="U1128" s="16">
        <v>398445</v>
      </c>
      <c r="V1128" s="12">
        <v>0</v>
      </c>
      <c r="W1128" s="16"/>
      <c r="X1128" s="16"/>
      <c r="Y1128" s="12">
        <v>0</v>
      </c>
      <c r="Z1128" s="16"/>
      <c r="AA1128" s="16"/>
      <c r="AB1128" s="12">
        <v>0</v>
      </c>
      <c r="AC1128" s="16"/>
      <c r="AD1128" s="16"/>
      <c r="AE1128" s="12">
        <v>0</v>
      </c>
      <c r="AF1128" s="16"/>
      <c r="AG1128" s="16"/>
      <c r="AH1128" s="12">
        <v>0</v>
      </c>
      <c r="AI1128" s="16"/>
      <c r="AJ1128" s="16"/>
      <c r="AK1128" s="12">
        <v>0</v>
      </c>
      <c r="AL1128" s="16"/>
      <c r="AM1128" s="16"/>
      <c r="AN1128" s="12">
        <v>0</v>
      </c>
      <c r="AO1128" s="35"/>
      <c r="AP1128" s="40" t="s">
        <v>53</v>
      </c>
      <c r="AQ1128" s="35"/>
      <c r="AR1128" s="32">
        <v>0</v>
      </c>
      <c r="AS1128" s="16"/>
      <c r="AT1128" s="16"/>
      <c r="AU1128" s="12">
        <v>0</v>
      </c>
      <c r="AV1128" s="16">
        <v>1854150</v>
      </c>
      <c r="AW1128" s="12">
        <v>1854150</v>
      </c>
      <c r="AX1128" s="12">
        <v>0</v>
      </c>
      <c r="AY1128" s="46"/>
      <c r="AZ1128" s="35"/>
      <c r="BA1128" s="12">
        <v>0</v>
      </c>
      <c r="BB1128" s="12">
        <f t="shared" si="1540"/>
        <v>0</v>
      </c>
      <c r="BC1128" s="12">
        <f t="shared" si="1509"/>
        <v>800000</v>
      </c>
      <c r="BD1128" s="12">
        <f t="shared" si="1511"/>
        <v>800000</v>
      </c>
      <c r="BE1128" s="16"/>
      <c r="BF1128" s="16"/>
      <c r="BG1128" s="16"/>
      <c r="BH1128" s="12">
        <f t="shared" si="1541"/>
        <v>0</v>
      </c>
      <c r="BI1128" s="16"/>
      <c r="BJ1128" s="16"/>
      <c r="BK1128" s="16">
        <v>800000</v>
      </c>
      <c r="BL1128" s="12">
        <f t="shared" si="1542"/>
        <v>800000</v>
      </c>
      <c r="BM1128" s="16"/>
      <c r="BN1128" s="16"/>
      <c r="BO1128" s="16"/>
      <c r="BP1128" s="12">
        <f t="shared" si="1543"/>
        <v>0</v>
      </c>
      <c r="BQ1128" s="16"/>
      <c r="BR1128" s="16"/>
      <c r="BS1128" s="16"/>
      <c r="BT1128" s="12">
        <f t="shared" si="1544"/>
        <v>0</v>
      </c>
      <c r="BU1128" s="16"/>
      <c r="BV1128" s="16"/>
      <c r="BW1128" s="16"/>
      <c r="BX1128" s="12">
        <f t="shared" si="1545"/>
        <v>0</v>
      </c>
      <c r="BY1128" s="16"/>
      <c r="BZ1128" s="16"/>
      <c r="CA1128" s="16"/>
      <c r="CB1128" s="12">
        <f t="shared" si="1546"/>
        <v>0</v>
      </c>
      <c r="CC1128" s="16"/>
      <c r="CD1128" s="16"/>
      <c r="CE1128" s="16"/>
      <c r="CF1128" s="12">
        <f t="shared" si="1547"/>
        <v>0</v>
      </c>
      <c r="CG1128" s="16"/>
      <c r="CH1128" s="16"/>
      <c r="CI1128" s="16"/>
      <c r="CJ1128" s="12">
        <f t="shared" si="1548"/>
        <v>0</v>
      </c>
      <c r="CK1128" s="16"/>
      <c r="CL1128" s="16"/>
      <c r="CM1128" s="16"/>
      <c r="CN1128" s="12">
        <f t="shared" si="1549"/>
        <v>0</v>
      </c>
      <c r="CO1128" s="16"/>
      <c r="CP1128" s="16"/>
      <c r="CQ1128" s="16"/>
      <c r="CR1128" s="12">
        <f t="shared" si="1550"/>
        <v>0</v>
      </c>
      <c r="CS1128" s="16"/>
      <c r="CT1128" s="16"/>
      <c r="CU1128" s="16"/>
      <c r="CV1128" s="12">
        <f t="shared" si="1551"/>
        <v>0</v>
      </c>
      <c r="CW1128" s="16"/>
      <c r="CX1128" s="16"/>
      <c r="CY1128" s="16"/>
      <c r="CZ1128" s="12">
        <f t="shared" si="1552"/>
        <v>0</v>
      </c>
      <c r="DA1128" s="16"/>
      <c r="DB1128" s="16"/>
      <c r="DC1128" s="16"/>
      <c r="DD1128" s="12">
        <f t="shared" si="1553"/>
        <v>0</v>
      </c>
      <c r="DE1128" s="17" t="s">
        <v>54</v>
      </c>
      <c r="DF1128" s="14" t="s">
        <v>55</v>
      </c>
    </row>
    <row r="1129" spans="1:110" ht="38.25" hidden="1" x14ac:dyDescent="0.25">
      <c r="A1129" s="13" t="s">
        <v>162</v>
      </c>
      <c r="B1129" s="48" t="s">
        <v>1381</v>
      </c>
      <c r="C1129" s="49">
        <v>1928</v>
      </c>
      <c r="D1129" s="49" t="s">
        <v>51</v>
      </c>
      <c r="E1129" s="48" t="s">
        <v>61</v>
      </c>
      <c r="F1129" s="49">
        <v>1746.9</v>
      </c>
      <c r="G1129" s="49">
        <v>1558.9</v>
      </c>
      <c r="H1129" s="51">
        <v>33982</v>
      </c>
      <c r="I1129" s="12">
        <f t="shared" si="1510"/>
        <v>4548272.2769999998</v>
      </c>
      <c r="J1129" s="12">
        <f t="shared" si="1554"/>
        <v>1831707.5285</v>
      </c>
      <c r="K1129" s="12">
        <f t="shared" si="1466"/>
        <v>2716564.7484999998</v>
      </c>
      <c r="L1129" s="12">
        <f t="shared" si="1467"/>
        <v>2716564.7484999998</v>
      </c>
      <c r="M1129" s="12">
        <f t="shared" si="1526"/>
        <v>0</v>
      </c>
      <c r="N1129" s="16"/>
      <c r="O1129" s="16"/>
      <c r="P1129" s="12">
        <v>0</v>
      </c>
      <c r="Q1129" s="16"/>
      <c r="R1129" s="16"/>
      <c r="S1129" s="12">
        <v>0</v>
      </c>
      <c r="T1129" s="16"/>
      <c r="U1129" s="16"/>
      <c r="V1129" s="12">
        <v>0</v>
      </c>
      <c r="W1129" s="16"/>
      <c r="X1129" s="16"/>
      <c r="Y1129" s="12">
        <v>0</v>
      </c>
      <c r="Z1129" s="16"/>
      <c r="AA1129" s="16"/>
      <c r="AB1129" s="12">
        <v>0</v>
      </c>
      <c r="AC1129" s="16">
        <v>692151.61100000003</v>
      </c>
      <c r="AD1129" s="16"/>
      <c r="AE1129" s="12">
        <v>-692151.61100000003</v>
      </c>
      <c r="AF1129" s="16"/>
      <c r="AG1129" s="16"/>
      <c r="AH1129" s="12">
        <v>0</v>
      </c>
      <c r="AI1129" s="16"/>
      <c r="AJ1129" s="16"/>
      <c r="AK1129" s="12">
        <v>0</v>
      </c>
      <c r="AL1129" s="16"/>
      <c r="AM1129" s="16"/>
      <c r="AN1129" s="12">
        <v>0</v>
      </c>
      <c r="AO1129" s="35"/>
      <c r="AP1129" s="40" t="s">
        <v>53</v>
      </c>
      <c r="AQ1129" s="35"/>
      <c r="AR1129" s="32">
        <v>0</v>
      </c>
      <c r="AS1129" s="16"/>
      <c r="AT1129" s="16"/>
      <c r="AU1129" s="12">
        <v>0</v>
      </c>
      <c r="AV1129" s="16">
        <v>3663415.057</v>
      </c>
      <c r="AW1129" s="12">
        <v>3663415.057</v>
      </c>
      <c r="AX1129" s="12">
        <v>0</v>
      </c>
      <c r="AY1129" s="46"/>
      <c r="AZ1129" s="35"/>
      <c r="BA1129" s="12">
        <v>0</v>
      </c>
      <c r="BB1129" s="12">
        <f t="shared" si="1540"/>
        <v>0</v>
      </c>
      <c r="BC1129" s="12">
        <f t="shared" si="1509"/>
        <v>884857.22</v>
      </c>
      <c r="BD1129" s="12">
        <f t="shared" si="1511"/>
        <v>884857.22</v>
      </c>
      <c r="BE1129" s="16"/>
      <c r="BF1129" s="16"/>
      <c r="BG1129" s="16"/>
      <c r="BH1129" s="12">
        <f t="shared" si="1541"/>
        <v>0</v>
      </c>
      <c r="BI1129" s="16"/>
      <c r="BJ1129" s="16"/>
      <c r="BK1129" s="16">
        <v>800000</v>
      </c>
      <c r="BL1129" s="12">
        <f t="shared" si="1542"/>
        <v>800000</v>
      </c>
      <c r="BM1129" s="16"/>
      <c r="BN1129" s="16"/>
      <c r="BO1129" s="16"/>
      <c r="BP1129" s="12">
        <f t="shared" si="1543"/>
        <v>0</v>
      </c>
      <c r="BQ1129" s="16"/>
      <c r="BR1129" s="16"/>
      <c r="BS1129" s="16"/>
      <c r="BT1129" s="12">
        <f t="shared" si="1544"/>
        <v>0</v>
      </c>
      <c r="BU1129" s="16"/>
      <c r="BV1129" s="16"/>
      <c r="BW1129" s="16"/>
      <c r="BX1129" s="12">
        <f t="shared" si="1545"/>
        <v>0</v>
      </c>
      <c r="BY1129" s="16"/>
      <c r="BZ1129" s="16"/>
      <c r="CA1129" s="16"/>
      <c r="CB1129" s="12">
        <f t="shared" si="1546"/>
        <v>0</v>
      </c>
      <c r="CC1129" s="16"/>
      <c r="CD1129" s="16"/>
      <c r="CE1129" s="16"/>
      <c r="CF1129" s="12">
        <f t="shared" si="1547"/>
        <v>0</v>
      </c>
      <c r="CG1129" s="16"/>
      <c r="CH1129" s="16"/>
      <c r="CI1129" s="16"/>
      <c r="CJ1129" s="12">
        <f t="shared" si="1548"/>
        <v>0</v>
      </c>
      <c r="CK1129" s="16"/>
      <c r="CL1129" s="16"/>
      <c r="CM1129" s="16"/>
      <c r="CN1129" s="12">
        <f t="shared" si="1549"/>
        <v>0</v>
      </c>
      <c r="CO1129" s="16"/>
      <c r="CP1129" s="16"/>
      <c r="CQ1129" s="16">
        <v>84857.22</v>
      </c>
      <c r="CR1129" s="12">
        <f t="shared" si="1550"/>
        <v>84857.22</v>
      </c>
      <c r="CS1129" s="16"/>
      <c r="CT1129" s="16"/>
      <c r="CU1129" s="16"/>
      <c r="CV1129" s="12">
        <f t="shared" si="1551"/>
        <v>0</v>
      </c>
      <c r="CW1129" s="16"/>
      <c r="CX1129" s="16"/>
      <c r="CY1129" s="16"/>
      <c r="CZ1129" s="12">
        <f t="shared" si="1552"/>
        <v>0</v>
      </c>
      <c r="DA1129" s="16"/>
      <c r="DB1129" s="16"/>
      <c r="DC1129" s="16"/>
      <c r="DD1129" s="12">
        <f t="shared" si="1553"/>
        <v>0</v>
      </c>
      <c r="DE1129" s="17" t="s">
        <v>54</v>
      </c>
      <c r="DF1129" s="14" t="s">
        <v>55</v>
      </c>
    </row>
    <row r="1130" spans="1:110" ht="38.25" hidden="1" x14ac:dyDescent="0.25">
      <c r="A1130" s="13" t="s">
        <v>163</v>
      </c>
      <c r="B1130" s="48" t="s">
        <v>2577</v>
      </c>
      <c r="C1130" s="49" t="s">
        <v>1953</v>
      </c>
      <c r="D1130" s="49"/>
      <c r="E1130" s="48" t="s">
        <v>229</v>
      </c>
      <c r="F1130" s="49">
        <v>3816.3</v>
      </c>
      <c r="G1130" s="49">
        <v>3517.3</v>
      </c>
      <c r="H1130" s="51">
        <v>33786</v>
      </c>
      <c r="I1130" s="12">
        <f t="shared" si="1510"/>
        <v>150000</v>
      </c>
      <c r="J1130" s="12">
        <f t="shared" si="1554"/>
        <v>0</v>
      </c>
      <c r="K1130" s="12">
        <f t="shared" si="1466"/>
        <v>150000</v>
      </c>
      <c r="L1130" s="12">
        <f t="shared" si="1467"/>
        <v>150000</v>
      </c>
      <c r="M1130" s="12">
        <f t="shared" si="1526"/>
        <v>0</v>
      </c>
      <c r="N1130" s="16"/>
      <c r="O1130" s="16"/>
      <c r="P1130" s="12"/>
      <c r="Q1130" s="16"/>
      <c r="R1130" s="16"/>
      <c r="S1130" s="12"/>
      <c r="T1130" s="16"/>
      <c r="U1130" s="16"/>
      <c r="V1130" s="12"/>
      <c r="W1130" s="16"/>
      <c r="X1130" s="16"/>
      <c r="Y1130" s="12"/>
      <c r="Z1130" s="16"/>
      <c r="AA1130" s="16"/>
      <c r="AB1130" s="12"/>
      <c r="AC1130" s="16"/>
      <c r="AD1130" s="16"/>
      <c r="AE1130" s="12"/>
      <c r="AF1130" s="16"/>
      <c r="AG1130" s="16"/>
      <c r="AH1130" s="12"/>
      <c r="AI1130" s="16"/>
      <c r="AJ1130" s="16"/>
      <c r="AK1130" s="12"/>
      <c r="AL1130" s="16"/>
      <c r="AM1130" s="16"/>
      <c r="AN1130" s="12"/>
      <c r="AO1130" s="35"/>
      <c r="AP1130" s="40"/>
      <c r="AQ1130" s="35"/>
      <c r="AR1130" s="32"/>
      <c r="AS1130" s="16"/>
      <c r="AT1130" s="16"/>
      <c r="AU1130" s="12"/>
      <c r="AV1130" s="16"/>
      <c r="AW1130" s="12"/>
      <c r="AX1130" s="12"/>
      <c r="AY1130" s="46"/>
      <c r="AZ1130" s="35"/>
      <c r="BA1130" s="12"/>
      <c r="BB1130" s="12">
        <f t="shared" si="1540"/>
        <v>0</v>
      </c>
      <c r="BC1130" s="12">
        <f t="shared" si="1509"/>
        <v>150000</v>
      </c>
      <c r="BD1130" s="12">
        <f t="shared" si="1511"/>
        <v>150000</v>
      </c>
      <c r="BE1130" s="16"/>
      <c r="BF1130" s="16"/>
      <c r="BG1130" s="16"/>
      <c r="BH1130" s="12"/>
      <c r="BI1130" s="16"/>
      <c r="BJ1130" s="16"/>
      <c r="BK1130" s="16"/>
      <c r="BL1130" s="12"/>
      <c r="BM1130" s="16"/>
      <c r="BN1130" s="16"/>
      <c r="BO1130" s="16"/>
      <c r="BP1130" s="12"/>
      <c r="BQ1130" s="16"/>
      <c r="BR1130" s="16"/>
      <c r="BS1130" s="16"/>
      <c r="BT1130" s="12"/>
      <c r="BU1130" s="16"/>
      <c r="BV1130" s="16"/>
      <c r="BW1130" s="16"/>
      <c r="BX1130" s="12"/>
      <c r="BY1130" s="16"/>
      <c r="BZ1130" s="16"/>
      <c r="CA1130" s="16"/>
      <c r="CB1130" s="12"/>
      <c r="CC1130" s="16"/>
      <c r="CD1130" s="16"/>
      <c r="CE1130" s="16"/>
      <c r="CF1130" s="12"/>
      <c r="CG1130" s="16"/>
      <c r="CH1130" s="16"/>
      <c r="CI1130" s="16"/>
      <c r="CJ1130" s="12"/>
      <c r="CK1130" s="16">
        <v>1</v>
      </c>
      <c r="CL1130" s="16">
        <v>0</v>
      </c>
      <c r="CM1130" s="16">
        <v>150000</v>
      </c>
      <c r="CN1130" s="12">
        <f t="shared" si="1549"/>
        <v>150000</v>
      </c>
      <c r="CO1130" s="16"/>
      <c r="CP1130" s="16"/>
      <c r="CQ1130" s="16"/>
      <c r="CR1130" s="12"/>
      <c r="CS1130" s="16"/>
      <c r="CT1130" s="16"/>
      <c r="CU1130" s="16"/>
      <c r="CV1130" s="12"/>
      <c r="CW1130" s="16"/>
      <c r="CX1130" s="16"/>
      <c r="CY1130" s="16"/>
      <c r="CZ1130" s="12"/>
      <c r="DA1130" s="16"/>
      <c r="DB1130" s="16"/>
      <c r="DC1130" s="16"/>
      <c r="DD1130" s="12"/>
      <c r="DE1130" s="17" t="s">
        <v>54</v>
      </c>
      <c r="DF1130" s="14" t="s">
        <v>55</v>
      </c>
    </row>
    <row r="1131" spans="1:110" ht="38.25" hidden="1" x14ac:dyDescent="0.25">
      <c r="A1131" s="13" t="s">
        <v>164</v>
      </c>
      <c r="B1131" s="48" t="s">
        <v>1382</v>
      </c>
      <c r="C1131" s="49">
        <v>1930</v>
      </c>
      <c r="D1131" s="49" t="s">
        <v>51</v>
      </c>
      <c r="E1131" s="48" t="s">
        <v>61</v>
      </c>
      <c r="F1131" s="49">
        <v>5344.95</v>
      </c>
      <c r="G1131" s="49">
        <v>4773.95</v>
      </c>
      <c r="H1131" s="51">
        <v>36243</v>
      </c>
      <c r="I1131" s="12">
        <f t="shared" si="1510"/>
        <v>5628573.5999999996</v>
      </c>
      <c r="J1131" s="12">
        <f t="shared" si="1554"/>
        <v>2814286.8</v>
      </c>
      <c r="K1131" s="12">
        <f t="shared" si="1466"/>
        <v>2814286.8</v>
      </c>
      <c r="L1131" s="12">
        <f t="shared" si="1467"/>
        <v>2814286.8</v>
      </c>
      <c r="M1131" s="12">
        <f t="shared" si="1526"/>
        <v>0</v>
      </c>
      <c r="N1131" s="16"/>
      <c r="O1131" s="16"/>
      <c r="P1131" s="12">
        <v>0</v>
      </c>
      <c r="Q1131" s="16"/>
      <c r="R1131" s="16"/>
      <c r="S1131" s="12">
        <v>0</v>
      </c>
      <c r="T1131" s="16"/>
      <c r="U1131" s="16"/>
      <c r="V1131" s="12">
        <v>0</v>
      </c>
      <c r="W1131" s="16"/>
      <c r="X1131" s="16"/>
      <c r="Y1131" s="12">
        <v>0</v>
      </c>
      <c r="Z1131" s="16"/>
      <c r="AA1131" s="16"/>
      <c r="AB1131" s="12">
        <v>0</v>
      </c>
      <c r="AC1131" s="16"/>
      <c r="AD1131" s="16"/>
      <c r="AE1131" s="12">
        <v>0</v>
      </c>
      <c r="AF1131" s="16"/>
      <c r="AG1131" s="16"/>
      <c r="AH1131" s="12">
        <v>0</v>
      </c>
      <c r="AI1131" s="16"/>
      <c r="AJ1131" s="16"/>
      <c r="AK1131" s="12">
        <v>0</v>
      </c>
      <c r="AL1131" s="16"/>
      <c r="AM1131" s="16"/>
      <c r="AN1131" s="12">
        <v>0</v>
      </c>
      <c r="AO1131" s="35"/>
      <c r="AP1131" s="40" t="s">
        <v>53</v>
      </c>
      <c r="AQ1131" s="35"/>
      <c r="AR1131" s="32">
        <v>0</v>
      </c>
      <c r="AS1131" s="16"/>
      <c r="AT1131" s="16"/>
      <c r="AU1131" s="12">
        <v>0</v>
      </c>
      <c r="AV1131" s="16">
        <v>14714125.700999999</v>
      </c>
      <c r="AW1131" s="12">
        <v>5628573.5999999996</v>
      </c>
      <c r="AX1131" s="12">
        <v>-9085552.1009999998</v>
      </c>
      <c r="AY1131" s="46"/>
      <c r="AZ1131" s="35"/>
      <c r="BA1131" s="12">
        <v>0</v>
      </c>
      <c r="BB1131" s="12">
        <f t="shared" si="1540"/>
        <v>0</v>
      </c>
      <c r="BC1131" s="12">
        <f t="shared" si="1509"/>
        <v>0</v>
      </c>
      <c r="BD1131" s="12">
        <f t="shared" si="1511"/>
        <v>0</v>
      </c>
      <c r="BE1131" s="16"/>
      <c r="BF1131" s="16"/>
      <c r="BG1131" s="16"/>
      <c r="BH1131" s="12">
        <f>BG1131-BF1131</f>
        <v>0</v>
      </c>
      <c r="BI1131" s="16"/>
      <c r="BJ1131" s="16"/>
      <c r="BK1131" s="16"/>
      <c r="BL1131" s="12">
        <f>BK1131-BJ1131</f>
        <v>0</v>
      </c>
      <c r="BM1131" s="16"/>
      <c r="BN1131" s="16"/>
      <c r="BO1131" s="16"/>
      <c r="BP1131" s="12">
        <f>BO1131-BN1131</f>
        <v>0</v>
      </c>
      <c r="BQ1131" s="16"/>
      <c r="BR1131" s="16"/>
      <c r="BS1131" s="16"/>
      <c r="BT1131" s="12">
        <f>BS1131-BR1131</f>
        <v>0</v>
      </c>
      <c r="BU1131" s="16"/>
      <c r="BV1131" s="16"/>
      <c r="BW1131" s="16"/>
      <c r="BX1131" s="12">
        <f t="shared" ref="BX1131:BX1136" si="1555">BW1131-BV1131</f>
        <v>0</v>
      </c>
      <c r="BY1131" s="16"/>
      <c r="BZ1131" s="16"/>
      <c r="CA1131" s="16"/>
      <c r="CB1131" s="12">
        <f>CA1131-BZ1131</f>
        <v>0</v>
      </c>
      <c r="CC1131" s="16"/>
      <c r="CD1131" s="16"/>
      <c r="CE1131" s="16"/>
      <c r="CF1131" s="12">
        <f>CE1131-CD1131</f>
        <v>0</v>
      </c>
      <c r="CG1131" s="16"/>
      <c r="CH1131" s="16"/>
      <c r="CI1131" s="16"/>
      <c r="CJ1131" s="12">
        <f>CI1131-CH1131</f>
        <v>0</v>
      </c>
      <c r="CK1131" s="16"/>
      <c r="CL1131" s="16"/>
      <c r="CM1131" s="16"/>
      <c r="CN1131" s="12">
        <f t="shared" si="1549"/>
        <v>0</v>
      </c>
      <c r="CO1131" s="16"/>
      <c r="CP1131" s="16"/>
      <c r="CQ1131" s="16"/>
      <c r="CR1131" s="12">
        <f>CQ1131-CP1131</f>
        <v>0</v>
      </c>
      <c r="CS1131" s="16"/>
      <c r="CT1131" s="16"/>
      <c r="CU1131" s="16"/>
      <c r="CV1131" s="12">
        <f>CU1131-CT1131</f>
        <v>0</v>
      </c>
      <c r="CW1131" s="16"/>
      <c r="CX1131" s="16"/>
      <c r="CY1131" s="16"/>
      <c r="CZ1131" s="12">
        <f>CY1131-CX1131</f>
        <v>0</v>
      </c>
      <c r="DA1131" s="16"/>
      <c r="DB1131" s="16"/>
      <c r="DC1131" s="16"/>
      <c r="DD1131" s="12">
        <f>DC1131-DB1131</f>
        <v>0</v>
      </c>
      <c r="DE1131" s="17" t="s">
        <v>54</v>
      </c>
      <c r="DF1131" s="14" t="s">
        <v>55</v>
      </c>
    </row>
    <row r="1132" spans="1:110" ht="38.25" hidden="1" x14ac:dyDescent="0.25">
      <c r="A1132" s="13" t="s">
        <v>165</v>
      </c>
      <c r="B1132" s="48" t="s">
        <v>1383</v>
      </c>
      <c r="C1132" s="49">
        <v>1931</v>
      </c>
      <c r="D1132" s="49" t="s">
        <v>51</v>
      </c>
      <c r="E1132" s="48" t="s">
        <v>61</v>
      </c>
      <c r="F1132" s="49">
        <v>2909.7</v>
      </c>
      <c r="G1132" s="49">
        <v>2529.3000000000002</v>
      </c>
      <c r="H1132" s="51">
        <v>34149</v>
      </c>
      <c r="I1132" s="12">
        <f t="shared" si="1510"/>
        <v>10210692.762439998</v>
      </c>
      <c r="J1132" s="12">
        <f t="shared" si="1554"/>
        <v>4991257.1112199994</v>
      </c>
      <c r="K1132" s="12">
        <f t="shared" si="1466"/>
        <v>5219435.6512199985</v>
      </c>
      <c r="L1132" s="12">
        <f t="shared" si="1467"/>
        <v>5219435.6512199985</v>
      </c>
      <c r="M1132" s="12">
        <f t="shared" si="1526"/>
        <v>0</v>
      </c>
      <c r="N1132" s="16"/>
      <c r="O1132" s="16"/>
      <c r="P1132" s="12">
        <v>0</v>
      </c>
      <c r="Q1132" s="16">
        <v>7417703.4469999997</v>
      </c>
      <c r="R1132" s="16">
        <v>7417703.4469999997</v>
      </c>
      <c r="S1132" s="12">
        <v>0</v>
      </c>
      <c r="T1132" s="16"/>
      <c r="U1132" s="16"/>
      <c r="V1132" s="12">
        <v>0</v>
      </c>
      <c r="W1132" s="16">
        <v>961538.71600000001</v>
      </c>
      <c r="X1132" s="12">
        <v>722283.6</v>
      </c>
      <c r="Y1132" s="12">
        <v>-239255.11600000004</v>
      </c>
      <c r="Z1132" s="16">
        <v>1006737.295</v>
      </c>
      <c r="AA1132" s="12">
        <v>993073.50959999999</v>
      </c>
      <c r="AB1132" s="12">
        <v>-13663.785400000052</v>
      </c>
      <c r="AC1132" s="16"/>
      <c r="AD1132" s="16">
        <v>849453.66584000003</v>
      </c>
      <c r="AE1132" s="12">
        <v>849453.66584000003</v>
      </c>
      <c r="AF1132" s="16"/>
      <c r="AG1132" s="16"/>
      <c r="AH1132" s="12">
        <v>0</v>
      </c>
      <c r="AI1132" s="16"/>
      <c r="AJ1132" s="16"/>
      <c r="AK1132" s="12">
        <v>0</v>
      </c>
      <c r="AL1132" s="16"/>
      <c r="AM1132" s="16"/>
      <c r="AN1132" s="12">
        <v>0</v>
      </c>
      <c r="AO1132" s="35"/>
      <c r="AP1132" s="40" t="s">
        <v>53</v>
      </c>
      <c r="AQ1132" s="35"/>
      <c r="AR1132" s="32">
        <v>0</v>
      </c>
      <c r="AS1132" s="16"/>
      <c r="AT1132" s="16"/>
      <c r="AU1132" s="12">
        <v>0</v>
      </c>
      <c r="AV1132" s="16"/>
      <c r="AW1132" s="12"/>
      <c r="AX1132" s="12">
        <v>0</v>
      </c>
      <c r="AY1132" s="46"/>
      <c r="AZ1132" s="35"/>
      <c r="BA1132" s="12">
        <v>0</v>
      </c>
      <c r="BB1132" s="12">
        <f t="shared" si="1540"/>
        <v>0</v>
      </c>
      <c r="BC1132" s="12">
        <f t="shared" si="1509"/>
        <v>228178.54</v>
      </c>
      <c r="BD1132" s="12">
        <f t="shared" si="1511"/>
        <v>228178.54</v>
      </c>
      <c r="BE1132" s="16"/>
      <c r="BF1132" s="16"/>
      <c r="BG1132" s="16"/>
      <c r="BH1132" s="12">
        <f>BG1132-BF1132</f>
        <v>0</v>
      </c>
      <c r="BI1132" s="16"/>
      <c r="BJ1132" s="16"/>
      <c r="BK1132" s="16"/>
      <c r="BL1132" s="12">
        <f>BK1132-BJ1132</f>
        <v>0</v>
      </c>
      <c r="BM1132" s="16"/>
      <c r="BN1132" s="16"/>
      <c r="BO1132" s="16"/>
      <c r="BP1132" s="12">
        <f>BO1132-BN1132</f>
        <v>0</v>
      </c>
      <c r="BQ1132" s="16"/>
      <c r="BR1132" s="16"/>
      <c r="BS1132" s="16"/>
      <c r="BT1132" s="12">
        <f>BS1132-BR1132</f>
        <v>0</v>
      </c>
      <c r="BU1132" s="16"/>
      <c r="BV1132" s="16"/>
      <c r="BW1132" s="16"/>
      <c r="BX1132" s="12">
        <f t="shared" si="1555"/>
        <v>0</v>
      </c>
      <c r="BY1132" s="16"/>
      <c r="BZ1132" s="16"/>
      <c r="CA1132" s="16"/>
      <c r="CB1132" s="12">
        <f>CA1132-BZ1132</f>
        <v>0</v>
      </c>
      <c r="CC1132" s="16"/>
      <c r="CD1132" s="16"/>
      <c r="CE1132" s="16"/>
      <c r="CF1132" s="12">
        <f>CE1132-CD1132</f>
        <v>0</v>
      </c>
      <c r="CG1132" s="16"/>
      <c r="CH1132" s="16"/>
      <c r="CI1132" s="16"/>
      <c r="CJ1132" s="12">
        <f>CI1132-CH1132</f>
        <v>0</v>
      </c>
      <c r="CK1132" s="16"/>
      <c r="CL1132" s="16"/>
      <c r="CM1132" s="16">
        <v>228178.54</v>
      </c>
      <c r="CN1132" s="12">
        <f t="shared" si="1549"/>
        <v>228178.54</v>
      </c>
      <c r="CO1132" s="16"/>
      <c r="CP1132" s="16"/>
      <c r="CQ1132" s="16"/>
      <c r="CR1132" s="12">
        <f>CQ1132-CP1132</f>
        <v>0</v>
      </c>
      <c r="CS1132" s="16"/>
      <c r="CT1132" s="16"/>
      <c r="CU1132" s="16"/>
      <c r="CV1132" s="12">
        <f>CU1132-CT1132</f>
        <v>0</v>
      </c>
      <c r="CW1132" s="16"/>
      <c r="CX1132" s="16"/>
      <c r="CY1132" s="16"/>
      <c r="CZ1132" s="12">
        <f>CY1132-CX1132</f>
        <v>0</v>
      </c>
      <c r="DA1132" s="16"/>
      <c r="DB1132" s="16"/>
      <c r="DC1132" s="16"/>
      <c r="DD1132" s="12">
        <f>DC1132-DB1132</f>
        <v>0</v>
      </c>
      <c r="DE1132" s="17" t="s">
        <v>54</v>
      </c>
      <c r="DF1132" s="14" t="s">
        <v>55</v>
      </c>
    </row>
    <row r="1133" spans="1:110" ht="38.25" hidden="1" x14ac:dyDescent="0.25">
      <c r="A1133" s="13" t="s">
        <v>166</v>
      </c>
      <c r="B1133" s="48" t="s">
        <v>2667</v>
      </c>
      <c r="C1133" s="49" t="s">
        <v>2668</v>
      </c>
      <c r="D1133" s="49" t="s">
        <v>51</v>
      </c>
      <c r="E1133" s="48" t="s">
        <v>228</v>
      </c>
      <c r="F1133" s="49">
        <v>10982.8</v>
      </c>
      <c r="G1133" s="49">
        <v>9173</v>
      </c>
      <c r="H1133" s="51">
        <v>35488</v>
      </c>
      <c r="I1133" s="12">
        <f t="shared" si="1510"/>
        <v>300000</v>
      </c>
      <c r="J1133" s="12">
        <f t="shared" si="1554"/>
        <v>0</v>
      </c>
      <c r="K1133" s="12">
        <f t="shared" si="1466"/>
        <v>300000</v>
      </c>
      <c r="L1133" s="12">
        <f t="shared" si="1467"/>
        <v>300000</v>
      </c>
      <c r="M1133" s="12">
        <f t="shared" si="1526"/>
        <v>0</v>
      </c>
      <c r="N1133" s="16"/>
      <c r="O1133" s="16"/>
      <c r="P1133" s="12"/>
      <c r="Q1133" s="16"/>
      <c r="R1133" s="16"/>
      <c r="S1133" s="12"/>
      <c r="T1133" s="16"/>
      <c r="U1133" s="16"/>
      <c r="V1133" s="12"/>
      <c r="W1133" s="16"/>
      <c r="X1133" s="16"/>
      <c r="Y1133" s="12"/>
      <c r="Z1133" s="16"/>
      <c r="AA1133" s="16"/>
      <c r="AB1133" s="12"/>
      <c r="AC1133" s="16"/>
      <c r="AD1133" s="16"/>
      <c r="AE1133" s="12"/>
      <c r="AF1133" s="16"/>
      <c r="AG1133" s="16"/>
      <c r="AH1133" s="12"/>
      <c r="AI1133" s="16"/>
      <c r="AJ1133" s="16"/>
      <c r="AK1133" s="12"/>
      <c r="AL1133" s="16"/>
      <c r="AM1133" s="16"/>
      <c r="AN1133" s="12"/>
      <c r="AO1133" s="35"/>
      <c r="AP1133" s="40"/>
      <c r="AQ1133" s="35"/>
      <c r="AR1133" s="32"/>
      <c r="AS1133" s="16"/>
      <c r="AT1133" s="16"/>
      <c r="AU1133" s="12"/>
      <c r="AV1133" s="16"/>
      <c r="AW1133" s="12"/>
      <c r="AX1133" s="12"/>
      <c r="AY1133" s="46"/>
      <c r="AZ1133" s="35"/>
      <c r="BA1133" s="12"/>
      <c r="BB1133" s="12">
        <f t="shared" si="1540"/>
        <v>0</v>
      </c>
      <c r="BC1133" s="12">
        <f t="shared" si="1509"/>
        <v>300000</v>
      </c>
      <c r="BD1133" s="12">
        <f t="shared" si="1511"/>
        <v>300000</v>
      </c>
      <c r="BE1133" s="16"/>
      <c r="BF1133" s="16"/>
      <c r="BG1133" s="16"/>
      <c r="BH1133" s="12"/>
      <c r="BI1133" s="16"/>
      <c r="BJ1133" s="16"/>
      <c r="BK1133" s="16"/>
      <c r="BL1133" s="12"/>
      <c r="BM1133" s="16"/>
      <c r="BN1133" s="16"/>
      <c r="BO1133" s="16"/>
      <c r="BP1133" s="12"/>
      <c r="BQ1133" s="16"/>
      <c r="BR1133" s="16"/>
      <c r="BS1133" s="16"/>
      <c r="BT1133" s="12"/>
      <c r="BU1133" s="16"/>
      <c r="BV1133" s="16"/>
      <c r="BW1133" s="16">
        <v>300000</v>
      </c>
      <c r="BX1133" s="12">
        <f>BW1133-BV1133</f>
        <v>300000</v>
      </c>
      <c r="BY1133" s="16"/>
      <c r="BZ1133" s="16"/>
      <c r="CA1133" s="16"/>
      <c r="CB1133" s="12"/>
      <c r="CC1133" s="16"/>
      <c r="CD1133" s="16"/>
      <c r="CE1133" s="16"/>
      <c r="CF1133" s="12"/>
      <c r="CG1133" s="16"/>
      <c r="CH1133" s="16"/>
      <c r="CI1133" s="16"/>
      <c r="CJ1133" s="12"/>
      <c r="CK1133" s="16"/>
      <c r="CL1133" s="16"/>
      <c r="CM1133" s="16"/>
      <c r="CN1133" s="12"/>
      <c r="CO1133" s="16"/>
      <c r="CP1133" s="16"/>
      <c r="CQ1133" s="16"/>
      <c r="CR1133" s="12"/>
      <c r="CS1133" s="16"/>
      <c r="CT1133" s="16"/>
      <c r="CU1133" s="16"/>
      <c r="CV1133" s="12"/>
      <c r="CW1133" s="16"/>
      <c r="CX1133" s="16"/>
      <c r="CY1133" s="16"/>
      <c r="CZ1133" s="12"/>
      <c r="DA1133" s="16"/>
      <c r="DB1133" s="16"/>
      <c r="DC1133" s="16"/>
      <c r="DD1133" s="12"/>
      <c r="DE1133" s="17" t="s">
        <v>54</v>
      </c>
      <c r="DF1133" s="14" t="s">
        <v>55</v>
      </c>
    </row>
    <row r="1134" spans="1:110" ht="38.25" hidden="1" x14ac:dyDescent="0.25">
      <c r="A1134" s="13" t="s">
        <v>167</v>
      </c>
      <c r="B1134" s="48" t="s">
        <v>1384</v>
      </c>
      <c r="C1134" s="49">
        <v>1961</v>
      </c>
      <c r="D1134" s="49" t="s">
        <v>51</v>
      </c>
      <c r="E1134" s="48" t="s">
        <v>229</v>
      </c>
      <c r="F1134" s="49">
        <v>3881</v>
      </c>
      <c r="G1134" s="49">
        <v>3490</v>
      </c>
      <c r="H1134" s="51">
        <v>33843</v>
      </c>
      <c r="I1134" s="12">
        <f t="shared" si="1510"/>
        <v>2299543.9980000001</v>
      </c>
      <c r="J1134" s="12">
        <f t="shared" si="1554"/>
        <v>1149771.9990000001</v>
      </c>
      <c r="K1134" s="12">
        <f t="shared" si="1466"/>
        <v>1149771.9990000001</v>
      </c>
      <c r="L1134" s="12">
        <f t="shared" si="1467"/>
        <v>1149771.9990000001</v>
      </c>
      <c r="M1134" s="12">
        <f t="shared" si="1526"/>
        <v>0</v>
      </c>
      <c r="N1134" s="16"/>
      <c r="O1134" s="16"/>
      <c r="P1134" s="12">
        <v>0</v>
      </c>
      <c r="Q1134" s="16"/>
      <c r="R1134" s="16"/>
      <c r="S1134" s="12">
        <v>0</v>
      </c>
      <c r="T1134" s="16"/>
      <c r="U1134" s="16"/>
      <c r="V1134" s="12">
        <v>0</v>
      </c>
      <c r="W1134" s="16"/>
      <c r="X1134" s="16"/>
      <c r="Y1134" s="12">
        <v>0</v>
      </c>
      <c r="Z1134" s="16"/>
      <c r="AA1134" s="16"/>
      <c r="AB1134" s="12">
        <v>0</v>
      </c>
      <c r="AC1134" s="16"/>
      <c r="AD1134" s="16"/>
      <c r="AE1134" s="12">
        <v>0</v>
      </c>
      <c r="AF1134" s="16"/>
      <c r="AG1134" s="16"/>
      <c r="AH1134" s="12">
        <v>0</v>
      </c>
      <c r="AI1134" s="16"/>
      <c r="AJ1134" s="16"/>
      <c r="AK1134" s="12">
        <v>0</v>
      </c>
      <c r="AL1134" s="16"/>
      <c r="AM1134" s="16"/>
      <c r="AN1134" s="12">
        <v>0</v>
      </c>
      <c r="AO1134" s="35"/>
      <c r="AP1134" s="40" t="s">
        <v>53</v>
      </c>
      <c r="AQ1134" s="35"/>
      <c r="AR1134" s="32">
        <v>0</v>
      </c>
      <c r="AS1134" s="16">
        <v>1424835.308</v>
      </c>
      <c r="AT1134" s="12">
        <v>2299543.9980000001</v>
      </c>
      <c r="AU1134" s="12">
        <v>874708.69000000018</v>
      </c>
      <c r="AV1134" s="16"/>
      <c r="AW1134" s="12"/>
      <c r="AX1134" s="12">
        <v>0</v>
      </c>
      <c r="AY1134" s="46"/>
      <c r="AZ1134" s="35"/>
      <c r="BA1134" s="12">
        <v>0</v>
      </c>
      <c r="BB1134" s="12">
        <f t="shared" si="1540"/>
        <v>0</v>
      </c>
      <c r="BC1134" s="12">
        <f t="shared" si="1509"/>
        <v>0</v>
      </c>
      <c r="BD1134" s="12">
        <f t="shared" si="1511"/>
        <v>0</v>
      </c>
      <c r="BE1134" s="16"/>
      <c r="BF1134" s="16"/>
      <c r="BG1134" s="16"/>
      <c r="BH1134" s="12">
        <f>BG1134-BF1134</f>
        <v>0</v>
      </c>
      <c r="BI1134" s="16"/>
      <c r="BJ1134" s="16"/>
      <c r="BK1134" s="16"/>
      <c r="BL1134" s="12">
        <f>BK1134-BJ1134</f>
        <v>0</v>
      </c>
      <c r="BM1134" s="16"/>
      <c r="BN1134" s="16"/>
      <c r="BO1134" s="16"/>
      <c r="BP1134" s="12">
        <f>BO1134-BN1134</f>
        <v>0</v>
      </c>
      <c r="BQ1134" s="16"/>
      <c r="BR1134" s="16"/>
      <c r="BS1134" s="16"/>
      <c r="BT1134" s="12">
        <f>BS1134-BR1134</f>
        <v>0</v>
      </c>
      <c r="BU1134" s="16"/>
      <c r="BV1134" s="16"/>
      <c r="BW1134" s="16"/>
      <c r="BX1134" s="12">
        <f>BW1134-BV1134</f>
        <v>0</v>
      </c>
      <c r="BY1134" s="16"/>
      <c r="BZ1134" s="16"/>
      <c r="CA1134" s="16"/>
      <c r="CB1134" s="12">
        <f>CA1134-BZ1134</f>
        <v>0</v>
      </c>
      <c r="CC1134" s="16"/>
      <c r="CD1134" s="16"/>
      <c r="CE1134" s="16"/>
      <c r="CF1134" s="12">
        <f>CE1134-CD1134</f>
        <v>0</v>
      </c>
      <c r="CG1134" s="16"/>
      <c r="CH1134" s="16"/>
      <c r="CI1134" s="16"/>
      <c r="CJ1134" s="12">
        <f>CI1134-CH1134</f>
        <v>0</v>
      </c>
      <c r="CK1134" s="16"/>
      <c r="CL1134" s="16"/>
      <c r="CM1134" s="16"/>
      <c r="CN1134" s="12">
        <f>CM1134-CL1134</f>
        <v>0</v>
      </c>
      <c r="CO1134" s="16"/>
      <c r="CP1134" s="16"/>
      <c r="CQ1134" s="16"/>
      <c r="CR1134" s="12">
        <f>CQ1134-CP1134</f>
        <v>0</v>
      </c>
      <c r="CS1134" s="16"/>
      <c r="CT1134" s="16"/>
      <c r="CU1134" s="16"/>
      <c r="CV1134" s="12">
        <f>CU1134-CT1134</f>
        <v>0</v>
      </c>
      <c r="CW1134" s="16"/>
      <c r="CX1134" s="16"/>
      <c r="CY1134" s="16"/>
      <c r="CZ1134" s="12">
        <f>CY1134-CX1134</f>
        <v>0</v>
      </c>
      <c r="DA1134" s="16"/>
      <c r="DB1134" s="16"/>
      <c r="DC1134" s="16"/>
      <c r="DD1134" s="12">
        <f>DC1134-DB1134</f>
        <v>0</v>
      </c>
      <c r="DE1134" s="17" t="s">
        <v>54</v>
      </c>
      <c r="DF1134" s="14" t="s">
        <v>55</v>
      </c>
    </row>
    <row r="1135" spans="1:110" ht="38.25" hidden="1" x14ac:dyDescent="0.25">
      <c r="A1135" s="13" t="s">
        <v>168</v>
      </c>
      <c r="B1135" s="48" t="s">
        <v>1385</v>
      </c>
      <c r="C1135" s="49">
        <v>1979</v>
      </c>
      <c r="D1135" s="49" t="s">
        <v>51</v>
      </c>
      <c r="E1135" s="48" t="s">
        <v>186</v>
      </c>
      <c r="F1135" s="49">
        <v>6675.2</v>
      </c>
      <c r="G1135" s="49">
        <v>5545.6</v>
      </c>
      <c r="H1135" s="51">
        <v>33759</v>
      </c>
      <c r="I1135" s="12">
        <f t="shared" si="1510"/>
        <v>6102235.4900000002</v>
      </c>
      <c r="J1135" s="12">
        <f t="shared" si="1554"/>
        <v>2900000</v>
      </c>
      <c r="K1135" s="12">
        <f t="shared" si="1466"/>
        <v>3202235.49</v>
      </c>
      <c r="L1135" s="12">
        <f t="shared" si="1467"/>
        <v>3202235.49</v>
      </c>
      <c r="M1135" s="12">
        <f t="shared" si="1526"/>
        <v>0</v>
      </c>
      <c r="N1135" s="16"/>
      <c r="O1135" s="16"/>
      <c r="P1135" s="12">
        <v>0</v>
      </c>
      <c r="Q1135" s="16"/>
      <c r="R1135" s="16"/>
      <c r="S1135" s="12">
        <v>0</v>
      </c>
      <c r="T1135" s="16"/>
      <c r="U1135" s="16"/>
      <c r="V1135" s="12">
        <v>0</v>
      </c>
      <c r="W1135" s="16"/>
      <c r="X1135" s="16"/>
      <c r="Y1135" s="12">
        <v>0</v>
      </c>
      <c r="Z1135" s="16"/>
      <c r="AA1135" s="16"/>
      <c r="AB1135" s="12">
        <v>0</v>
      </c>
      <c r="AC1135" s="16"/>
      <c r="AD1135" s="16"/>
      <c r="AE1135" s="12">
        <v>0</v>
      </c>
      <c r="AF1135" s="16"/>
      <c r="AG1135" s="16"/>
      <c r="AH1135" s="12">
        <v>0</v>
      </c>
      <c r="AI1135" s="16"/>
      <c r="AJ1135" s="16"/>
      <c r="AK1135" s="12">
        <v>0</v>
      </c>
      <c r="AL1135" s="16"/>
      <c r="AM1135" s="16"/>
      <c r="AN1135" s="12">
        <v>0</v>
      </c>
      <c r="AO1135" s="35">
        <v>5800000</v>
      </c>
      <c r="AP1135" s="40" t="s">
        <v>340</v>
      </c>
      <c r="AQ1135" s="35">
        <v>5800000</v>
      </c>
      <c r="AR1135" s="32">
        <v>0</v>
      </c>
      <c r="AS1135" s="16"/>
      <c r="AT1135" s="16"/>
      <c r="AU1135" s="12">
        <v>0</v>
      </c>
      <c r="AV1135" s="16"/>
      <c r="AW1135" s="12"/>
      <c r="AX1135" s="12">
        <v>0</v>
      </c>
      <c r="AY1135" s="46"/>
      <c r="AZ1135" s="35"/>
      <c r="BA1135" s="12">
        <v>0</v>
      </c>
      <c r="BB1135" s="12">
        <f>BF1135+BJ1135+BN1135+BR1135+BV1135+BZ1135+CD1135+CH1135+CL1135+CP1135+CT1135+CX1135+DB1135</f>
        <v>0</v>
      </c>
      <c r="BC1135" s="12">
        <f t="shared" si="1509"/>
        <v>302235.49</v>
      </c>
      <c r="BD1135" s="12">
        <f t="shared" si="1511"/>
        <v>302235.49</v>
      </c>
      <c r="BE1135" s="16"/>
      <c r="BF1135" s="16"/>
      <c r="BG1135" s="16"/>
      <c r="BH1135" s="12">
        <f>BG1135-BF1135</f>
        <v>0</v>
      </c>
      <c r="BI1135" s="16"/>
      <c r="BJ1135" s="16"/>
      <c r="BK1135" s="16"/>
      <c r="BL1135" s="12">
        <f>BK1135-BJ1135</f>
        <v>0</v>
      </c>
      <c r="BM1135" s="16"/>
      <c r="BN1135" s="16"/>
      <c r="BO1135" s="16"/>
      <c r="BP1135" s="12">
        <f>BO1135-BN1135</f>
        <v>0</v>
      </c>
      <c r="BQ1135" s="16"/>
      <c r="BR1135" s="16"/>
      <c r="BS1135" s="16"/>
      <c r="BT1135" s="12">
        <f>BS1135-BR1135</f>
        <v>0</v>
      </c>
      <c r="BU1135" s="16"/>
      <c r="BV1135" s="16"/>
      <c r="BW1135" s="16"/>
      <c r="BX1135" s="12">
        <f t="shared" si="1555"/>
        <v>0</v>
      </c>
      <c r="BY1135" s="16"/>
      <c r="BZ1135" s="16"/>
      <c r="CA1135" s="16"/>
      <c r="CB1135" s="12">
        <f>CA1135-BZ1135</f>
        <v>0</v>
      </c>
      <c r="CC1135" s="16"/>
      <c r="CD1135" s="16"/>
      <c r="CE1135" s="16"/>
      <c r="CF1135" s="12">
        <f>CE1135-CD1135</f>
        <v>0</v>
      </c>
      <c r="CG1135" s="16"/>
      <c r="CH1135" s="16"/>
      <c r="CI1135" s="16"/>
      <c r="CJ1135" s="12">
        <f>CI1135-CH1135</f>
        <v>0</v>
      </c>
      <c r="CK1135" s="16"/>
      <c r="CL1135" s="16"/>
      <c r="CM1135" s="16"/>
      <c r="CN1135" s="12">
        <f>CM1135-CL1135</f>
        <v>0</v>
      </c>
      <c r="CO1135" s="16"/>
      <c r="CP1135" s="16"/>
      <c r="CQ1135" s="16"/>
      <c r="CR1135" s="12">
        <f>CQ1135-CP1135</f>
        <v>0</v>
      </c>
      <c r="CS1135" s="16"/>
      <c r="CT1135" s="16"/>
      <c r="CU1135" s="16"/>
      <c r="CV1135" s="12">
        <f>CU1135-CT1135</f>
        <v>0</v>
      </c>
      <c r="CW1135" s="16"/>
      <c r="CX1135" s="16"/>
      <c r="CY1135" s="16">
        <v>302235.49</v>
      </c>
      <c r="CZ1135" s="12">
        <f>CY1135-CX1135</f>
        <v>302235.49</v>
      </c>
      <c r="DA1135" s="16"/>
      <c r="DB1135" s="16"/>
      <c r="DC1135" s="16"/>
      <c r="DD1135" s="12">
        <f>DC1135-DB1135</f>
        <v>0</v>
      </c>
      <c r="DE1135" s="17" t="s">
        <v>54</v>
      </c>
      <c r="DF1135" s="14" t="s">
        <v>55</v>
      </c>
    </row>
    <row r="1136" spans="1:110" ht="38.25" hidden="1" x14ac:dyDescent="0.25">
      <c r="A1136" s="13" t="s">
        <v>169</v>
      </c>
      <c r="B1136" s="48" t="s">
        <v>1386</v>
      </c>
      <c r="C1136" s="49">
        <v>1969</v>
      </c>
      <c r="D1136" s="49" t="s">
        <v>51</v>
      </c>
      <c r="E1136" s="48" t="s">
        <v>202</v>
      </c>
      <c r="F1136" s="49">
        <v>12199.1</v>
      </c>
      <c r="G1136" s="49">
        <v>11146.1</v>
      </c>
      <c r="H1136" s="51">
        <v>33882</v>
      </c>
      <c r="I1136" s="12">
        <f t="shared" si="1510"/>
        <v>150000</v>
      </c>
      <c r="J1136" s="12">
        <f t="shared" si="1554"/>
        <v>0</v>
      </c>
      <c r="K1136" s="12">
        <f t="shared" ref="K1136" si="1556">I1136-J1136</f>
        <v>150000</v>
      </c>
      <c r="L1136" s="12">
        <f t="shared" ref="L1136" si="1557">K1136</f>
        <v>150000</v>
      </c>
      <c r="M1136" s="12">
        <f t="shared" si="1526"/>
        <v>0</v>
      </c>
      <c r="N1136" s="16"/>
      <c r="O1136" s="16"/>
      <c r="P1136" s="12">
        <v>0</v>
      </c>
      <c r="Q1136" s="16"/>
      <c r="R1136" s="16"/>
      <c r="S1136" s="12">
        <v>0</v>
      </c>
      <c r="T1136" s="16"/>
      <c r="U1136" s="16"/>
      <c r="V1136" s="12">
        <v>0</v>
      </c>
      <c r="W1136" s="16"/>
      <c r="X1136" s="16"/>
      <c r="Y1136" s="12">
        <v>0</v>
      </c>
      <c r="Z1136" s="16"/>
      <c r="AA1136" s="16"/>
      <c r="AB1136" s="12">
        <v>0</v>
      </c>
      <c r="AC1136" s="16"/>
      <c r="AD1136" s="16"/>
      <c r="AE1136" s="12">
        <v>0</v>
      </c>
      <c r="AF1136" s="16"/>
      <c r="AG1136" s="16"/>
      <c r="AH1136" s="12">
        <v>0</v>
      </c>
      <c r="AI1136" s="16"/>
      <c r="AJ1136" s="16"/>
      <c r="AK1136" s="12">
        <v>0</v>
      </c>
      <c r="AL1136" s="16"/>
      <c r="AM1136" s="16"/>
      <c r="AN1136" s="12">
        <v>0</v>
      </c>
      <c r="AO1136" s="35"/>
      <c r="AP1136" s="40" t="s">
        <v>53</v>
      </c>
      <c r="AQ1136" s="35"/>
      <c r="AR1136" s="32">
        <v>0</v>
      </c>
      <c r="AS1136" s="16"/>
      <c r="AT1136" s="16"/>
      <c r="AU1136" s="12">
        <v>0</v>
      </c>
      <c r="AV1136" s="16">
        <v>11016581.986</v>
      </c>
      <c r="AW1136" s="12"/>
      <c r="AX1136" s="12">
        <v>-11016581.986</v>
      </c>
      <c r="AY1136" s="46"/>
      <c r="AZ1136" s="35"/>
      <c r="BA1136" s="12">
        <v>0</v>
      </c>
      <c r="BB1136" s="12">
        <f>BF1136+BJ1136+BN1136+BR1136+BV1136+BZ1136+CD1136+CH1136+CL1136+CP1136+CT1136+CX1136+DB1136</f>
        <v>0</v>
      </c>
      <c r="BC1136" s="12">
        <f t="shared" si="1509"/>
        <v>150000</v>
      </c>
      <c r="BD1136" s="12">
        <f t="shared" si="1511"/>
        <v>150000</v>
      </c>
      <c r="BE1136" s="16"/>
      <c r="BF1136" s="16"/>
      <c r="BG1136" s="16"/>
      <c r="BH1136" s="12">
        <f>BG1136-BF1136</f>
        <v>0</v>
      </c>
      <c r="BI1136" s="16"/>
      <c r="BJ1136" s="16"/>
      <c r="BK1136" s="16"/>
      <c r="BL1136" s="12">
        <f>BK1136-BJ1136</f>
        <v>0</v>
      </c>
      <c r="BM1136" s="16"/>
      <c r="BN1136" s="16"/>
      <c r="BO1136" s="16"/>
      <c r="BP1136" s="12">
        <f>BO1136-BN1136</f>
        <v>0</v>
      </c>
      <c r="BQ1136" s="16"/>
      <c r="BR1136" s="16"/>
      <c r="BS1136" s="16"/>
      <c r="BT1136" s="12">
        <f>BS1136-BR1136</f>
        <v>0</v>
      </c>
      <c r="BU1136" s="16"/>
      <c r="BV1136" s="16"/>
      <c r="BW1136" s="16"/>
      <c r="BX1136" s="12">
        <f t="shared" si="1555"/>
        <v>0</v>
      </c>
      <c r="BY1136" s="16"/>
      <c r="BZ1136" s="16"/>
      <c r="CA1136" s="16"/>
      <c r="CB1136" s="12">
        <f>CA1136-BZ1136</f>
        <v>0</v>
      </c>
      <c r="CC1136" s="16"/>
      <c r="CD1136" s="16"/>
      <c r="CE1136" s="16"/>
      <c r="CF1136" s="12">
        <f>CE1136-CD1136</f>
        <v>0</v>
      </c>
      <c r="CG1136" s="16"/>
      <c r="CH1136" s="16"/>
      <c r="CI1136" s="16"/>
      <c r="CJ1136" s="12">
        <f>CI1136-CH1136</f>
        <v>0</v>
      </c>
      <c r="CK1136" s="16">
        <v>1</v>
      </c>
      <c r="CL1136" s="16">
        <v>0</v>
      </c>
      <c r="CM1136" s="16">
        <v>150000</v>
      </c>
      <c r="CN1136" s="12">
        <f>CM1136-CL1136</f>
        <v>150000</v>
      </c>
      <c r="CO1136" s="16"/>
      <c r="CP1136" s="16"/>
      <c r="CQ1136" s="16"/>
      <c r="CR1136" s="12">
        <f>CQ1136-CP1136</f>
        <v>0</v>
      </c>
      <c r="CS1136" s="16"/>
      <c r="CT1136" s="16"/>
      <c r="CU1136" s="16"/>
      <c r="CV1136" s="12">
        <f>CU1136-CT1136</f>
        <v>0</v>
      </c>
      <c r="CW1136" s="16"/>
      <c r="CX1136" s="16"/>
      <c r="CY1136" s="16"/>
      <c r="CZ1136" s="12">
        <f>CY1136-CX1136</f>
        <v>0</v>
      </c>
      <c r="DA1136" s="16"/>
      <c r="DB1136" s="16"/>
      <c r="DC1136" s="16"/>
      <c r="DD1136" s="12">
        <f>DC1136-DB1136</f>
        <v>0</v>
      </c>
      <c r="DE1136" s="17" t="s">
        <v>54</v>
      </c>
      <c r="DF1136" s="14" t="s">
        <v>55</v>
      </c>
    </row>
    <row r="1137" spans="1:110" ht="12.75" hidden="1" x14ac:dyDescent="0.25">
      <c r="A1137" s="18" t="s">
        <v>51</v>
      </c>
      <c r="B1137" s="11" t="s">
        <v>86</v>
      </c>
      <c r="C1137" s="19" t="s">
        <v>51</v>
      </c>
      <c r="D1137" s="101" t="s">
        <v>51</v>
      </c>
      <c r="E1137" s="19" t="s">
        <v>51</v>
      </c>
      <c r="F1137" s="11">
        <f>SUM(F1036:F1136)</f>
        <v>439037.54</v>
      </c>
      <c r="G1137" s="11">
        <f>SUM(G1036:G1136)</f>
        <v>391540.12</v>
      </c>
      <c r="H1137" s="11"/>
      <c r="I1137" s="11">
        <f>SUM(I1036:I1136)</f>
        <v>493404785.73584014</v>
      </c>
      <c r="J1137" s="11">
        <f>SUM(J1036:J1136)</f>
        <v>243918607.34942001</v>
      </c>
      <c r="K1137" s="11">
        <f>SUM(K1036:K1136)</f>
        <v>249486178.38642004</v>
      </c>
      <c r="L1137" s="11">
        <f>SUM(L1036:L1136)</f>
        <v>249486178.38642004</v>
      </c>
      <c r="M1137" s="12">
        <f t="shared" si="1526"/>
        <v>0</v>
      </c>
      <c r="N1137" s="11">
        <f t="shared" ref="N1137:AS1137" si="1558">SUM(N1036:N1136)</f>
        <v>0</v>
      </c>
      <c r="O1137" s="11">
        <f t="shared" si="1558"/>
        <v>0</v>
      </c>
      <c r="P1137" s="11">
        <f t="shared" si="1558"/>
        <v>0</v>
      </c>
      <c r="Q1137" s="11">
        <f t="shared" si="1558"/>
        <v>35220804.568999998</v>
      </c>
      <c r="R1137" s="11">
        <f t="shared" si="1558"/>
        <v>35220804.568999998</v>
      </c>
      <c r="S1137" s="11">
        <f t="shared" si="1558"/>
        <v>0</v>
      </c>
      <c r="T1137" s="11">
        <f t="shared" si="1558"/>
        <v>4309063.983</v>
      </c>
      <c r="U1137" s="11">
        <f t="shared" si="1558"/>
        <v>6181229.1140000001</v>
      </c>
      <c r="V1137" s="11">
        <f t="shared" si="1558"/>
        <v>1018696.0909999998</v>
      </c>
      <c r="W1137" s="11">
        <f t="shared" si="1558"/>
        <v>2415043.4670000002</v>
      </c>
      <c r="X1137" s="11">
        <f t="shared" si="1558"/>
        <v>7295410.7339999992</v>
      </c>
      <c r="Y1137" s="11">
        <f t="shared" si="1558"/>
        <v>4880367.2669999991</v>
      </c>
      <c r="Z1137" s="11">
        <f t="shared" si="1558"/>
        <v>11248701.104</v>
      </c>
      <c r="AA1137" s="11">
        <f t="shared" si="1558"/>
        <v>11692874.7806</v>
      </c>
      <c r="AB1137" s="11">
        <f t="shared" si="1558"/>
        <v>444173.67660000036</v>
      </c>
      <c r="AC1137" s="11">
        <f t="shared" si="1558"/>
        <v>3087531.611</v>
      </c>
      <c r="AD1137" s="11">
        <f t="shared" si="1558"/>
        <v>6109793.7378399996</v>
      </c>
      <c r="AE1137" s="11">
        <f t="shared" si="1558"/>
        <v>3022262.1268399996</v>
      </c>
      <c r="AF1137" s="11">
        <f t="shared" si="1558"/>
        <v>0</v>
      </c>
      <c r="AG1137" s="11">
        <f t="shared" si="1558"/>
        <v>0</v>
      </c>
      <c r="AH1137" s="11">
        <f t="shared" si="1558"/>
        <v>0</v>
      </c>
      <c r="AI1137" s="11">
        <f t="shared" si="1558"/>
        <v>0</v>
      </c>
      <c r="AJ1137" s="11">
        <f t="shared" si="1558"/>
        <v>0</v>
      </c>
      <c r="AK1137" s="11">
        <f t="shared" si="1558"/>
        <v>0</v>
      </c>
      <c r="AL1137" s="11">
        <f t="shared" si="1558"/>
        <v>0</v>
      </c>
      <c r="AM1137" s="11">
        <f t="shared" si="1558"/>
        <v>0</v>
      </c>
      <c r="AN1137" s="11">
        <f t="shared" si="1558"/>
        <v>0</v>
      </c>
      <c r="AO1137" s="11">
        <f t="shared" si="1558"/>
        <v>147419176.13</v>
      </c>
      <c r="AP1137" s="11">
        <f t="shared" si="1558"/>
        <v>0</v>
      </c>
      <c r="AQ1137" s="11">
        <f t="shared" si="1558"/>
        <v>164952928.16000003</v>
      </c>
      <c r="AR1137" s="11">
        <f t="shared" si="1558"/>
        <v>-1134057.9699999951</v>
      </c>
      <c r="AS1137" s="11">
        <f t="shared" si="1558"/>
        <v>42806677.692000002</v>
      </c>
      <c r="AT1137" s="11">
        <f t="shared" ref="AT1137:BY1137" si="1559">SUM(AT1036:AT1136)</f>
        <v>63185331.791599996</v>
      </c>
      <c r="AU1137" s="11">
        <f t="shared" si="1559"/>
        <v>13278171.249599997</v>
      </c>
      <c r="AV1137" s="11">
        <f t="shared" si="1559"/>
        <v>184166690.58299997</v>
      </c>
      <c r="AW1137" s="11">
        <f t="shared" si="1559"/>
        <v>178814199.70879996</v>
      </c>
      <c r="AX1137" s="11">
        <f t="shared" si="1559"/>
        <v>-5352490.8741999939</v>
      </c>
      <c r="AY1137" s="11">
        <f t="shared" si="1559"/>
        <v>0</v>
      </c>
      <c r="AZ1137" s="11">
        <f t="shared" si="1559"/>
        <v>0</v>
      </c>
      <c r="BA1137" s="11">
        <f t="shared" si="1559"/>
        <v>0</v>
      </c>
      <c r="BB1137" s="11">
        <f t="shared" si="1559"/>
        <v>0</v>
      </c>
      <c r="BC1137" s="11">
        <f t="shared" si="1559"/>
        <v>19952213.139999997</v>
      </c>
      <c r="BD1137" s="11">
        <f t="shared" si="1559"/>
        <v>19952213.139999997</v>
      </c>
      <c r="BE1137" s="11">
        <f t="shared" si="1559"/>
        <v>1</v>
      </c>
      <c r="BF1137" s="11">
        <f t="shared" si="1559"/>
        <v>0</v>
      </c>
      <c r="BG1137" s="11">
        <f t="shared" si="1559"/>
        <v>138416.95000000001</v>
      </c>
      <c r="BH1137" s="11">
        <f t="shared" si="1559"/>
        <v>138416.95000000001</v>
      </c>
      <c r="BI1137" s="11">
        <f t="shared" si="1559"/>
        <v>0</v>
      </c>
      <c r="BJ1137" s="11">
        <f t="shared" si="1559"/>
        <v>0</v>
      </c>
      <c r="BK1137" s="11">
        <f t="shared" si="1559"/>
        <v>13600000</v>
      </c>
      <c r="BL1137" s="11">
        <f t="shared" si="1559"/>
        <v>13600000</v>
      </c>
      <c r="BM1137" s="11">
        <f t="shared" si="1559"/>
        <v>0</v>
      </c>
      <c r="BN1137" s="11">
        <f t="shared" si="1559"/>
        <v>0</v>
      </c>
      <c r="BO1137" s="11">
        <f t="shared" si="1559"/>
        <v>0</v>
      </c>
      <c r="BP1137" s="11">
        <f t="shared" si="1559"/>
        <v>0</v>
      </c>
      <c r="BQ1137" s="11">
        <f t="shared" si="1559"/>
        <v>0</v>
      </c>
      <c r="BR1137" s="11">
        <f t="shared" si="1559"/>
        <v>0</v>
      </c>
      <c r="BS1137" s="11">
        <f t="shared" si="1559"/>
        <v>0</v>
      </c>
      <c r="BT1137" s="11">
        <f t="shared" si="1559"/>
        <v>0</v>
      </c>
      <c r="BU1137" s="11">
        <f t="shared" si="1559"/>
        <v>1</v>
      </c>
      <c r="BV1137" s="11">
        <f t="shared" si="1559"/>
        <v>0</v>
      </c>
      <c r="BW1137" s="11">
        <f t="shared" si="1559"/>
        <v>600000</v>
      </c>
      <c r="BX1137" s="11">
        <f t="shared" si="1559"/>
        <v>600000</v>
      </c>
      <c r="BY1137" s="11">
        <f t="shared" si="1559"/>
        <v>0</v>
      </c>
      <c r="BZ1137" s="11">
        <f t="shared" ref="BZ1137:DD1137" si="1560">SUM(BZ1036:BZ1136)</f>
        <v>0</v>
      </c>
      <c r="CA1137" s="11">
        <f t="shared" si="1560"/>
        <v>0</v>
      </c>
      <c r="CB1137" s="11">
        <f t="shared" si="1560"/>
        <v>0</v>
      </c>
      <c r="CC1137" s="11">
        <f t="shared" si="1560"/>
        <v>0</v>
      </c>
      <c r="CD1137" s="11">
        <f t="shared" si="1560"/>
        <v>0</v>
      </c>
      <c r="CE1137" s="11">
        <f t="shared" si="1560"/>
        <v>242756.68</v>
      </c>
      <c r="CF1137" s="11">
        <f t="shared" si="1560"/>
        <v>242756.68</v>
      </c>
      <c r="CG1137" s="11">
        <f t="shared" si="1560"/>
        <v>0</v>
      </c>
      <c r="CH1137" s="11">
        <f t="shared" si="1560"/>
        <v>0</v>
      </c>
      <c r="CI1137" s="11">
        <f t="shared" si="1560"/>
        <v>194801.99</v>
      </c>
      <c r="CJ1137" s="11">
        <f t="shared" si="1560"/>
        <v>194801.99</v>
      </c>
      <c r="CK1137" s="11">
        <f t="shared" si="1560"/>
        <v>3</v>
      </c>
      <c r="CL1137" s="11">
        <f t="shared" si="1560"/>
        <v>0</v>
      </c>
      <c r="CM1137" s="11">
        <f t="shared" si="1560"/>
        <v>2497789.29</v>
      </c>
      <c r="CN1137" s="11">
        <f t="shared" si="1560"/>
        <v>2497789.29</v>
      </c>
      <c r="CO1137" s="11">
        <f t="shared" si="1560"/>
        <v>0</v>
      </c>
      <c r="CP1137" s="11">
        <f t="shared" si="1560"/>
        <v>0</v>
      </c>
      <c r="CQ1137" s="11">
        <f t="shared" si="1560"/>
        <v>1243003.6599999999</v>
      </c>
      <c r="CR1137" s="11">
        <f t="shared" si="1560"/>
        <v>1243003.6599999999</v>
      </c>
      <c r="CS1137" s="11">
        <f t="shared" si="1560"/>
        <v>1</v>
      </c>
      <c r="CT1137" s="11">
        <f t="shared" si="1560"/>
        <v>0</v>
      </c>
      <c r="CU1137" s="11">
        <f t="shared" si="1560"/>
        <v>343373.97</v>
      </c>
      <c r="CV1137" s="11">
        <f t="shared" si="1560"/>
        <v>343373.97</v>
      </c>
      <c r="CW1137" s="11">
        <f t="shared" si="1560"/>
        <v>0</v>
      </c>
      <c r="CX1137" s="11">
        <f t="shared" si="1560"/>
        <v>0</v>
      </c>
      <c r="CY1137" s="11">
        <f t="shared" si="1560"/>
        <v>1092070.6000000001</v>
      </c>
      <c r="CZ1137" s="11">
        <f t="shared" si="1560"/>
        <v>1092070.6000000001</v>
      </c>
      <c r="DA1137" s="11">
        <f t="shared" si="1560"/>
        <v>0</v>
      </c>
      <c r="DB1137" s="11">
        <f t="shared" si="1560"/>
        <v>0</v>
      </c>
      <c r="DC1137" s="11">
        <f t="shared" si="1560"/>
        <v>0</v>
      </c>
      <c r="DD1137" s="11">
        <f t="shared" si="1560"/>
        <v>0</v>
      </c>
      <c r="DE1137" s="18" t="s">
        <v>51</v>
      </c>
      <c r="DF1137" s="18" t="s">
        <v>51</v>
      </c>
    </row>
    <row r="1138" spans="1:110" ht="12.75" hidden="1" x14ac:dyDescent="0.25">
      <c r="A1138" s="27" t="s">
        <v>341</v>
      </c>
      <c r="B1138" s="28"/>
      <c r="C1138" s="28"/>
      <c r="D1138" s="28"/>
      <c r="E1138" s="28"/>
      <c r="F1138" s="28"/>
      <c r="G1138" s="28"/>
      <c r="H1138" s="28"/>
      <c r="I1138" s="12"/>
      <c r="J1138" s="12"/>
      <c r="K1138" s="12"/>
      <c r="L1138" s="12"/>
      <c r="M1138" s="12">
        <f t="shared" si="1526"/>
        <v>0</v>
      </c>
      <c r="N1138" s="28"/>
      <c r="O1138" s="28"/>
      <c r="P1138" s="12"/>
      <c r="Q1138" s="28"/>
      <c r="R1138" s="28"/>
      <c r="S1138" s="12"/>
      <c r="T1138" s="28"/>
      <c r="U1138" s="28"/>
      <c r="V1138" s="12"/>
      <c r="W1138" s="28"/>
      <c r="X1138" s="28"/>
      <c r="Y1138" s="12"/>
      <c r="Z1138" s="28"/>
      <c r="AA1138" s="28"/>
      <c r="AB1138" s="12"/>
      <c r="AC1138" s="28"/>
      <c r="AD1138" s="28"/>
      <c r="AE1138" s="12"/>
      <c r="AF1138" s="28"/>
      <c r="AG1138" s="28"/>
      <c r="AH1138" s="12"/>
      <c r="AI1138" s="28"/>
      <c r="AJ1138" s="28"/>
      <c r="AK1138" s="12"/>
      <c r="AL1138" s="28"/>
      <c r="AM1138" s="28"/>
      <c r="AN1138" s="12"/>
      <c r="AO1138" s="34"/>
      <c r="AP1138" s="38"/>
      <c r="AQ1138" s="34"/>
      <c r="AR1138" s="32"/>
      <c r="AS1138" s="28"/>
      <c r="AT1138" s="28"/>
      <c r="AU1138" s="12"/>
      <c r="AV1138" s="28"/>
      <c r="AW1138" s="28"/>
      <c r="AX1138" s="12"/>
      <c r="AY1138" s="44"/>
      <c r="AZ1138" s="34"/>
      <c r="BA1138" s="12"/>
      <c r="BB1138" s="12"/>
      <c r="BC1138" s="12"/>
      <c r="BD1138" s="12"/>
      <c r="BE1138" s="36"/>
      <c r="BF1138" s="36"/>
      <c r="BG1138" s="36"/>
      <c r="BH1138" s="12">
        <f t="shared" ref="BH1138" si="1561">BG1138-BF1138</f>
        <v>0</v>
      </c>
      <c r="BI1138" s="36"/>
      <c r="BJ1138" s="36"/>
      <c r="BK1138" s="36"/>
      <c r="BL1138" s="12">
        <f t="shared" ref="BL1138" si="1562">BK1138-BJ1138</f>
        <v>0</v>
      </c>
      <c r="BM1138" s="36"/>
      <c r="BN1138" s="36"/>
      <c r="BO1138" s="36"/>
      <c r="BP1138" s="12">
        <f t="shared" ref="BP1138" si="1563">BO1138-BN1138</f>
        <v>0</v>
      </c>
      <c r="BQ1138" s="36"/>
      <c r="BR1138" s="36"/>
      <c r="BS1138" s="36"/>
      <c r="BT1138" s="12">
        <f t="shared" ref="BT1138" si="1564">BS1138-BR1138</f>
        <v>0</v>
      </c>
      <c r="BU1138" s="36"/>
      <c r="BV1138" s="36"/>
      <c r="BW1138" s="36"/>
      <c r="BX1138" s="12">
        <f t="shared" ref="BX1138" si="1565">BW1138-BV1138</f>
        <v>0</v>
      </c>
      <c r="BY1138" s="36"/>
      <c r="BZ1138" s="36"/>
      <c r="CA1138" s="36"/>
      <c r="CB1138" s="12">
        <f t="shared" ref="CB1138" si="1566">CA1138-BZ1138</f>
        <v>0</v>
      </c>
      <c r="CC1138" s="36"/>
      <c r="CD1138" s="36"/>
      <c r="CE1138" s="36"/>
      <c r="CF1138" s="12">
        <f t="shared" ref="CF1138" si="1567">CE1138-CD1138</f>
        <v>0</v>
      </c>
      <c r="CG1138" s="36"/>
      <c r="CH1138" s="36"/>
      <c r="CI1138" s="36"/>
      <c r="CJ1138" s="12">
        <f t="shared" ref="CJ1138" si="1568">CI1138-CH1138</f>
        <v>0</v>
      </c>
      <c r="CK1138" s="36"/>
      <c r="CL1138" s="36"/>
      <c r="CM1138" s="36"/>
      <c r="CN1138" s="12">
        <f t="shared" ref="CN1138" si="1569">CM1138-CL1138</f>
        <v>0</v>
      </c>
      <c r="CO1138" s="36"/>
      <c r="CP1138" s="36"/>
      <c r="CQ1138" s="36"/>
      <c r="CR1138" s="12">
        <f t="shared" ref="CR1138" si="1570">CQ1138-CP1138</f>
        <v>0</v>
      </c>
      <c r="CS1138" s="36"/>
      <c r="CT1138" s="36"/>
      <c r="CU1138" s="36"/>
      <c r="CV1138" s="12">
        <f t="shared" ref="CV1138" si="1571">CU1138-CT1138</f>
        <v>0</v>
      </c>
      <c r="CW1138" s="36"/>
      <c r="CX1138" s="36"/>
      <c r="CY1138" s="36"/>
      <c r="CZ1138" s="12">
        <f t="shared" ref="CZ1138" si="1572">CY1138-CX1138</f>
        <v>0</v>
      </c>
      <c r="DA1138" s="36"/>
      <c r="DB1138" s="36"/>
      <c r="DC1138" s="36"/>
      <c r="DD1138" s="12">
        <f t="shared" ref="DD1138" si="1573">DC1138-DB1138</f>
        <v>0</v>
      </c>
      <c r="DE1138" s="28"/>
      <c r="DF1138" s="29"/>
    </row>
    <row r="1139" spans="1:110" ht="51" hidden="1" x14ac:dyDescent="0.25">
      <c r="A1139" s="13" t="s">
        <v>24</v>
      </c>
      <c r="B1139" s="48" t="s">
        <v>1387</v>
      </c>
      <c r="C1139" s="49">
        <v>1895</v>
      </c>
      <c r="D1139" s="49" t="s">
        <v>51</v>
      </c>
      <c r="E1139" s="48" t="s">
        <v>56</v>
      </c>
      <c r="F1139" s="50">
        <v>1954.2</v>
      </c>
      <c r="G1139" s="50">
        <v>1717.5</v>
      </c>
      <c r="H1139" s="51">
        <v>40212</v>
      </c>
      <c r="I1139" s="12">
        <f t="shared" ref="I1139:I1202" si="1574">O1139+R1139+U1139+X1139+AA1139+AD1139+AG1139+AJ1139+AM1139+AQ1139+AT1139+BC1139+AW1139+AZ1139</f>
        <v>4284424.0920000002</v>
      </c>
      <c r="J1139" s="12">
        <f t="shared" ref="J1139:J1202" si="1575">(I1139-BC1139)*0.5</f>
        <v>2142212.0460000001</v>
      </c>
      <c r="K1139" s="12">
        <f t="shared" ref="K1139:K1199" si="1576">I1139-J1139</f>
        <v>2142212.0460000001</v>
      </c>
      <c r="L1139" s="12">
        <f t="shared" ref="L1139:L1199" si="1577">K1139</f>
        <v>2142212.0460000001</v>
      </c>
      <c r="M1139" s="12">
        <f t="shared" si="1526"/>
        <v>0</v>
      </c>
      <c r="N1139" s="12"/>
      <c r="O1139" s="12"/>
      <c r="P1139" s="12">
        <v>0</v>
      </c>
      <c r="Q1139" s="12">
        <v>4284424.0920000002</v>
      </c>
      <c r="R1139" s="12">
        <v>4284424.0920000002</v>
      </c>
      <c r="S1139" s="12">
        <v>0</v>
      </c>
      <c r="T1139" s="12"/>
      <c r="U1139" s="12"/>
      <c r="V1139" s="12">
        <v>0</v>
      </c>
      <c r="W1139" s="12"/>
      <c r="X1139" s="12"/>
      <c r="Y1139" s="12">
        <v>0</v>
      </c>
      <c r="Z1139" s="12"/>
      <c r="AA1139" s="12"/>
      <c r="AB1139" s="12">
        <v>0</v>
      </c>
      <c r="AC1139" s="12"/>
      <c r="AD1139" s="12"/>
      <c r="AE1139" s="12">
        <v>0</v>
      </c>
      <c r="AF1139" s="12"/>
      <c r="AG1139" s="12"/>
      <c r="AH1139" s="12">
        <v>0</v>
      </c>
      <c r="AI1139" s="12"/>
      <c r="AJ1139" s="12"/>
      <c r="AK1139" s="12">
        <v>0</v>
      </c>
      <c r="AL1139" s="12"/>
      <c r="AM1139" s="12"/>
      <c r="AN1139" s="12">
        <v>0</v>
      </c>
      <c r="AO1139" s="32"/>
      <c r="AP1139" s="39" t="s">
        <v>53</v>
      </c>
      <c r="AQ1139" s="32"/>
      <c r="AR1139" s="32">
        <v>0</v>
      </c>
      <c r="AS1139" s="12"/>
      <c r="AT1139" s="12"/>
      <c r="AU1139" s="12">
        <v>0</v>
      </c>
      <c r="AV1139" s="12"/>
      <c r="AW1139" s="12"/>
      <c r="AX1139" s="12">
        <v>0</v>
      </c>
      <c r="AY1139" s="45"/>
      <c r="AZ1139" s="32"/>
      <c r="BA1139" s="12">
        <v>0</v>
      </c>
      <c r="BB1139" s="12">
        <f>BF1139+BJ1139+BN1139+BR1139+BV1139+BZ1139+CD1139+CH1139+CL1139+CP1139+CT1139+CX1139+DB1139</f>
        <v>0</v>
      </c>
      <c r="BC1139" s="12">
        <f t="shared" ref="BC1139:BC1202" si="1578">BG1139+BK1139+BO1139+BS1139+BW1139+CA1139+CE1139+CI1139+CM1139+CQ1139+CU1139+CY1139+DC1139</f>
        <v>0</v>
      </c>
      <c r="BD1139" s="12">
        <f t="shared" ref="BD1139:BD1202" si="1579">BC1139-BB1139</f>
        <v>0</v>
      </c>
      <c r="BE1139" s="12"/>
      <c r="BF1139" s="12"/>
      <c r="BG1139" s="12"/>
      <c r="BH1139" s="12">
        <f>BG1139-BF1139</f>
        <v>0</v>
      </c>
      <c r="BI1139" s="12"/>
      <c r="BJ1139" s="12"/>
      <c r="BK1139" s="12"/>
      <c r="BL1139" s="12">
        <f>BK1139-BJ1139</f>
        <v>0</v>
      </c>
      <c r="BM1139" s="12"/>
      <c r="BN1139" s="12"/>
      <c r="BO1139" s="12"/>
      <c r="BP1139" s="12">
        <f>BO1139-BN1139</f>
        <v>0</v>
      </c>
      <c r="BQ1139" s="12"/>
      <c r="BR1139" s="12"/>
      <c r="BS1139" s="12"/>
      <c r="BT1139" s="12">
        <f>BS1139-BR1139</f>
        <v>0</v>
      </c>
      <c r="BU1139" s="12"/>
      <c r="BV1139" s="12"/>
      <c r="BW1139" s="12"/>
      <c r="BX1139" s="12">
        <f>BW1139-BV1139</f>
        <v>0</v>
      </c>
      <c r="BY1139" s="12"/>
      <c r="BZ1139" s="12"/>
      <c r="CA1139" s="12"/>
      <c r="CB1139" s="12">
        <f>CA1139-BZ1139</f>
        <v>0</v>
      </c>
      <c r="CC1139" s="12"/>
      <c r="CD1139" s="12"/>
      <c r="CE1139" s="12"/>
      <c r="CF1139" s="12">
        <f>CE1139-CD1139</f>
        <v>0</v>
      </c>
      <c r="CG1139" s="12"/>
      <c r="CH1139" s="12"/>
      <c r="CI1139" s="12"/>
      <c r="CJ1139" s="12">
        <f>CI1139-CH1139</f>
        <v>0</v>
      </c>
      <c r="CK1139" s="12"/>
      <c r="CL1139" s="12"/>
      <c r="CM1139" s="12"/>
      <c r="CN1139" s="12">
        <f>CM1139-CL1139</f>
        <v>0</v>
      </c>
      <c r="CO1139" s="12"/>
      <c r="CP1139" s="12"/>
      <c r="CQ1139" s="12"/>
      <c r="CR1139" s="12">
        <f>CQ1139-CP1139</f>
        <v>0</v>
      </c>
      <c r="CS1139" s="12"/>
      <c r="CT1139" s="12"/>
      <c r="CU1139" s="12"/>
      <c r="CV1139" s="12">
        <f>CU1139-CT1139</f>
        <v>0</v>
      </c>
      <c r="CW1139" s="12"/>
      <c r="CX1139" s="12"/>
      <c r="CY1139" s="12"/>
      <c r="CZ1139" s="12">
        <f>CY1139-CX1139</f>
        <v>0</v>
      </c>
      <c r="DA1139" s="12"/>
      <c r="DB1139" s="12"/>
      <c r="DC1139" s="12"/>
      <c r="DD1139" s="12">
        <f>DC1139-DB1139</f>
        <v>0</v>
      </c>
      <c r="DE1139" s="13" t="s">
        <v>54</v>
      </c>
      <c r="DF1139" s="14" t="s">
        <v>55</v>
      </c>
    </row>
    <row r="1140" spans="1:110" ht="51" hidden="1" x14ac:dyDescent="0.25">
      <c r="A1140" s="13" t="s">
        <v>25</v>
      </c>
      <c r="B1140" s="48" t="s">
        <v>2153</v>
      </c>
      <c r="C1140" s="49" t="s">
        <v>2113</v>
      </c>
      <c r="D1140" s="49" t="s">
        <v>2154</v>
      </c>
      <c r="E1140" s="48" t="s">
        <v>56</v>
      </c>
      <c r="F1140" s="50">
        <v>10234</v>
      </c>
      <c r="G1140" s="50">
        <v>9604</v>
      </c>
      <c r="H1140" s="51">
        <v>34038</v>
      </c>
      <c r="I1140" s="12">
        <f t="shared" si="1574"/>
        <v>4894992.82</v>
      </c>
      <c r="J1140" s="12">
        <f t="shared" si="1575"/>
        <v>2447496.41</v>
      </c>
      <c r="K1140" s="12">
        <f t="shared" si="1576"/>
        <v>2447496.41</v>
      </c>
      <c r="L1140" s="12">
        <f t="shared" si="1577"/>
        <v>2447496.41</v>
      </c>
      <c r="M1140" s="12">
        <f t="shared" si="1526"/>
        <v>0</v>
      </c>
      <c r="N1140" s="12"/>
      <c r="O1140" s="12">
        <v>4894992.82</v>
      </c>
      <c r="P1140" s="12">
        <v>4894992.82</v>
      </c>
      <c r="Q1140" s="12"/>
      <c r="R1140" s="12"/>
      <c r="S1140" s="12">
        <v>0</v>
      </c>
      <c r="T1140" s="12"/>
      <c r="U1140" s="12"/>
      <c r="V1140" s="12">
        <v>0</v>
      </c>
      <c r="W1140" s="12"/>
      <c r="X1140" s="12"/>
      <c r="Y1140" s="12">
        <v>0</v>
      </c>
      <c r="Z1140" s="12"/>
      <c r="AA1140" s="12"/>
      <c r="AB1140" s="12">
        <v>0</v>
      </c>
      <c r="AC1140" s="12"/>
      <c r="AD1140" s="12"/>
      <c r="AE1140" s="12">
        <v>0</v>
      </c>
      <c r="AF1140" s="12"/>
      <c r="AG1140" s="12"/>
      <c r="AH1140" s="12">
        <v>0</v>
      </c>
      <c r="AI1140" s="12"/>
      <c r="AJ1140" s="12"/>
      <c r="AK1140" s="12">
        <v>0</v>
      </c>
      <c r="AL1140" s="12"/>
      <c r="AM1140" s="12"/>
      <c r="AN1140" s="12">
        <v>0</v>
      </c>
      <c r="AO1140" s="32"/>
      <c r="AP1140" s="39"/>
      <c r="AQ1140" s="32"/>
      <c r="AR1140" s="32">
        <v>0</v>
      </c>
      <c r="AS1140" s="12"/>
      <c r="AT1140" s="12"/>
      <c r="AU1140" s="12">
        <v>0</v>
      </c>
      <c r="AV1140" s="12"/>
      <c r="AW1140" s="12"/>
      <c r="AX1140" s="12">
        <v>0</v>
      </c>
      <c r="AY1140" s="45"/>
      <c r="AZ1140" s="32"/>
      <c r="BA1140" s="12">
        <v>0</v>
      </c>
      <c r="BB1140" s="12"/>
      <c r="BC1140" s="12">
        <f t="shared" si="1578"/>
        <v>0</v>
      </c>
      <c r="BD1140" s="12">
        <f t="shared" si="1579"/>
        <v>0</v>
      </c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3" t="s">
        <v>54</v>
      </c>
      <c r="DF1140" s="14" t="s">
        <v>55</v>
      </c>
    </row>
    <row r="1141" spans="1:110" ht="51" hidden="1" x14ac:dyDescent="0.25">
      <c r="A1141" s="13" t="s">
        <v>26</v>
      </c>
      <c r="B1141" s="48" t="s">
        <v>2317</v>
      </c>
      <c r="C1141" s="49" t="s">
        <v>2117</v>
      </c>
      <c r="D1141" s="49" t="s">
        <v>51</v>
      </c>
      <c r="E1141" s="48" t="s">
        <v>56</v>
      </c>
      <c r="F1141" s="49">
        <v>6552.6</v>
      </c>
      <c r="G1141" s="49">
        <v>5705.6</v>
      </c>
      <c r="H1141" s="51">
        <v>34025</v>
      </c>
      <c r="I1141" s="12">
        <f t="shared" si="1574"/>
        <v>269558.43</v>
      </c>
      <c r="J1141" s="12">
        <f t="shared" si="1575"/>
        <v>134779.215</v>
      </c>
      <c r="K1141" s="12">
        <f t="shared" si="1576"/>
        <v>134779.215</v>
      </c>
      <c r="L1141" s="12">
        <f t="shared" si="1577"/>
        <v>134779.215</v>
      </c>
      <c r="M1141" s="12">
        <f t="shared" si="1526"/>
        <v>0</v>
      </c>
      <c r="N1141" s="12"/>
      <c r="O1141" s="12"/>
      <c r="P1141" s="12">
        <v>0</v>
      </c>
      <c r="Q1141" s="12"/>
      <c r="R1141" s="12"/>
      <c r="S1141" s="12">
        <v>0</v>
      </c>
      <c r="T1141" s="12"/>
      <c r="U1141" s="12"/>
      <c r="V1141" s="12">
        <v>0</v>
      </c>
      <c r="W1141" s="12"/>
      <c r="X1141" s="12"/>
      <c r="Y1141" s="12">
        <v>0</v>
      </c>
      <c r="Z1141" s="12"/>
      <c r="AA1141" s="12"/>
      <c r="AB1141" s="12">
        <v>0</v>
      </c>
      <c r="AC1141" s="12"/>
      <c r="AD1141" s="12"/>
      <c r="AE1141" s="12">
        <v>0</v>
      </c>
      <c r="AF1141" s="12"/>
      <c r="AG1141" s="12"/>
      <c r="AH1141" s="12">
        <v>0</v>
      </c>
      <c r="AI1141" s="12"/>
      <c r="AJ1141" s="12"/>
      <c r="AK1141" s="12">
        <v>0</v>
      </c>
      <c r="AL1141" s="12"/>
      <c r="AM1141" s="12"/>
      <c r="AN1141" s="12">
        <v>0</v>
      </c>
      <c r="AO1141" s="32"/>
      <c r="AP1141" s="39"/>
      <c r="AQ1141" s="32"/>
      <c r="AR1141" s="32">
        <v>0</v>
      </c>
      <c r="AS1141" s="12"/>
      <c r="AT1141" s="12"/>
      <c r="AU1141" s="12">
        <v>0</v>
      </c>
      <c r="AV1141" s="12"/>
      <c r="AW1141" s="12"/>
      <c r="AX1141" s="12">
        <v>0</v>
      </c>
      <c r="AY1141" s="45"/>
      <c r="AZ1141" s="32">
        <v>269558.43</v>
      </c>
      <c r="BA1141" s="12">
        <v>269558.43</v>
      </c>
      <c r="BB1141" s="12"/>
      <c r="BC1141" s="12">
        <f t="shared" si="1578"/>
        <v>0</v>
      </c>
      <c r="BD1141" s="12">
        <f t="shared" si="1579"/>
        <v>0</v>
      </c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3" t="s">
        <v>54</v>
      </c>
      <c r="DF1141" s="14" t="s">
        <v>55</v>
      </c>
    </row>
    <row r="1142" spans="1:110" ht="51" hidden="1" x14ac:dyDescent="0.25">
      <c r="A1142" s="13" t="s">
        <v>27</v>
      </c>
      <c r="B1142" s="48" t="s">
        <v>2155</v>
      </c>
      <c r="C1142" s="49" t="s">
        <v>2113</v>
      </c>
      <c r="D1142" s="49" t="s">
        <v>2154</v>
      </c>
      <c r="E1142" s="48" t="s">
        <v>56</v>
      </c>
      <c r="F1142" s="50">
        <v>1955.6</v>
      </c>
      <c r="G1142" s="50">
        <v>1667.6</v>
      </c>
      <c r="H1142" s="51">
        <v>34018</v>
      </c>
      <c r="I1142" s="12">
        <f t="shared" si="1574"/>
        <v>870935.58</v>
      </c>
      <c r="J1142" s="12">
        <f t="shared" si="1575"/>
        <v>435467.79</v>
      </c>
      <c r="K1142" s="12">
        <f t="shared" si="1576"/>
        <v>435467.79</v>
      </c>
      <c r="L1142" s="12">
        <f t="shared" si="1577"/>
        <v>435467.79</v>
      </c>
      <c r="M1142" s="12">
        <f t="shared" si="1526"/>
        <v>0</v>
      </c>
      <c r="N1142" s="12"/>
      <c r="O1142" s="12">
        <v>870935.58</v>
      </c>
      <c r="P1142" s="12">
        <v>870935.58</v>
      </c>
      <c r="Q1142" s="12"/>
      <c r="R1142" s="12"/>
      <c r="S1142" s="12">
        <v>0</v>
      </c>
      <c r="T1142" s="12"/>
      <c r="U1142" s="12"/>
      <c r="V1142" s="12">
        <v>0</v>
      </c>
      <c r="W1142" s="12"/>
      <c r="X1142" s="12"/>
      <c r="Y1142" s="12">
        <v>0</v>
      </c>
      <c r="Z1142" s="12"/>
      <c r="AA1142" s="12"/>
      <c r="AB1142" s="12">
        <v>0</v>
      </c>
      <c r="AC1142" s="12"/>
      <c r="AD1142" s="12"/>
      <c r="AE1142" s="12">
        <v>0</v>
      </c>
      <c r="AF1142" s="12"/>
      <c r="AG1142" s="12"/>
      <c r="AH1142" s="12">
        <v>0</v>
      </c>
      <c r="AI1142" s="12"/>
      <c r="AJ1142" s="12"/>
      <c r="AK1142" s="12">
        <v>0</v>
      </c>
      <c r="AL1142" s="12"/>
      <c r="AM1142" s="12"/>
      <c r="AN1142" s="12">
        <v>0</v>
      </c>
      <c r="AO1142" s="32"/>
      <c r="AP1142" s="39"/>
      <c r="AQ1142" s="32"/>
      <c r="AR1142" s="32">
        <v>0</v>
      </c>
      <c r="AS1142" s="12"/>
      <c r="AT1142" s="12"/>
      <c r="AU1142" s="12">
        <v>0</v>
      </c>
      <c r="AV1142" s="12"/>
      <c r="AW1142" s="12"/>
      <c r="AX1142" s="12">
        <v>0</v>
      </c>
      <c r="AY1142" s="45"/>
      <c r="AZ1142" s="32"/>
      <c r="BA1142" s="12">
        <v>0</v>
      </c>
      <c r="BB1142" s="12"/>
      <c r="BC1142" s="12">
        <f t="shared" si="1578"/>
        <v>0</v>
      </c>
      <c r="BD1142" s="12">
        <f t="shared" si="1579"/>
        <v>0</v>
      </c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3" t="s">
        <v>54</v>
      </c>
      <c r="DF1142" s="14" t="s">
        <v>55</v>
      </c>
    </row>
    <row r="1143" spans="1:110" ht="51" hidden="1" x14ac:dyDescent="0.25">
      <c r="A1143" s="13" t="s">
        <v>28</v>
      </c>
      <c r="B1143" s="48" t="s">
        <v>2156</v>
      </c>
      <c r="C1143" s="49" t="s">
        <v>2113</v>
      </c>
      <c r="D1143" s="49" t="s">
        <v>2154</v>
      </c>
      <c r="E1143" s="48" t="s">
        <v>56</v>
      </c>
      <c r="F1143" s="50">
        <v>2077.6999999999998</v>
      </c>
      <c r="G1143" s="50">
        <v>1732.7</v>
      </c>
      <c r="H1143" s="51">
        <v>33830</v>
      </c>
      <c r="I1143" s="12">
        <f t="shared" si="1574"/>
        <v>1096618.8400000001</v>
      </c>
      <c r="J1143" s="12">
        <f t="shared" si="1575"/>
        <v>548309.42000000004</v>
      </c>
      <c r="K1143" s="12">
        <f t="shared" si="1576"/>
        <v>548309.42000000004</v>
      </c>
      <c r="L1143" s="12">
        <f t="shared" si="1577"/>
        <v>548309.42000000004</v>
      </c>
      <c r="M1143" s="12">
        <f t="shared" si="1526"/>
        <v>0</v>
      </c>
      <c r="N1143" s="12"/>
      <c r="O1143" s="12">
        <v>1096618.8400000001</v>
      </c>
      <c r="P1143" s="12">
        <v>1096618.8400000001</v>
      </c>
      <c r="Q1143" s="12"/>
      <c r="R1143" s="12"/>
      <c r="S1143" s="12">
        <v>0</v>
      </c>
      <c r="T1143" s="12"/>
      <c r="U1143" s="12"/>
      <c r="V1143" s="12">
        <v>0</v>
      </c>
      <c r="W1143" s="12"/>
      <c r="X1143" s="12"/>
      <c r="Y1143" s="12">
        <v>0</v>
      </c>
      <c r="Z1143" s="12"/>
      <c r="AA1143" s="12"/>
      <c r="AB1143" s="12">
        <v>0</v>
      </c>
      <c r="AC1143" s="12"/>
      <c r="AD1143" s="12"/>
      <c r="AE1143" s="12">
        <v>0</v>
      </c>
      <c r="AF1143" s="12"/>
      <c r="AG1143" s="12"/>
      <c r="AH1143" s="12">
        <v>0</v>
      </c>
      <c r="AI1143" s="12"/>
      <c r="AJ1143" s="12"/>
      <c r="AK1143" s="12">
        <v>0</v>
      </c>
      <c r="AL1143" s="12"/>
      <c r="AM1143" s="12"/>
      <c r="AN1143" s="12">
        <v>0</v>
      </c>
      <c r="AO1143" s="32"/>
      <c r="AP1143" s="39"/>
      <c r="AQ1143" s="32"/>
      <c r="AR1143" s="32">
        <v>0</v>
      </c>
      <c r="AS1143" s="12"/>
      <c r="AT1143" s="12"/>
      <c r="AU1143" s="12">
        <v>0</v>
      </c>
      <c r="AV1143" s="12"/>
      <c r="AW1143" s="12"/>
      <c r="AX1143" s="12">
        <v>0</v>
      </c>
      <c r="AY1143" s="45"/>
      <c r="AZ1143" s="32"/>
      <c r="BA1143" s="12">
        <v>0</v>
      </c>
      <c r="BB1143" s="12"/>
      <c r="BC1143" s="12">
        <f t="shared" si="1578"/>
        <v>0</v>
      </c>
      <c r="BD1143" s="12">
        <f t="shared" si="1579"/>
        <v>0</v>
      </c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3" t="s">
        <v>54</v>
      </c>
      <c r="DF1143" s="14" t="s">
        <v>55</v>
      </c>
    </row>
    <row r="1144" spans="1:110" ht="51" hidden="1" x14ac:dyDescent="0.25">
      <c r="A1144" s="13" t="s">
        <v>29</v>
      </c>
      <c r="B1144" s="48" t="s">
        <v>1388</v>
      </c>
      <c r="C1144" s="49">
        <v>1901</v>
      </c>
      <c r="D1144" s="49" t="s">
        <v>51</v>
      </c>
      <c r="E1144" s="48" t="s">
        <v>56</v>
      </c>
      <c r="F1144" s="50">
        <v>2847.5</v>
      </c>
      <c r="G1144" s="50">
        <v>2569.5</v>
      </c>
      <c r="H1144" s="51">
        <v>33886</v>
      </c>
      <c r="I1144" s="12">
        <f t="shared" si="1574"/>
        <v>1151517.6000000001</v>
      </c>
      <c r="J1144" s="12">
        <f t="shared" si="1575"/>
        <v>575758.80000000005</v>
      </c>
      <c r="K1144" s="12">
        <f t="shared" si="1576"/>
        <v>575758.80000000005</v>
      </c>
      <c r="L1144" s="12">
        <f t="shared" si="1577"/>
        <v>575758.80000000005</v>
      </c>
      <c r="M1144" s="12">
        <f t="shared" si="1526"/>
        <v>0</v>
      </c>
      <c r="N1144" s="12">
        <v>1292458.5</v>
      </c>
      <c r="O1144" s="12">
        <v>1151517.6000000001</v>
      </c>
      <c r="P1144" s="12">
        <v>-140940.89999999991</v>
      </c>
      <c r="Q1144" s="12"/>
      <c r="R1144" s="12"/>
      <c r="S1144" s="12">
        <v>0</v>
      </c>
      <c r="T1144" s="12"/>
      <c r="U1144" s="12"/>
      <c r="V1144" s="12">
        <v>0</v>
      </c>
      <c r="W1144" s="12"/>
      <c r="X1144" s="12"/>
      <c r="Y1144" s="12">
        <v>0</v>
      </c>
      <c r="Z1144" s="12"/>
      <c r="AA1144" s="12"/>
      <c r="AB1144" s="12">
        <v>0</v>
      </c>
      <c r="AC1144" s="12"/>
      <c r="AD1144" s="12"/>
      <c r="AE1144" s="12">
        <v>0</v>
      </c>
      <c r="AF1144" s="12"/>
      <c r="AG1144" s="12"/>
      <c r="AH1144" s="12">
        <v>0</v>
      </c>
      <c r="AI1144" s="12"/>
      <c r="AJ1144" s="12"/>
      <c r="AK1144" s="12">
        <v>0</v>
      </c>
      <c r="AL1144" s="12"/>
      <c r="AM1144" s="12"/>
      <c r="AN1144" s="12">
        <v>0</v>
      </c>
      <c r="AO1144" s="32"/>
      <c r="AP1144" s="39" t="s">
        <v>53</v>
      </c>
      <c r="AQ1144" s="32"/>
      <c r="AR1144" s="32">
        <v>0</v>
      </c>
      <c r="AS1144" s="12"/>
      <c r="AT1144" s="12"/>
      <c r="AU1144" s="12">
        <v>0</v>
      </c>
      <c r="AV1144" s="12"/>
      <c r="AW1144" s="12"/>
      <c r="AX1144" s="12">
        <v>0</v>
      </c>
      <c r="AY1144" s="45"/>
      <c r="AZ1144" s="32"/>
      <c r="BA1144" s="12">
        <v>0</v>
      </c>
      <c r="BB1144" s="12">
        <f>BF1144+BJ1144+BN1144+BR1144+BV1144+BZ1144+CD1144+CH1144+CL1144+CP1144+CT1144+CX1144+DB1144</f>
        <v>0</v>
      </c>
      <c r="BC1144" s="12">
        <f t="shared" si="1578"/>
        <v>0</v>
      </c>
      <c r="BD1144" s="12">
        <f t="shared" si="1579"/>
        <v>0</v>
      </c>
      <c r="BE1144" s="12"/>
      <c r="BF1144" s="12"/>
      <c r="BG1144" s="12"/>
      <c r="BH1144" s="12">
        <f>BG1144-BF1144</f>
        <v>0</v>
      </c>
      <c r="BI1144" s="12"/>
      <c r="BJ1144" s="12"/>
      <c r="BK1144" s="12"/>
      <c r="BL1144" s="12">
        <f>BK1144-BJ1144</f>
        <v>0</v>
      </c>
      <c r="BM1144" s="12"/>
      <c r="BN1144" s="12"/>
      <c r="BO1144" s="12"/>
      <c r="BP1144" s="12">
        <f>BO1144-BN1144</f>
        <v>0</v>
      </c>
      <c r="BQ1144" s="12"/>
      <c r="BR1144" s="12"/>
      <c r="BS1144" s="12"/>
      <c r="BT1144" s="12">
        <f>BS1144-BR1144</f>
        <v>0</v>
      </c>
      <c r="BU1144" s="12"/>
      <c r="BV1144" s="12"/>
      <c r="BW1144" s="12"/>
      <c r="BX1144" s="12">
        <f>BW1144-BV1144</f>
        <v>0</v>
      </c>
      <c r="BY1144" s="12"/>
      <c r="BZ1144" s="12"/>
      <c r="CA1144" s="12"/>
      <c r="CB1144" s="12">
        <f>CA1144-BZ1144</f>
        <v>0</v>
      </c>
      <c r="CC1144" s="12"/>
      <c r="CD1144" s="12"/>
      <c r="CE1144" s="12"/>
      <c r="CF1144" s="12">
        <f>CE1144-CD1144</f>
        <v>0</v>
      </c>
      <c r="CG1144" s="12"/>
      <c r="CH1144" s="12"/>
      <c r="CI1144" s="12"/>
      <c r="CJ1144" s="12">
        <f>CI1144-CH1144</f>
        <v>0</v>
      </c>
      <c r="CK1144" s="12"/>
      <c r="CL1144" s="12"/>
      <c r="CM1144" s="12"/>
      <c r="CN1144" s="12">
        <f>CM1144-CL1144</f>
        <v>0</v>
      </c>
      <c r="CO1144" s="12"/>
      <c r="CP1144" s="12"/>
      <c r="CQ1144" s="12"/>
      <c r="CR1144" s="12">
        <f>CQ1144-CP1144</f>
        <v>0</v>
      </c>
      <c r="CS1144" s="12"/>
      <c r="CT1144" s="12"/>
      <c r="CU1144" s="12"/>
      <c r="CV1144" s="12">
        <f>CU1144-CT1144</f>
        <v>0</v>
      </c>
      <c r="CW1144" s="12"/>
      <c r="CX1144" s="12"/>
      <c r="CY1144" s="12"/>
      <c r="CZ1144" s="12">
        <f>CY1144-CX1144</f>
        <v>0</v>
      </c>
      <c r="DA1144" s="12"/>
      <c r="DB1144" s="12"/>
      <c r="DC1144" s="12"/>
      <c r="DD1144" s="12">
        <f>DC1144-DB1144</f>
        <v>0</v>
      </c>
      <c r="DE1144" s="13" t="s">
        <v>54</v>
      </c>
      <c r="DF1144" s="14" t="s">
        <v>55</v>
      </c>
    </row>
    <row r="1145" spans="1:110" ht="38.25" hidden="1" x14ac:dyDescent="0.25">
      <c r="A1145" s="13" t="s">
        <v>30</v>
      </c>
      <c r="B1145" s="48" t="s">
        <v>1389</v>
      </c>
      <c r="C1145" s="49">
        <v>1961</v>
      </c>
      <c r="D1145" s="49" t="s">
        <v>51</v>
      </c>
      <c r="E1145" s="48" t="s">
        <v>67</v>
      </c>
      <c r="F1145" s="50">
        <v>3027.6</v>
      </c>
      <c r="G1145" s="50">
        <v>2779.6</v>
      </c>
      <c r="H1145" s="51">
        <v>33749</v>
      </c>
      <c r="I1145" s="12">
        <f t="shared" si="1574"/>
        <v>3992323.1459999997</v>
      </c>
      <c r="J1145" s="12">
        <f t="shared" si="1575"/>
        <v>1996161.5729999999</v>
      </c>
      <c r="K1145" s="12">
        <f t="shared" si="1576"/>
        <v>1996161.5729999999</v>
      </c>
      <c r="L1145" s="12">
        <f t="shared" si="1577"/>
        <v>1996161.5729999999</v>
      </c>
      <c r="M1145" s="12">
        <f t="shared" si="1526"/>
        <v>0</v>
      </c>
      <c r="N1145" s="12"/>
      <c r="O1145" s="12"/>
      <c r="P1145" s="12">
        <v>0</v>
      </c>
      <c r="Q1145" s="12"/>
      <c r="R1145" s="12"/>
      <c r="S1145" s="12">
        <v>0</v>
      </c>
      <c r="T1145" s="12"/>
      <c r="U1145" s="12"/>
      <c r="V1145" s="12">
        <v>0</v>
      </c>
      <c r="W1145" s="12"/>
      <c r="X1145" s="12"/>
      <c r="Y1145" s="12">
        <v>0</v>
      </c>
      <c r="Z1145" s="12"/>
      <c r="AA1145" s="12"/>
      <c r="AB1145" s="12">
        <v>0</v>
      </c>
      <c r="AC1145" s="12"/>
      <c r="AD1145" s="12"/>
      <c r="AE1145" s="12">
        <v>0</v>
      </c>
      <c r="AF1145" s="12"/>
      <c r="AG1145" s="12"/>
      <c r="AH1145" s="12">
        <v>0</v>
      </c>
      <c r="AI1145" s="12"/>
      <c r="AJ1145" s="12"/>
      <c r="AK1145" s="12">
        <v>0</v>
      </c>
      <c r="AL1145" s="12"/>
      <c r="AM1145" s="12"/>
      <c r="AN1145" s="12">
        <v>0</v>
      </c>
      <c r="AO1145" s="32"/>
      <c r="AP1145" s="39" t="s">
        <v>53</v>
      </c>
      <c r="AQ1145" s="32"/>
      <c r="AR1145" s="32">
        <v>0</v>
      </c>
      <c r="AS1145" s="12">
        <v>3990000</v>
      </c>
      <c r="AT1145" s="12">
        <v>3992323.1459999997</v>
      </c>
      <c r="AU1145" s="12">
        <v>2323.1459999997169</v>
      </c>
      <c r="AV1145" s="12"/>
      <c r="AW1145" s="12"/>
      <c r="AX1145" s="12">
        <v>0</v>
      </c>
      <c r="AY1145" s="45"/>
      <c r="AZ1145" s="32"/>
      <c r="BA1145" s="12">
        <v>0</v>
      </c>
      <c r="BB1145" s="12">
        <f>BF1145+BJ1145+BN1145+BR1145+BV1145+BZ1145+CD1145+CH1145+CL1145+CP1145+CT1145+CX1145+DB1145</f>
        <v>0</v>
      </c>
      <c r="BC1145" s="12">
        <f t="shared" si="1578"/>
        <v>0</v>
      </c>
      <c r="BD1145" s="12">
        <f t="shared" si="1579"/>
        <v>0</v>
      </c>
      <c r="BE1145" s="12"/>
      <c r="BF1145" s="12"/>
      <c r="BG1145" s="12"/>
      <c r="BH1145" s="12">
        <f>BG1145-BF1145</f>
        <v>0</v>
      </c>
      <c r="BI1145" s="12"/>
      <c r="BJ1145" s="12"/>
      <c r="BK1145" s="12"/>
      <c r="BL1145" s="12">
        <f>BK1145-BJ1145</f>
        <v>0</v>
      </c>
      <c r="BM1145" s="12"/>
      <c r="BN1145" s="12"/>
      <c r="BO1145" s="12"/>
      <c r="BP1145" s="12">
        <f>BO1145-BN1145</f>
        <v>0</v>
      </c>
      <c r="BQ1145" s="12"/>
      <c r="BR1145" s="12"/>
      <c r="BS1145" s="12"/>
      <c r="BT1145" s="12">
        <f>BS1145-BR1145</f>
        <v>0</v>
      </c>
      <c r="BU1145" s="12"/>
      <c r="BV1145" s="12"/>
      <c r="BW1145" s="12"/>
      <c r="BX1145" s="12">
        <f>BW1145-BV1145</f>
        <v>0</v>
      </c>
      <c r="BY1145" s="12"/>
      <c r="BZ1145" s="12"/>
      <c r="CA1145" s="12"/>
      <c r="CB1145" s="12">
        <f>CA1145-BZ1145</f>
        <v>0</v>
      </c>
      <c r="CC1145" s="12"/>
      <c r="CD1145" s="12"/>
      <c r="CE1145" s="12"/>
      <c r="CF1145" s="12">
        <f>CE1145-CD1145</f>
        <v>0</v>
      </c>
      <c r="CG1145" s="12"/>
      <c r="CH1145" s="12"/>
      <c r="CI1145" s="12"/>
      <c r="CJ1145" s="12">
        <f>CI1145-CH1145</f>
        <v>0</v>
      </c>
      <c r="CK1145" s="12"/>
      <c r="CL1145" s="12"/>
      <c r="CM1145" s="12"/>
      <c r="CN1145" s="12">
        <f>CM1145-CL1145</f>
        <v>0</v>
      </c>
      <c r="CO1145" s="12"/>
      <c r="CP1145" s="12"/>
      <c r="CQ1145" s="12"/>
      <c r="CR1145" s="12">
        <f>CQ1145-CP1145</f>
        <v>0</v>
      </c>
      <c r="CS1145" s="12"/>
      <c r="CT1145" s="12"/>
      <c r="CU1145" s="12"/>
      <c r="CV1145" s="12">
        <f>CU1145-CT1145</f>
        <v>0</v>
      </c>
      <c r="CW1145" s="12"/>
      <c r="CX1145" s="12"/>
      <c r="CY1145" s="12"/>
      <c r="CZ1145" s="12">
        <f>CY1145-CX1145</f>
        <v>0</v>
      </c>
      <c r="DA1145" s="12"/>
      <c r="DB1145" s="12"/>
      <c r="DC1145" s="12"/>
      <c r="DD1145" s="12">
        <f>DC1145-DB1145</f>
        <v>0</v>
      </c>
      <c r="DE1145" s="13" t="s">
        <v>54</v>
      </c>
      <c r="DF1145" s="14" t="s">
        <v>55</v>
      </c>
    </row>
    <row r="1146" spans="1:110" ht="51" hidden="1" x14ac:dyDescent="0.25">
      <c r="A1146" s="13" t="s">
        <v>31</v>
      </c>
      <c r="B1146" s="48" t="s">
        <v>2157</v>
      </c>
      <c r="C1146" s="49" t="s">
        <v>2123</v>
      </c>
      <c r="D1146" s="49" t="s">
        <v>2154</v>
      </c>
      <c r="E1146" s="48" t="s">
        <v>56</v>
      </c>
      <c r="F1146" s="50">
        <v>1569.5</v>
      </c>
      <c r="G1146" s="50">
        <v>1364.5</v>
      </c>
      <c r="H1146" s="51">
        <v>33896</v>
      </c>
      <c r="I1146" s="12">
        <f t="shared" si="1574"/>
        <v>1211540.22</v>
      </c>
      <c r="J1146" s="12">
        <f t="shared" si="1575"/>
        <v>605770.11</v>
      </c>
      <c r="K1146" s="12">
        <f t="shared" si="1576"/>
        <v>605770.11</v>
      </c>
      <c r="L1146" s="12">
        <f t="shared" si="1577"/>
        <v>605770.11</v>
      </c>
      <c r="M1146" s="12">
        <f t="shared" si="1526"/>
        <v>0</v>
      </c>
      <c r="N1146" s="12"/>
      <c r="O1146" s="12">
        <v>1211540.22</v>
      </c>
      <c r="P1146" s="12">
        <v>1211540.22</v>
      </c>
      <c r="Q1146" s="12"/>
      <c r="R1146" s="12"/>
      <c r="S1146" s="12">
        <v>0</v>
      </c>
      <c r="T1146" s="12"/>
      <c r="U1146" s="12"/>
      <c r="V1146" s="12">
        <v>0</v>
      </c>
      <c r="W1146" s="12"/>
      <c r="X1146" s="12"/>
      <c r="Y1146" s="12">
        <v>0</v>
      </c>
      <c r="Z1146" s="12"/>
      <c r="AA1146" s="12"/>
      <c r="AB1146" s="12">
        <v>0</v>
      </c>
      <c r="AC1146" s="12"/>
      <c r="AD1146" s="12"/>
      <c r="AE1146" s="12">
        <v>0</v>
      </c>
      <c r="AF1146" s="12"/>
      <c r="AG1146" s="12"/>
      <c r="AH1146" s="12">
        <v>0</v>
      </c>
      <c r="AI1146" s="12"/>
      <c r="AJ1146" s="12"/>
      <c r="AK1146" s="12">
        <v>0</v>
      </c>
      <c r="AL1146" s="12"/>
      <c r="AM1146" s="12"/>
      <c r="AN1146" s="12">
        <v>0</v>
      </c>
      <c r="AO1146" s="32"/>
      <c r="AP1146" s="39"/>
      <c r="AQ1146" s="32"/>
      <c r="AR1146" s="32">
        <v>0</v>
      </c>
      <c r="AS1146" s="12"/>
      <c r="AT1146" s="12"/>
      <c r="AU1146" s="12">
        <v>0</v>
      </c>
      <c r="AV1146" s="12"/>
      <c r="AW1146" s="12"/>
      <c r="AX1146" s="12">
        <v>0</v>
      </c>
      <c r="AY1146" s="45"/>
      <c r="AZ1146" s="32"/>
      <c r="BA1146" s="12">
        <v>0</v>
      </c>
      <c r="BB1146" s="12"/>
      <c r="BC1146" s="12">
        <f t="shared" si="1578"/>
        <v>0</v>
      </c>
      <c r="BD1146" s="12">
        <f t="shared" si="1579"/>
        <v>0</v>
      </c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3" t="s">
        <v>54</v>
      </c>
      <c r="DF1146" s="14" t="s">
        <v>55</v>
      </c>
    </row>
    <row r="1147" spans="1:110" ht="51" hidden="1" x14ac:dyDescent="0.25">
      <c r="A1147" s="13" t="s">
        <v>32</v>
      </c>
      <c r="B1147" s="48" t="s">
        <v>1390</v>
      </c>
      <c r="C1147" s="49">
        <v>1900</v>
      </c>
      <c r="D1147" s="49" t="s">
        <v>51</v>
      </c>
      <c r="E1147" s="48" t="s">
        <v>56</v>
      </c>
      <c r="F1147" s="50">
        <v>1297.3</v>
      </c>
      <c r="G1147" s="50">
        <v>1186.3</v>
      </c>
      <c r="H1147" s="51">
        <v>38532</v>
      </c>
      <c r="I1147" s="12">
        <f t="shared" si="1574"/>
        <v>1274133.325</v>
      </c>
      <c r="J1147" s="12">
        <f t="shared" si="1575"/>
        <v>637066.66249999998</v>
      </c>
      <c r="K1147" s="12">
        <f t="shared" si="1576"/>
        <v>637066.66249999998</v>
      </c>
      <c r="L1147" s="12">
        <f t="shared" si="1577"/>
        <v>637066.66249999998</v>
      </c>
      <c r="M1147" s="12">
        <f t="shared" si="1526"/>
        <v>0</v>
      </c>
      <c r="N1147" s="12"/>
      <c r="O1147" s="12">
        <v>839745.82</v>
      </c>
      <c r="P1147" s="12">
        <v>839745.82</v>
      </c>
      <c r="Q1147" s="12"/>
      <c r="R1147" s="12"/>
      <c r="S1147" s="12">
        <v>0</v>
      </c>
      <c r="T1147" s="12"/>
      <c r="U1147" s="12"/>
      <c r="V1147" s="12">
        <v>0</v>
      </c>
      <c r="W1147" s="12"/>
      <c r="X1147" s="12"/>
      <c r="Y1147" s="12">
        <v>0</v>
      </c>
      <c r="Z1147" s="12"/>
      <c r="AA1147" s="12"/>
      <c r="AB1147" s="12">
        <v>0</v>
      </c>
      <c r="AC1147" s="12">
        <v>434387.505</v>
      </c>
      <c r="AD1147" s="12">
        <v>434387.505</v>
      </c>
      <c r="AE1147" s="12">
        <v>0</v>
      </c>
      <c r="AF1147" s="12"/>
      <c r="AG1147" s="12"/>
      <c r="AH1147" s="12">
        <v>0</v>
      </c>
      <c r="AI1147" s="12"/>
      <c r="AJ1147" s="12"/>
      <c r="AK1147" s="12">
        <v>0</v>
      </c>
      <c r="AL1147" s="12"/>
      <c r="AM1147" s="12"/>
      <c r="AN1147" s="12">
        <v>0</v>
      </c>
      <c r="AO1147" s="32"/>
      <c r="AP1147" s="39" t="s">
        <v>53</v>
      </c>
      <c r="AQ1147" s="32"/>
      <c r="AR1147" s="32">
        <v>0</v>
      </c>
      <c r="AS1147" s="12"/>
      <c r="AT1147" s="12"/>
      <c r="AU1147" s="12">
        <v>0</v>
      </c>
      <c r="AV1147" s="12"/>
      <c r="AW1147" s="12"/>
      <c r="AX1147" s="12">
        <v>0</v>
      </c>
      <c r="AY1147" s="45"/>
      <c r="AZ1147" s="32"/>
      <c r="BA1147" s="12">
        <v>0</v>
      </c>
      <c r="BB1147" s="12">
        <f>BF1147+BJ1147+BN1147+BR1147+BV1147+BZ1147+CD1147+CH1147+CL1147+CP1147+CT1147+CX1147+DB1147</f>
        <v>0</v>
      </c>
      <c r="BC1147" s="12">
        <f t="shared" si="1578"/>
        <v>0</v>
      </c>
      <c r="BD1147" s="12">
        <f t="shared" si="1579"/>
        <v>0</v>
      </c>
      <c r="BE1147" s="12"/>
      <c r="BF1147" s="12"/>
      <c r="BG1147" s="12"/>
      <c r="BH1147" s="12">
        <f>BG1147-BF1147</f>
        <v>0</v>
      </c>
      <c r="BI1147" s="12"/>
      <c r="BJ1147" s="12"/>
      <c r="BK1147" s="12"/>
      <c r="BL1147" s="12">
        <f>BK1147-BJ1147</f>
        <v>0</v>
      </c>
      <c r="BM1147" s="12"/>
      <c r="BN1147" s="12"/>
      <c r="BO1147" s="12"/>
      <c r="BP1147" s="12">
        <f>BO1147-BN1147</f>
        <v>0</v>
      </c>
      <c r="BQ1147" s="12"/>
      <c r="BR1147" s="12"/>
      <c r="BS1147" s="12"/>
      <c r="BT1147" s="12">
        <f>BS1147-BR1147</f>
        <v>0</v>
      </c>
      <c r="BU1147" s="12"/>
      <c r="BV1147" s="12"/>
      <c r="BW1147" s="12"/>
      <c r="BX1147" s="12">
        <f>BW1147-BV1147</f>
        <v>0</v>
      </c>
      <c r="BY1147" s="12"/>
      <c r="BZ1147" s="12"/>
      <c r="CA1147" s="12"/>
      <c r="CB1147" s="12">
        <f>CA1147-BZ1147</f>
        <v>0</v>
      </c>
      <c r="CC1147" s="12"/>
      <c r="CD1147" s="12"/>
      <c r="CE1147" s="12"/>
      <c r="CF1147" s="12">
        <f>CE1147-CD1147</f>
        <v>0</v>
      </c>
      <c r="CG1147" s="12"/>
      <c r="CH1147" s="12"/>
      <c r="CI1147" s="12"/>
      <c r="CJ1147" s="12">
        <f>CI1147-CH1147</f>
        <v>0</v>
      </c>
      <c r="CK1147" s="12"/>
      <c r="CL1147" s="12"/>
      <c r="CM1147" s="12"/>
      <c r="CN1147" s="12">
        <f>CM1147-CL1147</f>
        <v>0</v>
      </c>
      <c r="CO1147" s="12"/>
      <c r="CP1147" s="12"/>
      <c r="CQ1147" s="12"/>
      <c r="CR1147" s="12">
        <f>CQ1147-CP1147</f>
        <v>0</v>
      </c>
      <c r="CS1147" s="12"/>
      <c r="CT1147" s="12"/>
      <c r="CU1147" s="12"/>
      <c r="CV1147" s="12">
        <f>CU1147-CT1147</f>
        <v>0</v>
      </c>
      <c r="CW1147" s="12"/>
      <c r="CX1147" s="12"/>
      <c r="CY1147" s="12"/>
      <c r="CZ1147" s="12">
        <f>CY1147-CX1147</f>
        <v>0</v>
      </c>
      <c r="DA1147" s="12"/>
      <c r="DB1147" s="12"/>
      <c r="DC1147" s="12"/>
      <c r="DD1147" s="12">
        <f>DC1147-DB1147</f>
        <v>0</v>
      </c>
      <c r="DE1147" s="13" t="s">
        <v>54</v>
      </c>
      <c r="DF1147" s="14" t="s">
        <v>55</v>
      </c>
    </row>
    <row r="1148" spans="1:110" ht="51" hidden="1" x14ac:dyDescent="0.25">
      <c r="A1148" s="13" t="s">
        <v>33</v>
      </c>
      <c r="B1148" s="48" t="s">
        <v>2158</v>
      </c>
      <c r="C1148" s="49" t="s">
        <v>2159</v>
      </c>
      <c r="D1148" s="49" t="s">
        <v>2154</v>
      </c>
      <c r="E1148" s="48" t="s">
        <v>56</v>
      </c>
      <c r="F1148" s="50">
        <v>715.1</v>
      </c>
      <c r="G1148" s="50">
        <v>602.1</v>
      </c>
      <c r="H1148" s="51">
        <v>34383</v>
      </c>
      <c r="I1148" s="12">
        <f t="shared" si="1574"/>
        <v>272656.7</v>
      </c>
      <c r="J1148" s="12">
        <f t="shared" si="1575"/>
        <v>136328.35</v>
      </c>
      <c r="K1148" s="12">
        <f t="shared" si="1576"/>
        <v>136328.35</v>
      </c>
      <c r="L1148" s="12">
        <f t="shared" si="1577"/>
        <v>136328.35</v>
      </c>
      <c r="M1148" s="12">
        <f t="shared" si="1526"/>
        <v>0</v>
      </c>
      <c r="N1148" s="12"/>
      <c r="O1148" s="12">
        <v>272656.7</v>
      </c>
      <c r="P1148" s="12">
        <v>272656.7</v>
      </c>
      <c r="Q1148" s="12"/>
      <c r="R1148" s="12"/>
      <c r="S1148" s="12">
        <v>0</v>
      </c>
      <c r="T1148" s="12"/>
      <c r="U1148" s="12"/>
      <c r="V1148" s="12">
        <v>0</v>
      </c>
      <c r="W1148" s="12"/>
      <c r="X1148" s="12"/>
      <c r="Y1148" s="12">
        <v>0</v>
      </c>
      <c r="Z1148" s="12"/>
      <c r="AA1148" s="12"/>
      <c r="AB1148" s="12">
        <v>0</v>
      </c>
      <c r="AC1148" s="12"/>
      <c r="AD1148" s="12"/>
      <c r="AE1148" s="12">
        <v>0</v>
      </c>
      <c r="AF1148" s="12"/>
      <c r="AG1148" s="12"/>
      <c r="AH1148" s="12">
        <v>0</v>
      </c>
      <c r="AI1148" s="12"/>
      <c r="AJ1148" s="12"/>
      <c r="AK1148" s="12">
        <v>0</v>
      </c>
      <c r="AL1148" s="12"/>
      <c r="AM1148" s="12"/>
      <c r="AN1148" s="12">
        <v>0</v>
      </c>
      <c r="AO1148" s="32"/>
      <c r="AP1148" s="39"/>
      <c r="AQ1148" s="32"/>
      <c r="AR1148" s="32">
        <v>0</v>
      </c>
      <c r="AS1148" s="12"/>
      <c r="AT1148" s="12"/>
      <c r="AU1148" s="12">
        <v>0</v>
      </c>
      <c r="AV1148" s="12"/>
      <c r="AW1148" s="12"/>
      <c r="AX1148" s="12">
        <v>0</v>
      </c>
      <c r="AY1148" s="45"/>
      <c r="AZ1148" s="32"/>
      <c r="BA1148" s="12">
        <v>0</v>
      </c>
      <c r="BB1148" s="12"/>
      <c r="BC1148" s="12">
        <f t="shared" si="1578"/>
        <v>0</v>
      </c>
      <c r="BD1148" s="12">
        <f t="shared" si="1579"/>
        <v>0</v>
      </c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3" t="s">
        <v>54</v>
      </c>
      <c r="DF1148" s="14" t="s">
        <v>55</v>
      </c>
    </row>
    <row r="1149" spans="1:110" ht="38.25" hidden="1" x14ac:dyDescent="0.25">
      <c r="A1149" s="13" t="s">
        <v>34</v>
      </c>
      <c r="B1149" s="48" t="s">
        <v>2463</v>
      </c>
      <c r="C1149" s="49" t="s">
        <v>2113</v>
      </c>
      <c r="D1149" s="49">
        <v>1981</v>
      </c>
      <c r="E1149" s="48" t="s">
        <v>52</v>
      </c>
      <c r="F1149" s="49">
        <v>5496</v>
      </c>
      <c r="G1149" s="49">
        <v>4932</v>
      </c>
      <c r="H1149" s="51">
        <v>33752</v>
      </c>
      <c r="I1149" s="12">
        <f t="shared" si="1574"/>
        <v>19110362.743448969</v>
      </c>
      <c r="J1149" s="12">
        <f t="shared" si="1575"/>
        <v>9555181.3717244845</v>
      </c>
      <c r="K1149" s="12">
        <f t="shared" si="1576"/>
        <v>9555181.3717244845</v>
      </c>
      <c r="L1149" s="12">
        <f t="shared" si="1577"/>
        <v>9555181.3717244845</v>
      </c>
      <c r="M1149" s="12">
        <f t="shared" si="1526"/>
        <v>0</v>
      </c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32"/>
      <c r="AP1149" s="39"/>
      <c r="AQ1149" s="32"/>
      <c r="AR1149" s="32"/>
      <c r="AS1149" s="12"/>
      <c r="AT1149" s="12"/>
      <c r="AU1149" s="12"/>
      <c r="AV1149" s="12">
        <v>0</v>
      </c>
      <c r="AW1149" s="12">
        <v>19110362.743448969</v>
      </c>
      <c r="AX1149" s="12"/>
      <c r="AY1149" s="45"/>
      <c r="AZ1149" s="32"/>
      <c r="BA1149" s="12"/>
      <c r="BB1149" s="12">
        <f>BF1149+BJ1149+BN1149+BR1149+BV1149+BZ1149+CD1149+CH1149+CL1149+CP1149+CT1149+CX1149+DB1149</f>
        <v>0</v>
      </c>
      <c r="BC1149" s="12">
        <f t="shared" si="1578"/>
        <v>0</v>
      </c>
      <c r="BD1149" s="12">
        <f t="shared" si="1579"/>
        <v>0</v>
      </c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3" t="s">
        <v>54</v>
      </c>
      <c r="DF1149" s="14" t="s">
        <v>55</v>
      </c>
    </row>
    <row r="1150" spans="1:110" ht="38.25" hidden="1" x14ac:dyDescent="0.25">
      <c r="A1150" s="13" t="s">
        <v>35</v>
      </c>
      <c r="B1150" s="48" t="s">
        <v>2464</v>
      </c>
      <c r="C1150" s="49" t="s">
        <v>2117</v>
      </c>
      <c r="D1150" s="49">
        <v>1981</v>
      </c>
      <c r="E1150" s="48" t="s">
        <v>52</v>
      </c>
      <c r="F1150" s="49">
        <v>2910</v>
      </c>
      <c r="G1150" s="49">
        <v>2717</v>
      </c>
      <c r="H1150" s="51">
        <v>33746</v>
      </c>
      <c r="I1150" s="12">
        <f t="shared" si="1574"/>
        <v>10527748.494312827</v>
      </c>
      <c r="J1150" s="12">
        <f t="shared" si="1575"/>
        <v>5263874.2471564133</v>
      </c>
      <c r="K1150" s="12">
        <f t="shared" si="1576"/>
        <v>5263874.2471564133</v>
      </c>
      <c r="L1150" s="12">
        <f t="shared" si="1577"/>
        <v>5263874.2471564133</v>
      </c>
      <c r="M1150" s="12">
        <f t="shared" si="1526"/>
        <v>0</v>
      </c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32"/>
      <c r="AP1150" s="39"/>
      <c r="AQ1150" s="32"/>
      <c r="AR1150" s="32"/>
      <c r="AS1150" s="12"/>
      <c r="AT1150" s="12"/>
      <c r="AU1150" s="12"/>
      <c r="AV1150" s="12">
        <v>0</v>
      </c>
      <c r="AW1150" s="12">
        <v>10527748.494312827</v>
      </c>
      <c r="AX1150" s="12"/>
      <c r="AY1150" s="45"/>
      <c r="AZ1150" s="32"/>
      <c r="BA1150" s="12"/>
      <c r="BB1150" s="12">
        <f>BF1150+BJ1150+BN1150+BR1150+BV1150+BZ1150+CD1150+CH1150+CL1150+CP1150+CT1150+CX1150+DB1150</f>
        <v>0</v>
      </c>
      <c r="BC1150" s="12">
        <f t="shared" si="1578"/>
        <v>0</v>
      </c>
      <c r="BD1150" s="12">
        <f t="shared" si="1579"/>
        <v>0</v>
      </c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3" t="s">
        <v>54</v>
      </c>
      <c r="DF1150" s="14" t="s">
        <v>55</v>
      </c>
    </row>
    <row r="1151" spans="1:110" ht="51" hidden="1" x14ac:dyDescent="0.25">
      <c r="A1151" s="13" t="s">
        <v>36</v>
      </c>
      <c r="B1151" s="48" t="s">
        <v>1391</v>
      </c>
      <c r="C1151" s="49">
        <v>1898</v>
      </c>
      <c r="D1151" s="49" t="s">
        <v>51</v>
      </c>
      <c r="E1151" s="48" t="s">
        <v>56</v>
      </c>
      <c r="F1151" s="50">
        <v>1961.2</v>
      </c>
      <c r="G1151" s="50">
        <v>1849.2</v>
      </c>
      <c r="H1151" s="51">
        <v>33921</v>
      </c>
      <c r="I1151" s="12">
        <f t="shared" si="1574"/>
        <v>160092.96</v>
      </c>
      <c r="J1151" s="12">
        <f t="shared" si="1575"/>
        <v>80046.48</v>
      </c>
      <c r="K1151" s="12">
        <f t="shared" si="1576"/>
        <v>80046.48</v>
      </c>
      <c r="L1151" s="12">
        <f t="shared" si="1577"/>
        <v>80046.48</v>
      </c>
      <c r="M1151" s="12">
        <f t="shared" si="1526"/>
        <v>0</v>
      </c>
      <c r="N1151" s="12"/>
      <c r="O1151" s="12">
        <v>160092.96</v>
      </c>
      <c r="P1151" s="12">
        <v>160092.96</v>
      </c>
      <c r="Q1151" s="12"/>
      <c r="R1151" s="12"/>
      <c r="S1151" s="12">
        <v>0</v>
      </c>
      <c r="T1151" s="12"/>
      <c r="U1151" s="12"/>
      <c r="V1151" s="12">
        <v>0</v>
      </c>
      <c r="W1151" s="12"/>
      <c r="X1151" s="12"/>
      <c r="Y1151" s="12">
        <v>0</v>
      </c>
      <c r="Z1151" s="12"/>
      <c r="AA1151" s="12"/>
      <c r="AB1151" s="12">
        <v>0</v>
      </c>
      <c r="AC1151" s="12"/>
      <c r="AD1151" s="12"/>
      <c r="AE1151" s="12">
        <v>0</v>
      </c>
      <c r="AF1151" s="12"/>
      <c r="AG1151" s="12"/>
      <c r="AH1151" s="12">
        <v>0</v>
      </c>
      <c r="AI1151" s="12"/>
      <c r="AJ1151" s="12"/>
      <c r="AK1151" s="12">
        <v>0</v>
      </c>
      <c r="AL1151" s="12"/>
      <c r="AM1151" s="12"/>
      <c r="AN1151" s="12">
        <v>0</v>
      </c>
      <c r="AO1151" s="32"/>
      <c r="AP1151" s="39" t="s">
        <v>53</v>
      </c>
      <c r="AQ1151" s="32"/>
      <c r="AR1151" s="32">
        <v>0</v>
      </c>
      <c r="AS1151" s="12">
        <v>3790703.906</v>
      </c>
      <c r="AT1151" s="12"/>
      <c r="AU1151" s="12">
        <v>-3790703.906</v>
      </c>
      <c r="AV1151" s="12"/>
      <c r="AW1151" s="12"/>
      <c r="AX1151" s="12">
        <v>0</v>
      </c>
      <c r="AY1151" s="45"/>
      <c r="AZ1151" s="32"/>
      <c r="BA1151" s="12">
        <v>0</v>
      </c>
      <c r="BB1151" s="12">
        <f>BF1151+BJ1151+BN1151+BR1151+BV1151+BZ1151+CD1151+CH1151+CL1151+CP1151+CT1151+CX1151+DB1151</f>
        <v>0</v>
      </c>
      <c r="BC1151" s="12">
        <f t="shared" si="1578"/>
        <v>0</v>
      </c>
      <c r="BD1151" s="12">
        <f t="shared" si="1579"/>
        <v>0</v>
      </c>
      <c r="BE1151" s="12"/>
      <c r="BF1151" s="12"/>
      <c r="BG1151" s="12"/>
      <c r="BH1151" s="12">
        <f>BG1151-BF1151</f>
        <v>0</v>
      </c>
      <c r="BI1151" s="12"/>
      <c r="BJ1151" s="12"/>
      <c r="BK1151" s="12"/>
      <c r="BL1151" s="12">
        <f>BK1151-BJ1151</f>
        <v>0</v>
      </c>
      <c r="BM1151" s="12"/>
      <c r="BN1151" s="12"/>
      <c r="BO1151" s="12"/>
      <c r="BP1151" s="12">
        <f>BO1151-BN1151</f>
        <v>0</v>
      </c>
      <c r="BQ1151" s="12"/>
      <c r="BR1151" s="12"/>
      <c r="BS1151" s="12"/>
      <c r="BT1151" s="12">
        <f>BS1151-BR1151</f>
        <v>0</v>
      </c>
      <c r="BU1151" s="12"/>
      <c r="BV1151" s="12"/>
      <c r="BW1151" s="12"/>
      <c r="BX1151" s="12">
        <f>BW1151-BV1151</f>
        <v>0</v>
      </c>
      <c r="BY1151" s="12"/>
      <c r="BZ1151" s="12"/>
      <c r="CA1151" s="12"/>
      <c r="CB1151" s="12">
        <f>CA1151-BZ1151</f>
        <v>0</v>
      </c>
      <c r="CC1151" s="12"/>
      <c r="CD1151" s="12"/>
      <c r="CE1151" s="12"/>
      <c r="CF1151" s="12">
        <f>CE1151-CD1151</f>
        <v>0</v>
      </c>
      <c r="CG1151" s="12"/>
      <c r="CH1151" s="12"/>
      <c r="CI1151" s="12"/>
      <c r="CJ1151" s="12">
        <f>CI1151-CH1151</f>
        <v>0</v>
      </c>
      <c r="CK1151" s="12"/>
      <c r="CL1151" s="12"/>
      <c r="CM1151" s="12"/>
      <c r="CN1151" s="12">
        <f>CM1151-CL1151</f>
        <v>0</v>
      </c>
      <c r="CO1151" s="12"/>
      <c r="CP1151" s="12"/>
      <c r="CQ1151" s="12"/>
      <c r="CR1151" s="12">
        <f>CQ1151-CP1151</f>
        <v>0</v>
      </c>
      <c r="CS1151" s="12"/>
      <c r="CT1151" s="12"/>
      <c r="CU1151" s="12"/>
      <c r="CV1151" s="12">
        <f>CU1151-CT1151</f>
        <v>0</v>
      </c>
      <c r="CW1151" s="12"/>
      <c r="CX1151" s="12"/>
      <c r="CY1151" s="12"/>
      <c r="CZ1151" s="12">
        <f>CY1151-CX1151</f>
        <v>0</v>
      </c>
      <c r="DA1151" s="12"/>
      <c r="DB1151" s="12"/>
      <c r="DC1151" s="12"/>
      <c r="DD1151" s="12">
        <f>DC1151-DB1151</f>
        <v>0</v>
      </c>
      <c r="DE1151" s="13" t="s">
        <v>54</v>
      </c>
      <c r="DF1151" s="14" t="s">
        <v>55</v>
      </c>
    </row>
    <row r="1152" spans="1:110" ht="51" hidden="1" x14ac:dyDescent="0.25">
      <c r="A1152" s="13" t="s">
        <v>37</v>
      </c>
      <c r="B1152" s="48" t="s">
        <v>2160</v>
      </c>
      <c r="C1152" s="49" t="s">
        <v>2123</v>
      </c>
      <c r="D1152" s="49" t="s">
        <v>2154</v>
      </c>
      <c r="E1152" s="48" t="s">
        <v>56</v>
      </c>
      <c r="F1152" s="50">
        <v>6318.8</v>
      </c>
      <c r="G1152" s="50">
        <v>5531.8</v>
      </c>
      <c r="H1152" s="51">
        <v>34025</v>
      </c>
      <c r="I1152" s="12">
        <f t="shared" si="1574"/>
        <v>2190564.98</v>
      </c>
      <c r="J1152" s="12">
        <f t="shared" si="1575"/>
        <v>1095282.49</v>
      </c>
      <c r="K1152" s="12">
        <f t="shared" si="1576"/>
        <v>1095282.49</v>
      </c>
      <c r="L1152" s="12">
        <f t="shared" si="1577"/>
        <v>1095282.49</v>
      </c>
      <c r="M1152" s="12">
        <f t="shared" si="1526"/>
        <v>0</v>
      </c>
      <c r="N1152" s="12"/>
      <c r="O1152" s="12">
        <v>2190564.98</v>
      </c>
      <c r="P1152" s="12">
        <v>2190564.98</v>
      </c>
      <c r="Q1152" s="12"/>
      <c r="R1152" s="12"/>
      <c r="S1152" s="12">
        <v>0</v>
      </c>
      <c r="T1152" s="12"/>
      <c r="U1152" s="12"/>
      <c r="V1152" s="12">
        <v>0</v>
      </c>
      <c r="W1152" s="12"/>
      <c r="X1152" s="12"/>
      <c r="Y1152" s="12">
        <v>0</v>
      </c>
      <c r="Z1152" s="12"/>
      <c r="AA1152" s="12"/>
      <c r="AB1152" s="12">
        <v>0</v>
      </c>
      <c r="AC1152" s="12"/>
      <c r="AD1152" s="12"/>
      <c r="AE1152" s="12">
        <v>0</v>
      </c>
      <c r="AF1152" s="12"/>
      <c r="AG1152" s="12"/>
      <c r="AH1152" s="12">
        <v>0</v>
      </c>
      <c r="AI1152" s="12"/>
      <c r="AJ1152" s="12"/>
      <c r="AK1152" s="12">
        <v>0</v>
      </c>
      <c r="AL1152" s="12"/>
      <c r="AM1152" s="12"/>
      <c r="AN1152" s="12">
        <v>0</v>
      </c>
      <c r="AO1152" s="32"/>
      <c r="AP1152" s="39"/>
      <c r="AQ1152" s="32"/>
      <c r="AR1152" s="32">
        <v>0</v>
      </c>
      <c r="AS1152" s="12"/>
      <c r="AT1152" s="12"/>
      <c r="AU1152" s="12">
        <v>0</v>
      </c>
      <c r="AV1152" s="12"/>
      <c r="AW1152" s="12"/>
      <c r="AX1152" s="12">
        <v>0</v>
      </c>
      <c r="AY1152" s="45"/>
      <c r="AZ1152" s="32"/>
      <c r="BA1152" s="12">
        <v>0</v>
      </c>
      <c r="BB1152" s="12"/>
      <c r="BC1152" s="12">
        <f t="shared" si="1578"/>
        <v>0</v>
      </c>
      <c r="BD1152" s="12">
        <f t="shared" si="1579"/>
        <v>0</v>
      </c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/>
      <c r="CM1152" s="12"/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12"/>
      <c r="CY1152" s="12"/>
      <c r="CZ1152" s="12"/>
      <c r="DA1152" s="12"/>
      <c r="DB1152" s="12"/>
      <c r="DC1152" s="12"/>
      <c r="DD1152" s="12"/>
      <c r="DE1152" s="13" t="s">
        <v>54</v>
      </c>
      <c r="DF1152" s="14" t="s">
        <v>55</v>
      </c>
    </row>
    <row r="1153" spans="1:110" ht="51" hidden="1" x14ac:dyDescent="0.25">
      <c r="A1153" s="13" t="s">
        <v>38</v>
      </c>
      <c r="B1153" s="48" t="s">
        <v>1392</v>
      </c>
      <c r="C1153" s="49">
        <v>1911</v>
      </c>
      <c r="D1153" s="49" t="s">
        <v>51</v>
      </c>
      <c r="E1153" s="48" t="s">
        <v>56</v>
      </c>
      <c r="F1153" s="50">
        <v>2281.6</v>
      </c>
      <c r="G1153" s="50">
        <v>1953.6</v>
      </c>
      <c r="H1153" s="51">
        <v>34239</v>
      </c>
      <c r="I1153" s="12">
        <f t="shared" si="1574"/>
        <v>1222269.872</v>
      </c>
      <c r="J1153" s="12">
        <f t="shared" si="1575"/>
        <v>611134.93599999999</v>
      </c>
      <c r="K1153" s="12">
        <f t="shared" si="1576"/>
        <v>611134.93599999999</v>
      </c>
      <c r="L1153" s="12">
        <f t="shared" si="1577"/>
        <v>611134.93599999999</v>
      </c>
      <c r="M1153" s="12">
        <f t="shared" si="1526"/>
        <v>0</v>
      </c>
      <c r="N1153" s="12"/>
      <c r="O1153" s="12"/>
      <c r="P1153" s="12">
        <v>0</v>
      </c>
      <c r="Q1153" s="12"/>
      <c r="R1153" s="12"/>
      <c r="S1153" s="12">
        <v>0</v>
      </c>
      <c r="T1153" s="12">
        <v>1222269.872</v>
      </c>
      <c r="U1153" s="12">
        <v>1222269.872</v>
      </c>
      <c r="V1153" s="12">
        <v>0</v>
      </c>
      <c r="W1153" s="12"/>
      <c r="X1153" s="12"/>
      <c r="Y1153" s="12">
        <v>0</v>
      </c>
      <c r="Z1153" s="12"/>
      <c r="AA1153" s="12"/>
      <c r="AB1153" s="12">
        <v>0</v>
      </c>
      <c r="AC1153" s="12"/>
      <c r="AD1153" s="12"/>
      <c r="AE1153" s="12">
        <v>0</v>
      </c>
      <c r="AF1153" s="12"/>
      <c r="AG1153" s="12"/>
      <c r="AH1153" s="12">
        <v>0</v>
      </c>
      <c r="AI1153" s="12"/>
      <c r="AJ1153" s="12"/>
      <c r="AK1153" s="12">
        <v>0</v>
      </c>
      <c r="AL1153" s="12"/>
      <c r="AM1153" s="12"/>
      <c r="AN1153" s="12">
        <v>0</v>
      </c>
      <c r="AO1153" s="32"/>
      <c r="AP1153" s="39" t="s">
        <v>53</v>
      </c>
      <c r="AQ1153" s="32"/>
      <c r="AR1153" s="32">
        <v>0</v>
      </c>
      <c r="AS1153" s="12"/>
      <c r="AT1153" s="12"/>
      <c r="AU1153" s="12">
        <v>0</v>
      </c>
      <c r="AV1153" s="12"/>
      <c r="AW1153" s="12"/>
      <c r="AX1153" s="12">
        <v>0</v>
      </c>
      <c r="AY1153" s="45"/>
      <c r="AZ1153" s="32"/>
      <c r="BA1153" s="12">
        <v>0</v>
      </c>
      <c r="BB1153" s="12">
        <f>BF1153+BJ1153+BN1153+BR1153+BV1153+BZ1153+CD1153+CH1153+CL1153+CP1153+CT1153+CX1153+DB1153</f>
        <v>0</v>
      </c>
      <c r="BC1153" s="12">
        <f t="shared" si="1578"/>
        <v>0</v>
      </c>
      <c r="BD1153" s="12">
        <f t="shared" si="1579"/>
        <v>0</v>
      </c>
      <c r="BE1153" s="12"/>
      <c r="BF1153" s="12"/>
      <c r="BG1153" s="12"/>
      <c r="BH1153" s="12">
        <f>BG1153-BF1153</f>
        <v>0</v>
      </c>
      <c r="BI1153" s="12"/>
      <c r="BJ1153" s="12"/>
      <c r="BK1153" s="12"/>
      <c r="BL1153" s="12">
        <f>BK1153-BJ1153</f>
        <v>0</v>
      </c>
      <c r="BM1153" s="12"/>
      <c r="BN1153" s="12"/>
      <c r="BO1153" s="12"/>
      <c r="BP1153" s="12">
        <f>BO1153-BN1153</f>
        <v>0</v>
      </c>
      <c r="BQ1153" s="12"/>
      <c r="BR1153" s="12"/>
      <c r="BS1153" s="12"/>
      <c r="BT1153" s="12">
        <f>BS1153-BR1153</f>
        <v>0</v>
      </c>
      <c r="BU1153" s="12"/>
      <c r="BV1153" s="12"/>
      <c r="BW1153" s="12"/>
      <c r="BX1153" s="12">
        <f>BW1153-BV1153</f>
        <v>0</v>
      </c>
      <c r="BY1153" s="12"/>
      <c r="BZ1153" s="12"/>
      <c r="CA1153" s="12"/>
      <c r="CB1153" s="12">
        <f>CA1153-BZ1153</f>
        <v>0</v>
      </c>
      <c r="CC1153" s="12"/>
      <c r="CD1153" s="12"/>
      <c r="CE1153" s="12"/>
      <c r="CF1153" s="12">
        <f>CE1153-CD1153</f>
        <v>0</v>
      </c>
      <c r="CG1153" s="12"/>
      <c r="CH1153" s="12"/>
      <c r="CI1153" s="12"/>
      <c r="CJ1153" s="12">
        <f>CI1153-CH1153</f>
        <v>0</v>
      </c>
      <c r="CK1153" s="12"/>
      <c r="CL1153" s="12"/>
      <c r="CM1153" s="12"/>
      <c r="CN1153" s="12">
        <f>CM1153-CL1153</f>
        <v>0</v>
      </c>
      <c r="CO1153" s="12"/>
      <c r="CP1153" s="12"/>
      <c r="CQ1153" s="12"/>
      <c r="CR1153" s="12">
        <f>CQ1153-CP1153</f>
        <v>0</v>
      </c>
      <c r="CS1153" s="12"/>
      <c r="CT1153" s="12"/>
      <c r="CU1153" s="12"/>
      <c r="CV1153" s="12">
        <f>CU1153-CT1153</f>
        <v>0</v>
      </c>
      <c r="CW1153" s="12"/>
      <c r="CX1153" s="12"/>
      <c r="CY1153" s="12"/>
      <c r="CZ1153" s="12">
        <f>CY1153-CX1153</f>
        <v>0</v>
      </c>
      <c r="DA1153" s="12"/>
      <c r="DB1153" s="12"/>
      <c r="DC1153" s="12"/>
      <c r="DD1153" s="12">
        <f>DC1153-DB1153</f>
        <v>0</v>
      </c>
      <c r="DE1153" s="13" t="s">
        <v>54</v>
      </c>
      <c r="DF1153" s="14" t="s">
        <v>55</v>
      </c>
    </row>
    <row r="1154" spans="1:110" ht="38.25" hidden="1" x14ac:dyDescent="0.25">
      <c r="A1154" s="13" t="s">
        <v>39</v>
      </c>
      <c r="B1154" s="48" t="s">
        <v>2670</v>
      </c>
      <c r="C1154" s="49">
        <v>1966</v>
      </c>
      <c r="D1154" s="49" t="s">
        <v>51</v>
      </c>
      <c r="E1154" s="48" t="s">
        <v>153</v>
      </c>
      <c r="F1154" s="50">
        <v>1796.6</v>
      </c>
      <c r="G1154" s="50">
        <v>1796.6</v>
      </c>
      <c r="H1154" s="51">
        <v>33423</v>
      </c>
      <c r="I1154" s="12">
        <f t="shared" si="1574"/>
        <v>138813.6</v>
      </c>
      <c r="J1154" s="12">
        <f t="shared" si="1575"/>
        <v>69406.8</v>
      </c>
      <c r="K1154" s="12">
        <f t="shared" si="1576"/>
        <v>69406.8</v>
      </c>
      <c r="L1154" s="12">
        <f t="shared" si="1577"/>
        <v>69406.8</v>
      </c>
      <c r="M1154" s="12">
        <f t="shared" si="1526"/>
        <v>0</v>
      </c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32"/>
      <c r="AP1154" s="39"/>
      <c r="AQ1154" s="32"/>
      <c r="AR1154" s="32"/>
      <c r="AS1154" s="12"/>
      <c r="AT1154" s="12"/>
      <c r="AU1154" s="12"/>
      <c r="AV1154" s="12"/>
      <c r="AW1154" s="12"/>
      <c r="AX1154" s="12"/>
      <c r="AY1154" s="45"/>
      <c r="AZ1154" s="32">
        <v>138813.6</v>
      </c>
      <c r="BA1154" s="12">
        <v>134792.57999999999</v>
      </c>
      <c r="BB1154" s="12"/>
      <c r="BC1154" s="12">
        <f t="shared" si="1578"/>
        <v>0</v>
      </c>
      <c r="BD1154" s="12">
        <f t="shared" si="1579"/>
        <v>0</v>
      </c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3" t="s">
        <v>54</v>
      </c>
      <c r="DF1154" s="14" t="s">
        <v>55</v>
      </c>
    </row>
    <row r="1155" spans="1:110" ht="51" hidden="1" x14ac:dyDescent="0.25">
      <c r="A1155" s="13" t="s">
        <v>40</v>
      </c>
      <c r="B1155" s="48" t="s">
        <v>1393</v>
      </c>
      <c r="C1155" s="49">
        <v>1902</v>
      </c>
      <c r="D1155" s="49" t="s">
        <v>51</v>
      </c>
      <c r="E1155" s="48" t="s">
        <v>56</v>
      </c>
      <c r="F1155" s="50">
        <v>733</v>
      </c>
      <c r="G1155" s="50">
        <v>598</v>
      </c>
      <c r="H1155" s="51">
        <v>33996</v>
      </c>
      <c r="I1155" s="12">
        <f t="shared" si="1574"/>
        <v>451522.8</v>
      </c>
      <c r="J1155" s="12">
        <f t="shared" si="1575"/>
        <v>225761.4</v>
      </c>
      <c r="K1155" s="12">
        <f t="shared" si="1576"/>
        <v>225761.4</v>
      </c>
      <c r="L1155" s="12">
        <f t="shared" si="1577"/>
        <v>225761.4</v>
      </c>
      <c r="M1155" s="12">
        <f t="shared" si="1526"/>
        <v>0</v>
      </c>
      <c r="N1155" s="12"/>
      <c r="O1155" s="12"/>
      <c r="P1155" s="12">
        <v>0</v>
      </c>
      <c r="Q1155" s="12"/>
      <c r="R1155" s="12"/>
      <c r="S1155" s="12">
        <v>0</v>
      </c>
      <c r="T1155" s="12"/>
      <c r="U1155" s="12"/>
      <c r="V1155" s="12">
        <v>0</v>
      </c>
      <c r="W1155" s="12"/>
      <c r="X1155" s="12"/>
      <c r="Y1155" s="12">
        <v>0</v>
      </c>
      <c r="Z1155" s="12"/>
      <c r="AA1155" s="12"/>
      <c r="AB1155" s="12">
        <v>0</v>
      </c>
      <c r="AC1155" s="12">
        <v>353944.24300000002</v>
      </c>
      <c r="AD1155" s="12">
        <v>451522.8</v>
      </c>
      <c r="AE1155" s="12">
        <v>97578.556999999972</v>
      </c>
      <c r="AF1155" s="12"/>
      <c r="AG1155" s="12"/>
      <c r="AH1155" s="12">
        <v>0</v>
      </c>
      <c r="AI1155" s="12"/>
      <c r="AJ1155" s="12"/>
      <c r="AK1155" s="12">
        <v>0</v>
      </c>
      <c r="AL1155" s="12"/>
      <c r="AM1155" s="12"/>
      <c r="AN1155" s="12">
        <v>0</v>
      </c>
      <c r="AO1155" s="32"/>
      <c r="AP1155" s="39" t="s">
        <v>53</v>
      </c>
      <c r="AQ1155" s="32"/>
      <c r="AR1155" s="32">
        <v>0</v>
      </c>
      <c r="AS1155" s="12"/>
      <c r="AT1155" s="12"/>
      <c r="AU1155" s="12">
        <v>0</v>
      </c>
      <c r="AV1155" s="12"/>
      <c r="AW1155" s="12"/>
      <c r="AX1155" s="12">
        <v>0</v>
      </c>
      <c r="AY1155" s="45"/>
      <c r="AZ1155" s="32"/>
      <c r="BA1155" s="12">
        <v>0</v>
      </c>
      <c r="BB1155" s="12">
        <f>BF1155+BJ1155+BN1155+BR1155+BV1155+BZ1155+CD1155+CH1155+CL1155+CP1155+CT1155+CX1155+DB1155</f>
        <v>0</v>
      </c>
      <c r="BC1155" s="12">
        <f t="shared" si="1578"/>
        <v>0</v>
      </c>
      <c r="BD1155" s="12">
        <f t="shared" si="1579"/>
        <v>0</v>
      </c>
      <c r="BE1155" s="12"/>
      <c r="BF1155" s="12"/>
      <c r="BG1155" s="12"/>
      <c r="BH1155" s="12">
        <f>BG1155-BF1155</f>
        <v>0</v>
      </c>
      <c r="BI1155" s="12"/>
      <c r="BJ1155" s="12"/>
      <c r="BK1155" s="12"/>
      <c r="BL1155" s="12">
        <f>BK1155-BJ1155</f>
        <v>0</v>
      </c>
      <c r="BM1155" s="12"/>
      <c r="BN1155" s="12"/>
      <c r="BO1155" s="12"/>
      <c r="BP1155" s="12">
        <f>BO1155-BN1155</f>
        <v>0</v>
      </c>
      <c r="BQ1155" s="12"/>
      <c r="BR1155" s="12"/>
      <c r="BS1155" s="12"/>
      <c r="BT1155" s="12">
        <f>BS1155-BR1155</f>
        <v>0</v>
      </c>
      <c r="BU1155" s="12"/>
      <c r="BV1155" s="12"/>
      <c r="BW1155" s="12"/>
      <c r="BX1155" s="12">
        <f>BW1155-BV1155</f>
        <v>0</v>
      </c>
      <c r="BY1155" s="12"/>
      <c r="BZ1155" s="12"/>
      <c r="CA1155" s="12"/>
      <c r="CB1155" s="12">
        <f>CA1155-BZ1155</f>
        <v>0</v>
      </c>
      <c r="CC1155" s="12"/>
      <c r="CD1155" s="12"/>
      <c r="CE1155" s="12"/>
      <c r="CF1155" s="12">
        <f>CE1155-CD1155</f>
        <v>0</v>
      </c>
      <c r="CG1155" s="12"/>
      <c r="CH1155" s="12"/>
      <c r="CI1155" s="12"/>
      <c r="CJ1155" s="12">
        <f>CI1155-CH1155</f>
        <v>0</v>
      </c>
      <c r="CK1155" s="12"/>
      <c r="CL1155" s="12"/>
      <c r="CM1155" s="12"/>
      <c r="CN1155" s="12">
        <f>CM1155-CL1155</f>
        <v>0</v>
      </c>
      <c r="CO1155" s="12"/>
      <c r="CP1155" s="12"/>
      <c r="CQ1155" s="12"/>
      <c r="CR1155" s="12">
        <f>CQ1155-CP1155</f>
        <v>0</v>
      </c>
      <c r="CS1155" s="12"/>
      <c r="CT1155" s="12"/>
      <c r="CU1155" s="12"/>
      <c r="CV1155" s="12">
        <f>CU1155-CT1155</f>
        <v>0</v>
      </c>
      <c r="CW1155" s="12"/>
      <c r="CX1155" s="12"/>
      <c r="CY1155" s="12"/>
      <c r="CZ1155" s="12">
        <f>CY1155-CX1155</f>
        <v>0</v>
      </c>
      <c r="DA1155" s="12"/>
      <c r="DB1155" s="12"/>
      <c r="DC1155" s="12"/>
      <c r="DD1155" s="12">
        <f>DC1155-DB1155</f>
        <v>0</v>
      </c>
      <c r="DE1155" s="13" t="s">
        <v>54</v>
      </c>
      <c r="DF1155" s="14" t="s">
        <v>55</v>
      </c>
    </row>
    <row r="1156" spans="1:110" ht="51" hidden="1" x14ac:dyDescent="0.25">
      <c r="A1156" s="13" t="s">
        <v>41</v>
      </c>
      <c r="B1156" s="48" t="s">
        <v>2161</v>
      </c>
      <c r="C1156" s="49" t="s">
        <v>2162</v>
      </c>
      <c r="D1156" s="49" t="s">
        <v>2154</v>
      </c>
      <c r="E1156" s="48" t="s">
        <v>56</v>
      </c>
      <c r="F1156" s="50">
        <v>747.3</v>
      </c>
      <c r="G1156" s="50">
        <v>658.3</v>
      </c>
      <c r="H1156" s="51">
        <v>34771</v>
      </c>
      <c r="I1156" s="12">
        <f t="shared" si="1574"/>
        <v>379850.26</v>
      </c>
      <c r="J1156" s="12">
        <f t="shared" si="1575"/>
        <v>189925.13</v>
      </c>
      <c r="K1156" s="12">
        <f t="shared" si="1576"/>
        <v>189925.13</v>
      </c>
      <c r="L1156" s="12">
        <f t="shared" si="1577"/>
        <v>189925.13</v>
      </c>
      <c r="M1156" s="12">
        <f t="shared" si="1526"/>
        <v>0</v>
      </c>
      <c r="N1156" s="12"/>
      <c r="O1156" s="12">
        <v>379850.26</v>
      </c>
      <c r="P1156" s="12">
        <v>379850.26</v>
      </c>
      <c r="Q1156" s="12"/>
      <c r="R1156" s="12"/>
      <c r="S1156" s="12">
        <v>0</v>
      </c>
      <c r="T1156" s="12"/>
      <c r="U1156" s="12"/>
      <c r="V1156" s="12">
        <v>0</v>
      </c>
      <c r="W1156" s="12"/>
      <c r="X1156" s="12"/>
      <c r="Y1156" s="12">
        <v>0</v>
      </c>
      <c r="Z1156" s="12"/>
      <c r="AA1156" s="12"/>
      <c r="AB1156" s="12">
        <v>0</v>
      </c>
      <c r="AC1156" s="12"/>
      <c r="AD1156" s="12"/>
      <c r="AE1156" s="12">
        <v>0</v>
      </c>
      <c r="AF1156" s="12"/>
      <c r="AG1156" s="12"/>
      <c r="AH1156" s="12">
        <v>0</v>
      </c>
      <c r="AI1156" s="12"/>
      <c r="AJ1156" s="12"/>
      <c r="AK1156" s="12">
        <v>0</v>
      </c>
      <c r="AL1156" s="12"/>
      <c r="AM1156" s="12"/>
      <c r="AN1156" s="12">
        <v>0</v>
      </c>
      <c r="AO1156" s="32"/>
      <c r="AP1156" s="39"/>
      <c r="AQ1156" s="32"/>
      <c r="AR1156" s="32">
        <v>0</v>
      </c>
      <c r="AS1156" s="12"/>
      <c r="AT1156" s="12"/>
      <c r="AU1156" s="12">
        <v>0</v>
      </c>
      <c r="AV1156" s="12"/>
      <c r="AW1156" s="12"/>
      <c r="AX1156" s="12">
        <v>0</v>
      </c>
      <c r="AY1156" s="45"/>
      <c r="AZ1156" s="32"/>
      <c r="BA1156" s="12">
        <v>0</v>
      </c>
      <c r="BB1156" s="12"/>
      <c r="BC1156" s="12">
        <f t="shared" si="1578"/>
        <v>0</v>
      </c>
      <c r="BD1156" s="12">
        <f t="shared" si="1579"/>
        <v>0</v>
      </c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12"/>
      <c r="CY1156" s="12"/>
      <c r="CZ1156" s="12"/>
      <c r="DA1156" s="12"/>
      <c r="DB1156" s="12"/>
      <c r="DC1156" s="12"/>
      <c r="DD1156" s="12"/>
      <c r="DE1156" s="13" t="s">
        <v>54</v>
      </c>
      <c r="DF1156" s="14" t="s">
        <v>55</v>
      </c>
    </row>
    <row r="1157" spans="1:110" ht="51" hidden="1" x14ac:dyDescent="0.25">
      <c r="A1157" s="13" t="s">
        <v>42</v>
      </c>
      <c r="B1157" s="48" t="s">
        <v>1394</v>
      </c>
      <c r="C1157" s="49">
        <v>1902</v>
      </c>
      <c r="D1157" s="49" t="s">
        <v>51</v>
      </c>
      <c r="E1157" s="48" t="s">
        <v>56</v>
      </c>
      <c r="F1157" s="50">
        <v>598.6</v>
      </c>
      <c r="G1157" s="50">
        <v>517.6</v>
      </c>
      <c r="H1157" s="51">
        <v>33423</v>
      </c>
      <c r="I1157" s="12">
        <f t="shared" si="1574"/>
        <v>436684.13400000002</v>
      </c>
      <c r="J1157" s="12">
        <f t="shared" si="1575"/>
        <v>218342.06700000001</v>
      </c>
      <c r="K1157" s="12">
        <f t="shared" si="1576"/>
        <v>218342.06700000001</v>
      </c>
      <c r="L1157" s="12">
        <f t="shared" si="1577"/>
        <v>218342.06700000001</v>
      </c>
      <c r="M1157" s="12">
        <f t="shared" si="1526"/>
        <v>0</v>
      </c>
      <c r="N1157" s="12">
        <v>260352.788</v>
      </c>
      <c r="O1157" s="12">
        <v>436684.13400000002</v>
      </c>
      <c r="P1157" s="12">
        <v>176331.34600000002</v>
      </c>
      <c r="Q1157" s="12"/>
      <c r="R1157" s="12"/>
      <c r="S1157" s="12">
        <v>0</v>
      </c>
      <c r="T1157" s="12"/>
      <c r="U1157" s="12"/>
      <c r="V1157" s="12">
        <v>0</v>
      </c>
      <c r="W1157" s="12"/>
      <c r="X1157" s="12"/>
      <c r="Y1157" s="12">
        <v>0</v>
      </c>
      <c r="Z1157" s="12"/>
      <c r="AA1157" s="12"/>
      <c r="AB1157" s="12">
        <v>0</v>
      </c>
      <c r="AC1157" s="12"/>
      <c r="AD1157" s="12"/>
      <c r="AE1157" s="12">
        <v>0</v>
      </c>
      <c r="AF1157" s="12"/>
      <c r="AG1157" s="12"/>
      <c r="AH1157" s="12">
        <v>0</v>
      </c>
      <c r="AI1157" s="12"/>
      <c r="AJ1157" s="12"/>
      <c r="AK1157" s="12">
        <v>0</v>
      </c>
      <c r="AL1157" s="12"/>
      <c r="AM1157" s="12"/>
      <c r="AN1157" s="12">
        <v>0</v>
      </c>
      <c r="AO1157" s="32"/>
      <c r="AP1157" s="39" t="s">
        <v>53</v>
      </c>
      <c r="AQ1157" s="32"/>
      <c r="AR1157" s="32">
        <v>0</v>
      </c>
      <c r="AS1157" s="12"/>
      <c r="AT1157" s="12"/>
      <c r="AU1157" s="12">
        <v>0</v>
      </c>
      <c r="AV1157" s="12"/>
      <c r="AW1157" s="12"/>
      <c r="AX1157" s="12">
        <v>0</v>
      </c>
      <c r="AY1157" s="45"/>
      <c r="AZ1157" s="32"/>
      <c r="BA1157" s="12">
        <v>0</v>
      </c>
      <c r="BB1157" s="12">
        <f>BF1157+BJ1157+BN1157+BR1157+BV1157+BZ1157+CD1157+CH1157+CL1157+CP1157+CT1157+CX1157+DB1157</f>
        <v>0</v>
      </c>
      <c r="BC1157" s="12">
        <f t="shared" si="1578"/>
        <v>0</v>
      </c>
      <c r="BD1157" s="12">
        <f t="shared" si="1579"/>
        <v>0</v>
      </c>
      <c r="BE1157" s="12"/>
      <c r="BF1157" s="12"/>
      <c r="BG1157" s="12"/>
      <c r="BH1157" s="12">
        <f>BG1157-BF1157</f>
        <v>0</v>
      </c>
      <c r="BI1157" s="12"/>
      <c r="BJ1157" s="12"/>
      <c r="BK1157" s="12"/>
      <c r="BL1157" s="12">
        <f>BK1157-BJ1157</f>
        <v>0</v>
      </c>
      <c r="BM1157" s="12"/>
      <c r="BN1157" s="12"/>
      <c r="BO1157" s="12"/>
      <c r="BP1157" s="12">
        <f>BO1157-BN1157</f>
        <v>0</v>
      </c>
      <c r="BQ1157" s="12"/>
      <c r="BR1157" s="12"/>
      <c r="BS1157" s="12"/>
      <c r="BT1157" s="12">
        <f>BS1157-BR1157</f>
        <v>0</v>
      </c>
      <c r="BU1157" s="12"/>
      <c r="BV1157" s="12"/>
      <c r="BW1157" s="12"/>
      <c r="BX1157" s="12">
        <f>BW1157-BV1157</f>
        <v>0</v>
      </c>
      <c r="BY1157" s="12"/>
      <c r="BZ1157" s="12"/>
      <c r="CA1157" s="12"/>
      <c r="CB1157" s="12">
        <f>CA1157-BZ1157</f>
        <v>0</v>
      </c>
      <c r="CC1157" s="12"/>
      <c r="CD1157" s="12"/>
      <c r="CE1157" s="12"/>
      <c r="CF1157" s="12">
        <f>CE1157-CD1157</f>
        <v>0</v>
      </c>
      <c r="CG1157" s="12"/>
      <c r="CH1157" s="12"/>
      <c r="CI1157" s="12"/>
      <c r="CJ1157" s="12">
        <f>CI1157-CH1157</f>
        <v>0</v>
      </c>
      <c r="CK1157" s="12"/>
      <c r="CL1157" s="12"/>
      <c r="CM1157" s="12"/>
      <c r="CN1157" s="12">
        <f>CM1157-CL1157</f>
        <v>0</v>
      </c>
      <c r="CO1157" s="12"/>
      <c r="CP1157" s="12"/>
      <c r="CQ1157" s="12"/>
      <c r="CR1157" s="12">
        <f>CQ1157-CP1157</f>
        <v>0</v>
      </c>
      <c r="CS1157" s="12"/>
      <c r="CT1157" s="12"/>
      <c r="CU1157" s="12"/>
      <c r="CV1157" s="12">
        <f>CU1157-CT1157</f>
        <v>0</v>
      </c>
      <c r="CW1157" s="12"/>
      <c r="CX1157" s="12"/>
      <c r="CY1157" s="12"/>
      <c r="CZ1157" s="12">
        <f>CY1157-CX1157</f>
        <v>0</v>
      </c>
      <c r="DA1157" s="12"/>
      <c r="DB1157" s="12"/>
      <c r="DC1157" s="12"/>
      <c r="DD1157" s="12">
        <f>DC1157-DB1157</f>
        <v>0</v>
      </c>
      <c r="DE1157" s="13" t="s">
        <v>54</v>
      </c>
      <c r="DF1157" s="14" t="s">
        <v>55</v>
      </c>
    </row>
    <row r="1158" spans="1:110" ht="51" hidden="1" x14ac:dyDescent="0.25">
      <c r="A1158" s="13" t="s">
        <v>43</v>
      </c>
      <c r="B1158" s="48" t="s">
        <v>2163</v>
      </c>
      <c r="C1158" s="49" t="s">
        <v>2164</v>
      </c>
      <c r="D1158" s="49" t="s">
        <v>2154</v>
      </c>
      <c r="E1158" s="48" t="s">
        <v>56</v>
      </c>
      <c r="F1158" s="50">
        <v>5698.9</v>
      </c>
      <c r="G1158" s="50">
        <v>5156.8999999999996</v>
      </c>
      <c r="H1158" s="51">
        <v>34087</v>
      </c>
      <c r="I1158" s="12">
        <f t="shared" si="1574"/>
        <v>2258989.64</v>
      </c>
      <c r="J1158" s="12">
        <f t="shared" si="1575"/>
        <v>1129494.82</v>
      </c>
      <c r="K1158" s="12">
        <f t="shared" si="1576"/>
        <v>1129494.82</v>
      </c>
      <c r="L1158" s="12">
        <f t="shared" si="1577"/>
        <v>1129494.82</v>
      </c>
      <c r="M1158" s="12">
        <f t="shared" si="1526"/>
        <v>0</v>
      </c>
      <c r="N1158" s="12"/>
      <c r="O1158" s="12">
        <v>2258989.64</v>
      </c>
      <c r="P1158" s="12">
        <v>2258989.64</v>
      </c>
      <c r="Q1158" s="12"/>
      <c r="R1158" s="12"/>
      <c r="S1158" s="12">
        <v>0</v>
      </c>
      <c r="T1158" s="12"/>
      <c r="U1158" s="12"/>
      <c r="V1158" s="12">
        <v>0</v>
      </c>
      <c r="W1158" s="12"/>
      <c r="X1158" s="12"/>
      <c r="Y1158" s="12">
        <v>0</v>
      </c>
      <c r="Z1158" s="12"/>
      <c r="AA1158" s="12"/>
      <c r="AB1158" s="12">
        <v>0</v>
      </c>
      <c r="AC1158" s="12"/>
      <c r="AD1158" s="12"/>
      <c r="AE1158" s="12">
        <v>0</v>
      </c>
      <c r="AF1158" s="12"/>
      <c r="AG1158" s="12"/>
      <c r="AH1158" s="12">
        <v>0</v>
      </c>
      <c r="AI1158" s="12"/>
      <c r="AJ1158" s="12"/>
      <c r="AK1158" s="12">
        <v>0</v>
      </c>
      <c r="AL1158" s="12"/>
      <c r="AM1158" s="12"/>
      <c r="AN1158" s="12">
        <v>0</v>
      </c>
      <c r="AO1158" s="32"/>
      <c r="AP1158" s="39"/>
      <c r="AQ1158" s="32"/>
      <c r="AR1158" s="32">
        <v>0</v>
      </c>
      <c r="AS1158" s="12"/>
      <c r="AT1158" s="12"/>
      <c r="AU1158" s="12">
        <v>0</v>
      </c>
      <c r="AV1158" s="12"/>
      <c r="AW1158" s="12"/>
      <c r="AX1158" s="12">
        <v>0</v>
      </c>
      <c r="AY1158" s="45"/>
      <c r="AZ1158" s="32"/>
      <c r="BA1158" s="12">
        <v>0</v>
      </c>
      <c r="BB1158" s="12"/>
      <c r="BC1158" s="12">
        <f t="shared" si="1578"/>
        <v>0</v>
      </c>
      <c r="BD1158" s="12">
        <f t="shared" si="1579"/>
        <v>0</v>
      </c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3" t="s">
        <v>54</v>
      </c>
      <c r="DF1158" s="14" t="s">
        <v>55</v>
      </c>
    </row>
    <row r="1159" spans="1:110" ht="51" hidden="1" x14ac:dyDescent="0.25">
      <c r="A1159" s="13" t="s">
        <v>44</v>
      </c>
      <c r="B1159" s="48" t="s">
        <v>2165</v>
      </c>
      <c r="C1159" s="49" t="s">
        <v>2166</v>
      </c>
      <c r="D1159" s="49" t="s">
        <v>2154</v>
      </c>
      <c r="E1159" s="48" t="s">
        <v>56</v>
      </c>
      <c r="F1159" s="50">
        <v>6575.1</v>
      </c>
      <c r="G1159" s="50">
        <v>5774.1</v>
      </c>
      <c r="H1159" s="51">
        <v>34726</v>
      </c>
      <c r="I1159" s="12">
        <f t="shared" si="1574"/>
        <v>1591396.38</v>
      </c>
      <c r="J1159" s="12">
        <f t="shared" si="1575"/>
        <v>795698.19</v>
      </c>
      <c r="K1159" s="12">
        <f t="shared" si="1576"/>
        <v>795698.19</v>
      </c>
      <c r="L1159" s="12">
        <f t="shared" si="1577"/>
        <v>795698.19</v>
      </c>
      <c r="M1159" s="12">
        <f t="shared" si="1526"/>
        <v>0</v>
      </c>
      <c r="N1159" s="12"/>
      <c r="O1159" s="12">
        <v>1591396.38</v>
      </c>
      <c r="P1159" s="12">
        <v>1591396.38</v>
      </c>
      <c r="Q1159" s="12"/>
      <c r="R1159" s="12"/>
      <c r="S1159" s="12">
        <v>0</v>
      </c>
      <c r="T1159" s="16"/>
      <c r="U1159" s="16"/>
      <c r="V1159" s="12">
        <v>0</v>
      </c>
      <c r="W1159" s="12"/>
      <c r="X1159" s="12"/>
      <c r="Y1159" s="12">
        <v>0</v>
      </c>
      <c r="Z1159" s="12"/>
      <c r="AA1159" s="12"/>
      <c r="AB1159" s="12">
        <v>0</v>
      </c>
      <c r="AC1159" s="12"/>
      <c r="AD1159" s="12"/>
      <c r="AE1159" s="12">
        <v>0</v>
      </c>
      <c r="AF1159" s="12"/>
      <c r="AG1159" s="12"/>
      <c r="AH1159" s="12">
        <v>0</v>
      </c>
      <c r="AI1159" s="12"/>
      <c r="AJ1159" s="12"/>
      <c r="AK1159" s="12">
        <v>0</v>
      </c>
      <c r="AL1159" s="12"/>
      <c r="AM1159" s="12"/>
      <c r="AN1159" s="12">
        <v>0</v>
      </c>
      <c r="AO1159" s="32"/>
      <c r="AP1159" s="39"/>
      <c r="AQ1159" s="32"/>
      <c r="AR1159" s="32">
        <v>0</v>
      </c>
      <c r="AS1159" s="12"/>
      <c r="AT1159" s="12"/>
      <c r="AU1159" s="12">
        <v>0</v>
      </c>
      <c r="AV1159" s="12"/>
      <c r="AW1159" s="12"/>
      <c r="AX1159" s="12">
        <v>0</v>
      </c>
      <c r="AY1159" s="45"/>
      <c r="AZ1159" s="32"/>
      <c r="BA1159" s="12">
        <v>0</v>
      </c>
      <c r="BB1159" s="12"/>
      <c r="BC1159" s="12">
        <f t="shared" si="1578"/>
        <v>0</v>
      </c>
      <c r="BD1159" s="12">
        <f t="shared" si="1579"/>
        <v>0</v>
      </c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3" t="s">
        <v>54</v>
      </c>
      <c r="DF1159" s="14" t="s">
        <v>55</v>
      </c>
    </row>
    <row r="1160" spans="1:110" ht="51" hidden="1" x14ac:dyDescent="0.25">
      <c r="A1160" s="13" t="s">
        <v>45</v>
      </c>
      <c r="B1160" s="48" t="s">
        <v>1395</v>
      </c>
      <c r="C1160" s="49">
        <v>1907</v>
      </c>
      <c r="D1160" s="49" t="s">
        <v>51</v>
      </c>
      <c r="E1160" s="48" t="s">
        <v>56</v>
      </c>
      <c r="F1160" s="50">
        <v>1309</v>
      </c>
      <c r="G1160" s="50">
        <v>1178</v>
      </c>
      <c r="H1160" s="51">
        <v>33423</v>
      </c>
      <c r="I1160" s="12">
        <f t="shared" si="1574"/>
        <v>478254</v>
      </c>
      <c r="J1160" s="12">
        <f t="shared" si="1575"/>
        <v>239127</v>
      </c>
      <c r="K1160" s="12">
        <f t="shared" si="1576"/>
        <v>239127</v>
      </c>
      <c r="L1160" s="12">
        <f t="shared" si="1577"/>
        <v>239127</v>
      </c>
      <c r="M1160" s="12">
        <f t="shared" si="1526"/>
        <v>0</v>
      </c>
      <c r="N1160" s="12"/>
      <c r="O1160" s="12"/>
      <c r="P1160" s="12">
        <v>0</v>
      </c>
      <c r="Q1160" s="12"/>
      <c r="R1160" s="12"/>
      <c r="S1160" s="12">
        <v>0</v>
      </c>
      <c r="T1160" s="12"/>
      <c r="U1160" s="12"/>
      <c r="V1160" s="12">
        <v>0</v>
      </c>
      <c r="W1160" s="12">
        <v>638935.43700000003</v>
      </c>
      <c r="X1160" s="12">
        <v>478254</v>
      </c>
      <c r="Y1160" s="12">
        <v>-160681.43700000003</v>
      </c>
      <c r="Z1160" s="12"/>
      <c r="AA1160" s="12"/>
      <c r="AB1160" s="12">
        <v>0</v>
      </c>
      <c r="AC1160" s="12"/>
      <c r="AD1160" s="12"/>
      <c r="AE1160" s="12">
        <v>0</v>
      </c>
      <c r="AF1160" s="12"/>
      <c r="AG1160" s="12"/>
      <c r="AH1160" s="12">
        <v>0</v>
      </c>
      <c r="AI1160" s="12"/>
      <c r="AJ1160" s="12"/>
      <c r="AK1160" s="12">
        <v>0</v>
      </c>
      <c r="AL1160" s="12"/>
      <c r="AM1160" s="12"/>
      <c r="AN1160" s="12">
        <v>0</v>
      </c>
      <c r="AO1160" s="32"/>
      <c r="AP1160" s="39" t="s">
        <v>53</v>
      </c>
      <c r="AQ1160" s="32"/>
      <c r="AR1160" s="32">
        <v>0</v>
      </c>
      <c r="AS1160" s="12"/>
      <c r="AT1160" s="12"/>
      <c r="AU1160" s="12">
        <v>0</v>
      </c>
      <c r="AV1160" s="12"/>
      <c r="AW1160" s="12"/>
      <c r="AX1160" s="12">
        <v>0</v>
      </c>
      <c r="AY1160" s="45"/>
      <c r="AZ1160" s="32"/>
      <c r="BA1160" s="12">
        <v>0</v>
      </c>
      <c r="BB1160" s="12">
        <f>BF1160+BJ1160+BN1160+BR1160+BV1160+BZ1160+CD1160+CH1160+CL1160+CP1160+CT1160+CX1160+DB1160</f>
        <v>0</v>
      </c>
      <c r="BC1160" s="12">
        <f t="shared" si="1578"/>
        <v>0</v>
      </c>
      <c r="BD1160" s="12">
        <f t="shared" si="1579"/>
        <v>0</v>
      </c>
      <c r="BE1160" s="12"/>
      <c r="BF1160" s="12"/>
      <c r="BG1160" s="12"/>
      <c r="BH1160" s="12">
        <f>BG1160-BF1160</f>
        <v>0</v>
      </c>
      <c r="BI1160" s="12"/>
      <c r="BJ1160" s="12"/>
      <c r="BK1160" s="12"/>
      <c r="BL1160" s="12">
        <f>BK1160-BJ1160</f>
        <v>0</v>
      </c>
      <c r="BM1160" s="12"/>
      <c r="BN1160" s="12"/>
      <c r="BO1160" s="12"/>
      <c r="BP1160" s="12">
        <f>BO1160-BN1160</f>
        <v>0</v>
      </c>
      <c r="BQ1160" s="12"/>
      <c r="BR1160" s="12"/>
      <c r="BS1160" s="12"/>
      <c r="BT1160" s="12">
        <f>BS1160-BR1160</f>
        <v>0</v>
      </c>
      <c r="BU1160" s="12"/>
      <c r="BV1160" s="12"/>
      <c r="BW1160" s="12"/>
      <c r="BX1160" s="12">
        <f>BW1160-BV1160</f>
        <v>0</v>
      </c>
      <c r="BY1160" s="12"/>
      <c r="BZ1160" s="12"/>
      <c r="CA1160" s="12"/>
      <c r="CB1160" s="12">
        <f>CA1160-BZ1160</f>
        <v>0</v>
      </c>
      <c r="CC1160" s="12"/>
      <c r="CD1160" s="12"/>
      <c r="CE1160" s="12"/>
      <c r="CF1160" s="12">
        <f>CE1160-CD1160</f>
        <v>0</v>
      </c>
      <c r="CG1160" s="12"/>
      <c r="CH1160" s="12"/>
      <c r="CI1160" s="12"/>
      <c r="CJ1160" s="12">
        <f>CI1160-CH1160</f>
        <v>0</v>
      </c>
      <c r="CK1160" s="12"/>
      <c r="CL1160" s="12"/>
      <c r="CM1160" s="12"/>
      <c r="CN1160" s="12">
        <f>CM1160-CL1160</f>
        <v>0</v>
      </c>
      <c r="CO1160" s="12"/>
      <c r="CP1160" s="12"/>
      <c r="CQ1160" s="12"/>
      <c r="CR1160" s="12">
        <f>CQ1160-CP1160</f>
        <v>0</v>
      </c>
      <c r="CS1160" s="12"/>
      <c r="CT1160" s="12"/>
      <c r="CU1160" s="12"/>
      <c r="CV1160" s="12">
        <f>CU1160-CT1160</f>
        <v>0</v>
      </c>
      <c r="CW1160" s="12"/>
      <c r="CX1160" s="12"/>
      <c r="CY1160" s="12"/>
      <c r="CZ1160" s="12">
        <f>CY1160-CX1160</f>
        <v>0</v>
      </c>
      <c r="DA1160" s="12"/>
      <c r="DB1160" s="12"/>
      <c r="DC1160" s="12"/>
      <c r="DD1160" s="12">
        <f>DC1160-DB1160</f>
        <v>0</v>
      </c>
      <c r="DE1160" s="13" t="s">
        <v>54</v>
      </c>
      <c r="DF1160" s="14" t="s">
        <v>55</v>
      </c>
    </row>
    <row r="1161" spans="1:110" ht="51" hidden="1" x14ac:dyDescent="0.25">
      <c r="A1161" s="13" t="s">
        <v>46</v>
      </c>
      <c r="B1161" s="48" t="s">
        <v>2112</v>
      </c>
      <c r="C1161" s="49" t="s">
        <v>2113</v>
      </c>
      <c r="D1161" s="49"/>
      <c r="E1161" s="48" t="s">
        <v>56</v>
      </c>
      <c r="F1161" s="50">
        <v>7856.6</v>
      </c>
      <c r="G1161" s="50">
        <v>6914.6</v>
      </c>
      <c r="H1161" s="51">
        <v>33893</v>
      </c>
      <c r="I1161" s="12">
        <f t="shared" si="1574"/>
        <v>7851471.6400000006</v>
      </c>
      <c r="J1161" s="12">
        <f t="shared" si="1575"/>
        <v>3925735.8200000003</v>
      </c>
      <c r="K1161" s="12">
        <f t="shared" si="1576"/>
        <v>3925735.8200000003</v>
      </c>
      <c r="L1161" s="12">
        <f t="shared" si="1577"/>
        <v>3925735.8200000003</v>
      </c>
      <c r="M1161" s="12">
        <f t="shared" si="1526"/>
        <v>0</v>
      </c>
      <c r="N1161" s="12"/>
      <c r="O1161" s="12">
        <v>3047157.66</v>
      </c>
      <c r="P1161" s="12">
        <v>3047157.66</v>
      </c>
      <c r="Q1161" s="12"/>
      <c r="R1161" s="12"/>
      <c r="S1161" s="12">
        <v>0</v>
      </c>
      <c r="T1161" s="12">
        <v>0</v>
      </c>
      <c r="U1161" s="12">
        <v>2353017.98</v>
      </c>
      <c r="V1161" s="12">
        <v>2353017.98</v>
      </c>
      <c r="W1161" s="12"/>
      <c r="X1161" s="12"/>
      <c r="Y1161" s="12">
        <v>0</v>
      </c>
      <c r="Z1161" s="12"/>
      <c r="AA1161" s="12"/>
      <c r="AB1161" s="12">
        <v>0</v>
      </c>
      <c r="AC1161" s="12"/>
      <c r="AD1161" s="12"/>
      <c r="AE1161" s="12">
        <v>0</v>
      </c>
      <c r="AF1161" s="12"/>
      <c r="AG1161" s="12"/>
      <c r="AH1161" s="12">
        <v>0</v>
      </c>
      <c r="AI1161" s="12"/>
      <c r="AJ1161" s="12"/>
      <c r="AK1161" s="12">
        <v>0</v>
      </c>
      <c r="AL1161" s="12"/>
      <c r="AM1161" s="12"/>
      <c r="AN1161" s="12">
        <v>0</v>
      </c>
      <c r="AO1161" s="32"/>
      <c r="AP1161" s="39" t="s">
        <v>2114</v>
      </c>
      <c r="AQ1161" s="32">
        <v>2451296</v>
      </c>
      <c r="AR1161" s="32">
        <v>2451296</v>
      </c>
      <c r="AS1161" s="12"/>
      <c r="AT1161" s="12"/>
      <c r="AU1161" s="12">
        <v>0</v>
      </c>
      <c r="AV1161" s="12"/>
      <c r="AW1161" s="12"/>
      <c r="AX1161" s="12">
        <v>0</v>
      </c>
      <c r="AY1161" s="45"/>
      <c r="AZ1161" s="32"/>
      <c r="BA1161" s="12">
        <v>0</v>
      </c>
      <c r="BB1161" s="12"/>
      <c r="BC1161" s="12">
        <f t="shared" si="1578"/>
        <v>0</v>
      </c>
      <c r="BD1161" s="12">
        <f t="shared" si="1579"/>
        <v>0</v>
      </c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3" t="s">
        <v>54</v>
      </c>
      <c r="DF1161" s="14" t="s">
        <v>55</v>
      </c>
    </row>
    <row r="1162" spans="1:110" ht="51" hidden="1" x14ac:dyDescent="0.25">
      <c r="A1162" s="13" t="s">
        <v>47</v>
      </c>
      <c r="B1162" s="48" t="s">
        <v>2167</v>
      </c>
      <c r="C1162" s="49" t="s">
        <v>2168</v>
      </c>
      <c r="D1162" s="49" t="s">
        <v>2154</v>
      </c>
      <c r="E1162" s="48" t="s">
        <v>56</v>
      </c>
      <c r="F1162" s="50">
        <v>2708.1</v>
      </c>
      <c r="G1162" s="50">
        <v>2273.1</v>
      </c>
      <c r="H1162" s="51">
        <v>34250</v>
      </c>
      <c r="I1162" s="12">
        <f t="shared" si="1574"/>
        <v>1541160.24</v>
      </c>
      <c r="J1162" s="12">
        <f t="shared" si="1575"/>
        <v>770580.12</v>
      </c>
      <c r="K1162" s="12">
        <f t="shared" si="1576"/>
        <v>770580.12</v>
      </c>
      <c r="L1162" s="12">
        <f t="shared" si="1577"/>
        <v>770580.12</v>
      </c>
      <c r="M1162" s="12">
        <f t="shared" si="1526"/>
        <v>0</v>
      </c>
      <c r="N1162" s="12"/>
      <c r="O1162" s="12">
        <v>1541160.24</v>
      </c>
      <c r="P1162" s="12">
        <v>1541160.24</v>
      </c>
      <c r="Q1162" s="12"/>
      <c r="R1162" s="12"/>
      <c r="S1162" s="12">
        <v>0</v>
      </c>
      <c r="T1162" s="12"/>
      <c r="U1162" s="12"/>
      <c r="V1162" s="12">
        <v>0</v>
      </c>
      <c r="W1162" s="12"/>
      <c r="X1162" s="12"/>
      <c r="Y1162" s="12">
        <v>0</v>
      </c>
      <c r="Z1162" s="12"/>
      <c r="AA1162" s="12"/>
      <c r="AB1162" s="12">
        <v>0</v>
      </c>
      <c r="AC1162" s="12"/>
      <c r="AD1162" s="12"/>
      <c r="AE1162" s="12">
        <v>0</v>
      </c>
      <c r="AF1162" s="12"/>
      <c r="AG1162" s="12"/>
      <c r="AH1162" s="12">
        <v>0</v>
      </c>
      <c r="AI1162" s="12"/>
      <c r="AJ1162" s="12"/>
      <c r="AK1162" s="12">
        <v>0</v>
      </c>
      <c r="AL1162" s="12"/>
      <c r="AM1162" s="12"/>
      <c r="AN1162" s="12">
        <v>0</v>
      </c>
      <c r="AO1162" s="32"/>
      <c r="AP1162" s="39"/>
      <c r="AQ1162" s="32"/>
      <c r="AR1162" s="32">
        <v>0</v>
      </c>
      <c r="AS1162" s="12"/>
      <c r="AT1162" s="12"/>
      <c r="AU1162" s="12">
        <v>0</v>
      </c>
      <c r="AV1162" s="12"/>
      <c r="AW1162" s="12"/>
      <c r="AX1162" s="12">
        <v>0</v>
      </c>
      <c r="AY1162" s="45"/>
      <c r="AZ1162" s="32"/>
      <c r="BA1162" s="12">
        <v>0</v>
      </c>
      <c r="BB1162" s="12"/>
      <c r="BC1162" s="12">
        <f t="shared" si="1578"/>
        <v>0</v>
      </c>
      <c r="BD1162" s="12">
        <f t="shared" si="1579"/>
        <v>0</v>
      </c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3" t="s">
        <v>54</v>
      </c>
      <c r="DF1162" s="14" t="s">
        <v>55</v>
      </c>
    </row>
    <row r="1163" spans="1:110" ht="51" hidden="1" x14ac:dyDescent="0.25">
      <c r="A1163" s="13" t="s">
        <v>48</v>
      </c>
      <c r="B1163" s="48" t="s">
        <v>2099</v>
      </c>
      <c r="C1163" s="49">
        <v>1902</v>
      </c>
      <c r="D1163" s="49"/>
      <c r="E1163" s="48" t="s">
        <v>56</v>
      </c>
      <c r="F1163" s="50">
        <v>4053.3</v>
      </c>
      <c r="G1163" s="50">
        <v>3623.3</v>
      </c>
      <c r="H1163" s="51">
        <v>33788</v>
      </c>
      <c r="I1163" s="12">
        <f t="shared" si="1574"/>
        <v>12564938.539999999</v>
      </c>
      <c r="J1163" s="12">
        <f t="shared" si="1575"/>
        <v>6282469.2699999996</v>
      </c>
      <c r="K1163" s="12">
        <f t="shared" si="1576"/>
        <v>6282469.2699999996</v>
      </c>
      <c r="L1163" s="12">
        <f t="shared" si="1577"/>
        <v>6282469.2699999996</v>
      </c>
      <c r="M1163" s="12">
        <f t="shared" si="1526"/>
        <v>0</v>
      </c>
      <c r="N1163" s="12"/>
      <c r="O1163" s="12">
        <v>1086257.26</v>
      </c>
      <c r="P1163" s="12">
        <v>1086257.26</v>
      </c>
      <c r="Q1163" s="12"/>
      <c r="R1163" s="12"/>
      <c r="S1163" s="12">
        <v>0</v>
      </c>
      <c r="T1163" s="12"/>
      <c r="U1163" s="12"/>
      <c r="V1163" s="12">
        <v>0</v>
      </c>
      <c r="W1163" s="12"/>
      <c r="X1163" s="12"/>
      <c r="Y1163" s="12">
        <v>0</v>
      </c>
      <c r="Z1163" s="12"/>
      <c r="AA1163" s="12"/>
      <c r="AB1163" s="12">
        <v>0</v>
      </c>
      <c r="AC1163" s="12"/>
      <c r="AD1163" s="12"/>
      <c r="AE1163" s="12">
        <v>0</v>
      </c>
      <c r="AF1163" s="12"/>
      <c r="AG1163" s="12"/>
      <c r="AH1163" s="12">
        <v>0</v>
      </c>
      <c r="AI1163" s="12"/>
      <c r="AJ1163" s="12"/>
      <c r="AK1163" s="12">
        <v>0</v>
      </c>
      <c r="AL1163" s="12"/>
      <c r="AM1163" s="12"/>
      <c r="AN1163" s="12">
        <v>0</v>
      </c>
      <c r="AO1163" s="32"/>
      <c r="AP1163" s="39"/>
      <c r="AQ1163" s="32"/>
      <c r="AR1163" s="32">
        <v>0</v>
      </c>
      <c r="AS1163" s="12"/>
      <c r="AT1163" s="12"/>
      <c r="AU1163" s="12">
        <v>0</v>
      </c>
      <c r="AV1163" s="12"/>
      <c r="AW1163" s="12"/>
      <c r="AX1163" s="12">
        <v>0</v>
      </c>
      <c r="AY1163" s="45"/>
      <c r="AZ1163" s="32">
        <v>11478681.279999999</v>
      </c>
      <c r="BA1163" s="12">
        <v>11478681.279999999</v>
      </c>
      <c r="BB1163" s="12"/>
      <c r="BC1163" s="12">
        <f t="shared" si="1578"/>
        <v>0</v>
      </c>
      <c r="BD1163" s="12">
        <f t="shared" si="1579"/>
        <v>0</v>
      </c>
      <c r="BE1163" s="12"/>
      <c r="BF1163" s="12"/>
      <c r="BG1163" s="12"/>
      <c r="BH1163" s="12"/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  <c r="CK1163" s="12"/>
      <c r="CL1163" s="12"/>
      <c r="CM1163" s="12"/>
      <c r="CN1163" s="12"/>
      <c r="CO1163" s="12"/>
      <c r="CP1163" s="12"/>
      <c r="CQ1163" s="12"/>
      <c r="CR1163" s="12"/>
      <c r="CS1163" s="12"/>
      <c r="CT1163" s="12"/>
      <c r="CU1163" s="12"/>
      <c r="CV1163" s="12"/>
      <c r="CW1163" s="12"/>
      <c r="CX1163" s="12"/>
      <c r="CY1163" s="12"/>
      <c r="CZ1163" s="12"/>
      <c r="DA1163" s="12"/>
      <c r="DB1163" s="12"/>
      <c r="DC1163" s="12"/>
      <c r="DD1163" s="12"/>
      <c r="DE1163" s="13" t="s">
        <v>54</v>
      </c>
      <c r="DF1163" s="14" t="s">
        <v>55</v>
      </c>
    </row>
    <row r="1164" spans="1:110" ht="38.25" hidden="1" x14ac:dyDescent="0.25">
      <c r="A1164" s="13" t="s">
        <v>49</v>
      </c>
      <c r="B1164" s="48" t="s">
        <v>2115</v>
      </c>
      <c r="C1164" s="49" t="s">
        <v>2116</v>
      </c>
      <c r="D1164" s="49"/>
      <c r="E1164" s="48" t="s">
        <v>52</v>
      </c>
      <c r="F1164" s="50">
        <v>8793.9</v>
      </c>
      <c r="G1164" s="50">
        <v>7605.9</v>
      </c>
      <c r="H1164" s="51">
        <v>34152</v>
      </c>
      <c r="I1164" s="12">
        <f t="shared" si="1574"/>
        <v>36367174.676074319</v>
      </c>
      <c r="J1164" s="12">
        <f t="shared" si="1575"/>
        <v>18183587.338037159</v>
      </c>
      <c r="K1164" s="12">
        <f t="shared" si="1576"/>
        <v>18183587.338037159</v>
      </c>
      <c r="L1164" s="12">
        <f t="shared" si="1577"/>
        <v>18183587.338037159</v>
      </c>
      <c r="M1164" s="12">
        <f t="shared" si="1526"/>
        <v>0</v>
      </c>
      <c r="N1164" s="12"/>
      <c r="O1164" s="12"/>
      <c r="P1164" s="12">
        <v>0</v>
      </c>
      <c r="Q1164" s="12"/>
      <c r="R1164" s="12"/>
      <c r="S1164" s="12">
        <v>0</v>
      </c>
      <c r="T1164" s="12"/>
      <c r="U1164" s="12"/>
      <c r="V1164" s="12">
        <v>0</v>
      </c>
      <c r="W1164" s="12"/>
      <c r="X1164" s="12"/>
      <c r="Y1164" s="12">
        <v>0</v>
      </c>
      <c r="Z1164" s="12"/>
      <c r="AA1164" s="12"/>
      <c r="AB1164" s="12">
        <v>0</v>
      </c>
      <c r="AC1164" s="12"/>
      <c r="AD1164" s="12"/>
      <c r="AE1164" s="12">
        <v>0</v>
      </c>
      <c r="AF1164" s="12"/>
      <c r="AG1164" s="12"/>
      <c r="AH1164" s="12">
        <v>0</v>
      </c>
      <c r="AI1164" s="12"/>
      <c r="AJ1164" s="12"/>
      <c r="AK1164" s="12">
        <v>0</v>
      </c>
      <c r="AL1164" s="12"/>
      <c r="AM1164" s="12"/>
      <c r="AN1164" s="12">
        <v>0</v>
      </c>
      <c r="AO1164" s="32"/>
      <c r="AP1164" s="39" t="s">
        <v>2401</v>
      </c>
      <c r="AQ1164" s="32">
        <v>6896066</v>
      </c>
      <c r="AR1164" s="32">
        <v>6896066</v>
      </c>
      <c r="AS1164" s="12"/>
      <c r="AT1164" s="12"/>
      <c r="AU1164" s="12">
        <v>0</v>
      </c>
      <c r="AV1164" s="12">
        <v>0</v>
      </c>
      <c r="AW1164" s="12">
        <v>29471108.676074319</v>
      </c>
      <c r="AX1164" s="12">
        <v>33757113.851999998</v>
      </c>
      <c r="AY1164" s="45"/>
      <c r="AZ1164" s="32"/>
      <c r="BA1164" s="12">
        <v>0</v>
      </c>
      <c r="BB1164" s="12"/>
      <c r="BC1164" s="12">
        <f t="shared" si="1578"/>
        <v>0</v>
      </c>
      <c r="BD1164" s="12">
        <f t="shared" si="1579"/>
        <v>0</v>
      </c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3" t="s">
        <v>54</v>
      </c>
      <c r="DF1164" s="14" t="s">
        <v>55</v>
      </c>
    </row>
    <row r="1165" spans="1:110" ht="51" hidden="1" x14ac:dyDescent="0.25">
      <c r="A1165" s="13" t="s">
        <v>91</v>
      </c>
      <c r="B1165" s="48" t="s">
        <v>2169</v>
      </c>
      <c r="C1165" s="49" t="s">
        <v>2120</v>
      </c>
      <c r="D1165" s="49" t="s">
        <v>2154</v>
      </c>
      <c r="E1165" s="48" t="s">
        <v>56</v>
      </c>
      <c r="F1165" s="50">
        <v>1725.6</v>
      </c>
      <c r="G1165" s="50">
        <v>1476.8</v>
      </c>
      <c r="H1165" s="51">
        <v>33996</v>
      </c>
      <c r="I1165" s="12">
        <f t="shared" si="1574"/>
        <v>916317.2</v>
      </c>
      <c r="J1165" s="12">
        <f t="shared" si="1575"/>
        <v>458158.6</v>
      </c>
      <c r="K1165" s="12">
        <f t="shared" si="1576"/>
        <v>458158.6</v>
      </c>
      <c r="L1165" s="12">
        <f t="shared" si="1577"/>
        <v>458158.6</v>
      </c>
      <c r="M1165" s="12">
        <f t="shared" si="1526"/>
        <v>0</v>
      </c>
      <c r="N1165" s="12"/>
      <c r="O1165" s="12">
        <v>916317.2</v>
      </c>
      <c r="P1165" s="12">
        <v>916317.2</v>
      </c>
      <c r="Q1165" s="12"/>
      <c r="R1165" s="12"/>
      <c r="S1165" s="12">
        <v>0</v>
      </c>
      <c r="T1165" s="12"/>
      <c r="U1165" s="12"/>
      <c r="V1165" s="12">
        <v>0</v>
      </c>
      <c r="W1165" s="12"/>
      <c r="X1165" s="12"/>
      <c r="Y1165" s="12">
        <v>0</v>
      </c>
      <c r="Z1165" s="12"/>
      <c r="AA1165" s="12"/>
      <c r="AB1165" s="12">
        <v>0</v>
      </c>
      <c r="AC1165" s="12"/>
      <c r="AD1165" s="12"/>
      <c r="AE1165" s="12">
        <v>0</v>
      </c>
      <c r="AF1165" s="12"/>
      <c r="AG1165" s="12"/>
      <c r="AH1165" s="12">
        <v>0</v>
      </c>
      <c r="AI1165" s="12"/>
      <c r="AJ1165" s="12"/>
      <c r="AK1165" s="12">
        <v>0</v>
      </c>
      <c r="AL1165" s="12"/>
      <c r="AM1165" s="12"/>
      <c r="AN1165" s="12">
        <v>0</v>
      </c>
      <c r="AO1165" s="32"/>
      <c r="AP1165" s="39"/>
      <c r="AQ1165" s="32"/>
      <c r="AR1165" s="32">
        <v>0</v>
      </c>
      <c r="AS1165" s="12"/>
      <c r="AT1165" s="12"/>
      <c r="AU1165" s="12">
        <v>0</v>
      </c>
      <c r="AV1165" s="12"/>
      <c r="AW1165" s="12"/>
      <c r="AX1165" s="12">
        <v>0</v>
      </c>
      <c r="AY1165" s="45"/>
      <c r="AZ1165" s="32"/>
      <c r="BA1165" s="12">
        <v>0</v>
      </c>
      <c r="BB1165" s="12"/>
      <c r="BC1165" s="12">
        <f t="shared" si="1578"/>
        <v>0</v>
      </c>
      <c r="BD1165" s="12">
        <f t="shared" si="1579"/>
        <v>0</v>
      </c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3" t="s">
        <v>54</v>
      </c>
      <c r="DF1165" s="14" t="s">
        <v>55</v>
      </c>
    </row>
    <row r="1166" spans="1:110" ht="51" hidden="1" x14ac:dyDescent="0.25">
      <c r="A1166" s="13" t="s">
        <v>92</v>
      </c>
      <c r="B1166" s="48" t="s">
        <v>2170</v>
      </c>
      <c r="C1166" s="49" t="s">
        <v>2171</v>
      </c>
      <c r="D1166" s="49" t="s">
        <v>2154</v>
      </c>
      <c r="E1166" s="48" t="s">
        <v>56</v>
      </c>
      <c r="F1166" s="50">
        <v>926.6</v>
      </c>
      <c r="G1166" s="50">
        <v>774.6</v>
      </c>
      <c r="H1166" s="51">
        <v>33423</v>
      </c>
      <c r="I1166" s="12">
        <f t="shared" si="1574"/>
        <v>530668.42000000004</v>
      </c>
      <c r="J1166" s="12">
        <f t="shared" si="1575"/>
        <v>265334.21000000002</v>
      </c>
      <c r="K1166" s="12">
        <f t="shared" si="1576"/>
        <v>265334.21000000002</v>
      </c>
      <c r="L1166" s="12">
        <f t="shared" si="1577"/>
        <v>265334.21000000002</v>
      </c>
      <c r="M1166" s="12">
        <f t="shared" si="1526"/>
        <v>0</v>
      </c>
      <c r="N1166" s="12"/>
      <c r="O1166" s="12">
        <v>530668.42000000004</v>
      </c>
      <c r="P1166" s="12">
        <v>530668.42000000004</v>
      </c>
      <c r="Q1166" s="12"/>
      <c r="R1166" s="12"/>
      <c r="S1166" s="12">
        <v>0</v>
      </c>
      <c r="T1166" s="12"/>
      <c r="U1166" s="12"/>
      <c r="V1166" s="12">
        <v>0</v>
      </c>
      <c r="W1166" s="12"/>
      <c r="X1166" s="12"/>
      <c r="Y1166" s="12">
        <v>0</v>
      </c>
      <c r="Z1166" s="12"/>
      <c r="AA1166" s="12"/>
      <c r="AB1166" s="12">
        <v>0</v>
      </c>
      <c r="AC1166" s="12"/>
      <c r="AD1166" s="12"/>
      <c r="AE1166" s="12">
        <v>0</v>
      </c>
      <c r="AF1166" s="12"/>
      <c r="AG1166" s="12"/>
      <c r="AH1166" s="12">
        <v>0</v>
      </c>
      <c r="AI1166" s="12"/>
      <c r="AJ1166" s="12"/>
      <c r="AK1166" s="12">
        <v>0</v>
      </c>
      <c r="AL1166" s="12"/>
      <c r="AM1166" s="12"/>
      <c r="AN1166" s="12">
        <v>0</v>
      </c>
      <c r="AO1166" s="32"/>
      <c r="AP1166" s="39"/>
      <c r="AQ1166" s="32"/>
      <c r="AR1166" s="32">
        <v>0</v>
      </c>
      <c r="AS1166" s="12"/>
      <c r="AT1166" s="12"/>
      <c r="AU1166" s="12">
        <v>0</v>
      </c>
      <c r="AV1166" s="12"/>
      <c r="AW1166" s="12"/>
      <c r="AX1166" s="12">
        <v>0</v>
      </c>
      <c r="AY1166" s="45"/>
      <c r="AZ1166" s="32"/>
      <c r="BA1166" s="12">
        <v>0</v>
      </c>
      <c r="BB1166" s="12"/>
      <c r="BC1166" s="12">
        <f t="shared" si="1578"/>
        <v>0</v>
      </c>
      <c r="BD1166" s="12">
        <f t="shared" si="1579"/>
        <v>0</v>
      </c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3" t="s">
        <v>54</v>
      </c>
      <c r="DF1166" s="14" t="s">
        <v>55</v>
      </c>
    </row>
    <row r="1167" spans="1:110" ht="51" hidden="1" x14ac:dyDescent="0.25">
      <c r="A1167" s="13" t="s">
        <v>93</v>
      </c>
      <c r="B1167" s="48" t="s">
        <v>1396</v>
      </c>
      <c r="C1167" s="49">
        <v>1913</v>
      </c>
      <c r="D1167" s="49" t="s">
        <v>51</v>
      </c>
      <c r="E1167" s="48" t="s">
        <v>56</v>
      </c>
      <c r="F1167" s="50">
        <v>4476.3</v>
      </c>
      <c r="G1167" s="50">
        <v>3946.3</v>
      </c>
      <c r="H1167" s="51">
        <v>34047</v>
      </c>
      <c r="I1167" s="12">
        <f t="shared" si="1574"/>
        <v>1895322.64</v>
      </c>
      <c r="J1167" s="12">
        <f t="shared" si="1575"/>
        <v>947661.32</v>
      </c>
      <c r="K1167" s="12">
        <f t="shared" si="1576"/>
        <v>947661.32</v>
      </c>
      <c r="L1167" s="12">
        <f t="shared" si="1577"/>
        <v>947661.32</v>
      </c>
      <c r="M1167" s="12">
        <f t="shared" ref="M1167:M1231" si="1580">K1167-L1167</f>
        <v>0</v>
      </c>
      <c r="N1167" s="12">
        <v>1933687.024</v>
      </c>
      <c r="O1167" s="12">
        <v>1895322.64</v>
      </c>
      <c r="P1167" s="12">
        <v>-38364.384000000078</v>
      </c>
      <c r="Q1167" s="12"/>
      <c r="R1167" s="12"/>
      <c r="S1167" s="12">
        <v>0</v>
      </c>
      <c r="T1167" s="12"/>
      <c r="U1167" s="12"/>
      <c r="V1167" s="12">
        <v>0</v>
      </c>
      <c r="W1167" s="12"/>
      <c r="X1167" s="12"/>
      <c r="Y1167" s="12">
        <v>0</v>
      </c>
      <c r="Z1167" s="12"/>
      <c r="AA1167" s="12"/>
      <c r="AB1167" s="12">
        <v>0</v>
      </c>
      <c r="AC1167" s="12"/>
      <c r="AD1167" s="12"/>
      <c r="AE1167" s="12">
        <v>0</v>
      </c>
      <c r="AF1167" s="12"/>
      <c r="AG1167" s="12"/>
      <c r="AH1167" s="12">
        <v>0</v>
      </c>
      <c r="AI1167" s="12"/>
      <c r="AJ1167" s="12"/>
      <c r="AK1167" s="12">
        <v>0</v>
      </c>
      <c r="AL1167" s="12"/>
      <c r="AM1167" s="12"/>
      <c r="AN1167" s="12">
        <v>0</v>
      </c>
      <c r="AO1167" s="32"/>
      <c r="AP1167" s="39" t="s">
        <v>53</v>
      </c>
      <c r="AQ1167" s="32"/>
      <c r="AR1167" s="32">
        <v>0</v>
      </c>
      <c r="AS1167" s="12"/>
      <c r="AT1167" s="12"/>
      <c r="AU1167" s="12">
        <v>0</v>
      </c>
      <c r="AV1167" s="12"/>
      <c r="AW1167" s="12"/>
      <c r="AX1167" s="12">
        <v>0</v>
      </c>
      <c r="AY1167" s="45"/>
      <c r="AZ1167" s="32"/>
      <c r="BA1167" s="12">
        <v>0</v>
      </c>
      <c r="BB1167" s="12">
        <f>BF1167+BJ1167+BN1167+BR1167+BV1167+BZ1167+CD1167+CH1167+CL1167+CP1167+CT1167+CX1167+DB1167</f>
        <v>0</v>
      </c>
      <c r="BC1167" s="12">
        <f t="shared" si="1578"/>
        <v>0</v>
      </c>
      <c r="BD1167" s="12">
        <f t="shared" si="1579"/>
        <v>0</v>
      </c>
      <c r="BE1167" s="12"/>
      <c r="BF1167" s="12"/>
      <c r="BG1167" s="12"/>
      <c r="BH1167" s="12">
        <f>BG1167-BF1167</f>
        <v>0</v>
      </c>
      <c r="BI1167" s="12"/>
      <c r="BJ1167" s="12"/>
      <c r="BK1167" s="12"/>
      <c r="BL1167" s="12">
        <f>BK1167-BJ1167</f>
        <v>0</v>
      </c>
      <c r="BM1167" s="12"/>
      <c r="BN1167" s="12"/>
      <c r="BO1167" s="12"/>
      <c r="BP1167" s="12">
        <f>BO1167-BN1167</f>
        <v>0</v>
      </c>
      <c r="BQ1167" s="12"/>
      <c r="BR1167" s="12"/>
      <c r="BS1167" s="12"/>
      <c r="BT1167" s="12">
        <f>BS1167-BR1167</f>
        <v>0</v>
      </c>
      <c r="BU1167" s="12"/>
      <c r="BV1167" s="12"/>
      <c r="BW1167" s="12"/>
      <c r="BX1167" s="12">
        <f>BW1167-BV1167</f>
        <v>0</v>
      </c>
      <c r="BY1167" s="12"/>
      <c r="BZ1167" s="12"/>
      <c r="CA1167" s="12"/>
      <c r="CB1167" s="12">
        <f>CA1167-BZ1167</f>
        <v>0</v>
      </c>
      <c r="CC1167" s="12"/>
      <c r="CD1167" s="12"/>
      <c r="CE1167" s="12"/>
      <c r="CF1167" s="12">
        <f>CE1167-CD1167</f>
        <v>0</v>
      </c>
      <c r="CG1167" s="12"/>
      <c r="CH1167" s="12"/>
      <c r="CI1167" s="12"/>
      <c r="CJ1167" s="12">
        <f>CI1167-CH1167</f>
        <v>0</v>
      </c>
      <c r="CK1167" s="12"/>
      <c r="CL1167" s="12"/>
      <c r="CM1167" s="12"/>
      <c r="CN1167" s="12">
        <f>CM1167-CL1167</f>
        <v>0</v>
      </c>
      <c r="CO1167" s="12"/>
      <c r="CP1167" s="12"/>
      <c r="CQ1167" s="12"/>
      <c r="CR1167" s="12">
        <f>CQ1167-CP1167</f>
        <v>0</v>
      </c>
      <c r="CS1167" s="12"/>
      <c r="CT1167" s="12"/>
      <c r="CU1167" s="12"/>
      <c r="CV1167" s="12">
        <f>CU1167-CT1167</f>
        <v>0</v>
      </c>
      <c r="CW1167" s="12"/>
      <c r="CX1167" s="12"/>
      <c r="CY1167" s="12"/>
      <c r="CZ1167" s="12">
        <f>CY1167-CX1167</f>
        <v>0</v>
      </c>
      <c r="DA1167" s="12"/>
      <c r="DB1167" s="12"/>
      <c r="DC1167" s="12"/>
      <c r="DD1167" s="12">
        <f>DC1167-DB1167</f>
        <v>0</v>
      </c>
      <c r="DE1167" s="13" t="s">
        <v>54</v>
      </c>
      <c r="DF1167" s="14" t="s">
        <v>55</v>
      </c>
    </row>
    <row r="1168" spans="1:110" ht="51" hidden="1" x14ac:dyDescent="0.25">
      <c r="A1168" s="13" t="s">
        <v>94</v>
      </c>
      <c r="B1168" s="48" t="s">
        <v>1397</v>
      </c>
      <c r="C1168" s="49">
        <v>1902</v>
      </c>
      <c r="D1168" s="49" t="s">
        <v>51</v>
      </c>
      <c r="E1168" s="48" t="s">
        <v>56</v>
      </c>
      <c r="F1168" s="50">
        <v>669.3</v>
      </c>
      <c r="G1168" s="50">
        <v>556.5</v>
      </c>
      <c r="H1168" s="51">
        <v>33423</v>
      </c>
      <c r="I1168" s="12">
        <f t="shared" si="1574"/>
        <v>280134</v>
      </c>
      <c r="J1168" s="12">
        <f t="shared" si="1575"/>
        <v>140067</v>
      </c>
      <c r="K1168" s="12">
        <f t="shared" si="1576"/>
        <v>140067</v>
      </c>
      <c r="L1168" s="12">
        <f t="shared" si="1577"/>
        <v>140067</v>
      </c>
      <c r="M1168" s="12">
        <f t="shared" si="1580"/>
        <v>0</v>
      </c>
      <c r="N1168" s="12"/>
      <c r="O1168" s="12"/>
      <c r="P1168" s="12">
        <v>0</v>
      </c>
      <c r="Q1168" s="12"/>
      <c r="R1168" s="12"/>
      <c r="S1168" s="12">
        <v>0</v>
      </c>
      <c r="T1168" s="12"/>
      <c r="U1168" s="12"/>
      <c r="V1168" s="12">
        <v>0</v>
      </c>
      <c r="W1168" s="12">
        <v>301840.04300000001</v>
      </c>
      <c r="X1168" s="12">
        <v>280134</v>
      </c>
      <c r="Y1168" s="12">
        <v>-21706.043000000005</v>
      </c>
      <c r="Z1168" s="12"/>
      <c r="AA1168" s="12"/>
      <c r="AB1168" s="12">
        <v>0</v>
      </c>
      <c r="AC1168" s="12"/>
      <c r="AD1168" s="12"/>
      <c r="AE1168" s="12">
        <v>0</v>
      </c>
      <c r="AF1168" s="12"/>
      <c r="AG1168" s="12"/>
      <c r="AH1168" s="12">
        <v>0</v>
      </c>
      <c r="AI1168" s="12"/>
      <c r="AJ1168" s="12"/>
      <c r="AK1168" s="12">
        <v>0</v>
      </c>
      <c r="AL1168" s="12"/>
      <c r="AM1168" s="12"/>
      <c r="AN1168" s="12">
        <v>0</v>
      </c>
      <c r="AO1168" s="32"/>
      <c r="AP1168" s="39" t="s">
        <v>53</v>
      </c>
      <c r="AQ1168" s="32"/>
      <c r="AR1168" s="32">
        <v>0</v>
      </c>
      <c r="AS1168" s="12"/>
      <c r="AT1168" s="12"/>
      <c r="AU1168" s="12">
        <v>0</v>
      </c>
      <c r="AV1168" s="12"/>
      <c r="AW1168" s="12"/>
      <c r="AX1168" s="12">
        <v>0</v>
      </c>
      <c r="AY1168" s="45"/>
      <c r="AZ1168" s="32"/>
      <c r="BA1168" s="12">
        <v>0</v>
      </c>
      <c r="BB1168" s="12">
        <f>BF1168+BJ1168+BN1168+BR1168+BV1168+BZ1168+CD1168+CH1168+CL1168+CP1168+CT1168+CX1168+DB1168</f>
        <v>0</v>
      </c>
      <c r="BC1168" s="12">
        <f t="shared" si="1578"/>
        <v>0</v>
      </c>
      <c r="BD1168" s="12">
        <f t="shared" si="1579"/>
        <v>0</v>
      </c>
      <c r="BE1168" s="12"/>
      <c r="BF1168" s="12"/>
      <c r="BG1168" s="12"/>
      <c r="BH1168" s="12">
        <f>BG1168-BF1168</f>
        <v>0</v>
      </c>
      <c r="BI1168" s="12"/>
      <c r="BJ1168" s="12"/>
      <c r="BK1168" s="12"/>
      <c r="BL1168" s="12">
        <f>BK1168-BJ1168</f>
        <v>0</v>
      </c>
      <c r="BM1168" s="12"/>
      <c r="BN1168" s="12"/>
      <c r="BO1168" s="12"/>
      <c r="BP1168" s="12">
        <f>BO1168-BN1168</f>
        <v>0</v>
      </c>
      <c r="BQ1168" s="12"/>
      <c r="BR1168" s="12"/>
      <c r="BS1168" s="12"/>
      <c r="BT1168" s="12">
        <f>BS1168-BR1168</f>
        <v>0</v>
      </c>
      <c r="BU1168" s="12"/>
      <c r="BV1168" s="12"/>
      <c r="BW1168" s="12"/>
      <c r="BX1168" s="12">
        <f>BW1168-BV1168</f>
        <v>0</v>
      </c>
      <c r="BY1168" s="12"/>
      <c r="BZ1168" s="12"/>
      <c r="CA1168" s="12"/>
      <c r="CB1168" s="12">
        <f>CA1168-BZ1168</f>
        <v>0</v>
      </c>
      <c r="CC1168" s="12"/>
      <c r="CD1168" s="12"/>
      <c r="CE1168" s="12"/>
      <c r="CF1168" s="12">
        <f>CE1168-CD1168</f>
        <v>0</v>
      </c>
      <c r="CG1168" s="12"/>
      <c r="CH1168" s="12"/>
      <c r="CI1168" s="12"/>
      <c r="CJ1168" s="12">
        <f>CI1168-CH1168</f>
        <v>0</v>
      </c>
      <c r="CK1168" s="12"/>
      <c r="CL1168" s="12"/>
      <c r="CM1168" s="12"/>
      <c r="CN1168" s="12">
        <f>CM1168-CL1168</f>
        <v>0</v>
      </c>
      <c r="CO1168" s="12"/>
      <c r="CP1168" s="12"/>
      <c r="CQ1168" s="12"/>
      <c r="CR1168" s="12">
        <f>CQ1168-CP1168</f>
        <v>0</v>
      </c>
      <c r="CS1168" s="12"/>
      <c r="CT1168" s="12"/>
      <c r="CU1168" s="12"/>
      <c r="CV1168" s="12">
        <f>CU1168-CT1168</f>
        <v>0</v>
      </c>
      <c r="CW1168" s="12"/>
      <c r="CX1168" s="12"/>
      <c r="CY1168" s="12"/>
      <c r="CZ1168" s="12">
        <f>CY1168-CX1168</f>
        <v>0</v>
      </c>
      <c r="DA1168" s="12"/>
      <c r="DB1168" s="12"/>
      <c r="DC1168" s="12"/>
      <c r="DD1168" s="12">
        <f>DC1168-DB1168</f>
        <v>0</v>
      </c>
      <c r="DE1168" s="13" t="s">
        <v>54</v>
      </c>
      <c r="DF1168" s="14" t="s">
        <v>55</v>
      </c>
    </row>
    <row r="1169" spans="1:110" ht="51" hidden="1" x14ac:dyDescent="0.25">
      <c r="A1169" s="13" t="s">
        <v>95</v>
      </c>
      <c r="B1169" s="48" t="s">
        <v>2091</v>
      </c>
      <c r="C1169" s="49">
        <v>1905</v>
      </c>
      <c r="D1169" s="49"/>
      <c r="E1169" s="48" t="s">
        <v>56</v>
      </c>
      <c r="F1169" s="50">
        <v>12576.4</v>
      </c>
      <c r="G1169" s="50">
        <v>10833.4</v>
      </c>
      <c r="H1169" s="51">
        <v>34040</v>
      </c>
      <c r="I1169" s="12">
        <f t="shared" si="1574"/>
        <v>1440829.56</v>
      </c>
      <c r="J1169" s="12">
        <f t="shared" si="1575"/>
        <v>720414.78</v>
      </c>
      <c r="K1169" s="12">
        <f t="shared" si="1576"/>
        <v>720414.78</v>
      </c>
      <c r="L1169" s="12">
        <f t="shared" si="1577"/>
        <v>720414.78</v>
      </c>
      <c r="M1169" s="12">
        <f t="shared" si="1580"/>
        <v>0</v>
      </c>
      <c r="N1169" s="12"/>
      <c r="O1169" s="12"/>
      <c r="P1169" s="12">
        <v>0</v>
      </c>
      <c r="Q1169" s="12"/>
      <c r="R1169" s="12"/>
      <c r="S1169" s="12">
        <v>0</v>
      </c>
      <c r="T1169" s="12"/>
      <c r="U1169" s="12"/>
      <c r="V1169" s="12">
        <v>0</v>
      </c>
      <c r="W1169" s="12"/>
      <c r="X1169" s="12"/>
      <c r="Y1169" s="12">
        <v>0</v>
      </c>
      <c r="Z1169" s="12"/>
      <c r="AA1169" s="12"/>
      <c r="AB1169" s="12">
        <v>0</v>
      </c>
      <c r="AC1169" s="12"/>
      <c r="AD1169" s="12"/>
      <c r="AE1169" s="12">
        <v>0</v>
      </c>
      <c r="AF1169" s="12"/>
      <c r="AG1169" s="12"/>
      <c r="AH1169" s="12">
        <v>0</v>
      </c>
      <c r="AI1169" s="12"/>
      <c r="AJ1169" s="12"/>
      <c r="AK1169" s="12">
        <v>0</v>
      </c>
      <c r="AL1169" s="12"/>
      <c r="AM1169" s="12"/>
      <c r="AN1169" s="12">
        <v>0</v>
      </c>
      <c r="AO1169" s="32"/>
      <c r="AP1169" s="39"/>
      <c r="AQ1169" s="32"/>
      <c r="AR1169" s="32">
        <v>0</v>
      </c>
      <c r="AS1169" s="12"/>
      <c r="AT1169" s="12"/>
      <c r="AU1169" s="12">
        <v>0</v>
      </c>
      <c r="AV1169" s="12"/>
      <c r="AW1169" s="12"/>
      <c r="AX1169" s="12">
        <v>0</v>
      </c>
      <c r="AY1169" s="45"/>
      <c r="AZ1169" s="32">
        <v>1440829.56</v>
      </c>
      <c r="BA1169" s="12">
        <v>1440829.56</v>
      </c>
      <c r="BB1169" s="12"/>
      <c r="BC1169" s="12">
        <f t="shared" si="1578"/>
        <v>0</v>
      </c>
      <c r="BD1169" s="12">
        <f t="shared" si="1579"/>
        <v>0</v>
      </c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3" t="s">
        <v>54</v>
      </c>
      <c r="DF1169" s="14" t="s">
        <v>55</v>
      </c>
    </row>
    <row r="1170" spans="1:110" ht="51" hidden="1" x14ac:dyDescent="0.25">
      <c r="A1170" s="13" t="s">
        <v>96</v>
      </c>
      <c r="B1170" s="48" t="s">
        <v>2172</v>
      </c>
      <c r="C1170" s="49" t="s">
        <v>2117</v>
      </c>
      <c r="D1170" s="49" t="s">
        <v>2154</v>
      </c>
      <c r="E1170" s="48" t="s">
        <v>56</v>
      </c>
      <c r="F1170" s="50">
        <v>6246.9</v>
      </c>
      <c r="G1170" s="50">
        <v>5290.4</v>
      </c>
      <c r="H1170" s="51">
        <v>34057</v>
      </c>
      <c r="I1170" s="12">
        <f t="shared" si="1574"/>
        <v>2909934.28</v>
      </c>
      <c r="J1170" s="12">
        <f t="shared" si="1575"/>
        <v>1454967.14</v>
      </c>
      <c r="K1170" s="12">
        <f t="shared" si="1576"/>
        <v>1454967.14</v>
      </c>
      <c r="L1170" s="12">
        <f t="shared" si="1577"/>
        <v>1454967.14</v>
      </c>
      <c r="M1170" s="12">
        <f t="shared" si="1580"/>
        <v>0</v>
      </c>
      <c r="N1170" s="12"/>
      <c r="O1170" s="12">
        <v>2909934.28</v>
      </c>
      <c r="P1170" s="12">
        <v>2909934.28</v>
      </c>
      <c r="Q1170" s="12"/>
      <c r="R1170" s="12"/>
      <c r="S1170" s="12">
        <v>0</v>
      </c>
      <c r="T1170" s="12"/>
      <c r="U1170" s="12"/>
      <c r="V1170" s="12">
        <v>0</v>
      </c>
      <c r="W1170" s="12"/>
      <c r="X1170" s="12"/>
      <c r="Y1170" s="12">
        <v>0</v>
      </c>
      <c r="Z1170" s="12"/>
      <c r="AA1170" s="12"/>
      <c r="AB1170" s="12">
        <v>0</v>
      </c>
      <c r="AC1170" s="12"/>
      <c r="AD1170" s="12"/>
      <c r="AE1170" s="12">
        <v>0</v>
      </c>
      <c r="AF1170" s="12"/>
      <c r="AG1170" s="12"/>
      <c r="AH1170" s="12">
        <v>0</v>
      </c>
      <c r="AI1170" s="12"/>
      <c r="AJ1170" s="12"/>
      <c r="AK1170" s="12">
        <v>0</v>
      </c>
      <c r="AL1170" s="12"/>
      <c r="AM1170" s="12"/>
      <c r="AN1170" s="12">
        <v>0</v>
      </c>
      <c r="AO1170" s="32"/>
      <c r="AP1170" s="39"/>
      <c r="AQ1170" s="32"/>
      <c r="AR1170" s="32">
        <v>0</v>
      </c>
      <c r="AS1170" s="12"/>
      <c r="AT1170" s="12"/>
      <c r="AU1170" s="12">
        <v>0</v>
      </c>
      <c r="AV1170" s="12"/>
      <c r="AW1170" s="12"/>
      <c r="AX1170" s="12">
        <v>0</v>
      </c>
      <c r="AY1170" s="45"/>
      <c r="AZ1170" s="32"/>
      <c r="BA1170" s="12">
        <v>0</v>
      </c>
      <c r="BB1170" s="12"/>
      <c r="BC1170" s="12">
        <f t="shared" si="1578"/>
        <v>0</v>
      </c>
      <c r="BD1170" s="12">
        <f t="shared" si="1579"/>
        <v>0</v>
      </c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3" t="s">
        <v>54</v>
      </c>
      <c r="DF1170" s="14" t="s">
        <v>55</v>
      </c>
    </row>
    <row r="1171" spans="1:110" ht="51" hidden="1" x14ac:dyDescent="0.25">
      <c r="A1171" s="13" t="s">
        <v>97</v>
      </c>
      <c r="B1171" s="48" t="s">
        <v>1398</v>
      </c>
      <c r="C1171" s="49">
        <v>1910</v>
      </c>
      <c r="D1171" s="49" t="s">
        <v>51</v>
      </c>
      <c r="E1171" s="48" t="s">
        <v>56</v>
      </c>
      <c r="F1171" s="50">
        <v>1697.3</v>
      </c>
      <c r="G1171" s="50">
        <v>1478.3</v>
      </c>
      <c r="H1171" s="51">
        <v>34332</v>
      </c>
      <c r="I1171" s="12">
        <f t="shared" si="1574"/>
        <v>1288011.6000000001</v>
      </c>
      <c r="J1171" s="12">
        <f t="shared" si="1575"/>
        <v>644005.80000000005</v>
      </c>
      <c r="K1171" s="12">
        <f t="shared" si="1576"/>
        <v>644005.80000000005</v>
      </c>
      <c r="L1171" s="12">
        <f t="shared" si="1577"/>
        <v>644005.80000000005</v>
      </c>
      <c r="M1171" s="12">
        <f t="shared" si="1580"/>
        <v>0</v>
      </c>
      <c r="N1171" s="12"/>
      <c r="O1171" s="12"/>
      <c r="P1171" s="12">
        <v>0</v>
      </c>
      <c r="Q1171" s="12"/>
      <c r="R1171" s="12"/>
      <c r="S1171" s="12">
        <v>0</v>
      </c>
      <c r="T1171" s="12"/>
      <c r="U1171" s="12"/>
      <c r="V1171" s="12">
        <v>0</v>
      </c>
      <c r="W1171" s="12">
        <v>801815.18500000006</v>
      </c>
      <c r="X1171" s="12">
        <v>684684</v>
      </c>
      <c r="Y1171" s="12">
        <v>-117131.18500000006</v>
      </c>
      <c r="Z1171" s="12"/>
      <c r="AA1171" s="12"/>
      <c r="AB1171" s="12">
        <v>0</v>
      </c>
      <c r="AC1171" s="12">
        <v>593272.14</v>
      </c>
      <c r="AD1171" s="12">
        <v>603327.6</v>
      </c>
      <c r="AE1171" s="12">
        <v>10055.459999999963</v>
      </c>
      <c r="AF1171" s="12"/>
      <c r="AG1171" s="12"/>
      <c r="AH1171" s="12">
        <v>0</v>
      </c>
      <c r="AI1171" s="12"/>
      <c r="AJ1171" s="12"/>
      <c r="AK1171" s="12">
        <v>0</v>
      </c>
      <c r="AL1171" s="12"/>
      <c r="AM1171" s="12"/>
      <c r="AN1171" s="12">
        <v>0</v>
      </c>
      <c r="AO1171" s="32"/>
      <c r="AP1171" s="39" t="s">
        <v>53</v>
      </c>
      <c r="AQ1171" s="32"/>
      <c r="AR1171" s="32">
        <v>0</v>
      </c>
      <c r="AS1171" s="12"/>
      <c r="AT1171" s="12"/>
      <c r="AU1171" s="12">
        <v>0</v>
      </c>
      <c r="AV1171" s="12"/>
      <c r="AW1171" s="12"/>
      <c r="AX1171" s="12">
        <v>0</v>
      </c>
      <c r="AY1171" s="45"/>
      <c r="AZ1171" s="32"/>
      <c r="BA1171" s="12">
        <v>0</v>
      </c>
      <c r="BB1171" s="12">
        <f>BF1171+BJ1171+BN1171+BR1171+BV1171+BZ1171+CD1171+CH1171+CL1171+CP1171+CT1171+CX1171+DB1171</f>
        <v>0</v>
      </c>
      <c r="BC1171" s="12">
        <f t="shared" si="1578"/>
        <v>0</v>
      </c>
      <c r="BD1171" s="12">
        <f t="shared" si="1579"/>
        <v>0</v>
      </c>
      <c r="BE1171" s="12"/>
      <c r="BF1171" s="12"/>
      <c r="BG1171" s="12"/>
      <c r="BH1171" s="12">
        <f>BG1171-BF1171</f>
        <v>0</v>
      </c>
      <c r="BI1171" s="12"/>
      <c r="BJ1171" s="12"/>
      <c r="BK1171" s="12"/>
      <c r="BL1171" s="12">
        <f>BK1171-BJ1171</f>
        <v>0</v>
      </c>
      <c r="BM1171" s="12"/>
      <c r="BN1171" s="12"/>
      <c r="BO1171" s="12"/>
      <c r="BP1171" s="12">
        <f>BO1171-BN1171</f>
        <v>0</v>
      </c>
      <c r="BQ1171" s="12"/>
      <c r="BR1171" s="12"/>
      <c r="BS1171" s="12"/>
      <c r="BT1171" s="12">
        <f>BS1171-BR1171</f>
        <v>0</v>
      </c>
      <c r="BU1171" s="12"/>
      <c r="BV1171" s="12"/>
      <c r="BW1171" s="12"/>
      <c r="BX1171" s="12">
        <f>BW1171-BV1171</f>
        <v>0</v>
      </c>
      <c r="BY1171" s="12"/>
      <c r="BZ1171" s="12"/>
      <c r="CA1171" s="12"/>
      <c r="CB1171" s="12">
        <f>CA1171-BZ1171</f>
        <v>0</v>
      </c>
      <c r="CC1171" s="12"/>
      <c r="CD1171" s="12"/>
      <c r="CE1171" s="12"/>
      <c r="CF1171" s="12">
        <f>CE1171-CD1171</f>
        <v>0</v>
      </c>
      <c r="CG1171" s="12"/>
      <c r="CH1171" s="12"/>
      <c r="CI1171" s="12"/>
      <c r="CJ1171" s="12">
        <f>CI1171-CH1171</f>
        <v>0</v>
      </c>
      <c r="CK1171" s="12"/>
      <c r="CL1171" s="12"/>
      <c r="CM1171" s="12"/>
      <c r="CN1171" s="12">
        <f>CM1171-CL1171</f>
        <v>0</v>
      </c>
      <c r="CO1171" s="12"/>
      <c r="CP1171" s="12"/>
      <c r="CQ1171" s="12"/>
      <c r="CR1171" s="12">
        <f>CQ1171-CP1171</f>
        <v>0</v>
      </c>
      <c r="CS1171" s="12"/>
      <c r="CT1171" s="12"/>
      <c r="CU1171" s="12"/>
      <c r="CV1171" s="12">
        <f>CU1171-CT1171</f>
        <v>0</v>
      </c>
      <c r="CW1171" s="12"/>
      <c r="CX1171" s="12"/>
      <c r="CY1171" s="12"/>
      <c r="CZ1171" s="12">
        <f>CY1171-CX1171</f>
        <v>0</v>
      </c>
      <c r="DA1171" s="12"/>
      <c r="DB1171" s="12"/>
      <c r="DC1171" s="12"/>
      <c r="DD1171" s="12">
        <f>DC1171-DB1171</f>
        <v>0</v>
      </c>
      <c r="DE1171" s="13" t="s">
        <v>54</v>
      </c>
      <c r="DF1171" s="14" t="s">
        <v>55</v>
      </c>
    </row>
    <row r="1172" spans="1:110" ht="51" hidden="1" x14ac:dyDescent="0.25">
      <c r="A1172" s="13" t="s">
        <v>98</v>
      </c>
      <c r="B1172" s="48" t="s">
        <v>1399</v>
      </c>
      <c r="C1172" s="49">
        <v>1896</v>
      </c>
      <c r="D1172" s="49" t="s">
        <v>51</v>
      </c>
      <c r="E1172" s="48" t="s">
        <v>56</v>
      </c>
      <c r="F1172" s="50">
        <v>1697.6</v>
      </c>
      <c r="G1172" s="50">
        <v>1556.6</v>
      </c>
      <c r="H1172" s="51">
        <v>34292</v>
      </c>
      <c r="I1172" s="12">
        <f t="shared" si="1574"/>
        <v>611936.4</v>
      </c>
      <c r="J1172" s="12">
        <f t="shared" si="1575"/>
        <v>305968.2</v>
      </c>
      <c r="K1172" s="12">
        <f t="shared" si="1576"/>
        <v>305968.2</v>
      </c>
      <c r="L1172" s="12">
        <f t="shared" si="1577"/>
        <v>305968.2</v>
      </c>
      <c r="M1172" s="12">
        <f t="shared" si="1580"/>
        <v>0</v>
      </c>
      <c r="N1172" s="12"/>
      <c r="O1172" s="12"/>
      <c r="P1172" s="12">
        <v>0</v>
      </c>
      <c r="Q1172" s="12"/>
      <c r="R1172" s="12"/>
      <c r="S1172" s="12">
        <v>0</v>
      </c>
      <c r="T1172" s="12"/>
      <c r="U1172" s="12"/>
      <c r="V1172" s="12">
        <v>0</v>
      </c>
      <c r="W1172" s="12"/>
      <c r="X1172" s="12"/>
      <c r="Y1172" s="12">
        <v>0</v>
      </c>
      <c r="Z1172" s="12"/>
      <c r="AA1172" s="12"/>
      <c r="AB1172" s="12">
        <v>0</v>
      </c>
      <c r="AC1172" s="12">
        <v>601737.46</v>
      </c>
      <c r="AD1172" s="12">
        <v>611936.4</v>
      </c>
      <c r="AE1172" s="12">
        <v>10198.940000000061</v>
      </c>
      <c r="AF1172" s="12"/>
      <c r="AG1172" s="12"/>
      <c r="AH1172" s="12">
        <v>0</v>
      </c>
      <c r="AI1172" s="12"/>
      <c r="AJ1172" s="12"/>
      <c r="AK1172" s="12">
        <v>0</v>
      </c>
      <c r="AL1172" s="12"/>
      <c r="AM1172" s="12"/>
      <c r="AN1172" s="12">
        <v>0</v>
      </c>
      <c r="AO1172" s="32"/>
      <c r="AP1172" s="39" t="s">
        <v>53</v>
      </c>
      <c r="AQ1172" s="32"/>
      <c r="AR1172" s="32">
        <v>0</v>
      </c>
      <c r="AS1172" s="12"/>
      <c r="AT1172" s="12"/>
      <c r="AU1172" s="12">
        <v>0</v>
      </c>
      <c r="AV1172" s="12"/>
      <c r="AW1172" s="12"/>
      <c r="AX1172" s="12">
        <v>0</v>
      </c>
      <c r="AY1172" s="45"/>
      <c r="AZ1172" s="32"/>
      <c r="BA1172" s="12">
        <v>0</v>
      </c>
      <c r="BB1172" s="12">
        <f>BF1172+BJ1172+BN1172+BR1172+BV1172+BZ1172+CD1172+CH1172+CL1172+CP1172+CT1172+CX1172+DB1172</f>
        <v>0</v>
      </c>
      <c r="BC1172" s="12">
        <f t="shared" si="1578"/>
        <v>0</v>
      </c>
      <c r="BD1172" s="12">
        <f t="shared" si="1579"/>
        <v>0</v>
      </c>
      <c r="BE1172" s="12"/>
      <c r="BF1172" s="12"/>
      <c r="BG1172" s="12"/>
      <c r="BH1172" s="12">
        <f>BG1172-BF1172</f>
        <v>0</v>
      </c>
      <c r="BI1172" s="12"/>
      <c r="BJ1172" s="12"/>
      <c r="BK1172" s="12"/>
      <c r="BL1172" s="12">
        <f>BK1172-BJ1172</f>
        <v>0</v>
      </c>
      <c r="BM1172" s="12"/>
      <c r="BN1172" s="12"/>
      <c r="BO1172" s="12"/>
      <c r="BP1172" s="12">
        <f>BO1172-BN1172</f>
        <v>0</v>
      </c>
      <c r="BQ1172" s="12"/>
      <c r="BR1172" s="12"/>
      <c r="BS1172" s="12"/>
      <c r="BT1172" s="12">
        <f>BS1172-BR1172</f>
        <v>0</v>
      </c>
      <c r="BU1172" s="12"/>
      <c r="BV1172" s="12"/>
      <c r="BW1172" s="12"/>
      <c r="BX1172" s="12">
        <f>BW1172-BV1172</f>
        <v>0</v>
      </c>
      <c r="BY1172" s="12"/>
      <c r="BZ1172" s="12"/>
      <c r="CA1172" s="12"/>
      <c r="CB1172" s="12">
        <f>CA1172-BZ1172</f>
        <v>0</v>
      </c>
      <c r="CC1172" s="12"/>
      <c r="CD1172" s="12"/>
      <c r="CE1172" s="12"/>
      <c r="CF1172" s="12">
        <f>CE1172-CD1172</f>
        <v>0</v>
      </c>
      <c r="CG1172" s="12"/>
      <c r="CH1172" s="12"/>
      <c r="CI1172" s="12"/>
      <c r="CJ1172" s="12">
        <f>CI1172-CH1172</f>
        <v>0</v>
      </c>
      <c r="CK1172" s="12"/>
      <c r="CL1172" s="12"/>
      <c r="CM1172" s="12"/>
      <c r="CN1172" s="12">
        <f>CM1172-CL1172</f>
        <v>0</v>
      </c>
      <c r="CO1172" s="12"/>
      <c r="CP1172" s="12"/>
      <c r="CQ1172" s="12"/>
      <c r="CR1172" s="12">
        <f>CQ1172-CP1172</f>
        <v>0</v>
      </c>
      <c r="CS1172" s="12"/>
      <c r="CT1172" s="12"/>
      <c r="CU1172" s="12"/>
      <c r="CV1172" s="12">
        <f>CU1172-CT1172</f>
        <v>0</v>
      </c>
      <c r="CW1172" s="12"/>
      <c r="CX1172" s="12"/>
      <c r="CY1172" s="12"/>
      <c r="CZ1172" s="12">
        <f>CY1172-CX1172</f>
        <v>0</v>
      </c>
      <c r="DA1172" s="12"/>
      <c r="DB1172" s="12"/>
      <c r="DC1172" s="12"/>
      <c r="DD1172" s="12">
        <f>DC1172-DB1172</f>
        <v>0</v>
      </c>
      <c r="DE1172" s="13" t="s">
        <v>54</v>
      </c>
      <c r="DF1172" s="14" t="s">
        <v>55</v>
      </c>
    </row>
    <row r="1173" spans="1:110" ht="51" hidden="1" x14ac:dyDescent="0.25">
      <c r="A1173" s="13" t="s">
        <v>100</v>
      </c>
      <c r="B1173" s="48" t="s">
        <v>2090</v>
      </c>
      <c r="C1173" s="49">
        <v>1913</v>
      </c>
      <c r="D1173" s="49"/>
      <c r="E1173" s="48" t="s">
        <v>56</v>
      </c>
      <c r="F1173" s="50">
        <v>1508.51</v>
      </c>
      <c r="G1173" s="50">
        <v>1401.51</v>
      </c>
      <c r="H1173" s="51">
        <v>33788</v>
      </c>
      <c r="I1173" s="12">
        <f t="shared" si="1574"/>
        <v>220438.16</v>
      </c>
      <c r="J1173" s="12">
        <f t="shared" si="1575"/>
        <v>110219.08</v>
      </c>
      <c r="K1173" s="12">
        <f t="shared" si="1576"/>
        <v>110219.08</v>
      </c>
      <c r="L1173" s="12">
        <f t="shared" si="1577"/>
        <v>110219.08</v>
      </c>
      <c r="M1173" s="12">
        <f t="shared" si="1580"/>
        <v>0</v>
      </c>
      <c r="N1173" s="12"/>
      <c r="O1173" s="12"/>
      <c r="P1173" s="12">
        <v>0</v>
      </c>
      <c r="Q1173" s="12"/>
      <c r="R1173" s="12"/>
      <c r="S1173" s="12">
        <v>0</v>
      </c>
      <c r="T1173" s="12"/>
      <c r="U1173" s="12"/>
      <c r="V1173" s="12">
        <v>0</v>
      </c>
      <c r="W1173" s="12"/>
      <c r="X1173" s="12"/>
      <c r="Y1173" s="12">
        <v>0</v>
      </c>
      <c r="Z1173" s="12"/>
      <c r="AA1173" s="12"/>
      <c r="AB1173" s="12">
        <v>0</v>
      </c>
      <c r="AC1173" s="12"/>
      <c r="AD1173" s="12"/>
      <c r="AE1173" s="12">
        <v>0</v>
      </c>
      <c r="AF1173" s="12"/>
      <c r="AG1173" s="12"/>
      <c r="AH1173" s="12">
        <v>0</v>
      </c>
      <c r="AI1173" s="12"/>
      <c r="AJ1173" s="12"/>
      <c r="AK1173" s="12">
        <v>0</v>
      </c>
      <c r="AL1173" s="12"/>
      <c r="AM1173" s="12"/>
      <c r="AN1173" s="12">
        <v>0</v>
      </c>
      <c r="AO1173" s="32"/>
      <c r="AP1173" s="39"/>
      <c r="AQ1173" s="32"/>
      <c r="AR1173" s="32">
        <v>0</v>
      </c>
      <c r="AS1173" s="12"/>
      <c r="AT1173" s="12"/>
      <c r="AU1173" s="12">
        <v>0</v>
      </c>
      <c r="AV1173" s="12"/>
      <c r="AW1173" s="12"/>
      <c r="AX1173" s="12">
        <v>0</v>
      </c>
      <c r="AY1173" s="45"/>
      <c r="AZ1173" s="32">
        <v>220438.16</v>
      </c>
      <c r="BA1173" s="12">
        <v>220438.16</v>
      </c>
      <c r="BB1173" s="12"/>
      <c r="BC1173" s="12">
        <f t="shared" si="1578"/>
        <v>0</v>
      </c>
      <c r="BD1173" s="12">
        <f t="shared" si="1579"/>
        <v>0</v>
      </c>
      <c r="BE1173" s="12"/>
      <c r="BF1173" s="12"/>
      <c r="BG1173" s="12"/>
      <c r="BH1173" s="12"/>
      <c r="BI1173" s="12"/>
      <c r="BJ1173" s="12"/>
      <c r="BK1173" s="12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2"/>
      <c r="CI1173" s="12"/>
      <c r="CJ1173" s="12"/>
      <c r="CK1173" s="12"/>
      <c r="CL1173" s="12"/>
      <c r="CM1173" s="12"/>
      <c r="CN1173" s="12"/>
      <c r="CO1173" s="12"/>
      <c r="CP1173" s="12"/>
      <c r="CQ1173" s="12"/>
      <c r="CR1173" s="12"/>
      <c r="CS1173" s="12"/>
      <c r="CT1173" s="12"/>
      <c r="CU1173" s="12"/>
      <c r="CV1173" s="12"/>
      <c r="CW1173" s="12"/>
      <c r="CX1173" s="12"/>
      <c r="CY1173" s="12"/>
      <c r="CZ1173" s="12"/>
      <c r="DA1173" s="12"/>
      <c r="DB1173" s="12"/>
      <c r="DC1173" s="12"/>
      <c r="DD1173" s="12"/>
      <c r="DE1173" s="13" t="s">
        <v>54</v>
      </c>
      <c r="DF1173" s="14" t="s">
        <v>55</v>
      </c>
    </row>
    <row r="1174" spans="1:110" ht="51" hidden="1" x14ac:dyDescent="0.25">
      <c r="A1174" s="13" t="s">
        <v>101</v>
      </c>
      <c r="B1174" s="48" t="s">
        <v>1400</v>
      </c>
      <c r="C1174" s="49">
        <v>1911</v>
      </c>
      <c r="D1174" s="49" t="s">
        <v>51</v>
      </c>
      <c r="E1174" s="48" t="s">
        <v>56</v>
      </c>
      <c r="F1174" s="50">
        <v>2921.1</v>
      </c>
      <c r="G1174" s="50">
        <v>2570</v>
      </c>
      <c r="H1174" s="51">
        <v>34064</v>
      </c>
      <c r="I1174" s="12">
        <f t="shared" si="1574"/>
        <v>1413500</v>
      </c>
      <c r="J1174" s="12">
        <f t="shared" si="1575"/>
        <v>706750</v>
      </c>
      <c r="K1174" s="12">
        <f t="shared" si="1576"/>
        <v>706750</v>
      </c>
      <c r="L1174" s="12">
        <f t="shared" si="1577"/>
        <v>706750</v>
      </c>
      <c r="M1174" s="12">
        <f t="shared" si="1580"/>
        <v>0</v>
      </c>
      <c r="N1174" s="12"/>
      <c r="O1174" s="12"/>
      <c r="P1174" s="12">
        <v>0</v>
      </c>
      <c r="Q1174" s="12"/>
      <c r="R1174" s="12"/>
      <c r="S1174" s="12">
        <v>0</v>
      </c>
      <c r="T1174" s="12">
        <v>1413500</v>
      </c>
      <c r="U1174" s="12">
        <v>1413500</v>
      </c>
      <c r="V1174" s="12">
        <v>0</v>
      </c>
      <c r="W1174" s="12"/>
      <c r="X1174" s="12"/>
      <c r="Y1174" s="12">
        <v>0</v>
      </c>
      <c r="Z1174" s="12"/>
      <c r="AA1174" s="12"/>
      <c r="AB1174" s="12">
        <v>0</v>
      </c>
      <c r="AC1174" s="12"/>
      <c r="AD1174" s="12"/>
      <c r="AE1174" s="12">
        <v>0</v>
      </c>
      <c r="AF1174" s="12"/>
      <c r="AG1174" s="12"/>
      <c r="AH1174" s="12">
        <v>0</v>
      </c>
      <c r="AI1174" s="12"/>
      <c r="AJ1174" s="12"/>
      <c r="AK1174" s="12">
        <v>0</v>
      </c>
      <c r="AL1174" s="12"/>
      <c r="AM1174" s="12"/>
      <c r="AN1174" s="12">
        <v>0</v>
      </c>
      <c r="AO1174" s="32"/>
      <c r="AP1174" s="39" t="s">
        <v>53</v>
      </c>
      <c r="AQ1174" s="32"/>
      <c r="AR1174" s="32">
        <v>0</v>
      </c>
      <c r="AS1174" s="12"/>
      <c r="AT1174" s="12"/>
      <c r="AU1174" s="12">
        <v>0</v>
      </c>
      <c r="AV1174" s="12"/>
      <c r="AW1174" s="12"/>
      <c r="AX1174" s="12">
        <v>0</v>
      </c>
      <c r="AY1174" s="45"/>
      <c r="AZ1174" s="32"/>
      <c r="BA1174" s="12">
        <v>0</v>
      </c>
      <c r="BB1174" s="12">
        <f>BF1174+BJ1174+BN1174+BR1174+BV1174+BZ1174+CD1174+CH1174+CL1174+CP1174+CT1174+CX1174+DB1174</f>
        <v>0</v>
      </c>
      <c r="BC1174" s="12">
        <f t="shared" si="1578"/>
        <v>0</v>
      </c>
      <c r="BD1174" s="12">
        <f t="shared" si="1579"/>
        <v>0</v>
      </c>
      <c r="BE1174" s="12"/>
      <c r="BF1174" s="12"/>
      <c r="BG1174" s="12"/>
      <c r="BH1174" s="12">
        <f>BG1174-BF1174</f>
        <v>0</v>
      </c>
      <c r="BI1174" s="12"/>
      <c r="BJ1174" s="12"/>
      <c r="BK1174" s="12"/>
      <c r="BL1174" s="12">
        <f>BK1174-BJ1174</f>
        <v>0</v>
      </c>
      <c r="BM1174" s="12"/>
      <c r="BN1174" s="12"/>
      <c r="BO1174" s="12"/>
      <c r="BP1174" s="12">
        <f>BO1174-BN1174</f>
        <v>0</v>
      </c>
      <c r="BQ1174" s="12"/>
      <c r="BR1174" s="12"/>
      <c r="BS1174" s="12"/>
      <c r="BT1174" s="12">
        <f>BS1174-BR1174</f>
        <v>0</v>
      </c>
      <c r="BU1174" s="12"/>
      <c r="BV1174" s="12"/>
      <c r="BW1174" s="12"/>
      <c r="BX1174" s="12">
        <f>BW1174-BV1174</f>
        <v>0</v>
      </c>
      <c r="BY1174" s="12"/>
      <c r="BZ1174" s="12"/>
      <c r="CA1174" s="12"/>
      <c r="CB1174" s="12">
        <f>CA1174-BZ1174</f>
        <v>0</v>
      </c>
      <c r="CC1174" s="12"/>
      <c r="CD1174" s="12"/>
      <c r="CE1174" s="12"/>
      <c r="CF1174" s="12">
        <f>CE1174-CD1174</f>
        <v>0</v>
      </c>
      <c r="CG1174" s="12"/>
      <c r="CH1174" s="12"/>
      <c r="CI1174" s="12"/>
      <c r="CJ1174" s="12">
        <f>CI1174-CH1174</f>
        <v>0</v>
      </c>
      <c r="CK1174" s="12"/>
      <c r="CL1174" s="12"/>
      <c r="CM1174" s="12"/>
      <c r="CN1174" s="12">
        <f>CM1174-CL1174</f>
        <v>0</v>
      </c>
      <c r="CO1174" s="12"/>
      <c r="CP1174" s="12"/>
      <c r="CQ1174" s="12"/>
      <c r="CR1174" s="12">
        <f>CQ1174-CP1174</f>
        <v>0</v>
      </c>
      <c r="CS1174" s="12"/>
      <c r="CT1174" s="12"/>
      <c r="CU1174" s="12"/>
      <c r="CV1174" s="12">
        <f>CU1174-CT1174</f>
        <v>0</v>
      </c>
      <c r="CW1174" s="12"/>
      <c r="CX1174" s="12"/>
      <c r="CY1174" s="12"/>
      <c r="CZ1174" s="12">
        <f>CY1174-CX1174</f>
        <v>0</v>
      </c>
      <c r="DA1174" s="12"/>
      <c r="DB1174" s="12"/>
      <c r="DC1174" s="12"/>
      <c r="DD1174" s="12">
        <f>DC1174-DB1174</f>
        <v>0</v>
      </c>
      <c r="DE1174" s="13" t="s">
        <v>54</v>
      </c>
      <c r="DF1174" s="14" t="s">
        <v>55</v>
      </c>
    </row>
    <row r="1175" spans="1:110" ht="51" hidden="1" x14ac:dyDescent="0.25">
      <c r="A1175" s="13" t="s">
        <v>102</v>
      </c>
      <c r="B1175" s="48" t="s">
        <v>2173</v>
      </c>
      <c r="C1175" s="49" t="s">
        <v>2174</v>
      </c>
      <c r="D1175" s="49" t="s">
        <v>2154</v>
      </c>
      <c r="E1175" s="48" t="s">
        <v>56</v>
      </c>
      <c r="F1175" s="50">
        <v>1471</v>
      </c>
      <c r="G1175" s="50">
        <v>1208.4000000000001</v>
      </c>
      <c r="H1175" s="51">
        <v>34045</v>
      </c>
      <c r="I1175" s="12">
        <f t="shared" si="1574"/>
        <v>749784.98</v>
      </c>
      <c r="J1175" s="12">
        <f t="shared" si="1575"/>
        <v>374892.49</v>
      </c>
      <c r="K1175" s="12">
        <f t="shared" si="1576"/>
        <v>374892.49</v>
      </c>
      <c r="L1175" s="12">
        <f t="shared" si="1577"/>
        <v>374892.49</v>
      </c>
      <c r="M1175" s="12">
        <f t="shared" si="1580"/>
        <v>0</v>
      </c>
      <c r="N1175" s="12"/>
      <c r="O1175" s="12">
        <v>749784.98</v>
      </c>
      <c r="P1175" s="12">
        <v>749784.98</v>
      </c>
      <c r="Q1175" s="12"/>
      <c r="R1175" s="12"/>
      <c r="S1175" s="12">
        <v>0</v>
      </c>
      <c r="T1175" s="12"/>
      <c r="U1175" s="12"/>
      <c r="V1175" s="12">
        <v>0</v>
      </c>
      <c r="W1175" s="12"/>
      <c r="X1175" s="12"/>
      <c r="Y1175" s="12">
        <v>0</v>
      </c>
      <c r="Z1175" s="12"/>
      <c r="AA1175" s="12"/>
      <c r="AB1175" s="12">
        <v>0</v>
      </c>
      <c r="AC1175" s="12"/>
      <c r="AD1175" s="12"/>
      <c r="AE1175" s="12">
        <v>0</v>
      </c>
      <c r="AF1175" s="12"/>
      <c r="AG1175" s="12"/>
      <c r="AH1175" s="12">
        <v>0</v>
      </c>
      <c r="AI1175" s="12"/>
      <c r="AJ1175" s="12"/>
      <c r="AK1175" s="12">
        <v>0</v>
      </c>
      <c r="AL1175" s="12"/>
      <c r="AM1175" s="12"/>
      <c r="AN1175" s="12">
        <v>0</v>
      </c>
      <c r="AO1175" s="32"/>
      <c r="AP1175" s="39"/>
      <c r="AQ1175" s="32"/>
      <c r="AR1175" s="32">
        <v>0</v>
      </c>
      <c r="AS1175" s="12"/>
      <c r="AT1175" s="12"/>
      <c r="AU1175" s="12">
        <v>0</v>
      </c>
      <c r="AV1175" s="12"/>
      <c r="AW1175" s="12"/>
      <c r="AX1175" s="12">
        <v>0</v>
      </c>
      <c r="AY1175" s="45"/>
      <c r="AZ1175" s="32"/>
      <c r="BA1175" s="12">
        <v>0</v>
      </c>
      <c r="BB1175" s="12"/>
      <c r="BC1175" s="12">
        <f t="shared" si="1578"/>
        <v>0</v>
      </c>
      <c r="BD1175" s="12">
        <f t="shared" si="1579"/>
        <v>0</v>
      </c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12"/>
      <c r="CY1175" s="12"/>
      <c r="CZ1175" s="12"/>
      <c r="DA1175" s="12"/>
      <c r="DB1175" s="12"/>
      <c r="DC1175" s="12"/>
      <c r="DD1175" s="12"/>
      <c r="DE1175" s="13" t="s">
        <v>54</v>
      </c>
      <c r="DF1175" s="14" t="s">
        <v>55</v>
      </c>
    </row>
    <row r="1176" spans="1:110" ht="51" hidden="1" x14ac:dyDescent="0.25">
      <c r="A1176" s="13" t="s">
        <v>103</v>
      </c>
      <c r="B1176" s="48" t="s">
        <v>2111</v>
      </c>
      <c r="C1176" s="49">
        <v>1901</v>
      </c>
      <c r="D1176" s="49"/>
      <c r="E1176" s="48" t="s">
        <v>56</v>
      </c>
      <c r="F1176" s="50">
        <v>982.4</v>
      </c>
      <c r="G1176" s="50">
        <v>891.4</v>
      </c>
      <c r="H1176" s="51">
        <v>33423</v>
      </c>
      <c r="I1176" s="12">
        <f t="shared" si="1574"/>
        <v>1859436.92</v>
      </c>
      <c r="J1176" s="12">
        <f t="shared" si="1575"/>
        <v>929718.46</v>
      </c>
      <c r="K1176" s="12">
        <f t="shared" si="1576"/>
        <v>929718.46</v>
      </c>
      <c r="L1176" s="12">
        <f t="shared" si="1577"/>
        <v>929718.46</v>
      </c>
      <c r="M1176" s="12">
        <f t="shared" si="1580"/>
        <v>0</v>
      </c>
      <c r="N1176" s="12"/>
      <c r="O1176" s="12"/>
      <c r="P1176" s="12">
        <v>0</v>
      </c>
      <c r="Q1176" s="12"/>
      <c r="R1176" s="12"/>
      <c r="S1176" s="12">
        <v>0</v>
      </c>
      <c r="T1176" s="12"/>
      <c r="U1176" s="12"/>
      <c r="V1176" s="12">
        <v>0</v>
      </c>
      <c r="W1176" s="12"/>
      <c r="X1176" s="12"/>
      <c r="Y1176" s="12">
        <v>0</v>
      </c>
      <c r="Z1176" s="12"/>
      <c r="AA1176" s="12"/>
      <c r="AB1176" s="12">
        <v>0</v>
      </c>
      <c r="AC1176" s="12"/>
      <c r="AD1176" s="12"/>
      <c r="AE1176" s="12">
        <v>0</v>
      </c>
      <c r="AF1176" s="12"/>
      <c r="AG1176" s="12"/>
      <c r="AH1176" s="12">
        <v>0</v>
      </c>
      <c r="AI1176" s="12"/>
      <c r="AJ1176" s="12"/>
      <c r="AK1176" s="12">
        <v>0</v>
      </c>
      <c r="AL1176" s="12"/>
      <c r="AM1176" s="12"/>
      <c r="AN1176" s="12">
        <v>0</v>
      </c>
      <c r="AO1176" s="32"/>
      <c r="AP1176" s="39"/>
      <c r="AQ1176" s="32"/>
      <c r="AR1176" s="32">
        <v>0</v>
      </c>
      <c r="AS1176" s="12"/>
      <c r="AT1176" s="12"/>
      <c r="AU1176" s="12">
        <v>0</v>
      </c>
      <c r="AV1176" s="12"/>
      <c r="AW1176" s="12"/>
      <c r="AX1176" s="12">
        <v>0</v>
      </c>
      <c r="AY1176" s="45"/>
      <c r="AZ1176" s="32">
        <v>1859436.92</v>
      </c>
      <c r="BA1176" s="12">
        <v>1859436.92</v>
      </c>
      <c r="BB1176" s="12"/>
      <c r="BC1176" s="12">
        <f t="shared" si="1578"/>
        <v>0</v>
      </c>
      <c r="BD1176" s="12">
        <f t="shared" si="1579"/>
        <v>0</v>
      </c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3" t="s">
        <v>54</v>
      </c>
      <c r="DF1176" s="14" t="s">
        <v>55</v>
      </c>
    </row>
    <row r="1177" spans="1:110" ht="38.25" hidden="1" x14ac:dyDescent="0.25">
      <c r="A1177" s="13" t="s">
        <v>104</v>
      </c>
      <c r="B1177" s="48" t="s">
        <v>2094</v>
      </c>
      <c r="C1177" s="49">
        <v>1916</v>
      </c>
      <c r="D1177" s="49"/>
      <c r="E1177" s="48" t="s">
        <v>52</v>
      </c>
      <c r="F1177" s="50">
        <v>14082.4</v>
      </c>
      <c r="G1177" s="50">
        <v>11668.4</v>
      </c>
      <c r="H1177" s="51">
        <v>33795</v>
      </c>
      <c r="I1177" s="12">
        <f t="shared" si="1574"/>
        <v>392373.6</v>
      </c>
      <c r="J1177" s="12">
        <f t="shared" si="1575"/>
        <v>196186.8</v>
      </c>
      <c r="K1177" s="12">
        <f t="shared" si="1576"/>
        <v>196186.8</v>
      </c>
      <c r="L1177" s="12">
        <f t="shared" si="1577"/>
        <v>196186.8</v>
      </c>
      <c r="M1177" s="12">
        <f t="shared" si="1580"/>
        <v>0</v>
      </c>
      <c r="N1177" s="12"/>
      <c r="O1177" s="12"/>
      <c r="P1177" s="12">
        <v>0</v>
      </c>
      <c r="Q1177" s="12"/>
      <c r="R1177" s="12"/>
      <c r="S1177" s="12">
        <v>0</v>
      </c>
      <c r="T1177" s="12"/>
      <c r="U1177" s="12"/>
      <c r="V1177" s="12">
        <v>0</v>
      </c>
      <c r="W1177" s="12"/>
      <c r="X1177" s="12"/>
      <c r="Y1177" s="12">
        <v>0</v>
      </c>
      <c r="Z1177" s="12"/>
      <c r="AA1177" s="12"/>
      <c r="AB1177" s="12">
        <v>0</v>
      </c>
      <c r="AC1177" s="12"/>
      <c r="AD1177" s="12"/>
      <c r="AE1177" s="12">
        <v>0</v>
      </c>
      <c r="AF1177" s="12"/>
      <c r="AG1177" s="12"/>
      <c r="AH1177" s="12">
        <v>0</v>
      </c>
      <c r="AI1177" s="12"/>
      <c r="AJ1177" s="12"/>
      <c r="AK1177" s="12">
        <v>0</v>
      </c>
      <c r="AL1177" s="12"/>
      <c r="AM1177" s="12"/>
      <c r="AN1177" s="12">
        <v>0</v>
      </c>
      <c r="AO1177" s="32"/>
      <c r="AP1177" s="39"/>
      <c r="AQ1177" s="32"/>
      <c r="AR1177" s="32">
        <v>0</v>
      </c>
      <c r="AS1177" s="12"/>
      <c r="AT1177" s="12"/>
      <c r="AU1177" s="12">
        <v>0</v>
      </c>
      <c r="AV1177" s="12"/>
      <c r="AW1177" s="12"/>
      <c r="AX1177" s="12">
        <v>0</v>
      </c>
      <c r="AY1177" s="45"/>
      <c r="AZ1177" s="32">
        <v>392373.6</v>
      </c>
      <c r="BA1177" s="12">
        <v>392373.6</v>
      </c>
      <c r="BB1177" s="12"/>
      <c r="BC1177" s="12">
        <f t="shared" si="1578"/>
        <v>0</v>
      </c>
      <c r="BD1177" s="12">
        <f t="shared" si="1579"/>
        <v>0</v>
      </c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3" t="s">
        <v>54</v>
      </c>
      <c r="DF1177" s="14" t="s">
        <v>55</v>
      </c>
    </row>
    <row r="1178" spans="1:110" ht="51" hidden="1" x14ac:dyDescent="0.25">
      <c r="A1178" s="13" t="s">
        <v>105</v>
      </c>
      <c r="B1178" s="48" t="s">
        <v>2134</v>
      </c>
      <c r="C1178" s="49" t="s">
        <v>2123</v>
      </c>
      <c r="D1178" s="49"/>
      <c r="E1178" s="48" t="s">
        <v>56</v>
      </c>
      <c r="F1178" s="50">
        <v>1996.9</v>
      </c>
      <c r="G1178" s="50">
        <v>1613.9</v>
      </c>
      <c r="H1178" s="51">
        <v>34067</v>
      </c>
      <c r="I1178" s="12">
        <f t="shared" si="1574"/>
        <v>3800000</v>
      </c>
      <c r="J1178" s="12">
        <f t="shared" si="1575"/>
        <v>1900000</v>
      </c>
      <c r="K1178" s="12">
        <f t="shared" si="1576"/>
        <v>1900000</v>
      </c>
      <c r="L1178" s="12">
        <f t="shared" si="1577"/>
        <v>1900000</v>
      </c>
      <c r="M1178" s="12">
        <f t="shared" si="1580"/>
        <v>0</v>
      </c>
      <c r="N1178" s="12"/>
      <c r="O1178" s="12"/>
      <c r="P1178" s="12">
        <v>0</v>
      </c>
      <c r="Q1178" s="12"/>
      <c r="R1178" s="12"/>
      <c r="S1178" s="12">
        <v>0</v>
      </c>
      <c r="T1178" s="12"/>
      <c r="U1178" s="12"/>
      <c r="V1178" s="12">
        <v>0</v>
      </c>
      <c r="W1178" s="12"/>
      <c r="X1178" s="12"/>
      <c r="Y1178" s="12">
        <v>0</v>
      </c>
      <c r="Z1178" s="12"/>
      <c r="AA1178" s="12"/>
      <c r="AB1178" s="12">
        <v>0</v>
      </c>
      <c r="AC1178" s="12"/>
      <c r="AD1178" s="12"/>
      <c r="AE1178" s="12">
        <v>0</v>
      </c>
      <c r="AF1178" s="12"/>
      <c r="AG1178" s="12"/>
      <c r="AH1178" s="12">
        <v>0</v>
      </c>
      <c r="AI1178" s="12"/>
      <c r="AJ1178" s="12"/>
      <c r="AK1178" s="12">
        <v>0</v>
      </c>
      <c r="AL1178" s="12"/>
      <c r="AM1178" s="12"/>
      <c r="AN1178" s="12">
        <v>0</v>
      </c>
      <c r="AO1178" s="32"/>
      <c r="AP1178" s="39" t="s">
        <v>2135</v>
      </c>
      <c r="AQ1178" s="32">
        <v>3800000</v>
      </c>
      <c r="AR1178" s="32">
        <v>3800000</v>
      </c>
      <c r="AS1178" s="12"/>
      <c r="AT1178" s="12"/>
      <c r="AU1178" s="12">
        <v>0</v>
      </c>
      <c r="AV1178" s="12"/>
      <c r="AW1178" s="12"/>
      <c r="AX1178" s="12">
        <v>0</v>
      </c>
      <c r="AY1178" s="45"/>
      <c r="AZ1178" s="32"/>
      <c r="BA1178" s="12">
        <v>0</v>
      </c>
      <c r="BB1178" s="12"/>
      <c r="BC1178" s="12">
        <f t="shared" si="1578"/>
        <v>0</v>
      </c>
      <c r="BD1178" s="12">
        <f t="shared" si="1579"/>
        <v>0</v>
      </c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3" t="s">
        <v>54</v>
      </c>
      <c r="DF1178" s="14" t="s">
        <v>55</v>
      </c>
    </row>
    <row r="1179" spans="1:110" ht="51" hidden="1" x14ac:dyDescent="0.25">
      <c r="A1179" s="13" t="s">
        <v>106</v>
      </c>
      <c r="B1179" s="48" t="s">
        <v>1401</v>
      </c>
      <c r="C1179" s="49">
        <v>1873</v>
      </c>
      <c r="D1179" s="49" t="s">
        <v>51</v>
      </c>
      <c r="E1179" s="48" t="s">
        <v>56</v>
      </c>
      <c r="F1179" s="50">
        <v>1644.8</v>
      </c>
      <c r="G1179" s="50">
        <v>1349.8</v>
      </c>
      <c r="H1179" s="51">
        <v>33423</v>
      </c>
      <c r="I1179" s="12">
        <f t="shared" si="1574"/>
        <v>380746.8</v>
      </c>
      <c r="J1179" s="12">
        <f t="shared" si="1575"/>
        <v>190373.4</v>
      </c>
      <c r="K1179" s="12">
        <f t="shared" si="1576"/>
        <v>190373.4</v>
      </c>
      <c r="L1179" s="12">
        <f t="shared" si="1577"/>
        <v>190373.4</v>
      </c>
      <c r="M1179" s="12">
        <f t="shared" si="1580"/>
        <v>0</v>
      </c>
      <c r="N1179" s="12">
        <v>678949.42500000005</v>
      </c>
      <c r="O1179" s="12">
        <v>380746.8</v>
      </c>
      <c r="P1179" s="12">
        <v>-298202.62500000006</v>
      </c>
      <c r="Q1179" s="12"/>
      <c r="R1179" s="12"/>
      <c r="S1179" s="12">
        <v>0</v>
      </c>
      <c r="T1179" s="12"/>
      <c r="U1179" s="12"/>
      <c r="V1179" s="12">
        <v>0</v>
      </c>
      <c r="W1179" s="12"/>
      <c r="X1179" s="12"/>
      <c r="Y1179" s="12">
        <v>0</v>
      </c>
      <c r="Z1179" s="12"/>
      <c r="AA1179" s="12"/>
      <c r="AB1179" s="12">
        <v>0</v>
      </c>
      <c r="AC1179" s="12"/>
      <c r="AD1179" s="12"/>
      <c r="AE1179" s="12">
        <v>0</v>
      </c>
      <c r="AF1179" s="12"/>
      <c r="AG1179" s="12"/>
      <c r="AH1179" s="12">
        <v>0</v>
      </c>
      <c r="AI1179" s="12"/>
      <c r="AJ1179" s="12"/>
      <c r="AK1179" s="12">
        <v>0</v>
      </c>
      <c r="AL1179" s="12"/>
      <c r="AM1179" s="12"/>
      <c r="AN1179" s="12">
        <v>0</v>
      </c>
      <c r="AO1179" s="32"/>
      <c r="AP1179" s="39" t="s">
        <v>53</v>
      </c>
      <c r="AQ1179" s="32"/>
      <c r="AR1179" s="32">
        <v>0</v>
      </c>
      <c r="AS1179" s="12"/>
      <c r="AT1179" s="12"/>
      <c r="AU1179" s="12">
        <v>0</v>
      </c>
      <c r="AV1179" s="12"/>
      <c r="AW1179" s="12"/>
      <c r="AX1179" s="12">
        <v>0</v>
      </c>
      <c r="AY1179" s="45"/>
      <c r="AZ1179" s="32"/>
      <c r="BA1179" s="12">
        <v>0</v>
      </c>
      <c r="BB1179" s="12">
        <f>BF1179+BJ1179+BN1179+BR1179+BV1179+BZ1179+CD1179+CH1179+CL1179+CP1179+CT1179+CX1179+DB1179</f>
        <v>0</v>
      </c>
      <c r="BC1179" s="12">
        <f t="shared" si="1578"/>
        <v>0</v>
      </c>
      <c r="BD1179" s="12">
        <f t="shared" si="1579"/>
        <v>0</v>
      </c>
      <c r="BE1179" s="12"/>
      <c r="BF1179" s="12"/>
      <c r="BG1179" s="12"/>
      <c r="BH1179" s="12">
        <f>BG1179-BF1179</f>
        <v>0</v>
      </c>
      <c r="BI1179" s="12"/>
      <c r="BJ1179" s="12"/>
      <c r="BK1179" s="12"/>
      <c r="BL1179" s="12">
        <f>BK1179-BJ1179</f>
        <v>0</v>
      </c>
      <c r="BM1179" s="12"/>
      <c r="BN1179" s="12"/>
      <c r="BO1179" s="12"/>
      <c r="BP1179" s="12">
        <f>BO1179-BN1179</f>
        <v>0</v>
      </c>
      <c r="BQ1179" s="12"/>
      <c r="BR1179" s="12"/>
      <c r="BS1179" s="12"/>
      <c r="BT1179" s="12">
        <f>BS1179-BR1179</f>
        <v>0</v>
      </c>
      <c r="BU1179" s="12"/>
      <c r="BV1179" s="12"/>
      <c r="BW1179" s="12"/>
      <c r="BX1179" s="12">
        <f>BW1179-BV1179</f>
        <v>0</v>
      </c>
      <c r="BY1179" s="12"/>
      <c r="BZ1179" s="12"/>
      <c r="CA1179" s="12"/>
      <c r="CB1179" s="12">
        <f>CA1179-BZ1179</f>
        <v>0</v>
      </c>
      <c r="CC1179" s="12"/>
      <c r="CD1179" s="12"/>
      <c r="CE1179" s="12"/>
      <c r="CF1179" s="12">
        <f>CE1179-CD1179</f>
        <v>0</v>
      </c>
      <c r="CG1179" s="12"/>
      <c r="CH1179" s="12"/>
      <c r="CI1179" s="12"/>
      <c r="CJ1179" s="12">
        <f>CI1179-CH1179</f>
        <v>0</v>
      </c>
      <c r="CK1179" s="12"/>
      <c r="CL1179" s="12"/>
      <c r="CM1179" s="12"/>
      <c r="CN1179" s="12">
        <f>CM1179-CL1179</f>
        <v>0</v>
      </c>
      <c r="CO1179" s="12"/>
      <c r="CP1179" s="12"/>
      <c r="CQ1179" s="12"/>
      <c r="CR1179" s="12">
        <f>CQ1179-CP1179</f>
        <v>0</v>
      </c>
      <c r="CS1179" s="12"/>
      <c r="CT1179" s="12"/>
      <c r="CU1179" s="12"/>
      <c r="CV1179" s="12">
        <f>CU1179-CT1179</f>
        <v>0</v>
      </c>
      <c r="CW1179" s="12"/>
      <c r="CX1179" s="12"/>
      <c r="CY1179" s="12"/>
      <c r="CZ1179" s="12">
        <f>CY1179-CX1179</f>
        <v>0</v>
      </c>
      <c r="DA1179" s="12"/>
      <c r="DB1179" s="12"/>
      <c r="DC1179" s="12"/>
      <c r="DD1179" s="12">
        <f>DC1179-DB1179</f>
        <v>0</v>
      </c>
      <c r="DE1179" s="13" t="s">
        <v>54</v>
      </c>
      <c r="DF1179" s="14" t="s">
        <v>55</v>
      </c>
    </row>
    <row r="1180" spans="1:110" ht="51" hidden="1" x14ac:dyDescent="0.25">
      <c r="A1180" s="13" t="s">
        <v>107</v>
      </c>
      <c r="B1180" s="48" t="s">
        <v>2451</v>
      </c>
      <c r="C1180" s="49" t="s">
        <v>566</v>
      </c>
      <c r="D1180" s="49"/>
      <c r="E1180" s="48" t="s">
        <v>56</v>
      </c>
      <c r="F1180" s="49">
        <v>13259.5</v>
      </c>
      <c r="G1180" s="49">
        <v>12110.5</v>
      </c>
      <c r="H1180" s="51">
        <v>33886</v>
      </c>
      <c r="I1180" s="12">
        <f t="shared" si="1574"/>
        <v>4260390</v>
      </c>
      <c r="J1180" s="12">
        <f t="shared" si="1575"/>
        <v>2130195</v>
      </c>
      <c r="K1180" s="12">
        <f t="shared" si="1576"/>
        <v>2130195</v>
      </c>
      <c r="L1180" s="12">
        <f t="shared" si="1577"/>
        <v>2130195</v>
      </c>
      <c r="M1180" s="12">
        <f t="shared" si="1580"/>
        <v>0</v>
      </c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32">
        <v>0</v>
      </c>
      <c r="AP1180" s="39" t="s">
        <v>2452</v>
      </c>
      <c r="AQ1180" s="32">
        <v>4260390</v>
      </c>
      <c r="AR1180" s="32"/>
      <c r="AS1180" s="12"/>
      <c r="AT1180" s="12"/>
      <c r="AU1180" s="12"/>
      <c r="AV1180" s="12"/>
      <c r="AW1180" s="12"/>
      <c r="AX1180" s="12"/>
      <c r="AY1180" s="45"/>
      <c r="AZ1180" s="32"/>
      <c r="BA1180" s="12"/>
      <c r="BB1180" s="12">
        <f>BF1180+BJ1180+BN1180+BR1180+BV1180+BZ1180+CD1180+CH1180+CL1180+CP1180+CT1180+CX1180+DB1180</f>
        <v>0</v>
      </c>
      <c r="BC1180" s="12">
        <f t="shared" si="1578"/>
        <v>0</v>
      </c>
      <c r="BD1180" s="12">
        <f t="shared" si="1579"/>
        <v>0</v>
      </c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3" t="s">
        <v>54</v>
      </c>
      <c r="DF1180" s="14" t="s">
        <v>55</v>
      </c>
    </row>
    <row r="1181" spans="1:110" ht="51" hidden="1" x14ac:dyDescent="0.25">
      <c r="A1181" s="13" t="s">
        <v>108</v>
      </c>
      <c r="B1181" s="48" t="s">
        <v>1402</v>
      </c>
      <c r="C1181" s="49">
        <v>1902</v>
      </c>
      <c r="D1181" s="49" t="s">
        <v>51</v>
      </c>
      <c r="E1181" s="48" t="s">
        <v>56</v>
      </c>
      <c r="F1181" s="50">
        <v>1947.2</v>
      </c>
      <c r="G1181" s="50">
        <v>1695.2</v>
      </c>
      <c r="H1181" s="51">
        <v>34048</v>
      </c>
      <c r="I1181" s="12">
        <f t="shared" si="1574"/>
        <v>4656898.6612</v>
      </c>
      <c r="J1181" s="12">
        <f t="shared" si="1575"/>
        <v>2328449.3306</v>
      </c>
      <c r="K1181" s="12">
        <f t="shared" si="1576"/>
        <v>2328449.3306</v>
      </c>
      <c r="L1181" s="12">
        <f t="shared" si="1577"/>
        <v>2328449.3306</v>
      </c>
      <c r="M1181" s="12">
        <f t="shared" si="1580"/>
        <v>0</v>
      </c>
      <c r="N1181" s="12"/>
      <c r="O1181" s="12"/>
      <c r="P1181" s="12">
        <v>0</v>
      </c>
      <c r="Q1181" s="12"/>
      <c r="R1181" s="12"/>
      <c r="S1181" s="12">
        <v>0</v>
      </c>
      <c r="T1181" s="12"/>
      <c r="U1181" s="12"/>
      <c r="V1181" s="12">
        <v>0</v>
      </c>
      <c r="W1181" s="12">
        <v>919459.52599999995</v>
      </c>
      <c r="X1181" s="12">
        <v>920184</v>
      </c>
      <c r="Y1181" s="12">
        <v>724.47400000004563</v>
      </c>
      <c r="Z1181" s="12"/>
      <c r="AA1181" s="12"/>
      <c r="AB1181" s="12">
        <v>0</v>
      </c>
      <c r="AC1181" s="12"/>
      <c r="AD1181" s="12">
        <v>1082197.7296</v>
      </c>
      <c r="AE1181" s="12">
        <v>1082197.7296</v>
      </c>
      <c r="AF1181" s="12"/>
      <c r="AG1181" s="12"/>
      <c r="AH1181" s="12">
        <v>0</v>
      </c>
      <c r="AI1181" s="12"/>
      <c r="AJ1181" s="12"/>
      <c r="AK1181" s="12">
        <v>0</v>
      </c>
      <c r="AL1181" s="12"/>
      <c r="AM1181" s="12"/>
      <c r="AN1181" s="12">
        <v>0</v>
      </c>
      <c r="AO1181" s="32"/>
      <c r="AP1181" s="39" t="s">
        <v>53</v>
      </c>
      <c r="AQ1181" s="32"/>
      <c r="AR1181" s="32">
        <v>0</v>
      </c>
      <c r="AS1181" s="12">
        <v>3032563.125</v>
      </c>
      <c r="AT1181" s="12">
        <v>2654516.9316000002</v>
      </c>
      <c r="AU1181" s="12">
        <v>-378046.19339999976</v>
      </c>
      <c r="AV1181" s="12"/>
      <c r="AW1181" s="12"/>
      <c r="AX1181" s="12">
        <v>0</v>
      </c>
      <c r="AY1181" s="45"/>
      <c r="AZ1181" s="32"/>
      <c r="BA1181" s="12">
        <v>0</v>
      </c>
      <c r="BB1181" s="12">
        <f>BF1181+BJ1181+BN1181+BR1181+BV1181+BZ1181+CD1181+CH1181+CL1181+CP1181+CT1181+CX1181+DB1181</f>
        <v>0</v>
      </c>
      <c r="BC1181" s="12">
        <f t="shared" si="1578"/>
        <v>0</v>
      </c>
      <c r="BD1181" s="12">
        <f t="shared" si="1579"/>
        <v>0</v>
      </c>
      <c r="BE1181" s="12"/>
      <c r="BF1181" s="12"/>
      <c r="BG1181" s="12"/>
      <c r="BH1181" s="12">
        <f>BG1181-BF1181</f>
        <v>0</v>
      </c>
      <c r="BI1181" s="12"/>
      <c r="BJ1181" s="12"/>
      <c r="BK1181" s="12"/>
      <c r="BL1181" s="12">
        <f>BK1181-BJ1181</f>
        <v>0</v>
      </c>
      <c r="BM1181" s="12"/>
      <c r="BN1181" s="12"/>
      <c r="BO1181" s="12"/>
      <c r="BP1181" s="12">
        <f>BO1181-BN1181</f>
        <v>0</v>
      </c>
      <c r="BQ1181" s="12"/>
      <c r="BR1181" s="12"/>
      <c r="BS1181" s="12"/>
      <c r="BT1181" s="12">
        <f>BS1181-BR1181</f>
        <v>0</v>
      </c>
      <c r="BU1181" s="12"/>
      <c r="BV1181" s="12"/>
      <c r="BW1181" s="12"/>
      <c r="BX1181" s="12">
        <f>BW1181-BV1181</f>
        <v>0</v>
      </c>
      <c r="BY1181" s="12"/>
      <c r="BZ1181" s="12"/>
      <c r="CA1181" s="12"/>
      <c r="CB1181" s="12">
        <f>CA1181-BZ1181</f>
        <v>0</v>
      </c>
      <c r="CC1181" s="12"/>
      <c r="CD1181" s="12"/>
      <c r="CE1181" s="12"/>
      <c r="CF1181" s="12">
        <f>CE1181-CD1181</f>
        <v>0</v>
      </c>
      <c r="CG1181" s="12"/>
      <c r="CH1181" s="12"/>
      <c r="CI1181" s="12"/>
      <c r="CJ1181" s="12">
        <f>CI1181-CH1181</f>
        <v>0</v>
      </c>
      <c r="CK1181" s="12"/>
      <c r="CL1181" s="12"/>
      <c r="CM1181" s="12"/>
      <c r="CN1181" s="12">
        <f>CM1181-CL1181</f>
        <v>0</v>
      </c>
      <c r="CO1181" s="12"/>
      <c r="CP1181" s="12"/>
      <c r="CQ1181" s="12"/>
      <c r="CR1181" s="12">
        <f>CQ1181-CP1181</f>
        <v>0</v>
      </c>
      <c r="CS1181" s="12"/>
      <c r="CT1181" s="12"/>
      <c r="CU1181" s="12"/>
      <c r="CV1181" s="12">
        <f>CU1181-CT1181</f>
        <v>0</v>
      </c>
      <c r="CW1181" s="12"/>
      <c r="CX1181" s="12"/>
      <c r="CY1181" s="12"/>
      <c r="CZ1181" s="12">
        <f>CY1181-CX1181</f>
        <v>0</v>
      </c>
      <c r="DA1181" s="12"/>
      <c r="DB1181" s="12"/>
      <c r="DC1181" s="12"/>
      <c r="DD1181" s="12">
        <f>DC1181-DB1181</f>
        <v>0</v>
      </c>
      <c r="DE1181" s="13" t="s">
        <v>54</v>
      </c>
      <c r="DF1181" s="14" t="s">
        <v>55</v>
      </c>
    </row>
    <row r="1182" spans="1:110" ht="51" hidden="1" x14ac:dyDescent="0.25">
      <c r="A1182" s="13" t="s">
        <v>109</v>
      </c>
      <c r="B1182" s="48" t="s">
        <v>2100</v>
      </c>
      <c r="C1182" s="49">
        <v>1902</v>
      </c>
      <c r="D1182" s="49"/>
      <c r="E1182" s="48" t="s">
        <v>56</v>
      </c>
      <c r="F1182" s="50">
        <v>7446.4</v>
      </c>
      <c r="G1182" s="50">
        <v>6585.4</v>
      </c>
      <c r="H1182" s="51">
        <v>34072</v>
      </c>
      <c r="I1182" s="12">
        <f t="shared" si="1574"/>
        <v>227495.61</v>
      </c>
      <c r="J1182" s="12">
        <f t="shared" si="1575"/>
        <v>113747.80499999999</v>
      </c>
      <c r="K1182" s="12">
        <f t="shared" si="1576"/>
        <v>113747.80499999999</v>
      </c>
      <c r="L1182" s="12">
        <f t="shared" si="1577"/>
        <v>113747.80499999999</v>
      </c>
      <c r="M1182" s="12">
        <f t="shared" si="1580"/>
        <v>0</v>
      </c>
      <c r="N1182" s="12"/>
      <c r="O1182" s="12"/>
      <c r="P1182" s="12">
        <v>0</v>
      </c>
      <c r="Q1182" s="12"/>
      <c r="R1182" s="12"/>
      <c r="S1182" s="12">
        <v>0</v>
      </c>
      <c r="T1182" s="12"/>
      <c r="U1182" s="12"/>
      <c r="V1182" s="12">
        <v>0</v>
      </c>
      <c r="W1182" s="12"/>
      <c r="X1182" s="12"/>
      <c r="Y1182" s="12">
        <v>0</v>
      </c>
      <c r="Z1182" s="12"/>
      <c r="AA1182" s="12"/>
      <c r="AB1182" s="12">
        <v>0</v>
      </c>
      <c r="AC1182" s="12"/>
      <c r="AD1182" s="12"/>
      <c r="AE1182" s="12">
        <v>0</v>
      </c>
      <c r="AF1182" s="12"/>
      <c r="AG1182" s="12"/>
      <c r="AH1182" s="12">
        <v>0</v>
      </c>
      <c r="AI1182" s="12"/>
      <c r="AJ1182" s="12"/>
      <c r="AK1182" s="12">
        <v>0</v>
      </c>
      <c r="AL1182" s="12"/>
      <c r="AM1182" s="12"/>
      <c r="AN1182" s="12">
        <v>0</v>
      </c>
      <c r="AO1182" s="32"/>
      <c r="AP1182" s="39"/>
      <c r="AQ1182" s="32"/>
      <c r="AR1182" s="32">
        <v>0</v>
      </c>
      <c r="AS1182" s="12"/>
      <c r="AT1182" s="12"/>
      <c r="AU1182" s="12">
        <v>0</v>
      </c>
      <c r="AV1182" s="12"/>
      <c r="AW1182" s="12"/>
      <c r="AX1182" s="12">
        <v>0</v>
      </c>
      <c r="AY1182" s="45"/>
      <c r="AZ1182" s="32">
        <v>227495.61</v>
      </c>
      <c r="BA1182" s="12">
        <v>227495.61</v>
      </c>
      <c r="BB1182" s="12"/>
      <c r="BC1182" s="12">
        <f t="shared" si="1578"/>
        <v>0</v>
      </c>
      <c r="BD1182" s="12">
        <f t="shared" si="1579"/>
        <v>0</v>
      </c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3" t="s">
        <v>54</v>
      </c>
      <c r="DF1182" s="14" t="s">
        <v>55</v>
      </c>
    </row>
    <row r="1183" spans="1:110" ht="51" hidden="1" x14ac:dyDescent="0.25">
      <c r="A1183" s="13" t="s">
        <v>110</v>
      </c>
      <c r="B1183" s="48" t="s">
        <v>2092</v>
      </c>
      <c r="C1183" s="49">
        <v>1912</v>
      </c>
      <c r="D1183" s="49"/>
      <c r="E1183" s="48" t="s">
        <v>56</v>
      </c>
      <c r="F1183" s="50">
        <v>10563.6</v>
      </c>
      <c r="G1183" s="50">
        <v>9476.6</v>
      </c>
      <c r="H1183" s="51">
        <v>34032</v>
      </c>
      <c r="I1183" s="12">
        <f t="shared" si="1574"/>
        <v>3477405</v>
      </c>
      <c r="J1183" s="12">
        <f t="shared" si="1575"/>
        <v>1738702.5</v>
      </c>
      <c r="K1183" s="12">
        <f t="shared" si="1576"/>
        <v>1738702.5</v>
      </c>
      <c r="L1183" s="12">
        <f t="shared" si="1577"/>
        <v>1738702.5</v>
      </c>
      <c r="M1183" s="12">
        <f t="shared" si="1580"/>
        <v>0</v>
      </c>
      <c r="N1183" s="12"/>
      <c r="O1183" s="12"/>
      <c r="P1183" s="12">
        <v>0</v>
      </c>
      <c r="Q1183" s="12"/>
      <c r="R1183" s="12"/>
      <c r="S1183" s="12">
        <v>0</v>
      </c>
      <c r="T1183" s="12"/>
      <c r="U1183" s="12"/>
      <c r="V1183" s="12">
        <v>0</v>
      </c>
      <c r="W1183" s="12"/>
      <c r="X1183" s="12"/>
      <c r="Y1183" s="12">
        <v>0</v>
      </c>
      <c r="Z1183" s="12"/>
      <c r="AA1183" s="12"/>
      <c r="AB1183" s="12">
        <v>0</v>
      </c>
      <c r="AC1183" s="12"/>
      <c r="AD1183" s="12"/>
      <c r="AE1183" s="12">
        <v>0</v>
      </c>
      <c r="AF1183" s="12"/>
      <c r="AG1183" s="12"/>
      <c r="AH1183" s="12">
        <v>0</v>
      </c>
      <c r="AI1183" s="12"/>
      <c r="AJ1183" s="12"/>
      <c r="AK1183" s="12">
        <v>0</v>
      </c>
      <c r="AL1183" s="12"/>
      <c r="AM1183" s="12"/>
      <c r="AN1183" s="12">
        <v>0</v>
      </c>
      <c r="AO1183" s="32"/>
      <c r="AP1183" s="39" t="s">
        <v>2118</v>
      </c>
      <c r="AQ1183" s="32">
        <v>3024608</v>
      </c>
      <c r="AR1183" s="32">
        <v>3024608</v>
      </c>
      <c r="AS1183" s="12"/>
      <c r="AT1183" s="12"/>
      <c r="AU1183" s="12">
        <v>0</v>
      </c>
      <c r="AV1183" s="12"/>
      <c r="AW1183" s="12"/>
      <c r="AX1183" s="12">
        <v>0</v>
      </c>
      <c r="AY1183" s="45"/>
      <c r="AZ1183" s="32">
        <v>452797</v>
      </c>
      <c r="BA1183" s="12">
        <v>452797</v>
      </c>
      <c r="BB1183" s="12"/>
      <c r="BC1183" s="12">
        <f t="shared" si="1578"/>
        <v>0</v>
      </c>
      <c r="BD1183" s="12">
        <f t="shared" si="1579"/>
        <v>0</v>
      </c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3" t="s">
        <v>54</v>
      </c>
      <c r="DF1183" s="14" t="s">
        <v>55</v>
      </c>
    </row>
    <row r="1184" spans="1:110" ht="51" hidden="1" x14ac:dyDescent="0.25">
      <c r="A1184" s="13" t="s">
        <v>111</v>
      </c>
      <c r="B1184" s="48" t="s">
        <v>1403</v>
      </c>
      <c r="C1184" s="49">
        <v>1904</v>
      </c>
      <c r="D1184" s="49" t="s">
        <v>51</v>
      </c>
      <c r="E1184" s="48" t="s">
        <v>56</v>
      </c>
      <c r="F1184" s="50">
        <v>1849.3</v>
      </c>
      <c r="G1184" s="50">
        <v>1628.3</v>
      </c>
      <c r="H1184" s="51">
        <v>34067</v>
      </c>
      <c r="I1184" s="12">
        <f t="shared" si="1574"/>
        <v>1240633.2</v>
      </c>
      <c r="J1184" s="12">
        <f t="shared" si="1575"/>
        <v>620316.6</v>
      </c>
      <c r="K1184" s="12">
        <f t="shared" si="1576"/>
        <v>620316.6</v>
      </c>
      <c r="L1184" s="12">
        <f t="shared" si="1577"/>
        <v>620316.6</v>
      </c>
      <c r="M1184" s="12">
        <f t="shared" si="1580"/>
        <v>0</v>
      </c>
      <c r="N1184" s="12">
        <v>819034.92500000005</v>
      </c>
      <c r="O1184" s="12">
        <v>1240633.2</v>
      </c>
      <c r="P1184" s="12">
        <v>421598.27499999991</v>
      </c>
      <c r="Q1184" s="12"/>
      <c r="R1184" s="12"/>
      <c r="S1184" s="12">
        <v>0</v>
      </c>
      <c r="T1184" s="12"/>
      <c r="U1184" s="12"/>
      <c r="V1184" s="12">
        <v>0</v>
      </c>
      <c r="W1184" s="12">
        <v>883173.68700000003</v>
      </c>
      <c r="X1184" s="12"/>
      <c r="Y1184" s="12">
        <v>-883173.68700000003</v>
      </c>
      <c r="Z1184" s="12"/>
      <c r="AA1184" s="12"/>
      <c r="AB1184" s="12">
        <v>0</v>
      </c>
      <c r="AC1184" s="12"/>
      <c r="AD1184" s="12"/>
      <c r="AE1184" s="12">
        <v>0</v>
      </c>
      <c r="AF1184" s="12"/>
      <c r="AG1184" s="12"/>
      <c r="AH1184" s="12">
        <v>0</v>
      </c>
      <c r="AI1184" s="12"/>
      <c r="AJ1184" s="12"/>
      <c r="AK1184" s="12">
        <v>0</v>
      </c>
      <c r="AL1184" s="12"/>
      <c r="AM1184" s="12"/>
      <c r="AN1184" s="12">
        <v>0</v>
      </c>
      <c r="AO1184" s="32"/>
      <c r="AP1184" s="39" t="s">
        <v>53</v>
      </c>
      <c r="AQ1184" s="32"/>
      <c r="AR1184" s="32">
        <v>0</v>
      </c>
      <c r="AS1184" s="12"/>
      <c r="AT1184" s="12"/>
      <c r="AU1184" s="12">
        <v>0</v>
      </c>
      <c r="AV1184" s="12"/>
      <c r="AW1184" s="12"/>
      <c r="AX1184" s="12">
        <v>0</v>
      </c>
      <c r="AY1184" s="45"/>
      <c r="AZ1184" s="32"/>
      <c r="BA1184" s="12">
        <v>0</v>
      </c>
      <c r="BB1184" s="12">
        <f>BF1184+BJ1184+BN1184+BR1184+BV1184+BZ1184+CD1184+CH1184+CL1184+CP1184+CT1184+CX1184+DB1184</f>
        <v>0</v>
      </c>
      <c r="BC1184" s="12">
        <f t="shared" si="1578"/>
        <v>0</v>
      </c>
      <c r="BD1184" s="12">
        <f t="shared" si="1579"/>
        <v>0</v>
      </c>
      <c r="BE1184" s="12"/>
      <c r="BF1184" s="12"/>
      <c r="BG1184" s="12"/>
      <c r="BH1184" s="12">
        <f>BG1184-BF1184</f>
        <v>0</v>
      </c>
      <c r="BI1184" s="12"/>
      <c r="BJ1184" s="12"/>
      <c r="BK1184" s="12"/>
      <c r="BL1184" s="12">
        <f>BK1184-BJ1184</f>
        <v>0</v>
      </c>
      <c r="BM1184" s="12"/>
      <c r="BN1184" s="12"/>
      <c r="BO1184" s="12"/>
      <c r="BP1184" s="12">
        <f>BO1184-BN1184</f>
        <v>0</v>
      </c>
      <c r="BQ1184" s="12"/>
      <c r="BR1184" s="12"/>
      <c r="BS1184" s="12"/>
      <c r="BT1184" s="12">
        <f>BS1184-BR1184</f>
        <v>0</v>
      </c>
      <c r="BU1184" s="12"/>
      <c r="BV1184" s="12"/>
      <c r="BW1184" s="12"/>
      <c r="BX1184" s="12">
        <f>BW1184-BV1184</f>
        <v>0</v>
      </c>
      <c r="BY1184" s="12"/>
      <c r="BZ1184" s="12"/>
      <c r="CA1184" s="12"/>
      <c r="CB1184" s="12">
        <f>CA1184-BZ1184</f>
        <v>0</v>
      </c>
      <c r="CC1184" s="12"/>
      <c r="CD1184" s="12"/>
      <c r="CE1184" s="12"/>
      <c r="CF1184" s="12">
        <f>CE1184-CD1184</f>
        <v>0</v>
      </c>
      <c r="CG1184" s="12"/>
      <c r="CH1184" s="12"/>
      <c r="CI1184" s="12"/>
      <c r="CJ1184" s="12">
        <f>CI1184-CH1184</f>
        <v>0</v>
      </c>
      <c r="CK1184" s="12"/>
      <c r="CL1184" s="12"/>
      <c r="CM1184" s="12"/>
      <c r="CN1184" s="12">
        <f>CM1184-CL1184</f>
        <v>0</v>
      </c>
      <c r="CO1184" s="12"/>
      <c r="CP1184" s="12"/>
      <c r="CQ1184" s="12"/>
      <c r="CR1184" s="12">
        <f>CQ1184-CP1184</f>
        <v>0</v>
      </c>
      <c r="CS1184" s="12"/>
      <c r="CT1184" s="12"/>
      <c r="CU1184" s="12"/>
      <c r="CV1184" s="12">
        <f>CU1184-CT1184</f>
        <v>0</v>
      </c>
      <c r="CW1184" s="12"/>
      <c r="CX1184" s="12"/>
      <c r="CY1184" s="12"/>
      <c r="CZ1184" s="12">
        <f>CY1184-CX1184</f>
        <v>0</v>
      </c>
      <c r="DA1184" s="12"/>
      <c r="DB1184" s="12"/>
      <c r="DC1184" s="12"/>
      <c r="DD1184" s="12">
        <f>DC1184-DB1184</f>
        <v>0</v>
      </c>
      <c r="DE1184" s="13" t="s">
        <v>54</v>
      </c>
      <c r="DF1184" s="14" t="s">
        <v>55</v>
      </c>
    </row>
    <row r="1185" spans="1:110" ht="51" hidden="1" x14ac:dyDescent="0.25">
      <c r="A1185" s="13" t="s">
        <v>112</v>
      </c>
      <c r="B1185" s="48" t="s">
        <v>2093</v>
      </c>
      <c r="C1185" s="49">
        <v>1910</v>
      </c>
      <c r="D1185" s="49"/>
      <c r="E1185" s="48" t="s">
        <v>56</v>
      </c>
      <c r="F1185" s="50">
        <v>9738.4</v>
      </c>
      <c r="G1185" s="50">
        <v>8652.4</v>
      </c>
      <c r="H1185" s="51">
        <v>34033</v>
      </c>
      <c r="I1185" s="12">
        <f t="shared" si="1574"/>
        <v>370013.37</v>
      </c>
      <c r="J1185" s="12">
        <f t="shared" si="1575"/>
        <v>185006.685</v>
      </c>
      <c r="K1185" s="12">
        <f t="shared" si="1576"/>
        <v>185006.685</v>
      </c>
      <c r="L1185" s="12">
        <f t="shared" si="1577"/>
        <v>185006.685</v>
      </c>
      <c r="M1185" s="12">
        <f t="shared" si="1580"/>
        <v>0</v>
      </c>
      <c r="N1185" s="12"/>
      <c r="O1185" s="12"/>
      <c r="P1185" s="12">
        <v>0</v>
      </c>
      <c r="Q1185" s="12"/>
      <c r="R1185" s="12"/>
      <c r="S1185" s="12">
        <v>0</v>
      </c>
      <c r="T1185" s="12"/>
      <c r="U1185" s="12"/>
      <c r="V1185" s="12">
        <v>0</v>
      </c>
      <c r="W1185" s="12"/>
      <c r="X1185" s="12"/>
      <c r="Y1185" s="12">
        <v>0</v>
      </c>
      <c r="Z1185" s="12"/>
      <c r="AA1185" s="12"/>
      <c r="AB1185" s="12">
        <v>0</v>
      </c>
      <c r="AC1185" s="12"/>
      <c r="AD1185" s="12"/>
      <c r="AE1185" s="12">
        <v>0</v>
      </c>
      <c r="AF1185" s="12"/>
      <c r="AG1185" s="12"/>
      <c r="AH1185" s="12">
        <v>0</v>
      </c>
      <c r="AI1185" s="12"/>
      <c r="AJ1185" s="12"/>
      <c r="AK1185" s="12">
        <v>0</v>
      </c>
      <c r="AL1185" s="12"/>
      <c r="AM1185" s="12"/>
      <c r="AN1185" s="12">
        <v>0</v>
      </c>
      <c r="AO1185" s="32"/>
      <c r="AP1185" s="39"/>
      <c r="AQ1185" s="32"/>
      <c r="AR1185" s="32">
        <v>0</v>
      </c>
      <c r="AS1185" s="12"/>
      <c r="AT1185" s="12"/>
      <c r="AU1185" s="12">
        <v>0</v>
      </c>
      <c r="AV1185" s="12"/>
      <c r="AW1185" s="12"/>
      <c r="AX1185" s="12">
        <v>0</v>
      </c>
      <c r="AY1185" s="45"/>
      <c r="AZ1185" s="32">
        <v>370013.37</v>
      </c>
      <c r="BA1185" s="12">
        <v>370013.37</v>
      </c>
      <c r="BB1185" s="12"/>
      <c r="BC1185" s="12">
        <f t="shared" si="1578"/>
        <v>0</v>
      </c>
      <c r="BD1185" s="12">
        <f t="shared" si="1579"/>
        <v>0</v>
      </c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2"/>
      <c r="CI1185" s="12"/>
      <c r="CJ1185" s="12"/>
      <c r="CK1185" s="12"/>
      <c r="CL1185" s="12"/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12"/>
      <c r="CY1185" s="12"/>
      <c r="CZ1185" s="12"/>
      <c r="DA1185" s="12"/>
      <c r="DB1185" s="12"/>
      <c r="DC1185" s="12"/>
      <c r="DD1185" s="12"/>
      <c r="DE1185" s="13" t="s">
        <v>54</v>
      </c>
      <c r="DF1185" s="14" t="s">
        <v>55</v>
      </c>
    </row>
    <row r="1186" spans="1:110" ht="51" hidden="1" x14ac:dyDescent="0.25">
      <c r="A1186" s="13" t="s">
        <v>113</v>
      </c>
      <c r="B1186" s="48" t="s">
        <v>1405</v>
      </c>
      <c r="C1186" s="49">
        <v>1901</v>
      </c>
      <c r="D1186" s="49" t="s">
        <v>51</v>
      </c>
      <c r="E1186" s="48" t="s">
        <v>56</v>
      </c>
      <c r="F1186" s="50">
        <v>5003.16</v>
      </c>
      <c r="G1186" s="50">
        <v>4701.16</v>
      </c>
      <c r="H1186" s="51">
        <v>34051</v>
      </c>
      <c r="I1186" s="12">
        <f t="shared" si="1574"/>
        <v>14772250</v>
      </c>
      <c r="J1186" s="12">
        <f t="shared" si="1575"/>
        <v>7386125</v>
      </c>
      <c r="K1186" s="12">
        <f t="shared" si="1576"/>
        <v>7386125</v>
      </c>
      <c r="L1186" s="12">
        <f t="shared" si="1577"/>
        <v>7386125</v>
      </c>
      <c r="M1186" s="12">
        <f t="shared" si="1580"/>
        <v>0</v>
      </c>
      <c r="N1186" s="12"/>
      <c r="O1186" s="12"/>
      <c r="P1186" s="12">
        <v>0</v>
      </c>
      <c r="Q1186" s="12">
        <v>14772250</v>
      </c>
      <c r="R1186" s="12">
        <v>14772250</v>
      </c>
      <c r="S1186" s="12">
        <v>0</v>
      </c>
      <c r="T1186" s="12"/>
      <c r="U1186" s="12"/>
      <c r="V1186" s="12">
        <v>0</v>
      </c>
      <c r="W1186" s="12"/>
      <c r="X1186" s="12"/>
      <c r="Y1186" s="12">
        <v>0</v>
      </c>
      <c r="Z1186" s="12"/>
      <c r="AA1186" s="12"/>
      <c r="AB1186" s="12">
        <v>0</v>
      </c>
      <c r="AC1186" s="12"/>
      <c r="AD1186" s="12"/>
      <c r="AE1186" s="12">
        <v>0</v>
      </c>
      <c r="AF1186" s="12"/>
      <c r="AG1186" s="12"/>
      <c r="AH1186" s="12">
        <v>0</v>
      </c>
      <c r="AI1186" s="12"/>
      <c r="AJ1186" s="12"/>
      <c r="AK1186" s="12">
        <v>0</v>
      </c>
      <c r="AL1186" s="12"/>
      <c r="AM1186" s="12"/>
      <c r="AN1186" s="12">
        <v>0</v>
      </c>
      <c r="AO1186" s="32"/>
      <c r="AP1186" s="39"/>
      <c r="AQ1186" s="32"/>
      <c r="AR1186" s="32">
        <v>0</v>
      </c>
      <c r="AS1186" s="12"/>
      <c r="AT1186" s="12"/>
      <c r="AU1186" s="12">
        <v>0</v>
      </c>
      <c r="AV1186" s="12"/>
      <c r="AW1186" s="12"/>
      <c r="AX1186" s="12">
        <v>0</v>
      </c>
      <c r="AY1186" s="45"/>
      <c r="AZ1186" s="32"/>
      <c r="BA1186" s="12">
        <v>0</v>
      </c>
      <c r="BB1186" s="12">
        <f>BF1186+BJ1186+BN1186+BR1186+BV1186+BZ1186+CD1186+CH1186+CL1186+CP1186+CT1186+CX1186+DB1186</f>
        <v>0</v>
      </c>
      <c r="BC1186" s="12">
        <f t="shared" si="1578"/>
        <v>0</v>
      </c>
      <c r="BD1186" s="12">
        <f t="shared" si="1579"/>
        <v>0</v>
      </c>
      <c r="BE1186" s="12"/>
      <c r="BF1186" s="12"/>
      <c r="BG1186" s="12"/>
      <c r="BH1186" s="12">
        <f>BG1186-BF1186</f>
        <v>0</v>
      </c>
      <c r="BI1186" s="12"/>
      <c r="BJ1186" s="12"/>
      <c r="BK1186" s="12"/>
      <c r="BL1186" s="12">
        <f>BK1186-BJ1186</f>
        <v>0</v>
      </c>
      <c r="BM1186" s="12"/>
      <c r="BN1186" s="12"/>
      <c r="BO1186" s="12"/>
      <c r="BP1186" s="12">
        <f>BO1186-BN1186</f>
        <v>0</v>
      </c>
      <c r="BQ1186" s="12"/>
      <c r="BR1186" s="12"/>
      <c r="BS1186" s="12"/>
      <c r="BT1186" s="12">
        <f>BS1186-BR1186</f>
        <v>0</v>
      </c>
      <c r="BU1186" s="12"/>
      <c r="BV1186" s="12"/>
      <c r="BW1186" s="12"/>
      <c r="BX1186" s="12">
        <f>BW1186-BV1186</f>
        <v>0</v>
      </c>
      <c r="BY1186" s="12"/>
      <c r="BZ1186" s="12"/>
      <c r="CA1186" s="12"/>
      <c r="CB1186" s="12">
        <f>CA1186-BZ1186</f>
        <v>0</v>
      </c>
      <c r="CC1186" s="12"/>
      <c r="CD1186" s="12"/>
      <c r="CE1186" s="12"/>
      <c r="CF1186" s="12">
        <f>CE1186-CD1186</f>
        <v>0</v>
      </c>
      <c r="CG1186" s="12"/>
      <c r="CH1186" s="12"/>
      <c r="CI1186" s="12"/>
      <c r="CJ1186" s="12">
        <f>CI1186-CH1186</f>
        <v>0</v>
      </c>
      <c r="CK1186" s="12"/>
      <c r="CL1186" s="12"/>
      <c r="CM1186" s="12"/>
      <c r="CN1186" s="12">
        <f>CM1186-CL1186</f>
        <v>0</v>
      </c>
      <c r="CO1186" s="12"/>
      <c r="CP1186" s="12"/>
      <c r="CQ1186" s="12"/>
      <c r="CR1186" s="12">
        <f>CQ1186-CP1186</f>
        <v>0</v>
      </c>
      <c r="CS1186" s="12"/>
      <c r="CT1186" s="12"/>
      <c r="CU1186" s="12"/>
      <c r="CV1186" s="12">
        <f>CU1186-CT1186</f>
        <v>0</v>
      </c>
      <c r="CW1186" s="12"/>
      <c r="CX1186" s="12"/>
      <c r="CY1186" s="12"/>
      <c r="CZ1186" s="12">
        <f>CY1186-CX1186</f>
        <v>0</v>
      </c>
      <c r="DA1186" s="12"/>
      <c r="DB1186" s="12"/>
      <c r="DC1186" s="12"/>
      <c r="DD1186" s="12">
        <f>DC1186-DB1186</f>
        <v>0</v>
      </c>
      <c r="DE1186" s="13" t="s">
        <v>54</v>
      </c>
      <c r="DF1186" s="14" t="s">
        <v>55</v>
      </c>
    </row>
    <row r="1187" spans="1:110" ht="51" hidden="1" x14ac:dyDescent="0.25">
      <c r="A1187" s="13" t="s">
        <v>114</v>
      </c>
      <c r="B1187" s="48" t="s">
        <v>1404</v>
      </c>
      <c r="C1187" s="49">
        <v>1912</v>
      </c>
      <c r="D1187" s="49" t="s">
        <v>51</v>
      </c>
      <c r="E1187" s="48" t="s">
        <v>56</v>
      </c>
      <c r="F1187" s="50">
        <v>10431.5</v>
      </c>
      <c r="G1187" s="50">
        <v>9431.5</v>
      </c>
      <c r="H1187" s="51">
        <v>34002</v>
      </c>
      <c r="I1187" s="12">
        <f t="shared" si="1574"/>
        <v>2600121.08</v>
      </c>
      <c r="J1187" s="12">
        <f t="shared" si="1575"/>
        <v>1300060.54</v>
      </c>
      <c r="K1187" s="12">
        <f t="shared" si="1576"/>
        <v>1300060.54</v>
      </c>
      <c r="L1187" s="12">
        <f t="shared" si="1577"/>
        <v>1300060.54</v>
      </c>
      <c r="M1187" s="12">
        <f t="shared" si="1580"/>
        <v>0</v>
      </c>
      <c r="N1187" s="12">
        <v>5878465.3200000003</v>
      </c>
      <c r="O1187" s="12">
        <v>2600121.08</v>
      </c>
      <c r="P1187" s="12">
        <v>-3278344.24</v>
      </c>
      <c r="Q1187" s="12"/>
      <c r="R1187" s="12"/>
      <c r="S1187" s="12">
        <v>0</v>
      </c>
      <c r="T1187" s="12"/>
      <c r="U1187" s="12"/>
      <c r="V1187" s="12">
        <v>0</v>
      </c>
      <c r="W1187" s="12"/>
      <c r="X1187" s="12"/>
      <c r="Y1187" s="12">
        <v>0</v>
      </c>
      <c r="Z1187" s="12"/>
      <c r="AA1187" s="12"/>
      <c r="AB1187" s="12">
        <v>0</v>
      </c>
      <c r="AC1187" s="12"/>
      <c r="AD1187" s="12"/>
      <c r="AE1187" s="12">
        <v>0</v>
      </c>
      <c r="AF1187" s="12"/>
      <c r="AG1187" s="12"/>
      <c r="AH1187" s="12">
        <v>0</v>
      </c>
      <c r="AI1187" s="12"/>
      <c r="AJ1187" s="12"/>
      <c r="AK1187" s="12">
        <v>0</v>
      </c>
      <c r="AL1187" s="12"/>
      <c r="AM1187" s="12"/>
      <c r="AN1187" s="12">
        <v>0</v>
      </c>
      <c r="AO1187" s="32"/>
      <c r="AP1187" s="39"/>
      <c r="AQ1187" s="32"/>
      <c r="AR1187" s="32">
        <v>0</v>
      </c>
      <c r="AS1187" s="12"/>
      <c r="AT1187" s="12"/>
      <c r="AU1187" s="12">
        <v>0</v>
      </c>
      <c r="AV1187" s="12"/>
      <c r="AW1187" s="12"/>
      <c r="AX1187" s="12">
        <v>0</v>
      </c>
      <c r="AY1187" s="45"/>
      <c r="AZ1187" s="32"/>
      <c r="BA1187" s="12">
        <v>0</v>
      </c>
      <c r="BB1187" s="12">
        <f>BF1187+BJ1187+BN1187+BR1187+BV1187+BZ1187+CD1187+CH1187+CL1187+CP1187+CT1187+CX1187+DB1187</f>
        <v>0</v>
      </c>
      <c r="BC1187" s="12">
        <f t="shared" si="1578"/>
        <v>0</v>
      </c>
      <c r="BD1187" s="12">
        <f t="shared" si="1579"/>
        <v>0</v>
      </c>
      <c r="BE1187" s="12"/>
      <c r="BF1187" s="12"/>
      <c r="BG1187" s="12"/>
      <c r="BH1187" s="12">
        <f>BG1187-BF1187</f>
        <v>0</v>
      </c>
      <c r="BI1187" s="12"/>
      <c r="BJ1187" s="12"/>
      <c r="BK1187" s="12"/>
      <c r="BL1187" s="12">
        <f>BK1187-BJ1187</f>
        <v>0</v>
      </c>
      <c r="BM1187" s="12"/>
      <c r="BN1187" s="12"/>
      <c r="BO1187" s="12"/>
      <c r="BP1187" s="12">
        <f>BO1187-BN1187</f>
        <v>0</v>
      </c>
      <c r="BQ1187" s="12"/>
      <c r="BR1187" s="12"/>
      <c r="BS1187" s="12"/>
      <c r="BT1187" s="12">
        <f>BS1187-BR1187</f>
        <v>0</v>
      </c>
      <c r="BU1187" s="12"/>
      <c r="BV1187" s="12"/>
      <c r="BW1187" s="12"/>
      <c r="BX1187" s="12">
        <f>BW1187-BV1187</f>
        <v>0</v>
      </c>
      <c r="BY1187" s="12"/>
      <c r="BZ1187" s="12"/>
      <c r="CA1187" s="12"/>
      <c r="CB1187" s="12">
        <f>CA1187-BZ1187</f>
        <v>0</v>
      </c>
      <c r="CC1187" s="12"/>
      <c r="CD1187" s="12"/>
      <c r="CE1187" s="12"/>
      <c r="CF1187" s="12">
        <f>CE1187-CD1187</f>
        <v>0</v>
      </c>
      <c r="CG1187" s="12"/>
      <c r="CH1187" s="12"/>
      <c r="CI1187" s="12"/>
      <c r="CJ1187" s="12">
        <f>CI1187-CH1187</f>
        <v>0</v>
      </c>
      <c r="CK1187" s="12"/>
      <c r="CL1187" s="12"/>
      <c r="CM1187" s="12"/>
      <c r="CN1187" s="12">
        <f>CM1187-CL1187</f>
        <v>0</v>
      </c>
      <c r="CO1187" s="12"/>
      <c r="CP1187" s="12"/>
      <c r="CQ1187" s="12"/>
      <c r="CR1187" s="12">
        <f>CQ1187-CP1187</f>
        <v>0</v>
      </c>
      <c r="CS1187" s="12"/>
      <c r="CT1187" s="12"/>
      <c r="CU1187" s="12"/>
      <c r="CV1187" s="12">
        <f>CU1187-CT1187</f>
        <v>0</v>
      </c>
      <c r="CW1187" s="12"/>
      <c r="CX1187" s="12"/>
      <c r="CY1187" s="12"/>
      <c r="CZ1187" s="12">
        <f>CY1187-CX1187</f>
        <v>0</v>
      </c>
      <c r="DA1187" s="12"/>
      <c r="DB1187" s="12"/>
      <c r="DC1187" s="12"/>
      <c r="DD1187" s="12">
        <f>DC1187-DB1187</f>
        <v>0</v>
      </c>
      <c r="DE1187" s="13" t="s">
        <v>54</v>
      </c>
      <c r="DF1187" s="14" t="s">
        <v>55</v>
      </c>
    </row>
    <row r="1188" spans="1:110" ht="51" hidden="1" x14ac:dyDescent="0.25">
      <c r="A1188" s="13" t="s">
        <v>115</v>
      </c>
      <c r="B1188" s="48" t="s">
        <v>2175</v>
      </c>
      <c r="C1188" s="49" t="s">
        <v>2120</v>
      </c>
      <c r="D1188" s="49" t="s">
        <v>2154</v>
      </c>
      <c r="E1188" s="48" t="s">
        <v>56</v>
      </c>
      <c r="F1188" s="50">
        <v>2239.1</v>
      </c>
      <c r="G1188" s="50">
        <v>1980</v>
      </c>
      <c r="H1188" s="51">
        <v>33423</v>
      </c>
      <c r="I1188" s="12">
        <f t="shared" si="1574"/>
        <v>802929.82</v>
      </c>
      <c r="J1188" s="12">
        <f t="shared" si="1575"/>
        <v>401464.91</v>
      </c>
      <c r="K1188" s="12">
        <f t="shared" si="1576"/>
        <v>401464.91</v>
      </c>
      <c r="L1188" s="12">
        <f t="shared" si="1577"/>
        <v>401464.91</v>
      </c>
      <c r="M1188" s="12">
        <f t="shared" si="1580"/>
        <v>0</v>
      </c>
      <c r="N1188" s="12"/>
      <c r="O1188" s="12">
        <v>802929.82</v>
      </c>
      <c r="P1188" s="12">
        <v>802929.82</v>
      </c>
      <c r="Q1188" s="12"/>
      <c r="R1188" s="12"/>
      <c r="S1188" s="12">
        <v>0</v>
      </c>
      <c r="T1188" s="12"/>
      <c r="U1188" s="12"/>
      <c r="V1188" s="12">
        <v>0</v>
      </c>
      <c r="W1188" s="12"/>
      <c r="X1188" s="12"/>
      <c r="Y1188" s="12">
        <v>0</v>
      </c>
      <c r="Z1188" s="12"/>
      <c r="AA1188" s="12"/>
      <c r="AB1188" s="12">
        <v>0</v>
      </c>
      <c r="AC1188" s="12"/>
      <c r="AD1188" s="12"/>
      <c r="AE1188" s="12">
        <v>0</v>
      </c>
      <c r="AF1188" s="12"/>
      <c r="AG1188" s="12"/>
      <c r="AH1188" s="12">
        <v>0</v>
      </c>
      <c r="AI1188" s="12"/>
      <c r="AJ1188" s="12"/>
      <c r="AK1188" s="12">
        <v>0</v>
      </c>
      <c r="AL1188" s="12"/>
      <c r="AM1188" s="12"/>
      <c r="AN1188" s="12">
        <v>0</v>
      </c>
      <c r="AO1188" s="32"/>
      <c r="AP1188" s="39"/>
      <c r="AQ1188" s="32"/>
      <c r="AR1188" s="32">
        <v>0</v>
      </c>
      <c r="AS1188" s="12"/>
      <c r="AT1188" s="12"/>
      <c r="AU1188" s="12">
        <v>0</v>
      </c>
      <c r="AV1188" s="12"/>
      <c r="AW1188" s="12"/>
      <c r="AX1188" s="12">
        <v>0</v>
      </c>
      <c r="AY1188" s="45"/>
      <c r="AZ1188" s="32"/>
      <c r="BA1188" s="12">
        <v>0</v>
      </c>
      <c r="BB1188" s="12"/>
      <c r="BC1188" s="12">
        <f t="shared" si="1578"/>
        <v>0</v>
      </c>
      <c r="BD1188" s="12">
        <f t="shared" si="1579"/>
        <v>0</v>
      </c>
      <c r="BE1188" s="12"/>
      <c r="BF1188" s="12"/>
      <c r="BG1188" s="12"/>
      <c r="BH1188" s="12"/>
      <c r="BI1188" s="12"/>
      <c r="BJ1188" s="12"/>
      <c r="BK1188" s="12"/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2"/>
      <c r="CI1188" s="12"/>
      <c r="CJ1188" s="12"/>
      <c r="CK1188" s="12"/>
      <c r="CL1188" s="12"/>
      <c r="CM1188" s="12"/>
      <c r="CN1188" s="12"/>
      <c r="CO1188" s="12"/>
      <c r="CP1188" s="12"/>
      <c r="CQ1188" s="12"/>
      <c r="CR1188" s="12"/>
      <c r="CS1188" s="12"/>
      <c r="CT1188" s="12"/>
      <c r="CU1188" s="12"/>
      <c r="CV1188" s="12"/>
      <c r="CW1188" s="12"/>
      <c r="CX1188" s="12"/>
      <c r="CY1188" s="12"/>
      <c r="CZ1188" s="12"/>
      <c r="DA1188" s="12"/>
      <c r="DB1188" s="12"/>
      <c r="DC1188" s="12"/>
      <c r="DD1188" s="12"/>
      <c r="DE1188" s="13" t="s">
        <v>54</v>
      </c>
      <c r="DF1188" s="14" t="s">
        <v>55</v>
      </c>
    </row>
    <row r="1189" spans="1:110" ht="51" hidden="1" x14ac:dyDescent="0.25">
      <c r="A1189" s="13" t="s">
        <v>116</v>
      </c>
      <c r="B1189" s="48" t="s">
        <v>2176</v>
      </c>
      <c r="C1189" s="49" t="s">
        <v>2177</v>
      </c>
      <c r="D1189" s="49" t="s">
        <v>2154</v>
      </c>
      <c r="E1189" s="48" t="s">
        <v>56</v>
      </c>
      <c r="F1189" s="50">
        <v>562</v>
      </c>
      <c r="G1189" s="50">
        <v>454</v>
      </c>
      <c r="H1189" s="51">
        <v>34040</v>
      </c>
      <c r="I1189" s="12">
        <f t="shared" si="1574"/>
        <v>451014.88</v>
      </c>
      <c r="J1189" s="12">
        <f t="shared" si="1575"/>
        <v>225507.44</v>
      </c>
      <c r="K1189" s="12">
        <f t="shared" si="1576"/>
        <v>225507.44</v>
      </c>
      <c r="L1189" s="12">
        <f t="shared" si="1577"/>
        <v>225507.44</v>
      </c>
      <c r="M1189" s="12">
        <f t="shared" si="1580"/>
        <v>0</v>
      </c>
      <c r="N1189" s="12"/>
      <c r="O1189" s="12">
        <v>451014.88</v>
      </c>
      <c r="P1189" s="12">
        <v>451014.88</v>
      </c>
      <c r="Q1189" s="12"/>
      <c r="R1189" s="12"/>
      <c r="S1189" s="12">
        <v>0</v>
      </c>
      <c r="T1189" s="12"/>
      <c r="U1189" s="12"/>
      <c r="V1189" s="12">
        <v>0</v>
      </c>
      <c r="W1189" s="12"/>
      <c r="X1189" s="12"/>
      <c r="Y1189" s="12">
        <v>0</v>
      </c>
      <c r="Z1189" s="12"/>
      <c r="AA1189" s="12"/>
      <c r="AB1189" s="12">
        <v>0</v>
      </c>
      <c r="AC1189" s="12"/>
      <c r="AD1189" s="12"/>
      <c r="AE1189" s="12">
        <v>0</v>
      </c>
      <c r="AF1189" s="12"/>
      <c r="AG1189" s="12"/>
      <c r="AH1189" s="12">
        <v>0</v>
      </c>
      <c r="AI1189" s="12"/>
      <c r="AJ1189" s="12"/>
      <c r="AK1189" s="12">
        <v>0</v>
      </c>
      <c r="AL1189" s="12"/>
      <c r="AM1189" s="12"/>
      <c r="AN1189" s="12">
        <v>0</v>
      </c>
      <c r="AO1189" s="32"/>
      <c r="AP1189" s="39"/>
      <c r="AQ1189" s="32"/>
      <c r="AR1189" s="32">
        <v>0</v>
      </c>
      <c r="AS1189" s="12"/>
      <c r="AT1189" s="12"/>
      <c r="AU1189" s="12">
        <v>0</v>
      </c>
      <c r="AV1189" s="12"/>
      <c r="AW1189" s="12"/>
      <c r="AX1189" s="12">
        <v>0</v>
      </c>
      <c r="AY1189" s="45"/>
      <c r="AZ1189" s="32"/>
      <c r="BA1189" s="12">
        <v>0</v>
      </c>
      <c r="BB1189" s="12"/>
      <c r="BC1189" s="12">
        <f t="shared" si="1578"/>
        <v>0</v>
      </c>
      <c r="BD1189" s="12">
        <f t="shared" si="1579"/>
        <v>0</v>
      </c>
      <c r="BE1189" s="12"/>
      <c r="BF1189" s="12"/>
      <c r="BG1189" s="12"/>
      <c r="BH1189" s="12"/>
      <c r="BI1189" s="12"/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2"/>
      <c r="CI1189" s="12"/>
      <c r="CJ1189" s="12"/>
      <c r="CK1189" s="12"/>
      <c r="CL1189" s="12"/>
      <c r="CM1189" s="12"/>
      <c r="CN1189" s="12"/>
      <c r="CO1189" s="12"/>
      <c r="CP1189" s="12"/>
      <c r="CQ1189" s="12"/>
      <c r="CR1189" s="12"/>
      <c r="CS1189" s="12"/>
      <c r="CT1189" s="12"/>
      <c r="CU1189" s="12"/>
      <c r="CV1189" s="12"/>
      <c r="CW1189" s="12"/>
      <c r="CX1189" s="12"/>
      <c r="CY1189" s="12"/>
      <c r="CZ1189" s="12"/>
      <c r="DA1189" s="12"/>
      <c r="DB1189" s="12"/>
      <c r="DC1189" s="12"/>
      <c r="DD1189" s="12"/>
      <c r="DE1189" s="13" t="s">
        <v>54</v>
      </c>
      <c r="DF1189" s="14" t="s">
        <v>55</v>
      </c>
    </row>
    <row r="1190" spans="1:110" ht="51" hidden="1" x14ac:dyDescent="0.25">
      <c r="A1190" s="13" t="s">
        <v>117</v>
      </c>
      <c r="B1190" s="48" t="s">
        <v>2460</v>
      </c>
      <c r="C1190" s="49" t="s">
        <v>2117</v>
      </c>
      <c r="D1190" s="49"/>
      <c r="E1190" s="48" t="s">
        <v>56</v>
      </c>
      <c r="F1190" s="49">
        <v>2543.4</v>
      </c>
      <c r="G1190" s="49">
        <v>2288.4</v>
      </c>
      <c r="H1190" s="51">
        <v>34059</v>
      </c>
      <c r="I1190" s="12">
        <f t="shared" si="1574"/>
        <v>800000</v>
      </c>
      <c r="J1190" s="12">
        <f t="shared" si="1575"/>
        <v>0</v>
      </c>
      <c r="K1190" s="12">
        <f t="shared" si="1576"/>
        <v>800000</v>
      </c>
      <c r="L1190" s="12">
        <f t="shared" si="1577"/>
        <v>800000</v>
      </c>
      <c r="M1190" s="12">
        <f t="shared" si="1580"/>
        <v>0</v>
      </c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32"/>
      <c r="AP1190" s="39"/>
      <c r="AQ1190" s="32"/>
      <c r="AR1190" s="32"/>
      <c r="AS1190" s="12"/>
      <c r="AT1190" s="12"/>
      <c r="AU1190" s="12"/>
      <c r="AV1190" s="12"/>
      <c r="AW1190" s="12"/>
      <c r="AX1190" s="12"/>
      <c r="AY1190" s="45"/>
      <c r="AZ1190" s="32"/>
      <c r="BA1190" s="12"/>
      <c r="BB1190" s="12">
        <f>BF1190+BJ1190+BN1190+BR1190+BV1190+BZ1190+CD1190+CH1190+CL1190+CP1190+CT1190+CX1190+DB1190</f>
        <v>0</v>
      </c>
      <c r="BC1190" s="12">
        <f t="shared" si="1578"/>
        <v>800000</v>
      </c>
      <c r="BD1190" s="12">
        <f t="shared" si="1579"/>
        <v>800000</v>
      </c>
      <c r="BE1190" s="12"/>
      <c r="BF1190" s="12"/>
      <c r="BG1190" s="12"/>
      <c r="BH1190" s="12"/>
      <c r="BI1190" s="12">
        <v>1</v>
      </c>
      <c r="BJ1190" s="12">
        <v>0</v>
      </c>
      <c r="BK1190" s="12">
        <v>800000</v>
      </c>
      <c r="BL1190" s="12">
        <f>BK1190-BJ1190</f>
        <v>800000</v>
      </c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12"/>
      <c r="CY1190" s="12"/>
      <c r="CZ1190" s="12"/>
      <c r="DA1190" s="12"/>
      <c r="DB1190" s="12"/>
      <c r="DC1190" s="12"/>
      <c r="DD1190" s="12"/>
      <c r="DE1190" s="13" t="s">
        <v>54</v>
      </c>
      <c r="DF1190" s="14" t="s">
        <v>55</v>
      </c>
    </row>
    <row r="1191" spans="1:110" ht="51" hidden="1" x14ac:dyDescent="0.25">
      <c r="A1191" s="13" t="s">
        <v>118</v>
      </c>
      <c r="B1191" s="48" t="s">
        <v>2178</v>
      </c>
      <c r="C1191" s="49" t="s">
        <v>2179</v>
      </c>
      <c r="D1191" s="49" t="s">
        <v>2154</v>
      </c>
      <c r="E1191" s="48" t="s">
        <v>56</v>
      </c>
      <c r="F1191" s="50">
        <v>921</v>
      </c>
      <c r="G1191" s="50">
        <v>882</v>
      </c>
      <c r="H1191" s="51">
        <v>39773</v>
      </c>
      <c r="I1191" s="12">
        <f t="shared" si="1574"/>
        <v>208474.14</v>
      </c>
      <c r="J1191" s="12">
        <f t="shared" si="1575"/>
        <v>104237.07</v>
      </c>
      <c r="K1191" s="12">
        <f t="shared" si="1576"/>
        <v>104237.07</v>
      </c>
      <c r="L1191" s="12">
        <f t="shared" si="1577"/>
        <v>104237.07</v>
      </c>
      <c r="M1191" s="12">
        <f t="shared" si="1580"/>
        <v>0</v>
      </c>
      <c r="N1191" s="12"/>
      <c r="O1191" s="12">
        <v>208474.14</v>
      </c>
      <c r="P1191" s="12">
        <v>208474.14</v>
      </c>
      <c r="Q1191" s="12"/>
      <c r="R1191" s="12"/>
      <c r="S1191" s="12">
        <v>0</v>
      </c>
      <c r="T1191" s="12"/>
      <c r="U1191" s="12"/>
      <c r="V1191" s="12">
        <v>0</v>
      </c>
      <c r="W1191" s="12"/>
      <c r="X1191" s="12"/>
      <c r="Y1191" s="12">
        <v>0</v>
      </c>
      <c r="Z1191" s="12"/>
      <c r="AA1191" s="12"/>
      <c r="AB1191" s="12">
        <v>0</v>
      </c>
      <c r="AC1191" s="12"/>
      <c r="AD1191" s="12"/>
      <c r="AE1191" s="12">
        <v>0</v>
      </c>
      <c r="AF1191" s="12"/>
      <c r="AG1191" s="12"/>
      <c r="AH1191" s="12">
        <v>0</v>
      </c>
      <c r="AI1191" s="12"/>
      <c r="AJ1191" s="12"/>
      <c r="AK1191" s="12">
        <v>0</v>
      </c>
      <c r="AL1191" s="12"/>
      <c r="AM1191" s="12"/>
      <c r="AN1191" s="12">
        <v>0</v>
      </c>
      <c r="AO1191" s="32"/>
      <c r="AP1191" s="39"/>
      <c r="AQ1191" s="32"/>
      <c r="AR1191" s="32">
        <v>0</v>
      </c>
      <c r="AS1191" s="12"/>
      <c r="AT1191" s="12"/>
      <c r="AU1191" s="12">
        <v>0</v>
      </c>
      <c r="AV1191" s="12"/>
      <c r="AW1191" s="12"/>
      <c r="AX1191" s="12">
        <v>0</v>
      </c>
      <c r="AY1191" s="45"/>
      <c r="AZ1191" s="32"/>
      <c r="BA1191" s="12">
        <v>0</v>
      </c>
      <c r="BB1191" s="12"/>
      <c r="BC1191" s="12">
        <f t="shared" si="1578"/>
        <v>0</v>
      </c>
      <c r="BD1191" s="12">
        <f t="shared" si="1579"/>
        <v>0</v>
      </c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3" t="s">
        <v>54</v>
      </c>
      <c r="DF1191" s="14" t="s">
        <v>55</v>
      </c>
    </row>
    <row r="1192" spans="1:110" ht="51" hidden="1" x14ac:dyDescent="0.25">
      <c r="A1192" s="13" t="s">
        <v>119</v>
      </c>
      <c r="B1192" s="48" t="s">
        <v>1406</v>
      </c>
      <c r="C1192" s="49">
        <v>1911</v>
      </c>
      <c r="D1192" s="49" t="s">
        <v>51</v>
      </c>
      <c r="E1192" s="48" t="s">
        <v>56</v>
      </c>
      <c r="F1192" s="50">
        <v>8429.4</v>
      </c>
      <c r="G1192" s="50">
        <v>7482.4</v>
      </c>
      <c r="H1192" s="51">
        <v>33878</v>
      </c>
      <c r="I1192" s="12">
        <f t="shared" si="1574"/>
        <v>4115319.946</v>
      </c>
      <c r="J1192" s="12">
        <f t="shared" si="1575"/>
        <v>2057659.973</v>
      </c>
      <c r="K1192" s="12">
        <f t="shared" si="1576"/>
        <v>2057659.973</v>
      </c>
      <c r="L1192" s="12">
        <f t="shared" si="1577"/>
        <v>2057659.973</v>
      </c>
      <c r="M1192" s="12">
        <f t="shared" si="1580"/>
        <v>0</v>
      </c>
      <c r="N1192" s="12"/>
      <c r="O1192" s="12"/>
      <c r="P1192" s="12">
        <v>0</v>
      </c>
      <c r="Q1192" s="12"/>
      <c r="R1192" s="12"/>
      <c r="S1192" s="12">
        <v>0</v>
      </c>
      <c r="T1192" s="12">
        <v>4115319.946</v>
      </c>
      <c r="U1192" s="12">
        <v>4115319.946</v>
      </c>
      <c r="V1192" s="12">
        <v>0</v>
      </c>
      <c r="W1192" s="12"/>
      <c r="X1192" s="12"/>
      <c r="Y1192" s="12">
        <v>0</v>
      </c>
      <c r="Z1192" s="12"/>
      <c r="AA1192" s="12"/>
      <c r="AB1192" s="12">
        <v>0</v>
      </c>
      <c r="AC1192" s="12"/>
      <c r="AD1192" s="12"/>
      <c r="AE1192" s="12">
        <v>0</v>
      </c>
      <c r="AF1192" s="12"/>
      <c r="AG1192" s="12"/>
      <c r="AH1192" s="12">
        <v>0</v>
      </c>
      <c r="AI1192" s="12"/>
      <c r="AJ1192" s="12"/>
      <c r="AK1192" s="12">
        <v>0</v>
      </c>
      <c r="AL1192" s="12"/>
      <c r="AM1192" s="12"/>
      <c r="AN1192" s="12">
        <v>0</v>
      </c>
      <c r="AO1192" s="32"/>
      <c r="AP1192" s="39" t="s">
        <v>53</v>
      </c>
      <c r="AQ1192" s="32"/>
      <c r="AR1192" s="32">
        <v>0</v>
      </c>
      <c r="AS1192" s="12"/>
      <c r="AT1192" s="12"/>
      <c r="AU1192" s="12">
        <v>0</v>
      </c>
      <c r="AV1192" s="12"/>
      <c r="AW1192" s="12"/>
      <c r="AX1192" s="12">
        <v>0</v>
      </c>
      <c r="AY1192" s="45"/>
      <c r="AZ1192" s="32"/>
      <c r="BA1192" s="12">
        <v>0</v>
      </c>
      <c r="BB1192" s="12">
        <f>BF1192+BJ1192+BN1192+BR1192+BV1192+BZ1192+CD1192+CH1192+CL1192+CP1192+CT1192+CX1192+DB1192</f>
        <v>0</v>
      </c>
      <c r="BC1192" s="12">
        <f t="shared" si="1578"/>
        <v>0</v>
      </c>
      <c r="BD1192" s="12">
        <f t="shared" si="1579"/>
        <v>0</v>
      </c>
      <c r="BE1192" s="12"/>
      <c r="BF1192" s="12"/>
      <c r="BG1192" s="12"/>
      <c r="BH1192" s="12">
        <f>BG1192-BF1192</f>
        <v>0</v>
      </c>
      <c r="BI1192" s="12"/>
      <c r="BJ1192" s="12"/>
      <c r="BK1192" s="12"/>
      <c r="BL1192" s="12">
        <f>BK1192-BJ1192</f>
        <v>0</v>
      </c>
      <c r="BM1192" s="12"/>
      <c r="BN1192" s="12"/>
      <c r="BO1192" s="12"/>
      <c r="BP1192" s="12">
        <f>BO1192-BN1192</f>
        <v>0</v>
      </c>
      <c r="BQ1192" s="12"/>
      <c r="BR1192" s="12"/>
      <c r="BS1192" s="12"/>
      <c r="BT1192" s="12">
        <f>BS1192-BR1192</f>
        <v>0</v>
      </c>
      <c r="BU1192" s="12"/>
      <c r="BV1192" s="12"/>
      <c r="BW1192" s="12"/>
      <c r="BX1192" s="12">
        <f>BW1192-BV1192</f>
        <v>0</v>
      </c>
      <c r="BY1192" s="12"/>
      <c r="BZ1192" s="12"/>
      <c r="CA1192" s="12"/>
      <c r="CB1192" s="12">
        <f>CA1192-BZ1192</f>
        <v>0</v>
      </c>
      <c r="CC1192" s="12"/>
      <c r="CD1192" s="12"/>
      <c r="CE1192" s="12"/>
      <c r="CF1192" s="12">
        <f>CE1192-CD1192</f>
        <v>0</v>
      </c>
      <c r="CG1192" s="12"/>
      <c r="CH1192" s="12"/>
      <c r="CI1192" s="12"/>
      <c r="CJ1192" s="12">
        <f>CI1192-CH1192</f>
        <v>0</v>
      </c>
      <c r="CK1192" s="12"/>
      <c r="CL1192" s="12"/>
      <c r="CM1192" s="12"/>
      <c r="CN1192" s="12">
        <f>CM1192-CL1192</f>
        <v>0</v>
      </c>
      <c r="CO1192" s="12"/>
      <c r="CP1192" s="12"/>
      <c r="CQ1192" s="12"/>
      <c r="CR1192" s="12">
        <f>CQ1192-CP1192</f>
        <v>0</v>
      </c>
      <c r="CS1192" s="12"/>
      <c r="CT1192" s="12"/>
      <c r="CU1192" s="12"/>
      <c r="CV1192" s="12">
        <f>CU1192-CT1192</f>
        <v>0</v>
      </c>
      <c r="CW1192" s="12"/>
      <c r="CX1192" s="12"/>
      <c r="CY1192" s="12"/>
      <c r="CZ1192" s="12">
        <f>CY1192-CX1192</f>
        <v>0</v>
      </c>
      <c r="DA1192" s="12"/>
      <c r="DB1192" s="12"/>
      <c r="DC1192" s="12"/>
      <c r="DD1192" s="12">
        <f>DC1192-DB1192</f>
        <v>0</v>
      </c>
      <c r="DE1192" s="13" t="s">
        <v>54</v>
      </c>
      <c r="DF1192" s="14" t="s">
        <v>55</v>
      </c>
    </row>
    <row r="1193" spans="1:110" ht="51" hidden="1" x14ac:dyDescent="0.25">
      <c r="A1193" s="13" t="s">
        <v>120</v>
      </c>
      <c r="B1193" s="48" t="s">
        <v>2180</v>
      </c>
      <c r="C1193" s="49" t="s">
        <v>2116</v>
      </c>
      <c r="D1193" s="49" t="s">
        <v>2154</v>
      </c>
      <c r="E1193" s="48" t="s">
        <v>56</v>
      </c>
      <c r="F1193" s="50">
        <v>6537.9</v>
      </c>
      <c r="G1193" s="50">
        <v>5611.9</v>
      </c>
      <c r="H1193" s="51">
        <v>33823</v>
      </c>
      <c r="I1193" s="12">
        <f t="shared" si="1574"/>
        <v>24383234.747145437</v>
      </c>
      <c r="J1193" s="12">
        <f t="shared" si="1575"/>
        <v>12191617.373572718</v>
      </c>
      <c r="K1193" s="12">
        <f t="shared" si="1576"/>
        <v>12191617.373572718</v>
      </c>
      <c r="L1193" s="12">
        <f t="shared" si="1577"/>
        <v>12191617.373572718</v>
      </c>
      <c r="M1193" s="12">
        <f t="shared" si="1580"/>
        <v>0</v>
      </c>
      <c r="N1193" s="12"/>
      <c r="O1193" s="12">
        <v>2638416.2799999998</v>
      </c>
      <c r="P1193" s="12">
        <v>2638416.2799999998</v>
      </c>
      <c r="Q1193" s="12"/>
      <c r="R1193" s="12"/>
      <c r="S1193" s="12">
        <v>0</v>
      </c>
      <c r="T1193" s="12"/>
      <c r="U1193" s="12"/>
      <c r="V1193" s="12">
        <v>0</v>
      </c>
      <c r="W1193" s="12"/>
      <c r="X1193" s="12"/>
      <c r="Y1193" s="12">
        <v>0</v>
      </c>
      <c r="Z1193" s="12"/>
      <c r="AA1193" s="12"/>
      <c r="AB1193" s="12">
        <v>0</v>
      </c>
      <c r="AC1193" s="12"/>
      <c r="AD1193" s="12"/>
      <c r="AE1193" s="12">
        <v>0</v>
      </c>
      <c r="AF1193" s="12"/>
      <c r="AG1193" s="12"/>
      <c r="AH1193" s="12">
        <v>0</v>
      </c>
      <c r="AI1193" s="12"/>
      <c r="AJ1193" s="12"/>
      <c r="AK1193" s="12">
        <v>0</v>
      </c>
      <c r="AL1193" s="12"/>
      <c r="AM1193" s="12"/>
      <c r="AN1193" s="12">
        <v>0</v>
      </c>
      <c r="AO1193" s="32"/>
      <c r="AP1193" s="39"/>
      <c r="AQ1193" s="32"/>
      <c r="AR1193" s="32">
        <v>0</v>
      </c>
      <c r="AS1193" s="12"/>
      <c r="AT1193" s="12"/>
      <c r="AU1193" s="12">
        <v>0</v>
      </c>
      <c r="AV1193" s="12">
        <v>0</v>
      </c>
      <c r="AW1193" s="12">
        <v>21744818.467145436</v>
      </c>
      <c r="AX1193" s="12">
        <v>24907183.531999998</v>
      </c>
      <c r="AY1193" s="45"/>
      <c r="AZ1193" s="32"/>
      <c r="BA1193" s="12">
        <v>0</v>
      </c>
      <c r="BB1193" s="12"/>
      <c r="BC1193" s="12">
        <f t="shared" si="1578"/>
        <v>0</v>
      </c>
      <c r="BD1193" s="12">
        <f t="shared" si="1579"/>
        <v>0</v>
      </c>
      <c r="BE1193" s="12"/>
      <c r="BF1193" s="12"/>
      <c r="BG1193" s="12"/>
      <c r="BH1193" s="12"/>
      <c r="BI1193" s="12"/>
      <c r="BJ1193" s="12"/>
      <c r="BK1193" s="12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2"/>
      <c r="CI1193" s="12"/>
      <c r="CJ1193" s="12"/>
      <c r="CK1193" s="12"/>
      <c r="CL1193" s="12"/>
      <c r="CM1193" s="12"/>
      <c r="CN1193" s="12"/>
      <c r="CO1193" s="12"/>
      <c r="CP1193" s="12"/>
      <c r="CQ1193" s="12"/>
      <c r="CR1193" s="12"/>
      <c r="CS1193" s="12"/>
      <c r="CT1193" s="12"/>
      <c r="CU1193" s="12"/>
      <c r="CV1193" s="12"/>
      <c r="CW1193" s="12"/>
      <c r="CX1193" s="12"/>
      <c r="CY1193" s="12"/>
      <c r="CZ1193" s="12"/>
      <c r="DA1193" s="12"/>
      <c r="DB1193" s="12"/>
      <c r="DC1193" s="12"/>
      <c r="DD1193" s="12"/>
      <c r="DE1193" s="13" t="s">
        <v>54</v>
      </c>
      <c r="DF1193" s="14" t="s">
        <v>55</v>
      </c>
    </row>
    <row r="1194" spans="1:110" ht="51" hidden="1" x14ac:dyDescent="0.25">
      <c r="A1194" s="13" t="s">
        <v>121</v>
      </c>
      <c r="B1194" s="48" t="s">
        <v>1407</v>
      </c>
      <c r="C1194" s="49">
        <v>1913</v>
      </c>
      <c r="D1194" s="49" t="s">
        <v>51</v>
      </c>
      <c r="E1194" s="48" t="s">
        <v>56</v>
      </c>
      <c r="F1194" s="50">
        <v>3441.2</v>
      </c>
      <c r="G1194" s="50">
        <v>3207.2</v>
      </c>
      <c r="H1194" s="51">
        <v>34053</v>
      </c>
      <c r="I1194" s="12">
        <f t="shared" si="1574"/>
        <v>1286052</v>
      </c>
      <c r="J1194" s="12">
        <f t="shared" si="1575"/>
        <v>643026</v>
      </c>
      <c r="K1194" s="12">
        <f t="shared" si="1576"/>
        <v>643026</v>
      </c>
      <c r="L1194" s="12">
        <f t="shared" si="1577"/>
        <v>643026</v>
      </c>
      <c r="M1194" s="12">
        <f t="shared" si="1580"/>
        <v>0</v>
      </c>
      <c r="N1194" s="12">
        <v>1613221.575</v>
      </c>
      <c r="O1194" s="12">
        <v>1286052</v>
      </c>
      <c r="P1194" s="12">
        <v>-327169.57499999995</v>
      </c>
      <c r="Q1194" s="12"/>
      <c r="R1194" s="12"/>
      <c r="S1194" s="12">
        <v>0</v>
      </c>
      <c r="T1194" s="12"/>
      <c r="U1194" s="12"/>
      <c r="V1194" s="12">
        <v>0</v>
      </c>
      <c r="W1194" s="12"/>
      <c r="X1194" s="12"/>
      <c r="Y1194" s="12">
        <v>0</v>
      </c>
      <c r="Z1194" s="12"/>
      <c r="AA1194" s="12"/>
      <c r="AB1194" s="12">
        <v>0</v>
      </c>
      <c r="AC1194" s="12"/>
      <c r="AD1194" s="12"/>
      <c r="AE1194" s="12">
        <v>0</v>
      </c>
      <c r="AF1194" s="12"/>
      <c r="AG1194" s="12"/>
      <c r="AH1194" s="12">
        <v>0</v>
      </c>
      <c r="AI1194" s="12"/>
      <c r="AJ1194" s="12"/>
      <c r="AK1194" s="12">
        <v>0</v>
      </c>
      <c r="AL1194" s="12"/>
      <c r="AM1194" s="12"/>
      <c r="AN1194" s="12">
        <v>0</v>
      </c>
      <c r="AO1194" s="32"/>
      <c r="AP1194" s="39" t="s">
        <v>53</v>
      </c>
      <c r="AQ1194" s="32"/>
      <c r="AR1194" s="32">
        <v>0</v>
      </c>
      <c r="AS1194" s="12"/>
      <c r="AT1194" s="12"/>
      <c r="AU1194" s="12">
        <v>0</v>
      </c>
      <c r="AV1194" s="12"/>
      <c r="AW1194" s="12"/>
      <c r="AX1194" s="12">
        <v>0</v>
      </c>
      <c r="AY1194" s="45"/>
      <c r="AZ1194" s="32"/>
      <c r="BA1194" s="12">
        <v>0</v>
      </c>
      <c r="BB1194" s="12">
        <f t="shared" ref="BB1194:BB1202" si="1581">BF1194+BJ1194+BN1194+BR1194+BV1194+BZ1194+CD1194+CH1194+CL1194+CP1194+CT1194+CX1194+DB1194</f>
        <v>0</v>
      </c>
      <c r="BC1194" s="12">
        <f t="shared" si="1578"/>
        <v>0</v>
      </c>
      <c r="BD1194" s="12">
        <f t="shared" si="1579"/>
        <v>0</v>
      </c>
      <c r="BE1194" s="12"/>
      <c r="BF1194" s="12"/>
      <c r="BG1194" s="12"/>
      <c r="BH1194" s="12">
        <f>BG1194-BF1194</f>
        <v>0</v>
      </c>
      <c r="BI1194" s="12"/>
      <c r="BJ1194" s="12"/>
      <c r="BK1194" s="12"/>
      <c r="BL1194" s="12">
        <f>BK1194-BJ1194</f>
        <v>0</v>
      </c>
      <c r="BM1194" s="12"/>
      <c r="BN1194" s="12"/>
      <c r="BO1194" s="12"/>
      <c r="BP1194" s="12">
        <f>BO1194-BN1194</f>
        <v>0</v>
      </c>
      <c r="BQ1194" s="12"/>
      <c r="BR1194" s="12"/>
      <c r="BS1194" s="12"/>
      <c r="BT1194" s="12">
        <f>BS1194-BR1194</f>
        <v>0</v>
      </c>
      <c r="BU1194" s="12"/>
      <c r="BV1194" s="12"/>
      <c r="BW1194" s="12"/>
      <c r="BX1194" s="12">
        <f>BW1194-BV1194</f>
        <v>0</v>
      </c>
      <c r="BY1194" s="12"/>
      <c r="BZ1194" s="12"/>
      <c r="CA1194" s="12"/>
      <c r="CB1194" s="12">
        <f>CA1194-BZ1194</f>
        <v>0</v>
      </c>
      <c r="CC1194" s="12"/>
      <c r="CD1194" s="12"/>
      <c r="CE1194" s="12"/>
      <c r="CF1194" s="12">
        <f>CE1194-CD1194</f>
        <v>0</v>
      </c>
      <c r="CG1194" s="12"/>
      <c r="CH1194" s="12"/>
      <c r="CI1194" s="12"/>
      <c r="CJ1194" s="12">
        <f>CI1194-CH1194</f>
        <v>0</v>
      </c>
      <c r="CK1194" s="12"/>
      <c r="CL1194" s="12"/>
      <c r="CM1194" s="12"/>
      <c r="CN1194" s="12">
        <f>CM1194-CL1194</f>
        <v>0</v>
      </c>
      <c r="CO1194" s="12"/>
      <c r="CP1194" s="12"/>
      <c r="CQ1194" s="12"/>
      <c r="CR1194" s="12">
        <f>CQ1194-CP1194</f>
        <v>0</v>
      </c>
      <c r="CS1194" s="12"/>
      <c r="CT1194" s="12"/>
      <c r="CU1194" s="12"/>
      <c r="CV1194" s="12">
        <f>CU1194-CT1194</f>
        <v>0</v>
      </c>
      <c r="CW1194" s="12"/>
      <c r="CX1194" s="12"/>
      <c r="CY1194" s="12"/>
      <c r="CZ1194" s="12">
        <f>CY1194-CX1194</f>
        <v>0</v>
      </c>
      <c r="DA1194" s="12"/>
      <c r="DB1194" s="12"/>
      <c r="DC1194" s="12"/>
      <c r="DD1194" s="12">
        <f>DC1194-DB1194</f>
        <v>0</v>
      </c>
      <c r="DE1194" s="13" t="s">
        <v>54</v>
      </c>
      <c r="DF1194" s="14" t="s">
        <v>55</v>
      </c>
    </row>
    <row r="1195" spans="1:110" ht="51" hidden="1" x14ac:dyDescent="0.25">
      <c r="A1195" s="13" t="s">
        <v>122</v>
      </c>
      <c r="B1195" s="48" t="s">
        <v>1408</v>
      </c>
      <c r="C1195" s="49">
        <v>1900</v>
      </c>
      <c r="D1195" s="49" t="s">
        <v>51</v>
      </c>
      <c r="E1195" s="48" t="s">
        <v>56</v>
      </c>
      <c r="F1195" s="50">
        <v>1231.7</v>
      </c>
      <c r="G1195" s="50">
        <v>1059.8</v>
      </c>
      <c r="H1195" s="51">
        <v>34330</v>
      </c>
      <c r="I1195" s="12">
        <f t="shared" si="1574"/>
        <v>2060403.3399999999</v>
      </c>
      <c r="J1195" s="12">
        <f t="shared" si="1575"/>
        <v>1030201.6699999999</v>
      </c>
      <c r="K1195" s="12">
        <f t="shared" si="1576"/>
        <v>1030201.6699999999</v>
      </c>
      <c r="L1195" s="12">
        <f t="shared" si="1577"/>
        <v>1030201.6699999999</v>
      </c>
      <c r="M1195" s="12">
        <f t="shared" si="1580"/>
        <v>0</v>
      </c>
      <c r="N1195" s="12"/>
      <c r="O1195" s="12">
        <v>1162055.74</v>
      </c>
      <c r="P1195" s="12">
        <v>1162055.74</v>
      </c>
      <c r="Q1195" s="12"/>
      <c r="R1195" s="12"/>
      <c r="S1195" s="12">
        <v>0</v>
      </c>
      <c r="T1195" s="12"/>
      <c r="U1195" s="12"/>
      <c r="V1195" s="12">
        <v>0</v>
      </c>
      <c r="W1195" s="12">
        <v>574824.96400000004</v>
      </c>
      <c r="X1195" s="12">
        <v>356065.2</v>
      </c>
      <c r="Y1195" s="12">
        <v>-218759.76400000002</v>
      </c>
      <c r="Z1195" s="12"/>
      <c r="AA1195" s="12"/>
      <c r="AB1195" s="12">
        <v>0</v>
      </c>
      <c r="AC1195" s="12">
        <v>533244.36</v>
      </c>
      <c r="AD1195" s="12">
        <v>542282.4</v>
      </c>
      <c r="AE1195" s="12">
        <v>9038.0400000000373</v>
      </c>
      <c r="AF1195" s="12"/>
      <c r="AG1195" s="12"/>
      <c r="AH1195" s="12">
        <v>0</v>
      </c>
      <c r="AI1195" s="12"/>
      <c r="AJ1195" s="12"/>
      <c r="AK1195" s="12">
        <v>0</v>
      </c>
      <c r="AL1195" s="12"/>
      <c r="AM1195" s="12"/>
      <c r="AN1195" s="12">
        <v>0</v>
      </c>
      <c r="AO1195" s="32"/>
      <c r="AP1195" s="39" t="s">
        <v>53</v>
      </c>
      <c r="AQ1195" s="32"/>
      <c r="AR1195" s="32">
        <v>0</v>
      </c>
      <c r="AS1195" s="12"/>
      <c r="AT1195" s="12"/>
      <c r="AU1195" s="12">
        <v>0</v>
      </c>
      <c r="AV1195" s="12"/>
      <c r="AW1195" s="12"/>
      <c r="AX1195" s="12">
        <v>0</v>
      </c>
      <c r="AY1195" s="45"/>
      <c r="AZ1195" s="32"/>
      <c r="BA1195" s="12">
        <v>0</v>
      </c>
      <c r="BB1195" s="12">
        <f t="shared" si="1581"/>
        <v>0</v>
      </c>
      <c r="BC1195" s="12">
        <f t="shared" si="1578"/>
        <v>0</v>
      </c>
      <c r="BD1195" s="12">
        <f t="shared" si="1579"/>
        <v>0</v>
      </c>
      <c r="BE1195" s="12"/>
      <c r="BF1195" s="12"/>
      <c r="BG1195" s="12"/>
      <c r="BH1195" s="12">
        <f>BG1195-BF1195</f>
        <v>0</v>
      </c>
      <c r="BI1195" s="12"/>
      <c r="BJ1195" s="12"/>
      <c r="BK1195" s="12"/>
      <c r="BL1195" s="12">
        <f>BK1195-BJ1195</f>
        <v>0</v>
      </c>
      <c r="BM1195" s="12"/>
      <c r="BN1195" s="12"/>
      <c r="BO1195" s="12"/>
      <c r="BP1195" s="12">
        <f>BO1195-BN1195</f>
        <v>0</v>
      </c>
      <c r="BQ1195" s="12"/>
      <c r="BR1195" s="12"/>
      <c r="BS1195" s="12"/>
      <c r="BT1195" s="12">
        <f>BS1195-BR1195</f>
        <v>0</v>
      </c>
      <c r="BU1195" s="12"/>
      <c r="BV1195" s="12"/>
      <c r="BW1195" s="12"/>
      <c r="BX1195" s="12">
        <f>BW1195-BV1195</f>
        <v>0</v>
      </c>
      <c r="BY1195" s="12"/>
      <c r="BZ1195" s="12"/>
      <c r="CA1195" s="12"/>
      <c r="CB1195" s="12">
        <f>CA1195-BZ1195</f>
        <v>0</v>
      </c>
      <c r="CC1195" s="12"/>
      <c r="CD1195" s="12"/>
      <c r="CE1195" s="12"/>
      <c r="CF1195" s="12">
        <f>CE1195-CD1195</f>
        <v>0</v>
      </c>
      <c r="CG1195" s="12"/>
      <c r="CH1195" s="12"/>
      <c r="CI1195" s="12"/>
      <c r="CJ1195" s="12">
        <f>CI1195-CH1195</f>
        <v>0</v>
      </c>
      <c r="CK1195" s="12"/>
      <c r="CL1195" s="12"/>
      <c r="CM1195" s="12"/>
      <c r="CN1195" s="12">
        <f>CM1195-CL1195</f>
        <v>0</v>
      </c>
      <c r="CO1195" s="12"/>
      <c r="CP1195" s="12"/>
      <c r="CQ1195" s="12"/>
      <c r="CR1195" s="12">
        <f>CQ1195-CP1195</f>
        <v>0</v>
      </c>
      <c r="CS1195" s="12"/>
      <c r="CT1195" s="12"/>
      <c r="CU1195" s="12"/>
      <c r="CV1195" s="12">
        <f>CU1195-CT1195</f>
        <v>0</v>
      </c>
      <c r="CW1195" s="12"/>
      <c r="CX1195" s="12"/>
      <c r="CY1195" s="12"/>
      <c r="CZ1195" s="12">
        <f>CY1195-CX1195</f>
        <v>0</v>
      </c>
      <c r="DA1195" s="12"/>
      <c r="DB1195" s="12"/>
      <c r="DC1195" s="12"/>
      <c r="DD1195" s="12">
        <f>DC1195-DB1195</f>
        <v>0</v>
      </c>
      <c r="DE1195" s="13" t="s">
        <v>54</v>
      </c>
      <c r="DF1195" s="14" t="s">
        <v>55</v>
      </c>
    </row>
    <row r="1196" spans="1:110" ht="38.25" hidden="1" x14ac:dyDescent="0.25">
      <c r="A1196" s="13" t="s">
        <v>123</v>
      </c>
      <c r="B1196" s="48" t="s">
        <v>2119</v>
      </c>
      <c r="C1196" s="49" t="s">
        <v>2120</v>
      </c>
      <c r="D1196" s="49"/>
      <c r="E1196" s="48" t="s">
        <v>52</v>
      </c>
      <c r="F1196" s="50">
        <v>2323.6999999999998</v>
      </c>
      <c r="G1196" s="50">
        <v>2066.6999999999998</v>
      </c>
      <c r="H1196" s="51">
        <v>35833</v>
      </c>
      <c r="I1196" s="12">
        <f t="shared" si="1574"/>
        <v>2250028</v>
      </c>
      <c r="J1196" s="12">
        <f t="shared" si="1575"/>
        <v>1125014</v>
      </c>
      <c r="K1196" s="12">
        <f t="shared" si="1576"/>
        <v>1125014</v>
      </c>
      <c r="L1196" s="12">
        <f t="shared" si="1577"/>
        <v>1125014</v>
      </c>
      <c r="M1196" s="12">
        <f t="shared" si="1580"/>
        <v>0</v>
      </c>
      <c r="N1196" s="12"/>
      <c r="O1196" s="12"/>
      <c r="P1196" s="12">
        <v>0</v>
      </c>
      <c r="Q1196" s="12"/>
      <c r="R1196" s="12"/>
      <c r="S1196" s="12">
        <v>0</v>
      </c>
      <c r="T1196" s="12"/>
      <c r="U1196" s="12"/>
      <c r="V1196" s="12">
        <v>0</v>
      </c>
      <c r="W1196" s="12"/>
      <c r="X1196" s="12"/>
      <c r="Y1196" s="12">
        <v>0</v>
      </c>
      <c r="Z1196" s="12"/>
      <c r="AA1196" s="12"/>
      <c r="AB1196" s="12">
        <v>0</v>
      </c>
      <c r="AC1196" s="12"/>
      <c r="AD1196" s="12"/>
      <c r="AE1196" s="12">
        <v>0</v>
      </c>
      <c r="AF1196" s="12"/>
      <c r="AG1196" s="12"/>
      <c r="AH1196" s="12">
        <v>0</v>
      </c>
      <c r="AI1196" s="12"/>
      <c r="AJ1196" s="12"/>
      <c r="AK1196" s="12">
        <v>0</v>
      </c>
      <c r="AL1196" s="12"/>
      <c r="AM1196" s="12"/>
      <c r="AN1196" s="12">
        <v>0</v>
      </c>
      <c r="AO1196" s="32"/>
      <c r="AP1196" s="39" t="s">
        <v>2121</v>
      </c>
      <c r="AQ1196" s="32">
        <v>2250028</v>
      </c>
      <c r="AR1196" s="32">
        <v>2250028</v>
      </c>
      <c r="AS1196" s="12"/>
      <c r="AT1196" s="12"/>
      <c r="AU1196" s="12">
        <v>0</v>
      </c>
      <c r="AV1196" s="12"/>
      <c r="AW1196" s="12"/>
      <c r="AX1196" s="12">
        <v>0</v>
      </c>
      <c r="AY1196" s="45"/>
      <c r="AZ1196" s="32"/>
      <c r="BA1196" s="12">
        <v>0</v>
      </c>
      <c r="BB1196" s="12">
        <f t="shared" si="1581"/>
        <v>0</v>
      </c>
      <c r="BC1196" s="12">
        <f t="shared" si="1578"/>
        <v>0</v>
      </c>
      <c r="BD1196" s="12">
        <f t="shared" si="1579"/>
        <v>0</v>
      </c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3" t="s">
        <v>54</v>
      </c>
      <c r="DF1196" s="14" t="s">
        <v>55</v>
      </c>
    </row>
    <row r="1197" spans="1:110" ht="51" hidden="1" x14ac:dyDescent="0.25">
      <c r="A1197" s="13" t="s">
        <v>124</v>
      </c>
      <c r="B1197" s="48" t="s">
        <v>2669</v>
      </c>
      <c r="C1197" s="49">
        <v>1913</v>
      </c>
      <c r="D1197" s="49" t="s">
        <v>51</v>
      </c>
      <c r="E1197" s="48" t="s">
        <v>56</v>
      </c>
      <c r="F1197" s="50">
        <v>2845.5</v>
      </c>
      <c r="G1197" s="50">
        <v>2533.5</v>
      </c>
      <c r="H1197" s="51">
        <v>33844</v>
      </c>
      <c r="I1197" s="12">
        <f t="shared" si="1574"/>
        <v>5520691.2000000002</v>
      </c>
      <c r="J1197" s="12">
        <f t="shared" si="1575"/>
        <v>2760345.6000000001</v>
      </c>
      <c r="K1197" s="12">
        <f t="shared" si="1576"/>
        <v>2760345.6000000001</v>
      </c>
      <c r="L1197" s="12">
        <f t="shared" si="1577"/>
        <v>2760345.6000000001</v>
      </c>
      <c r="M1197" s="12">
        <f t="shared" si="1580"/>
        <v>0</v>
      </c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32"/>
      <c r="AP1197" s="39"/>
      <c r="AQ1197" s="32"/>
      <c r="AR1197" s="32"/>
      <c r="AS1197" s="12"/>
      <c r="AT1197" s="12"/>
      <c r="AU1197" s="12"/>
      <c r="AV1197" s="12"/>
      <c r="AW1197" s="12"/>
      <c r="AX1197" s="12"/>
      <c r="AY1197" s="45"/>
      <c r="AZ1197" s="32">
        <v>5520691.2000000002</v>
      </c>
      <c r="BA1197" s="12">
        <v>5520691.2000000002</v>
      </c>
      <c r="BB1197" s="12"/>
      <c r="BC1197" s="12">
        <f t="shared" si="1578"/>
        <v>0</v>
      </c>
      <c r="BD1197" s="12">
        <f t="shared" si="1579"/>
        <v>0</v>
      </c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12"/>
      <c r="CY1197" s="12"/>
      <c r="CZ1197" s="12"/>
      <c r="DA1197" s="12"/>
      <c r="DB1197" s="12"/>
      <c r="DC1197" s="12"/>
      <c r="DD1197" s="12"/>
      <c r="DE1197" s="13" t="s">
        <v>54</v>
      </c>
      <c r="DF1197" s="14" t="s">
        <v>55</v>
      </c>
    </row>
    <row r="1198" spans="1:110" ht="38.25" hidden="1" x14ac:dyDescent="0.25">
      <c r="A1198" s="13" t="s">
        <v>125</v>
      </c>
      <c r="B1198" s="48" t="s">
        <v>2136</v>
      </c>
      <c r="C1198" s="49" t="s">
        <v>2113</v>
      </c>
      <c r="D1198" s="49"/>
      <c r="E1198" s="48" t="s">
        <v>52</v>
      </c>
      <c r="F1198" s="50">
        <v>5369.5</v>
      </c>
      <c r="G1198" s="50">
        <v>4769.3999999999996</v>
      </c>
      <c r="H1198" s="51">
        <v>33889</v>
      </c>
      <c r="I1198" s="12">
        <f t="shared" si="1574"/>
        <v>7600000</v>
      </c>
      <c r="J1198" s="12">
        <f t="shared" si="1575"/>
        <v>3800000</v>
      </c>
      <c r="K1198" s="12">
        <f t="shared" si="1576"/>
        <v>3800000</v>
      </c>
      <c r="L1198" s="12">
        <f t="shared" si="1577"/>
        <v>3800000</v>
      </c>
      <c r="M1198" s="12">
        <f t="shared" si="1580"/>
        <v>0</v>
      </c>
      <c r="N1198" s="12"/>
      <c r="O1198" s="12"/>
      <c r="P1198" s="12">
        <v>0</v>
      </c>
      <c r="Q1198" s="12"/>
      <c r="R1198" s="12"/>
      <c r="S1198" s="12">
        <v>0</v>
      </c>
      <c r="T1198" s="12"/>
      <c r="U1198" s="12"/>
      <c r="V1198" s="12">
        <v>0</v>
      </c>
      <c r="W1198" s="12"/>
      <c r="X1198" s="12"/>
      <c r="Y1198" s="12">
        <v>0</v>
      </c>
      <c r="Z1198" s="12"/>
      <c r="AA1198" s="12"/>
      <c r="AB1198" s="12">
        <v>0</v>
      </c>
      <c r="AC1198" s="12"/>
      <c r="AD1198" s="12"/>
      <c r="AE1198" s="12">
        <v>0</v>
      </c>
      <c r="AF1198" s="12"/>
      <c r="AG1198" s="12"/>
      <c r="AH1198" s="12">
        <v>0</v>
      </c>
      <c r="AI1198" s="12"/>
      <c r="AJ1198" s="12"/>
      <c r="AK1198" s="12">
        <v>0</v>
      </c>
      <c r="AL1198" s="12"/>
      <c r="AM1198" s="12"/>
      <c r="AN1198" s="12">
        <v>0</v>
      </c>
      <c r="AO1198" s="32"/>
      <c r="AP1198" s="39" t="s">
        <v>2137</v>
      </c>
      <c r="AQ1198" s="32">
        <v>7600000</v>
      </c>
      <c r="AR1198" s="32">
        <v>7600000</v>
      </c>
      <c r="AS1198" s="12"/>
      <c r="AT1198" s="12"/>
      <c r="AU1198" s="12">
        <v>0</v>
      </c>
      <c r="AV1198" s="12"/>
      <c r="AW1198" s="12"/>
      <c r="AX1198" s="12">
        <v>0</v>
      </c>
      <c r="AY1198" s="45"/>
      <c r="AZ1198" s="32"/>
      <c r="BA1198" s="12">
        <v>0</v>
      </c>
      <c r="BB1198" s="12">
        <f t="shared" si="1581"/>
        <v>0</v>
      </c>
      <c r="BC1198" s="12">
        <f t="shared" si="1578"/>
        <v>0</v>
      </c>
      <c r="BD1198" s="12">
        <f t="shared" si="1579"/>
        <v>0</v>
      </c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3" t="s">
        <v>54</v>
      </c>
      <c r="DF1198" s="14" t="s">
        <v>55</v>
      </c>
    </row>
    <row r="1199" spans="1:110" ht="51" hidden="1" x14ac:dyDescent="0.25">
      <c r="A1199" s="13" t="s">
        <v>126</v>
      </c>
      <c r="B1199" s="48" t="s">
        <v>2098</v>
      </c>
      <c r="C1199" s="49">
        <v>1908</v>
      </c>
      <c r="D1199" s="49"/>
      <c r="E1199" s="48" t="s">
        <v>56</v>
      </c>
      <c r="F1199" s="50" t="s">
        <v>566</v>
      </c>
      <c r="G1199" s="50">
        <v>2549.1999999999998</v>
      </c>
      <c r="H1199" s="51">
        <v>2242.1999999999998</v>
      </c>
      <c r="I1199" s="12">
        <f t="shared" si="1574"/>
        <v>4223806.08</v>
      </c>
      <c r="J1199" s="12">
        <f t="shared" si="1575"/>
        <v>2111903.04</v>
      </c>
      <c r="K1199" s="12">
        <f t="shared" si="1576"/>
        <v>2111903.04</v>
      </c>
      <c r="L1199" s="12">
        <f t="shared" si="1577"/>
        <v>2111903.04</v>
      </c>
      <c r="M1199" s="12">
        <f t="shared" si="1580"/>
        <v>0</v>
      </c>
      <c r="N1199" s="12"/>
      <c r="O1199" s="12"/>
      <c r="P1199" s="12">
        <v>0</v>
      </c>
      <c r="Q1199" s="12"/>
      <c r="R1199" s="12"/>
      <c r="S1199" s="12">
        <v>0</v>
      </c>
      <c r="T1199" s="12"/>
      <c r="U1199" s="12"/>
      <c r="V1199" s="12">
        <v>0</v>
      </c>
      <c r="W1199" s="12"/>
      <c r="X1199" s="12"/>
      <c r="Y1199" s="12">
        <v>0</v>
      </c>
      <c r="Z1199" s="12"/>
      <c r="AA1199" s="12"/>
      <c r="AB1199" s="12">
        <v>0</v>
      </c>
      <c r="AC1199" s="12"/>
      <c r="AD1199" s="12"/>
      <c r="AE1199" s="12">
        <v>0</v>
      </c>
      <c r="AF1199" s="12"/>
      <c r="AG1199" s="12"/>
      <c r="AH1199" s="12">
        <v>0</v>
      </c>
      <c r="AI1199" s="12"/>
      <c r="AJ1199" s="12"/>
      <c r="AK1199" s="12">
        <v>0</v>
      </c>
      <c r="AL1199" s="12"/>
      <c r="AM1199" s="12"/>
      <c r="AN1199" s="12">
        <v>0</v>
      </c>
      <c r="AO1199" s="32"/>
      <c r="AP1199" s="39"/>
      <c r="AQ1199" s="32"/>
      <c r="AR1199" s="32">
        <v>0</v>
      </c>
      <c r="AS1199" s="12"/>
      <c r="AT1199" s="12"/>
      <c r="AU1199" s="12">
        <v>0</v>
      </c>
      <c r="AV1199" s="12"/>
      <c r="AW1199" s="12"/>
      <c r="AX1199" s="12">
        <v>0</v>
      </c>
      <c r="AY1199" s="45"/>
      <c r="AZ1199" s="32">
        <v>4223806.08</v>
      </c>
      <c r="BA1199" s="12">
        <v>4223806.08</v>
      </c>
      <c r="BB1199" s="12">
        <f t="shared" si="1581"/>
        <v>0</v>
      </c>
      <c r="BC1199" s="12">
        <f t="shared" si="1578"/>
        <v>0</v>
      </c>
      <c r="BD1199" s="12">
        <f t="shared" si="1579"/>
        <v>0</v>
      </c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3" t="s">
        <v>54</v>
      </c>
      <c r="DF1199" s="14" t="s">
        <v>55</v>
      </c>
    </row>
    <row r="1200" spans="1:110" ht="38.25" hidden="1" x14ac:dyDescent="0.25">
      <c r="A1200" s="13" t="s">
        <v>127</v>
      </c>
      <c r="B1200" s="48" t="s">
        <v>2461</v>
      </c>
      <c r="C1200" s="49" t="s">
        <v>2462</v>
      </c>
      <c r="D1200" s="49"/>
      <c r="E1200" s="48" t="s">
        <v>61</v>
      </c>
      <c r="F1200" s="49">
        <v>5940.1</v>
      </c>
      <c r="G1200" s="49">
        <v>5074.1000000000004</v>
      </c>
      <c r="H1200" s="51">
        <v>33896</v>
      </c>
      <c r="I1200" s="12">
        <f t="shared" si="1574"/>
        <v>1600000</v>
      </c>
      <c r="J1200" s="12">
        <f t="shared" si="1575"/>
        <v>0</v>
      </c>
      <c r="K1200" s="12">
        <f t="shared" ref="K1200:K1264" si="1582">I1200-J1200</f>
        <v>1600000</v>
      </c>
      <c r="L1200" s="12">
        <f t="shared" ref="L1200:L1264" si="1583">K1200</f>
        <v>1600000</v>
      </c>
      <c r="M1200" s="12">
        <f t="shared" si="1580"/>
        <v>0</v>
      </c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32"/>
      <c r="AP1200" s="39"/>
      <c r="AQ1200" s="32"/>
      <c r="AR1200" s="32"/>
      <c r="AS1200" s="12"/>
      <c r="AT1200" s="12"/>
      <c r="AU1200" s="12"/>
      <c r="AV1200" s="12"/>
      <c r="AW1200" s="12"/>
      <c r="AX1200" s="12"/>
      <c r="AY1200" s="45"/>
      <c r="AZ1200" s="32"/>
      <c r="BA1200" s="12"/>
      <c r="BB1200" s="12">
        <f t="shared" si="1581"/>
        <v>0</v>
      </c>
      <c r="BC1200" s="12">
        <f t="shared" si="1578"/>
        <v>1600000</v>
      </c>
      <c r="BD1200" s="12">
        <f t="shared" si="1579"/>
        <v>1600000</v>
      </c>
      <c r="BE1200" s="12">
        <v>1</v>
      </c>
      <c r="BF1200" s="12">
        <v>0</v>
      </c>
      <c r="BG1200" s="12">
        <v>800000</v>
      </c>
      <c r="BH1200" s="12">
        <f>BG1200-BF1200</f>
        <v>800000</v>
      </c>
      <c r="BI1200" s="12">
        <v>1</v>
      </c>
      <c r="BJ1200" s="12"/>
      <c r="BK1200" s="12">
        <v>800000</v>
      </c>
      <c r="BL1200" s="12">
        <f>BK1200-BJ1200</f>
        <v>800000</v>
      </c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3" t="s">
        <v>54</v>
      </c>
      <c r="DF1200" s="14" t="s">
        <v>55</v>
      </c>
    </row>
    <row r="1201" spans="1:110" ht="51" hidden="1" x14ac:dyDescent="0.25">
      <c r="A1201" s="13" t="s">
        <v>128</v>
      </c>
      <c r="B1201" s="48" t="s">
        <v>1409</v>
      </c>
      <c r="C1201" s="49">
        <v>1905</v>
      </c>
      <c r="D1201" s="49" t="s">
        <v>51</v>
      </c>
      <c r="E1201" s="48" t="s">
        <v>56</v>
      </c>
      <c r="F1201" s="50">
        <v>91.45</v>
      </c>
      <c r="G1201" s="50">
        <v>48.35</v>
      </c>
      <c r="H1201" s="51">
        <v>33423</v>
      </c>
      <c r="I1201" s="12">
        <f t="shared" si="1574"/>
        <v>1050764.3999999999</v>
      </c>
      <c r="J1201" s="12">
        <f t="shared" si="1575"/>
        <v>525382.19999999995</v>
      </c>
      <c r="K1201" s="12">
        <f t="shared" si="1582"/>
        <v>525382.19999999995</v>
      </c>
      <c r="L1201" s="12">
        <f t="shared" si="1583"/>
        <v>525382.19999999995</v>
      </c>
      <c r="M1201" s="12">
        <f t="shared" si="1580"/>
        <v>0</v>
      </c>
      <c r="N1201" s="12"/>
      <c r="O1201" s="12"/>
      <c r="P1201" s="12">
        <v>0</v>
      </c>
      <c r="Q1201" s="12"/>
      <c r="R1201" s="12"/>
      <c r="S1201" s="12">
        <v>0</v>
      </c>
      <c r="T1201" s="12"/>
      <c r="U1201" s="12"/>
      <c r="V1201" s="12">
        <v>0</v>
      </c>
      <c r="W1201" s="12">
        <v>37207.953999999998</v>
      </c>
      <c r="X1201" s="12"/>
      <c r="Y1201" s="12">
        <v>-37207.953999999998</v>
      </c>
      <c r="Z1201" s="12"/>
      <c r="AA1201" s="12"/>
      <c r="AB1201" s="12">
        <v>0</v>
      </c>
      <c r="AC1201" s="12"/>
      <c r="AD1201" s="12"/>
      <c r="AE1201" s="12">
        <v>0</v>
      </c>
      <c r="AF1201" s="12"/>
      <c r="AG1201" s="12"/>
      <c r="AH1201" s="12">
        <v>0</v>
      </c>
      <c r="AI1201" s="12"/>
      <c r="AJ1201" s="12"/>
      <c r="AK1201" s="12">
        <v>0</v>
      </c>
      <c r="AL1201" s="12"/>
      <c r="AM1201" s="12"/>
      <c r="AN1201" s="12">
        <v>0</v>
      </c>
      <c r="AO1201" s="32"/>
      <c r="AP1201" s="39" t="s">
        <v>53</v>
      </c>
      <c r="AQ1201" s="32"/>
      <c r="AR1201" s="32">
        <v>0</v>
      </c>
      <c r="AS1201" s="12">
        <v>696541.84299999999</v>
      </c>
      <c r="AT1201" s="12">
        <v>1050764.3999999999</v>
      </c>
      <c r="AU1201" s="12">
        <v>354222.55699999991</v>
      </c>
      <c r="AV1201" s="12"/>
      <c r="AW1201" s="12"/>
      <c r="AX1201" s="12">
        <v>0</v>
      </c>
      <c r="AY1201" s="45"/>
      <c r="AZ1201" s="32"/>
      <c r="BA1201" s="12">
        <v>0</v>
      </c>
      <c r="BB1201" s="12">
        <f t="shared" si="1581"/>
        <v>0</v>
      </c>
      <c r="BC1201" s="12">
        <f t="shared" si="1578"/>
        <v>0</v>
      </c>
      <c r="BD1201" s="12">
        <f t="shared" si="1579"/>
        <v>0</v>
      </c>
      <c r="BE1201" s="12"/>
      <c r="BF1201" s="12"/>
      <c r="BG1201" s="12"/>
      <c r="BH1201" s="12">
        <f>BG1201-BF1201</f>
        <v>0</v>
      </c>
      <c r="BI1201" s="12"/>
      <c r="BJ1201" s="12"/>
      <c r="BK1201" s="12"/>
      <c r="BL1201" s="12">
        <f>BK1201-BJ1201</f>
        <v>0</v>
      </c>
      <c r="BM1201" s="12"/>
      <c r="BN1201" s="12"/>
      <c r="BO1201" s="12"/>
      <c r="BP1201" s="12">
        <f>BO1201-BN1201</f>
        <v>0</v>
      </c>
      <c r="BQ1201" s="12"/>
      <c r="BR1201" s="12"/>
      <c r="BS1201" s="12"/>
      <c r="BT1201" s="12">
        <f>BS1201-BR1201</f>
        <v>0</v>
      </c>
      <c r="BU1201" s="12"/>
      <c r="BV1201" s="12"/>
      <c r="BW1201" s="12"/>
      <c r="BX1201" s="12">
        <f>BW1201-BV1201</f>
        <v>0</v>
      </c>
      <c r="BY1201" s="12"/>
      <c r="BZ1201" s="12"/>
      <c r="CA1201" s="12"/>
      <c r="CB1201" s="12">
        <f>CA1201-BZ1201</f>
        <v>0</v>
      </c>
      <c r="CC1201" s="12"/>
      <c r="CD1201" s="12"/>
      <c r="CE1201" s="12"/>
      <c r="CF1201" s="12">
        <f>CE1201-CD1201</f>
        <v>0</v>
      </c>
      <c r="CG1201" s="12"/>
      <c r="CH1201" s="12"/>
      <c r="CI1201" s="12"/>
      <c r="CJ1201" s="12">
        <f>CI1201-CH1201</f>
        <v>0</v>
      </c>
      <c r="CK1201" s="12"/>
      <c r="CL1201" s="12"/>
      <c r="CM1201" s="12"/>
      <c r="CN1201" s="12">
        <f>CM1201-CL1201</f>
        <v>0</v>
      </c>
      <c r="CO1201" s="12"/>
      <c r="CP1201" s="12"/>
      <c r="CQ1201" s="12"/>
      <c r="CR1201" s="12">
        <f>CQ1201-CP1201</f>
        <v>0</v>
      </c>
      <c r="CS1201" s="12"/>
      <c r="CT1201" s="12"/>
      <c r="CU1201" s="12"/>
      <c r="CV1201" s="12">
        <f>CU1201-CT1201</f>
        <v>0</v>
      </c>
      <c r="CW1201" s="12"/>
      <c r="CX1201" s="12"/>
      <c r="CY1201" s="12"/>
      <c r="CZ1201" s="12">
        <f>CY1201-CX1201</f>
        <v>0</v>
      </c>
      <c r="DA1201" s="12"/>
      <c r="DB1201" s="12"/>
      <c r="DC1201" s="12"/>
      <c r="DD1201" s="12">
        <f>DC1201-DB1201</f>
        <v>0</v>
      </c>
      <c r="DE1201" s="13" t="s">
        <v>54</v>
      </c>
      <c r="DF1201" s="14" t="s">
        <v>55</v>
      </c>
    </row>
    <row r="1202" spans="1:110" ht="51" hidden="1" x14ac:dyDescent="0.25">
      <c r="A1202" s="13" t="s">
        <v>129</v>
      </c>
      <c r="B1202" s="48" t="s">
        <v>1410</v>
      </c>
      <c r="C1202" s="49">
        <v>1906</v>
      </c>
      <c r="D1202" s="49" t="s">
        <v>51</v>
      </c>
      <c r="E1202" s="48" t="s">
        <v>56</v>
      </c>
      <c r="F1202" s="50">
        <v>3252.5</v>
      </c>
      <c r="G1202" s="50">
        <v>2967.5</v>
      </c>
      <c r="H1202" s="51">
        <v>34031</v>
      </c>
      <c r="I1202" s="12">
        <f t="shared" si="1574"/>
        <v>966739.78</v>
      </c>
      <c r="J1202" s="12">
        <f t="shared" si="1575"/>
        <v>483369.89</v>
      </c>
      <c r="K1202" s="12">
        <f t="shared" si="1582"/>
        <v>483369.89</v>
      </c>
      <c r="L1202" s="12">
        <f t="shared" si="1583"/>
        <v>483369.89</v>
      </c>
      <c r="M1202" s="12">
        <f t="shared" si="1580"/>
        <v>0</v>
      </c>
      <c r="N1202" s="12"/>
      <c r="O1202" s="12">
        <v>966739.78</v>
      </c>
      <c r="P1202" s="12">
        <v>966739.78</v>
      </c>
      <c r="Q1202" s="12"/>
      <c r="R1202" s="12"/>
      <c r="S1202" s="12">
        <v>0</v>
      </c>
      <c r="T1202" s="12"/>
      <c r="U1202" s="12"/>
      <c r="V1202" s="12">
        <v>0</v>
      </c>
      <c r="W1202" s="12">
        <v>905087.5</v>
      </c>
      <c r="X1202" s="12"/>
      <c r="Y1202" s="12">
        <v>-905087.5</v>
      </c>
      <c r="Z1202" s="12"/>
      <c r="AA1202" s="12"/>
      <c r="AB1202" s="12">
        <v>0</v>
      </c>
      <c r="AC1202" s="12"/>
      <c r="AD1202" s="12"/>
      <c r="AE1202" s="12">
        <v>0</v>
      </c>
      <c r="AF1202" s="12"/>
      <c r="AG1202" s="12"/>
      <c r="AH1202" s="12">
        <v>0</v>
      </c>
      <c r="AI1202" s="12"/>
      <c r="AJ1202" s="12"/>
      <c r="AK1202" s="12">
        <v>0</v>
      </c>
      <c r="AL1202" s="12"/>
      <c r="AM1202" s="12"/>
      <c r="AN1202" s="12">
        <v>0</v>
      </c>
      <c r="AO1202" s="32"/>
      <c r="AP1202" s="39" t="s">
        <v>53</v>
      </c>
      <c r="AQ1202" s="32"/>
      <c r="AR1202" s="32">
        <v>0</v>
      </c>
      <c r="AS1202" s="12"/>
      <c r="AT1202" s="12"/>
      <c r="AU1202" s="12">
        <v>0</v>
      </c>
      <c r="AV1202" s="12"/>
      <c r="AW1202" s="12"/>
      <c r="AX1202" s="12">
        <v>0</v>
      </c>
      <c r="AY1202" s="45"/>
      <c r="AZ1202" s="32"/>
      <c r="BA1202" s="12">
        <v>0</v>
      </c>
      <c r="BB1202" s="12">
        <f t="shared" si="1581"/>
        <v>0</v>
      </c>
      <c r="BC1202" s="12">
        <f t="shared" si="1578"/>
        <v>0</v>
      </c>
      <c r="BD1202" s="12">
        <f t="shared" si="1579"/>
        <v>0</v>
      </c>
      <c r="BE1202" s="12"/>
      <c r="BF1202" s="12"/>
      <c r="BG1202" s="12"/>
      <c r="BH1202" s="12">
        <f>BG1202-BF1202</f>
        <v>0</v>
      </c>
      <c r="BI1202" s="12"/>
      <c r="BJ1202" s="12"/>
      <c r="BK1202" s="12"/>
      <c r="BL1202" s="12">
        <f>BK1202-BJ1202</f>
        <v>0</v>
      </c>
      <c r="BM1202" s="12"/>
      <c r="BN1202" s="12"/>
      <c r="BO1202" s="12"/>
      <c r="BP1202" s="12">
        <f>BO1202-BN1202</f>
        <v>0</v>
      </c>
      <c r="BQ1202" s="12"/>
      <c r="BR1202" s="12"/>
      <c r="BS1202" s="12"/>
      <c r="BT1202" s="12">
        <f>BS1202-BR1202</f>
        <v>0</v>
      </c>
      <c r="BU1202" s="12"/>
      <c r="BV1202" s="12"/>
      <c r="BW1202" s="12"/>
      <c r="BX1202" s="12">
        <f>BW1202-BV1202</f>
        <v>0</v>
      </c>
      <c r="BY1202" s="12"/>
      <c r="BZ1202" s="12"/>
      <c r="CA1202" s="12"/>
      <c r="CB1202" s="12">
        <f>CA1202-BZ1202</f>
        <v>0</v>
      </c>
      <c r="CC1202" s="12"/>
      <c r="CD1202" s="12"/>
      <c r="CE1202" s="12"/>
      <c r="CF1202" s="12">
        <f>CE1202-CD1202</f>
        <v>0</v>
      </c>
      <c r="CG1202" s="12"/>
      <c r="CH1202" s="12"/>
      <c r="CI1202" s="12"/>
      <c r="CJ1202" s="12">
        <f>CI1202-CH1202</f>
        <v>0</v>
      </c>
      <c r="CK1202" s="12"/>
      <c r="CL1202" s="12"/>
      <c r="CM1202" s="12"/>
      <c r="CN1202" s="12">
        <f>CM1202-CL1202</f>
        <v>0</v>
      </c>
      <c r="CO1202" s="12"/>
      <c r="CP1202" s="12"/>
      <c r="CQ1202" s="12"/>
      <c r="CR1202" s="12">
        <f>CQ1202-CP1202</f>
        <v>0</v>
      </c>
      <c r="CS1202" s="12"/>
      <c r="CT1202" s="12"/>
      <c r="CU1202" s="12"/>
      <c r="CV1202" s="12">
        <f>CU1202-CT1202</f>
        <v>0</v>
      </c>
      <c r="CW1202" s="12"/>
      <c r="CX1202" s="12"/>
      <c r="CY1202" s="12"/>
      <c r="CZ1202" s="12">
        <f>CY1202-CX1202</f>
        <v>0</v>
      </c>
      <c r="DA1202" s="12"/>
      <c r="DB1202" s="12"/>
      <c r="DC1202" s="12"/>
      <c r="DD1202" s="12">
        <f>DC1202-DB1202</f>
        <v>0</v>
      </c>
      <c r="DE1202" s="13" t="s">
        <v>54</v>
      </c>
      <c r="DF1202" s="14" t="s">
        <v>55</v>
      </c>
    </row>
    <row r="1203" spans="1:110" ht="51" hidden="1" x14ac:dyDescent="0.25">
      <c r="A1203" s="13" t="s">
        <v>130</v>
      </c>
      <c r="B1203" s="48" t="s">
        <v>2181</v>
      </c>
      <c r="C1203" s="49" t="s">
        <v>2182</v>
      </c>
      <c r="D1203" s="49" t="s">
        <v>2154</v>
      </c>
      <c r="E1203" s="48" t="s">
        <v>56</v>
      </c>
      <c r="F1203" s="50">
        <v>1502.5</v>
      </c>
      <c r="G1203" s="50">
        <v>1447.5</v>
      </c>
      <c r="H1203" s="51">
        <v>33886</v>
      </c>
      <c r="I1203" s="12">
        <f t="shared" ref="I1203:I1267" si="1584">O1203+R1203+U1203+X1203+AA1203+AD1203+AG1203+AJ1203+AM1203+AQ1203+AT1203+BC1203+AW1203+AZ1203</f>
        <v>791796.52</v>
      </c>
      <c r="J1203" s="12">
        <f t="shared" ref="J1203:J1267" si="1585">(I1203-BC1203)*0.5</f>
        <v>395898.26</v>
      </c>
      <c r="K1203" s="12">
        <f t="shared" si="1582"/>
        <v>395898.26</v>
      </c>
      <c r="L1203" s="12">
        <f t="shared" si="1583"/>
        <v>395898.26</v>
      </c>
      <c r="M1203" s="12">
        <f t="shared" si="1580"/>
        <v>0</v>
      </c>
      <c r="N1203" s="12"/>
      <c r="O1203" s="12">
        <v>791796.52</v>
      </c>
      <c r="P1203" s="12">
        <v>791796.52</v>
      </c>
      <c r="Q1203" s="12"/>
      <c r="R1203" s="12"/>
      <c r="S1203" s="12">
        <v>0</v>
      </c>
      <c r="T1203" s="12"/>
      <c r="U1203" s="12"/>
      <c r="V1203" s="12">
        <v>0</v>
      </c>
      <c r="W1203" s="12"/>
      <c r="X1203" s="12"/>
      <c r="Y1203" s="12">
        <v>0</v>
      </c>
      <c r="Z1203" s="12"/>
      <c r="AA1203" s="12"/>
      <c r="AB1203" s="12">
        <v>0</v>
      </c>
      <c r="AC1203" s="12"/>
      <c r="AD1203" s="12"/>
      <c r="AE1203" s="12">
        <v>0</v>
      </c>
      <c r="AF1203" s="12"/>
      <c r="AG1203" s="12"/>
      <c r="AH1203" s="12">
        <v>0</v>
      </c>
      <c r="AI1203" s="12"/>
      <c r="AJ1203" s="12"/>
      <c r="AK1203" s="12">
        <v>0</v>
      </c>
      <c r="AL1203" s="12"/>
      <c r="AM1203" s="12"/>
      <c r="AN1203" s="12">
        <v>0</v>
      </c>
      <c r="AO1203" s="32"/>
      <c r="AP1203" s="39"/>
      <c r="AQ1203" s="32"/>
      <c r="AR1203" s="32">
        <v>0</v>
      </c>
      <c r="AS1203" s="12"/>
      <c r="AT1203" s="12"/>
      <c r="AU1203" s="12">
        <v>0</v>
      </c>
      <c r="AV1203" s="12"/>
      <c r="AW1203" s="12"/>
      <c r="AX1203" s="12">
        <v>0</v>
      </c>
      <c r="AY1203" s="45"/>
      <c r="AZ1203" s="32"/>
      <c r="BA1203" s="12">
        <v>0</v>
      </c>
      <c r="BB1203" s="12"/>
      <c r="BC1203" s="12">
        <f t="shared" ref="BC1203:BC1267" si="1586">BG1203+BK1203+BO1203+BS1203+BW1203+CA1203+CE1203+CI1203+CM1203+CQ1203+CU1203+CY1203+DC1203</f>
        <v>0</v>
      </c>
      <c r="BD1203" s="12">
        <f t="shared" ref="BD1203:BD1267" si="1587">BC1203-BB1203</f>
        <v>0</v>
      </c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3" t="s">
        <v>54</v>
      </c>
      <c r="DF1203" s="14" t="s">
        <v>55</v>
      </c>
    </row>
    <row r="1204" spans="1:110" ht="51" hidden="1" x14ac:dyDescent="0.25">
      <c r="A1204" s="13" t="s">
        <v>131</v>
      </c>
      <c r="B1204" s="48" t="s">
        <v>1411</v>
      </c>
      <c r="C1204" s="49">
        <v>1879</v>
      </c>
      <c r="D1204" s="49" t="s">
        <v>51</v>
      </c>
      <c r="E1204" s="48" t="s">
        <v>56</v>
      </c>
      <c r="F1204" s="50">
        <v>2097.8000000000002</v>
      </c>
      <c r="G1204" s="50">
        <v>1795.8</v>
      </c>
      <c r="H1204" s="51">
        <v>35242</v>
      </c>
      <c r="I1204" s="12">
        <f t="shared" si="1584"/>
        <v>768178.8</v>
      </c>
      <c r="J1204" s="12">
        <f t="shared" si="1585"/>
        <v>384089.4</v>
      </c>
      <c r="K1204" s="12">
        <f t="shared" si="1582"/>
        <v>384089.4</v>
      </c>
      <c r="L1204" s="12">
        <f t="shared" si="1583"/>
        <v>384089.4</v>
      </c>
      <c r="M1204" s="12">
        <f t="shared" si="1580"/>
        <v>0</v>
      </c>
      <c r="N1204" s="12">
        <v>903287.42500000005</v>
      </c>
      <c r="O1204" s="12">
        <v>768178.8</v>
      </c>
      <c r="P1204" s="12">
        <v>-135108.625</v>
      </c>
      <c r="Q1204" s="12"/>
      <c r="R1204" s="12"/>
      <c r="S1204" s="12">
        <v>0</v>
      </c>
      <c r="T1204" s="12"/>
      <c r="U1204" s="12"/>
      <c r="V1204" s="12">
        <v>0</v>
      </c>
      <c r="W1204" s="12"/>
      <c r="X1204" s="12"/>
      <c r="Y1204" s="12">
        <v>0</v>
      </c>
      <c r="Z1204" s="12"/>
      <c r="AA1204" s="12"/>
      <c r="AB1204" s="12">
        <v>0</v>
      </c>
      <c r="AC1204" s="12"/>
      <c r="AD1204" s="12"/>
      <c r="AE1204" s="12">
        <v>0</v>
      </c>
      <c r="AF1204" s="12"/>
      <c r="AG1204" s="12"/>
      <c r="AH1204" s="12">
        <v>0</v>
      </c>
      <c r="AI1204" s="12"/>
      <c r="AJ1204" s="12"/>
      <c r="AK1204" s="12">
        <v>0</v>
      </c>
      <c r="AL1204" s="12"/>
      <c r="AM1204" s="12"/>
      <c r="AN1204" s="12">
        <v>0</v>
      </c>
      <c r="AO1204" s="32"/>
      <c r="AP1204" s="39" t="s">
        <v>53</v>
      </c>
      <c r="AQ1204" s="32"/>
      <c r="AR1204" s="32">
        <v>0</v>
      </c>
      <c r="AS1204" s="12"/>
      <c r="AT1204" s="12"/>
      <c r="AU1204" s="12">
        <v>0</v>
      </c>
      <c r="AV1204" s="12"/>
      <c r="AW1204" s="12"/>
      <c r="AX1204" s="12">
        <v>0</v>
      </c>
      <c r="AY1204" s="45"/>
      <c r="AZ1204" s="32"/>
      <c r="BA1204" s="12">
        <v>0</v>
      </c>
      <c r="BB1204" s="12">
        <f>BF1204+BJ1204+BN1204+BR1204+BV1204+BZ1204+CD1204+CH1204+CL1204+CP1204+CT1204+CX1204+DB1204</f>
        <v>0</v>
      </c>
      <c r="BC1204" s="12">
        <f t="shared" si="1586"/>
        <v>0</v>
      </c>
      <c r="BD1204" s="12">
        <f t="shared" si="1587"/>
        <v>0</v>
      </c>
      <c r="BE1204" s="12"/>
      <c r="BF1204" s="12"/>
      <c r="BG1204" s="12"/>
      <c r="BH1204" s="12">
        <f>BG1204-BF1204</f>
        <v>0</v>
      </c>
      <c r="BI1204" s="12"/>
      <c r="BJ1204" s="12"/>
      <c r="BK1204" s="12"/>
      <c r="BL1204" s="12">
        <f>BK1204-BJ1204</f>
        <v>0</v>
      </c>
      <c r="BM1204" s="12"/>
      <c r="BN1204" s="12"/>
      <c r="BO1204" s="12"/>
      <c r="BP1204" s="12">
        <f>BO1204-BN1204</f>
        <v>0</v>
      </c>
      <c r="BQ1204" s="12"/>
      <c r="BR1204" s="12"/>
      <c r="BS1204" s="12"/>
      <c r="BT1204" s="12">
        <f>BS1204-BR1204</f>
        <v>0</v>
      </c>
      <c r="BU1204" s="12"/>
      <c r="BV1204" s="12"/>
      <c r="BW1204" s="12"/>
      <c r="BX1204" s="12">
        <f>BW1204-BV1204</f>
        <v>0</v>
      </c>
      <c r="BY1204" s="12"/>
      <c r="BZ1204" s="12"/>
      <c r="CA1204" s="12"/>
      <c r="CB1204" s="12">
        <f>CA1204-BZ1204</f>
        <v>0</v>
      </c>
      <c r="CC1204" s="12"/>
      <c r="CD1204" s="12"/>
      <c r="CE1204" s="12"/>
      <c r="CF1204" s="12">
        <f>CE1204-CD1204</f>
        <v>0</v>
      </c>
      <c r="CG1204" s="12"/>
      <c r="CH1204" s="12"/>
      <c r="CI1204" s="12"/>
      <c r="CJ1204" s="12">
        <f>CI1204-CH1204</f>
        <v>0</v>
      </c>
      <c r="CK1204" s="12"/>
      <c r="CL1204" s="12"/>
      <c r="CM1204" s="12"/>
      <c r="CN1204" s="12">
        <f>CM1204-CL1204</f>
        <v>0</v>
      </c>
      <c r="CO1204" s="12"/>
      <c r="CP1204" s="12"/>
      <c r="CQ1204" s="12"/>
      <c r="CR1204" s="12">
        <f>CQ1204-CP1204</f>
        <v>0</v>
      </c>
      <c r="CS1204" s="12"/>
      <c r="CT1204" s="12"/>
      <c r="CU1204" s="12"/>
      <c r="CV1204" s="12">
        <f>CU1204-CT1204</f>
        <v>0</v>
      </c>
      <c r="CW1204" s="12"/>
      <c r="CX1204" s="12"/>
      <c r="CY1204" s="12"/>
      <c r="CZ1204" s="12">
        <f>CY1204-CX1204</f>
        <v>0</v>
      </c>
      <c r="DA1204" s="12"/>
      <c r="DB1204" s="12"/>
      <c r="DC1204" s="12"/>
      <c r="DD1204" s="12">
        <f>DC1204-DB1204</f>
        <v>0</v>
      </c>
      <c r="DE1204" s="13" t="s">
        <v>54</v>
      </c>
      <c r="DF1204" s="14" t="s">
        <v>55</v>
      </c>
    </row>
    <row r="1205" spans="1:110" ht="51" hidden="1" x14ac:dyDescent="0.25">
      <c r="A1205" s="13" t="s">
        <v>132</v>
      </c>
      <c r="B1205" s="48" t="s">
        <v>1412</v>
      </c>
      <c r="C1205" s="49">
        <v>1898</v>
      </c>
      <c r="D1205" s="49" t="s">
        <v>51</v>
      </c>
      <c r="E1205" s="48" t="s">
        <v>56</v>
      </c>
      <c r="F1205" s="50">
        <v>391.2</v>
      </c>
      <c r="G1205" s="50">
        <v>331.2</v>
      </c>
      <c r="H1205" s="51">
        <v>33423</v>
      </c>
      <c r="I1205" s="12">
        <f t="shared" si="1584"/>
        <v>611559.60000000009</v>
      </c>
      <c r="J1205" s="12">
        <f t="shared" si="1585"/>
        <v>305779.80000000005</v>
      </c>
      <c r="K1205" s="12">
        <f t="shared" si="1582"/>
        <v>305779.80000000005</v>
      </c>
      <c r="L1205" s="12">
        <f t="shared" si="1583"/>
        <v>305779.80000000005</v>
      </c>
      <c r="M1205" s="12">
        <f t="shared" si="1580"/>
        <v>0</v>
      </c>
      <c r="N1205" s="12"/>
      <c r="O1205" s="12"/>
      <c r="P1205" s="12">
        <v>0</v>
      </c>
      <c r="Q1205" s="12"/>
      <c r="R1205" s="12"/>
      <c r="S1205" s="12">
        <v>0</v>
      </c>
      <c r="T1205" s="12"/>
      <c r="U1205" s="12"/>
      <c r="V1205" s="12">
        <v>0</v>
      </c>
      <c r="W1205" s="12">
        <v>179639.579</v>
      </c>
      <c r="X1205" s="12">
        <v>306385.2</v>
      </c>
      <c r="Y1205" s="12">
        <v>126745.62100000001</v>
      </c>
      <c r="Z1205" s="12"/>
      <c r="AA1205" s="12"/>
      <c r="AB1205" s="12">
        <v>0</v>
      </c>
      <c r="AC1205" s="12">
        <v>300088.15999999997</v>
      </c>
      <c r="AD1205" s="12">
        <v>305174.40000000002</v>
      </c>
      <c r="AE1205" s="12">
        <v>5086.2400000000489</v>
      </c>
      <c r="AF1205" s="12"/>
      <c r="AG1205" s="12"/>
      <c r="AH1205" s="12">
        <v>0</v>
      </c>
      <c r="AI1205" s="12"/>
      <c r="AJ1205" s="12"/>
      <c r="AK1205" s="12">
        <v>0</v>
      </c>
      <c r="AL1205" s="12"/>
      <c r="AM1205" s="12"/>
      <c r="AN1205" s="12">
        <v>0</v>
      </c>
      <c r="AO1205" s="32"/>
      <c r="AP1205" s="39" t="s">
        <v>53</v>
      </c>
      <c r="AQ1205" s="32"/>
      <c r="AR1205" s="32">
        <v>0</v>
      </c>
      <c r="AS1205" s="12">
        <v>1085088.993</v>
      </c>
      <c r="AT1205" s="12"/>
      <c r="AU1205" s="12">
        <v>-1085088.993</v>
      </c>
      <c r="AV1205" s="12"/>
      <c r="AW1205" s="12"/>
      <c r="AX1205" s="12">
        <v>0</v>
      </c>
      <c r="AY1205" s="45"/>
      <c r="AZ1205" s="32"/>
      <c r="BA1205" s="12">
        <v>0</v>
      </c>
      <c r="BB1205" s="12">
        <f>BF1205+BJ1205+BN1205+BR1205+BV1205+BZ1205+CD1205+CH1205+CL1205+CP1205+CT1205+CX1205+DB1205</f>
        <v>0</v>
      </c>
      <c r="BC1205" s="12">
        <f t="shared" si="1586"/>
        <v>0</v>
      </c>
      <c r="BD1205" s="12">
        <f t="shared" si="1587"/>
        <v>0</v>
      </c>
      <c r="BE1205" s="12"/>
      <c r="BF1205" s="12"/>
      <c r="BG1205" s="12"/>
      <c r="BH1205" s="12">
        <f>BG1205-BF1205</f>
        <v>0</v>
      </c>
      <c r="BI1205" s="12"/>
      <c r="BJ1205" s="12"/>
      <c r="BK1205" s="12"/>
      <c r="BL1205" s="12">
        <f>BK1205-BJ1205</f>
        <v>0</v>
      </c>
      <c r="BM1205" s="12"/>
      <c r="BN1205" s="12"/>
      <c r="BO1205" s="12"/>
      <c r="BP1205" s="12">
        <f>BO1205-BN1205</f>
        <v>0</v>
      </c>
      <c r="BQ1205" s="12"/>
      <c r="BR1205" s="12"/>
      <c r="BS1205" s="12"/>
      <c r="BT1205" s="12">
        <f>BS1205-BR1205</f>
        <v>0</v>
      </c>
      <c r="BU1205" s="12"/>
      <c r="BV1205" s="12"/>
      <c r="BW1205" s="12"/>
      <c r="BX1205" s="12">
        <f>BW1205-BV1205</f>
        <v>0</v>
      </c>
      <c r="BY1205" s="12"/>
      <c r="BZ1205" s="12"/>
      <c r="CA1205" s="12"/>
      <c r="CB1205" s="12">
        <f>CA1205-BZ1205</f>
        <v>0</v>
      </c>
      <c r="CC1205" s="12"/>
      <c r="CD1205" s="12"/>
      <c r="CE1205" s="12"/>
      <c r="CF1205" s="12">
        <f>CE1205-CD1205</f>
        <v>0</v>
      </c>
      <c r="CG1205" s="12"/>
      <c r="CH1205" s="12"/>
      <c r="CI1205" s="12"/>
      <c r="CJ1205" s="12">
        <f>CI1205-CH1205</f>
        <v>0</v>
      </c>
      <c r="CK1205" s="12"/>
      <c r="CL1205" s="12"/>
      <c r="CM1205" s="12"/>
      <c r="CN1205" s="12">
        <f>CM1205-CL1205</f>
        <v>0</v>
      </c>
      <c r="CO1205" s="12"/>
      <c r="CP1205" s="12"/>
      <c r="CQ1205" s="12"/>
      <c r="CR1205" s="12">
        <f>CQ1205-CP1205</f>
        <v>0</v>
      </c>
      <c r="CS1205" s="12"/>
      <c r="CT1205" s="12"/>
      <c r="CU1205" s="12"/>
      <c r="CV1205" s="12">
        <f>CU1205-CT1205</f>
        <v>0</v>
      </c>
      <c r="CW1205" s="12"/>
      <c r="CX1205" s="12"/>
      <c r="CY1205" s="12"/>
      <c r="CZ1205" s="12">
        <f>CY1205-CX1205</f>
        <v>0</v>
      </c>
      <c r="DA1205" s="12"/>
      <c r="DB1205" s="12"/>
      <c r="DC1205" s="12"/>
      <c r="DD1205" s="12">
        <f>DC1205-DB1205</f>
        <v>0</v>
      </c>
      <c r="DE1205" s="13" t="s">
        <v>54</v>
      </c>
      <c r="DF1205" s="14" t="s">
        <v>55</v>
      </c>
    </row>
    <row r="1206" spans="1:110" ht="51" hidden="1" x14ac:dyDescent="0.25">
      <c r="A1206" s="13" t="s">
        <v>133</v>
      </c>
      <c r="B1206" s="48" t="s">
        <v>2847</v>
      </c>
      <c r="C1206" s="49">
        <v>1910</v>
      </c>
      <c r="D1206" s="49" t="s">
        <v>51</v>
      </c>
      <c r="E1206" s="48" t="s">
        <v>56</v>
      </c>
      <c r="F1206" s="50">
        <v>3028.5</v>
      </c>
      <c r="G1206" s="50">
        <v>2966.5</v>
      </c>
      <c r="H1206" s="51">
        <v>33848</v>
      </c>
      <c r="I1206" s="12">
        <f t="shared" ref="I1206" si="1588">O1206+R1206+U1206+X1206+AA1206+AD1206+AG1206+AJ1206+AM1206+AQ1206+AT1206+BC1206+AW1206+AZ1206</f>
        <v>29090394.780000001</v>
      </c>
      <c r="J1206" s="12">
        <f t="shared" ref="J1206" si="1589">(I1206-BC1206)*0.5</f>
        <v>14545197.390000001</v>
      </c>
      <c r="K1206" s="12">
        <f t="shared" ref="K1206" si="1590">I1206-J1206</f>
        <v>14545197.390000001</v>
      </c>
      <c r="L1206" s="12">
        <f t="shared" ref="L1206" si="1591">K1206</f>
        <v>14545197.390000001</v>
      </c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32"/>
      <c r="AP1206" s="39"/>
      <c r="AQ1206" s="32"/>
      <c r="AR1206" s="32"/>
      <c r="AS1206" s="12"/>
      <c r="AT1206" s="12"/>
      <c r="AU1206" s="12"/>
      <c r="AV1206" s="12"/>
      <c r="AW1206" s="12"/>
      <c r="AX1206" s="12"/>
      <c r="AY1206" s="45"/>
      <c r="AZ1206" s="32">
        <f>39000000-9909605.22</f>
        <v>29090394.780000001</v>
      </c>
      <c r="BA1206" s="12"/>
      <c r="BB1206" s="12"/>
      <c r="BC1206" s="12">
        <f t="shared" ref="BC1206" si="1592">BG1206+BK1206+BO1206+BS1206+BW1206+CA1206+CE1206+CI1206+CM1206+CQ1206+CU1206+CY1206+DC1206</f>
        <v>0</v>
      </c>
      <c r="BD1206" s="12">
        <f t="shared" ref="BD1206" si="1593">BC1206-BB1206</f>
        <v>0</v>
      </c>
      <c r="BE1206" s="12"/>
      <c r="BF1206" s="12"/>
      <c r="BG1206" s="12"/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/>
      <c r="CL1206" s="12"/>
      <c r="CM1206" s="12"/>
      <c r="CN1206" s="12"/>
      <c r="CO1206" s="12"/>
      <c r="CP1206" s="12"/>
      <c r="CQ1206" s="12"/>
      <c r="CR1206" s="12"/>
      <c r="CS1206" s="12"/>
      <c r="CT1206" s="12"/>
      <c r="CU1206" s="12"/>
      <c r="CV1206" s="12"/>
      <c r="CW1206" s="12"/>
      <c r="CX1206" s="12"/>
      <c r="CY1206" s="12"/>
      <c r="CZ1206" s="12"/>
      <c r="DA1206" s="12"/>
      <c r="DB1206" s="12"/>
      <c r="DC1206" s="12"/>
      <c r="DD1206" s="12"/>
      <c r="DE1206" s="13" t="s">
        <v>54</v>
      </c>
      <c r="DF1206" s="14" t="s">
        <v>55</v>
      </c>
    </row>
    <row r="1207" spans="1:110" ht="51" hidden="1" x14ac:dyDescent="0.25">
      <c r="A1207" s="13" t="s">
        <v>134</v>
      </c>
      <c r="B1207" s="48" t="s">
        <v>2183</v>
      </c>
      <c r="C1207" s="49" t="s">
        <v>2184</v>
      </c>
      <c r="D1207" s="49" t="s">
        <v>2154</v>
      </c>
      <c r="E1207" s="48" t="s">
        <v>56</v>
      </c>
      <c r="F1207" s="50">
        <v>1063.8</v>
      </c>
      <c r="G1207" s="50">
        <v>787.8</v>
      </c>
      <c r="H1207" s="51">
        <v>34025</v>
      </c>
      <c r="I1207" s="12">
        <f t="shared" si="1584"/>
        <v>646936.18000000005</v>
      </c>
      <c r="J1207" s="12">
        <f t="shared" si="1585"/>
        <v>323468.09000000003</v>
      </c>
      <c r="K1207" s="12">
        <f t="shared" si="1582"/>
        <v>323468.09000000003</v>
      </c>
      <c r="L1207" s="12">
        <f t="shared" si="1583"/>
        <v>323468.09000000003</v>
      </c>
      <c r="M1207" s="12">
        <f t="shared" si="1580"/>
        <v>0</v>
      </c>
      <c r="N1207" s="12"/>
      <c r="O1207" s="12">
        <v>646936.18000000005</v>
      </c>
      <c r="P1207" s="12">
        <v>646936.18000000005</v>
      </c>
      <c r="Q1207" s="12"/>
      <c r="R1207" s="12"/>
      <c r="S1207" s="12">
        <v>0</v>
      </c>
      <c r="T1207" s="12"/>
      <c r="U1207" s="12"/>
      <c r="V1207" s="12">
        <v>0</v>
      </c>
      <c r="W1207" s="12"/>
      <c r="X1207" s="12"/>
      <c r="Y1207" s="12">
        <v>0</v>
      </c>
      <c r="Z1207" s="12"/>
      <c r="AA1207" s="12"/>
      <c r="AB1207" s="12">
        <v>0</v>
      </c>
      <c r="AC1207" s="12"/>
      <c r="AD1207" s="12"/>
      <c r="AE1207" s="12">
        <v>0</v>
      </c>
      <c r="AF1207" s="12"/>
      <c r="AG1207" s="12"/>
      <c r="AH1207" s="12">
        <v>0</v>
      </c>
      <c r="AI1207" s="12"/>
      <c r="AJ1207" s="12"/>
      <c r="AK1207" s="12">
        <v>0</v>
      </c>
      <c r="AL1207" s="12"/>
      <c r="AM1207" s="12"/>
      <c r="AN1207" s="12">
        <v>0</v>
      </c>
      <c r="AO1207" s="32"/>
      <c r="AP1207" s="39"/>
      <c r="AQ1207" s="32"/>
      <c r="AR1207" s="32">
        <v>0</v>
      </c>
      <c r="AS1207" s="12"/>
      <c r="AT1207" s="12"/>
      <c r="AU1207" s="12">
        <v>0</v>
      </c>
      <c r="AV1207" s="12"/>
      <c r="AW1207" s="12"/>
      <c r="AX1207" s="12">
        <v>0</v>
      </c>
      <c r="AY1207" s="45"/>
      <c r="AZ1207" s="32"/>
      <c r="BA1207" s="12">
        <v>0</v>
      </c>
      <c r="BB1207" s="12"/>
      <c r="BC1207" s="12">
        <f t="shared" si="1586"/>
        <v>0</v>
      </c>
      <c r="BD1207" s="12">
        <f t="shared" si="1587"/>
        <v>0</v>
      </c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3" t="s">
        <v>54</v>
      </c>
      <c r="DF1207" s="14" t="s">
        <v>55</v>
      </c>
    </row>
    <row r="1208" spans="1:110" ht="51" hidden="1" x14ac:dyDescent="0.25">
      <c r="A1208" s="13" t="s">
        <v>135</v>
      </c>
      <c r="B1208" s="48" t="s">
        <v>1413</v>
      </c>
      <c r="C1208" s="49">
        <v>1899</v>
      </c>
      <c r="D1208" s="49" t="s">
        <v>51</v>
      </c>
      <c r="E1208" s="48" t="s">
        <v>56</v>
      </c>
      <c r="F1208" s="50">
        <v>2095.66</v>
      </c>
      <c r="G1208" s="50">
        <v>1974.66</v>
      </c>
      <c r="H1208" s="51">
        <v>34257</v>
      </c>
      <c r="I1208" s="12">
        <f t="shared" si="1584"/>
        <v>1235446.0989999999</v>
      </c>
      <c r="J1208" s="12">
        <f t="shared" si="1585"/>
        <v>617723.04949999996</v>
      </c>
      <c r="K1208" s="12">
        <f t="shared" si="1582"/>
        <v>617723.04949999996</v>
      </c>
      <c r="L1208" s="12">
        <f t="shared" si="1583"/>
        <v>617723.04949999996</v>
      </c>
      <c r="M1208" s="12">
        <f t="shared" si="1580"/>
        <v>0</v>
      </c>
      <c r="N1208" s="12"/>
      <c r="O1208" s="12"/>
      <c r="P1208" s="12">
        <v>0</v>
      </c>
      <c r="Q1208" s="12"/>
      <c r="R1208" s="12"/>
      <c r="S1208" s="12">
        <v>0</v>
      </c>
      <c r="T1208" s="12">
        <v>1235446.0989999999</v>
      </c>
      <c r="U1208" s="12">
        <v>1235446.0989999999</v>
      </c>
      <c r="V1208" s="12">
        <v>0</v>
      </c>
      <c r="W1208" s="12"/>
      <c r="X1208" s="12"/>
      <c r="Y1208" s="12">
        <v>0</v>
      </c>
      <c r="Z1208" s="12"/>
      <c r="AA1208" s="12"/>
      <c r="AB1208" s="12">
        <v>0</v>
      </c>
      <c r="AC1208" s="12"/>
      <c r="AD1208" s="12"/>
      <c r="AE1208" s="12">
        <v>0</v>
      </c>
      <c r="AF1208" s="12"/>
      <c r="AG1208" s="12"/>
      <c r="AH1208" s="12">
        <v>0</v>
      </c>
      <c r="AI1208" s="12"/>
      <c r="AJ1208" s="12"/>
      <c r="AK1208" s="12">
        <v>0</v>
      </c>
      <c r="AL1208" s="12"/>
      <c r="AM1208" s="12"/>
      <c r="AN1208" s="12">
        <v>0</v>
      </c>
      <c r="AO1208" s="32"/>
      <c r="AP1208" s="39" t="s">
        <v>53</v>
      </c>
      <c r="AQ1208" s="32"/>
      <c r="AR1208" s="32">
        <v>0</v>
      </c>
      <c r="AS1208" s="12"/>
      <c r="AT1208" s="12"/>
      <c r="AU1208" s="12">
        <v>0</v>
      </c>
      <c r="AV1208" s="12"/>
      <c r="AW1208" s="12"/>
      <c r="AX1208" s="12">
        <v>0</v>
      </c>
      <c r="AY1208" s="45"/>
      <c r="AZ1208" s="32"/>
      <c r="BA1208" s="12">
        <v>0</v>
      </c>
      <c r="BB1208" s="12">
        <f>BF1208+BJ1208+BN1208+BR1208+BV1208+BZ1208+CD1208+CH1208+CL1208+CP1208+CT1208+CX1208+DB1208</f>
        <v>0</v>
      </c>
      <c r="BC1208" s="12">
        <f t="shared" si="1586"/>
        <v>0</v>
      </c>
      <c r="BD1208" s="12">
        <f t="shared" si="1587"/>
        <v>0</v>
      </c>
      <c r="BE1208" s="12"/>
      <c r="BF1208" s="12"/>
      <c r="BG1208" s="12"/>
      <c r="BH1208" s="12">
        <f>BG1208-BF1208</f>
        <v>0</v>
      </c>
      <c r="BI1208" s="12"/>
      <c r="BJ1208" s="12"/>
      <c r="BK1208" s="12"/>
      <c r="BL1208" s="12">
        <f>BK1208-BJ1208</f>
        <v>0</v>
      </c>
      <c r="BM1208" s="12"/>
      <c r="BN1208" s="12"/>
      <c r="BO1208" s="12"/>
      <c r="BP1208" s="12">
        <f>BO1208-BN1208</f>
        <v>0</v>
      </c>
      <c r="BQ1208" s="12"/>
      <c r="BR1208" s="12"/>
      <c r="BS1208" s="12"/>
      <c r="BT1208" s="12">
        <f>BS1208-BR1208</f>
        <v>0</v>
      </c>
      <c r="BU1208" s="12"/>
      <c r="BV1208" s="12"/>
      <c r="BW1208" s="12"/>
      <c r="BX1208" s="12">
        <f>BW1208-BV1208</f>
        <v>0</v>
      </c>
      <c r="BY1208" s="12"/>
      <c r="BZ1208" s="12"/>
      <c r="CA1208" s="12"/>
      <c r="CB1208" s="12">
        <f>CA1208-BZ1208</f>
        <v>0</v>
      </c>
      <c r="CC1208" s="12"/>
      <c r="CD1208" s="12"/>
      <c r="CE1208" s="12"/>
      <c r="CF1208" s="12">
        <f>CE1208-CD1208</f>
        <v>0</v>
      </c>
      <c r="CG1208" s="12"/>
      <c r="CH1208" s="12"/>
      <c r="CI1208" s="12"/>
      <c r="CJ1208" s="12">
        <f>CI1208-CH1208</f>
        <v>0</v>
      </c>
      <c r="CK1208" s="12"/>
      <c r="CL1208" s="12"/>
      <c r="CM1208" s="12"/>
      <c r="CN1208" s="12">
        <f>CM1208-CL1208</f>
        <v>0</v>
      </c>
      <c r="CO1208" s="12"/>
      <c r="CP1208" s="12"/>
      <c r="CQ1208" s="12"/>
      <c r="CR1208" s="12">
        <f>CQ1208-CP1208</f>
        <v>0</v>
      </c>
      <c r="CS1208" s="12"/>
      <c r="CT1208" s="12"/>
      <c r="CU1208" s="12"/>
      <c r="CV1208" s="12">
        <f>CU1208-CT1208</f>
        <v>0</v>
      </c>
      <c r="CW1208" s="12"/>
      <c r="CX1208" s="12"/>
      <c r="CY1208" s="12"/>
      <c r="CZ1208" s="12">
        <f>CY1208-CX1208</f>
        <v>0</v>
      </c>
      <c r="DA1208" s="12"/>
      <c r="DB1208" s="12"/>
      <c r="DC1208" s="12"/>
      <c r="DD1208" s="12">
        <f>DC1208-DB1208</f>
        <v>0</v>
      </c>
      <c r="DE1208" s="13" t="s">
        <v>54</v>
      </c>
      <c r="DF1208" s="14" t="s">
        <v>55</v>
      </c>
    </row>
    <row r="1209" spans="1:110" ht="51" hidden="1" x14ac:dyDescent="0.25">
      <c r="A1209" s="13" t="s">
        <v>136</v>
      </c>
      <c r="B1209" s="48" t="s">
        <v>1414</v>
      </c>
      <c r="C1209" s="49">
        <v>1904</v>
      </c>
      <c r="D1209" s="49" t="s">
        <v>51</v>
      </c>
      <c r="E1209" s="48" t="s">
        <v>56</v>
      </c>
      <c r="F1209" s="50">
        <v>4094.33</v>
      </c>
      <c r="G1209" s="50">
        <v>3744.33</v>
      </c>
      <c r="H1209" s="51">
        <v>33423</v>
      </c>
      <c r="I1209" s="12">
        <f t="shared" si="1584"/>
        <v>2548707.6</v>
      </c>
      <c r="J1209" s="12">
        <f t="shared" si="1585"/>
        <v>1274353.8</v>
      </c>
      <c r="K1209" s="12">
        <f t="shared" si="1582"/>
        <v>1274353.8</v>
      </c>
      <c r="L1209" s="12">
        <f t="shared" si="1583"/>
        <v>1274353.8</v>
      </c>
      <c r="M1209" s="12">
        <f t="shared" si="1580"/>
        <v>0</v>
      </c>
      <c r="N1209" s="12"/>
      <c r="O1209" s="12"/>
      <c r="P1209" s="12">
        <v>0</v>
      </c>
      <c r="Q1209" s="12"/>
      <c r="R1209" s="12"/>
      <c r="S1209" s="12">
        <v>0</v>
      </c>
      <c r="T1209" s="12"/>
      <c r="U1209" s="12"/>
      <c r="V1209" s="12">
        <v>0</v>
      </c>
      <c r="W1209" s="12"/>
      <c r="X1209" s="12"/>
      <c r="Y1209" s="12">
        <v>0</v>
      </c>
      <c r="Z1209" s="12"/>
      <c r="AA1209" s="12"/>
      <c r="AB1209" s="12">
        <v>0</v>
      </c>
      <c r="AC1209" s="12"/>
      <c r="AD1209" s="12"/>
      <c r="AE1209" s="12">
        <v>0</v>
      </c>
      <c r="AF1209" s="12"/>
      <c r="AG1209" s="12"/>
      <c r="AH1209" s="12">
        <v>0</v>
      </c>
      <c r="AI1209" s="12"/>
      <c r="AJ1209" s="12"/>
      <c r="AK1209" s="12">
        <v>0</v>
      </c>
      <c r="AL1209" s="12"/>
      <c r="AM1209" s="12"/>
      <c r="AN1209" s="12">
        <v>0</v>
      </c>
      <c r="AO1209" s="32"/>
      <c r="AP1209" s="39" t="s">
        <v>53</v>
      </c>
      <c r="AQ1209" s="32"/>
      <c r="AR1209" s="32">
        <v>0</v>
      </c>
      <c r="AS1209" s="12">
        <v>933460.83700000006</v>
      </c>
      <c r="AT1209" s="12">
        <v>2548707.6</v>
      </c>
      <c r="AU1209" s="12">
        <v>1615246.763</v>
      </c>
      <c r="AV1209" s="12"/>
      <c r="AW1209" s="12"/>
      <c r="AX1209" s="12">
        <v>0</v>
      </c>
      <c r="AY1209" s="45"/>
      <c r="AZ1209" s="32"/>
      <c r="BA1209" s="12">
        <v>0</v>
      </c>
      <c r="BB1209" s="12">
        <f>BF1209+BJ1209+BN1209+BR1209+BV1209+BZ1209+CD1209+CH1209+CL1209+CP1209+CT1209+CX1209+DB1209</f>
        <v>0</v>
      </c>
      <c r="BC1209" s="12">
        <f t="shared" si="1586"/>
        <v>0</v>
      </c>
      <c r="BD1209" s="12">
        <f t="shared" si="1587"/>
        <v>0</v>
      </c>
      <c r="BE1209" s="12"/>
      <c r="BF1209" s="12"/>
      <c r="BG1209" s="12"/>
      <c r="BH1209" s="12">
        <f>BG1209-BF1209</f>
        <v>0</v>
      </c>
      <c r="BI1209" s="12"/>
      <c r="BJ1209" s="12"/>
      <c r="BK1209" s="12"/>
      <c r="BL1209" s="12">
        <f>BK1209-BJ1209</f>
        <v>0</v>
      </c>
      <c r="BM1209" s="12"/>
      <c r="BN1209" s="12"/>
      <c r="BO1209" s="12"/>
      <c r="BP1209" s="12">
        <f>BO1209-BN1209</f>
        <v>0</v>
      </c>
      <c r="BQ1209" s="12"/>
      <c r="BR1209" s="12"/>
      <c r="BS1209" s="12"/>
      <c r="BT1209" s="12">
        <f>BS1209-BR1209</f>
        <v>0</v>
      </c>
      <c r="BU1209" s="12"/>
      <c r="BV1209" s="12"/>
      <c r="BW1209" s="12"/>
      <c r="BX1209" s="12">
        <f>BW1209-BV1209</f>
        <v>0</v>
      </c>
      <c r="BY1209" s="12"/>
      <c r="BZ1209" s="12"/>
      <c r="CA1209" s="12"/>
      <c r="CB1209" s="12">
        <f>CA1209-BZ1209</f>
        <v>0</v>
      </c>
      <c r="CC1209" s="12"/>
      <c r="CD1209" s="12"/>
      <c r="CE1209" s="12"/>
      <c r="CF1209" s="12">
        <f>CE1209-CD1209</f>
        <v>0</v>
      </c>
      <c r="CG1209" s="12"/>
      <c r="CH1209" s="12"/>
      <c r="CI1209" s="12"/>
      <c r="CJ1209" s="12">
        <f>CI1209-CH1209</f>
        <v>0</v>
      </c>
      <c r="CK1209" s="12"/>
      <c r="CL1209" s="12"/>
      <c r="CM1209" s="12"/>
      <c r="CN1209" s="12">
        <f>CM1209-CL1209</f>
        <v>0</v>
      </c>
      <c r="CO1209" s="12"/>
      <c r="CP1209" s="12"/>
      <c r="CQ1209" s="12"/>
      <c r="CR1209" s="12">
        <f>CQ1209-CP1209</f>
        <v>0</v>
      </c>
      <c r="CS1209" s="12"/>
      <c r="CT1209" s="12"/>
      <c r="CU1209" s="12"/>
      <c r="CV1209" s="12">
        <f>CU1209-CT1209</f>
        <v>0</v>
      </c>
      <c r="CW1209" s="12"/>
      <c r="CX1209" s="12"/>
      <c r="CY1209" s="12"/>
      <c r="CZ1209" s="12">
        <f>CY1209-CX1209</f>
        <v>0</v>
      </c>
      <c r="DA1209" s="12"/>
      <c r="DB1209" s="12"/>
      <c r="DC1209" s="12"/>
      <c r="DD1209" s="12">
        <f>DC1209-DB1209</f>
        <v>0</v>
      </c>
      <c r="DE1209" s="13" t="s">
        <v>54</v>
      </c>
      <c r="DF1209" s="14" t="s">
        <v>55</v>
      </c>
    </row>
    <row r="1210" spans="1:110" ht="51" hidden="1" x14ac:dyDescent="0.25">
      <c r="A1210" s="13" t="s">
        <v>137</v>
      </c>
      <c r="B1210" s="48" t="s">
        <v>2185</v>
      </c>
      <c r="C1210" s="49" t="s">
        <v>2166</v>
      </c>
      <c r="D1210" s="49" t="s">
        <v>2154</v>
      </c>
      <c r="E1210" s="48" t="s">
        <v>56</v>
      </c>
      <c r="F1210" s="50">
        <v>1037.9000000000001</v>
      </c>
      <c r="G1210" s="50">
        <v>937.9</v>
      </c>
      <c r="H1210" s="51">
        <v>33979</v>
      </c>
      <c r="I1210" s="12">
        <f t="shared" si="1584"/>
        <v>545852.66</v>
      </c>
      <c r="J1210" s="12">
        <f t="shared" si="1585"/>
        <v>272926.33</v>
      </c>
      <c r="K1210" s="12">
        <f t="shared" si="1582"/>
        <v>272926.33</v>
      </c>
      <c r="L1210" s="12">
        <f t="shared" si="1583"/>
        <v>272926.33</v>
      </c>
      <c r="M1210" s="12">
        <f t="shared" si="1580"/>
        <v>0</v>
      </c>
      <c r="N1210" s="12"/>
      <c r="O1210" s="12">
        <v>545852.66</v>
      </c>
      <c r="P1210" s="12">
        <v>545852.66</v>
      </c>
      <c r="Q1210" s="12"/>
      <c r="R1210" s="12"/>
      <c r="S1210" s="12">
        <v>0</v>
      </c>
      <c r="T1210" s="12"/>
      <c r="U1210" s="12"/>
      <c r="V1210" s="12">
        <v>0</v>
      </c>
      <c r="W1210" s="12"/>
      <c r="X1210" s="12"/>
      <c r="Y1210" s="12">
        <v>0</v>
      </c>
      <c r="Z1210" s="12"/>
      <c r="AA1210" s="12"/>
      <c r="AB1210" s="12">
        <v>0</v>
      </c>
      <c r="AC1210" s="12"/>
      <c r="AD1210" s="12"/>
      <c r="AE1210" s="12">
        <v>0</v>
      </c>
      <c r="AF1210" s="12"/>
      <c r="AG1210" s="12"/>
      <c r="AH1210" s="12">
        <v>0</v>
      </c>
      <c r="AI1210" s="12"/>
      <c r="AJ1210" s="12"/>
      <c r="AK1210" s="12">
        <v>0</v>
      </c>
      <c r="AL1210" s="12"/>
      <c r="AM1210" s="12"/>
      <c r="AN1210" s="12">
        <v>0</v>
      </c>
      <c r="AO1210" s="32"/>
      <c r="AP1210" s="39"/>
      <c r="AQ1210" s="32"/>
      <c r="AR1210" s="32">
        <v>0</v>
      </c>
      <c r="AS1210" s="12"/>
      <c r="AT1210" s="12"/>
      <c r="AU1210" s="12">
        <v>0</v>
      </c>
      <c r="AV1210" s="12"/>
      <c r="AW1210" s="12"/>
      <c r="AX1210" s="12">
        <v>0</v>
      </c>
      <c r="AY1210" s="45"/>
      <c r="AZ1210" s="32"/>
      <c r="BA1210" s="12">
        <v>0</v>
      </c>
      <c r="BB1210" s="12"/>
      <c r="BC1210" s="12">
        <f t="shared" si="1586"/>
        <v>0</v>
      </c>
      <c r="BD1210" s="12">
        <f t="shared" si="1587"/>
        <v>0</v>
      </c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12"/>
      <c r="CY1210" s="12"/>
      <c r="CZ1210" s="12"/>
      <c r="DA1210" s="12"/>
      <c r="DB1210" s="12"/>
      <c r="DC1210" s="12"/>
      <c r="DD1210" s="12"/>
      <c r="DE1210" s="13" t="s">
        <v>54</v>
      </c>
      <c r="DF1210" s="14" t="s">
        <v>55</v>
      </c>
    </row>
    <row r="1211" spans="1:110" ht="51" hidden="1" x14ac:dyDescent="0.25">
      <c r="A1211" s="13" t="s">
        <v>138</v>
      </c>
      <c r="B1211" s="80" t="s">
        <v>1415</v>
      </c>
      <c r="C1211" s="21">
        <v>1909</v>
      </c>
      <c r="D1211" s="13" t="s">
        <v>51</v>
      </c>
      <c r="E1211" s="22" t="s">
        <v>56</v>
      </c>
      <c r="F1211" s="23">
        <v>6133.6</v>
      </c>
      <c r="G1211" s="23">
        <v>5458.6</v>
      </c>
      <c r="H1211" s="24">
        <v>34089</v>
      </c>
      <c r="I1211" s="12">
        <f t="shared" si="1584"/>
        <v>3146049.6</v>
      </c>
      <c r="J1211" s="12">
        <f t="shared" si="1585"/>
        <v>1573024.8</v>
      </c>
      <c r="K1211" s="12">
        <f t="shared" si="1582"/>
        <v>1573024.8</v>
      </c>
      <c r="L1211" s="12">
        <f t="shared" si="1583"/>
        <v>1573024.8</v>
      </c>
      <c r="M1211" s="12">
        <f t="shared" si="1580"/>
        <v>0</v>
      </c>
      <c r="N1211" s="12">
        <v>3579149.4340000004</v>
      </c>
      <c r="O1211" s="12">
        <v>3146049.6</v>
      </c>
      <c r="P1211" s="12">
        <v>-433099.83400000026</v>
      </c>
      <c r="Q1211" s="12"/>
      <c r="R1211" s="12"/>
      <c r="S1211" s="12">
        <v>0</v>
      </c>
      <c r="T1211" s="12"/>
      <c r="U1211" s="12"/>
      <c r="V1211" s="12">
        <v>0</v>
      </c>
      <c r="W1211" s="12"/>
      <c r="X1211" s="12"/>
      <c r="Y1211" s="12">
        <v>0</v>
      </c>
      <c r="Z1211" s="12"/>
      <c r="AA1211" s="12"/>
      <c r="AB1211" s="12">
        <v>0</v>
      </c>
      <c r="AC1211" s="12"/>
      <c r="AD1211" s="12"/>
      <c r="AE1211" s="12">
        <v>0</v>
      </c>
      <c r="AF1211" s="12"/>
      <c r="AG1211" s="12"/>
      <c r="AH1211" s="12">
        <v>0</v>
      </c>
      <c r="AI1211" s="12"/>
      <c r="AJ1211" s="12"/>
      <c r="AK1211" s="12">
        <v>0</v>
      </c>
      <c r="AL1211" s="12"/>
      <c r="AM1211" s="12"/>
      <c r="AN1211" s="12">
        <v>0</v>
      </c>
      <c r="AO1211" s="32"/>
      <c r="AP1211" s="39"/>
      <c r="AQ1211" s="32"/>
      <c r="AR1211" s="32">
        <v>0</v>
      </c>
      <c r="AS1211" s="12"/>
      <c r="AT1211" s="12"/>
      <c r="AU1211" s="12">
        <v>0</v>
      </c>
      <c r="AV1211" s="12"/>
      <c r="AW1211" s="12"/>
      <c r="AX1211" s="12">
        <v>0</v>
      </c>
      <c r="AY1211" s="45"/>
      <c r="AZ1211" s="32"/>
      <c r="BA1211" s="12">
        <v>0</v>
      </c>
      <c r="BB1211" s="12">
        <f>BF1211+BJ1211+BN1211+BR1211+BV1211+BZ1211+CD1211+CH1211+CL1211+CP1211+CT1211+CX1211+DB1211</f>
        <v>0</v>
      </c>
      <c r="BC1211" s="12">
        <f t="shared" si="1586"/>
        <v>0</v>
      </c>
      <c r="BD1211" s="12">
        <f t="shared" si="1587"/>
        <v>0</v>
      </c>
      <c r="BE1211" s="12"/>
      <c r="BF1211" s="12"/>
      <c r="BG1211" s="12"/>
      <c r="BH1211" s="12">
        <f>BG1211-BF1211</f>
        <v>0</v>
      </c>
      <c r="BI1211" s="12"/>
      <c r="BJ1211" s="12"/>
      <c r="BK1211" s="12"/>
      <c r="BL1211" s="12">
        <f>BK1211-BJ1211</f>
        <v>0</v>
      </c>
      <c r="BM1211" s="12"/>
      <c r="BN1211" s="12"/>
      <c r="BO1211" s="12"/>
      <c r="BP1211" s="12">
        <f>BO1211-BN1211</f>
        <v>0</v>
      </c>
      <c r="BQ1211" s="12"/>
      <c r="BR1211" s="12"/>
      <c r="BS1211" s="12"/>
      <c r="BT1211" s="12">
        <f>BS1211-BR1211</f>
        <v>0</v>
      </c>
      <c r="BU1211" s="12"/>
      <c r="BV1211" s="12"/>
      <c r="BW1211" s="12"/>
      <c r="BX1211" s="12">
        <f>BW1211-BV1211</f>
        <v>0</v>
      </c>
      <c r="BY1211" s="12"/>
      <c r="BZ1211" s="12"/>
      <c r="CA1211" s="12"/>
      <c r="CB1211" s="12">
        <f>CA1211-BZ1211</f>
        <v>0</v>
      </c>
      <c r="CC1211" s="12"/>
      <c r="CD1211" s="12"/>
      <c r="CE1211" s="12"/>
      <c r="CF1211" s="12">
        <f>CE1211-CD1211</f>
        <v>0</v>
      </c>
      <c r="CG1211" s="12"/>
      <c r="CH1211" s="12"/>
      <c r="CI1211" s="12"/>
      <c r="CJ1211" s="12">
        <f>CI1211-CH1211</f>
        <v>0</v>
      </c>
      <c r="CK1211" s="12"/>
      <c r="CL1211" s="12"/>
      <c r="CM1211" s="12"/>
      <c r="CN1211" s="12">
        <f>CM1211-CL1211</f>
        <v>0</v>
      </c>
      <c r="CO1211" s="12"/>
      <c r="CP1211" s="12"/>
      <c r="CQ1211" s="12"/>
      <c r="CR1211" s="12">
        <f>CQ1211-CP1211</f>
        <v>0</v>
      </c>
      <c r="CS1211" s="12"/>
      <c r="CT1211" s="12"/>
      <c r="CU1211" s="12"/>
      <c r="CV1211" s="12">
        <f>CU1211-CT1211</f>
        <v>0</v>
      </c>
      <c r="CW1211" s="12"/>
      <c r="CX1211" s="12"/>
      <c r="CY1211" s="12"/>
      <c r="CZ1211" s="12">
        <f>CY1211-CX1211</f>
        <v>0</v>
      </c>
      <c r="DA1211" s="12"/>
      <c r="DB1211" s="12"/>
      <c r="DC1211" s="12"/>
      <c r="DD1211" s="12">
        <f>DC1211-DB1211</f>
        <v>0</v>
      </c>
      <c r="DE1211" s="13" t="s">
        <v>54</v>
      </c>
      <c r="DF1211" s="14" t="s">
        <v>55</v>
      </c>
    </row>
    <row r="1212" spans="1:110" ht="51" hidden="1" x14ac:dyDescent="0.25">
      <c r="A1212" s="13" t="s">
        <v>139</v>
      </c>
      <c r="B1212" s="80" t="s">
        <v>2186</v>
      </c>
      <c r="C1212" s="21" t="s">
        <v>2139</v>
      </c>
      <c r="D1212" s="13" t="s">
        <v>2154</v>
      </c>
      <c r="E1212" s="22" t="s">
        <v>56</v>
      </c>
      <c r="F1212" s="23">
        <v>13518.5</v>
      </c>
      <c r="G1212" s="23">
        <v>12282.5</v>
      </c>
      <c r="H1212" s="24">
        <v>34061</v>
      </c>
      <c r="I1212" s="12">
        <f t="shared" si="1584"/>
        <v>3885728.2</v>
      </c>
      <c r="J1212" s="12">
        <f t="shared" si="1585"/>
        <v>1942864.1</v>
      </c>
      <c r="K1212" s="12">
        <f t="shared" si="1582"/>
        <v>1942864.1</v>
      </c>
      <c r="L1212" s="12">
        <f t="shared" si="1583"/>
        <v>1942864.1</v>
      </c>
      <c r="M1212" s="12">
        <f t="shared" si="1580"/>
        <v>0</v>
      </c>
      <c r="N1212" s="12"/>
      <c r="O1212" s="12">
        <v>3885728.2</v>
      </c>
      <c r="P1212" s="12">
        <v>3885728.2</v>
      </c>
      <c r="Q1212" s="12"/>
      <c r="R1212" s="12"/>
      <c r="S1212" s="12">
        <v>0</v>
      </c>
      <c r="T1212" s="12"/>
      <c r="U1212" s="12"/>
      <c r="V1212" s="12">
        <v>0</v>
      </c>
      <c r="W1212" s="12"/>
      <c r="X1212" s="12"/>
      <c r="Y1212" s="12">
        <v>0</v>
      </c>
      <c r="Z1212" s="12"/>
      <c r="AA1212" s="12"/>
      <c r="AB1212" s="12">
        <v>0</v>
      </c>
      <c r="AC1212" s="12"/>
      <c r="AD1212" s="12"/>
      <c r="AE1212" s="12">
        <v>0</v>
      </c>
      <c r="AF1212" s="12"/>
      <c r="AG1212" s="12"/>
      <c r="AH1212" s="12">
        <v>0</v>
      </c>
      <c r="AI1212" s="12"/>
      <c r="AJ1212" s="12"/>
      <c r="AK1212" s="12">
        <v>0</v>
      </c>
      <c r="AL1212" s="12"/>
      <c r="AM1212" s="12"/>
      <c r="AN1212" s="12">
        <v>0</v>
      </c>
      <c r="AO1212" s="32"/>
      <c r="AP1212" s="39"/>
      <c r="AQ1212" s="32"/>
      <c r="AR1212" s="32">
        <v>0</v>
      </c>
      <c r="AS1212" s="12"/>
      <c r="AT1212" s="12"/>
      <c r="AU1212" s="12">
        <v>0</v>
      </c>
      <c r="AV1212" s="12"/>
      <c r="AW1212" s="12"/>
      <c r="AX1212" s="12">
        <v>0</v>
      </c>
      <c r="AY1212" s="45"/>
      <c r="AZ1212" s="32"/>
      <c r="BA1212" s="12">
        <v>0</v>
      </c>
      <c r="BB1212" s="12"/>
      <c r="BC1212" s="12">
        <f t="shared" si="1586"/>
        <v>0</v>
      </c>
      <c r="BD1212" s="12">
        <f t="shared" si="1587"/>
        <v>0</v>
      </c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3" t="s">
        <v>54</v>
      </c>
      <c r="DF1212" s="14" t="s">
        <v>55</v>
      </c>
    </row>
    <row r="1213" spans="1:110" ht="51" hidden="1" x14ac:dyDescent="0.25">
      <c r="A1213" s="13" t="s">
        <v>140</v>
      </c>
      <c r="B1213" s="80" t="s">
        <v>2108</v>
      </c>
      <c r="C1213" s="21">
        <v>1861</v>
      </c>
      <c r="D1213" s="13"/>
      <c r="E1213" s="22" t="s">
        <v>56</v>
      </c>
      <c r="F1213" s="23">
        <v>2714.3</v>
      </c>
      <c r="G1213" s="23">
        <v>2284.3000000000002</v>
      </c>
      <c r="H1213" s="24">
        <v>33963</v>
      </c>
      <c r="I1213" s="12">
        <f t="shared" si="1584"/>
        <v>935046.16</v>
      </c>
      <c r="J1213" s="12">
        <f t="shared" si="1585"/>
        <v>467523.08</v>
      </c>
      <c r="K1213" s="12">
        <f t="shared" si="1582"/>
        <v>467523.08</v>
      </c>
      <c r="L1213" s="12">
        <f t="shared" si="1583"/>
        <v>467523.08</v>
      </c>
      <c r="M1213" s="12">
        <f t="shared" si="1580"/>
        <v>0</v>
      </c>
      <c r="N1213" s="12"/>
      <c r="O1213" s="12"/>
      <c r="P1213" s="12">
        <v>0</v>
      </c>
      <c r="Q1213" s="12"/>
      <c r="R1213" s="12"/>
      <c r="S1213" s="12">
        <v>0</v>
      </c>
      <c r="T1213" s="12"/>
      <c r="U1213" s="12"/>
      <c r="V1213" s="12">
        <v>0</v>
      </c>
      <c r="W1213" s="12"/>
      <c r="X1213" s="12"/>
      <c r="Y1213" s="12">
        <v>0</v>
      </c>
      <c r="Z1213" s="12"/>
      <c r="AA1213" s="12"/>
      <c r="AB1213" s="12">
        <v>0</v>
      </c>
      <c r="AC1213" s="12"/>
      <c r="AD1213" s="12"/>
      <c r="AE1213" s="12">
        <v>0</v>
      </c>
      <c r="AF1213" s="12"/>
      <c r="AG1213" s="12"/>
      <c r="AH1213" s="12">
        <v>0</v>
      </c>
      <c r="AI1213" s="12"/>
      <c r="AJ1213" s="12"/>
      <c r="AK1213" s="12">
        <v>0</v>
      </c>
      <c r="AL1213" s="12"/>
      <c r="AM1213" s="12"/>
      <c r="AN1213" s="12">
        <v>0</v>
      </c>
      <c r="AO1213" s="32"/>
      <c r="AP1213" s="39"/>
      <c r="AQ1213" s="32"/>
      <c r="AR1213" s="32">
        <v>0</v>
      </c>
      <c r="AS1213" s="12"/>
      <c r="AT1213" s="12"/>
      <c r="AU1213" s="12">
        <v>0</v>
      </c>
      <c r="AV1213" s="12"/>
      <c r="AW1213" s="12"/>
      <c r="AX1213" s="12">
        <v>0</v>
      </c>
      <c r="AY1213" s="45"/>
      <c r="AZ1213" s="32">
        <v>935046.16</v>
      </c>
      <c r="BA1213" s="12">
        <v>935046.16</v>
      </c>
      <c r="BB1213" s="12"/>
      <c r="BC1213" s="12">
        <f t="shared" si="1586"/>
        <v>0</v>
      </c>
      <c r="BD1213" s="12">
        <f t="shared" si="1587"/>
        <v>0</v>
      </c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3" t="s">
        <v>54</v>
      </c>
      <c r="DF1213" s="14" t="s">
        <v>55</v>
      </c>
    </row>
    <row r="1214" spans="1:110" ht="51" hidden="1" x14ac:dyDescent="0.25">
      <c r="A1214" s="13" t="s">
        <v>141</v>
      </c>
      <c r="B1214" s="48" t="s">
        <v>1416</v>
      </c>
      <c r="C1214" s="49">
        <v>1863</v>
      </c>
      <c r="D1214" s="49" t="s">
        <v>51</v>
      </c>
      <c r="E1214" s="48" t="s">
        <v>56</v>
      </c>
      <c r="F1214" s="50">
        <v>437.4</v>
      </c>
      <c r="G1214" s="50">
        <v>369.4</v>
      </c>
      <c r="H1214" s="51">
        <v>33423</v>
      </c>
      <c r="I1214" s="12">
        <f t="shared" si="1584"/>
        <v>650400</v>
      </c>
      <c r="J1214" s="12">
        <f t="shared" si="1585"/>
        <v>325200</v>
      </c>
      <c r="K1214" s="12">
        <f t="shared" si="1582"/>
        <v>325200</v>
      </c>
      <c r="L1214" s="12">
        <f t="shared" si="1583"/>
        <v>325200</v>
      </c>
      <c r="M1214" s="12">
        <f t="shared" si="1580"/>
        <v>0</v>
      </c>
      <c r="N1214" s="12"/>
      <c r="O1214" s="12"/>
      <c r="P1214" s="12">
        <v>0</v>
      </c>
      <c r="Q1214" s="12"/>
      <c r="R1214" s="12"/>
      <c r="S1214" s="12">
        <v>0</v>
      </c>
      <c r="T1214" s="12"/>
      <c r="U1214" s="12"/>
      <c r="V1214" s="12">
        <v>0</v>
      </c>
      <c r="W1214" s="12">
        <v>200358.86799999999</v>
      </c>
      <c r="X1214" s="12">
        <v>170422.8</v>
      </c>
      <c r="Y1214" s="12">
        <v>-29936.067999999999</v>
      </c>
      <c r="Z1214" s="12"/>
      <c r="AA1214" s="12"/>
      <c r="AB1214" s="12">
        <v>0</v>
      </c>
      <c r="AC1214" s="12">
        <v>471977.58</v>
      </c>
      <c r="AD1214" s="12">
        <v>479977.2</v>
      </c>
      <c r="AE1214" s="12">
        <v>7999.6199999999953</v>
      </c>
      <c r="AF1214" s="12"/>
      <c r="AG1214" s="12"/>
      <c r="AH1214" s="12">
        <v>0</v>
      </c>
      <c r="AI1214" s="12"/>
      <c r="AJ1214" s="12"/>
      <c r="AK1214" s="12">
        <v>0</v>
      </c>
      <c r="AL1214" s="12"/>
      <c r="AM1214" s="12"/>
      <c r="AN1214" s="12">
        <v>0</v>
      </c>
      <c r="AO1214" s="32"/>
      <c r="AP1214" s="39" t="s">
        <v>53</v>
      </c>
      <c r="AQ1214" s="32"/>
      <c r="AR1214" s="32">
        <v>0</v>
      </c>
      <c r="AS1214" s="12"/>
      <c r="AT1214" s="12"/>
      <c r="AU1214" s="12">
        <v>0</v>
      </c>
      <c r="AV1214" s="12"/>
      <c r="AW1214" s="12"/>
      <c r="AX1214" s="12">
        <v>0</v>
      </c>
      <c r="AY1214" s="45"/>
      <c r="AZ1214" s="32"/>
      <c r="BA1214" s="12">
        <v>0</v>
      </c>
      <c r="BB1214" s="12">
        <f>BF1214+BJ1214+BN1214+BR1214+BV1214+BZ1214+CD1214+CH1214+CL1214+CP1214+CT1214+CX1214+DB1214</f>
        <v>0</v>
      </c>
      <c r="BC1214" s="12">
        <f t="shared" si="1586"/>
        <v>0</v>
      </c>
      <c r="BD1214" s="12">
        <f t="shared" si="1587"/>
        <v>0</v>
      </c>
      <c r="BE1214" s="12"/>
      <c r="BF1214" s="12"/>
      <c r="BG1214" s="12"/>
      <c r="BH1214" s="12">
        <f>BG1214-BF1214</f>
        <v>0</v>
      </c>
      <c r="BI1214" s="12"/>
      <c r="BJ1214" s="12"/>
      <c r="BK1214" s="12"/>
      <c r="BL1214" s="12">
        <f>BK1214-BJ1214</f>
        <v>0</v>
      </c>
      <c r="BM1214" s="12"/>
      <c r="BN1214" s="12"/>
      <c r="BO1214" s="12"/>
      <c r="BP1214" s="12">
        <f>BO1214-BN1214</f>
        <v>0</v>
      </c>
      <c r="BQ1214" s="12"/>
      <c r="BR1214" s="12"/>
      <c r="BS1214" s="12"/>
      <c r="BT1214" s="12">
        <f>BS1214-BR1214</f>
        <v>0</v>
      </c>
      <c r="BU1214" s="12"/>
      <c r="BV1214" s="12"/>
      <c r="BW1214" s="12"/>
      <c r="BX1214" s="12">
        <f>BW1214-BV1214</f>
        <v>0</v>
      </c>
      <c r="BY1214" s="12"/>
      <c r="BZ1214" s="12"/>
      <c r="CA1214" s="12"/>
      <c r="CB1214" s="12">
        <f>CA1214-BZ1214</f>
        <v>0</v>
      </c>
      <c r="CC1214" s="12"/>
      <c r="CD1214" s="12"/>
      <c r="CE1214" s="12"/>
      <c r="CF1214" s="12">
        <f>CE1214-CD1214</f>
        <v>0</v>
      </c>
      <c r="CG1214" s="12"/>
      <c r="CH1214" s="12"/>
      <c r="CI1214" s="12"/>
      <c r="CJ1214" s="12">
        <f>CI1214-CH1214</f>
        <v>0</v>
      </c>
      <c r="CK1214" s="12"/>
      <c r="CL1214" s="12"/>
      <c r="CM1214" s="12"/>
      <c r="CN1214" s="12">
        <f>CM1214-CL1214</f>
        <v>0</v>
      </c>
      <c r="CO1214" s="12"/>
      <c r="CP1214" s="12"/>
      <c r="CQ1214" s="12"/>
      <c r="CR1214" s="12">
        <f>CQ1214-CP1214</f>
        <v>0</v>
      </c>
      <c r="CS1214" s="12"/>
      <c r="CT1214" s="12"/>
      <c r="CU1214" s="12"/>
      <c r="CV1214" s="12">
        <f>CU1214-CT1214</f>
        <v>0</v>
      </c>
      <c r="CW1214" s="12"/>
      <c r="CX1214" s="12"/>
      <c r="CY1214" s="12"/>
      <c r="CZ1214" s="12">
        <f>CY1214-CX1214</f>
        <v>0</v>
      </c>
      <c r="DA1214" s="12"/>
      <c r="DB1214" s="12"/>
      <c r="DC1214" s="12"/>
      <c r="DD1214" s="12">
        <f>DC1214-DB1214</f>
        <v>0</v>
      </c>
      <c r="DE1214" s="13" t="s">
        <v>54</v>
      </c>
      <c r="DF1214" s="14" t="s">
        <v>55</v>
      </c>
    </row>
    <row r="1215" spans="1:110" ht="51" hidden="1" x14ac:dyDescent="0.25">
      <c r="A1215" s="13" t="s">
        <v>142</v>
      </c>
      <c r="B1215" s="48" t="s">
        <v>2187</v>
      </c>
      <c r="C1215" s="49" t="s">
        <v>2159</v>
      </c>
      <c r="D1215" s="49" t="s">
        <v>2154</v>
      </c>
      <c r="E1215" s="48" t="s">
        <v>56</v>
      </c>
      <c r="F1215" s="50">
        <v>1624.2</v>
      </c>
      <c r="G1215" s="50">
        <v>1405.2</v>
      </c>
      <c r="H1215" s="51">
        <v>34087</v>
      </c>
      <c r="I1215" s="12">
        <f t="shared" si="1584"/>
        <v>1001287.82</v>
      </c>
      <c r="J1215" s="12">
        <f t="shared" si="1585"/>
        <v>500643.91</v>
      </c>
      <c r="K1215" s="12">
        <f t="shared" si="1582"/>
        <v>500643.91</v>
      </c>
      <c r="L1215" s="12">
        <f t="shared" si="1583"/>
        <v>500643.91</v>
      </c>
      <c r="M1215" s="12">
        <f t="shared" si="1580"/>
        <v>0</v>
      </c>
      <c r="N1215" s="12"/>
      <c r="O1215" s="12">
        <v>1001287.82</v>
      </c>
      <c r="P1215" s="12">
        <v>1001287.82</v>
      </c>
      <c r="Q1215" s="12"/>
      <c r="R1215" s="12"/>
      <c r="S1215" s="12">
        <v>0</v>
      </c>
      <c r="T1215" s="12"/>
      <c r="U1215" s="12"/>
      <c r="V1215" s="12">
        <v>0</v>
      </c>
      <c r="W1215" s="12"/>
      <c r="X1215" s="12"/>
      <c r="Y1215" s="12">
        <v>0</v>
      </c>
      <c r="Z1215" s="12"/>
      <c r="AA1215" s="12"/>
      <c r="AB1215" s="12">
        <v>0</v>
      </c>
      <c r="AC1215" s="12"/>
      <c r="AD1215" s="12"/>
      <c r="AE1215" s="12">
        <v>0</v>
      </c>
      <c r="AF1215" s="12"/>
      <c r="AG1215" s="12"/>
      <c r="AH1215" s="12">
        <v>0</v>
      </c>
      <c r="AI1215" s="12"/>
      <c r="AJ1215" s="12"/>
      <c r="AK1215" s="12">
        <v>0</v>
      </c>
      <c r="AL1215" s="12"/>
      <c r="AM1215" s="12"/>
      <c r="AN1215" s="12">
        <v>0</v>
      </c>
      <c r="AO1215" s="32"/>
      <c r="AP1215" s="39"/>
      <c r="AQ1215" s="32"/>
      <c r="AR1215" s="32">
        <v>0</v>
      </c>
      <c r="AS1215" s="12"/>
      <c r="AT1215" s="12"/>
      <c r="AU1215" s="12">
        <v>0</v>
      </c>
      <c r="AV1215" s="12"/>
      <c r="AW1215" s="12"/>
      <c r="AX1215" s="12">
        <v>0</v>
      </c>
      <c r="AY1215" s="45"/>
      <c r="AZ1215" s="32"/>
      <c r="BA1215" s="12">
        <v>0</v>
      </c>
      <c r="BB1215" s="12"/>
      <c r="BC1215" s="12">
        <f t="shared" si="1586"/>
        <v>0</v>
      </c>
      <c r="BD1215" s="12">
        <f t="shared" si="1587"/>
        <v>0</v>
      </c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3" t="s">
        <v>54</v>
      </c>
      <c r="DF1215" s="14" t="s">
        <v>55</v>
      </c>
    </row>
    <row r="1216" spans="1:110" ht="51" hidden="1" x14ac:dyDescent="0.25">
      <c r="A1216" s="13" t="s">
        <v>143</v>
      </c>
      <c r="B1216" s="48" t="s">
        <v>2084</v>
      </c>
      <c r="C1216" s="49">
        <v>1912</v>
      </c>
      <c r="D1216" s="49"/>
      <c r="E1216" s="48" t="s">
        <v>56</v>
      </c>
      <c r="F1216" s="50">
        <v>4605</v>
      </c>
      <c r="G1216" s="50">
        <v>4135.7</v>
      </c>
      <c r="H1216" s="51">
        <v>33855</v>
      </c>
      <c r="I1216" s="12">
        <f t="shared" si="1584"/>
        <v>420393.88</v>
      </c>
      <c r="J1216" s="12">
        <f t="shared" si="1585"/>
        <v>210196.94</v>
      </c>
      <c r="K1216" s="12">
        <f t="shared" si="1582"/>
        <v>210196.94</v>
      </c>
      <c r="L1216" s="12">
        <f t="shared" si="1583"/>
        <v>210196.94</v>
      </c>
      <c r="M1216" s="12">
        <f t="shared" si="1580"/>
        <v>0</v>
      </c>
      <c r="N1216" s="12"/>
      <c r="O1216" s="12"/>
      <c r="P1216" s="12">
        <v>0</v>
      </c>
      <c r="Q1216" s="12"/>
      <c r="R1216" s="12"/>
      <c r="S1216" s="12">
        <v>0</v>
      </c>
      <c r="T1216" s="12"/>
      <c r="U1216" s="12"/>
      <c r="V1216" s="12">
        <v>0</v>
      </c>
      <c r="W1216" s="12"/>
      <c r="X1216" s="12"/>
      <c r="Y1216" s="12">
        <v>0</v>
      </c>
      <c r="Z1216" s="12"/>
      <c r="AA1216" s="12"/>
      <c r="AB1216" s="12">
        <v>0</v>
      </c>
      <c r="AC1216" s="12"/>
      <c r="AD1216" s="12"/>
      <c r="AE1216" s="12">
        <v>0</v>
      </c>
      <c r="AF1216" s="12"/>
      <c r="AG1216" s="12"/>
      <c r="AH1216" s="12">
        <v>0</v>
      </c>
      <c r="AI1216" s="12"/>
      <c r="AJ1216" s="12"/>
      <c r="AK1216" s="12">
        <v>0</v>
      </c>
      <c r="AL1216" s="12"/>
      <c r="AM1216" s="12"/>
      <c r="AN1216" s="12">
        <v>0</v>
      </c>
      <c r="AO1216" s="32"/>
      <c r="AP1216" s="39"/>
      <c r="AQ1216" s="32"/>
      <c r="AR1216" s="32">
        <v>0</v>
      </c>
      <c r="AS1216" s="12"/>
      <c r="AT1216" s="12"/>
      <c r="AU1216" s="12">
        <v>0</v>
      </c>
      <c r="AV1216" s="12"/>
      <c r="AW1216" s="12"/>
      <c r="AX1216" s="12">
        <v>0</v>
      </c>
      <c r="AY1216" s="45"/>
      <c r="AZ1216" s="32">
        <v>420393.88</v>
      </c>
      <c r="BA1216" s="12">
        <v>420393.88</v>
      </c>
      <c r="BB1216" s="12"/>
      <c r="BC1216" s="12">
        <f t="shared" si="1586"/>
        <v>0</v>
      </c>
      <c r="BD1216" s="12">
        <f t="shared" si="1587"/>
        <v>0</v>
      </c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3" t="s">
        <v>54</v>
      </c>
      <c r="DF1216" s="14" t="s">
        <v>55</v>
      </c>
    </row>
    <row r="1217" spans="1:110" ht="51" hidden="1" x14ac:dyDescent="0.25">
      <c r="A1217" s="13" t="s">
        <v>144</v>
      </c>
      <c r="B1217" s="48" t="s">
        <v>2122</v>
      </c>
      <c r="C1217" s="49" t="s">
        <v>2123</v>
      </c>
      <c r="D1217" s="49"/>
      <c r="E1217" s="48" t="s">
        <v>56</v>
      </c>
      <c r="F1217" s="50">
        <v>5628.6</v>
      </c>
      <c r="G1217" s="50">
        <v>4939.6000000000004</v>
      </c>
      <c r="H1217" s="51">
        <v>34262</v>
      </c>
      <c r="I1217" s="12">
        <f t="shared" si="1584"/>
        <v>2724952</v>
      </c>
      <c r="J1217" s="12">
        <f t="shared" si="1585"/>
        <v>1362476</v>
      </c>
      <c r="K1217" s="12">
        <f t="shared" si="1582"/>
        <v>1362476</v>
      </c>
      <c r="L1217" s="12">
        <f t="shared" si="1583"/>
        <v>1362476</v>
      </c>
      <c r="M1217" s="12">
        <f t="shared" si="1580"/>
        <v>0</v>
      </c>
      <c r="N1217" s="12"/>
      <c r="O1217" s="12"/>
      <c r="P1217" s="12">
        <v>0</v>
      </c>
      <c r="Q1217" s="12"/>
      <c r="R1217" s="12"/>
      <c r="S1217" s="12">
        <v>0</v>
      </c>
      <c r="T1217" s="12"/>
      <c r="U1217" s="12"/>
      <c r="V1217" s="12">
        <v>0</v>
      </c>
      <c r="W1217" s="12"/>
      <c r="X1217" s="12"/>
      <c r="Y1217" s="12">
        <v>0</v>
      </c>
      <c r="Z1217" s="12"/>
      <c r="AA1217" s="12"/>
      <c r="AB1217" s="12">
        <v>0</v>
      </c>
      <c r="AC1217" s="12"/>
      <c r="AD1217" s="12"/>
      <c r="AE1217" s="12">
        <v>0</v>
      </c>
      <c r="AF1217" s="12"/>
      <c r="AG1217" s="12"/>
      <c r="AH1217" s="12">
        <v>0</v>
      </c>
      <c r="AI1217" s="12"/>
      <c r="AJ1217" s="12"/>
      <c r="AK1217" s="12">
        <v>0</v>
      </c>
      <c r="AL1217" s="12"/>
      <c r="AM1217" s="12"/>
      <c r="AN1217" s="12">
        <v>0</v>
      </c>
      <c r="AO1217" s="32"/>
      <c r="AP1217" s="39" t="s">
        <v>2124</v>
      </c>
      <c r="AQ1217" s="32">
        <v>2724952</v>
      </c>
      <c r="AR1217" s="32">
        <v>2724952</v>
      </c>
      <c r="AS1217" s="12"/>
      <c r="AT1217" s="12"/>
      <c r="AU1217" s="12">
        <v>0</v>
      </c>
      <c r="AV1217" s="12"/>
      <c r="AW1217" s="12"/>
      <c r="AX1217" s="12">
        <v>0</v>
      </c>
      <c r="AY1217" s="45"/>
      <c r="AZ1217" s="32"/>
      <c r="BA1217" s="12">
        <v>0</v>
      </c>
      <c r="BB1217" s="12"/>
      <c r="BC1217" s="12">
        <f t="shared" si="1586"/>
        <v>0</v>
      </c>
      <c r="BD1217" s="12">
        <f t="shared" si="1587"/>
        <v>0</v>
      </c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3" t="s">
        <v>54</v>
      </c>
      <c r="DF1217" s="14" t="s">
        <v>55</v>
      </c>
    </row>
    <row r="1218" spans="1:110" ht="51" hidden="1" x14ac:dyDescent="0.25">
      <c r="A1218" s="13" t="s">
        <v>145</v>
      </c>
      <c r="B1218" s="48" t="s">
        <v>2188</v>
      </c>
      <c r="C1218" s="49" t="s">
        <v>2123</v>
      </c>
      <c r="D1218" s="49" t="s">
        <v>2154</v>
      </c>
      <c r="E1218" s="48" t="s">
        <v>56</v>
      </c>
      <c r="F1218" s="50">
        <v>4769.01</v>
      </c>
      <c r="G1218" s="50">
        <v>4121.01</v>
      </c>
      <c r="H1218" s="51">
        <v>34038</v>
      </c>
      <c r="I1218" s="12">
        <f t="shared" si="1584"/>
        <v>1945994.64</v>
      </c>
      <c r="J1218" s="12">
        <f t="shared" si="1585"/>
        <v>972997.32</v>
      </c>
      <c r="K1218" s="12">
        <f t="shared" si="1582"/>
        <v>972997.32</v>
      </c>
      <c r="L1218" s="12">
        <f t="shared" si="1583"/>
        <v>972997.32</v>
      </c>
      <c r="M1218" s="12">
        <f t="shared" si="1580"/>
        <v>0</v>
      </c>
      <c r="N1218" s="12"/>
      <c r="O1218" s="12">
        <v>1945994.64</v>
      </c>
      <c r="P1218" s="12">
        <v>1945994.64</v>
      </c>
      <c r="Q1218" s="12"/>
      <c r="R1218" s="12"/>
      <c r="S1218" s="12">
        <v>0</v>
      </c>
      <c r="T1218" s="12"/>
      <c r="U1218" s="12"/>
      <c r="V1218" s="12">
        <v>0</v>
      </c>
      <c r="W1218" s="12"/>
      <c r="X1218" s="12"/>
      <c r="Y1218" s="12">
        <v>0</v>
      </c>
      <c r="Z1218" s="12"/>
      <c r="AA1218" s="12"/>
      <c r="AB1218" s="12">
        <v>0</v>
      </c>
      <c r="AC1218" s="12"/>
      <c r="AD1218" s="12"/>
      <c r="AE1218" s="12">
        <v>0</v>
      </c>
      <c r="AF1218" s="12"/>
      <c r="AG1218" s="12"/>
      <c r="AH1218" s="12">
        <v>0</v>
      </c>
      <c r="AI1218" s="12"/>
      <c r="AJ1218" s="12"/>
      <c r="AK1218" s="12">
        <v>0</v>
      </c>
      <c r="AL1218" s="12"/>
      <c r="AM1218" s="12"/>
      <c r="AN1218" s="12">
        <v>0</v>
      </c>
      <c r="AO1218" s="32"/>
      <c r="AP1218" s="39"/>
      <c r="AQ1218" s="32"/>
      <c r="AR1218" s="32">
        <v>0</v>
      </c>
      <c r="AS1218" s="12"/>
      <c r="AT1218" s="12"/>
      <c r="AU1218" s="12">
        <v>0</v>
      </c>
      <c r="AV1218" s="12"/>
      <c r="AW1218" s="12"/>
      <c r="AX1218" s="12">
        <v>0</v>
      </c>
      <c r="AY1218" s="45"/>
      <c r="AZ1218" s="32"/>
      <c r="BA1218" s="12">
        <v>0</v>
      </c>
      <c r="BB1218" s="12"/>
      <c r="BC1218" s="12">
        <f t="shared" si="1586"/>
        <v>0</v>
      </c>
      <c r="BD1218" s="12">
        <f t="shared" si="1587"/>
        <v>0</v>
      </c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3" t="s">
        <v>54</v>
      </c>
      <c r="DF1218" s="14" t="s">
        <v>55</v>
      </c>
    </row>
    <row r="1219" spans="1:110" ht="51" hidden="1" x14ac:dyDescent="0.25">
      <c r="A1219" s="13" t="s">
        <v>147</v>
      </c>
      <c r="B1219" s="48" t="s">
        <v>1417</v>
      </c>
      <c r="C1219" s="49">
        <v>1911</v>
      </c>
      <c r="D1219" s="49" t="s">
        <v>51</v>
      </c>
      <c r="E1219" s="48" t="s">
        <v>56</v>
      </c>
      <c r="F1219" s="50">
        <v>6667.3</v>
      </c>
      <c r="G1219" s="50">
        <v>5833.3</v>
      </c>
      <c r="H1219" s="51">
        <v>34057</v>
      </c>
      <c r="I1219" s="12">
        <f t="shared" si="1584"/>
        <v>5447303.5329999998</v>
      </c>
      <c r="J1219" s="12">
        <f t="shared" si="1585"/>
        <v>2723651.7664999999</v>
      </c>
      <c r="K1219" s="12">
        <f t="shared" si="1582"/>
        <v>2723651.7664999999</v>
      </c>
      <c r="L1219" s="12">
        <f t="shared" si="1583"/>
        <v>2723651.7664999999</v>
      </c>
      <c r="M1219" s="12">
        <f t="shared" si="1580"/>
        <v>0</v>
      </c>
      <c r="N1219" s="12"/>
      <c r="O1219" s="12">
        <v>2238988.64</v>
      </c>
      <c r="P1219" s="12">
        <v>2238988.64</v>
      </c>
      <c r="Q1219" s="12"/>
      <c r="R1219" s="12"/>
      <c r="S1219" s="12">
        <v>0</v>
      </c>
      <c r="T1219" s="12">
        <v>3208314.8930000002</v>
      </c>
      <c r="U1219" s="12">
        <v>3208314.8930000002</v>
      </c>
      <c r="V1219" s="12">
        <v>0</v>
      </c>
      <c r="W1219" s="12"/>
      <c r="X1219" s="12"/>
      <c r="Y1219" s="12">
        <v>0</v>
      </c>
      <c r="Z1219" s="12"/>
      <c r="AA1219" s="12"/>
      <c r="AB1219" s="12">
        <v>0</v>
      </c>
      <c r="AC1219" s="12"/>
      <c r="AD1219" s="12"/>
      <c r="AE1219" s="12">
        <v>0</v>
      </c>
      <c r="AF1219" s="12"/>
      <c r="AG1219" s="12"/>
      <c r="AH1219" s="12">
        <v>0</v>
      </c>
      <c r="AI1219" s="12"/>
      <c r="AJ1219" s="12"/>
      <c r="AK1219" s="12">
        <v>0</v>
      </c>
      <c r="AL1219" s="12"/>
      <c r="AM1219" s="12"/>
      <c r="AN1219" s="12">
        <v>0</v>
      </c>
      <c r="AO1219" s="32"/>
      <c r="AP1219" s="39" t="s">
        <v>53</v>
      </c>
      <c r="AQ1219" s="32"/>
      <c r="AR1219" s="32">
        <v>0</v>
      </c>
      <c r="AS1219" s="12"/>
      <c r="AT1219" s="12"/>
      <c r="AU1219" s="12">
        <v>0</v>
      </c>
      <c r="AV1219" s="12"/>
      <c r="AW1219" s="12"/>
      <c r="AX1219" s="12">
        <v>0</v>
      </c>
      <c r="AY1219" s="45"/>
      <c r="AZ1219" s="32"/>
      <c r="BA1219" s="12">
        <v>0</v>
      </c>
      <c r="BB1219" s="12">
        <f>BF1219+BJ1219+BN1219+BR1219+BV1219+BZ1219+CD1219+CH1219+CL1219+CP1219+CT1219+CX1219+DB1219</f>
        <v>0</v>
      </c>
      <c r="BC1219" s="12">
        <f t="shared" si="1586"/>
        <v>0</v>
      </c>
      <c r="BD1219" s="12">
        <f t="shared" si="1587"/>
        <v>0</v>
      </c>
      <c r="BE1219" s="12"/>
      <c r="BF1219" s="12"/>
      <c r="BG1219" s="12"/>
      <c r="BH1219" s="12">
        <f>BG1219-BF1219</f>
        <v>0</v>
      </c>
      <c r="BI1219" s="12"/>
      <c r="BJ1219" s="12"/>
      <c r="BK1219" s="12"/>
      <c r="BL1219" s="12">
        <f>BK1219-BJ1219</f>
        <v>0</v>
      </c>
      <c r="BM1219" s="12"/>
      <c r="BN1219" s="12"/>
      <c r="BO1219" s="12"/>
      <c r="BP1219" s="12">
        <f>BO1219-BN1219</f>
        <v>0</v>
      </c>
      <c r="BQ1219" s="12"/>
      <c r="BR1219" s="12"/>
      <c r="BS1219" s="12"/>
      <c r="BT1219" s="12">
        <f>BS1219-BR1219</f>
        <v>0</v>
      </c>
      <c r="BU1219" s="12"/>
      <c r="BV1219" s="12"/>
      <c r="BW1219" s="12"/>
      <c r="BX1219" s="12">
        <f>BW1219-BV1219</f>
        <v>0</v>
      </c>
      <c r="BY1219" s="12"/>
      <c r="BZ1219" s="12"/>
      <c r="CA1219" s="12"/>
      <c r="CB1219" s="12">
        <f>CA1219-BZ1219</f>
        <v>0</v>
      </c>
      <c r="CC1219" s="12"/>
      <c r="CD1219" s="12"/>
      <c r="CE1219" s="12"/>
      <c r="CF1219" s="12">
        <f>CE1219-CD1219</f>
        <v>0</v>
      </c>
      <c r="CG1219" s="12"/>
      <c r="CH1219" s="12"/>
      <c r="CI1219" s="12"/>
      <c r="CJ1219" s="12">
        <f>CI1219-CH1219</f>
        <v>0</v>
      </c>
      <c r="CK1219" s="12"/>
      <c r="CL1219" s="12"/>
      <c r="CM1219" s="12"/>
      <c r="CN1219" s="12">
        <f>CM1219-CL1219</f>
        <v>0</v>
      </c>
      <c r="CO1219" s="12"/>
      <c r="CP1219" s="12"/>
      <c r="CQ1219" s="12"/>
      <c r="CR1219" s="12">
        <f>CQ1219-CP1219</f>
        <v>0</v>
      </c>
      <c r="CS1219" s="12"/>
      <c r="CT1219" s="12"/>
      <c r="CU1219" s="12"/>
      <c r="CV1219" s="12">
        <f>CU1219-CT1219</f>
        <v>0</v>
      </c>
      <c r="CW1219" s="12"/>
      <c r="CX1219" s="12"/>
      <c r="CY1219" s="12"/>
      <c r="CZ1219" s="12">
        <f>CY1219-CX1219</f>
        <v>0</v>
      </c>
      <c r="DA1219" s="12"/>
      <c r="DB1219" s="12"/>
      <c r="DC1219" s="12"/>
      <c r="DD1219" s="12">
        <f>DC1219-DB1219</f>
        <v>0</v>
      </c>
      <c r="DE1219" s="13" t="s">
        <v>54</v>
      </c>
      <c r="DF1219" s="14" t="s">
        <v>55</v>
      </c>
    </row>
    <row r="1220" spans="1:110" s="3" customFormat="1" ht="51" hidden="1" x14ac:dyDescent="0.25">
      <c r="A1220" s="13" t="s">
        <v>148</v>
      </c>
      <c r="B1220" s="48" t="s">
        <v>2138</v>
      </c>
      <c r="C1220" s="49" t="s">
        <v>2139</v>
      </c>
      <c r="D1220" s="49"/>
      <c r="E1220" s="48" t="s">
        <v>56</v>
      </c>
      <c r="F1220" s="50">
        <v>37820.800000000003</v>
      </c>
      <c r="G1220" s="50">
        <v>34335.800000000003</v>
      </c>
      <c r="H1220" s="51">
        <v>33990</v>
      </c>
      <c r="I1220" s="12">
        <f t="shared" si="1584"/>
        <v>11625666.82</v>
      </c>
      <c r="J1220" s="12">
        <f t="shared" si="1585"/>
        <v>5700000</v>
      </c>
      <c r="K1220" s="12">
        <f t="shared" si="1582"/>
        <v>5925666.8200000003</v>
      </c>
      <c r="L1220" s="12">
        <f t="shared" si="1583"/>
        <v>5925666.8200000003</v>
      </c>
      <c r="M1220" s="12">
        <f t="shared" si="1580"/>
        <v>0</v>
      </c>
      <c r="N1220" s="12"/>
      <c r="O1220" s="12"/>
      <c r="P1220" s="12">
        <v>0</v>
      </c>
      <c r="Q1220" s="12"/>
      <c r="R1220" s="12"/>
      <c r="S1220" s="12">
        <v>0</v>
      </c>
      <c r="T1220" s="12"/>
      <c r="U1220" s="12"/>
      <c r="V1220" s="12">
        <v>0</v>
      </c>
      <c r="W1220" s="12"/>
      <c r="X1220" s="12"/>
      <c r="Y1220" s="12">
        <v>0</v>
      </c>
      <c r="Z1220" s="12"/>
      <c r="AA1220" s="12"/>
      <c r="AB1220" s="12">
        <v>0</v>
      </c>
      <c r="AC1220" s="12"/>
      <c r="AD1220" s="12"/>
      <c r="AE1220" s="12">
        <v>0</v>
      </c>
      <c r="AF1220" s="12"/>
      <c r="AG1220" s="12"/>
      <c r="AH1220" s="12">
        <v>0</v>
      </c>
      <c r="AI1220" s="12"/>
      <c r="AJ1220" s="12"/>
      <c r="AK1220" s="12">
        <v>0</v>
      </c>
      <c r="AL1220" s="12"/>
      <c r="AM1220" s="12"/>
      <c r="AN1220" s="12">
        <v>0</v>
      </c>
      <c r="AO1220" s="32"/>
      <c r="AP1220" s="39" t="s">
        <v>2140</v>
      </c>
      <c r="AQ1220" s="32">
        <v>11400000</v>
      </c>
      <c r="AR1220" s="32">
        <v>11400000</v>
      </c>
      <c r="AS1220" s="12"/>
      <c r="AT1220" s="12"/>
      <c r="AU1220" s="12">
        <v>0</v>
      </c>
      <c r="AV1220" s="12"/>
      <c r="AW1220" s="12"/>
      <c r="AX1220" s="12">
        <v>0</v>
      </c>
      <c r="AY1220" s="45"/>
      <c r="AZ1220" s="32"/>
      <c r="BA1220" s="12">
        <v>0</v>
      </c>
      <c r="BB1220" s="12"/>
      <c r="BC1220" s="12">
        <f t="shared" si="1586"/>
        <v>225666.82</v>
      </c>
      <c r="BD1220" s="12">
        <f t="shared" si="1587"/>
        <v>225666.82</v>
      </c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>
        <v>225666.82</v>
      </c>
      <c r="CZ1220" s="12">
        <f>CY1220-CX1220</f>
        <v>225666.82</v>
      </c>
      <c r="DA1220" s="12"/>
      <c r="DB1220" s="12"/>
      <c r="DC1220" s="12"/>
      <c r="DD1220" s="12"/>
      <c r="DE1220" s="13" t="s">
        <v>54</v>
      </c>
      <c r="DF1220" s="14" t="s">
        <v>55</v>
      </c>
    </row>
    <row r="1221" spans="1:110" ht="51" hidden="1" x14ac:dyDescent="0.25">
      <c r="A1221" s="13" t="s">
        <v>150</v>
      </c>
      <c r="B1221" s="48" t="s">
        <v>2125</v>
      </c>
      <c r="C1221" s="49" t="s">
        <v>2126</v>
      </c>
      <c r="D1221" s="49"/>
      <c r="E1221" s="48" t="s">
        <v>56</v>
      </c>
      <c r="F1221" s="50">
        <v>8822</v>
      </c>
      <c r="G1221" s="50">
        <v>8037</v>
      </c>
      <c r="H1221" s="51">
        <v>33996</v>
      </c>
      <c r="I1221" s="12">
        <f t="shared" si="1584"/>
        <v>3475058</v>
      </c>
      <c r="J1221" s="12">
        <f t="shared" si="1585"/>
        <v>1737529</v>
      </c>
      <c r="K1221" s="12">
        <f t="shared" si="1582"/>
        <v>1737529</v>
      </c>
      <c r="L1221" s="12">
        <f t="shared" si="1583"/>
        <v>1737529</v>
      </c>
      <c r="M1221" s="12">
        <f t="shared" si="1580"/>
        <v>0</v>
      </c>
      <c r="N1221" s="12"/>
      <c r="O1221" s="12"/>
      <c r="P1221" s="12">
        <v>0</v>
      </c>
      <c r="Q1221" s="12"/>
      <c r="R1221" s="12"/>
      <c r="S1221" s="12">
        <v>0</v>
      </c>
      <c r="T1221" s="12"/>
      <c r="U1221" s="12"/>
      <c r="V1221" s="12">
        <v>0</v>
      </c>
      <c r="W1221" s="12"/>
      <c r="X1221" s="12"/>
      <c r="Y1221" s="12">
        <v>0</v>
      </c>
      <c r="Z1221" s="12"/>
      <c r="AA1221" s="12"/>
      <c r="AB1221" s="12">
        <v>0</v>
      </c>
      <c r="AC1221" s="12"/>
      <c r="AD1221" s="12"/>
      <c r="AE1221" s="12">
        <v>0</v>
      </c>
      <c r="AF1221" s="12"/>
      <c r="AG1221" s="12"/>
      <c r="AH1221" s="12">
        <v>0</v>
      </c>
      <c r="AI1221" s="12"/>
      <c r="AJ1221" s="12"/>
      <c r="AK1221" s="12">
        <v>0</v>
      </c>
      <c r="AL1221" s="12"/>
      <c r="AM1221" s="12"/>
      <c r="AN1221" s="12">
        <v>0</v>
      </c>
      <c r="AO1221" s="32"/>
      <c r="AP1221" s="39" t="s">
        <v>2127</v>
      </c>
      <c r="AQ1221" s="32">
        <v>3475058</v>
      </c>
      <c r="AR1221" s="32">
        <v>3475058</v>
      </c>
      <c r="AS1221" s="12"/>
      <c r="AT1221" s="12"/>
      <c r="AU1221" s="12">
        <v>0</v>
      </c>
      <c r="AV1221" s="12"/>
      <c r="AW1221" s="12"/>
      <c r="AX1221" s="12">
        <v>0</v>
      </c>
      <c r="AY1221" s="45"/>
      <c r="AZ1221" s="32"/>
      <c r="BA1221" s="12">
        <v>0</v>
      </c>
      <c r="BB1221" s="12"/>
      <c r="BC1221" s="12">
        <f t="shared" si="1586"/>
        <v>0</v>
      </c>
      <c r="BD1221" s="12">
        <f t="shared" si="1587"/>
        <v>0</v>
      </c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3" t="s">
        <v>54</v>
      </c>
      <c r="DF1221" s="14" t="s">
        <v>55</v>
      </c>
    </row>
    <row r="1222" spans="1:110" ht="51" hidden="1" x14ac:dyDescent="0.25">
      <c r="A1222" s="13" t="s">
        <v>151</v>
      </c>
      <c r="B1222" s="48" t="s">
        <v>2106</v>
      </c>
      <c r="C1222" s="49">
        <v>1914</v>
      </c>
      <c r="D1222" s="49"/>
      <c r="E1222" s="48" t="s">
        <v>56</v>
      </c>
      <c r="F1222" s="50">
        <v>8782.5</v>
      </c>
      <c r="G1222" s="50">
        <v>8001.5</v>
      </c>
      <c r="H1222" s="51">
        <v>34960</v>
      </c>
      <c r="I1222" s="12">
        <f t="shared" si="1584"/>
        <v>233771.76</v>
      </c>
      <c r="J1222" s="12">
        <f t="shared" si="1585"/>
        <v>116885.88</v>
      </c>
      <c r="K1222" s="12">
        <f t="shared" si="1582"/>
        <v>116885.88</v>
      </c>
      <c r="L1222" s="12">
        <f t="shared" si="1583"/>
        <v>116885.88</v>
      </c>
      <c r="M1222" s="12">
        <f t="shared" si="1580"/>
        <v>0</v>
      </c>
      <c r="N1222" s="12"/>
      <c r="O1222" s="12"/>
      <c r="P1222" s="12">
        <v>0</v>
      </c>
      <c r="Q1222" s="12"/>
      <c r="R1222" s="12"/>
      <c r="S1222" s="12">
        <v>0</v>
      </c>
      <c r="T1222" s="12"/>
      <c r="U1222" s="12"/>
      <c r="V1222" s="12">
        <v>0</v>
      </c>
      <c r="W1222" s="12"/>
      <c r="X1222" s="12"/>
      <c r="Y1222" s="12">
        <v>0</v>
      </c>
      <c r="Z1222" s="12"/>
      <c r="AA1222" s="12"/>
      <c r="AB1222" s="12">
        <v>0</v>
      </c>
      <c r="AC1222" s="12"/>
      <c r="AD1222" s="12"/>
      <c r="AE1222" s="12">
        <v>0</v>
      </c>
      <c r="AF1222" s="12"/>
      <c r="AG1222" s="12"/>
      <c r="AH1222" s="12">
        <v>0</v>
      </c>
      <c r="AI1222" s="12"/>
      <c r="AJ1222" s="12"/>
      <c r="AK1222" s="12">
        <v>0</v>
      </c>
      <c r="AL1222" s="12"/>
      <c r="AM1222" s="12"/>
      <c r="AN1222" s="12">
        <v>0</v>
      </c>
      <c r="AO1222" s="32"/>
      <c r="AP1222" s="39"/>
      <c r="AQ1222" s="32"/>
      <c r="AR1222" s="32">
        <v>0</v>
      </c>
      <c r="AS1222" s="12"/>
      <c r="AT1222" s="12"/>
      <c r="AU1222" s="12">
        <v>0</v>
      </c>
      <c r="AV1222" s="12"/>
      <c r="AW1222" s="12"/>
      <c r="AX1222" s="12">
        <v>0</v>
      </c>
      <c r="AY1222" s="45"/>
      <c r="AZ1222" s="32">
        <v>233771.76</v>
      </c>
      <c r="BA1222" s="12">
        <v>233771.76</v>
      </c>
      <c r="BB1222" s="12"/>
      <c r="BC1222" s="12">
        <f t="shared" si="1586"/>
        <v>0</v>
      </c>
      <c r="BD1222" s="12">
        <f t="shared" si="1587"/>
        <v>0</v>
      </c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3" t="s">
        <v>54</v>
      </c>
      <c r="DF1222" s="14" t="s">
        <v>55</v>
      </c>
    </row>
    <row r="1223" spans="1:110" ht="51" hidden="1" x14ac:dyDescent="0.25">
      <c r="A1223" s="13" t="s">
        <v>152</v>
      </c>
      <c r="B1223" s="48" t="s">
        <v>1942</v>
      </c>
      <c r="C1223" s="49" t="s">
        <v>2189</v>
      </c>
      <c r="D1223" s="49" t="s">
        <v>2154</v>
      </c>
      <c r="E1223" s="48" t="s">
        <v>56</v>
      </c>
      <c r="F1223" s="50">
        <v>2657.9</v>
      </c>
      <c r="G1223" s="50">
        <v>2384.9</v>
      </c>
      <c r="H1223" s="51">
        <v>34051</v>
      </c>
      <c r="I1223" s="12">
        <f t="shared" si="1584"/>
        <v>1133578.8</v>
      </c>
      <c r="J1223" s="12">
        <f t="shared" si="1585"/>
        <v>566789.4</v>
      </c>
      <c r="K1223" s="12">
        <f t="shared" si="1582"/>
        <v>566789.4</v>
      </c>
      <c r="L1223" s="12">
        <f t="shared" si="1583"/>
        <v>566789.4</v>
      </c>
      <c r="M1223" s="12">
        <f t="shared" si="1580"/>
        <v>0</v>
      </c>
      <c r="N1223" s="12"/>
      <c r="O1223" s="12">
        <v>1133578.8</v>
      </c>
      <c r="P1223" s="12">
        <v>1133578.8</v>
      </c>
      <c r="Q1223" s="12"/>
      <c r="R1223" s="12"/>
      <c r="S1223" s="12">
        <v>0</v>
      </c>
      <c r="T1223" s="12"/>
      <c r="U1223" s="12"/>
      <c r="V1223" s="12">
        <v>0</v>
      </c>
      <c r="W1223" s="12"/>
      <c r="X1223" s="12"/>
      <c r="Y1223" s="12">
        <v>0</v>
      </c>
      <c r="Z1223" s="12"/>
      <c r="AA1223" s="12"/>
      <c r="AB1223" s="12">
        <v>0</v>
      </c>
      <c r="AC1223" s="12"/>
      <c r="AD1223" s="12"/>
      <c r="AE1223" s="12">
        <v>0</v>
      </c>
      <c r="AF1223" s="12"/>
      <c r="AG1223" s="12"/>
      <c r="AH1223" s="12">
        <v>0</v>
      </c>
      <c r="AI1223" s="12"/>
      <c r="AJ1223" s="12"/>
      <c r="AK1223" s="12">
        <v>0</v>
      </c>
      <c r="AL1223" s="12"/>
      <c r="AM1223" s="12"/>
      <c r="AN1223" s="12">
        <v>0</v>
      </c>
      <c r="AO1223" s="32"/>
      <c r="AP1223" s="39"/>
      <c r="AQ1223" s="32"/>
      <c r="AR1223" s="32">
        <v>0</v>
      </c>
      <c r="AS1223" s="12"/>
      <c r="AT1223" s="12"/>
      <c r="AU1223" s="12">
        <v>0</v>
      </c>
      <c r="AV1223" s="12"/>
      <c r="AW1223" s="12"/>
      <c r="AX1223" s="12">
        <v>0</v>
      </c>
      <c r="AY1223" s="45"/>
      <c r="AZ1223" s="32"/>
      <c r="BA1223" s="12">
        <v>0</v>
      </c>
      <c r="BB1223" s="12"/>
      <c r="BC1223" s="12">
        <f t="shared" si="1586"/>
        <v>0</v>
      </c>
      <c r="BD1223" s="12">
        <f t="shared" si="1587"/>
        <v>0</v>
      </c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3" t="s">
        <v>54</v>
      </c>
      <c r="DF1223" s="14" t="s">
        <v>55</v>
      </c>
    </row>
    <row r="1224" spans="1:110" ht="51" hidden="1" x14ac:dyDescent="0.25">
      <c r="A1224" s="13" t="s">
        <v>154</v>
      </c>
      <c r="B1224" s="48" t="s">
        <v>1418</v>
      </c>
      <c r="C1224" s="49">
        <v>1903</v>
      </c>
      <c r="D1224" s="49" t="s">
        <v>51</v>
      </c>
      <c r="E1224" s="48" t="s">
        <v>56</v>
      </c>
      <c r="F1224" s="50">
        <v>376.55</v>
      </c>
      <c r="G1224" s="50">
        <v>350.55</v>
      </c>
      <c r="H1224" s="51">
        <v>33423</v>
      </c>
      <c r="I1224" s="12">
        <f t="shared" si="1584"/>
        <v>861225.44</v>
      </c>
      <c r="J1224" s="12">
        <f t="shared" si="1585"/>
        <v>430612.72</v>
      </c>
      <c r="K1224" s="12">
        <f t="shared" si="1582"/>
        <v>430612.72</v>
      </c>
      <c r="L1224" s="12">
        <f t="shared" si="1583"/>
        <v>430612.72</v>
      </c>
      <c r="M1224" s="12">
        <f t="shared" si="1580"/>
        <v>0</v>
      </c>
      <c r="N1224" s="12"/>
      <c r="O1224" s="12">
        <v>390896.24</v>
      </c>
      <c r="P1224" s="12">
        <v>390896.24</v>
      </c>
      <c r="Q1224" s="12"/>
      <c r="R1224" s="12"/>
      <c r="S1224" s="12">
        <v>0</v>
      </c>
      <c r="T1224" s="12"/>
      <c r="U1224" s="12"/>
      <c r="V1224" s="12">
        <v>0</v>
      </c>
      <c r="W1224" s="12">
        <v>247563.07</v>
      </c>
      <c r="X1224" s="12">
        <v>207805.2</v>
      </c>
      <c r="Y1224" s="12">
        <v>-39757.869999999995</v>
      </c>
      <c r="Z1224" s="12"/>
      <c r="AA1224" s="12"/>
      <c r="AB1224" s="12">
        <v>0</v>
      </c>
      <c r="AC1224" s="12">
        <v>258148.6</v>
      </c>
      <c r="AD1224" s="12">
        <v>262524</v>
      </c>
      <c r="AE1224" s="12">
        <v>4375.3999999999942</v>
      </c>
      <c r="AF1224" s="12"/>
      <c r="AG1224" s="12"/>
      <c r="AH1224" s="12">
        <v>0</v>
      </c>
      <c r="AI1224" s="12"/>
      <c r="AJ1224" s="12"/>
      <c r="AK1224" s="12">
        <v>0</v>
      </c>
      <c r="AL1224" s="12"/>
      <c r="AM1224" s="12"/>
      <c r="AN1224" s="12">
        <v>0</v>
      </c>
      <c r="AO1224" s="32"/>
      <c r="AP1224" s="39" t="s">
        <v>53</v>
      </c>
      <c r="AQ1224" s="32"/>
      <c r="AR1224" s="32">
        <v>0</v>
      </c>
      <c r="AS1224" s="12"/>
      <c r="AT1224" s="12"/>
      <c r="AU1224" s="12">
        <v>0</v>
      </c>
      <c r="AV1224" s="12"/>
      <c r="AW1224" s="12"/>
      <c r="AX1224" s="12">
        <v>0</v>
      </c>
      <c r="AY1224" s="45"/>
      <c r="AZ1224" s="32"/>
      <c r="BA1224" s="12">
        <v>0</v>
      </c>
      <c r="BB1224" s="12">
        <f>BF1224+BJ1224+BN1224+BR1224+BV1224+BZ1224+CD1224+CH1224+CL1224+CP1224+CT1224+CX1224+DB1224</f>
        <v>0</v>
      </c>
      <c r="BC1224" s="12">
        <f t="shared" si="1586"/>
        <v>0</v>
      </c>
      <c r="BD1224" s="12">
        <f t="shared" si="1587"/>
        <v>0</v>
      </c>
      <c r="BE1224" s="12"/>
      <c r="BF1224" s="12"/>
      <c r="BG1224" s="12"/>
      <c r="BH1224" s="12">
        <f>BG1224-BF1224</f>
        <v>0</v>
      </c>
      <c r="BI1224" s="12"/>
      <c r="BJ1224" s="12"/>
      <c r="BK1224" s="12"/>
      <c r="BL1224" s="12">
        <f>BK1224-BJ1224</f>
        <v>0</v>
      </c>
      <c r="BM1224" s="12"/>
      <c r="BN1224" s="12"/>
      <c r="BO1224" s="12"/>
      <c r="BP1224" s="12">
        <f>BO1224-BN1224</f>
        <v>0</v>
      </c>
      <c r="BQ1224" s="12"/>
      <c r="BR1224" s="12"/>
      <c r="BS1224" s="12"/>
      <c r="BT1224" s="12">
        <f>BS1224-BR1224</f>
        <v>0</v>
      </c>
      <c r="BU1224" s="12"/>
      <c r="BV1224" s="12"/>
      <c r="BW1224" s="12"/>
      <c r="BX1224" s="12">
        <f>BW1224-BV1224</f>
        <v>0</v>
      </c>
      <c r="BY1224" s="12"/>
      <c r="BZ1224" s="12"/>
      <c r="CA1224" s="12"/>
      <c r="CB1224" s="12">
        <f>CA1224-BZ1224</f>
        <v>0</v>
      </c>
      <c r="CC1224" s="12"/>
      <c r="CD1224" s="12"/>
      <c r="CE1224" s="12"/>
      <c r="CF1224" s="12">
        <f>CE1224-CD1224</f>
        <v>0</v>
      </c>
      <c r="CG1224" s="12"/>
      <c r="CH1224" s="12"/>
      <c r="CI1224" s="12"/>
      <c r="CJ1224" s="12">
        <f>CI1224-CH1224</f>
        <v>0</v>
      </c>
      <c r="CK1224" s="12"/>
      <c r="CL1224" s="12"/>
      <c r="CM1224" s="12"/>
      <c r="CN1224" s="12">
        <f>CM1224-CL1224</f>
        <v>0</v>
      </c>
      <c r="CO1224" s="12"/>
      <c r="CP1224" s="12"/>
      <c r="CQ1224" s="12"/>
      <c r="CR1224" s="12">
        <f>CQ1224-CP1224</f>
        <v>0</v>
      </c>
      <c r="CS1224" s="12"/>
      <c r="CT1224" s="12"/>
      <c r="CU1224" s="12"/>
      <c r="CV1224" s="12">
        <f>CU1224-CT1224</f>
        <v>0</v>
      </c>
      <c r="CW1224" s="12"/>
      <c r="CX1224" s="12"/>
      <c r="CY1224" s="12"/>
      <c r="CZ1224" s="12">
        <f>CY1224-CX1224</f>
        <v>0</v>
      </c>
      <c r="DA1224" s="12"/>
      <c r="DB1224" s="12"/>
      <c r="DC1224" s="12"/>
      <c r="DD1224" s="12">
        <f>DC1224-DB1224</f>
        <v>0</v>
      </c>
      <c r="DE1224" s="13" t="s">
        <v>54</v>
      </c>
      <c r="DF1224" s="14" t="s">
        <v>55</v>
      </c>
    </row>
    <row r="1225" spans="1:110" ht="51" hidden="1" x14ac:dyDescent="0.25">
      <c r="A1225" s="13" t="s">
        <v>155</v>
      </c>
      <c r="B1225" s="48" t="s">
        <v>2190</v>
      </c>
      <c r="C1225" s="49" t="s">
        <v>567</v>
      </c>
      <c r="D1225" s="49" t="s">
        <v>2154</v>
      </c>
      <c r="E1225" s="48" t="s">
        <v>56</v>
      </c>
      <c r="F1225" s="50">
        <v>7044</v>
      </c>
      <c r="G1225" s="50">
        <v>6299</v>
      </c>
      <c r="H1225" s="51">
        <v>34039</v>
      </c>
      <c r="I1225" s="12">
        <f t="shared" si="1584"/>
        <v>2953954.18</v>
      </c>
      <c r="J1225" s="12">
        <f t="shared" si="1585"/>
        <v>1476977.09</v>
      </c>
      <c r="K1225" s="12">
        <f t="shared" si="1582"/>
        <v>1476977.09</v>
      </c>
      <c r="L1225" s="12">
        <f t="shared" si="1583"/>
        <v>1476977.09</v>
      </c>
      <c r="M1225" s="12">
        <f t="shared" si="1580"/>
        <v>0</v>
      </c>
      <c r="N1225" s="12"/>
      <c r="O1225" s="12">
        <v>2953954.18</v>
      </c>
      <c r="P1225" s="12">
        <v>2953954.18</v>
      </c>
      <c r="Q1225" s="12"/>
      <c r="R1225" s="12"/>
      <c r="S1225" s="12">
        <v>0</v>
      </c>
      <c r="T1225" s="12"/>
      <c r="U1225" s="12"/>
      <c r="V1225" s="12">
        <v>0</v>
      </c>
      <c r="W1225" s="12"/>
      <c r="X1225" s="12"/>
      <c r="Y1225" s="12">
        <v>0</v>
      </c>
      <c r="Z1225" s="12"/>
      <c r="AA1225" s="12"/>
      <c r="AB1225" s="12">
        <v>0</v>
      </c>
      <c r="AC1225" s="12"/>
      <c r="AD1225" s="12"/>
      <c r="AE1225" s="12">
        <v>0</v>
      </c>
      <c r="AF1225" s="12"/>
      <c r="AG1225" s="12"/>
      <c r="AH1225" s="12">
        <v>0</v>
      </c>
      <c r="AI1225" s="12"/>
      <c r="AJ1225" s="12"/>
      <c r="AK1225" s="12">
        <v>0</v>
      </c>
      <c r="AL1225" s="12"/>
      <c r="AM1225" s="12"/>
      <c r="AN1225" s="12">
        <v>0</v>
      </c>
      <c r="AO1225" s="32"/>
      <c r="AP1225" s="39"/>
      <c r="AQ1225" s="32"/>
      <c r="AR1225" s="32">
        <v>0</v>
      </c>
      <c r="AS1225" s="12"/>
      <c r="AT1225" s="12"/>
      <c r="AU1225" s="12">
        <v>0</v>
      </c>
      <c r="AV1225" s="12"/>
      <c r="AW1225" s="12"/>
      <c r="AX1225" s="12">
        <v>0</v>
      </c>
      <c r="AY1225" s="45"/>
      <c r="AZ1225" s="32"/>
      <c r="BA1225" s="12">
        <v>0</v>
      </c>
      <c r="BB1225" s="12"/>
      <c r="BC1225" s="12">
        <f t="shared" si="1586"/>
        <v>0</v>
      </c>
      <c r="BD1225" s="12">
        <f t="shared" si="1587"/>
        <v>0</v>
      </c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3" t="s">
        <v>54</v>
      </c>
      <c r="DF1225" s="14" t="s">
        <v>55</v>
      </c>
    </row>
    <row r="1226" spans="1:110" ht="51" hidden="1" x14ac:dyDescent="0.25">
      <c r="A1226" s="13" t="s">
        <v>156</v>
      </c>
      <c r="B1226" s="48" t="s">
        <v>1419</v>
      </c>
      <c r="C1226" s="49">
        <v>1910</v>
      </c>
      <c r="D1226" s="49" t="s">
        <v>51</v>
      </c>
      <c r="E1226" s="48" t="s">
        <v>56</v>
      </c>
      <c r="F1226" s="50">
        <v>7640.5</v>
      </c>
      <c r="G1226" s="50">
        <v>6731.5</v>
      </c>
      <c r="H1226" s="51">
        <v>34242</v>
      </c>
      <c r="I1226" s="12">
        <f t="shared" si="1584"/>
        <v>3702325</v>
      </c>
      <c r="J1226" s="12">
        <f t="shared" si="1585"/>
        <v>1851162.5</v>
      </c>
      <c r="K1226" s="12">
        <f t="shared" si="1582"/>
        <v>1851162.5</v>
      </c>
      <c r="L1226" s="12">
        <f t="shared" si="1583"/>
        <v>1851162.5</v>
      </c>
      <c r="M1226" s="12">
        <f t="shared" si="1580"/>
        <v>0</v>
      </c>
      <c r="N1226" s="12"/>
      <c r="O1226" s="12"/>
      <c r="P1226" s="12">
        <v>0</v>
      </c>
      <c r="Q1226" s="12"/>
      <c r="R1226" s="12"/>
      <c r="S1226" s="12">
        <v>0</v>
      </c>
      <c r="T1226" s="12">
        <v>3702325</v>
      </c>
      <c r="U1226" s="12">
        <v>3702325</v>
      </c>
      <c r="V1226" s="12">
        <v>0</v>
      </c>
      <c r="W1226" s="12"/>
      <c r="X1226" s="12"/>
      <c r="Y1226" s="12">
        <v>0</v>
      </c>
      <c r="Z1226" s="12"/>
      <c r="AA1226" s="12"/>
      <c r="AB1226" s="12">
        <v>0</v>
      </c>
      <c r="AC1226" s="12"/>
      <c r="AD1226" s="12"/>
      <c r="AE1226" s="12">
        <v>0</v>
      </c>
      <c r="AF1226" s="12"/>
      <c r="AG1226" s="12"/>
      <c r="AH1226" s="12">
        <v>0</v>
      </c>
      <c r="AI1226" s="12"/>
      <c r="AJ1226" s="12"/>
      <c r="AK1226" s="12">
        <v>0</v>
      </c>
      <c r="AL1226" s="12"/>
      <c r="AM1226" s="12"/>
      <c r="AN1226" s="12">
        <v>0</v>
      </c>
      <c r="AO1226" s="32"/>
      <c r="AP1226" s="39" t="s">
        <v>53</v>
      </c>
      <c r="AQ1226" s="32"/>
      <c r="AR1226" s="32">
        <v>0</v>
      </c>
      <c r="AS1226" s="12"/>
      <c r="AT1226" s="12"/>
      <c r="AU1226" s="12">
        <v>0</v>
      </c>
      <c r="AV1226" s="12"/>
      <c r="AW1226" s="12"/>
      <c r="AX1226" s="12">
        <v>0</v>
      </c>
      <c r="AY1226" s="45"/>
      <c r="AZ1226" s="32"/>
      <c r="BA1226" s="12">
        <v>0</v>
      </c>
      <c r="BB1226" s="12">
        <f>BF1226+BJ1226+BN1226+BR1226+BV1226+BZ1226+CD1226+CH1226+CL1226+CP1226+CT1226+CX1226+DB1226</f>
        <v>0</v>
      </c>
      <c r="BC1226" s="12">
        <f t="shared" si="1586"/>
        <v>0</v>
      </c>
      <c r="BD1226" s="12">
        <f t="shared" si="1587"/>
        <v>0</v>
      </c>
      <c r="BE1226" s="12"/>
      <c r="BF1226" s="12"/>
      <c r="BG1226" s="12"/>
      <c r="BH1226" s="12">
        <f>BG1226-BF1226</f>
        <v>0</v>
      </c>
      <c r="BI1226" s="12"/>
      <c r="BJ1226" s="12"/>
      <c r="BK1226" s="12"/>
      <c r="BL1226" s="12">
        <f>BK1226-BJ1226</f>
        <v>0</v>
      </c>
      <c r="BM1226" s="12"/>
      <c r="BN1226" s="12"/>
      <c r="BO1226" s="12"/>
      <c r="BP1226" s="12">
        <f>BO1226-BN1226</f>
        <v>0</v>
      </c>
      <c r="BQ1226" s="12"/>
      <c r="BR1226" s="12"/>
      <c r="BS1226" s="12"/>
      <c r="BT1226" s="12">
        <f>BS1226-BR1226</f>
        <v>0</v>
      </c>
      <c r="BU1226" s="12"/>
      <c r="BV1226" s="12"/>
      <c r="BW1226" s="12"/>
      <c r="BX1226" s="12">
        <f>BW1226-BV1226</f>
        <v>0</v>
      </c>
      <c r="BY1226" s="12"/>
      <c r="BZ1226" s="12"/>
      <c r="CA1226" s="12"/>
      <c r="CB1226" s="12">
        <f>CA1226-BZ1226</f>
        <v>0</v>
      </c>
      <c r="CC1226" s="12"/>
      <c r="CD1226" s="12"/>
      <c r="CE1226" s="12"/>
      <c r="CF1226" s="12">
        <f>CE1226-CD1226</f>
        <v>0</v>
      </c>
      <c r="CG1226" s="12"/>
      <c r="CH1226" s="12"/>
      <c r="CI1226" s="12"/>
      <c r="CJ1226" s="12">
        <f>CI1226-CH1226</f>
        <v>0</v>
      </c>
      <c r="CK1226" s="12"/>
      <c r="CL1226" s="12"/>
      <c r="CM1226" s="12"/>
      <c r="CN1226" s="12">
        <f>CM1226-CL1226</f>
        <v>0</v>
      </c>
      <c r="CO1226" s="12"/>
      <c r="CP1226" s="12"/>
      <c r="CQ1226" s="12"/>
      <c r="CR1226" s="12">
        <f>CQ1226-CP1226</f>
        <v>0</v>
      </c>
      <c r="CS1226" s="12"/>
      <c r="CT1226" s="12"/>
      <c r="CU1226" s="12"/>
      <c r="CV1226" s="12">
        <f>CU1226-CT1226</f>
        <v>0</v>
      </c>
      <c r="CW1226" s="12"/>
      <c r="CX1226" s="12"/>
      <c r="CY1226" s="12"/>
      <c r="CZ1226" s="12">
        <f>CY1226-CX1226</f>
        <v>0</v>
      </c>
      <c r="DA1226" s="12"/>
      <c r="DB1226" s="12"/>
      <c r="DC1226" s="12"/>
      <c r="DD1226" s="12">
        <f>DC1226-DB1226</f>
        <v>0</v>
      </c>
      <c r="DE1226" s="13" t="s">
        <v>54</v>
      </c>
      <c r="DF1226" s="14" t="s">
        <v>55</v>
      </c>
    </row>
    <row r="1227" spans="1:110" ht="51" hidden="1" x14ac:dyDescent="0.25">
      <c r="A1227" s="13" t="s">
        <v>157</v>
      </c>
      <c r="B1227" s="48" t="s">
        <v>2191</v>
      </c>
      <c r="C1227" s="49" t="s">
        <v>2166</v>
      </c>
      <c r="D1227" s="49" t="s">
        <v>2154</v>
      </c>
      <c r="E1227" s="48" t="s">
        <v>56</v>
      </c>
      <c r="F1227" s="50">
        <v>724.6</v>
      </c>
      <c r="G1227" s="50">
        <v>643.6</v>
      </c>
      <c r="H1227" s="51">
        <v>33995</v>
      </c>
      <c r="I1227" s="12">
        <f t="shared" si="1584"/>
        <v>540002.22</v>
      </c>
      <c r="J1227" s="12">
        <f t="shared" si="1585"/>
        <v>270001.11</v>
      </c>
      <c r="K1227" s="12">
        <f t="shared" si="1582"/>
        <v>270001.11</v>
      </c>
      <c r="L1227" s="12">
        <f t="shared" si="1583"/>
        <v>270001.11</v>
      </c>
      <c r="M1227" s="12">
        <f t="shared" si="1580"/>
        <v>0</v>
      </c>
      <c r="N1227" s="12"/>
      <c r="O1227" s="12">
        <v>540002.22</v>
      </c>
      <c r="P1227" s="12">
        <v>540002.22</v>
      </c>
      <c r="Q1227" s="12"/>
      <c r="R1227" s="12"/>
      <c r="S1227" s="12">
        <v>0</v>
      </c>
      <c r="T1227" s="12"/>
      <c r="U1227" s="12"/>
      <c r="V1227" s="12">
        <v>0</v>
      </c>
      <c r="W1227" s="12"/>
      <c r="X1227" s="12"/>
      <c r="Y1227" s="12">
        <v>0</v>
      </c>
      <c r="Z1227" s="12"/>
      <c r="AA1227" s="12"/>
      <c r="AB1227" s="12">
        <v>0</v>
      </c>
      <c r="AC1227" s="12"/>
      <c r="AD1227" s="12"/>
      <c r="AE1227" s="12">
        <v>0</v>
      </c>
      <c r="AF1227" s="12"/>
      <c r="AG1227" s="12"/>
      <c r="AH1227" s="12">
        <v>0</v>
      </c>
      <c r="AI1227" s="12"/>
      <c r="AJ1227" s="12"/>
      <c r="AK1227" s="12">
        <v>0</v>
      </c>
      <c r="AL1227" s="12"/>
      <c r="AM1227" s="12"/>
      <c r="AN1227" s="12">
        <v>0</v>
      </c>
      <c r="AO1227" s="32"/>
      <c r="AP1227" s="39"/>
      <c r="AQ1227" s="32"/>
      <c r="AR1227" s="32">
        <v>0</v>
      </c>
      <c r="AS1227" s="12"/>
      <c r="AT1227" s="12"/>
      <c r="AU1227" s="12">
        <v>0</v>
      </c>
      <c r="AV1227" s="12"/>
      <c r="AW1227" s="12"/>
      <c r="AX1227" s="12">
        <v>0</v>
      </c>
      <c r="AY1227" s="45"/>
      <c r="AZ1227" s="32"/>
      <c r="BA1227" s="12">
        <v>0</v>
      </c>
      <c r="BB1227" s="12"/>
      <c r="BC1227" s="12">
        <f t="shared" si="1586"/>
        <v>0</v>
      </c>
      <c r="BD1227" s="12">
        <f t="shared" si="1587"/>
        <v>0</v>
      </c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12"/>
      <c r="CY1227" s="12"/>
      <c r="CZ1227" s="12"/>
      <c r="DA1227" s="12"/>
      <c r="DB1227" s="12"/>
      <c r="DC1227" s="12"/>
      <c r="DD1227" s="12"/>
      <c r="DE1227" s="13" t="s">
        <v>54</v>
      </c>
      <c r="DF1227" s="14" t="s">
        <v>55</v>
      </c>
    </row>
    <row r="1228" spans="1:110" ht="51" hidden="1" x14ac:dyDescent="0.25">
      <c r="A1228" s="13" t="s">
        <v>158</v>
      </c>
      <c r="B1228" s="48" t="s">
        <v>2128</v>
      </c>
      <c r="C1228" s="49" t="s">
        <v>2129</v>
      </c>
      <c r="D1228" s="49"/>
      <c r="E1228" s="48" t="s">
        <v>56</v>
      </c>
      <c r="F1228" s="50">
        <v>21109.3</v>
      </c>
      <c r="G1228" s="50">
        <v>19583.3</v>
      </c>
      <c r="H1228" s="51">
        <v>34024</v>
      </c>
      <c r="I1228" s="12">
        <f t="shared" si="1584"/>
        <v>3060058</v>
      </c>
      <c r="J1228" s="12">
        <f t="shared" si="1585"/>
        <v>1530029</v>
      </c>
      <c r="K1228" s="12">
        <f t="shared" si="1582"/>
        <v>1530029</v>
      </c>
      <c r="L1228" s="12">
        <f t="shared" si="1583"/>
        <v>1530029</v>
      </c>
      <c r="M1228" s="12">
        <f t="shared" si="1580"/>
        <v>0</v>
      </c>
      <c r="N1228" s="12"/>
      <c r="O1228" s="12"/>
      <c r="P1228" s="12">
        <v>0</v>
      </c>
      <c r="Q1228" s="12"/>
      <c r="R1228" s="12"/>
      <c r="S1228" s="12">
        <v>0</v>
      </c>
      <c r="T1228" s="12"/>
      <c r="U1228" s="12"/>
      <c r="V1228" s="12">
        <v>0</v>
      </c>
      <c r="W1228" s="12"/>
      <c r="X1228" s="12"/>
      <c r="Y1228" s="12">
        <v>0</v>
      </c>
      <c r="Z1228" s="12"/>
      <c r="AA1228" s="12"/>
      <c r="AB1228" s="12">
        <v>0</v>
      </c>
      <c r="AC1228" s="12"/>
      <c r="AD1228" s="12"/>
      <c r="AE1228" s="12">
        <v>0</v>
      </c>
      <c r="AF1228" s="12"/>
      <c r="AG1228" s="12"/>
      <c r="AH1228" s="12">
        <v>0</v>
      </c>
      <c r="AI1228" s="12"/>
      <c r="AJ1228" s="12"/>
      <c r="AK1228" s="12">
        <v>0</v>
      </c>
      <c r="AL1228" s="12"/>
      <c r="AM1228" s="12"/>
      <c r="AN1228" s="12">
        <v>0</v>
      </c>
      <c r="AO1228" s="32"/>
      <c r="AP1228" s="39" t="s">
        <v>2862</v>
      </c>
      <c r="AQ1228" s="32">
        <v>3060058</v>
      </c>
      <c r="AR1228" s="32">
        <v>3060058</v>
      </c>
      <c r="AS1228" s="12"/>
      <c r="AT1228" s="12"/>
      <c r="AU1228" s="12">
        <v>0</v>
      </c>
      <c r="AV1228" s="12"/>
      <c r="AW1228" s="12"/>
      <c r="AX1228" s="12">
        <v>0</v>
      </c>
      <c r="AY1228" s="45"/>
      <c r="AZ1228" s="32"/>
      <c r="BA1228" s="12">
        <v>0</v>
      </c>
      <c r="BB1228" s="12"/>
      <c r="BC1228" s="12">
        <f t="shared" si="1586"/>
        <v>0</v>
      </c>
      <c r="BD1228" s="12">
        <f t="shared" si="1587"/>
        <v>0</v>
      </c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3" t="s">
        <v>54</v>
      </c>
      <c r="DF1228" s="14" t="s">
        <v>55</v>
      </c>
    </row>
    <row r="1229" spans="1:110" ht="51" hidden="1" x14ac:dyDescent="0.25">
      <c r="A1229" s="13" t="s">
        <v>159</v>
      </c>
      <c r="B1229" s="48" t="s">
        <v>1420</v>
      </c>
      <c r="C1229" s="49">
        <v>1911</v>
      </c>
      <c r="D1229" s="49" t="s">
        <v>51</v>
      </c>
      <c r="E1229" s="48" t="s">
        <v>56</v>
      </c>
      <c r="F1229" s="50">
        <v>1694.2</v>
      </c>
      <c r="G1229" s="50">
        <v>1552.2</v>
      </c>
      <c r="H1229" s="51">
        <v>34262</v>
      </c>
      <c r="I1229" s="12">
        <f t="shared" si="1584"/>
        <v>971133.93700000003</v>
      </c>
      <c r="J1229" s="12">
        <f t="shared" si="1585"/>
        <v>485566.96850000002</v>
      </c>
      <c r="K1229" s="12">
        <f t="shared" si="1582"/>
        <v>485566.96850000002</v>
      </c>
      <c r="L1229" s="12">
        <f t="shared" si="1583"/>
        <v>485566.96850000002</v>
      </c>
      <c r="M1229" s="12">
        <f t="shared" si="1580"/>
        <v>0</v>
      </c>
      <c r="N1229" s="12"/>
      <c r="O1229" s="12"/>
      <c r="P1229" s="12">
        <v>0</v>
      </c>
      <c r="Q1229" s="12"/>
      <c r="R1229" s="12"/>
      <c r="S1229" s="12">
        <v>0</v>
      </c>
      <c r="T1229" s="12">
        <v>971133.93700000003</v>
      </c>
      <c r="U1229" s="12">
        <v>971133.93700000003</v>
      </c>
      <c r="V1229" s="12">
        <v>0</v>
      </c>
      <c r="W1229" s="12"/>
      <c r="X1229" s="12"/>
      <c r="Y1229" s="12">
        <v>0</v>
      </c>
      <c r="Z1229" s="12"/>
      <c r="AA1229" s="12"/>
      <c r="AB1229" s="12">
        <v>0</v>
      </c>
      <c r="AC1229" s="12"/>
      <c r="AD1229" s="12"/>
      <c r="AE1229" s="12">
        <v>0</v>
      </c>
      <c r="AF1229" s="12"/>
      <c r="AG1229" s="12"/>
      <c r="AH1229" s="12">
        <v>0</v>
      </c>
      <c r="AI1229" s="12"/>
      <c r="AJ1229" s="12"/>
      <c r="AK1229" s="12">
        <v>0</v>
      </c>
      <c r="AL1229" s="12"/>
      <c r="AM1229" s="12"/>
      <c r="AN1229" s="12">
        <v>0</v>
      </c>
      <c r="AO1229" s="32"/>
      <c r="AP1229" s="39" t="s">
        <v>53</v>
      </c>
      <c r="AQ1229" s="32"/>
      <c r="AR1229" s="32">
        <v>0</v>
      </c>
      <c r="AS1229" s="12"/>
      <c r="AT1229" s="12"/>
      <c r="AU1229" s="12">
        <v>0</v>
      </c>
      <c r="AV1229" s="12"/>
      <c r="AW1229" s="12"/>
      <c r="AX1229" s="12">
        <v>0</v>
      </c>
      <c r="AY1229" s="45"/>
      <c r="AZ1229" s="32"/>
      <c r="BA1229" s="12">
        <v>0</v>
      </c>
      <c r="BB1229" s="12">
        <f>BF1229+BJ1229+BN1229+BR1229+BV1229+BZ1229+CD1229+CH1229+CL1229+CP1229+CT1229+CX1229+DB1229</f>
        <v>0</v>
      </c>
      <c r="BC1229" s="12">
        <f t="shared" si="1586"/>
        <v>0</v>
      </c>
      <c r="BD1229" s="12">
        <f t="shared" si="1587"/>
        <v>0</v>
      </c>
      <c r="BE1229" s="12"/>
      <c r="BF1229" s="12"/>
      <c r="BG1229" s="12"/>
      <c r="BH1229" s="12">
        <f>BG1229-BF1229</f>
        <v>0</v>
      </c>
      <c r="BI1229" s="12"/>
      <c r="BJ1229" s="12"/>
      <c r="BK1229" s="12"/>
      <c r="BL1229" s="12">
        <f>BK1229-BJ1229</f>
        <v>0</v>
      </c>
      <c r="BM1229" s="12"/>
      <c r="BN1229" s="12"/>
      <c r="BO1229" s="12"/>
      <c r="BP1229" s="12">
        <f>BO1229-BN1229</f>
        <v>0</v>
      </c>
      <c r="BQ1229" s="12"/>
      <c r="BR1229" s="12"/>
      <c r="BS1229" s="12"/>
      <c r="BT1229" s="12">
        <f>BS1229-BR1229</f>
        <v>0</v>
      </c>
      <c r="BU1229" s="12"/>
      <c r="BV1229" s="12"/>
      <c r="BW1229" s="12"/>
      <c r="BX1229" s="12">
        <f>BW1229-BV1229</f>
        <v>0</v>
      </c>
      <c r="BY1229" s="12"/>
      <c r="BZ1229" s="12"/>
      <c r="CA1229" s="12"/>
      <c r="CB1229" s="12">
        <f>CA1229-BZ1229</f>
        <v>0</v>
      </c>
      <c r="CC1229" s="12"/>
      <c r="CD1229" s="12"/>
      <c r="CE1229" s="12"/>
      <c r="CF1229" s="12">
        <f>CE1229-CD1229</f>
        <v>0</v>
      </c>
      <c r="CG1229" s="12"/>
      <c r="CH1229" s="12"/>
      <c r="CI1229" s="12"/>
      <c r="CJ1229" s="12">
        <f>CI1229-CH1229</f>
        <v>0</v>
      </c>
      <c r="CK1229" s="12"/>
      <c r="CL1229" s="12"/>
      <c r="CM1229" s="12"/>
      <c r="CN1229" s="12">
        <f>CM1229-CL1229</f>
        <v>0</v>
      </c>
      <c r="CO1229" s="12"/>
      <c r="CP1229" s="12"/>
      <c r="CQ1229" s="12"/>
      <c r="CR1229" s="12">
        <f>CQ1229-CP1229</f>
        <v>0</v>
      </c>
      <c r="CS1229" s="12"/>
      <c r="CT1229" s="12"/>
      <c r="CU1229" s="12"/>
      <c r="CV1229" s="12">
        <f>CU1229-CT1229</f>
        <v>0</v>
      </c>
      <c r="CW1229" s="12"/>
      <c r="CX1229" s="12"/>
      <c r="CY1229" s="12"/>
      <c r="CZ1229" s="12">
        <f>CY1229-CX1229</f>
        <v>0</v>
      </c>
      <c r="DA1229" s="12"/>
      <c r="DB1229" s="12"/>
      <c r="DC1229" s="12"/>
      <c r="DD1229" s="12">
        <f>DC1229-DB1229</f>
        <v>0</v>
      </c>
      <c r="DE1229" s="13" t="s">
        <v>54</v>
      </c>
      <c r="DF1229" s="14" t="s">
        <v>55</v>
      </c>
    </row>
    <row r="1230" spans="1:110" ht="51" hidden="1" x14ac:dyDescent="0.25">
      <c r="A1230" s="13" t="s">
        <v>160</v>
      </c>
      <c r="B1230" s="48" t="s">
        <v>2192</v>
      </c>
      <c r="C1230" s="49" t="s">
        <v>2159</v>
      </c>
      <c r="D1230" s="49" t="s">
        <v>2154</v>
      </c>
      <c r="E1230" s="48" t="s">
        <v>56</v>
      </c>
      <c r="F1230" s="50">
        <v>2070.1</v>
      </c>
      <c r="G1230" s="50">
        <v>1739.1</v>
      </c>
      <c r="H1230" s="51">
        <v>33907</v>
      </c>
      <c r="I1230" s="12">
        <f t="shared" si="1584"/>
        <v>697051.96</v>
      </c>
      <c r="J1230" s="12">
        <f t="shared" si="1585"/>
        <v>348525.98</v>
      </c>
      <c r="K1230" s="12">
        <f t="shared" si="1582"/>
        <v>348525.98</v>
      </c>
      <c r="L1230" s="12">
        <f t="shared" si="1583"/>
        <v>348525.98</v>
      </c>
      <c r="M1230" s="12">
        <f t="shared" si="1580"/>
        <v>0</v>
      </c>
      <c r="N1230" s="12"/>
      <c r="O1230" s="12">
        <v>697051.96</v>
      </c>
      <c r="P1230" s="12">
        <v>697051.96</v>
      </c>
      <c r="Q1230" s="12"/>
      <c r="R1230" s="12"/>
      <c r="S1230" s="12">
        <v>0</v>
      </c>
      <c r="T1230" s="12"/>
      <c r="U1230" s="12"/>
      <c r="V1230" s="12">
        <v>0</v>
      </c>
      <c r="W1230" s="12"/>
      <c r="X1230" s="12"/>
      <c r="Y1230" s="12">
        <v>0</v>
      </c>
      <c r="Z1230" s="12"/>
      <c r="AA1230" s="12"/>
      <c r="AB1230" s="12">
        <v>0</v>
      </c>
      <c r="AC1230" s="12"/>
      <c r="AD1230" s="12"/>
      <c r="AE1230" s="12">
        <v>0</v>
      </c>
      <c r="AF1230" s="12"/>
      <c r="AG1230" s="12"/>
      <c r="AH1230" s="12">
        <v>0</v>
      </c>
      <c r="AI1230" s="12"/>
      <c r="AJ1230" s="12"/>
      <c r="AK1230" s="12">
        <v>0</v>
      </c>
      <c r="AL1230" s="12"/>
      <c r="AM1230" s="12"/>
      <c r="AN1230" s="12">
        <v>0</v>
      </c>
      <c r="AO1230" s="32"/>
      <c r="AP1230" s="39"/>
      <c r="AQ1230" s="32"/>
      <c r="AR1230" s="32">
        <v>0</v>
      </c>
      <c r="AS1230" s="12"/>
      <c r="AT1230" s="12"/>
      <c r="AU1230" s="12">
        <v>0</v>
      </c>
      <c r="AV1230" s="12"/>
      <c r="AW1230" s="12"/>
      <c r="AX1230" s="12">
        <v>0</v>
      </c>
      <c r="AY1230" s="45"/>
      <c r="AZ1230" s="32"/>
      <c r="BA1230" s="12">
        <v>0</v>
      </c>
      <c r="BB1230" s="12"/>
      <c r="BC1230" s="12">
        <f t="shared" si="1586"/>
        <v>0</v>
      </c>
      <c r="BD1230" s="12">
        <f t="shared" si="1587"/>
        <v>0</v>
      </c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3" t="s">
        <v>54</v>
      </c>
      <c r="DF1230" s="14" t="s">
        <v>55</v>
      </c>
    </row>
    <row r="1231" spans="1:110" ht="51" hidden="1" x14ac:dyDescent="0.25">
      <c r="A1231" s="13" t="s">
        <v>161</v>
      </c>
      <c r="B1231" s="48" t="s">
        <v>1421</v>
      </c>
      <c r="C1231" s="49">
        <v>1911</v>
      </c>
      <c r="D1231" s="49" t="s">
        <v>51</v>
      </c>
      <c r="E1231" s="48" t="s">
        <v>56</v>
      </c>
      <c r="F1231" s="50">
        <v>1921.1</v>
      </c>
      <c r="G1231" s="50">
        <v>1805.1</v>
      </c>
      <c r="H1231" s="51">
        <v>33891</v>
      </c>
      <c r="I1231" s="12">
        <f t="shared" si="1584"/>
        <v>1061473.2</v>
      </c>
      <c r="J1231" s="12">
        <f t="shared" si="1585"/>
        <v>530736.6</v>
      </c>
      <c r="K1231" s="12">
        <f t="shared" si="1582"/>
        <v>530736.6</v>
      </c>
      <c r="L1231" s="12">
        <f t="shared" si="1583"/>
        <v>530736.6</v>
      </c>
      <c r="M1231" s="12">
        <f t="shared" si="1580"/>
        <v>0</v>
      </c>
      <c r="N1231" s="12"/>
      <c r="O1231" s="12"/>
      <c r="P1231" s="12">
        <v>0</v>
      </c>
      <c r="Q1231" s="12"/>
      <c r="R1231" s="12"/>
      <c r="S1231" s="12">
        <v>0</v>
      </c>
      <c r="T1231" s="12"/>
      <c r="U1231" s="12"/>
      <c r="V1231" s="12">
        <v>0</v>
      </c>
      <c r="W1231" s="12">
        <v>979068.20200000005</v>
      </c>
      <c r="X1231" s="12">
        <v>511444.8</v>
      </c>
      <c r="Y1231" s="12">
        <v>-467623.40200000006</v>
      </c>
      <c r="Z1231" s="12"/>
      <c r="AA1231" s="12"/>
      <c r="AB1231" s="12">
        <v>0</v>
      </c>
      <c r="AC1231" s="12">
        <v>540861.26</v>
      </c>
      <c r="AD1231" s="12">
        <v>550028.4</v>
      </c>
      <c r="AE1231" s="12">
        <v>9167.140000000014</v>
      </c>
      <c r="AF1231" s="12"/>
      <c r="AG1231" s="12"/>
      <c r="AH1231" s="12">
        <v>0</v>
      </c>
      <c r="AI1231" s="12"/>
      <c r="AJ1231" s="12"/>
      <c r="AK1231" s="12">
        <v>0</v>
      </c>
      <c r="AL1231" s="12"/>
      <c r="AM1231" s="12"/>
      <c r="AN1231" s="12">
        <v>0</v>
      </c>
      <c r="AO1231" s="32"/>
      <c r="AP1231" s="39" t="s">
        <v>53</v>
      </c>
      <c r="AQ1231" s="32"/>
      <c r="AR1231" s="32">
        <v>0</v>
      </c>
      <c r="AS1231" s="12"/>
      <c r="AT1231" s="12"/>
      <c r="AU1231" s="12">
        <v>0</v>
      </c>
      <c r="AV1231" s="12"/>
      <c r="AW1231" s="12"/>
      <c r="AX1231" s="12">
        <v>0</v>
      </c>
      <c r="AY1231" s="45"/>
      <c r="AZ1231" s="32"/>
      <c r="BA1231" s="12">
        <v>0</v>
      </c>
      <c r="BB1231" s="12">
        <f>BF1231+BJ1231+BN1231+BR1231+BV1231+BZ1231+CD1231+CH1231+CL1231+CP1231+CT1231+CX1231+DB1231</f>
        <v>0</v>
      </c>
      <c r="BC1231" s="12">
        <f t="shared" si="1586"/>
        <v>0</v>
      </c>
      <c r="BD1231" s="12">
        <f t="shared" si="1587"/>
        <v>0</v>
      </c>
      <c r="BE1231" s="12"/>
      <c r="BF1231" s="12"/>
      <c r="BG1231" s="12"/>
      <c r="BH1231" s="12">
        <f>BG1231-BF1231</f>
        <v>0</v>
      </c>
      <c r="BI1231" s="12"/>
      <c r="BJ1231" s="12"/>
      <c r="BK1231" s="12"/>
      <c r="BL1231" s="12">
        <f>BK1231-BJ1231</f>
        <v>0</v>
      </c>
      <c r="BM1231" s="12"/>
      <c r="BN1231" s="12"/>
      <c r="BO1231" s="12"/>
      <c r="BP1231" s="12">
        <f>BO1231-BN1231</f>
        <v>0</v>
      </c>
      <c r="BQ1231" s="12"/>
      <c r="BR1231" s="12"/>
      <c r="BS1231" s="12"/>
      <c r="BT1231" s="12">
        <f>BS1231-BR1231</f>
        <v>0</v>
      </c>
      <c r="BU1231" s="12"/>
      <c r="BV1231" s="12"/>
      <c r="BW1231" s="12"/>
      <c r="BX1231" s="12">
        <f>BW1231-BV1231</f>
        <v>0</v>
      </c>
      <c r="BY1231" s="12"/>
      <c r="BZ1231" s="12"/>
      <c r="CA1231" s="12"/>
      <c r="CB1231" s="12">
        <f>CA1231-BZ1231</f>
        <v>0</v>
      </c>
      <c r="CC1231" s="12"/>
      <c r="CD1231" s="12"/>
      <c r="CE1231" s="12"/>
      <c r="CF1231" s="12">
        <f>CE1231-CD1231</f>
        <v>0</v>
      </c>
      <c r="CG1231" s="12"/>
      <c r="CH1231" s="12"/>
      <c r="CI1231" s="12"/>
      <c r="CJ1231" s="12">
        <f>CI1231-CH1231</f>
        <v>0</v>
      </c>
      <c r="CK1231" s="12"/>
      <c r="CL1231" s="12"/>
      <c r="CM1231" s="12"/>
      <c r="CN1231" s="12">
        <f>CM1231-CL1231</f>
        <v>0</v>
      </c>
      <c r="CO1231" s="12"/>
      <c r="CP1231" s="12"/>
      <c r="CQ1231" s="12"/>
      <c r="CR1231" s="12">
        <f>CQ1231-CP1231</f>
        <v>0</v>
      </c>
      <c r="CS1231" s="12"/>
      <c r="CT1231" s="12"/>
      <c r="CU1231" s="12"/>
      <c r="CV1231" s="12">
        <f>CU1231-CT1231</f>
        <v>0</v>
      </c>
      <c r="CW1231" s="12"/>
      <c r="CX1231" s="12"/>
      <c r="CY1231" s="12"/>
      <c r="CZ1231" s="12">
        <f>CY1231-CX1231</f>
        <v>0</v>
      </c>
      <c r="DA1231" s="12"/>
      <c r="DB1231" s="12"/>
      <c r="DC1231" s="12"/>
      <c r="DD1231" s="12">
        <f>DC1231-DB1231</f>
        <v>0</v>
      </c>
      <c r="DE1231" s="13" t="s">
        <v>54</v>
      </c>
      <c r="DF1231" s="14" t="s">
        <v>55</v>
      </c>
    </row>
    <row r="1232" spans="1:110" ht="51" hidden="1" x14ac:dyDescent="0.25">
      <c r="A1232" s="13" t="s">
        <v>162</v>
      </c>
      <c r="B1232" s="48" t="s">
        <v>2193</v>
      </c>
      <c r="C1232" s="49" t="s">
        <v>2194</v>
      </c>
      <c r="D1232" s="49" t="s">
        <v>2154</v>
      </c>
      <c r="E1232" s="48" t="s">
        <v>56</v>
      </c>
      <c r="F1232" s="50">
        <v>528.9</v>
      </c>
      <c r="G1232" s="50">
        <v>454.9</v>
      </c>
      <c r="H1232" s="51">
        <v>34519</v>
      </c>
      <c r="I1232" s="12">
        <f t="shared" si="1584"/>
        <v>246940.96</v>
      </c>
      <c r="J1232" s="12">
        <f t="shared" si="1585"/>
        <v>123470.48</v>
      </c>
      <c r="K1232" s="12">
        <f t="shared" si="1582"/>
        <v>123470.48</v>
      </c>
      <c r="L1232" s="12">
        <f t="shared" si="1583"/>
        <v>123470.48</v>
      </c>
      <c r="M1232" s="12">
        <f t="shared" ref="M1232:M1295" si="1594">K1232-L1232</f>
        <v>0</v>
      </c>
      <c r="N1232" s="12"/>
      <c r="O1232" s="12">
        <v>246940.96</v>
      </c>
      <c r="P1232" s="12">
        <v>246940.96</v>
      </c>
      <c r="Q1232" s="12"/>
      <c r="R1232" s="12"/>
      <c r="S1232" s="12">
        <v>0</v>
      </c>
      <c r="T1232" s="12"/>
      <c r="U1232" s="12"/>
      <c r="V1232" s="12">
        <v>0</v>
      </c>
      <c r="W1232" s="12"/>
      <c r="X1232" s="12"/>
      <c r="Y1232" s="12">
        <v>0</v>
      </c>
      <c r="Z1232" s="12"/>
      <c r="AA1232" s="12"/>
      <c r="AB1232" s="12">
        <v>0</v>
      </c>
      <c r="AC1232" s="12"/>
      <c r="AD1232" s="12"/>
      <c r="AE1232" s="12">
        <v>0</v>
      </c>
      <c r="AF1232" s="12"/>
      <c r="AG1232" s="12"/>
      <c r="AH1232" s="12">
        <v>0</v>
      </c>
      <c r="AI1232" s="12"/>
      <c r="AJ1232" s="12"/>
      <c r="AK1232" s="12">
        <v>0</v>
      </c>
      <c r="AL1232" s="12"/>
      <c r="AM1232" s="12"/>
      <c r="AN1232" s="12">
        <v>0</v>
      </c>
      <c r="AO1232" s="32"/>
      <c r="AP1232" s="39"/>
      <c r="AQ1232" s="32"/>
      <c r="AR1232" s="32">
        <v>0</v>
      </c>
      <c r="AS1232" s="12"/>
      <c r="AT1232" s="12"/>
      <c r="AU1232" s="12">
        <v>0</v>
      </c>
      <c r="AV1232" s="12"/>
      <c r="AW1232" s="12"/>
      <c r="AX1232" s="12">
        <v>0</v>
      </c>
      <c r="AY1232" s="45"/>
      <c r="AZ1232" s="32"/>
      <c r="BA1232" s="12">
        <v>0</v>
      </c>
      <c r="BB1232" s="12"/>
      <c r="BC1232" s="12">
        <f t="shared" si="1586"/>
        <v>0</v>
      </c>
      <c r="BD1232" s="12">
        <f t="shared" si="1587"/>
        <v>0</v>
      </c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12"/>
      <c r="CY1232" s="12"/>
      <c r="CZ1232" s="12"/>
      <c r="DA1232" s="12"/>
      <c r="DB1232" s="12"/>
      <c r="DC1232" s="12"/>
      <c r="DD1232" s="12"/>
      <c r="DE1232" s="13" t="s">
        <v>54</v>
      </c>
      <c r="DF1232" s="14" t="s">
        <v>55</v>
      </c>
    </row>
    <row r="1233" spans="1:110" ht="51" hidden="1" x14ac:dyDescent="0.25">
      <c r="A1233" s="13" t="s">
        <v>163</v>
      </c>
      <c r="B1233" s="48" t="s">
        <v>2195</v>
      </c>
      <c r="C1233" s="49" t="s">
        <v>2164</v>
      </c>
      <c r="D1233" s="49" t="s">
        <v>2154</v>
      </c>
      <c r="E1233" s="48" t="s">
        <v>56</v>
      </c>
      <c r="F1233" s="50">
        <v>533.4</v>
      </c>
      <c r="G1233" s="50">
        <v>459.9</v>
      </c>
      <c r="H1233" s="51">
        <v>34235</v>
      </c>
      <c r="I1233" s="12">
        <f t="shared" si="1584"/>
        <v>438410.12</v>
      </c>
      <c r="J1233" s="12">
        <f t="shared" si="1585"/>
        <v>219205.06</v>
      </c>
      <c r="K1233" s="12">
        <f t="shared" si="1582"/>
        <v>219205.06</v>
      </c>
      <c r="L1233" s="12">
        <f t="shared" si="1583"/>
        <v>219205.06</v>
      </c>
      <c r="M1233" s="12">
        <f t="shared" si="1594"/>
        <v>0</v>
      </c>
      <c r="N1233" s="12"/>
      <c r="O1233" s="12">
        <v>438410.12</v>
      </c>
      <c r="P1233" s="12">
        <v>438410.12</v>
      </c>
      <c r="Q1233" s="12"/>
      <c r="R1233" s="12"/>
      <c r="S1233" s="12">
        <v>0</v>
      </c>
      <c r="T1233" s="12"/>
      <c r="U1233" s="12"/>
      <c r="V1233" s="12">
        <v>0</v>
      </c>
      <c r="W1233" s="12"/>
      <c r="X1233" s="12"/>
      <c r="Y1233" s="12">
        <v>0</v>
      </c>
      <c r="Z1233" s="12"/>
      <c r="AA1233" s="12"/>
      <c r="AB1233" s="12">
        <v>0</v>
      </c>
      <c r="AC1233" s="12"/>
      <c r="AD1233" s="12"/>
      <c r="AE1233" s="12">
        <v>0</v>
      </c>
      <c r="AF1233" s="12"/>
      <c r="AG1233" s="12"/>
      <c r="AH1233" s="12">
        <v>0</v>
      </c>
      <c r="AI1233" s="12"/>
      <c r="AJ1233" s="12"/>
      <c r="AK1233" s="12">
        <v>0</v>
      </c>
      <c r="AL1233" s="12"/>
      <c r="AM1233" s="12"/>
      <c r="AN1233" s="12">
        <v>0</v>
      </c>
      <c r="AO1233" s="32"/>
      <c r="AP1233" s="39"/>
      <c r="AQ1233" s="32"/>
      <c r="AR1233" s="32">
        <v>0</v>
      </c>
      <c r="AS1233" s="12"/>
      <c r="AT1233" s="12"/>
      <c r="AU1233" s="12">
        <v>0</v>
      </c>
      <c r="AV1233" s="12"/>
      <c r="AW1233" s="12"/>
      <c r="AX1233" s="12">
        <v>0</v>
      </c>
      <c r="AY1233" s="45"/>
      <c r="AZ1233" s="32"/>
      <c r="BA1233" s="12">
        <v>0</v>
      </c>
      <c r="BB1233" s="12"/>
      <c r="BC1233" s="12">
        <f t="shared" si="1586"/>
        <v>0</v>
      </c>
      <c r="BD1233" s="12">
        <f t="shared" si="1587"/>
        <v>0</v>
      </c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12"/>
      <c r="CY1233" s="12"/>
      <c r="CZ1233" s="12"/>
      <c r="DA1233" s="12"/>
      <c r="DB1233" s="12"/>
      <c r="DC1233" s="12"/>
      <c r="DD1233" s="12"/>
      <c r="DE1233" s="13" t="s">
        <v>54</v>
      </c>
      <c r="DF1233" s="14" t="s">
        <v>55</v>
      </c>
    </row>
    <row r="1234" spans="1:110" ht="51" hidden="1" x14ac:dyDescent="0.25">
      <c r="A1234" s="13" t="s">
        <v>164</v>
      </c>
      <c r="B1234" s="48" t="s">
        <v>1943</v>
      </c>
      <c r="C1234" s="49">
        <v>1900</v>
      </c>
      <c r="D1234" s="49" t="s">
        <v>51</v>
      </c>
      <c r="E1234" s="48" t="s">
        <v>56</v>
      </c>
      <c r="F1234" s="50">
        <v>2909.48</v>
      </c>
      <c r="G1234" s="50">
        <v>2520.98</v>
      </c>
      <c r="H1234" s="51">
        <v>34381</v>
      </c>
      <c r="I1234" s="12">
        <f t="shared" si="1584"/>
        <v>3927556.8</v>
      </c>
      <c r="J1234" s="12">
        <f t="shared" si="1585"/>
        <v>1963778.4</v>
      </c>
      <c r="K1234" s="12">
        <f t="shared" si="1582"/>
        <v>1963778.4</v>
      </c>
      <c r="L1234" s="12">
        <f t="shared" si="1583"/>
        <v>1963778.4</v>
      </c>
      <c r="M1234" s="12">
        <f t="shared" si="1594"/>
        <v>0</v>
      </c>
      <c r="N1234" s="12"/>
      <c r="O1234" s="12"/>
      <c r="P1234" s="12">
        <v>0</v>
      </c>
      <c r="Q1234" s="12"/>
      <c r="R1234" s="12"/>
      <c r="S1234" s="12">
        <v>0</v>
      </c>
      <c r="T1234" s="12"/>
      <c r="U1234" s="12"/>
      <c r="V1234" s="12">
        <v>0</v>
      </c>
      <c r="W1234" s="12"/>
      <c r="X1234" s="12"/>
      <c r="Y1234" s="12">
        <v>0</v>
      </c>
      <c r="Z1234" s="12"/>
      <c r="AA1234" s="12"/>
      <c r="AB1234" s="12">
        <v>0</v>
      </c>
      <c r="AC1234" s="12"/>
      <c r="AD1234" s="12"/>
      <c r="AE1234" s="12">
        <v>0</v>
      </c>
      <c r="AF1234" s="12"/>
      <c r="AG1234" s="12"/>
      <c r="AH1234" s="12">
        <v>0</v>
      </c>
      <c r="AI1234" s="12"/>
      <c r="AJ1234" s="12"/>
      <c r="AK1234" s="12">
        <v>0</v>
      </c>
      <c r="AL1234" s="12"/>
      <c r="AM1234" s="12"/>
      <c r="AN1234" s="12">
        <v>0</v>
      </c>
      <c r="AO1234" s="32"/>
      <c r="AP1234" s="39" t="s">
        <v>53</v>
      </c>
      <c r="AQ1234" s="32"/>
      <c r="AR1234" s="32">
        <v>0</v>
      </c>
      <c r="AS1234" s="12">
        <v>3889262.2080000001</v>
      </c>
      <c r="AT1234" s="12">
        <v>3927556.8</v>
      </c>
      <c r="AU1234" s="12">
        <v>38294.591999999713</v>
      </c>
      <c r="AV1234" s="12"/>
      <c r="AW1234" s="12"/>
      <c r="AX1234" s="12">
        <v>0</v>
      </c>
      <c r="AY1234" s="45"/>
      <c r="AZ1234" s="32"/>
      <c r="BA1234" s="12">
        <v>0</v>
      </c>
      <c r="BB1234" s="12">
        <f>BF1234+BJ1234+BN1234+BR1234+BV1234+BZ1234+CD1234+CH1234+CL1234+CP1234+CT1234+CX1234+DB1234</f>
        <v>0</v>
      </c>
      <c r="BC1234" s="12">
        <f t="shared" si="1586"/>
        <v>0</v>
      </c>
      <c r="BD1234" s="12">
        <f t="shared" si="1587"/>
        <v>0</v>
      </c>
      <c r="BE1234" s="12"/>
      <c r="BF1234" s="12"/>
      <c r="BG1234" s="12"/>
      <c r="BH1234" s="12">
        <f>BG1234-BF1234</f>
        <v>0</v>
      </c>
      <c r="BI1234" s="12"/>
      <c r="BJ1234" s="12"/>
      <c r="BK1234" s="12"/>
      <c r="BL1234" s="12">
        <f>BK1234-BJ1234</f>
        <v>0</v>
      </c>
      <c r="BM1234" s="12"/>
      <c r="BN1234" s="12"/>
      <c r="BO1234" s="12"/>
      <c r="BP1234" s="12">
        <f>BO1234-BN1234</f>
        <v>0</v>
      </c>
      <c r="BQ1234" s="12"/>
      <c r="BR1234" s="12"/>
      <c r="BS1234" s="12"/>
      <c r="BT1234" s="12">
        <f>BS1234-BR1234</f>
        <v>0</v>
      </c>
      <c r="BU1234" s="12"/>
      <c r="BV1234" s="12"/>
      <c r="BW1234" s="12"/>
      <c r="BX1234" s="12">
        <f>BW1234-BV1234</f>
        <v>0</v>
      </c>
      <c r="BY1234" s="12"/>
      <c r="BZ1234" s="12"/>
      <c r="CA1234" s="12"/>
      <c r="CB1234" s="12">
        <f>CA1234-BZ1234</f>
        <v>0</v>
      </c>
      <c r="CC1234" s="12"/>
      <c r="CD1234" s="12"/>
      <c r="CE1234" s="12"/>
      <c r="CF1234" s="12">
        <f>CE1234-CD1234</f>
        <v>0</v>
      </c>
      <c r="CG1234" s="12"/>
      <c r="CH1234" s="12"/>
      <c r="CI1234" s="12"/>
      <c r="CJ1234" s="12">
        <f>CI1234-CH1234</f>
        <v>0</v>
      </c>
      <c r="CK1234" s="12"/>
      <c r="CL1234" s="12"/>
      <c r="CM1234" s="12"/>
      <c r="CN1234" s="12">
        <f>CM1234-CL1234</f>
        <v>0</v>
      </c>
      <c r="CO1234" s="12"/>
      <c r="CP1234" s="12"/>
      <c r="CQ1234" s="12"/>
      <c r="CR1234" s="12">
        <f>CQ1234-CP1234</f>
        <v>0</v>
      </c>
      <c r="CS1234" s="12"/>
      <c r="CT1234" s="12"/>
      <c r="CU1234" s="12"/>
      <c r="CV1234" s="12">
        <f>CU1234-CT1234</f>
        <v>0</v>
      </c>
      <c r="CW1234" s="12"/>
      <c r="CX1234" s="12"/>
      <c r="CY1234" s="12"/>
      <c r="CZ1234" s="12">
        <f>CY1234-CX1234</f>
        <v>0</v>
      </c>
      <c r="DA1234" s="12"/>
      <c r="DB1234" s="12"/>
      <c r="DC1234" s="12"/>
      <c r="DD1234" s="12">
        <f>DC1234-DB1234</f>
        <v>0</v>
      </c>
      <c r="DE1234" s="13" t="s">
        <v>54</v>
      </c>
      <c r="DF1234" s="14" t="s">
        <v>55</v>
      </c>
    </row>
    <row r="1235" spans="1:110" ht="38.25" hidden="1" x14ac:dyDescent="0.25">
      <c r="A1235" s="13" t="s">
        <v>165</v>
      </c>
      <c r="B1235" s="48" t="s">
        <v>2095</v>
      </c>
      <c r="C1235" s="49">
        <v>1909</v>
      </c>
      <c r="D1235" s="49"/>
      <c r="E1235" s="48" t="s">
        <v>52</v>
      </c>
      <c r="F1235" s="50">
        <v>772.59</v>
      </c>
      <c r="G1235" s="50">
        <v>672.59</v>
      </c>
      <c r="H1235" s="51">
        <v>33968</v>
      </c>
      <c r="I1235" s="12">
        <f t="shared" si="1584"/>
        <v>3849745.2800000003</v>
      </c>
      <c r="J1235" s="12">
        <f t="shared" si="1585"/>
        <v>1924872.6400000001</v>
      </c>
      <c r="K1235" s="12">
        <f t="shared" si="1582"/>
        <v>1924872.6400000001</v>
      </c>
      <c r="L1235" s="12">
        <f t="shared" si="1583"/>
        <v>1924872.6400000001</v>
      </c>
      <c r="M1235" s="12">
        <f t="shared" si="1594"/>
        <v>0</v>
      </c>
      <c r="N1235" s="12"/>
      <c r="O1235" s="12">
        <v>552460.66</v>
      </c>
      <c r="P1235" s="12">
        <v>552460.66</v>
      </c>
      <c r="Q1235" s="12"/>
      <c r="R1235" s="12"/>
      <c r="S1235" s="12">
        <v>0</v>
      </c>
      <c r="T1235" s="12"/>
      <c r="U1235" s="12"/>
      <c r="V1235" s="12">
        <v>0</v>
      </c>
      <c r="W1235" s="12"/>
      <c r="X1235" s="12"/>
      <c r="Y1235" s="12">
        <v>0</v>
      </c>
      <c r="Z1235" s="12"/>
      <c r="AA1235" s="12"/>
      <c r="AB1235" s="12">
        <v>0</v>
      </c>
      <c r="AC1235" s="12"/>
      <c r="AD1235" s="12"/>
      <c r="AE1235" s="12">
        <v>0</v>
      </c>
      <c r="AF1235" s="12"/>
      <c r="AG1235" s="12"/>
      <c r="AH1235" s="12">
        <v>0</v>
      </c>
      <c r="AI1235" s="12"/>
      <c r="AJ1235" s="12"/>
      <c r="AK1235" s="12">
        <v>0</v>
      </c>
      <c r="AL1235" s="12"/>
      <c r="AM1235" s="12"/>
      <c r="AN1235" s="12">
        <v>0</v>
      </c>
      <c r="AO1235" s="32"/>
      <c r="AP1235" s="39"/>
      <c r="AQ1235" s="32"/>
      <c r="AR1235" s="32">
        <v>0</v>
      </c>
      <c r="AS1235" s="12"/>
      <c r="AT1235" s="12"/>
      <c r="AU1235" s="12">
        <v>0</v>
      </c>
      <c r="AV1235" s="12"/>
      <c r="AW1235" s="12"/>
      <c r="AX1235" s="12">
        <v>0</v>
      </c>
      <c r="AY1235" s="45"/>
      <c r="AZ1235" s="32">
        <v>3297284.62</v>
      </c>
      <c r="BA1235" s="12">
        <v>3297284.62</v>
      </c>
      <c r="BB1235" s="12"/>
      <c r="BC1235" s="12">
        <f t="shared" si="1586"/>
        <v>0</v>
      </c>
      <c r="BD1235" s="12">
        <f t="shared" si="1587"/>
        <v>0</v>
      </c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3" t="s">
        <v>54</v>
      </c>
      <c r="DF1235" s="14" t="s">
        <v>55</v>
      </c>
    </row>
    <row r="1236" spans="1:110" ht="51" hidden="1" x14ac:dyDescent="0.25">
      <c r="A1236" s="13" t="s">
        <v>166</v>
      </c>
      <c r="B1236" s="48" t="s">
        <v>1422</v>
      </c>
      <c r="C1236" s="49">
        <v>1909</v>
      </c>
      <c r="D1236" s="49" t="s">
        <v>51</v>
      </c>
      <c r="E1236" s="48" t="s">
        <v>56</v>
      </c>
      <c r="F1236" s="50">
        <v>1082.5</v>
      </c>
      <c r="G1236" s="50">
        <v>860.5</v>
      </c>
      <c r="H1236" s="51">
        <v>35781</v>
      </c>
      <c r="I1236" s="12">
        <f t="shared" si="1584"/>
        <v>1015754.3999999999</v>
      </c>
      <c r="J1236" s="12">
        <f t="shared" si="1585"/>
        <v>507877.19999999995</v>
      </c>
      <c r="K1236" s="12">
        <f t="shared" si="1582"/>
        <v>507877.19999999995</v>
      </c>
      <c r="L1236" s="12">
        <f t="shared" si="1583"/>
        <v>507877.19999999995</v>
      </c>
      <c r="M1236" s="12">
        <f t="shared" si="1594"/>
        <v>0</v>
      </c>
      <c r="N1236" s="12"/>
      <c r="O1236" s="12"/>
      <c r="P1236" s="12">
        <v>0</v>
      </c>
      <c r="Q1236" s="12"/>
      <c r="R1236" s="12"/>
      <c r="S1236" s="12">
        <v>0</v>
      </c>
      <c r="T1236" s="12"/>
      <c r="U1236" s="12"/>
      <c r="V1236" s="12">
        <v>0</v>
      </c>
      <c r="W1236" s="12">
        <v>466726.60800000001</v>
      </c>
      <c r="X1236" s="12">
        <v>474214.8</v>
      </c>
      <c r="Y1236" s="12">
        <v>7488.1919999999809</v>
      </c>
      <c r="Z1236" s="12"/>
      <c r="AA1236" s="12"/>
      <c r="AB1236" s="12">
        <v>0</v>
      </c>
      <c r="AC1236" s="12">
        <v>532513.93999999994</v>
      </c>
      <c r="AD1236" s="12">
        <v>541539.6</v>
      </c>
      <c r="AE1236" s="12">
        <v>9025.6600000000326</v>
      </c>
      <c r="AF1236" s="12"/>
      <c r="AG1236" s="12"/>
      <c r="AH1236" s="12">
        <v>0</v>
      </c>
      <c r="AI1236" s="12"/>
      <c r="AJ1236" s="12"/>
      <c r="AK1236" s="12">
        <v>0</v>
      </c>
      <c r="AL1236" s="12"/>
      <c r="AM1236" s="12"/>
      <c r="AN1236" s="12">
        <v>0</v>
      </c>
      <c r="AO1236" s="32"/>
      <c r="AP1236" s="39" t="s">
        <v>53</v>
      </c>
      <c r="AQ1236" s="32"/>
      <c r="AR1236" s="32">
        <v>0</v>
      </c>
      <c r="AS1236" s="12"/>
      <c r="AT1236" s="12"/>
      <c r="AU1236" s="12">
        <v>0</v>
      </c>
      <c r="AV1236" s="12"/>
      <c r="AW1236" s="12"/>
      <c r="AX1236" s="12">
        <v>0</v>
      </c>
      <c r="AY1236" s="45"/>
      <c r="AZ1236" s="32"/>
      <c r="BA1236" s="12">
        <v>0</v>
      </c>
      <c r="BB1236" s="12">
        <f>BF1236+BJ1236+BN1236+BR1236+BV1236+BZ1236+CD1236+CH1236+CL1236+CP1236+CT1236+CX1236+DB1236</f>
        <v>0</v>
      </c>
      <c r="BC1236" s="12">
        <f t="shared" si="1586"/>
        <v>0</v>
      </c>
      <c r="BD1236" s="12">
        <f t="shared" si="1587"/>
        <v>0</v>
      </c>
      <c r="BE1236" s="12"/>
      <c r="BF1236" s="12"/>
      <c r="BG1236" s="12"/>
      <c r="BH1236" s="12">
        <f>BG1236-BF1236</f>
        <v>0</v>
      </c>
      <c r="BI1236" s="12"/>
      <c r="BJ1236" s="12"/>
      <c r="BK1236" s="12"/>
      <c r="BL1236" s="12">
        <f>BK1236-BJ1236</f>
        <v>0</v>
      </c>
      <c r="BM1236" s="12"/>
      <c r="BN1236" s="12"/>
      <c r="BO1236" s="12"/>
      <c r="BP1236" s="12">
        <f>BO1236-BN1236</f>
        <v>0</v>
      </c>
      <c r="BQ1236" s="12"/>
      <c r="BR1236" s="12"/>
      <c r="BS1236" s="12"/>
      <c r="BT1236" s="12">
        <f>BS1236-BR1236</f>
        <v>0</v>
      </c>
      <c r="BU1236" s="12"/>
      <c r="BV1236" s="12"/>
      <c r="BW1236" s="12"/>
      <c r="BX1236" s="12">
        <f>BW1236-BV1236</f>
        <v>0</v>
      </c>
      <c r="BY1236" s="12"/>
      <c r="BZ1236" s="12"/>
      <c r="CA1236" s="12"/>
      <c r="CB1236" s="12">
        <f>CA1236-BZ1236</f>
        <v>0</v>
      </c>
      <c r="CC1236" s="12"/>
      <c r="CD1236" s="12"/>
      <c r="CE1236" s="12"/>
      <c r="CF1236" s="12">
        <f>CE1236-CD1236</f>
        <v>0</v>
      </c>
      <c r="CG1236" s="12"/>
      <c r="CH1236" s="12"/>
      <c r="CI1236" s="12"/>
      <c r="CJ1236" s="12">
        <f>CI1236-CH1236</f>
        <v>0</v>
      </c>
      <c r="CK1236" s="12"/>
      <c r="CL1236" s="12"/>
      <c r="CM1236" s="12"/>
      <c r="CN1236" s="12">
        <f>CM1236-CL1236</f>
        <v>0</v>
      </c>
      <c r="CO1236" s="12"/>
      <c r="CP1236" s="12"/>
      <c r="CQ1236" s="12"/>
      <c r="CR1236" s="12">
        <f>CQ1236-CP1236</f>
        <v>0</v>
      </c>
      <c r="CS1236" s="12"/>
      <c r="CT1236" s="12"/>
      <c r="CU1236" s="12"/>
      <c r="CV1236" s="12">
        <f>CU1236-CT1236</f>
        <v>0</v>
      </c>
      <c r="CW1236" s="12"/>
      <c r="CX1236" s="12"/>
      <c r="CY1236" s="12"/>
      <c r="CZ1236" s="12">
        <f>CY1236-CX1236</f>
        <v>0</v>
      </c>
      <c r="DA1236" s="12"/>
      <c r="DB1236" s="12"/>
      <c r="DC1236" s="12"/>
      <c r="DD1236" s="12">
        <f>DC1236-DB1236</f>
        <v>0</v>
      </c>
      <c r="DE1236" s="13" t="s">
        <v>54</v>
      </c>
      <c r="DF1236" s="14" t="s">
        <v>55</v>
      </c>
    </row>
    <row r="1237" spans="1:110" ht="51" hidden="1" x14ac:dyDescent="0.25">
      <c r="A1237" s="13" t="s">
        <v>167</v>
      </c>
      <c r="B1237" s="48" t="s">
        <v>1423</v>
      </c>
      <c r="C1237" s="49">
        <v>1912</v>
      </c>
      <c r="D1237" s="49" t="s">
        <v>51</v>
      </c>
      <c r="E1237" s="48" t="s">
        <v>56</v>
      </c>
      <c r="F1237" s="50">
        <v>1460.1</v>
      </c>
      <c r="G1237" s="50">
        <v>1209.0999999999999</v>
      </c>
      <c r="H1237" s="51">
        <v>34050</v>
      </c>
      <c r="I1237" s="12">
        <f t="shared" si="1584"/>
        <v>3099105.58</v>
      </c>
      <c r="J1237" s="12">
        <f t="shared" si="1585"/>
        <v>1549552.79</v>
      </c>
      <c r="K1237" s="12">
        <f t="shared" si="1582"/>
        <v>1549552.79</v>
      </c>
      <c r="L1237" s="12">
        <f t="shared" si="1583"/>
        <v>1549552.79</v>
      </c>
      <c r="M1237" s="12">
        <f t="shared" si="1594"/>
        <v>0</v>
      </c>
      <c r="N1237" s="12"/>
      <c r="O1237" s="12">
        <v>859583.98</v>
      </c>
      <c r="P1237" s="12">
        <v>859583.98</v>
      </c>
      <c r="Q1237" s="12"/>
      <c r="R1237" s="12"/>
      <c r="S1237" s="12">
        <v>0</v>
      </c>
      <c r="T1237" s="12"/>
      <c r="U1237" s="12"/>
      <c r="V1237" s="12">
        <v>0</v>
      </c>
      <c r="W1237" s="12"/>
      <c r="X1237" s="12"/>
      <c r="Y1237" s="12">
        <v>0</v>
      </c>
      <c r="Z1237" s="12"/>
      <c r="AA1237" s="12"/>
      <c r="AB1237" s="12">
        <v>0</v>
      </c>
      <c r="AC1237" s="12"/>
      <c r="AD1237" s="12"/>
      <c r="AE1237" s="12">
        <v>0</v>
      </c>
      <c r="AF1237" s="12"/>
      <c r="AG1237" s="12"/>
      <c r="AH1237" s="12">
        <v>0</v>
      </c>
      <c r="AI1237" s="12"/>
      <c r="AJ1237" s="12"/>
      <c r="AK1237" s="12">
        <v>0</v>
      </c>
      <c r="AL1237" s="12"/>
      <c r="AM1237" s="12"/>
      <c r="AN1237" s="12">
        <v>0</v>
      </c>
      <c r="AO1237" s="32"/>
      <c r="AP1237" s="39" t="s">
        <v>53</v>
      </c>
      <c r="AQ1237" s="32"/>
      <c r="AR1237" s="32">
        <v>0</v>
      </c>
      <c r="AS1237" s="12">
        <v>2250730.4440000001</v>
      </c>
      <c r="AT1237" s="12">
        <v>2239521.6</v>
      </c>
      <c r="AU1237" s="12">
        <v>-11208.844000000041</v>
      </c>
      <c r="AV1237" s="12"/>
      <c r="AW1237" s="12"/>
      <c r="AX1237" s="12">
        <v>0</v>
      </c>
      <c r="AY1237" s="45"/>
      <c r="AZ1237" s="32"/>
      <c r="BA1237" s="12">
        <v>0</v>
      </c>
      <c r="BB1237" s="12">
        <f>BF1237+BJ1237+BN1237+BR1237+BV1237+BZ1237+CD1237+CH1237+CL1237+CP1237+CT1237+CX1237+DB1237</f>
        <v>0</v>
      </c>
      <c r="BC1237" s="12">
        <f t="shared" si="1586"/>
        <v>0</v>
      </c>
      <c r="BD1237" s="12">
        <f t="shared" si="1587"/>
        <v>0</v>
      </c>
      <c r="BE1237" s="12"/>
      <c r="BF1237" s="12"/>
      <c r="BG1237" s="12"/>
      <c r="BH1237" s="12">
        <f>BG1237-BF1237</f>
        <v>0</v>
      </c>
      <c r="BI1237" s="12"/>
      <c r="BJ1237" s="12"/>
      <c r="BK1237" s="12"/>
      <c r="BL1237" s="12">
        <f>BK1237-BJ1237</f>
        <v>0</v>
      </c>
      <c r="BM1237" s="12"/>
      <c r="BN1237" s="12"/>
      <c r="BO1237" s="12"/>
      <c r="BP1237" s="12">
        <f>BO1237-BN1237</f>
        <v>0</v>
      </c>
      <c r="BQ1237" s="12"/>
      <c r="BR1237" s="12"/>
      <c r="BS1237" s="12"/>
      <c r="BT1237" s="12">
        <f>BS1237-BR1237</f>
        <v>0</v>
      </c>
      <c r="BU1237" s="12"/>
      <c r="BV1237" s="12"/>
      <c r="BW1237" s="12"/>
      <c r="BX1237" s="12">
        <f>BW1237-BV1237</f>
        <v>0</v>
      </c>
      <c r="BY1237" s="12"/>
      <c r="BZ1237" s="12"/>
      <c r="CA1237" s="12"/>
      <c r="CB1237" s="12">
        <f>CA1237-BZ1237</f>
        <v>0</v>
      </c>
      <c r="CC1237" s="12"/>
      <c r="CD1237" s="12"/>
      <c r="CE1237" s="12"/>
      <c r="CF1237" s="12">
        <f>CE1237-CD1237</f>
        <v>0</v>
      </c>
      <c r="CG1237" s="12"/>
      <c r="CH1237" s="12"/>
      <c r="CI1237" s="12"/>
      <c r="CJ1237" s="12">
        <f>CI1237-CH1237</f>
        <v>0</v>
      </c>
      <c r="CK1237" s="12"/>
      <c r="CL1237" s="12"/>
      <c r="CM1237" s="12"/>
      <c r="CN1237" s="12">
        <f>CM1237-CL1237</f>
        <v>0</v>
      </c>
      <c r="CO1237" s="12"/>
      <c r="CP1237" s="12"/>
      <c r="CQ1237" s="12"/>
      <c r="CR1237" s="12">
        <f>CQ1237-CP1237</f>
        <v>0</v>
      </c>
      <c r="CS1237" s="12"/>
      <c r="CT1237" s="12"/>
      <c r="CU1237" s="12"/>
      <c r="CV1237" s="12">
        <f>CU1237-CT1237</f>
        <v>0</v>
      </c>
      <c r="CW1237" s="12"/>
      <c r="CX1237" s="12"/>
      <c r="CY1237" s="12"/>
      <c r="CZ1237" s="12">
        <f>CY1237-CX1237</f>
        <v>0</v>
      </c>
      <c r="DA1237" s="12"/>
      <c r="DB1237" s="12"/>
      <c r="DC1237" s="12"/>
      <c r="DD1237" s="12">
        <f>DC1237-DB1237</f>
        <v>0</v>
      </c>
      <c r="DE1237" s="13" t="s">
        <v>54</v>
      </c>
      <c r="DF1237" s="14" t="s">
        <v>55</v>
      </c>
    </row>
    <row r="1238" spans="1:110" ht="51" hidden="1" x14ac:dyDescent="0.25">
      <c r="A1238" s="13" t="s">
        <v>168</v>
      </c>
      <c r="B1238" s="48" t="s">
        <v>2196</v>
      </c>
      <c r="C1238" s="49" t="s">
        <v>2120</v>
      </c>
      <c r="D1238" s="49" t="s">
        <v>2154</v>
      </c>
      <c r="E1238" s="48" t="s">
        <v>56</v>
      </c>
      <c r="F1238" s="50">
        <v>670.9</v>
      </c>
      <c r="G1238" s="50">
        <v>576.5</v>
      </c>
      <c r="H1238" s="51">
        <v>34283</v>
      </c>
      <c r="I1238" s="12">
        <f t="shared" si="1584"/>
        <v>437416.56</v>
      </c>
      <c r="J1238" s="12">
        <f t="shared" si="1585"/>
        <v>218708.28</v>
      </c>
      <c r="K1238" s="12">
        <f t="shared" si="1582"/>
        <v>218708.28</v>
      </c>
      <c r="L1238" s="12">
        <f t="shared" si="1583"/>
        <v>218708.28</v>
      </c>
      <c r="M1238" s="12">
        <f t="shared" si="1594"/>
        <v>0</v>
      </c>
      <c r="N1238" s="12"/>
      <c r="O1238" s="12">
        <v>437416.56</v>
      </c>
      <c r="P1238" s="12">
        <v>437416.56</v>
      </c>
      <c r="Q1238" s="12"/>
      <c r="R1238" s="12"/>
      <c r="S1238" s="12">
        <v>0</v>
      </c>
      <c r="T1238" s="12"/>
      <c r="U1238" s="12"/>
      <c r="V1238" s="12">
        <v>0</v>
      </c>
      <c r="W1238" s="12"/>
      <c r="X1238" s="12"/>
      <c r="Y1238" s="12">
        <v>0</v>
      </c>
      <c r="Z1238" s="12"/>
      <c r="AA1238" s="12"/>
      <c r="AB1238" s="12">
        <v>0</v>
      </c>
      <c r="AC1238" s="12"/>
      <c r="AD1238" s="12"/>
      <c r="AE1238" s="12">
        <v>0</v>
      </c>
      <c r="AF1238" s="12"/>
      <c r="AG1238" s="12"/>
      <c r="AH1238" s="12">
        <v>0</v>
      </c>
      <c r="AI1238" s="12"/>
      <c r="AJ1238" s="12"/>
      <c r="AK1238" s="12">
        <v>0</v>
      </c>
      <c r="AL1238" s="12"/>
      <c r="AM1238" s="12"/>
      <c r="AN1238" s="12">
        <v>0</v>
      </c>
      <c r="AO1238" s="32"/>
      <c r="AP1238" s="39"/>
      <c r="AQ1238" s="32"/>
      <c r="AR1238" s="32">
        <v>0</v>
      </c>
      <c r="AS1238" s="12"/>
      <c r="AT1238" s="12"/>
      <c r="AU1238" s="12">
        <v>0</v>
      </c>
      <c r="AV1238" s="12"/>
      <c r="AW1238" s="12"/>
      <c r="AX1238" s="12">
        <v>0</v>
      </c>
      <c r="AY1238" s="45"/>
      <c r="AZ1238" s="32"/>
      <c r="BA1238" s="12">
        <v>0</v>
      </c>
      <c r="BB1238" s="12"/>
      <c r="BC1238" s="12">
        <f t="shared" si="1586"/>
        <v>0</v>
      </c>
      <c r="BD1238" s="12">
        <f t="shared" si="1587"/>
        <v>0</v>
      </c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/>
      <c r="CY1238" s="12"/>
      <c r="CZ1238" s="12"/>
      <c r="DA1238" s="12"/>
      <c r="DB1238" s="12"/>
      <c r="DC1238" s="12"/>
      <c r="DD1238" s="12"/>
      <c r="DE1238" s="13" t="s">
        <v>54</v>
      </c>
      <c r="DF1238" s="14" t="s">
        <v>55</v>
      </c>
    </row>
    <row r="1239" spans="1:110" ht="51" hidden="1" x14ac:dyDescent="0.25">
      <c r="A1239" s="13" t="s">
        <v>169</v>
      </c>
      <c r="B1239" s="48" t="s">
        <v>1424</v>
      </c>
      <c r="C1239" s="49">
        <v>1902</v>
      </c>
      <c r="D1239" s="49" t="s">
        <v>51</v>
      </c>
      <c r="E1239" s="48" t="s">
        <v>56</v>
      </c>
      <c r="F1239" s="50">
        <v>362.6</v>
      </c>
      <c r="G1239" s="50">
        <v>266</v>
      </c>
      <c r="H1239" s="51">
        <v>34619</v>
      </c>
      <c r="I1239" s="12">
        <f t="shared" si="1584"/>
        <v>298720.8</v>
      </c>
      <c r="J1239" s="12">
        <f t="shared" si="1585"/>
        <v>149360.4</v>
      </c>
      <c r="K1239" s="12">
        <f t="shared" si="1582"/>
        <v>149360.4</v>
      </c>
      <c r="L1239" s="12">
        <f t="shared" si="1583"/>
        <v>149360.4</v>
      </c>
      <c r="M1239" s="12">
        <f t="shared" si="1594"/>
        <v>0</v>
      </c>
      <c r="N1239" s="12"/>
      <c r="O1239" s="12"/>
      <c r="P1239" s="12">
        <v>0</v>
      </c>
      <c r="Q1239" s="12"/>
      <c r="R1239" s="12"/>
      <c r="S1239" s="12">
        <v>0</v>
      </c>
      <c r="T1239" s="12"/>
      <c r="U1239" s="12"/>
      <c r="V1239" s="12">
        <v>0</v>
      </c>
      <c r="W1239" s="12">
        <v>144275.74400000001</v>
      </c>
      <c r="X1239" s="12">
        <v>176792.4</v>
      </c>
      <c r="Y1239" s="12">
        <v>32516.655999999988</v>
      </c>
      <c r="Z1239" s="12"/>
      <c r="AA1239" s="12"/>
      <c r="AB1239" s="12">
        <v>0</v>
      </c>
      <c r="AC1239" s="12">
        <v>119896.26</v>
      </c>
      <c r="AD1239" s="12">
        <v>121928.4</v>
      </c>
      <c r="AE1239" s="12">
        <v>2032.1399999999994</v>
      </c>
      <c r="AF1239" s="12"/>
      <c r="AG1239" s="12"/>
      <c r="AH1239" s="12">
        <v>0</v>
      </c>
      <c r="AI1239" s="12"/>
      <c r="AJ1239" s="12"/>
      <c r="AK1239" s="12">
        <v>0</v>
      </c>
      <c r="AL1239" s="12"/>
      <c r="AM1239" s="12"/>
      <c r="AN1239" s="12">
        <v>0</v>
      </c>
      <c r="AO1239" s="32"/>
      <c r="AP1239" s="39" t="s">
        <v>53</v>
      </c>
      <c r="AQ1239" s="32"/>
      <c r="AR1239" s="32">
        <v>0</v>
      </c>
      <c r="AS1239" s="12"/>
      <c r="AT1239" s="12"/>
      <c r="AU1239" s="12">
        <v>0</v>
      </c>
      <c r="AV1239" s="12"/>
      <c r="AW1239" s="12"/>
      <c r="AX1239" s="12">
        <v>0</v>
      </c>
      <c r="AY1239" s="45"/>
      <c r="AZ1239" s="32"/>
      <c r="BA1239" s="12">
        <v>0</v>
      </c>
      <c r="BB1239" s="12">
        <f>BF1239+BJ1239+BN1239+BR1239+BV1239+BZ1239+CD1239+CH1239+CL1239+CP1239+CT1239+CX1239+DB1239</f>
        <v>0</v>
      </c>
      <c r="BC1239" s="12">
        <f t="shared" si="1586"/>
        <v>0</v>
      </c>
      <c r="BD1239" s="12">
        <f t="shared" si="1587"/>
        <v>0</v>
      </c>
      <c r="BE1239" s="12"/>
      <c r="BF1239" s="12"/>
      <c r="BG1239" s="12"/>
      <c r="BH1239" s="12">
        <f>BG1239-BF1239</f>
        <v>0</v>
      </c>
      <c r="BI1239" s="12"/>
      <c r="BJ1239" s="12"/>
      <c r="BK1239" s="12"/>
      <c r="BL1239" s="12">
        <f>BK1239-BJ1239</f>
        <v>0</v>
      </c>
      <c r="BM1239" s="12"/>
      <c r="BN1239" s="12"/>
      <c r="BO1239" s="12"/>
      <c r="BP1239" s="12">
        <f>BO1239-BN1239</f>
        <v>0</v>
      </c>
      <c r="BQ1239" s="12"/>
      <c r="BR1239" s="12"/>
      <c r="BS1239" s="12"/>
      <c r="BT1239" s="12">
        <f>BS1239-BR1239</f>
        <v>0</v>
      </c>
      <c r="BU1239" s="12"/>
      <c r="BV1239" s="12"/>
      <c r="BW1239" s="12"/>
      <c r="BX1239" s="12">
        <f>BW1239-BV1239</f>
        <v>0</v>
      </c>
      <c r="BY1239" s="12"/>
      <c r="BZ1239" s="12"/>
      <c r="CA1239" s="12"/>
      <c r="CB1239" s="12">
        <f>CA1239-BZ1239</f>
        <v>0</v>
      </c>
      <c r="CC1239" s="12"/>
      <c r="CD1239" s="12"/>
      <c r="CE1239" s="12"/>
      <c r="CF1239" s="12">
        <f>CE1239-CD1239</f>
        <v>0</v>
      </c>
      <c r="CG1239" s="12"/>
      <c r="CH1239" s="12"/>
      <c r="CI1239" s="12"/>
      <c r="CJ1239" s="12">
        <f>CI1239-CH1239</f>
        <v>0</v>
      </c>
      <c r="CK1239" s="12"/>
      <c r="CL1239" s="12"/>
      <c r="CM1239" s="12"/>
      <c r="CN1239" s="12">
        <f>CM1239-CL1239</f>
        <v>0</v>
      </c>
      <c r="CO1239" s="12"/>
      <c r="CP1239" s="12"/>
      <c r="CQ1239" s="12"/>
      <c r="CR1239" s="12">
        <f>CQ1239-CP1239</f>
        <v>0</v>
      </c>
      <c r="CS1239" s="12"/>
      <c r="CT1239" s="12"/>
      <c r="CU1239" s="12"/>
      <c r="CV1239" s="12">
        <f>CU1239-CT1239</f>
        <v>0</v>
      </c>
      <c r="CW1239" s="12"/>
      <c r="CX1239" s="12"/>
      <c r="CY1239" s="12"/>
      <c r="CZ1239" s="12">
        <f>CY1239-CX1239</f>
        <v>0</v>
      </c>
      <c r="DA1239" s="12"/>
      <c r="DB1239" s="12"/>
      <c r="DC1239" s="12"/>
      <c r="DD1239" s="12">
        <f>DC1239-DB1239</f>
        <v>0</v>
      </c>
      <c r="DE1239" s="13" t="s">
        <v>54</v>
      </c>
      <c r="DF1239" s="14" t="s">
        <v>55</v>
      </c>
    </row>
    <row r="1240" spans="1:110" ht="51" hidden="1" x14ac:dyDescent="0.25">
      <c r="A1240" s="13" t="s">
        <v>170</v>
      </c>
      <c r="B1240" s="48" t="s">
        <v>2671</v>
      </c>
      <c r="C1240" s="49">
        <v>1917</v>
      </c>
      <c r="D1240" s="49" t="s">
        <v>51</v>
      </c>
      <c r="E1240" s="48" t="s">
        <v>56</v>
      </c>
      <c r="F1240" s="50">
        <v>5856</v>
      </c>
      <c r="G1240" s="50">
        <v>4831.3999999999996</v>
      </c>
      <c r="H1240" s="51">
        <v>33423</v>
      </c>
      <c r="I1240" s="12">
        <f t="shared" si="1584"/>
        <v>18738018.790475585</v>
      </c>
      <c r="J1240" s="12">
        <f t="shared" si="1585"/>
        <v>9369009.3952377923</v>
      </c>
      <c r="K1240" s="12">
        <f t="shared" si="1582"/>
        <v>9369009.3952377923</v>
      </c>
      <c r="L1240" s="12">
        <f t="shared" si="1583"/>
        <v>9369009.3952377923</v>
      </c>
      <c r="M1240" s="12">
        <f t="shared" si="1594"/>
        <v>0</v>
      </c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32"/>
      <c r="AP1240" s="39"/>
      <c r="AQ1240" s="32"/>
      <c r="AR1240" s="32"/>
      <c r="AS1240" s="12"/>
      <c r="AT1240" s="12"/>
      <c r="AU1240" s="12"/>
      <c r="AV1240" s="12"/>
      <c r="AW1240" s="12">
        <v>18738018.790475585</v>
      </c>
      <c r="AX1240" s="12">
        <v>21463102.75</v>
      </c>
      <c r="AY1240" s="45"/>
      <c r="AZ1240" s="32"/>
      <c r="BA1240" s="12">
        <v>0</v>
      </c>
      <c r="BB1240" s="12"/>
      <c r="BC1240" s="12">
        <f t="shared" si="1586"/>
        <v>0</v>
      </c>
      <c r="BD1240" s="12">
        <f t="shared" si="1587"/>
        <v>0</v>
      </c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3" t="s">
        <v>54</v>
      </c>
      <c r="DF1240" s="14" t="s">
        <v>55</v>
      </c>
    </row>
    <row r="1241" spans="1:110" ht="51" hidden="1" x14ac:dyDescent="0.25">
      <c r="A1241" s="13" t="s">
        <v>171</v>
      </c>
      <c r="B1241" s="48" t="s">
        <v>2087</v>
      </c>
      <c r="C1241" s="49">
        <v>1902</v>
      </c>
      <c r="D1241" s="49"/>
      <c r="E1241" s="48" t="s">
        <v>56</v>
      </c>
      <c r="F1241" s="50">
        <v>1118.5999999999999</v>
      </c>
      <c r="G1241" s="50">
        <v>918.7</v>
      </c>
      <c r="H1241" s="51">
        <v>34030</v>
      </c>
      <c r="I1241" s="12">
        <f t="shared" si="1584"/>
        <v>1551991.3599999999</v>
      </c>
      <c r="J1241" s="12">
        <f t="shared" si="1585"/>
        <v>775995.67999999993</v>
      </c>
      <c r="K1241" s="12">
        <f t="shared" si="1582"/>
        <v>775995.67999999993</v>
      </c>
      <c r="L1241" s="12">
        <f t="shared" si="1583"/>
        <v>775995.67999999993</v>
      </c>
      <c r="M1241" s="12">
        <f t="shared" si="1594"/>
        <v>0</v>
      </c>
      <c r="N1241" s="12"/>
      <c r="O1241" s="12">
        <v>953155.62</v>
      </c>
      <c r="P1241" s="12">
        <v>953155.62</v>
      </c>
      <c r="Q1241" s="12"/>
      <c r="R1241" s="12"/>
      <c r="S1241" s="12">
        <v>0</v>
      </c>
      <c r="T1241" s="12"/>
      <c r="U1241" s="12"/>
      <c r="V1241" s="12">
        <v>0</v>
      </c>
      <c r="W1241" s="12"/>
      <c r="X1241" s="12"/>
      <c r="Y1241" s="12">
        <v>0</v>
      </c>
      <c r="Z1241" s="12"/>
      <c r="AA1241" s="12"/>
      <c r="AB1241" s="12">
        <v>0</v>
      </c>
      <c r="AC1241" s="12"/>
      <c r="AD1241" s="12"/>
      <c r="AE1241" s="12">
        <v>0</v>
      </c>
      <c r="AF1241" s="12"/>
      <c r="AG1241" s="12"/>
      <c r="AH1241" s="12">
        <v>0</v>
      </c>
      <c r="AI1241" s="12"/>
      <c r="AJ1241" s="12"/>
      <c r="AK1241" s="12">
        <v>0</v>
      </c>
      <c r="AL1241" s="12"/>
      <c r="AM1241" s="12"/>
      <c r="AN1241" s="12">
        <v>0</v>
      </c>
      <c r="AO1241" s="32"/>
      <c r="AP1241" s="39"/>
      <c r="AQ1241" s="32"/>
      <c r="AR1241" s="32">
        <v>0</v>
      </c>
      <c r="AS1241" s="12"/>
      <c r="AT1241" s="12"/>
      <c r="AU1241" s="12">
        <v>0</v>
      </c>
      <c r="AV1241" s="12"/>
      <c r="AW1241" s="12"/>
      <c r="AX1241" s="12">
        <v>0</v>
      </c>
      <c r="AY1241" s="45"/>
      <c r="AZ1241" s="32">
        <v>598835.74</v>
      </c>
      <c r="BA1241" s="12">
        <v>598835.74</v>
      </c>
      <c r="BB1241" s="12"/>
      <c r="BC1241" s="12">
        <f t="shared" si="1586"/>
        <v>0</v>
      </c>
      <c r="BD1241" s="12">
        <f t="shared" si="1587"/>
        <v>0</v>
      </c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3" t="s">
        <v>54</v>
      </c>
      <c r="DF1241" s="14" t="s">
        <v>55</v>
      </c>
    </row>
    <row r="1242" spans="1:110" ht="51" hidden="1" x14ac:dyDescent="0.25">
      <c r="A1242" s="13" t="s">
        <v>172</v>
      </c>
      <c r="B1242" s="48" t="s">
        <v>1425</v>
      </c>
      <c r="C1242" s="49">
        <v>1907</v>
      </c>
      <c r="D1242" s="49" t="s">
        <v>51</v>
      </c>
      <c r="E1242" s="48" t="s">
        <v>56</v>
      </c>
      <c r="F1242" s="50">
        <v>1005</v>
      </c>
      <c r="G1242" s="50">
        <v>870.3</v>
      </c>
      <c r="H1242" s="51">
        <v>34319</v>
      </c>
      <c r="I1242" s="12">
        <f t="shared" si="1584"/>
        <v>1013709.6</v>
      </c>
      <c r="J1242" s="12">
        <f t="shared" si="1585"/>
        <v>506854.8</v>
      </c>
      <c r="K1242" s="12">
        <f t="shared" si="1582"/>
        <v>506854.8</v>
      </c>
      <c r="L1242" s="12">
        <f t="shared" si="1583"/>
        <v>506854.8</v>
      </c>
      <c r="M1242" s="12">
        <f t="shared" si="1594"/>
        <v>0</v>
      </c>
      <c r="N1242" s="12"/>
      <c r="O1242" s="12"/>
      <c r="P1242" s="12">
        <v>0</v>
      </c>
      <c r="Q1242" s="12"/>
      <c r="R1242" s="12"/>
      <c r="S1242" s="12">
        <v>0</v>
      </c>
      <c r="T1242" s="12"/>
      <c r="U1242" s="12"/>
      <c r="V1242" s="12">
        <v>0</v>
      </c>
      <c r="W1242" s="12">
        <v>472042.02299999999</v>
      </c>
      <c r="X1242" s="12">
        <v>431892</v>
      </c>
      <c r="Y1242" s="12">
        <v>-40150.022999999986</v>
      </c>
      <c r="Z1242" s="12"/>
      <c r="AA1242" s="12"/>
      <c r="AB1242" s="12">
        <v>0</v>
      </c>
      <c r="AC1242" s="12">
        <v>515113.16100000002</v>
      </c>
      <c r="AD1242" s="12">
        <v>581817.59999999998</v>
      </c>
      <c r="AE1242" s="12">
        <v>66704.438999999955</v>
      </c>
      <c r="AF1242" s="12"/>
      <c r="AG1242" s="12"/>
      <c r="AH1242" s="12">
        <v>0</v>
      </c>
      <c r="AI1242" s="12"/>
      <c r="AJ1242" s="12"/>
      <c r="AK1242" s="12">
        <v>0</v>
      </c>
      <c r="AL1242" s="12"/>
      <c r="AM1242" s="12"/>
      <c r="AN1242" s="12">
        <v>0</v>
      </c>
      <c r="AO1242" s="32"/>
      <c r="AP1242" s="39" t="s">
        <v>53</v>
      </c>
      <c r="AQ1242" s="32"/>
      <c r="AR1242" s="32">
        <v>0</v>
      </c>
      <c r="AS1242" s="12"/>
      <c r="AT1242" s="12"/>
      <c r="AU1242" s="12">
        <v>0</v>
      </c>
      <c r="AV1242" s="12"/>
      <c r="AW1242" s="12"/>
      <c r="AX1242" s="12">
        <v>0</v>
      </c>
      <c r="AY1242" s="45"/>
      <c r="AZ1242" s="32"/>
      <c r="BA1242" s="12">
        <v>0</v>
      </c>
      <c r="BB1242" s="12">
        <f>BF1242+BJ1242+BN1242+BR1242+BV1242+BZ1242+CD1242+CH1242+CL1242+CP1242+CT1242+CX1242+DB1242</f>
        <v>0</v>
      </c>
      <c r="BC1242" s="12">
        <f t="shared" si="1586"/>
        <v>0</v>
      </c>
      <c r="BD1242" s="12">
        <f t="shared" si="1587"/>
        <v>0</v>
      </c>
      <c r="BE1242" s="12"/>
      <c r="BF1242" s="12"/>
      <c r="BG1242" s="12"/>
      <c r="BH1242" s="12">
        <f>BG1242-BF1242</f>
        <v>0</v>
      </c>
      <c r="BI1242" s="12"/>
      <c r="BJ1242" s="12"/>
      <c r="BK1242" s="12"/>
      <c r="BL1242" s="12">
        <f>BK1242-BJ1242</f>
        <v>0</v>
      </c>
      <c r="BM1242" s="12"/>
      <c r="BN1242" s="12"/>
      <c r="BO1242" s="12"/>
      <c r="BP1242" s="12">
        <f>BO1242-BN1242</f>
        <v>0</v>
      </c>
      <c r="BQ1242" s="12"/>
      <c r="BR1242" s="12"/>
      <c r="BS1242" s="12"/>
      <c r="BT1242" s="12">
        <f>BS1242-BR1242</f>
        <v>0</v>
      </c>
      <c r="BU1242" s="12"/>
      <c r="BV1242" s="12"/>
      <c r="BW1242" s="12"/>
      <c r="BX1242" s="12">
        <f>BW1242-BV1242</f>
        <v>0</v>
      </c>
      <c r="BY1242" s="12"/>
      <c r="BZ1242" s="12"/>
      <c r="CA1242" s="12"/>
      <c r="CB1242" s="12">
        <f>CA1242-BZ1242</f>
        <v>0</v>
      </c>
      <c r="CC1242" s="12"/>
      <c r="CD1242" s="12"/>
      <c r="CE1242" s="12"/>
      <c r="CF1242" s="12">
        <f>CE1242-CD1242</f>
        <v>0</v>
      </c>
      <c r="CG1242" s="12"/>
      <c r="CH1242" s="12"/>
      <c r="CI1242" s="12"/>
      <c r="CJ1242" s="12">
        <f>CI1242-CH1242</f>
        <v>0</v>
      </c>
      <c r="CK1242" s="12"/>
      <c r="CL1242" s="12"/>
      <c r="CM1242" s="12"/>
      <c r="CN1242" s="12">
        <f>CM1242-CL1242</f>
        <v>0</v>
      </c>
      <c r="CO1242" s="12"/>
      <c r="CP1242" s="12"/>
      <c r="CQ1242" s="12"/>
      <c r="CR1242" s="12">
        <f>CQ1242-CP1242</f>
        <v>0</v>
      </c>
      <c r="CS1242" s="12"/>
      <c r="CT1242" s="12"/>
      <c r="CU1242" s="12"/>
      <c r="CV1242" s="12">
        <f>CU1242-CT1242</f>
        <v>0</v>
      </c>
      <c r="CW1242" s="12"/>
      <c r="CX1242" s="12"/>
      <c r="CY1242" s="12"/>
      <c r="CZ1242" s="12">
        <f>CY1242-CX1242</f>
        <v>0</v>
      </c>
      <c r="DA1242" s="12"/>
      <c r="DB1242" s="12"/>
      <c r="DC1242" s="12"/>
      <c r="DD1242" s="12">
        <f>DC1242-DB1242</f>
        <v>0</v>
      </c>
      <c r="DE1242" s="13" t="s">
        <v>54</v>
      </c>
      <c r="DF1242" s="14" t="s">
        <v>55</v>
      </c>
    </row>
    <row r="1243" spans="1:110" ht="51" hidden="1" x14ac:dyDescent="0.25">
      <c r="A1243" s="13" t="s">
        <v>173</v>
      </c>
      <c r="B1243" s="48" t="s">
        <v>2197</v>
      </c>
      <c r="C1243" s="49" t="s">
        <v>2139</v>
      </c>
      <c r="D1243" s="49" t="s">
        <v>2154</v>
      </c>
      <c r="E1243" s="48" t="s">
        <v>56</v>
      </c>
      <c r="F1243" s="50">
        <v>4097.3</v>
      </c>
      <c r="G1243" s="50">
        <v>3453.3</v>
      </c>
      <c r="H1243" s="51">
        <v>34012</v>
      </c>
      <c r="I1243" s="12">
        <f t="shared" si="1584"/>
        <v>2289709.7599999998</v>
      </c>
      <c r="J1243" s="12">
        <f t="shared" si="1585"/>
        <v>1144854.8799999999</v>
      </c>
      <c r="K1243" s="12">
        <f t="shared" si="1582"/>
        <v>1144854.8799999999</v>
      </c>
      <c r="L1243" s="12">
        <f t="shared" si="1583"/>
        <v>1144854.8799999999</v>
      </c>
      <c r="M1243" s="12">
        <f t="shared" si="1594"/>
        <v>0</v>
      </c>
      <c r="N1243" s="12"/>
      <c r="O1243" s="12">
        <v>2289709.7599999998</v>
      </c>
      <c r="P1243" s="12">
        <v>2289709.7599999998</v>
      </c>
      <c r="Q1243" s="12"/>
      <c r="R1243" s="12"/>
      <c r="S1243" s="12">
        <v>0</v>
      </c>
      <c r="T1243" s="12"/>
      <c r="U1243" s="12"/>
      <c r="V1243" s="12">
        <v>0</v>
      </c>
      <c r="W1243" s="12"/>
      <c r="X1243" s="12"/>
      <c r="Y1243" s="12">
        <v>0</v>
      </c>
      <c r="Z1243" s="12"/>
      <c r="AA1243" s="12"/>
      <c r="AB1243" s="12">
        <v>0</v>
      </c>
      <c r="AC1243" s="12"/>
      <c r="AD1243" s="12"/>
      <c r="AE1243" s="12">
        <v>0</v>
      </c>
      <c r="AF1243" s="12"/>
      <c r="AG1243" s="12"/>
      <c r="AH1243" s="12">
        <v>0</v>
      </c>
      <c r="AI1243" s="12"/>
      <c r="AJ1243" s="12"/>
      <c r="AK1243" s="12">
        <v>0</v>
      </c>
      <c r="AL1243" s="12"/>
      <c r="AM1243" s="12"/>
      <c r="AN1243" s="12">
        <v>0</v>
      </c>
      <c r="AO1243" s="32"/>
      <c r="AP1243" s="39"/>
      <c r="AQ1243" s="32"/>
      <c r="AR1243" s="32">
        <v>0</v>
      </c>
      <c r="AS1243" s="12"/>
      <c r="AT1243" s="12"/>
      <c r="AU1243" s="12">
        <v>0</v>
      </c>
      <c r="AV1243" s="12"/>
      <c r="AW1243" s="12"/>
      <c r="AX1243" s="12">
        <v>0</v>
      </c>
      <c r="AY1243" s="45"/>
      <c r="AZ1243" s="32"/>
      <c r="BA1243" s="12">
        <v>0</v>
      </c>
      <c r="BB1243" s="12"/>
      <c r="BC1243" s="12">
        <f t="shared" si="1586"/>
        <v>0</v>
      </c>
      <c r="BD1243" s="12">
        <f t="shared" si="1587"/>
        <v>0</v>
      </c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3" t="s">
        <v>54</v>
      </c>
      <c r="DF1243" s="14" t="s">
        <v>55</v>
      </c>
    </row>
    <row r="1244" spans="1:110" ht="51" hidden="1" x14ac:dyDescent="0.25">
      <c r="A1244" s="13" t="s">
        <v>174</v>
      </c>
      <c r="B1244" s="48" t="s">
        <v>1426</v>
      </c>
      <c r="C1244" s="49">
        <v>1910</v>
      </c>
      <c r="D1244" s="49" t="s">
        <v>51</v>
      </c>
      <c r="E1244" s="48" t="s">
        <v>56</v>
      </c>
      <c r="F1244" s="50">
        <v>3359.6</v>
      </c>
      <c r="G1244" s="50">
        <v>2905.6</v>
      </c>
      <c r="H1244" s="51">
        <v>34032</v>
      </c>
      <c r="I1244" s="12">
        <f t="shared" si="1584"/>
        <v>1063943.6270000001</v>
      </c>
      <c r="J1244" s="12">
        <f t="shared" si="1585"/>
        <v>531971.81350000005</v>
      </c>
      <c r="K1244" s="12">
        <f t="shared" si="1582"/>
        <v>531971.81350000005</v>
      </c>
      <c r="L1244" s="12">
        <f t="shared" si="1583"/>
        <v>531971.81350000005</v>
      </c>
      <c r="M1244" s="12">
        <f t="shared" si="1594"/>
        <v>0</v>
      </c>
      <c r="N1244" s="12"/>
      <c r="O1244" s="12"/>
      <c r="P1244" s="12">
        <v>0</v>
      </c>
      <c r="Q1244" s="12"/>
      <c r="R1244" s="12"/>
      <c r="S1244" s="12">
        <v>0</v>
      </c>
      <c r="T1244" s="16"/>
      <c r="U1244" s="16"/>
      <c r="V1244" s="12">
        <v>0</v>
      </c>
      <c r="W1244" s="12"/>
      <c r="X1244" s="12"/>
      <c r="Y1244" s="12">
        <v>0</v>
      </c>
      <c r="Z1244" s="12"/>
      <c r="AA1244" s="12"/>
      <c r="AB1244" s="12">
        <v>0</v>
      </c>
      <c r="AC1244" s="12">
        <v>1063943.6270000001</v>
      </c>
      <c r="AD1244" s="12">
        <v>1063943.6270000001</v>
      </c>
      <c r="AE1244" s="12">
        <v>0</v>
      </c>
      <c r="AF1244" s="12"/>
      <c r="AG1244" s="12"/>
      <c r="AH1244" s="12">
        <v>0</v>
      </c>
      <c r="AI1244" s="12"/>
      <c r="AJ1244" s="12"/>
      <c r="AK1244" s="12">
        <v>0</v>
      </c>
      <c r="AL1244" s="12"/>
      <c r="AM1244" s="12"/>
      <c r="AN1244" s="12">
        <v>0</v>
      </c>
      <c r="AO1244" s="32"/>
      <c r="AP1244" s="39" t="s">
        <v>53</v>
      </c>
      <c r="AQ1244" s="32"/>
      <c r="AR1244" s="32">
        <v>0</v>
      </c>
      <c r="AS1244" s="12"/>
      <c r="AT1244" s="12"/>
      <c r="AU1244" s="12">
        <v>0</v>
      </c>
      <c r="AV1244" s="12"/>
      <c r="AW1244" s="12"/>
      <c r="AX1244" s="12">
        <v>0</v>
      </c>
      <c r="AY1244" s="45"/>
      <c r="AZ1244" s="32"/>
      <c r="BA1244" s="12">
        <v>0</v>
      </c>
      <c r="BB1244" s="12">
        <f>BF1244+BJ1244+BN1244+BR1244+BV1244+BZ1244+CD1244+CH1244+CL1244+CP1244+CT1244+CX1244+DB1244</f>
        <v>0</v>
      </c>
      <c r="BC1244" s="12">
        <f t="shared" si="1586"/>
        <v>0</v>
      </c>
      <c r="BD1244" s="12">
        <f t="shared" si="1587"/>
        <v>0</v>
      </c>
      <c r="BE1244" s="12"/>
      <c r="BF1244" s="12"/>
      <c r="BG1244" s="12"/>
      <c r="BH1244" s="12">
        <f>BG1244-BF1244</f>
        <v>0</v>
      </c>
      <c r="BI1244" s="12"/>
      <c r="BJ1244" s="12"/>
      <c r="BK1244" s="12"/>
      <c r="BL1244" s="12">
        <f>BK1244-BJ1244</f>
        <v>0</v>
      </c>
      <c r="BM1244" s="12"/>
      <c r="BN1244" s="12"/>
      <c r="BO1244" s="12"/>
      <c r="BP1244" s="12">
        <f>BO1244-BN1244</f>
        <v>0</v>
      </c>
      <c r="BQ1244" s="12"/>
      <c r="BR1244" s="12"/>
      <c r="BS1244" s="12"/>
      <c r="BT1244" s="12">
        <f>BS1244-BR1244</f>
        <v>0</v>
      </c>
      <c r="BU1244" s="12"/>
      <c r="BV1244" s="12"/>
      <c r="BW1244" s="12"/>
      <c r="BX1244" s="12">
        <f>BW1244-BV1244</f>
        <v>0</v>
      </c>
      <c r="BY1244" s="12"/>
      <c r="BZ1244" s="12"/>
      <c r="CA1244" s="12"/>
      <c r="CB1244" s="12">
        <f>CA1244-BZ1244</f>
        <v>0</v>
      </c>
      <c r="CC1244" s="12"/>
      <c r="CD1244" s="12"/>
      <c r="CE1244" s="12"/>
      <c r="CF1244" s="12">
        <f>CE1244-CD1244</f>
        <v>0</v>
      </c>
      <c r="CG1244" s="12"/>
      <c r="CH1244" s="12"/>
      <c r="CI1244" s="12"/>
      <c r="CJ1244" s="12">
        <f>CI1244-CH1244</f>
        <v>0</v>
      </c>
      <c r="CK1244" s="12"/>
      <c r="CL1244" s="12"/>
      <c r="CM1244" s="12"/>
      <c r="CN1244" s="12">
        <f>CM1244-CL1244</f>
        <v>0</v>
      </c>
      <c r="CO1244" s="12"/>
      <c r="CP1244" s="12"/>
      <c r="CQ1244" s="12"/>
      <c r="CR1244" s="12">
        <f>CQ1244-CP1244</f>
        <v>0</v>
      </c>
      <c r="CS1244" s="12"/>
      <c r="CT1244" s="12"/>
      <c r="CU1244" s="12"/>
      <c r="CV1244" s="12">
        <f>CU1244-CT1244</f>
        <v>0</v>
      </c>
      <c r="CW1244" s="12"/>
      <c r="CX1244" s="12"/>
      <c r="CY1244" s="12"/>
      <c r="CZ1244" s="12">
        <f>CY1244-CX1244</f>
        <v>0</v>
      </c>
      <c r="DA1244" s="12"/>
      <c r="DB1244" s="12"/>
      <c r="DC1244" s="12"/>
      <c r="DD1244" s="12">
        <f>DC1244-DB1244</f>
        <v>0</v>
      </c>
      <c r="DE1244" s="13" t="s">
        <v>54</v>
      </c>
      <c r="DF1244" s="14" t="s">
        <v>55</v>
      </c>
    </row>
    <row r="1245" spans="1:110" ht="51" hidden="1" x14ac:dyDescent="0.25">
      <c r="A1245" s="13" t="s">
        <v>175</v>
      </c>
      <c r="B1245" s="48" t="s">
        <v>2449</v>
      </c>
      <c r="C1245" s="49" t="s">
        <v>2116</v>
      </c>
      <c r="D1245" s="49" t="s">
        <v>51</v>
      </c>
      <c r="E1245" s="48" t="s">
        <v>56</v>
      </c>
      <c r="F1245" s="49">
        <v>29617.84</v>
      </c>
      <c r="G1245" s="49">
        <v>26630.84</v>
      </c>
      <c r="H1245" s="51">
        <v>34072</v>
      </c>
      <c r="I1245" s="12">
        <f t="shared" si="1584"/>
        <v>8520780</v>
      </c>
      <c r="J1245" s="12">
        <f t="shared" si="1585"/>
        <v>4260390</v>
      </c>
      <c r="K1245" s="12">
        <f t="shared" si="1582"/>
        <v>4260390</v>
      </c>
      <c r="L1245" s="12">
        <f t="shared" si="1583"/>
        <v>4260390</v>
      </c>
      <c r="M1245" s="12">
        <f t="shared" si="1594"/>
        <v>0</v>
      </c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32">
        <v>0</v>
      </c>
      <c r="AP1245" s="83" t="s">
        <v>2450</v>
      </c>
      <c r="AQ1245" s="32">
        <v>8520780</v>
      </c>
      <c r="AR1245" s="32"/>
      <c r="AS1245" s="12"/>
      <c r="AT1245" s="12"/>
      <c r="AU1245" s="12"/>
      <c r="AV1245" s="12"/>
      <c r="AW1245" s="12"/>
      <c r="AX1245" s="12"/>
      <c r="AY1245" s="45"/>
      <c r="AZ1245" s="32"/>
      <c r="BA1245" s="12"/>
      <c r="BB1245" s="12">
        <f>BF1245+BJ1245+BN1245+BR1245+BV1245+BZ1245+CD1245+CH1245+CL1245+CP1245+CT1245+CX1245+DB1245</f>
        <v>0</v>
      </c>
      <c r="BC1245" s="12">
        <f t="shared" si="1586"/>
        <v>0</v>
      </c>
      <c r="BD1245" s="12">
        <f t="shared" si="1587"/>
        <v>0</v>
      </c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12"/>
      <c r="CY1245" s="12"/>
      <c r="CZ1245" s="12"/>
      <c r="DA1245" s="12"/>
      <c r="DB1245" s="12"/>
      <c r="DC1245" s="12"/>
      <c r="DD1245" s="12"/>
      <c r="DE1245" s="13" t="s">
        <v>54</v>
      </c>
      <c r="DF1245" s="14" t="s">
        <v>55</v>
      </c>
    </row>
    <row r="1246" spans="1:110" ht="51" hidden="1" x14ac:dyDescent="0.25">
      <c r="A1246" s="13" t="s">
        <v>176</v>
      </c>
      <c r="B1246" s="48" t="s">
        <v>2478</v>
      </c>
      <c r="C1246" s="49">
        <v>1911</v>
      </c>
      <c r="D1246" s="49" t="s">
        <v>51</v>
      </c>
      <c r="E1246" s="48" t="s">
        <v>56</v>
      </c>
      <c r="F1246" s="49">
        <v>8135.4</v>
      </c>
      <c r="G1246" s="49">
        <v>7369.4</v>
      </c>
      <c r="H1246" s="51">
        <v>34113</v>
      </c>
      <c r="I1246" s="12">
        <f t="shared" si="1584"/>
        <v>2265762.38</v>
      </c>
      <c r="J1246" s="12">
        <f t="shared" si="1585"/>
        <v>1132881.19</v>
      </c>
      <c r="K1246" s="12">
        <f t="shared" si="1582"/>
        <v>1132881.19</v>
      </c>
      <c r="L1246" s="12">
        <f t="shared" si="1583"/>
        <v>1132881.19</v>
      </c>
      <c r="M1246" s="12">
        <f t="shared" si="1594"/>
        <v>0</v>
      </c>
      <c r="N1246" s="12"/>
      <c r="O1246" s="12"/>
      <c r="P1246" s="12"/>
      <c r="Q1246" s="12"/>
      <c r="R1246" s="12"/>
      <c r="S1246" s="12"/>
      <c r="T1246" s="12">
        <v>0</v>
      </c>
      <c r="U1246" s="12">
        <v>2265762.38</v>
      </c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32"/>
      <c r="AP1246" s="39"/>
      <c r="AQ1246" s="32"/>
      <c r="AR1246" s="32"/>
      <c r="AS1246" s="12"/>
      <c r="AT1246" s="12"/>
      <c r="AU1246" s="12"/>
      <c r="AV1246" s="12"/>
      <c r="AW1246" s="12"/>
      <c r="AX1246" s="12"/>
      <c r="AY1246" s="45"/>
      <c r="AZ1246" s="32"/>
      <c r="BA1246" s="12"/>
      <c r="BB1246" s="12">
        <f>BF1246+BJ1246+BN1246+BR1246+BV1246+BZ1246+CD1246+CH1246+CL1246+CP1246+CT1246+CX1246+DB1246</f>
        <v>0</v>
      </c>
      <c r="BC1246" s="12">
        <f t="shared" si="1586"/>
        <v>0</v>
      </c>
      <c r="BD1246" s="12">
        <f t="shared" si="1587"/>
        <v>0</v>
      </c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3" t="s">
        <v>54</v>
      </c>
      <c r="DF1246" s="14" t="s">
        <v>55</v>
      </c>
    </row>
    <row r="1247" spans="1:110" ht="51" hidden="1" x14ac:dyDescent="0.25">
      <c r="A1247" s="13" t="s">
        <v>177</v>
      </c>
      <c r="B1247" s="48" t="s">
        <v>2198</v>
      </c>
      <c r="C1247" s="49" t="s">
        <v>2174</v>
      </c>
      <c r="D1247" s="49" t="s">
        <v>2154</v>
      </c>
      <c r="E1247" s="48" t="s">
        <v>56</v>
      </c>
      <c r="F1247" s="50">
        <v>2884.32</v>
      </c>
      <c r="G1247" s="50">
        <v>2474.3200000000002</v>
      </c>
      <c r="H1247" s="51">
        <v>34038</v>
      </c>
      <c r="I1247" s="12">
        <f t="shared" si="1584"/>
        <v>1144170.48</v>
      </c>
      <c r="J1247" s="12">
        <f t="shared" si="1585"/>
        <v>572085.24</v>
      </c>
      <c r="K1247" s="12">
        <f t="shared" si="1582"/>
        <v>572085.24</v>
      </c>
      <c r="L1247" s="12">
        <f t="shared" si="1583"/>
        <v>572085.24</v>
      </c>
      <c r="M1247" s="12">
        <f t="shared" si="1594"/>
        <v>0</v>
      </c>
      <c r="N1247" s="12"/>
      <c r="O1247" s="12">
        <v>1144170.48</v>
      </c>
      <c r="P1247" s="12">
        <v>1144170.48</v>
      </c>
      <c r="Q1247" s="12"/>
      <c r="R1247" s="12"/>
      <c r="S1247" s="12">
        <v>0</v>
      </c>
      <c r="T1247" s="12"/>
      <c r="U1247" s="12"/>
      <c r="V1247" s="12">
        <v>0</v>
      </c>
      <c r="W1247" s="12"/>
      <c r="X1247" s="12"/>
      <c r="Y1247" s="12">
        <v>0</v>
      </c>
      <c r="Z1247" s="12"/>
      <c r="AA1247" s="12"/>
      <c r="AB1247" s="12">
        <v>0</v>
      </c>
      <c r="AC1247" s="12"/>
      <c r="AD1247" s="12"/>
      <c r="AE1247" s="12">
        <v>0</v>
      </c>
      <c r="AF1247" s="12"/>
      <c r="AG1247" s="12"/>
      <c r="AH1247" s="12">
        <v>0</v>
      </c>
      <c r="AI1247" s="12"/>
      <c r="AJ1247" s="12"/>
      <c r="AK1247" s="12">
        <v>0</v>
      </c>
      <c r="AL1247" s="12"/>
      <c r="AM1247" s="12"/>
      <c r="AN1247" s="12">
        <v>0</v>
      </c>
      <c r="AO1247" s="32"/>
      <c r="AP1247" s="39"/>
      <c r="AQ1247" s="32"/>
      <c r="AR1247" s="32">
        <v>0</v>
      </c>
      <c r="AS1247" s="12"/>
      <c r="AT1247" s="12"/>
      <c r="AU1247" s="12">
        <v>0</v>
      </c>
      <c r="AV1247" s="12"/>
      <c r="AW1247" s="12"/>
      <c r="AX1247" s="12">
        <v>0</v>
      </c>
      <c r="AY1247" s="45"/>
      <c r="AZ1247" s="32"/>
      <c r="BA1247" s="12">
        <v>0</v>
      </c>
      <c r="BB1247" s="12"/>
      <c r="BC1247" s="12">
        <f t="shared" si="1586"/>
        <v>0</v>
      </c>
      <c r="BD1247" s="12">
        <f t="shared" si="1587"/>
        <v>0</v>
      </c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3" t="s">
        <v>54</v>
      </c>
      <c r="DF1247" s="14" t="s">
        <v>55</v>
      </c>
    </row>
    <row r="1248" spans="1:110" ht="51" hidden="1" x14ac:dyDescent="0.25">
      <c r="A1248" s="13" t="s">
        <v>178</v>
      </c>
      <c r="B1248" s="48" t="s">
        <v>2199</v>
      </c>
      <c r="C1248" s="49" t="s">
        <v>2117</v>
      </c>
      <c r="D1248" s="49" t="s">
        <v>2154</v>
      </c>
      <c r="E1248" s="48" t="s">
        <v>56</v>
      </c>
      <c r="F1248" s="50">
        <v>3750</v>
      </c>
      <c r="G1248" s="50">
        <v>3303</v>
      </c>
      <c r="H1248" s="51">
        <v>33632</v>
      </c>
      <c r="I1248" s="12">
        <f t="shared" si="1584"/>
        <v>1118951.52</v>
      </c>
      <c r="J1248" s="12">
        <f t="shared" si="1585"/>
        <v>559475.76</v>
      </c>
      <c r="K1248" s="12">
        <f t="shared" si="1582"/>
        <v>559475.76</v>
      </c>
      <c r="L1248" s="12">
        <f t="shared" si="1583"/>
        <v>559475.76</v>
      </c>
      <c r="M1248" s="12">
        <f t="shared" si="1594"/>
        <v>0</v>
      </c>
      <c r="N1248" s="12"/>
      <c r="O1248" s="12">
        <v>1118951.52</v>
      </c>
      <c r="P1248" s="12">
        <v>1118951.52</v>
      </c>
      <c r="Q1248" s="12"/>
      <c r="R1248" s="12"/>
      <c r="S1248" s="12">
        <v>0</v>
      </c>
      <c r="T1248" s="12"/>
      <c r="U1248" s="12"/>
      <c r="V1248" s="12">
        <v>0</v>
      </c>
      <c r="W1248" s="12"/>
      <c r="X1248" s="12"/>
      <c r="Y1248" s="12">
        <v>0</v>
      </c>
      <c r="Z1248" s="12"/>
      <c r="AA1248" s="12"/>
      <c r="AB1248" s="12">
        <v>0</v>
      </c>
      <c r="AC1248" s="12"/>
      <c r="AD1248" s="12"/>
      <c r="AE1248" s="12">
        <v>0</v>
      </c>
      <c r="AF1248" s="12"/>
      <c r="AG1248" s="12"/>
      <c r="AH1248" s="12">
        <v>0</v>
      </c>
      <c r="AI1248" s="12"/>
      <c r="AJ1248" s="12"/>
      <c r="AK1248" s="12">
        <v>0</v>
      </c>
      <c r="AL1248" s="12"/>
      <c r="AM1248" s="12"/>
      <c r="AN1248" s="12">
        <v>0</v>
      </c>
      <c r="AO1248" s="32"/>
      <c r="AP1248" s="39"/>
      <c r="AQ1248" s="32"/>
      <c r="AR1248" s="32">
        <v>0</v>
      </c>
      <c r="AS1248" s="12"/>
      <c r="AT1248" s="12"/>
      <c r="AU1248" s="12">
        <v>0</v>
      </c>
      <c r="AV1248" s="12"/>
      <c r="AW1248" s="12"/>
      <c r="AX1248" s="12">
        <v>0</v>
      </c>
      <c r="AY1248" s="45"/>
      <c r="AZ1248" s="32"/>
      <c r="BA1248" s="12">
        <v>0</v>
      </c>
      <c r="BB1248" s="12"/>
      <c r="BC1248" s="12">
        <f t="shared" si="1586"/>
        <v>0</v>
      </c>
      <c r="BD1248" s="12">
        <f t="shared" si="1587"/>
        <v>0</v>
      </c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3" t="s">
        <v>54</v>
      </c>
      <c r="DF1248" s="14" t="s">
        <v>55</v>
      </c>
    </row>
    <row r="1249" spans="1:110" ht="51" hidden="1" x14ac:dyDescent="0.25">
      <c r="A1249" s="13" t="s">
        <v>179</v>
      </c>
      <c r="B1249" s="48" t="s">
        <v>2200</v>
      </c>
      <c r="C1249" s="49" t="s">
        <v>2159</v>
      </c>
      <c r="D1249" s="49" t="s">
        <v>2154</v>
      </c>
      <c r="E1249" s="48" t="s">
        <v>56</v>
      </c>
      <c r="F1249" s="50">
        <v>2566.6799999999998</v>
      </c>
      <c r="G1249" s="50">
        <v>1897.28</v>
      </c>
      <c r="H1249" s="51">
        <v>34022</v>
      </c>
      <c r="I1249" s="12">
        <f t="shared" si="1584"/>
        <v>954205.82</v>
      </c>
      <c r="J1249" s="12">
        <f t="shared" si="1585"/>
        <v>477102.91</v>
      </c>
      <c r="K1249" s="12">
        <f t="shared" si="1582"/>
        <v>477102.91</v>
      </c>
      <c r="L1249" s="12">
        <f t="shared" si="1583"/>
        <v>477102.91</v>
      </c>
      <c r="M1249" s="12">
        <f t="shared" si="1594"/>
        <v>0</v>
      </c>
      <c r="N1249" s="12"/>
      <c r="O1249" s="12">
        <v>954205.82</v>
      </c>
      <c r="P1249" s="12">
        <v>954205.82</v>
      </c>
      <c r="Q1249" s="12"/>
      <c r="R1249" s="12"/>
      <c r="S1249" s="12">
        <v>0</v>
      </c>
      <c r="T1249" s="12"/>
      <c r="U1249" s="12"/>
      <c r="V1249" s="12">
        <v>0</v>
      </c>
      <c r="W1249" s="12"/>
      <c r="X1249" s="12"/>
      <c r="Y1249" s="12">
        <v>0</v>
      </c>
      <c r="Z1249" s="12"/>
      <c r="AA1249" s="12"/>
      <c r="AB1249" s="12">
        <v>0</v>
      </c>
      <c r="AC1249" s="12"/>
      <c r="AD1249" s="12"/>
      <c r="AE1249" s="12">
        <v>0</v>
      </c>
      <c r="AF1249" s="12"/>
      <c r="AG1249" s="12"/>
      <c r="AH1249" s="12">
        <v>0</v>
      </c>
      <c r="AI1249" s="12"/>
      <c r="AJ1249" s="12"/>
      <c r="AK1249" s="12">
        <v>0</v>
      </c>
      <c r="AL1249" s="12"/>
      <c r="AM1249" s="12"/>
      <c r="AN1249" s="12">
        <v>0</v>
      </c>
      <c r="AO1249" s="32"/>
      <c r="AP1249" s="39"/>
      <c r="AQ1249" s="32"/>
      <c r="AR1249" s="32">
        <v>0</v>
      </c>
      <c r="AS1249" s="12"/>
      <c r="AT1249" s="12"/>
      <c r="AU1249" s="12">
        <v>0</v>
      </c>
      <c r="AV1249" s="12"/>
      <c r="AW1249" s="12"/>
      <c r="AX1249" s="12">
        <v>0</v>
      </c>
      <c r="AY1249" s="45"/>
      <c r="AZ1249" s="32"/>
      <c r="BA1249" s="12">
        <v>0</v>
      </c>
      <c r="BB1249" s="12"/>
      <c r="BC1249" s="12">
        <f t="shared" si="1586"/>
        <v>0</v>
      </c>
      <c r="BD1249" s="12">
        <f t="shared" si="1587"/>
        <v>0</v>
      </c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3" t="s">
        <v>54</v>
      </c>
      <c r="DF1249" s="14" t="s">
        <v>55</v>
      </c>
    </row>
    <row r="1250" spans="1:110" ht="51" hidden="1" x14ac:dyDescent="0.25">
      <c r="A1250" s="13" t="s">
        <v>180</v>
      </c>
      <c r="B1250" s="48" t="s">
        <v>2082</v>
      </c>
      <c r="C1250" s="49">
        <v>1908</v>
      </c>
      <c r="D1250" s="49"/>
      <c r="E1250" s="48" t="s">
        <v>56</v>
      </c>
      <c r="F1250" s="50">
        <v>1533.6</v>
      </c>
      <c r="G1250" s="50">
        <v>1392.2</v>
      </c>
      <c r="H1250" s="51">
        <v>34163</v>
      </c>
      <c r="I1250" s="12">
        <f t="shared" si="1584"/>
        <v>2119219.8199999998</v>
      </c>
      <c r="J1250" s="12">
        <f t="shared" si="1585"/>
        <v>1059609.9099999999</v>
      </c>
      <c r="K1250" s="12">
        <f t="shared" si="1582"/>
        <v>1059609.9099999999</v>
      </c>
      <c r="L1250" s="12">
        <f t="shared" si="1583"/>
        <v>1059609.9099999999</v>
      </c>
      <c r="M1250" s="12">
        <f t="shared" si="1594"/>
        <v>0</v>
      </c>
      <c r="N1250" s="12"/>
      <c r="O1250" s="12"/>
      <c r="P1250" s="12">
        <v>0</v>
      </c>
      <c r="Q1250" s="12"/>
      <c r="R1250" s="12"/>
      <c r="S1250" s="12">
        <v>0</v>
      </c>
      <c r="T1250" s="12"/>
      <c r="U1250" s="12"/>
      <c r="V1250" s="12">
        <v>0</v>
      </c>
      <c r="W1250" s="12"/>
      <c r="X1250" s="12"/>
      <c r="Y1250" s="12">
        <v>0</v>
      </c>
      <c r="Z1250" s="12"/>
      <c r="AA1250" s="12"/>
      <c r="AB1250" s="12">
        <v>0</v>
      </c>
      <c r="AC1250" s="12"/>
      <c r="AD1250" s="12"/>
      <c r="AE1250" s="12">
        <v>0</v>
      </c>
      <c r="AF1250" s="12"/>
      <c r="AG1250" s="12"/>
      <c r="AH1250" s="12">
        <v>0</v>
      </c>
      <c r="AI1250" s="12"/>
      <c r="AJ1250" s="12"/>
      <c r="AK1250" s="12">
        <v>0</v>
      </c>
      <c r="AL1250" s="12"/>
      <c r="AM1250" s="12"/>
      <c r="AN1250" s="12">
        <v>0</v>
      </c>
      <c r="AO1250" s="32"/>
      <c r="AP1250" s="39"/>
      <c r="AQ1250" s="32"/>
      <c r="AR1250" s="32">
        <v>0</v>
      </c>
      <c r="AS1250" s="12"/>
      <c r="AT1250" s="12"/>
      <c r="AU1250" s="12">
        <v>0</v>
      </c>
      <c r="AV1250" s="12"/>
      <c r="AW1250" s="12"/>
      <c r="AX1250" s="12">
        <v>0</v>
      </c>
      <c r="AY1250" s="45"/>
      <c r="AZ1250" s="32">
        <v>2119219.8199999998</v>
      </c>
      <c r="BA1250" s="12">
        <v>2119219.8199999998</v>
      </c>
      <c r="BB1250" s="12"/>
      <c r="BC1250" s="12">
        <f t="shared" si="1586"/>
        <v>0</v>
      </c>
      <c r="BD1250" s="12">
        <f t="shared" si="1587"/>
        <v>0</v>
      </c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3" t="s">
        <v>54</v>
      </c>
      <c r="DF1250" s="14" t="s">
        <v>55</v>
      </c>
    </row>
    <row r="1251" spans="1:110" ht="51" hidden="1" x14ac:dyDescent="0.25">
      <c r="A1251" s="13" t="s">
        <v>181</v>
      </c>
      <c r="B1251" s="48" t="s">
        <v>1427</v>
      </c>
      <c r="C1251" s="49">
        <v>1905</v>
      </c>
      <c r="D1251" s="49" t="s">
        <v>51</v>
      </c>
      <c r="E1251" s="48" t="s">
        <v>56</v>
      </c>
      <c r="F1251" s="50">
        <v>1937.9</v>
      </c>
      <c r="G1251" s="50">
        <v>1804.7</v>
      </c>
      <c r="H1251" s="51">
        <v>33751</v>
      </c>
      <c r="I1251" s="12">
        <f t="shared" si="1584"/>
        <v>374983.94</v>
      </c>
      <c r="J1251" s="12">
        <f t="shared" si="1585"/>
        <v>187491.97</v>
      </c>
      <c r="K1251" s="12">
        <f t="shared" si="1582"/>
        <v>187491.97</v>
      </c>
      <c r="L1251" s="12">
        <f t="shared" si="1583"/>
        <v>187491.97</v>
      </c>
      <c r="M1251" s="12">
        <f t="shared" si="1594"/>
        <v>0</v>
      </c>
      <c r="N1251" s="12"/>
      <c r="O1251" s="12"/>
      <c r="P1251" s="12">
        <v>0</v>
      </c>
      <c r="Q1251" s="12"/>
      <c r="R1251" s="12"/>
      <c r="S1251" s="12">
        <v>0</v>
      </c>
      <c r="T1251" s="12"/>
      <c r="U1251" s="12"/>
      <c r="V1251" s="12">
        <v>0</v>
      </c>
      <c r="W1251" s="12"/>
      <c r="X1251" s="12"/>
      <c r="Y1251" s="12">
        <v>0</v>
      </c>
      <c r="Z1251" s="12"/>
      <c r="AA1251" s="12"/>
      <c r="AB1251" s="12">
        <v>0</v>
      </c>
      <c r="AC1251" s="12">
        <v>1068165.8160000001</v>
      </c>
      <c r="AD1251" s="12"/>
      <c r="AE1251" s="12">
        <v>-1068165.8160000001</v>
      </c>
      <c r="AF1251" s="12"/>
      <c r="AG1251" s="12"/>
      <c r="AH1251" s="12">
        <v>0</v>
      </c>
      <c r="AI1251" s="12"/>
      <c r="AJ1251" s="12"/>
      <c r="AK1251" s="12">
        <v>0</v>
      </c>
      <c r="AL1251" s="12"/>
      <c r="AM1251" s="12"/>
      <c r="AN1251" s="12">
        <v>0</v>
      </c>
      <c r="AO1251" s="32"/>
      <c r="AP1251" s="39" t="s">
        <v>53</v>
      </c>
      <c r="AQ1251" s="32"/>
      <c r="AR1251" s="32">
        <v>0</v>
      </c>
      <c r="AS1251" s="12"/>
      <c r="AT1251" s="12"/>
      <c r="AU1251" s="12">
        <v>0</v>
      </c>
      <c r="AV1251" s="12"/>
      <c r="AW1251" s="12"/>
      <c r="AX1251" s="12">
        <v>0</v>
      </c>
      <c r="AY1251" s="45"/>
      <c r="AZ1251" s="32">
        <v>374983.94</v>
      </c>
      <c r="BA1251" s="12">
        <v>374983.94</v>
      </c>
      <c r="BB1251" s="12">
        <f>BF1251+BJ1251+BN1251+BR1251+BV1251+BZ1251+CD1251+CH1251+CL1251+CP1251+CT1251+CX1251+DB1251</f>
        <v>0</v>
      </c>
      <c r="BC1251" s="12">
        <f t="shared" si="1586"/>
        <v>0</v>
      </c>
      <c r="BD1251" s="12">
        <f t="shared" si="1587"/>
        <v>0</v>
      </c>
      <c r="BE1251" s="12"/>
      <c r="BF1251" s="12"/>
      <c r="BG1251" s="12"/>
      <c r="BH1251" s="12">
        <f>BG1251-BF1251</f>
        <v>0</v>
      </c>
      <c r="BI1251" s="12"/>
      <c r="BJ1251" s="12"/>
      <c r="BK1251" s="12"/>
      <c r="BL1251" s="12">
        <f>BK1251-BJ1251</f>
        <v>0</v>
      </c>
      <c r="BM1251" s="12"/>
      <c r="BN1251" s="12"/>
      <c r="BO1251" s="12"/>
      <c r="BP1251" s="12">
        <f>BO1251-BN1251</f>
        <v>0</v>
      </c>
      <c r="BQ1251" s="12"/>
      <c r="BR1251" s="12"/>
      <c r="BS1251" s="12"/>
      <c r="BT1251" s="12">
        <f>BS1251-BR1251</f>
        <v>0</v>
      </c>
      <c r="BU1251" s="12"/>
      <c r="BV1251" s="12"/>
      <c r="BW1251" s="12"/>
      <c r="BX1251" s="12">
        <f>BW1251-BV1251</f>
        <v>0</v>
      </c>
      <c r="BY1251" s="12"/>
      <c r="BZ1251" s="12"/>
      <c r="CA1251" s="12"/>
      <c r="CB1251" s="12">
        <f>CA1251-BZ1251</f>
        <v>0</v>
      </c>
      <c r="CC1251" s="12"/>
      <c r="CD1251" s="12"/>
      <c r="CE1251" s="12"/>
      <c r="CF1251" s="12">
        <f>CE1251-CD1251</f>
        <v>0</v>
      </c>
      <c r="CG1251" s="12"/>
      <c r="CH1251" s="12"/>
      <c r="CI1251" s="12"/>
      <c r="CJ1251" s="12">
        <f>CI1251-CH1251</f>
        <v>0</v>
      </c>
      <c r="CK1251" s="12"/>
      <c r="CL1251" s="12"/>
      <c r="CM1251" s="12"/>
      <c r="CN1251" s="12">
        <f>CM1251-CL1251</f>
        <v>0</v>
      </c>
      <c r="CO1251" s="12"/>
      <c r="CP1251" s="12"/>
      <c r="CQ1251" s="12"/>
      <c r="CR1251" s="12">
        <f>CQ1251-CP1251</f>
        <v>0</v>
      </c>
      <c r="CS1251" s="12"/>
      <c r="CT1251" s="12"/>
      <c r="CU1251" s="12"/>
      <c r="CV1251" s="12">
        <f>CU1251-CT1251</f>
        <v>0</v>
      </c>
      <c r="CW1251" s="12"/>
      <c r="CX1251" s="12"/>
      <c r="CY1251" s="12"/>
      <c r="CZ1251" s="12">
        <f>CY1251-CX1251</f>
        <v>0</v>
      </c>
      <c r="DA1251" s="12"/>
      <c r="DB1251" s="12"/>
      <c r="DC1251" s="12"/>
      <c r="DD1251" s="12">
        <f>DC1251-DB1251</f>
        <v>0</v>
      </c>
      <c r="DE1251" s="13" t="s">
        <v>54</v>
      </c>
      <c r="DF1251" s="14" t="s">
        <v>55</v>
      </c>
    </row>
    <row r="1252" spans="1:110" ht="51" hidden="1" x14ac:dyDescent="0.25">
      <c r="A1252" s="13" t="s">
        <v>182</v>
      </c>
      <c r="B1252" s="48" t="s">
        <v>2088</v>
      </c>
      <c r="C1252" s="49">
        <v>1911</v>
      </c>
      <c r="D1252" s="49"/>
      <c r="E1252" s="48" t="s">
        <v>56</v>
      </c>
      <c r="F1252" s="50">
        <v>3074</v>
      </c>
      <c r="G1252" s="50">
        <v>2694</v>
      </c>
      <c r="H1252" s="51">
        <v>34228</v>
      </c>
      <c r="I1252" s="12">
        <f t="shared" si="1584"/>
        <v>2847154.72</v>
      </c>
      <c r="J1252" s="12">
        <f t="shared" si="1585"/>
        <v>1423577.36</v>
      </c>
      <c r="K1252" s="12">
        <f t="shared" si="1582"/>
        <v>1423577.36</v>
      </c>
      <c r="L1252" s="12">
        <f t="shared" si="1583"/>
        <v>1423577.36</v>
      </c>
      <c r="M1252" s="12">
        <f t="shared" si="1594"/>
        <v>0</v>
      </c>
      <c r="N1252" s="12"/>
      <c r="O1252" s="12"/>
      <c r="P1252" s="12">
        <v>0</v>
      </c>
      <c r="Q1252" s="12"/>
      <c r="R1252" s="12"/>
      <c r="S1252" s="12">
        <v>0</v>
      </c>
      <c r="T1252" s="12">
        <v>0</v>
      </c>
      <c r="U1252" s="12">
        <v>865690.62</v>
      </c>
      <c r="V1252" s="12">
        <v>865690.62</v>
      </c>
      <c r="W1252" s="12"/>
      <c r="X1252" s="12"/>
      <c r="Y1252" s="12">
        <v>0</v>
      </c>
      <c r="Z1252" s="12"/>
      <c r="AA1252" s="12"/>
      <c r="AB1252" s="12">
        <v>0</v>
      </c>
      <c r="AC1252" s="12"/>
      <c r="AD1252" s="12"/>
      <c r="AE1252" s="12">
        <v>0</v>
      </c>
      <c r="AF1252" s="12"/>
      <c r="AG1252" s="12"/>
      <c r="AH1252" s="12">
        <v>0</v>
      </c>
      <c r="AI1252" s="12"/>
      <c r="AJ1252" s="12"/>
      <c r="AK1252" s="12">
        <v>0</v>
      </c>
      <c r="AL1252" s="12"/>
      <c r="AM1252" s="12"/>
      <c r="AN1252" s="12">
        <v>0</v>
      </c>
      <c r="AO1252" s="32"/>
      <c r="AP1252" s="39"/>
      <c r="AQ1252" s="32"/>
      <c r="AR1252" s="32">
        <v>0</v>
      </c>
      <c r="AS1252" s="12"/>
      <c r="AT1252" s="12"/>
      <c r="AU1252" s="12">
        <v>0</v>
      </c>
      <c r="AV1252" s="12"/>
      <c r="AW1252" s="12"/>
      <c r="AX1252" s="12">
        <v>0</v>
      </c>
      <c r="AY1252" s="45"/>
      <c r="AZ1252" s="32">
        <v>1981464.1</v>
      </c>
      <c r="BA1252" s="12">
        <v>1981464.1</v>
      </c>
      <c r="BB1252" s="12"/>
      <c r="BC1252" s="12">
        <f t="shared" si="1586"/>
        <v>0</v>
      </c>
      <c r="BD1252" s="12">
        <f t="shared" si="1587"/>
        <v>0</v>
      </c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12"/>
      <c r="CY1252" s="12"/>
      <c r="CZ1252" s="12"/>
      <c r="DA1252" s="12"/>
      <c r="DB1252" s="12"/>
      <c r="DC1252" s="12"/>
      <c r="DD1252" s="12"/>
      <c r="DE1252" s="13" t="s">
        <v>54</v>
      </c>
      <c r="DF1252" s="14" t="s">
        <v>55</v>
      </c>
    </row>
    <row r="1253" spans="1:110" ht="51" hidden="1" x14ac:dyDescent="0.25">
      <c r="A1253" s="13" t="s">
        <v>183</v>
      </c>
      <c r="B1253" s="48" t="s">
        <v>1428</v>
      </c>
      <c r="C1253" s="49">
        <v>1903</v>
      </c>
      <c r="D1253" s="49" t="s">
        <v>51</v>
      </c>
      <c r="E1253" s="48" t="s">
        <v>56</v>
      </c>
      <c r="F1253" s="50">
        <v>440.7</v>
      </c>
      <c r="G1253" s="50">
        <v>399.5</v>
      </c>
      <c r="H1253" s="51">
        <v>33423</v>
      </c>
      <c r="I1253" s="12">
        <f t="shared" si="1584"/>
        <v>1330261.2</v>
      </c>
      <c r="J1253" s="12">
        <f t="shared" si="1585"/>
        <v>665130.6</v>
      </c>
      <c r="K1253" s="12">
        <f t="shared" si="1582"/>
        <v>665130.6</v>
      </c>
      <c r="L1253" s="12">
        <f t="shared" si="1583"/>
        <v>665130.6</v>
      </c>
      <c r="M1253" s="12">
        <f t="shared" si="1594"/>
        <v>0</v>
      </c>
      <c r="N1253" s="12"/>
      <c r="O1253" s="12"/>
      <c r="P1253" s="12">
        <v>0</v>
      </c>
      <c r="Q1253" s="12"/>
      <c r="R1253" s="12"/>
      <c r="S1253" s="12">
        <v>0</v>
      </c>
      <c r="T1253" s="12"/>
      <c r="U1253" s="12"/>
      <c r="V1253" s="12">
        <v>0</v>
      </c>
      <c r="W1253" s="12">
        <v>216684.81099999999</v>
      </c>
      <c r="X1253" s="12"/>
      <c r="Y1253" s="12">
        <v>-216684.81099999999</v>
      </c>
      <c r="Z1253" s="12"/>
      <c r="AA1253" s="12"/>
      <c r="AB1253" s="12">
        <v>0</v>
      </c>
      <c r="AC1253" s="12"/>
      <c r="AD1253" s="12"/>
      <c r="AE1253" s="12">
        <v>0</v>
      </c>
      <c r="AF1253" s="12"/>
      <c r="AG1253" s="12"/>
      <c r="AH1253" s="12">
        <v>0</v>
      </c>
      <c r="AI1253" s="12"/>
      <c r="AJ1253" s="12"/>
      <c r="AK1253" s="12">
        <v>0</v>
      </c>
      <c r="AL1253" s="12"/>
      <c r="AM1253" s="12"/>
      <c r="AN1253" s="12">
        <v>0</v>
      </c>
      <c r="AO1253" s="32"/>
      <c r="AP1253" s="39" t="s">
        <v>53</v>
      </c>
      <c r="AQ1253" s="32"/>
      <c r="AR1253" s="32">
        <v>0</v>
      </c>
      <c r="AS1253" s="12">
        <v>1249510.7749999999</v>
      </c>
      <c r="AT1253" s="12">
        <v>1330261.2</v>
      </c>
      <c r="AU1253" s="12">
        <v>80750.425000000047</v>
      </c>
      <c r="AV1253" s="12"/>
      <c r="AW1253" s="12"/>
      <c r="AX1253" s="12">
        <v>0</v>
      </c>
      <c r="AY1253" s="45"/>
      <c r="AZ1253" s="32"/>
      <c r="BA1253" s="12">
        <v>0</v>
      </c>
      <c r="BB1253" s="12">
        <f>BF1253+BJ1253+BN1253+BR1253+BV1253+BZ1253+CD1253+CH1253+CL1253+CP1253+CT1253+CX1253+DB1253</f>
        <v>0</v>
      </c>
      <c r="BC1253" s="12">
        <f t="shared" si="1586"/>
        <v>0</v>
      </c>
      <c r="BD1253" s="12">
        <f t="shared" si="1587"/>
        <v>0</v>
      </c>
      <c r="BE1253" s="12"/>
      <c r="BF1253" s="12"/>
      <c r="BG1253" s="12"/>
      <c r="BH1253" s="12">
        <f>BG1253-BF1253</f>
        <v>0</v>
      </c>
      <c r="BI1253" s="12"/>
      <c r="BJ1253" s="12"/>
      <c r="BK1253" s="12"/>
      <c r="BL1253" s="12">
        <f>BK1253-BJ1253</f>
        <v>0</v>
      </c>
      <c r="BM1253" s="12"/>
      <c r="BN1253" s="12"/>
      <c r="BO1253" s="12"/>
      <c r="BP1253" s="12">
        <f>BO1253-BN1253</f>
        <v>0</v>
      </c>
      <c r="BQ1253" s="12"/>
      <c r="BR1253" s="12"/>
      <c r="BS1253" s="12"/>
      <c r="BT1253" s="12">
        <f>BS1253-BR1253</f>
        <v>0</v>
      </c>
      <c r="BU1253" s="12"/>
      <c r="BV1253" s="12"/>
      <c r="BW1253" s="12"/>
      <c r="BX1253" s="12">
        <f>BW1253-BV1253</f>
        <v>0</v>
      </c>
      <c r="BY1253" s="12"/>
      <c r="BZ1253" s="12"/>
      <c r="CA1253" s="12"/>
      <c r="CB1253" s="12">
        <f>CA1253-BZ1253</f>
        <v>0</v>
      </c>
      <c r="CC1253" s="12"/>
      <c r="CD1253" s="12"/>
      <c r="CE1253" s="12"/>
      <c r="CF1253" s="12">
        <f>CE1253-CD1253</f>
        <v>0</v>
      </c>
      <c r="CG1253" s="12"/>
      <c r="CH1253" s="12"/>
      <c r="CI1253" s="12"/>
      <c r="CJ1253" s="12">
        <f>CI1253-CH1253</f>
        <v>0</v>
      </c>
      <c r="CK1253" s="12"/>
      <c r="CL1253" s="12"/>
      <c r="CM1253" s="12"/>
      <c r="CN1253" s="12">
        <f>CM1253-CL1253</f>
        <v>0</v>
      </c>
      <c r="CO1253" s="12"/>
      <c r="CP1253" s="12"/>
      <c r="CQ1253" s="12"/>
      <c r="CR1253" s="12">
        <f>CQ1253-CP1253</f>
        <v>0</v>
      </c>
      <c r="CS1253" s="12"/>
      <c r="CT1253" s="12"/>
      <c r="CU1253" s="12"/>
      <c r="CV1253" s="12">
        <f>CU1253-CT1253</f>
        <v>0</v>
      </c>
      <c r="CW1253" s="12"/>
      <c r="CX1253" s="12"/>
      <c r="CY1253" s="12"/>
      <c r="CZ1253" s="12">
        <f>CY1253-CX1253</f>
        <v>0</v>
      </c>
      <c r="DA1253" s="12"/>
      <c r="DB1253" s="12"/>
      <c r="DC1253" s="12"/>
      <c r="DD1253" s="12">
        <f>DC1253-DB1253</f>
        <v>0</v>
      </c>
      <c r="DE1253" s="13" t="s">
        <v>54</v>
      </c>
      <c r="DF1253" s="14" t="s">
        <v>55</v>
      </c>
    </row>
    <row r="1254" spans="1:110" ht="51" hidden="1" x14ac:dyDescent="0.25">
      <c r="A1254" s="13" t="s">
        <v>184</v>
      </c>
      <c r="B1254" s="48" t="s">
        <v>2110</v>
      </c>
      <c r="C1254" s="49">
        <v>1879</v>
      </c>
      <c r="D1254" s="49"/>
      <c r="E1254" s="48" t="s">
        <v>56</v>
      </c>
      <c r="F1254" s="50">
        <v>4504.8</v>
      </c>
      <c r="G1254" s="50">
        <v>4053.8</v>
      </c>
      <c r="H1254" s="51">
        <v>33989</v>
      </c>
      <c r="I1254" s="12">
        <f t="shared" si="1584"/>
        <v>4901933.58</v>
      </c>
      <c r="J1254" s="12">
        <f t="shared" si="1585"/>
        <v>2410845.61</v>
      </c>
      <c r="K1254" s="12">
        <f t="shared" si="1582"/>
        <v>2491087.9700000002</v>
      </c>
      <c r="L1254" s="12">
        <f t="shared" si="1583"/>
        <v>2491087.9700000002</v>
      </c>
      <c r="M1254" s="12">
        <f t="shared" si="1594"/>
        <v>0</v>
      </c>
      <c r="N1254" s="12"/>
      <c r="O1254" s="12"/>
      <c r="P1254" s="12">
        <v>0</v>
      </c>
      <c r="Q1254" s="12"/>
      <c r="R1254" s="12"/>
      <c r="S1254" s="12">
        <v>0</v>
      </c>
      <c r="T1254" s="16"/>
      <c r="U1254" s="16"/>
      <c r="V1254" s="12">
        <v>0</v>
      </c>
      <c r="W1254" s="12"/>
      <c r="X1254" s="12"/>
      <c r="Y1254" s="12">
        <v>0</v>
      </c>
      <c r="Z1254" s="12"/>
      <c r="AA1254" s="12"/>
      <c r="AB1254" s="12">
        <v>0</v>
      </c>
      <c r="AC1254" s="12"/>
      <c r="AD1254" s="12"/>
      <c r="AE1254" s="12">
        <v>0</v>
      </c>
      <c r="AF1254" s="12"/>
      <c r="AG1254" s="12"/>
      <c r="AH1254" s="12">
        <v>0</v>
      </c>
      <c r="AI1254" s="12"/>
      <c r="AJ1254" s="12"/>
      <c r="AK1254" s="12">
        <v>0</v>
      </c>
      <c r="AL1254" s="12"/>
      <c r="AM1254" s="12"/>
      <c r="AN1254" s="12">
        <v>0</v>
      </c>
      <c r="AO1254" s="32">
        <v>0</v>
      </c>
      <c r="AP1254" s="39" t="s">
        <v>2453</v>
      </c>
      <c r="AQ1254" s="32">
        <v>4260390</v>
      </c>
      <c r="AR1254" s="32">
        <v>4260390</v>
      </c>
      <c r="AS1254" s="12"/>
      <c r="AT1254" s="12"/>
      <c r="AU1254" s="12">
        <v>0</v>
      </c>
      <c r="AV1254" s="12"/>
      <c r="AW1254" s="12"/>
      <c r="AX1254" s="12">
        <v>0</v>
      </c>
      <c r="AY1254" s="45"/>
      <c r="AZ1254" s="32">
        <v>561301.22</v>
      </c>
      <c r="BA1254" s="12">
        <v>561301.22</v>
      </c>
      <c r="BB1254" s="12"/>
      <c r="BC1254" s="12">
        <f t="shared" si="1586"/>
        <v>80242.36</v>
      </c>
      <c r="BD1254" s="12">
        <f t="shared" si="1587"/>
        <v>80242.36</v>
      </c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>
        <v>80242.36</v>
      </c>
      <c r="CZ1254" s="12">
        <f>CY1254-CX1254</f>
        <v>80242.36</v>
      </c>
      <c r="DA1254" s="12"/>
      <c r="DB1254" s="12"/>
      <c r="DC1254" s="12"/>
      <c r="DD1254" s="12"/>
      <c r="DE1254" s="13" t="s">
        <v>54</v>
      </c>
      <c r="DF1254" s="14" t="s">
        <v>55</v>
      </c>
    </row>
    <row r="1255" spans="1:110" ht="51" hidden="1" x14ac:dyDescent="0.25">
      <c r="A1255" s="13" t="s">
        <v>185</v>
      </c>
      <c r="B1255" s="48" t="s">
        <v>2858</v>
      </c>
      <c r="C1255" s="49" t="s">
        <v>2120</v>
      </c>
      <c r="D1255" s="49"/>
      <c r="E1255" s="48" t="s">
        <v>56</v>
      </c>
      <c r="F1255" s="50">
        <v>7532.6</v>
      </c>
      <c r="G1255" s="50">
        <v>6554.5</v>
      </c>
      <c r="H1255" s="51">
        <v>34052</v>
      </c>
      <c r="I1255" s="12">
        <f t="shared" si="1584"/>
        <v>2922578</v>
      </c>
      <c r="J1255" s="12">
        <f t="shared" si="1585"/>
        <v>1461289</v>
      </c>
      <c r="K1255" s="12">
        <f t="shared" si="1582"/>
        <v>1461289</v>
      </c>
      <c r="L1255" s="12">
        <f t="shared" si="1583"/>
        <v>1461289</v>
      </c>
      <c r="M1255" s="12">
        <f t="shared" si="1594"/>
        <v>0</v>
      </c>
      <c r="N1255" s="12"/>
      <c r="O1255" s="12"/>
      <c r="P1255" s="12">
        <v>0</v>
      </c>
      <c r="Q1255" s="12"/>
      <c r="R1255" s="12"/>
      <c r="S1255" s="12">
        <v>0</v>
      </c>
      <c r="T1255" s="12"/>
      <c r="U1255" s="12"/>
      <c r="V1255" s="12">
        <v>0</v>
      </c>
      <c r="W1255" s="12"/>
      <c r="X1255" s="12"/>
      <c r="Y1255" s="12">
        <v>0</v>
      </c>
      <c r="Z1255" s="12"/>
      <c r="AA1255" s="12"/>
      <c r="AB1255" s="12">
        <v>0</v>
      </c>
      <c r="AC1255" s="12"/>
      <c r="AD1255" s="12"/>
      <c r="AE1255" s="12">
        <v>0</v>
      </c>
      <c r="AF1255" s="12"/>
      <c r="AG1255" s="12"/>
      <c r="AH1255" s="12">
        <v>0</v>
      </c>
      <c r="AI1255" s="12"/>
      <c r="AJ1255" s="12"/>
      <c r="AK1255" s="12">
        <v>0</v>
      </c>
      <c r="AL1255" s="12"/>
      <c r="AM1255" s="12"/>
      <c r="AN1255" s="12">
        <v>0</v>
      </c>
      <c r="AO1255" s="32"/>
      <c r="AP1255" s="39" t="s">
        <v>2130</v>
      </c>
      <c r="AQ1255" s="32">
        <v>2922578</v>
      </c>
      <c r="AR1255" s="32">
        <v>2922578</v>
      </c>
      <c r="AS1255" s="12"/>
      <c r="AT1255" s="12"/>
      <c r="AU1255" s="12">
        <v>0</v>
      </c>
      <c r="AV1255" s="12"/>
      <c r="AW1255" s="12"/>
      <c r="AX1255" s="12">
        <v>0</v>
      </c>
      <c r="AY1255" s="45"/>
      <c r="AZ1255" s="32"/>
      <c r="BA1255" s="12">
        <v>0</v>
      </c>
      <c r="BB1255" s="12"/>
      <c r="BC1255" s="12">
        <f t="shared" si="1586"/>
        <v>0</v>
      </c>
      <c r="BD1255" s="12">
        <f t="shared" si="1587"/>
        <v>0</v>
      </c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12"/>
      <c r="CY1255" s="12"/>
      <c r="CZ1255" s="12"/>
      <c r="DA1255" s="12"/>
      <c r="DB1255" s="12"/>
      <c r="DC1255" s="12"/>
      <c r="DD1255" s="12"/>
      <c r="DE1255" s="13" t="s">
        <v>54</v>
      </c>
      <c r="DF1255" s="14" t="s">
        <v>55</v>
      </c>
    </row>
    <row r="1256" spans="1:110" ht="51" hidden="1" x14ac:dyDescent="0.25">
      <c r="A1256" s="13" t="s">
        <v>187</v>
      </c>
      <c r="B1256" s="48" t="s">
        <v>2131</v>
      </c>
      <c r="C1256" s="49" t="s">
        <v>2129</v>
      </c>
      <c r="D1256" s="49"/>
      <c r="E1256" s="48" t="s">
        <v>56</v>
      </c>
      <c r="F1256" s="50">
        <v>4307.8</v>
      </c>
      <c r="G1256" s="50">
        <v>3840.8</v>
      </c>
      <c r="H1256" s="51">
        <v>34864</v>
      </c>
      <c r="I1256" s="12">
        <f t="shared" si="1584"/>
        <v>6574518</v>
      </c>
      <c r="J1256" s="12">
        <f t="shared" si="1585"/>
        <v>3287259</v>
      </c>
      <c r="K1256" s="12">
        <f t="shared" si="1582"/>
        <v>3287259</v>
      </c>
      <c r="L1256" s="12">
        <f t="shared" si="1583"/>
        <v>3287259</v>
      </c>
      <c r="M1256" s="12">
        <f t="shared" si="1594"/>
        <v>0</v>
      </c>
      <c r="N1256" s="12"/>
      <c r="O1256" s="12"/>
      <c r="P1256" s="12">
        <v>0</v>
      </c>
      <c r="Q1256" s="12"/>
      <c r="R1256" s="12"/>
      <c r="S1256" s="12">
        <v>0</v>
      </c>
      <c r="T1256" s="12"/>
      <c r="U1256" s="12"/>
      <c r="V1256" s="12">
        <v>0</v>
      </c>
      <c r="W1256" s="12"/>
      <c r="X1256" s="12"/>
      <c r="Y1256" s="12">
        <v>0</v>
      </c>
      <c r="Z1256" s="12"/>
      <c r="AA1256" s="12"/>
      <c r="AB1256" s="12">
        <v>0</v>
      </c>
      <c r="AC1256" s="12"/>
      <c r="AD1256" s="12"/>
      <c r="AE1256" s="12">
        <v>0</v>
      </c>
      <c r="AF1256" s="12"/>
      <c r="AG1256" s="12"/>
      <c r="AH1256" s="12">
        <v>0</v>
      </c>
      <c r="AI1256" s="12"/>
      <c r="AJ1256" s="12"/>
      <c r="AK1256" s="12">
        <v>0</v>
      </c>
      <c r="AL1256" s="12"/>
      <c r="AM1256" s="12"/>
      <c r="AN1256" s="12">
        <v>0</v>
      </c>
      <c r="AO1256" s="32"/>
      <c r="AP1256" s="39" t="s">
        <v>2402</v>
      </c>
      <c r="AQ1256" s="32">
        <v>6574518</v>
      </c>
      <c r="AR1256" s="32">
        <v>6574518</v>
      </c>
      <c r="AS1256" s="12"/>
      <c r="AT1256" s="12"/>
      <c r="AU1256" s="12">
        <v>0</v>
      </c>
      <c r="AV1256" s="12"/>
      <c r="AW1256" s="12"/>
      <c r="AX1256" s="12">
        <v>0</v>
      </c>
      <c r="AY1256" s="45"/>
      <c r="AZ1256" s="32"/>
      <c r="BA1256" s="12">
        <v>0</v>
      </c>
      <c r="BB1256" s="12"/>
      <c r="BC1256" s="12">
        <f t="shared" si="1586"/>
        <v>0</v>
      </c>
      <c r="BD1256" s="12">
        <f t="shared" si="1587"/>
        <v>0</v>
      </c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3" t="s">
        <v>54</v>
      </c>
      <c r="DF1256" s="14" t="s">
        <v>55</v>
      </c>
    </row>
    <row r="1257" spans="1:110" ht="51" hidden="1" x14ac:dyDescent="0.25">
      <c r="A1257" s="13" t="s">
        <v>188</v>
      </c>
      <c r="B1257" s="48" t="s">
        <v>2096</v>
      </c>
      <c r="C1257" s="49">
        <v>1898</v>
      </c>
      <c r="D1257" s="49"/>
      <c r="E1257" s="48" t="s">
        <v>56</v>
      </c>
      <c r="F1257" s="50">
        <v>4386.5</v>
      </c>
      <c r="G1257" s="50">
        <v>3970.5</v>
      </c>
      <c r="H1257" s="51">
        <v>33865</v>
      </c>
      <c r="I1257" s="12">
        <f t="shared" si="1584"/>
        <v>4687970.08</v>
      </c>
      <c r="J1257" s="12">
        <f t="shared" si="1585"/>
        <v>2343985.04</v>
      </c>
      <c r="K1257" s="12">
        <f t="shared" si="1582"/>
        <v>2343985.04</v>
      </c>
      <c r="L1257" s="12">
        <f t="shared" si="1583"/>
        <v>2343985.04</v>
      </c>
      <c r="M1257" s="12">
        <f t="shared" si="1594"/>
        <v>0</v>
      </c>
      <c r="N1257" s="12"/>
      <c r="O1257" s="12"/>
      <c r="P1257" s="12">
        <v>0</v>
      </c>
      <c r="Q1257" s="12"/>
      <c r="R1257" s="12"/>
      <c r="S1257" s="12">
        <v>0</v>
      </c>
      <c r="T1257" s="12"/>
      <c r="U1257" s="12"/>
      <c r="V1257" s="12">
        <v>0</v>
      </c>
      <c r="W1257" s="12"/>
      <c r="X1257" s="12"/>
      <c r="Y1257" s="12">
        <v>0</v>
      </c>
      <c r="Z1257" s="12"/>
      <c r="AA1257" s="12"/>
      <c r="AB1257" s="12">
        <v>0</v>
      </c>
      <c r="AC1257" s="12"/>
      <c r="AD1257" s="12"/>
      <c r="AE1257" s="12">
        <v>0</v>
      </c>
      <c r="AF1257" s="12"/>
      <c r="AG1257" s="12"/>
      <c r="AH1257" s="12">
        <v>0</v>
      </c>
      <c r="AI1257" s="12"/>
      <c r="AJ1257" s="12"/>
      <c r="AK1257" s="12">
        <v>0</v>
      </c>
      <c r="AL1257" s="12"/>
      <c r="AM1257" s="12"/>
      <c r="AN1257" s="12">
        <v>0</v>
      </c>
      <c r="AO1257" s="32"/>
      <c r="AP1257" s="39"/>
      <c r="AQ1257" s="32"/>
      <c r="AR1257" s="32">
        <v>0</v>
      </c>
      <c r="AS1257" s="12"/>
      <c r="AT1257" s="12"/>
      <c r="AU1257" s="12">
        <v>0</v>
      </c>
      <c r="AV1257" s="12"/>
      <c r="AW1257" s="12"/>
      <c r="AX1257" s="12">
        <v>0</v>
      </c>
      <c r="AY1257" s="45"/>
      <c r="AZ1257" s="32">
        <v>4687970.08</v>
      </c>
      <c r="BA1257" s="12">
        <v>4687970.08</v>
      </c>
      <c r="BB1257" s="12"/>
      <c r="BC1257" s="12">
        <f t="shared" si="1586"/>
        <v>0</v>
      </c>
      <c r="BD1257" s="12">
        <f t="shared" si="1587"/>
        <v>0</v>
      </c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3" t="s">
        <v>54</v>
      </c>
      <c r="DF1257" s="14" t="s">
        <v>55</v>
      </c>
    </row>
    <row r="1258" spans="1:110" ht="51" hidden="1" x14ac:dyDescent="0.25">
      <c r="A1258" s="13" t="s">
        <v>189</v>
      </c>
      <c r="B1258" s="48" t="s">
        <v>1429</v>
      </c>
      <c r="C1258" s="49">
        <v>1900</v>
      </c>
      <c r="D1258" s="49" t="s">
        <v>51</v>
      </c>
      <c r="E1258" s="48" t="s">
        <v>56</v>
      </c>
      <c r="F1258" s="50">
        <v>117.4</v>
      </c>
      <c r="G1258" s="50">
        <v>69.2</v>
      </c>
      <c r="H1258" s="51">
        <v>33423</v>
      </c>
      <c r="I1258" s="12">
        <f t="shared" si="1584"/>
        <v>583464</v>
      </c>
      <c r="J1258" s="12">
        <f t="shared" si="1585"/>
        <v>291732</v>
      </c>
      <c r="K1258" s="12">
        <f t="shared" si="1582"/>
        <v>291732</v>
      </c>
      <c r="L1258" s="12">
        <f t="shared" si="1583"/>
        <v>291732</v>
      </c>
      <c r="M1258" s="12">
        <f t="shared" si="1594"/>
        <v>0</v>
      </c>
      <c r="N1258" s="12"/>
      <c r="O1258" s="12"/>
      <c r="P1258" s="12">
        <v>0</v>
      </c>
      <c r="Q1258" s="12"/>
      <c r="R1258" s="12"/>
      <c r="S1258" s="12">
        <v>0</v>
      </c>
      <c r="T1258" s="12"/>
      <c r="U1258" s="12"/>
      <c r="V1258" s="12">
        <v>0</v>
      </c>
      <c r="W1258" s="12">
        <v>37533.387000000002</v>
      </c>
      <c r="X1258" s="12">
        <v>37698</v>
      </c>
      <c r="Y1258" s="12">
        <v>164.61299999999756</v>
      </c>
      <c r="Z1258" s="12"/>
      <c r="AA1258" s="12"/>
      <c r="AB1258" s="12">
        <v>0</v>
      </c>
      <c r="AC1258" s="12">
        <v>97207.22</v>
      </c>
      <c r="AD1258" s="12">
        <v>98854.8</v>
      </c>
      <c r="AE1258" s="12">
        <v>1647.5800000000017</v>
      </c>
      <c r="AF1258" s="12"/>
      <c r="AG1258" s="12"/>
      <c r="AH1258" s="12">
        <v>0</v>
      </c>
      <c r="AI1258" s="12"/>
      <c r="AJ1258" s="12"/>
      <c r="AK1258" s="12">
        <v>0</v>
      </c>
      <c r="AL1258" s="12"/>
      <c r="AM1258" s="12"/>
      <c r="AN1258" s="12">
        <v>0</v>
      </c>
      <c r="AO1258" s="32"/>
      <c r="AP1258" s="39" t="s">
        <v>53</v>
      </c>
      <c r="AQ1258" s="32"/>
      <c r="AR1258" s="32">
        <v>0</v>
      </c>
      <c r="AS1258" s="12">
        <v>477628.69199999998</v>
      </c>
      <c r="AT1258" s="12">
        <v>446911.2</v>
      </c>
      <c r="AU1258" s="12">
        <v>-30717.491999999969</v>
      </c>
      <c r="AV1258" s="12"/>
      <c r="AW1258" s="12"/>
      <c r="AX1258" s="12">
        <v>0</v>
      </c>
      <c r="AY1258" s="45"/>
      <c r="AZ1258" s="32"/>
      <c r="BA1258" s="12">
        <v>0</v>
      </c>
      <c r="BB1258" s="12">
        <f>BF1258+BJ1258+BN1258+BR1258+BV1258+BZ1258+CD1258+CH1258+CL1258+CP1258+CT1258+CX1258+DB1258</f>
        <v>0</v>
      </c>
      <c r="BC1258" s="12">
        <f t="shared" si="1586"/>
        <v>0</v>
      </c>
      <c r="BD1258" s="12">
        <f t="shared" si="1587"/>
        <v>0</v>
      </c>
      <c r="BE1258" s="12"/>
      <c r="BF1258" s="12"/>
      <c r="BG1258" s="12"/>
      <c r="BH1258" s="12">
        <f>BG1258-BF1258</f>
        <v>0</v>
      </c>
      <c r="BI1258" s="12"/>
      <c r="BJ1258" s="12"/>
      <c r="BK1258" s="12"/>
      <c r="BL1258" s="12">
        <f>BK1258-BJ1258</f>
        <v>0</v>
      </c>
      <c r="BM1258" s="12"/>
      <c r="BN1258" s="12"/>
      <c r="BO1258" s="12"/>
      <c r="BP1258" s="12">
        <f>BO1258-BN1258</f>
        <v>0</v>
      </c>
      <c r="BQ1258" s="12"/>
      <c r="BR1258" s="12"/>
      <c r="BS1258" s="12"/>
      <c r="BT1258" s="12">
        <f>BS1258-BR1258</f>
        <v>0</v>
      </c>
      <c r="BU1258" s="12"/>
      <c r="BV1258" s="12"/>
      <c r="BW1258" s="12"/>
      <c r="BX1258" s="12">
        <f>BW1258-BV1258</f>
        <v>0</v>
      </c>
      <c r="BY1258" s="12"/>
      <c r="BZ1258" s="12"/>
      <c r="CA1258" s="12"/>
      <c r="CB1258" s="12">
        <f>CA1258-BZ1258</f>
        <v>0</v>
      </c>
      <c r="CC1258" s="12"/>
      <c r="CD1258" s="12"/>
      <c r="CE1258" s="12"/>
      <c r="CF1258" s="12">
        <f>CE1258-CD1258</f>
        <v>0</v>
      </c>
      <c r="CG1258" s="12"/>
      <c r="CH1258" s="12"/>
      <c r="CI1258" s="12"/>
      <c r="CJ1258" s="12">
        <f>CI1258-CH1258</f>
        <v>0</v>
      </c>
      <c r="CK1258" s="12"/>
      <c r="CL1258" s="12"/>
      <c r="CM1258" s="12"/>
      <c r="CN1258" s="12">
        <f>CM1258-CL1258</f>
        <v>0</v>
      </c>
      <c r="CO1258" s="12"/>
      <c r="CP1258" s="12"/>
      <c r="CQ1258" s="12"/>
      <c r="CR1258" s="12">
        <f>CQ1258-CP1258</f>
        <v>0</v>
      </c>
      <c r="CS1258" s="12"/>
      <c r="CT1258" s="12"/>
      <c r="CU1258" s="12"/>
      <c r="CV1258" s="12">
        <f>CU1258-CT1258</f>
        <v>0</v>
      </c>
      <c r="CW1258" s="12"/>
      <c r="CX1258" s="12"/>
      <c r="CY1258" s="12"/>
      <c r="CZ1258" s="12">
        <f>CY1258-CX1258</f>
        <v>0</v>
      </c>
      <c r="DA1258" s="12"/>
      <c r="DB1258" s="12"/>
      <c r="DC1258" s="12"/>
      <c r="DD1258" s="12">
        <f>DC1258-DB1258</f>
        <v>0</v>
      </c>
      <c r="DE1258" s="13" t="s">
        <v>54</v>
      </c>
      <c r="DF1258" s="14" t="s">
        <v>55</v>
      </c>
    </row>
    <row r="1259" spans="1:110" ht="51" hidden="1" x14ac:dyDescent="0.25">
      <c r="A1259" s="13" t="s">
        <v>190</v>
      </c>
      <c r="B1259" s="48" t="s">
        <v>1430</v>
      </c>
      <c r="C1259" s="49">
        <v>1900</v>
      </c>
      <c r="D1259" s="49" t="s">
        <v>51</v>
      </c>
      <c r="E1259" s="48" t="s">
        <v>56</v>
      </c>
      <c r="F1259" s="50">
        <v>1194.5999999999999</v>
      </c>
      <c r="G1259" s="50">
        <v>1021.6</v>
      </c>
      <c r="H1259" s="51">
        <v>34026</v>
      </c>
      <c r="I1259" s="12">
        <f t="shared" si="1584"/>
        <v>1924144.96</v>
      </c>
      <c r="J1259" s="12">
        <f t="shared" si="1585"/>
        <v>962072.48</v>
      </c>
      <c r="K1259" s="12">
        <f t="shared" si="1582"/>
        <v>962072.48</v>
      </c>
      <c r="L1259" s="12">
        <f t="shared" si="1583"/>
        <v>962072.48</v>
      </c>
      <c r="M1259" s="12">
        <f t="shared" si="1594"/>
        <v>0</v>
      </c>
      <c r="N1259" s="12"/>
      <c r="O1259" s="12">
        <v>995863.36</v>
      </c>
      <c r="P1259" s="12">
        <v>995863.36</v>
      </c>
      <c r="Q1259" s="12"/>
      <c r="R1259" s="12"/>
      <c r="S1259" s="12">
        <v>0</v>
      </c>
      <c r="T1259" s="12"/>
      <c r="U1259" s="12"/>
      <c r="V1259" s="12">
        <v>0</v>
      </c>
      <c r="W1259" s="12">
        <v>554105.62600000005</v>
      </c>
      <c r="X1259" s="12">
        <v>318373.2</v>
      </c>
      <c r="Y1259" s="12">
        <v>-235732.42600000004</v>
      </c>
      <c r="Z1259" s="12"/>
      <c r="AA1259" s="12"/>
      <c r="AB1259" s="12">
        <v>0</v>
      </c>
      <c r="AC1259" s="12">
        <v>599743.26</v>
      </c>
      <c r="AD1259" s="12">
        <v>609908.4</v>
      </c>
      <c r="AE1259" s="12">
        <v>10165.140000000014</v>
      </c>
      <c r="AF1259" s="12"/>
      <c r="AG1259" s="12"/>
      <c r="AH1259" s="12">
        <v>0</v>
      </c>
      <c r="AI1259" s="12"/>
      <c r="AJ1259" s="12"/>
      <c r="AK1259" s="12">
        <v>0</v>
      </c>
      <c r="AL1259" s="12"/>
      <c r="AM1259" s="12"/>
      <c r="AN1259" s="12">
        <v>0</v>
      </c>
      <c r="AO1259" s="32"/>
      <c r="AP1259" s="39" t="s">
        <v>53</v>
      </c>
      <c r="AQ1259" s="32"/>
      <c r="AR1259" s="32">
        <v>0</v>
      </c>
      <c r="AS1259" s="12"/>
      <c r="AT1259" s="12"/>
      <c r="AU1259" s="12">
        <v>0</v>
      </c>
      <c r="AV1259" s="12"/>
      <c r="AW1259" s="12"/>
      <c r="AX1259" s="12">
        <v>0</v>
      </c>
      <c r="AY1259" s="45"/>
      <c r="AZ1259" s="32"/>
      <c r="BA1259" s="12">
        <v>0</v>
      </c>
      <c r="BB1259" s="12">
        <f>BF1259+BJ1259+BN1259+BR1259+BV1259+BZ1259+CD1259+CH1259+CL1259+CP1259+CT1259+CX1259+DB1259</f>
        <v>0</v>
      </c>
      <c r="BC1259" s="12">
        <f t="shared" si="1586"/>
        <v>0</v>
      </c>
      <c r="BD1259" s="12">
        <f t="shared" si="1587"/>
        <v>0</v>
      </c>
      <c r="BE1259" s="12"/>
      <c r="BF1259" s="12"/>
      <c r="BG1259" s="12"/>
      <c r="BH1259" s="12">
        <f>BG1259-BF1259</f>
        <v>0</v>
      </c>
      <c r="BI1259" s="12"/>
      <c r="BJ1259" s="12"/>
      <c r="BK1259" s="12"/>
      <c r="BL1259" s="12">
        <f>BK1259-BJ1259</f>
        <v>0</v>
      </c>
      <c r="BM1259" s="12"/>
      <c r="BN1259" s="12"/>
      <c r="BO1259" s="12"/>
      <c r="BP1259" s="12">
        <f>BO1259-BN1259</f>
        <v>0</v>
      </c>
      <c r="BQ1259" s="12"/>
      <c r="BR1259" s="12"/>
      <c r="BS1259" s="12"/>
      <c r="BT1259" s="12">
        <f>BS1259-BR1259</f>
        <v>0</v>
      </c>
      <c r="BU1259" s="12"/>
      <c r="BV1259" s="12"/>
      <c r="BW1259" s="12"/>
      <c r="BX1259" s="12">
        <f>BW1259-BV1259</f>
        <v>0</v>
      </c>
      <c r="BY1259" s="12"/>
      <c r="BZ1259" s="12"/>
      <c r="CA1259" s="12"/>
      <c r="CB1259" s="12">
        <f>CA1259-BZ1259</f>
        <v>0</v>
      </c>
      <c r="CC1259" s="12"/>
      <c r="CD1259" s="12"/>
      <c r="CE1259" s="12"/>
      <c r="CF1259" s="12">
        <f>CE1259-CD1259</f>
        <v>0</v>
      </c>
      <c r="CG1259" s="12"/>
      <c r="CH1259" s="12"/>
      <c r="CI1259" s="12"/>
      <c r="CJ1259" s="12">
        <f>CI1259-CH1259</f>
        <v>0</v>
      </c>
      <c r="CK1259" s="12"/>
      <c r="CL1259" s="12"/>
      <c r="CM1259" s="12"/>
      <c r="CN1259" s="12">
        <f>CM1259-CL1259</f>
        <v>0</v>
      </c>
      <c r="CO1259" s="12"/>
      <c r="CP1259" s="12"/>
      <c r="CQ1259" s="12"/>
      <c r="CR1259" s="12">
        <f>CQ1259-CP1259</f>
        <v>0</v>
      </c>
      <c r="CS1259" s="12"/>
      <c r="CT1259" s="12"/>
      <c r="CU1259" s="12"/>
      <c r="CV1259" s="12">
        <f>CU1259-CT1259</f>
        <v>0</v>
      </c>
      <c r="CW1259" s="12"/>
      <c r="CX1259" s="12"/>
      <c r="CY1259" s="12"/>
      <c r="CZ1259" s="12">
        <f>CY1259-CX1259</f>
        <v>0</v>
      </c>
      <c r="DA1259" s="12"/>
      <c r="DB1259" s="12"/>
      <c r="DC1259" s="12"/>
      <c r="DD1259" s="12">
        <f>DC1259-DB1259</f>
        <v>0</v>
      </c>
      <c r="DE1259" s="13" t="s">
        <v>54</v>
      </c>
      <c r="DF1259" s="14" t="s">
        <v>55</v>
      </c>
    </row>
    <row r="1260" spans="1:110" ht="51" hidden="1" x14ac:dyDescent="0.25">
      <c r="A1260" s="13" t="s">
        <v>191</v>
      </c>
      <c r="B1260" s="48" t="s">
        <v>2201</v>
      </c>
      <c r="C1260" s="49" t="s">
        <v>2166</v>
      </c>
      <c r="D1260" s="49" t="s">
        <v>2154</v>
      </c>
      <c r="E1260" s="48" t="s">
        <v>56</v>
      </c>
      <c r="F1260" s="50">
        <v>5644.2</v>
      </c>
      <c r="G1260" s="50">
        <v>5025.2</v>
      </c>
      <c r="H1260" s="51">
        <v>33745</v>
      </c>
      <c r="I1260" s="12">
        <f t="shared" si="1584"/>
        <v>2371915.64</v>
      </c>
      <c r="J1260" s="12">
        <f t="shared" si="1585"/>
        <v>1185957.82</v>
      </c>
      <c r="K1260" s="12">
        <f t="shared" si="1582"/>
        <v>1185957.82</v>
      </c>
      <c r="L1260" s="12">
        <f t="shared" si="1583"/>
        <v>1185957.82</v>
      </c>
      <c r="M1260" s="12">
        <f t="shared" si="1594"/>
        <v>0</v>
      </c>
      <c r="N1260" s="12"/>
      <c r="O1260" s="12">
        <v>2371915.64</v>
      </c>
      <c r="P1260" s="12">
        <v>2371915.64</v>
      </c>
      <c r="Q1260" s="12"/>
      <c r="R1260" s="12"/>
      <c r="S1260" s="12">
        <v>0</v>
      </c>
      <c r="T1260" s="12"/>
      <c r="U1260" s="12"/>
      <c r="V1260" s="12">
        <v>0</v>
      </c>
      <c r="W1260" s="12"/>
      <c r="X1260" s="12"/>
      <c r="Y1260" s="12">
        <v>0</v>
      </c>
      <c r="Z1260" s="12"/>
      <c r="AA1260" s="12"/>
      <c r="AB1260" s="12">
        <v>0</v>
      </c>
      <c r="AC1260" s="12"/>
      <c r="AD1260" s="12"/>
      <c r="AE1260" s="12">
        <v>0</v>
      </c>
      <c r="AF1260" s="12"/>
      <c r="AG1260" s="12"/>
      <c r="AH1260" s="12">
        <v>0</v>
      </c>
      <c r="AI1260" s="12"/>
      <c r="AJ1260" s="12"/>
      <c r="AK1260" s="12">
        <v>0</v>
      </c>
      <c r="AL1260" s="12"/>
      <c r="AM1260" s="12"/>
      <c r="AN1260" s="12">
        <v>0</v>
      </c>
      <c r="AO1260" s="32"/>
      <c r="AP1260" s="39"/>
      <c r="AQ1260" s="32"/>
      <c r="AR1260" s="32">
        <v>0</v>
      </c>
      <c r="AS1260" s="12"/>
      <c r="AT1260" s="12"/>
      <c r="AU1260" s="12">
        <v>0</v>
      </c>
      <c r="AV1260" s="12"/>
      <c r="AW1260" s="12"/>
      <c r="AX1260" s="12">
        <v>0</v>
      </c>
      <c r="AY1260" s="45"/>
      <c r="AZ1260" s="32"/>
      <c r="BA1260" s="12">
        <v>0</v>
      </c>
      <c r="BB1260" s="12"/>
      <c r="BC1260" s="12">
        <f t="shared" si="1586"/>
        <v>0</v>
      </c>
      <c r="BD1260" s="12">
        <f t="shared" si="1587"/>
        <v>0</v>
      </c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3" t="s">
        <v>54</v>
      </c>
      <c r="DF1260" s="14" t="s">
        <v>55</v>
      </c>
    </row>
    <row r="1261" spans="1:110" ht="51" hidden="1" x14ac:dyDescent="0.25">
      <c r="A1261" s="13" t="s">
        <v>192</v>
      </c>
      <c r="B1261" s="48" t="s">
        <v>2202</v>
      </c>
      <c r="C1261" s="49" t="s">
        <v>2189</v>
      </c>
      <c r="D1261" s="49" t="s">
        <v>2154</v>
      </c>
      <c r="E1261" s="48" t="s">
        <v>56</v>
      </c>
      <c r="F1261" s="50">
        <v>2216</v>
      </c>
      <c r="G1261" s="50">
        <v>1850.3</v>
      </c>
      <c r="H1261" s="51">
        <v>33968</v>
      </c>
      <c r="I1261" s="12">
        <f t="shared" si="1584"/>
        <v>1520584.58</v>
      </c>
      <c r="J1261" s="12">
        <f t="shared" si="1585"/>
        <v>760292.29</v>
      </c>
      <c r="K1261" s="12">
        <f t="shared" si="1582"/>
        <v>760292.29</v>
      </c>
      <c r="L1261" s="12">
        <f t="shared" si="1583"/>
        <v>760292.29</v>
      </c>
      <c r="M1261" s="12">
        <f t="shared" si="1594"/>
        <v>0</v>
      </c>
      <c r="N1261" s="12"/>
      <c r="O1261" s="12">
        <v>1520584.58</v>
      </c>
      <c r="P1261" s="12">
        <v>1520584.58</v>
      </c>
      <c r="Q1261" s="12"/>
      <c r="R1261" s="12"/>
      <c r="S1261" s="12">
        <v>0</v>
      </c>
      <c r="T1261" s="12"/>
      <c r="U1261" s="12"/>
      <c r="V1261" s="12">
        <v>0</v>
      </c>
      <c r="W1261" s="12"/>
      <c r="X1261" s="12"/>
      <c r="Y1261" s="12">
        <v>0</v>
      </c>
      <c r="Z1261" s="12"/>
      <c r="AA1261" s="12"/>
      <c r="AB1261" s="12">
        <v>0</v>
      </c>
      <c r="AC1261" s="12"/>
      <c r="AD1261" s="12"/>
      <c r="AE1261" s="12">
        <v>0</v>
      </c>
      <c r="AF1261" s="12"/>
      <c r="AG1261" s="12"/>
      <c r="AH1261" s="12">
        <v>0</v>
      </c>
      <c r="AI1261" s="12"/>
      <c r="AJ1261" s="12"/>
      <c r="AK1261" s="12">
        <v>0</v>
      </c>
      <c r="AL1261" s="12"/>
      <c r="AM1261" s="12"/>
      <c r="AN1261" s="12">
        <v>0</v>
      </c>
      <c r="AO1261" s="32"/>
      <c r="AP1261" s="39"/>
      <c r="AQ1261" s="32"/>
      <c r="AR1261" s="32">
        <v>0</v>
      </c>
      <c r="AS1261" s="12"/>
      <c r="AT1261" s="12"/>
      <c r="AU1261" s="12">
        <v>0</v>
      </c>
      <c r="AV1261" s="12"/>
      <c r="AW1261" s="12"/>
      <c r="AX1261" s="12">
        <v>0</v>
      </c>
      <c r="AY1261" s="45"/>
      <c r="AZ1261" s="32"/>
      <c r="BA1261" s="12">
        <v>0</v>
      </c>
      <c r="BB1261" s="12"/>
      <c r="BC1261" s="12">
        <f t="shared" si="1586"/>
        <v>0</v>
      </c>
      <c r="BD1261" s="12">
        <f t="shared" si="1587"/>
        <v>0</v>
      </c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3" t="s">
        <v>54</v>
      </c>
      <c r="DF1261" s="14" t="s">
        <v>55</v>
      </c>
    </row>
    <row r="1262" spans="1:110" ht="51" hidden="1" x14ac:dyDescent="0.25">
      <c r="A1262" s="13" t="s">
        <v>193</v>
      </c>
      <c r="B1262" s="48" t="s">
        <v>1431</v>
      </c>
      <c r="C1262" s="49">
        <v>1910</v>
      </c>
      <c r="D1262" s="49" t="s">
        <v>51</v>
      </c>
      <c r="E1262" s="48" t="s">
        <v>56</v>
      </c>
      <c r="F1262" s="50">
        <v>3141.2</v>
      </c>
      <c r="G1262" s="50">
        <v>2756.2</v>
      </c>
      <c r="H1262" s="51">
        <v>34016</v>
      </c>
      <c r="I1262" s="12">
        <f t="shared" si="1584"/>
        <v>5061485.898</v>
      </c>
      <c r="J1262" s="12">
        <f t="shared" si="1585"/>
        <v>2530742.949</v>
      </c>
      <c r="K1262" s="12">
        <f t="shared" si="1582"/>
        <v>2530742.949</v>
      </c>
      <c r="L1262" s="12">
        <f t="shared" si="1583"/>
        <v>2530742.949</v>
      </c>
      <c r="M1262" s="12">
        <f t="shared" si="1594"/>
        <v>0</v>
      </c>
      <c r="N1262" s="12"/>
      <c r="O1262" s="12">
        <v>1477069.72</v>
      </c>
      <c r="P1262" s="12">
        <v>1477069.72</v>
      </c>
      <c r="Q1262" s="12"/>
      <c r="R1262" s="12"/>
      <c r="S1262" s="12">
        <v>0</v>
      </c>
      <c r="T1262" s="12">
        <v>0</v>
      </c>
      <c r="U1262" s="12">
        <v>1734537.42</v>
      </c>
      <c r="V1262" s="12">
        <v>1734537.42</v>
      </c>
      <c r="W1262" s="12">
        <v>840640.98499999999</v>
      </c>
      <c r="X1262" s="12">
        <v>840640.98499999999</v>
      </c>
      <c r="Y1262" s="12">
        <v>0</v>
      </c>
      <c r="Z1262" s="12"/>
      <c r="AA1262" s="12"/>
      <c r="AB1262" s="12">
        <v>0</v>
      </c>
      <c r="AC1262" s="12">
        <v>1009237.773</v>
      </c>
      <c r="AD1262" s="12">
        <v>1009237.773</v>
      </c>
      <c r="AE1262" s="12">
        <v>0</v>
      </c>
      <c r="AF1262" s="12"/>
      <c r="AG1262" s="12"/>
      <c r="AH1262" s="12">
        <v>0</v>
      </c>
      <c r="AI1262" s="12"/>
      <c r="AJ1262" s="12"/>
      <c r="AK1262" s="12">
        <v>0</v>
      </c>
      <c r="AL1262" s="12"/>
      <c r="AM1262" s="12"/>
      <c r="AN1262" s="12">
        <v>0</v>
      </c>
      <c r="AO1262" s="32"/>
      <c r="AP1262" s="39" t="s">
        <v>53</v>
      </c>
      <c r="AQ1262" s="32"/>
      <c r="AR1262" s="32">
        <v>0</v>
      </c>
      <c r="AS1262" s="12"/>
      <c r="AT1262" s="12"/>
      <c r="AU1262" s="12">
        <v>0</v>
      </c>
      <c r="AV1262" s="12"/>
      <c r="AW1262" s="12"/>
      <c r="AX1262" s="12">
        <v>0</v>
      </c>
      <c r="AY1262" s="45"/>
      <c r="AZ1262" s="32"/>
      <c r="BA1262" s="12">
        <v>0</v>
      </c>
      <c r="BB1262" s="12">
        <f>BF1262+BJ1262+BN1262+BR1262+BV1262+BZ1262+CD1262+CH1262+CL1262+CP1262+CT1262+CX1262+DB1262</f>
        <v>0</v>
      </c>
      <c r="BC1262" s="12">
        <f t="shared" si="1586"/>
        <v>0</v>
      </c>
      <c r="BD1262" s="12">
        <f t="shared" si="1587"/>
        <v>0</v>
      </c>
      <c r="BE1262" s="12"/>
      <c r="BF1262" s="12"/>
      <c r="BG1262" s="12"/>
      <c r="BH1262" s="12">
        <f>BG1262-BF1262</f>
        <v>0</v>
      </c>
      <c r="BI1262" s="12"/>
      <c r="BJ1262" s="12"/>
      <c r="BK1262" s="12"/>
      <c r="BL1262" s="12">
        <f>BK1262-BJ1262</f>
        <v>0</v>
      </c>
      <c r="BM1262" s="12"/>
      <c r="BN1262" s="12"/>
      <c r="BO1262" s="12"/>
      <c r="BP1262" s="12">
        <f>BO1262-BN1262</f>
        <v>0</v>
      </c>
      <c r="BQ1262" s="12"/>
      <c r="BR1262" s="12"/>
      <c r="BS1262" s="12"/>
      <c r="BT1262" s="12">
        <f>BS1262-BR1262</f>
        <v>0</v>
      </c>
      <c r="BU1262" s="12"/>
      <c r="BV1262" s="12"/>
      <c r="BW1262" s="12"/>
      <c r="BX1262" s="12">
        <f>BW1262-BV1262</f>
        <v>0</v>
      </c>
      <c r="BY1262" s="12"/>
      <c r="BZ1262" s="12"/>
      <c r="CA1262" s="12"/>
      <c r="CB1262" s="12">
        <f>CA1262-BZ1262</f>
        <v>0</v>
      </c>
      <c r="CC1262" s="12"/>
      <c r="CD1262" s="12"/>
      <c r="CE1262" s="12"/>
      <c r="CF1262" s="12">
        <f>CE1262-CD1262</f>
        <v>0</v>
      </c>
      <c r="CG1262" s="12"/>
      <c r="CH1262" s="12"/>
      <c r="CI1262" s="12"/>
      <c r="CJ1262" s="12">
        <f>CI1262-CH1262</f>
        <v>0</v>
      </c>
      <c r="CK1262" s="12"/>
      <c r="CL1262" s="12"/>
      <c r="CM1262" s="12"/>
      <c r="CN1262" s="12">
        <f>CM1262-CL1262</f>
        <v>0</v>
      </c>
      <c r="CO1262" s="12"/>
      <c r="CP1262" s="12"/>
      <c r="CQ1262" s="12"/>
      <c r="CR1262" s="12">
        <f>CQ1262-CP1262</f>
        <v>0</v>
      </c>
      <c r="CS1262" s="12"/>
      <c r="CT1262" s="12"/>
      <c r="CU1262" s="12"/>
      <c r="CV1262" s="12">
        <f>CU1262-CT1262</f>
        <v>0</v>
      </c>
      <c r="CW1262" s="12"/>
      <c r="CX1262" s="12"/>
      <c r="CY1262" s="12"/>
      <c r="CZ1262" s="12">
        <f>CY1262-CX1262</f>
        <v>0</v>
      </c>
      <c r="DA1262" s="12"/>
      <c r="DB1262" s="12"/>
      <c r="DC1262" s="12"/>
      <c r="DD1262" s="12">
        <f>DC1262-DB1262</f>
        <v>0</v>
      </c>
      <c r="DE1262" s="13" t="s">
        <v>54</v>
      </c>
      <c r="DF1262" s="14" t="s">
        <v>55</v>
      </c>
    </row>
    <row r="1263" spans="1:110" ht="51" hidden="1" x14ac:dyDescent="0.25">
      <c r="A1263" s="13" t="s">
        <v>194</v>
      </c>
      <c r="B1263" s="48" t="s">
        <v>2105</v>
      </c>
      <c r="C1263" s="49">
        <v>1914</v>
      </c>
      <c r="D1263" s="49"/>
      <c r="E1263" s="48" t="s">
        <v>56</v>
      </c>
      <c r="F1263" s="50">
        <v>5176.2</v>
      </c>
      <c r="G1263" s="50">
        <v>4578.2</v>
      </c>
      <c r="H1263" s="51">
        <v>34030</v>
      </c>
      <c r="I1263" s="12">
        <f t="shared" si="1584"/>
        <v>5418548.2599999998</v>
      </c>
      <c r="J1263" s="12">
        <f t="shared" si="1585"/>
        <v>2709274.13</v>
      </c>
      <c r="K1263" s="12">
        <f t="shared" si="1582"/>
        <v>2709274.13</v>
      </c>
      <c r="L1263" s="12">
        <f t="shared" si="1583"/>
        <v>2709274.13</v>
      </c>
      <c r="M1263" s="12">
        <f t="shared" si="1594"/>
        <v>0</v>
      </c>
      <c r="N1263" s="12"/>
      <c r="O1263" s="12"/>
      <c r="P1263" s="12">
        <v>0</v>
      </c>
      <c r="Q1263" s="12"/>
      <c r="R1263" s="12"/>
      <c r="S1263" s="12">
        <v>0</v>
      </c>
      <c r="T1263" s="12"/>
      <c r="U1263" s="12"/>
      <c r="V1263" s="12">
        <v>0</v>
      </c>
      <c r="W1263" s="12"/>
      <c r="X1263" s="12"/>
      <c r="Y1263" s="12">
        <v>0</v>
      </c>
      <c r="Z1263" s="12"/>
      <c r="AA1263" s="12"/>
      <c r="AB1263" s="12">
        <v>0</v>
      </c>
      <c r="AC1263" s="12"/>
      <c r="AD1263" s="12"/>
      <c r="AE1263" s="12">
        <v>0</v>
      </c>
      <c r="AF1263" s="12"/>
      <c r="AG1263" s="12"/>
      <c r="AH1263" s="12">
        <v>0</v>
      </c>
      <c r="AI1263" s="12"/>
      <c r="AJ1263" s="12"/>
      <c r="AK1263" s="12">
        <v>0</v>
      </c>
      <c r="AL1263" s="12"/>
      <c r="AM1263" s="12"/>
      <c r="AN1263" s="12">
        <v>0</v>
      </c>
      <c r="AO1263" s="32">
        <v>0</v>
      </c>
      <c r="AP1263" s="39" t="s">
        <v>2454</v>
      </c>
      <c r="AQ1263" s="32">
        <v>4260390</v>
      </c>
      <c r="AR1263" s="32">
        <v>4260390</v>
      </c>
      <c r="AS1263" s="12"/>
      <c r="AT1263" s="12"/>
      <c r="AU1263" s="12">
        <v>0</v>
      </c>
      <c r="AV1263" s="12"/>
      <c r="AW1263" s="12"/>
      <c r="AX1263" s="12">
        <v>0</v>
      </c>
      <c r="AY1263" s="45"/>
      <c r="AZ1263" s="32">
        <v>1158158.26</v>
      </c>
      <c r="BA1263" s="12">
        <v>1158158.26</v>
      </c>
      <c r="BB1263" s="12"/>
      <c r="BC1263" s="12">
        <f t="shared" si="1586"/>
        <v>0</v>
      </c>
      <c r="BD1263" s="12">
        <f t="shared" si="1587"/>
        <v>0</v>
      </c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3" t="s">
        <v>54</v>
      </c>
      <c r="DF1263" s="14" t="s">
        <v>55</v>
      </c>
    </row>
    <row r="1264" spans="1:110" ht="51" hidden="1" x14ac:dyDescent="0.25">
      <c r="A1264" s="13" t="s">
        <v>195</v>
      </c>
      <c r="B1264" s="48" t="s">
        <v>2203</v>
      </c>
      <c r="C1264" s="49" t="s">
        <v>2174</v>
      </c>
      <c r="D1264" s="49" t="s">
        <v>2154</v>
      </c>
      <c r="E1264" s="48" t="s">
        <v>56</v>
      </c>
      <c r="F1264" s="50">
        <v>1713</v>
      </c>
      <c r="G1264" s="50">
        <v>1474.8</v>
      </c>
      <c r="H1264" s="51">
        <v>34659</v>
      </c>
      <c r="I1264" s="12">
        <f t="shared" si="1584"/>
        <v>636353.93999999994</v>
      </c>
      <c r="J1264" s="12">
        <f t="shared" si="1585"/>
        <v>318176.96999999997</v>
      </c>
      <c r="K1264" s="12">
        <f t="shared" si="1582"/>
        <v>318176.96999999997</v>
      </c>
      <c r="L1264" s="12">
        <f t="shared" si="1583"/>
        <v>318176.96999999997</v>
      </c>
      <c r="M1264" s="12">
        <f t="shared" si="1594"/>
        <v>0</v>
      </c>
      <c r="N1264" s="12"/>
      <c r="O1264" s="12">
        <v>636353.93999999994</v>
      </c>
      <c r="P1264" s="12">
        <v>636353.93999999994</v>
      </c>
      <c r="Q1264" s="12"/>
      <c r="R1264" s="12"/>
      <c r="S1264" s="12">
        <v>0</v>
      </c>
      <c r="T1264" s="12"/>
      <c r="U1264" s="12"/>
      <c r="V1264" s="12">
        <v>0</v>
      </c>
      <c r="W1264" s="12"/>
      <c r="X1264" s="12"/>
      <c r="Y1264" s="12">
        <v>0</v>
      </c>
      <c r="Z1264" s="12"/>
      <c r="AA1264" s="12"/>
      <c r="AB1264" s="12">
        <v>0</v>
      </c>
      <c r="AC1264" s="12"/>
      <c r="AD1264" s="12"/>
      <c r="AE1264" s="12">
        <v>0</v>
      </c>
      <c r="AF1264" s="12"/>
      <c r="AG1264" s="12"/>
      <c r="AH1264" s="12">
        <v>0</v>
      </c>
      <c r="AI1264" s="12"/>
      <c r="AJ1264" s="12"/>
      <c r="AK1264" s="12">
        <v>0</v>
      </c>
      <c r="AL1264" s="12"/>
      <c r="AM1264" s="12"/>
      <c r="AN1264" s="12">
        <v>0</v>
      </c>
      <c r="AO1264" s="32"/>
      <c r="AP1264" s="39"/>
      <c r="AQ1264" s="32"/>
      <c r="AR1264" s="32">
        <v>0</v>
      </c>
      <c r="AS1264" s="12"/>
      <c r="AT1264" s="12"/>
      <c r="AU1264" s="12">
        <v>0</v>
      </c>
      <c r="AV1264" s="12"/>
      <c r="AW1264" s="12"/>
      <c r="AX1264" s="12">
        <v>0</v>
      </c>
      <c r="AY1264" s="45"/>
      <c r="AZ1264" s="32"/>
      <c r="BA1264" s="12">
        <v>0</v>
      </c>
      <c r="BB1264" s="12"/>
      <c r="BC1264" s="12">
        <f t="shared" si="1586"/>
        <v>0</v>
      </c>
      <c r="BD1264" s="12">
        <f t="shared" si="1587"/>
        <v>0</v>
      </c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3" t="s">
        <v>54</v>
      </c>
      <c r="DF1264" s="14" t="s">
        <v>55</v>
      </c>
    </row>
    <row r="1265" spans="1:110" ht="51" hidden="1" x14ac:dyDescent="0.25">
      <c r="A1265" s="13" t="s">
        <v>196</v>
      </c>
      <c r="B1265" s="48" t="s">
        <v>1432</v>
      </c>
      <c r="C1265" s="49">
        <v>1901</v>
      </c>
      <c r="D1265" s="49" t="s">
        <v>51</v>
      </c>
      <c r="E1265" s="48" t="s">
        <v>56</v>
      </c>
      <c r="F1265" s="50">
        <v>547</v>
      </c>
      <c r="G1265" s="50">
        <v>478.9</v>
      </c>
      <c r="H1265" s="51">
        <v>33423</v>
      </c>
      <c r="I1265" s="12">
        <f t="shared" si="1584"/>
        <v>510564</v>
      </c>
      <c r="J1265" s="12">
        <f t="shared" si="1585"/>
        <v>255282</v>
      </c>
      <c r="K1265" s="12">
        <f t="shared" ref="K1265:K1328" si="1595">I1265-J1265</f>
        <v>255282</v>
      </c>
      <c r="L1265" s="12">
        <f t="shared" ref="L1265:L1328" si="1596">K1265</f>
        <v>255282</v>
      </c>
      <c r="M1265" s="12">
        <f t="shared" si="1594"/>
        <v>0</v>
      </c>
      <c r="N1265" s="12"/>
      <c r="O1265" s="12"/>
      <c r="P1265" s="12">
        <v>0</v>
      </c>
      <c r="Q1265" s="12"/>
      <c r="R1265" s="12"/>
      <c r="S1265" s="12">
        <v>0</v>
      </c>
      <c r="T1265" s="12"/>
      <c r="U1265" s="12"/>
      <c r="V1265" s="12">
        <v>0</v>
      </c>
      <c r="W1265" s="12">
        <v>259750.57500000001</v>
      </c>
      <c r="X1265" s="12">
        <v>315696</v>
      </c>
      <c r="Y1265" s="12">
        <v>55945.424999999988</v>
      </c>
      <c r="Z1265" s="12"/>
      <c r="AA1265" s="12"/>
      <c r="AB1265" s="12">
        <v>0</v>
      </c>
      <c r="AC1265" s="12">
        <v>191620.2</v>
      </c>
      <c r="AD1265" s="12">
        <v>194868</v>
      </c>
      <c r="AE1265" s="12">
        <v>3247.7999999999884</v>
      </c>
      <c r="AF1265" s="12"/>
      <c r="AG1265" s="12"/>
      <c r="AH1265" s="12">
        <v>0</v>
      </c>
      <c r="AI1265" s="12"/>
      <c r="AJ1265" s="12"/>
      <c r="AK1265" s="12">
        <v>0</v>
      </c>
      <c r="AL1265" s="12"/>
      <c r="AM1265" s="12"/>
      <c r="AN1265" s="12">
        <v>0</v>
      </c>
      <c r="AO1265" s="32"/>
      <c r="AP1265" s="39" t="s">
        <v>53</v>
      </c>
      <c r="AQ1265" s="32"/>
      <c r="AR1265" s="32">
        <v>0</v>
      </c>
      <c r="AS1265" s="12"/>
      <c r="AT1265" s="12"/>
      <c r="AU1265" s="12">
        <v>0</v>
      </c>
      <c r="AV1265" s="12"/>
      <c r="AW1265" s="12"/>
      <c r="AX1265" s="12">
        <v>0</v>
      </c>
      <c r="AY1265" s="45"/>
      <c r="AZ1265" s="32"/>
      <c r="BA1265" s="12">
        <v>0</v>
      </c>
      <c r="BB1265" s="12">
        <f>BF1265+BJ1265+BN1265+BR1265+BV1265+BZ1265+CD1265+CH1265+CL1265+CP1265+CT1265+CX1265+DB1265</f>
        <v>0</v>
      </c>
      <c r="BC1265" s="12">
        <f t="shared" si="1586"/>
        <v>0</v>
      </c>
      <c r="BD1265" s="12">
        <f t="shared" si="1587"/>
        <v>0</v>
      </c>
      <c r="BE1265" s="12"/>
      <c r="BF1265" s="12"/>
      <c r="BG1265" s="12"/>
      <c r="BH1265" s="12">
        <f>BG1265-BF1265</f>
        <v>0</v>
      </c>
      <c r="BI1265" s="12"/>
      <c r="BJ1265" s="12"/>
      <c r="BK1265" s="12"/>
      <c r="BL1265" s="12">
        <f>BK1265-BJ1265</f>
        <v>0</v>
      </c>
      <c r="BM1265" s="12"/>
      <c r="BN1265" s="12"/>
      <c r="BO1265" s="12"/>
      <c r="BP1265" s="12">
        <f>BO1265-BN1265</f>
        <v>0</v>
      </c>
      <c r="BQ1265" s="12"/>
      <c r="BR1265" s="12"/>
      <c r="BS1265" s="12"/>
      <c r="BT1265" s="12">
        <f>BS1265-BR1265</f>
        <v>0</v>
      </c>
      <c r="BU1265" s="12"/>
      <c r="BV1265" s="12"/>
      <c r="BW1265" s="12"/>
      <c r="BX1265" s="12">
        <f>BW1265-BV1265</f>
        <v>0</v>
      </c>
      <c r="BY1265" s="12"/>
      <c r="BZ1265" s="12"/>
      <c r="CA1265" s="12"/>
      <c r="CB1265" s="12">
        <f>CA1265-BZ1265</f>
        <v>0</v>
      </c>
      <c r="CC1265" s="12"/>
      <c r="CD1265" s="12"/>
      <c r="CE1265" s="12"/>
      <c r="CF1265" s="12">
        <f>CE1265-CD1265</f>
        <v>0</v>
      </c>
      <c r="CG1265" s="12"/>
      <c r="CH1265" s="12"/>
      <c r="CI1265" s="12"/>
      <c r="CJ1265" s="12">
        <f>CI1265-CH1265</f>
        <v>0</v>
      </c>
      <c r="CK1265" s="12"/>
      <c r="CL1265" s="12"/>
      <c r="CM1265" s="12"/>
      <c r="CN1265" s="12">
        <f>CM1265-CL1265</f>
        <v>0</v>
      </c>
      <c r="CO1265" s="12"/>
      <c r="CP1265" s="12"/>
      <c r="CQ1265" s="12"/>
      <c r="CR1265" s="12">
        <f>CQ1265-CP1265</f>
        <v>0</v>
      </c>
      <c r="CS1265" s="12"/>
      <c r="CT1265" s="12"/>
      <c r="CU1265" s="12"/>
      <c r="CV1265" s="12">
        <f>CU1265-CT1265</f>
        <v>0</v>
      </c>
      <c r="CW1265" s="12"/>
      <c r="CX1265" s="12"/>
      <c r="CY1265" s="12"/>
      <c r="CZ1265" s="12">
        <f>CY1265-CX1265</f>
        <v>0</v>
      </c>
      <c r="DA1265" s="12"/>
      <c r="DB1265" s="12"/>
      <c r="DC1265" s="12"/>
      <c r="DD1265" s="12">
        <f>DC1265-DB1265</f>
        <v>0</v>
      </c>
      <c r="DE1265" s="13" t="s">
        <v>54</v>
      </c>
      <c r="DF1265" s="14" t="s">
        <v>55</v>
      </c>
    </row>
    <row r="1266" spans="1:110" ht="51" hidden="1" x14ac:dyDescent="0.25">
      <c r="A1266" s="13" t="s">
        <v>197</v>
      </c>
      <c r="B1266" s="48" t="s">
        <v>2204</v>
      </c>
      <c r="C1266" s="49" t="s">
        <v>2117</v>
      </c>
      <c r="D1266" s="49" t="s">
        <v>2154</v>
      </c>
      <c r="E1266" s="48" t="s">
        <v>56</v>
      </c>
      <c r="F1266" s="50">
        <v>5586.9</v>
      </c>
      <c r="G1266" s="50">
        <v>4960.8999999999996</v>
      </c>
      <c r="H1266" s="51">
        <v>34057</v>
      </c>
      <c r="I1266" s="12">
        <f t="shared" si="1584"/>
        <v>1668544.78</v>
      </c>
      <c r="J1266" s="12">
        <f t="shared" si="1585"/>
        <v>834272.39</v>
      </c>
      <c r="K1266" s="12">
        <f t="shared" si="1595"/>
        <v>834272.39</v>
      </c>
      <c r="L1266" s="12">
        <f t="shared" si="1596"/>
        <v>834272.39</v>
      </c>
      <c r="M1266" s="12">
        <f t="shared" si="1594"/>
        <v>0</v>
      </c>
      <c r="N1266" s="12"/>
      <c r="O1266" s="12">
        <v>1668544.78</v>
      </c>
      <c r="P1266" s="12">
        <v>1668544.78</v>
      </c>
      <c r="Q1266" s="12"/>
      <c r="R1266" s="12"/>
      <c r="S1266" s="12">
        <v>0</v>
      </c>
      <c r="T1266" s="12"/>
      <c r="U1266" s="12"/>
      <c r="V1266" s="12">
        <v>0</v>
      </c>
      <c r="W1266" s="12"/>
      <c r="X1266" s="12"/>
      <c r="Y1266" s="12">
        <v>0</v>
      </c>
      <c r="Z1266" s="12"/>
      <c r="AA1266" s="12"/>
      <c r="AB1266" s="12">
        <v>0</v>
      </c>
      <c r="AC1266" s="12"/>
      <c r="AD1266" s="12"/>
      <c r="AE1266" s="12">
        <v>0</v>
      </c>
      <c r="AF1266" s="12"/>
      <c r="AG1266" s="12"/>
      <c r="AH1266" s="12">
        <v>0</v>
      </c>
      <c r="AI1266" s="12"/>
      <c r="AJ1266" s="12"/>
      <c r="AK1266" s="12">
        <v>0</v>
      </c>
      <c r="AL1266" s="12"/>
      <c r="AM1266" s="12"/>
      <c r="AN1266" s="12">
        <v>0</v>
      </c>
      <c r="AO1266" s="32"/>
      <c r="AP1266" s="39"/>
      <c r="AQ1266" s="32"/>
      <c r="AR1266" s="32">
        <v>0</v>
      </c>
      <c r="AS1266" s="12"/>
      <c r="AT1266" s="12"/>
      <c r="AU1266" s="12">
        <v>0</v>
      </c>
      <c r="AV1266" s="12"/>
      <c r="AW1266" s="12"/>
      <c r="AX1266" s="12">
        <v>0</v>
      </c>
      <c r="AY1266" s="45"/>
      <c r="AZ1266" s="32"/>
      <c r="BA1266" s="12">
        <v>0</v>
      </c>
      <c r="BB1266" s="12"/>
      <c r="BC1266" s="12">
        <f t="shared" si="1586"/>
        <v>0</v>
      </c>
      <c r="BD1266" s="12">
        <f t="shared" si="1587"/>
        <v>0</v>
      </c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/>
      <c r="CY1266" s="12"/>
      <c r="CZ1266" s="12"/>
      <c r="DA1266" s="12"/>
      <c r="DB1266" s="12"/>
      <c r="DC1266" s="12"/>
      <c r="DD1266" s="12"/>
      <c r="DE1266" s="13" t="s">
        <v>54</v>
      </c>
      <c r="DF1266" s="14" t="s">
        <v>55</v>
      </c>
    </row>
    <row r="1267" spans="1:110" ht="51" hidden="1" x14ac:dyDescent="0.25">
      <c r="A1267" s="13" t="s">
        <v>198</v>
      </c>
      <c r="B1267" s="48" t="s">
        <v>2205</v>
      </c>
      <c r="C1267" s="49" t="s">
        <v>2117</v>
      </c>
      <c r="D1267" s="49" t="s">
        <v>2154</v>
      </c>
      <c r="E1267" s="48" t="s">
        <v>56</v>
      </c>
      <c r="F1267" s="50">
        <v>4686.5</v>
      </c>
      <c r="G1267" s="50">
        <v>4271.5</v>
      </c>
      <c r="H1267" s="51">
        <v>34065</v>
      </c>
      <c r="I1267" s="12">
        <f t="shared" si="1584"/>
        <v>1654600.72</v>
      </c>
      <c r="J1267" s="12">
        <f t="shared" si="1585"/>
        <v>827300.36</v>
      </c>
      <c r="K1267" s="12">
        <f t="shared" si="1595"/>
        <v>827300.36</v>
      </c>
      <c r="L1267" s="12">
        <f t="shared" si="1596"/>
        <v>827300.36</v>
      </c>
      <c r="M1267" s="12">
        <f t="shared" si="1594"/>
        <v>0</v>
      </c>
      <c r="N1267" s="12"/>
      <c r="O1267" s="12">
        <v>1654600.72</v>
      </c>
      <c r="P1267" s="12">
        <v>1654600.72</v>
      </c>
      <c r="Q1267" s="12"/>
      <c r="R1267" s="12"/>
      <c r="S1267" s="12">
        <v>0</v>
      </c>
      <c r="T1267" s="12"/>
      <c r="U1267" s="12"/>
      <c r="V1267" s="12">
        <v>0</v>
      </c>
      <c r="W1267" s="12"/>
      <c r="X1267" s="12"/>
      <c r="Y1267" s="12">
        <v>0</v>
      </c>
      <c r="Z1267" s="12"/>
      <c r="AA1267" s="12"/>
      <c r="AB1267" s="12">
        <v>0</v>
      </c>
      <c r="AC1267" s="12"/>
      <c r="AD1267" s="12"/>
      <c r="AE1267" s="12">
        <v>0</v>
      </c>
      <c r="AF1267" s="12"/>
      <c r="AG1267" s="12"/>
      <c r="AH1267" s="12">
        <v>0</v>
      </c>
      <c r="AI1267" s="12"/>
      <c r="AJ1267" s="12"/>
      <c r="AK1267" s="12">
        <v>0</v>
      </c>
      <c r="AL1267" s="12"/>
      <c r="AM1267" s="12"/>
      <c r="AN1267" s="12">
        <v>0</v>
      </c>
      <c r="AO1267" s="32"/>
      <c r="AP1267" s="39"/>
      <c r="AQ1267" s="32"/>
      <c r="AR1267" s="32">
        <v>0</v>
      </c>
      <c r="AS1267" s="12"/>
      <c r="AT1267" s="12"/>
      <c r="AU1267" s="12">
        <v>0</v>
      </c>
      <c r="AV1267" s="12"/>
      <c r="AW1267" s="12"/>
      <c r="AX1267" s="12">
        <v>0</v>
      </c>
      <c r="AY1267" s="45"/>
      <c r="AZ1267" s="32"/>
      <c r="BA1267" s="12">
        <v>0</v>
      </c>
      <c r="BB1267" s="12"/>
      <c r="BC1267" s="12">
        <f t="shared" si="1586"/>
        <v>0</v>
      </c>
      <c r="BD1267" s="12">
        <f t="shared" si="1587"/>
        <v>0</v>
      </c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3" t="s">
        <v>54</v>
      </c>
      <c r="DF1267" s="14" t="s">
        <v>55</v>
      </c>
    </row>
    <row r="1268" spans="1:110" ht="51" hidden="1" x14ac:dyDescent="0.25">
      <c r="A1268" s="13" t="s">
        <v>199</v>
      </c>
      <c r="B1268" s="48" t="s">
        <v>2206</v>
      </c>
      <c r="C1268" s="49" t="s">
        <v>566</v>
      </c>
      <c r="D1268" s="49" t="s">
        <v>2154</v>
      </c>
      <c r="E1268" s="48" t="s">
        <v>56</v>
      </c>
      <c r="F1268" s="50">
        <v>6591.6</v>
      </c>
      <c r="G1268" s="50">
        <v>6021.6</v>
      </c>
      <c r="H1268" s="51">
        <v>34025</v>
      </c>
      <c r="I1268" s="12">
        <f t="shared" ref="I1268:I1331" si="1597">O1268+R1268+U1268+X1268+AA1268+AD1268+AG1268+AJ1268+AM1268+AQ1268+AT1268+BC1268+AW1268+AZ1268</f>
        <v>2699469.48</v>
      </c>
      <c r="J1268" s="12">
        <f t="shared" ref="J1268:J1331" si="1598">(I1268-BC1268)*0.5</f>
        <v>1349734.74</v>
      </c>
      <c r="K1268" s="12">
        <f t="shared" si="1595"/>
        <v>1349734.74</v>
      </c>
      <c r="L1268" s="12">
        <f t="shared" si="1596"/>
        <v>1349734.74</v>
      </c>
      <c r="M1268" s="12">
        <f t="shared" si="1594"/>
        <v>0</v>
      </c>
      <c r="N1268" s="12"/>
      <c r="O1268" s="12">
        <v>2699469.48</v>
      </c>
      <c r="P1268" s="12">
        <v>2699469.48</v>
      </c>
      <c r="Q1268" s="12"/>
      <c r="R1268" s="12"/>
      <c r="S1268" s="12">
        <v>0</v>
      </c>
      <c r="T1268" s="12"/>
      <c r="U1268" s="12"/>
      <c r="V1268" s="12">
        <v>0</v>
      </c>
      <c r="W1268" s="12"/>
      <c r="X1268" s="12"/>
      <c r="Y1268" s="12">
        <v>0</v>
      </c>
      <c r="Z1268" s="12"/>
      <c r="AA1268" s="12"/>
      <c r="AB1268" s="12">
        <v>0</v>
      </c>
      <c r="AC1268" s="12"/>
      <c r="AD1268" s="12"/>
      <c r="AE1268" s="12">
        <v>0</v>
      </c>
      <c r="AF1268" s="12"/>
      <c r="AG1268" s="12"/>
      <c r="AH1268" s="12">
        <v>0</v>
      </c>
      <c r="AI1268" s="12"/>
      <c r="AJ1268" s="12"/>
      <c r="AK1268" s="12">
        <v>0</v>
      </c>
      <c r="AL1268" s="12"/>
      <c r="AM1268" s="12"/>
      <c r="AN1268" s="12">
        <v>0</v>
      </c>
      <c r="AO1268" s="32"/>
      <c r="AP1268" s="39"/>
      <c r="AQ1268" s="32"/>
      <c r="AR1268" s="32">
        <v>0</v>
      </c>
      <c r="AS1268" s="12"/>
      <c r="AT1268" s="12"/>
      <c r="AU1268" s="12">
        <v>0</v>
      </c>
      <c r="AV1268" s="12"/>
      <c r="AW1268" s="12"/>
      <c r="AX1268" s="12">
        <v>0</v>
      </c>
      <c r="AY1268" s="45"/>
      <c r="AZ1268" s="32"/>
      <c r="BA1268" s="12">
        <v>0</v>
      </c>
      <c r="BB1268" s="12"/>
      <c r="BC1268" s="12">
        <f t="shared" ref="BC1268:BC1330" si="1599">BG1268+BK1268+BO1268+BS1268+BW1268+CA1268+CE1268+CI1268+CM1268+CQ1268+CU1268+CY1268+DC1268</f>
        <v>0</v>
      </c>
      <c r="BD1268" s="12">
        <f t="shared" ref="BD1268:BD1330" si="1600">BC1268-BB1268</f>
        <v>0</v>
      </c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3" t="s">
        <v>54</v>
      </c>
      <c r="DF1268" s="14" t="s">
        <v>55</v>
      </c>
    </row>
    <row r="1269" spans="1:110" ht="51" hidden="1" x14ac:dyDescent="0.25">
      <c r="A1269" s="13" t="s">
        <v>200</v>
      </c>
      <c r="B1269" s="48" t="s">
        <v>2207</v>
      </c>
      <c r="C1269" s="49" t="s">
        <v>2117</v>
      </c>
      <c r="D1269" s="49" t="s">
        <v>2154</v>
      </c>
      <c r="E1269" s="48" t="s">
        <v>56</v>
      </c>
      <c r="F1269" s="50">
        <v>3218.1</v>
      </c>
      <c r="G1269" s="50">
        <v>2786.1</v>
      </c>
      <c r="H1269" s="51">
        <v>33751</v>
      </c>
      <c r="I1269" s="12">
        <f t="shared" si="1597"/>
        <v>1868204.32</v>
      </c>
      <c r="J1269" s="12">
        <f t="shared" si="1598"/>
        <v>934102.16</v>
      </c>
      <c r="K1269" s="12">
        <f t="shared" si="1595"/>
        <v>934102.16</v>
      </c>
      <c r="L1269" s="12">
        <f t="shared" si="1596"/>
        <v>934102.16</v>
      </c>
      <c r="M1269" s="12">
        <f t="shared" si="1594"/>
        <v>0</v>
      </c>
      <c r="N1269" s="12"/>
      <c r="O1269" s="12">
        <v>1868204.32</v>
      </c>
      <c r="P1269" s="12">
        <v>1868204.32</v>
      </c>
      <c r="Q1269" s="12"/>
      <c r="R1269" s="12"/>
      <c r="S1269" s="12">
        <v>0</v>
      </c>
      <c r="T1269" s="12"/>
      <c r="U1269" s="12"/>
      <c r="V1269" s="12">
        <v>0</v>
      </c>
      <c r="W1269" s="12"/>
      <c r="X1269" s="12"/>
      <c r="Y1269" s="12">
        <v>0</v>
      </c>
      <c r="Z1269" s="12"/>
      <c r="AA1269" s="12"/>
      <c r="AB1269" s="12">
        <v>0</v>
      </c>
      <c r="AC1269" s="12"/>
      <c r="AD1269" s="12"/>
      <c r="AE1269" s="12">
        <v>0</v>
      </c>
      <c r="AF1269" s="12"/>
      <c r="AG1269" s="12"/>
      <c r="AH1269" s="12">
        <v>0</v>
      </c>
      <c r="AI1269" s="12"/>
      <c r="AJ1269" s="12"/>
      <c r="AK1269" s="12">
        <v>0</v>
      </c>
      <c r="AL1269" s="12"/>
      <c r="AM1269" s="12"/>
      <c r="AN1269" s="12">
        <v>0</v>
      </c>
      <c r="AO1269" s="32"/>
      <c r="AP1269" s="39"/>
      <c r="AQ1269" s="32"/>
      <c r="AR1269" s="32">
        <v>0</v>
      </c>
      <c r="AS1269" s="12"/>
      <c r="AT1269" s="12"/>
      <c r="AU1269" s="12">
        <v>0</v>
      </c>
      <c r="AV1269" s="12"/>
      <c r="AW1269" s="12"/>
      <c r="AX1269" s="12">
        <v>0</v>
      </c>
      <c r="AY1269" s="45"/>
      <c r="AZ1269" s="32"/>
      <c r="BA1269" s="12">
        <v>0</v>
      </c>
      <c r="BB1269" s="12"/>
      <c r="BC1269" s="12">
        <f t="shared" si="1599"/>
        <v>0</v>
      </c>
      <c r="BD1269" s="12">
        <f t="shared" si="1600"/>
        <v>0</v>
      </c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3" t="s">
        <v>54</v>
      </c>
      <c r="DF1269" s="14" t="s">
        <v>55</v>
      </c>
    </row>
    <row r="1270" spans="1:110" ht="51" hidden="1" x14ac:dyDescent="0.25">
      <c r="A1270" s="13" t="s">
        <v>201</v>
      </c>
      <c r="B1270" s="48" t="s">
        <v>2208</v>
      </c>
      <c r="C1270" s="49" t="s">
        <v>2174</v>
      </c>
      <c r="D1270" s="49" t="s">
        <v>2154</v>
      </c>
      <c r="E1270" s="48" t="s">
        <v>56</v>
      </c>
      <c r="F1270" s="50">
        <v>8510.9</v>
      </c>
      <c r="G1270" s="50">
        <v>7552.9</v>
      </c>
      <c r="H1270" s="51">
        <v>33924</v>
      </c>
      <c r="I1270" s="12">
        <f t="shared" si="1597"/>
        <v>2913186.36</v>
      </c>
      <c r="J1270" s="12">
        <f t="shared" si="1598"/>
        <v>1456593.18</v>
      </c>
      <c r="K1270" s="12">
        <f t="shared" si="1595"/>
        <v>1456593.18</v>
      </c>
      <c r="L1270" s="12">
        <f t="shared" si="1596"/>
        <v>1456593.18</v>
      </c>
      <c r="M1270" s="12">
        <f t="shared" si="1594"/>
        <v>0</v>
      </c>
      <c r="N1270" s="12"/>
      <c r="O1270" s="12">
        <v>2913186.36</v>
      </c>
      <c r="P1270" s="12">
        <v>2913186.36</v>
      </c>
      <c r="Q1270" s="12"/>
      <c r="R1270" s="12"/>
      <c r="S1270" s="12">
        <v>0</v>
      </c>
      <c r="T1270" s="12"/>
      <c r="U1270" s="12"/>
      <c r="V1270" s="12">
        <v>0</v>
      </c>
      <c r="W1270" s="12"/>
      <c r="X1270" s="12"/>
      <c r="Y1270" s="12">
        <v>0</v>
      </c>
      <c r="Z1270" s="12"/>
      <c r="AA1270" s="12"/>
      <c r="AB1270" s="12">
        <v>0</v>
      </c>
      <c r="AC1270" s="12"/>
      <c r="AD1270" s="12"/>
      <c r="AE1270" s="12">
        <v>0</v>
      </c>
      <c r="AF1270" s="12"/>
      <c r="AG1270" s="12"/>
      <c r="AH1270" s="12">
        <v>0</v>
      </c>
      <c r="AI1270" s="12"/>
      <c r="AJ1270" s="12"/>
      <c r="AK1270" s="12">
        <v>0</v>
      </c>
      <c r="AL1270" s="12"/>
      <c r="AM1270" s="12"/>
      <c r="AN1270" s="12">
        <v>0</v>
      </c>
      <c r="AO1270" s="32"/>
      <c r="AP1270" s="39"/>
      <c r="AQ1270" s="32"/>
      <c r="AR1270" s="32">
        <v>0</v>
      </c>
      <c r="AS1270" s="12"/>
      <c r="AT1270" s="12"/>
      <c r="AU1270" s="12">
        <v>0</v>
      </c>
      <c r="AV1270" s="12"/>
      <c r="AW1270" s="12"/>
      <c r="AX1270" s="12">
        <v>0</v>
      </c>
      <c r="AY1270" s="45"/>
      <c r="AZ1270" s="32"/>
      <c r="BA1270" s="12">
        <v>0</v>
      </c>
      <c r="BB1270" s="12"/>
      <c r="BC1270" s="12">
        <f t="shared" si="1599"/>
        <v>0</v>
      </c>
      <c r="BD1270" s="12">
        <f t="shared" si="1600"/>
        <v>0</v>
      </c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3" t="s">
        <v>54</v>
      </c>
      <c r="DF1270" s="14" t="s">
        <v>55</v>
      </c>
    </row>
    <row r="1271" spans="1:110" ht="51" hidden="1" x14ac:dyDescent="0.25">
      <c r="A1271" s="13" t="s">
        <v>203</v>
      </c>
      <c r="B1271" s="48" t="s">
        <v>1433</v>
      </c>
      <c r="C1271" s="49">
        <v>1911</v>
      </c>
      <c r="D1271" s="49" t="s">
        <v>51</v>
      </c>
      <c r="E1271" s="48" t="s">
        <v>56</v>
      </c>
      <c r="F1271" s="50">
        <v>6588.7</v>
      </c>
      <c r="G1271" s="50">
        <v>5753.7</v>
      </c>
      <c r="H1271" s="51">
        <v>33952</v>
      </c>
      <c r="I1271" s="12">
        <f t="shared" si="1597"/>
        <v>3599802.6680000001</v>
      </c>
      <c r="J1271" s="12">
        <f t="shared" si="1598"/>
        <v>1799901.334</v>
      </c>
      <c r="K1271" s="12">
        <f t="shared" si="1595"/>
        <v>1799901.334</v>
      </c>
      <c r="L1271" s="12">
        <f t="shared" si="1596"/>
        <v>1799901.334</v>
      </c>
      <c r="M1271" s="12">
        <f t="shared" si="1594"/>
        <v>0</v>
      </c>
      <c r="N1271" s="12"/>
      <c r="O1271" s="12"/>
      <c r="P1271" s="12">
        <v>0</v>
      </c>
      <c r="Q1271" s="12"/>
      <c r="R1271" s="12"/>
      <c r="S1271" s="12">
        <v>0</v>
      </c>
      <c r="T1271" s="12">
        <v>3599802.6680000001</v>
      </c>
      <c r="U1271" s="12">
        <v>3599802.6680000001</v>
      </c>
      <c r="V1271" s="12">
        <v>0</v>
      </c>
      <c r="W1271" s="12"/>
      <c r="X1271" s="12"/>
      <c r="Y1271" s="12">
        <v>0</v>
      </c>
      <c r="Z1271" s="12"/>
      <c r="AA1271" s="12"/>
      <c r="AB1271" s="12">
        <v>0</v>
      </c>
      <c r="AC1271" s="12"/>
      <c r="AD1271" s="12"/>
      <c r="AE1271" s="12">
        <v>0</v>
      </c>
      <c r="AF1271" s="12"/>
      <c r="AG1271" s="12"/>
      <c r="AH1271" s="12">
        <v>0</v>
      </c>
      <c r="AI1271" s="12"/>
      <c r="AJ1271" s="12"/>
      <c r="AK1271" s="12">
        <v>0</v>
      </c>
      <c r="AL1271" s="12"/>
      <c r="AM1271" s="12"/>
      <c r="AN1271" s="12">
        <v>0</v>
      </c>
      <c r="AO1271" s="32"/>
      <c r="AP1271" s="39" t="s">
        <v>53</v>
      </c>
      <c r="AQ1271" s="32"/>
      <c r="AR1271" s="32">
        <v>0</v>
      </c>
      <c r="AS1271" s="12"/>
      <c r="AT1271" s="12"/>
      <c r="AU1271" s="12">
        <v>0</v>
      </c>
      <c r="AV1271" s="12"/>
      <c r="AW1271" s="12"/>
      <c r="AX1271" s="12">
        <v>0</v>
      </c>
      <c r="AY1271" s="45"/>
      <c r="AZ1271" s="32"/>
      <c r="BA1271" s="12">
        <v>0</v>
      </c>
      <c r="BB1271" s="12">
        <f>BF1271+BJ1271+BN1271+BR1271+BV1271+BZ1271+CD1271+CH1271+CL1271+CP1271+CT1271+CX1271+DB1271</f>
        <v>0</v>
      </c>
      <c r="BC1271" s="12">
        <f t="shared" si="1599"/>
        <v>0</v>
      </c>
      <c r="BD1271" s="12">
        <f t="shared" si="1600"/>
        <v>0</v>
      </c>
      <c r="BE1271" s="12"/>
      <c r="BF1271" s="12"/>
      <c r="BG1271" s="12"/>
      <c r="BH1271" s="12">
        <f>BG1271-BF1271</f>
        <v>0</v>
      </c>
      <c r="BI1271" s="12"/>
      <c r="BJ1271" s="12"/>
      <c r="BK1271" s="12"/>
      <c r="BL1271" s="12">
        <f>BK1271-BJ1271</f>
        <v>0</v>
      </c>
      <c r="BM1271" s="12"/>
      <c r="BN1271" s="12"/>
      <c r="BO1271" s="12"/>
      <c r="BP1271" s="12">
        <f>BO1271-BN1271</f>
        <v>0</v>
      </c>
      <c r="BQ1271" s="12"/>
      <c r="BR1271" s="12"/>
      <c r="BS1271" s="12"/>
      <c r="BT1271" s="12">
        <f>BS1271-BR1271</f>
        <v>0</v>
      </c>
      <c r="BU1271" s="12"/>
      <c r="BV1271" s="12"/>
      <c r="BW1271" s="12"/>
      <c r="BX1271" s="12">
        <f>BW1271-BV1271</f>
        <v>0</v>
      </c>
      <c r="BY1271" s="12"/>
      <c r="BZ1271" s="12"/>
      <c r="CA1271" s="12"/>
      <c r="CB1271" s="12">
        <f>CA1271-BZ1271</f>
        <v>0</v>
      </c>
      <c r="CC1271" s="12"/>
      <c r="CD1271" s="12"/>
      <c r="CE1271" s="12"/>
      <c r="CF1271" s="12">
        <f>CE1271-CD1271</f>
        <v>0</v>
      </c>
      <c r="CG1271" s="12"/>
      <c r="CH1271" s="12"/>
      <c r="CI1271" s="12"/>
      <c r="CJ1271" s="12">
        <f>CI1271-CH1271</f>
        <v>0</v>
      </c>
      <c r="CK1271" s="12"/>
      <c r="CL1271" s="12"/>
      <c r="CM1271" s="12"/>
      <c r="CN1271" s="12">
        <f>CM1271-CL1271</f>
        <v>0</v>
      </c>
      <c r="CO1271" s="12"/>
      <c r="CP1271" s="12"/>
      <c r="CQ1271" s="12"/>
      <c r="CR1271" s="12">
        <f>CQ1271-CP1271</f>
        <v>0</v>
      </c>
      <c r="CS1271" s="12"/>
      <c r="CT1271" s="12"/>
      <c r="CU1271" s="12"/>
      <c r="CV1271" s="12">
        <f>CU1271-CT1271</f>
        <v>0</v>
      </c>
      <c r="CW1271" s="12"/>
      <c r="CX1271" s="12"/>
      <c r="CY1271" s="12"/>
      <c r="CZ1271" s="12">
        <f>CY1271-CX1271</f>
        <v>0</v>
      </c>
      <c r="DA1271" s="12"/>
      <c r="DB1271" s="12"/>
      <c r="DC1271" s="12"/>
      <c r="DD1271" s="12">
        <f>DC1271-DB1271</f>
        <v>0</v>
      </c>
      <c r="DE1271" s="13" t="s">
        <v>54</v>
      </c>
      <c r="DF1271" s="14" t="s">
        <v>55</v>
      </c>
    </row>
    <row r="1272" spans="1:110" ht="51" hidden="1" x14ac:dyDescent="0.25">
      <c r="A1272" s="13" t="s">
        <v>204</v>
      </c>
      <c r="B1272" s="48" t="s">
        <v>2209</v>
      </c>
      <c r="C1272" s="49" t="s">
        <v>2210</v>
      </c>
      <c r="D1272" s="49" t="s">
        <v>2154</v>
      </c>
      <c r="E1272" s="48" t="s">
        <v>56</v>
      </c>
      <c r="F1272" s="50">
        <v>993.6</v>
      </c>
      <c r="G1272" s="50">
        <v>890.6</v>
      </c>
      <c r="H1272" s="51">
        <v>33863</v>
      </c>
      <c r="I1272" s="12">
        <f t="shared" si="1597"/>
        <v>553609.98</v>
      </c>
      <c r="J1272" s="12">
        <f t="shared" si="1598"/>
        <v>276804.99</v>
      </c>
      <c r="K1272" s="12">
        <f t="shared" si="1595"/>
        <v>276804.99</v>
      </c>
      <c r="L1272" s="12">
        <f t="shared" si="1596"/>
        <v>276804.99</v>
      </c>
      <c r="M1272" s="12">
        <f t="shared" si="1594"/>
        <v>0</v>
      </c>
      <c r="N1272" s="12"/>
      <c r="O1272" s="12">
        <v>553609.98</v>
      </c>
      <c r="P1272" s="12">
        <v>553609.98</v>
      </c>
      <c r="Q1272" s="12"/>
      <c r="R1272" s="12"/>
      <c r="S1272" s="12">
        <v>0</v>
      </c>
      <c r="T1272" s="12"/>
      <c r="U1272" s="12"/>
      <c r="V1272" s="12">
        <v>0</v>
      </c>
      <c r="W1272" s="12"/>
      <c r="X1272" s="12"/>
      <c r="Y1272" s="12">
        <v>0</v>
      </c>
      <c r="Z1272" s="12"/>
      <c r="AA1272" s="12"/>
      <c r="AB1272" s="12">
        <v>0</v>
      </c>
      <c r="AC1272" s="12"/>
      <c r="AD1272" s="12"/>
      <c r="AE1272" s="12">
        <v>0</v>
      </c>
      <c r="AF1272" s="12"/>
      <c r="AG1272" s="12"/>
      <c r="AH1272" s="12">
        <v>0</v>
      </c>
      <c r="AI1272" s="12"/>
      <c r="AJ1272" s="12"/>
      <c r="AK1272" s="12">
        <v>0</v>
      </c>
      <c r="AL1272" s="12"/>
      <c r="AM1272" s="12"/>
      <c r="AN1272" s="12">
        <v>0</v>
      </c>
      <c r="AO1272" s="32"/>
      <c r="AP1272" s="39"/>
      <c r="AQ1272" s="32"/>
      <c r="AR1272" s="32">
        <v>0</v>
      </c>
      <c r="AS1272" s="12"/>
      <c r="AT1272" s="12"/>
      <c r="AU1272" s="12">
        <v>0</v>
      </c>
      <c r="AV1272" s="12"/>
      <c r="AW1272" s="12"/>
      <c r="AX1272" s="12">
        <v>0</v>
      </c>
      <c r="AY1272" s="45"/>
      <c r="AZ1272" s="32"/>
      <c r="BA1272" s="12">
        <v>0</v>
      </c>
      <c r="BB1272" s="12"/>
      <c r="BC1272" s="12">
        <f t="shared" si="1599"/>
        <v>0</v>
      </c>
      <c r="BD1272" s="12">
        <f t="shared" si="1600"/>
        <v>0</v>
      </c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3" t="s">
        <v>54</v>
      </c>
      <c r="DF1272" s="14" t="s">
        <v>55</v>
      </c>
    </row>
    <row r="1273" spans="1:110" ht="51" hidden="1" x14ac:dyDescent="0.25">
      <c r="A1273" s="13" t="s">
        <v>205</v>
      </c>
      <c r="B1273" s="48" t="s">
        <v>1434</v>
      </c>
      <c r="C1273" s="49">
        <v>1905</v>
      </c>
      <c r="D1273" s="49" t="s">
        <v>51</v>
      </c>
      <c r="E1273" s="48" t="s">
        <v>56</v>
      </c>
      <c r="F1273" s="50">
        <v>420.5</v>
      </c>
      <c r="G1273" s="50">
        <v>350.5</v>
      </c>
      <c r="H1273" s="51">
        <v>34437</v>
      </c>
      <c r="I1273" s="12">
        <f t="shared" si="1597"/>
        <v>2456835.3412000001</v>
      </c>
      <c r="J1273" s="12">
        <f t="shared" si="1598"/>
        <v>1228417.6706000001</v>
      </c>
      <c r="K1273" s="12">
        <f t="shared" si="1595"/>
        <v>1228417.6706000001</v>
      </c>
      <c r="L1273" s="12">
        <f t="shared" si="1596"/>
        <v>1228417.6706000001</v>
      </c>
      <c r="M1273" s="12">
        <f t="shared" si="1594"/>
        <v>0</v>
      </c>
      <c r="N1273" s="12"/>
      <c r="O1273" s="12">
        <v>362939.68</v>
      </c>
      <c r="P1273" s="12">
        <v>362939.68</v>
      </c>
      <c r="Q1273" s="12"/>
      <c r="R1273" s="12"/>
      <c r="S1273" s="12">
        <v>0</v>
      </c>
      <c r="T1273" s="12"/>
      <c r="U1273" s="12"/>
      <c r="V1273" s="12">
        <v>0</v>
      </c>
      <c r="W1273" s="12">
        <v>190107.7</v>
      </c>
      <c r="X1273" s="12">
        <v>323581.2</v>
      </c>
      <c r="Y1273" s="12">
        <v>133473.5</v>
      </c>
      <c r="Z1273" s="12"/>
      <c r="AA1273" s="12"/>
      <c r="AB1273" s="12">
        <v>0</v>
      </c>
      <c r="AC1273" s="12">
        <v>207453.94200000001</v>
      </c>
      <c r="AD1273" s="12">
        <v>453555.6</v>
      </c>
      <c r="AE1273" s="12">
        <v>246101.65799999997</v>
      </c>
      <c r="AF1273" s="12"/>
      <c r="AG1273" s="12"/>
      <c r="AH1273" s="12">
        <v>0</v>
      </c>
      <c r="AI1273" s="12"/>
      <c r="AJ1273" s="12"/>
      <c r="AK1273" s="12">
        <v>0</v>
      </c>
      <c r="AL1273" s="12"/>
      <c r="AM1273" s="12"/>
      <c r="AN1273" s="12">
        <v>0</v>
      </c>
      <c r="AO1273" s="32"/>
      <c r="AP1273" s="39" t="s">
        <v>53</v>
      </c>
      <c r="AQ1273" s="32"/>
      <c r="AR1273" s="32">
        <v>0</v>
      </c>
      <c r="AS1273" s="12">
        <v>704123.25100000005</v>
      </c>
      <c r="AT1273" s="12">
        <v>1316758.8612000002</v>
      </c>
      <c r="AU1273" s="12">
        <v>612635.61020000011</v>
      </c>
      <c r="AV1273" s="12"/>
      <c r="AW1273" s="12"/>
      <c r="AX1273" s="12">
        <v>0</v>
      </c>
      <c r="AY1273" s="45"/>
      <c r="AZ1273" s="32"/>
      <c r="BA1273" s="12">
        <v>0</v>
      </c>
      <c r="BB1273" s="12">
        <f>BF1273+BJ1273+BN1273+BR1273+BV1273+BZ1273+CD1273+CH1273+CL1273+CP1273+CT1273+CX1273+DB1273</f>
        <v>0</v>
      </c>
      <c r="BC1273" s="12">
        <f t="shared" si="1599"/>
        <v>0</v>
      </c>
      <c r="BD1273" s="12">
        <f t="shared" si="1600"/>
        <v>0</v>
      </c>
      <c r="BE1273" s="12"/>
      <c r="BF1273" s="12"/>
      <c r="BG1273" s="12"/>
      <c r="BH1273" s="12">
        <f>BG1273-BF1273</f>
        <v>0</v>
      </c>
      <c r="BI1273" s="12"/>
      <c r="BJ1273" s="12"/>
      <c r="BK1273" s="12"/>
      <c r="BL1273" s="12">
        <f>BK1273-BJ1273</f>
        <v>0</v>
      </c>
      <c r="BM1273" s="12"/>
      <c r="BN1273" s="12"/>
      <c r="BO1273" s="12"/>
      <c r="BP1273" s="12">
        <f>BO1273-BN1273</f>
        <v>0</v>
      </c>
      <c r="BQ1273" s="12"/>
      <c r="BR1273" s="12"/>
      <c r="BS1273" s="12"/>
      <c r="BT1273" s="12">
        <f>BS1273-BR1273</f>
        <v>0</v>
      </c>
      <c r="BU1273" s="12"/>
      <c r="BV1273" s="12"/>
      <c r="BW1273" s="12"/>
      <c r="BX1273" s="12">
        <f>BW1273-BV1273</f>
        <v>0</v>
      </c>
      <c r="BY1273" s="12"/>
      <c r="BZ1273" s="12"/>
      <c r="CA1273" s="12"/>
      <c r="CB1273" s="12">
        <f>CA1273-BZ1273</f>
        <v>0</v>
      </c>
      <c r="CC1273" s="12"/>
      <c r="CD1273" s="12"/>
      <c r="CE1273" s="12"/>
      <c r="CF1273" s="12">
        <f>CE1273-CD1273</f>
        <v>0</v>
      </c>
      <c r="CG1273" s="12"/>
      <c r="CH1273" s="12"/>
      <c r="CI1273" s="12"/>
      <c r="CJ1273" s="12">
        <f>CI1273-CH1273</f>
        <v>0</v>
      </c>
      <c r="CK1273" s="12"/>
      <c r="CL1273" s="12"/>
      <c r="CM1273" s="12"/>
      <c r="CN1273" s="12">
        <f>CM1273-CL1273</f>
        <v>0</v>
      </c>
      <c r="CO1273" s="12"/>
      <c r="CP1273" s="12"/>
      <c r="CQ1273" s="12"/>
      <c r="CR1273" s="12">
        <f>CQ1273-CP1273</f>
        <v>0</v>
      </c>
      <c r="CS1273" s="12"/>
      <c r="CT1273" s="12"/>
      <c r="CU1273" s="12"/>
      <c r="CV1273" s="12">
        <f>CU1273-CT1273</f>
        <v>0</v>
      </c>
      <c r="CW1273" s="12"/>
      <c r="CX1273" s="12"/>
      <c r="CY1273" s="12"/>
      <c r="CZ1273" s="12">
        <f>CY1273-CX1273</f>
        <v>0</v>
      </c>
      <c r="DA1273" s="12"/>
      <c r="DB1273" s="12"/>
      <c r="DC1273" s="12"/>
      <c r="DD1273" s="12">
        <f>DC1273-DB1273</f>
        <v>0</v>
      </c>
      <c r="DE1273" s="13" t="s">
        <v>54</v>
      </c>
      <c r="DF1273" s="14" t="s">
        <v>55</v>
      </c>
    </row>
    <row r="1274" spans="1:110" ht="51" hidden="1" x14ac:dyDescent="0.25">
      <c r="A1274" s="13" t="s">
        <v>206</v>
      </c>
      <c r="B1274" s="48" t="s">
        <v>2141</v>
      </c>
      <c r="C1274" s="49" t="s">
        <v>2123</v>
      </c>
      <c r="D1274" s="49"/>
      <c r="E1274" s="48" t="s">
        <v>56</v>
      </c>
      <c r="F1274" s="50">
        <v>13635.7</v>
      </c>
      <c r="G1274" s="50">
        <v>10403.700000000001</v>
      </c>
      <c r="H1274" s="51">
        <v>35585</v>
      </c>
      <c r="I1274" s="12">
        <f t="shared" si="1597"/>
        <v>3800000</v>
      </c>
      <c r="J1274" s="12">
        <f t="shared" si="1598"/>
        <v>1900000</v>
      </c>
      <c r="K1274" s="12">
        <f t="shared" si="1595"/>
        <v>1900000</v>
      </c>
      <c r="L1274" s="12">
        <f t="shared" si="1596"/>
        <v>1900000</v>
      </c>
      <c r="M1274" s="12">
        <f t="shared" si="1594"/>
        <v>0</v>
      </c>
      <c r="N1274" s="12"/>
      <c r="O1274" s="12"/>
      <c r="P1274" s="12">
        <v>0</v>
      </c>
      <c r="Q1274" s="12"/>
      <c r="R1274" s="12"/>
      <c r="S1274" s="12">
        <v>0</v>
      </c>
      <c r="T1274" s="12"/>
      <c r="U1274" s="12"/>
      <c r="V1274" s="12">
        <v>0</v>
      </c>
      <c r="W1274" s="12"/>
      <c r="X1274" s="12"/>
      <c r="Y1274" s="12">
        <v>0</v>
      </c>
      <c r="Z1274" s="12"/>
      <c r="AA1274" s="12"/>
      <c r="AB1274" s="12">
        <v>0</v>
      </c>
      <c r="AC1274" s="12"/>
      <c r="AD1274" s="12"/>
      <c r="AE1274" s="12">
        <v>0</v>
      </c>
      <c r="AF1274" s="12"/>
      <c r="AG1274" s="12"/>
      <c r="AH1274" s="12">
        <v>0</v>
      </c>
      <c r="AI1274" s="12"/>
      <c r="AJ1274" s="12"/>
      <c r="AK1274" s="12">
        <v>0</v>
      </c>
      <c r="AL1274" s="12"/>
      <c r="AM1274" s="12"/>
      <c r="AN1274" s="12">
        <v>0</v>
      </c>
      <c r="AO1274" s="32"/>
      <c r="AP1274" s="39" t="s">
        <v>2142</v>
      </c>
      <c r="AQ1274" s="32">
        <v>3800000</v>
      </c>
      <c r="AR1274" s="32">
        <v>3800000</v>
      </c>
      <c r="AS1274" s="12"/>
      <c r="AT1274" s="12"/>
      <c r="AU1274" s="12">
        <v>0</v>
      </c>
      <c r="AV1274" s="12"/>
      <c r="AW1274" s="12"/>
      <c r="AX1274" s="12">
        <v>0</v>
      </c>
      <c r="AY1274" s="45"/>
      <c r="AZ1274" s="32"/>
      <c r="BA1274" s="12">
        <v>0</v>
      </c>
      <c r="BB1274" s="12"/>
      <c r="BC1274" s="12">
        <f t="shared" si="1599"/>
        <v>0</v>
      </c>
      <c r="BD1274" s="12">
        <f t="shared" si="1600"/>
        <v>0</v>
      </c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3" t="s">
        <v>54</v>
      </c>
      <c r="DF1274" s="14" t="s">
        <v>55</v>
      </c>
    </row>
    <row r="1275" spans="1:110" ht="51" hidden="1" x14ac:dyDescent="0.25">
      <c r="A1275" s="13" t="s">
        <v>207</v>
      </c>
      <c r="B1275" s="48" t="s">
        <v>1435</v>
      </c>
      <c r="C1275" s="49">
        <v>1903</v>
      </c>
      <c r="D1275" s="49" t="s">
        <v>51</v>
      </c>
      <c r="E1275" s="48" t="s">
        <v>56</v>
      </c>
      <c r="F1275" s="50">
        <v>501.2</v>
      </c>
      <c r="G1275" s="50">
        <v>434.5</v>
      </c>
      <c r="H1275" s="51">
        <v>33423</v>
      </c>
      <c r="I1275" s="12">
        <f t="shared" si="1597"/>
        <v>1199572.8</v>
      </c>
      <c r="J1275" s="12">
        <f t="shared" si="1598"/>
        <v>599786.4</v>
      </c>
      <c r="K1275" s="12">
        <f t="shared" si="1595"/>
        <v>599786.4</v>
      </c>
      <c r="L1275" s="12">
        <f t="shared" si="1596"/>
        <v>599786.4</v>
      </c>
      <c r="M1275" s="12">
        <f t="shared" si="1594"/>
        <v>0</v>
      </c>
      <c r="N1275" s="12"/>
      <c r="O1275" s="12"/>
      <c r="P1275" s="12">
        <v>0</v>
      </c>
      <c r="Q1275" s="12"/>
      <c r="R1275" s="12"/>
      <c r="S1275" s="12">
        <v>0</v>
      </c>
      <c r="T1275" s="12"/>
      <c r="U1275" s="12"/>
      <c r="V1275" s="12">
        <v>0</v>
      </c>
      <c r="W1275" s="12"/>
      <c r="X1275" s="12"/>
      <c r="Y1275" s="12">
        <v>0</v>
      </c>
      <c r="Z1275" s="12"/>
      <c r="AA1275" s="12"/>
      <c r="AB1275" s="12">
        <v>0</v>
      </c>
      <c r="AC1275" s="12"/>
      <c r="AD1275" s="12"/>
      <c r="AE1275" s="12">
        <v>0</v>
      </c>
      <c r="AF1275" s="12"/>
      <c r="AG1275" s="12"/>
      <c r="AH1275" s="12">
        <v>0</v>
      </c>
      <c r="AI1275" s="12"/>
      <c r="AJ1275" s="12"/>
      <c r="AK1275" s="12">
        <v>0</v>
      </c>
      <c r="AL1275" s="12"/>
      <c r="AM1275" s="12"/>
      <c r="AN1275" s="12">
        <v>0</v>
      </c>
      <c r="AO1275" s="32"/>
      <c r="AP1275" s="39" t="s">
        <v>53</v>
      </c>
      <c r="AQ1275" s="32"/>
      <c r="AR1275" s="32">
        <v>0</v>
      </c>
      <c r="AS1275" s="12">
        <v>928722.45700000005</v>
      </c>
      <c r="AT1275" s="12">
        <v>1199572.8</v>
      </c>
      <c r="AU1275" s="12">
        <v>270850.34299999999</v>
      </c>
      <c r="AV1275" s="12"/>
      <c r="AW1275" s="12"/>
      <c r="AX1275" s="12">
        <v>0</v>
      </c>
      <c r="AY1275" s="45"/>
      <c r="AZ1275" s="32"/>
      <c r="BA1275" s="12">
        <v>0</v>
      </c>
      <c r="BB1275" s="12">
        <f>BF1275+BJ1275+BN1275+BR1275+BV1275+BZ1275+CD1275+CH1275+CL1275+CP1275+CT1275+CX1275+DB1275</f>
        <v>0</v>
      </c>
      <c r="BC1275" s="12">
        <f t="shared" si="1599"/>
        <v>0</v>
      </c>
      <c r="BD1275" s="12">
        <f t="shared" si="1600"/>
        <v>0</v>
      </c>
      <c r="BE1275" s="12"/>
      <c r="BF1275" s="12"/>
      <c r="BG1275" s="12"/>
      <c r="BH1275" s="12">
        <f>BG1275-BF1275</f>
        <v>0</v>
      </c>
      <c r="BI1275" s="12"/>
      <c r="BJ1275" s="12"/>
      <c r="BK1275" s="12"/>
      <c r="BL1275" s="12">
        <f>BK1275-BJ1275</f>
        <v>0</v>
      </c>
      <c r="BM1275" s="12"/>
      <c r="BN1275" s="12"/>
      <c r="BO1275" s="12"/>
      <c r="BP1275" s="12">
        <f>BO1275-BN1275</f>
        <v>0</v>
      </c>
      <c r="BQ1275" s="12"/>
      <c r="BR1275" s="12"/>
      <c r="BS1275" s="12"/>
      <c r="BT1275" s="12">
        <f>BS1275-BR1275</f>
        <v>0</v>
      </c>
      <c r="BU1275" s="12"/>
      <c r="BV1275" s="12"/>
      <c r="BW1275" s="12"/>
      <c r="BX1275" s="12">
        <f>BW1275-BV1275</f>
        <v>0</v>
      </c>
      <c r="BY1275" s="12"/>
      <c r="BZ1275" s="12"/>
      <c r="CA1275" s="12"/>
      <c r="CB1275" s="12">
        <f>CA1275-BZ1275</f>
        <v>0</v>
      </c>
      <c r="CC1275" s="12"/>
      <c r="CD1275" s="12"/>
      <c r="CE1275" s="12"/>
      <c r="CF1275" s="12">
        <f>CE1275-CD1275</f>
        <v>0</v>
      </c>
      <c r="CG1275" s="12"/>
      <c r="CH1275" s="12"/>
      <c r="CI1275" s="12"/>
      <c r="CJ1275" s="12">
        <f>CI1275-CH1275</f>
        <v>0</v>
      </c>
      <c r="CK1275" s="12"/>
      <c r="CL1275" s="12"/>
      <c r="CM1275" s="12"/>
      <c r="CN1275" s="12">
        <f>CM1275-CL1275</f>
        <v>0</v>
      </c>
      <c r="CO1275" s="12"/>
      <c r="CP1275" s="12"/>
      <c r="CQ1275" s="12"/>
      <c r="CR1275" s="12">
        <f>CQ1275-CP1275</f>
        <v>0</v>
      </c>
      <c r="CS1275" s="12"/>
      <c r="CT1275" s="12"/>
      <c r="CU1275" s="12"/>
      <c r="CV1275" s="12">
        <f>CU1275-CT1275</f>
        <v>0</v>
      </c>
      <c r="CW1275" s="12"/>
      <c r="CX1275" s="12"/>
      <c r="CY1275" s="12"/>
      <c r="CZ1275" s="12">
        <f>CY1275-CX1275</f>
        <v>0</v>
      </c>
      <c r="DA1275" s="12"/>
      <c r="DB1275" s="12"/>
      <c r="DC1275" s="12"/>
      <c r="DD1275" s="12">
        <f>DC1275-DB1275</f>
        <v>0</v>
      </c>
      <c r="DE1275" s="13" t="s">
        <v>54</v>
      </c>
      <c r="DF1275" s="14" t="s">
        <v>55</v>
      </c>
    </row>
    <row r="1276" spans="1:110" ht="51" hidden="1" x14ac:dyDescent="0.25">
      <c r="A1276" s="13" t="s">
        <v>208</v>
      </c>
      <c r="B1276" s="48" t="s">
        <v>569</v>
      </c>
      <c r="C1276" s="49">
        <v>1908</v>
      </c>
      <c r="D1276" s="49" t="s">
        <v>51</v>
      </c>
      <c r="E1276" s="48" t="s">
        <v>56</v>
      </c>
      <c r="F1276" s="50">
        <v>5346</v>
      </c>
      <c r="G1276" s="50">
        <v>4941</v>
      </c>
      <c r="H1276" s="51">
        <v>33423</v>
      </c>
      <c r="I1276" s="12">
        <f t="shared" si="1597"/>
        <v>15175540.35</v>
      </c>
      <c r="J1276" s="12">
        <f t="shared" si="1598"/>
        <v>7587770.1749999998</v>
      </c>
      <c r="K1276" s="12">
        <f t="shared" si="1595"/>
        <v>7587770.1749999998</v>
      </c>
      <c r="L1276" s="12">
        <f t="shared" si="1596"/>
        <v>7587770.1749999998</v>
      </c>
      <c r="M1276" s="12">
        <f t="shared" si="1594"/>
        <v>0</v>
      </c>
      <c r="N1276" s="12"/>
      <c r="O1276" s="12"/>
      <c r="P1276" s="12">
        <v>0</v>
      </c>
      <c r="Q1276" s="12"/>
      <c r="R1276" s="12">
        <v>11866157.369999999</v>
      </c>
      <c r="S1276" s="12">
        <v>11866157.369999999</v>
      </c>
      <c r="T1276" s="12"/>
      <c r="U1276" s="12"/>
      <c r="V1276" s="12">
        <v>0</v>
      </c>
      <c r="W1276" s="12">
        <v>1507005</v>
      </c>
      <c r="X1276" s="12">
        <v>1507005</v>
      </c>
      <c r="Y1276" s="12">
        <v>0</v>
      </c>
      <c r="Z1276" s="12"/>
      <c r="AA1276" s="12"/>
      <c r="AB1276" s="12">
        <v>0</v>
      </c>
      <c r="AC1276" s="12"/>
      <c r="AD1276" s="12">
        <v>1802377.98</v>
      </c>
      <c r="AE1276" s="12">
        <v>1802377.98</v>
      </c>
      <c r="AF1276" s="12"/>
      <c r="AG1276" s="12"/>
      <c r="AH1276" s="12">
        <v>0</v>
      </c>
      <c r="AI1276" s="12"/>
      <c r="AJ1276" s="12"/>
      <c r="AK1276" s="12">
        <v>0</v>
      </c>
      <c r="AL1276" s="12"/>
      <c r="AM1276" s="12"/>
      <c r="AN1276" s="12">
        <v>0</v>
      </c>
      <c r="AO1276" s="32"/>
      <c r="AP1276" s="39" t="s">
        <v>53</v>
      </c>
      <c r="AQ1276" s="32"/>
      <c r="AR1276" s="32">
        <v>0</v>
      </c>
      <c r="AS1276" s="12"/>
      <c r="AT1276" s="12"/>
      <c r="AU1276" s="12">
        <v>0</v>
      </c>
      <c r="AV1276" s="12"/>
      <c r="AW1276" s="12"/>
      <c r="AX1276" s="12">
        <v>0</v>
      </c>
      <c r="AY1276" s="45"/>
      <c r="AZ1276" s="32"/>
      <c r="BA1276" s="12">
        <v>0</v>
      </c>
      <c r="BB1276" s="12">
        <f>BF1276+BJ1276+BN1276+BR1276+BV1276+BZ1276+CD1276+CH1276+CL1276+CP1276+CT1276+CX1276+DB1276</f>
        <v>0</v>
      </c>
      <c r="BC1276" s="12">
        <f t="shared" si="1599"/>
        <v>0</v>
      </c>
      <c r="BD1276" s="12">
        <f t="shared" si="1600"/>
        <v>0</v>
      </c>
      <c r="BE1276" s="12"/>
      <c r="BF1276" s="12"/>
      <c r="BG1276" s="12"/>
      <c r="BH1276" s="12">
        <f>BG1276-BF1276</f>
        <v>0</v>
      </c>
      <c r="BI1276" s="12"/>
      <c r="BJ1276" s="12"/>
      <c r="BK1276" s="12"/>
      <c r="BL1276" s="12">
        <f>BK1276-BJ1276</f>
        <v>0</v>
      </c>
      <c r="BM1276" s="12"/>
      <c r="BN1276" s="12"/>
      <c r="BO1276" s="12"/>
      <c r="BP1276" s="12">
        <f>BO1276-BN1276</f>
        <v>0</v>
      </c>
      <c r="BQ1276" s="12"/>
      <c r="BR1276" s="12"/>
      <c r="BS1276" s="12"/>
      <c r="BT1276" s="12">
        <f>BS1276-BR1276</f>
        <v>0</v>
      </c>
      <c r="BU1276" s="12"/>
      <c r="BV1276" s="12"/>
      <c r="BW1276" s="12"/>
      <c r="BX1276" s="12">
        <f>BW1276-BV1276</f>
        <v>0</v>
      </c>
      <c r="BY1276" s="12"/>
      <c r="BZ1276" s="12"/>
      <c r="CA1276" s="12"/>
      <c r="CB1276" s="12">
        <f>CA1276-BZ1276</f>
        <v>0</v>
      </c>
      <c r="CC1276" s="12"/>
      <c r="CD1276" s="12"/>
      <c r="CE1276" s="12"/>
      <c r="CF1276" s="12">
        <f>CE1276-CD1276</f>
        <v>0</v>
      </c>
      <c r="CG1276" s="12"/>
      <c r="CH1276" s="12"/>
      <c r="CI1276" s="12"/>
      <c r="CJ1276" s="12">
        <f>CI1276-CH1276</f>
        <v>0</v>
      </c>
      <c r="CK1276" s="12"/>
      <c r="CL1276" s="12"/>
      <c r="CM1276" s="12"/>
      <c r="CN1276" s="12">
        <f>CM1276-CL1276</f>
        <v>0</v>
      </c>
      <c r="CO1276" s="12"/>
      <c r="CP1276" s="12"/>
      <c r="CQ1276" s="12"/>
      <c r="CR1276" s="12">
        <f>CQ1276-CP1276</f>
        <v>0</v>
      </c>
      <c r="CS1276" s="12"/>
      <c r="CT1276" s="12"/>
      <c r="CU1276" s="12"/>
      <c r="CV1276" s="12">
        <f>CU1276-CT1276</f>
        <v>0</v>
      </c>
      <c r="CW1276" s="12"/>
      <c r="CX1276" s="12"/>
      <c r="CY1276" s="12"/>
      <c r="CZ1276" s="12">
        <f>CY1276-CX1276</f>
        <v>0</v>
      </c>
      <c r="DA1276" s="12"/>
      <c r="DB1276" s="12"/>
      <c r="DC1276" s="12"/>
      <c r="DD1276" s="12">
        <f>DC1276-DB1276</f>
        <v>0</v>
      </c>
      <c r="DE1276" s="13" t="s">
        <v>54</v>
      </c>
      <c r="DF1276" s="14" t="s">
        <v>55</v>
      </c>
    </row>
    <row r="1277" spans="1:110" ht="51" hidden="1" x14ac:dyDescent="0.25">
      <c r="A1277" s="13" t="s">
        <v>209</v>
      </c>
      <c r="B1277" s="48" t="s">
        <v>611</v>
      </c>
      <c r="C1277" s="49">
        <v>1904</v>
      </c>
      <c r="D1277" s="49" t="s">
        <v>51</v>
      </c>
      <c r="E1277" s="48" t="s">
        <v>56</v>
      </c>
      <c r="F1277" s="50">
        <v>2650.1</v>
      </c>
      <c r="G1277" s="50">
        <v>2433.3000000000002</v>
      </c>
      <c r="H1277" s="51">
        <v>34008</v>
      </c>
      <c r="I1277" s="12">
        <f t="shared" si="1597"/>
        <v>10308945.763600001</v>
      </c>
      <c r="J1277" s="12">
        <f t="shared" si="1598"/>
        <v>5154472.8818000006</v>
      </c>
      <c r="K1277" s="12">
        <f t="shared" si="1595"/>
        <v>5154472.8818000006</v>
      </c>
      <c r="L1277" s="12">
        <f t="shared" si="1596"/>
        <v>5154472.8818000006</v>
      </c>
      <c r="M1277" s="12">
        <f t="shared" si="1594"/>
        <v>0</v>
      </c>
      <c r="N1277" s="12"/>
      <c r="O1277" s="12"/>
      <c r="P1277" s="12">
        <v>0</v>
      </c>
      <c r="Q1277" s="12"/>
      <c r="R1277" s="12"/>
      <c r="S1277" s="12">
        <v>0</v>
      </c>
      <c r="T1277" s="12"/>
      <c r="U1277" s="12"/>
      <c r="V1277" s="12">
        <v>0</v>
      </c>
      <c r="W1277" s="12">
        <v>243696.59700000001</v>
      </c>
      <c r="X1277" s="12"/>
      <c r="Y1277" s="12">
        <v>-243696.59700000001</v>
      </c>
      <c r="Z1277" s="12"/>
      <c r="AA1277" s="12"/>
      <c r="AB1277" s="12">
        <v>0</v>
      </c>
      <c r="AC1277" s="12"/>
      <c r="AD1277" s="12"/>
      <c r="AE1277" s="12">
        <v>0</v>
      </c>
      <c r="AF1277" s="12"/>
      <c r="AG1277" s="12"/>
      <c r="AH1277" s="12">
        <v>0</v>
      </c>
      <c r="AI1277" s="12"/>
      <c r="AJ1277" s="12"/>
      <c r="AK1277" s="12">
        <v>0</v>
      </c>
      <c r="AL1277" s="12"/>
      <c r="AM1277" s="12"/>
      <c r="AN1277" s="12">
        <v>0</v>
      </c>
      <c r="AO1277" s="32"/>
      <c r="AP1277" s="39"/>
      <c r="AQ1277" s="32"/>
      <c r="AR1277" s="32">
        <v>0</v>
      </c>
      <c r="AS1277" s="12"/>
      <c r="AT1277" s="12"/>
      <c r="AU1277" s="12">
        <v>0</v>
      </c>
      <c r="AV1277" s="12">
        <v>2272567.4715</v>
      </c>
      <c r="AW1277" s="12">
        <v>10308945.763600001</v>
      </c>
      <c r="AX1277" s="12">
        <v>8036378.2921000011</v>
      </c>
      <c r="AY1277" s="45"/>
      <c r="AZ1277" s="32"/>
      <c r="BA1277" s="12">
        <v>0</v>
      </c>
      <c r="BB1277" s="12">
        <f>BF1277+BJ1277+BN1277+BR1277+BV1277+BZ1277+CD1277+CH1277+CL1277+CP1277+CT1277+CX1277+DB1277</f>
        <v>0</v>
      </c>
      <c r="BC1277" s="12">
        <f t="shared" si="1599"/>
        <v>0</v>
      </c>
      <c r="BD1277" s="12">
        <f t="shared" si="1600"/>
        <v>0</v>
      </c>
      <c r="BE1277" s="12"/>
      <c r="BF1277" s="12"/>
      <c r="BG1277" s="12"/>
      <c r="BH1277" s="12">
        <f>BG1277-BF1277</f>
        <v>0</v>
      </c>
      <c r="BI1277" s="12"/>
      <c r="BJ1277" s="12"/>
      <c r="BK1277" s="12"/>
      <c r="BL1277" s="12">
        <f>BK1277-BJ1277</f>
        <v>0</v>
      </c>
      <c r="BM1277" s="12"/>
      <c r="BN1277" s="12"/>
      <c r="BO1277" s="12"/>
      <c r="BP1277" s="12">
        <f>BO1277-BN1277</f>
        <v>0</v>
      </c>
      <c r="BQ1277" s="12"/>
      <c r="BR1277" s="12"/>
      <c r="BS1277" s="12"/>
      <c r="BT1277" s="12">
        <f>BS1277-BR1277</f>
        <v>0</v>
      </c>
      <c r="BU1277" s="12"/>
      <c r="BV1277" s="12"/>
      <c r="BW1277" s="12"/>
      <c r="BX1277" s="12">
        <f>BW1277-BV1277</f>
        <v>0</v>
      </c>
      <c r="BY1277" s="12"/>
      <c r="BZ1277" s="12"/>
      <c r="CA1277" s="12"/>
      <c r="CB1277" s="12">
        <f>CA1277-BZ1277</f>
        <v>0</v>
      </c>
      <c r="CC1277" s="12"/>
      <c r="CD1277" s="12"/>
      <c r="CE1277" s="12"/>
      <c r="CF1277" s="12">
        <f>CE1277-CD1277</f>
        <v>0</v>
      </c>
      <c r="CG1277" s="12"/>
      <c r="CH1277" s="12"/>
      <c r="CI1277" s="12"/>
      <c r="CJ1277" s="12">
        <f>CI1277-CH1277</f>
        <v>0</v>
      </c>
      <c r="CK1277" s="12"/>
      <c r="CL1277" s="12"/>
      <c r="CM1277" s="12"/>
      <c r="CN1277" s="12">
        <f>CM1277-CL1277</f>
        <v>0</v>
      </c>
      <c r="CO1277" s="12"/>
      <c r="CP1277" s="12"/>
      <c r="CQ1277" s="12"/>
      <c r="CR1277" s="12">
        <f>CQ1277-CP1277</f>
        <v>0</v>
      </c>
      <c r="CS1277" s="12"/>
      <c r="CT1277" s="12"/>
      <c r="CU1277" s="12"/>
      <c r="CV1277" s="12">
        <f>CU1277-CT1277</f>
        <v>0</v>
      </c>
      <c r="CW1277" s="12"/>
      <c r="CX1277" s="12"/>
      <c r="CY1277" s="12"/>
      <c r="CZ1277" s="12">
        <f>CY1277-CX1277</f>
        <v>0</v>
      </c>
      <c r="DA1277" s="12"/>
      <c r="DB1277" s="12"/>
      <c r="DC1277" s="12"/>
      <c r="DD1277" s="12">
        <f>DC1277-DB1277</f>
        <v>0</v>
      </c>
      <c r="DE1277" s="13" t="s">
        <v>54</v>
      </c>
      <c r="DF1277" s="14" t="s">
        <v>55</v>
      </c>
    </row>
    <row r="1278" spans="1:110" ht="51" hidden="1" x14ac:dyDescent="0.25">
      <c r="A1278" s="13" t="s">
        <v>210</v>
      </c>
      <c r="B1278" s="48" t="s">
        <v>2143</v>
      </c>
      <c r="C1278" s="49">
        <v>1909</v>
      </c>
      <c r="D1278" s="49" t="s">
        <v>51</v>
      </c>
      <c r="E1278" s="48" t="s">
        <v>56</v>
      </c>
      <c r="F1278" s="50">
        <v>4199.5</v>
      </c>
      <c r="G1278" s="50">
        <v>3962.4</v>
      </c>
      <c r="H1278" s="51">
        <v>34044</v>
      </c>
      <c r="I1278" s="12">
        <f t="shared" si="1597"/>
        <v>7757226.5800000001</v>
      </c>
      <c r="J1278" s="12">
        <f t="shared" si="1598"/>
        <v>3800000</v>
      </c>
      <c r="K1278" s="12">
        <f t="shared" si="1595"/>
        <v>3957226.58</v>
      </c>
      <c r="L1278" s="12">
        <f t="shared" si="1596"/>
        <v>3957226.58</v>
      </c>
      <c r="M1278" s="12">
        <f t="shared" si="1594"/>
        <v>0</v>
      </c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32"/>
      <c r="AP1278" s="39" t="s">
        <v>2144</v>
      </c>
      <c r="AQ1278" s="32">
        <v>7600000</v>
      </c>
      <c r="AR1278" s="32"/>
      <c r="AS1278" s="12"/>
      <c r="AT1278" s="12"/>
      <c r="AU1278" s="12"/>
      <c r="AV1278" s="12"/>
      <c r="AW1278" s="12"/>
      <c r="AX1278" s="12"/>
      <c r="AY1278" s="45"/>
      <c r="AZ1278" s="32"/>
      <c r="BA1278" s="12"/>
      <c r="BB1278" s="12"/>
      <c r="BC1278" s="12">
        <f t="shared" si="1599"/>
        <v>157226.57999999999</v>
      </c>
      <c r="BD1278" s="12">
        <f t="shared" si="1600"/>
        <v>157226.57999999999</v>
      </c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>
        <v>157226.57999999999</v>
      </c>
      <c r="CZ1278" s="12">
        <f>CY1278-CX1278</f>
        <v>157226.57999999999</v>
      </c>
      <c r="DA1278" s="12"/>
      <c r="DB1278" s="12"/>
      <c r="DC1278" s="12"/>
      <c r="DD1278" s="12"/>
      <c r="DE1278" s="13" t="s">
        <v>54</v>
      </c>
      <c r="DF1278" s="14" t="s">
        <v>55</v>
      </c>
    </row>
    <row r="1279" spans="1:110" ht="51" hidden="1" x14ac:dyDescent="0.25">
      <c r="A1279" s="13" t="s">
        <v>2328</v>
      </c>
      <c r="B1279" s="48" t="s">
        <v>2211</v>
      </c>
      <c r="C1279" s="49" t="s">
        <v>2129</v>
      </c>
      <c r="D1279" s="49" t="s">
        <v>2154</v>
      </c>
      <c r="E1279" s="48" t="s">
        <v>56</v>
      </c>
      <c r="F1279" s="50">
        <v>1582</v>
      </c>
      <c r="G1279" s="50">
        <v>1336</v>
      </c>
      <c r="H1279" s="51">
        <v>34764</v>
      </c>
      <c r="I1279" s="12">
        <f t="shared" si="1597"/>
        <v>817671.56</v>
      </c>
      <c r="J1279" s="12">
        <f t="shared" si="1598"/>
        <v>408835.78</v>
      </c>
      <c r="K1279" s="12">
        <f t="shared" si="1595"/>
        <v>408835.78</v>
      </c>
      <c r="L1279" s="12">
        <f t="shared" si="1596"/>
        <v>408835.78</v>
      </c>
      <c r="M1279" s="12">
        <f t="shared" si="1594"/>
        <v>0</v>
      </c>
      <c r="N1279" s="12"/>
      <c r="O1279" s="12">
        <v>817671.56</v>
      </c>
      <c r="P1279" s="12">
        <v>817671.56</v>
      </c>
      <c r="Q1279" s="12"/>
      <c r="R1279" s="12"/>
      <c r="S1279" s="12">
        <v>0</v>
      </c>
      <c r="T1279" s="12"/>
      <c r="U1279" s="12"/>
      <c r="V1279" s="12">
        <v>0</v>
      </c>
      <c r="W1279" s="12"/>
      <c r="X1279" s="12"/>
      <c r="Y1279" s="12">
        <v>0</v>
      </c>
      <c r="Z1279" s="12"/>
      <c r="AA1279" s="12"/>
      <c r="AB1279" s="12">
        <v>0</v>
      </c>
      <c r="AC1279" s="12"/>
      <c r="AD1279" s="12"/>
      <c r="AE1279" s="12">
        <v>0</v>
      </c>
      <c r="AF1279" s="12"/>
      <c r="AG1279" s="12"/>
      <c r="AH1279" s="12">
        <v>0</v>
      </c>
      <c r="AI1279" s="12"/>
      <c r="AJ1279" s="12"/>
      <c r="AK1279" s="12">
        <v>0</v>
      </c>
      <c r="AL1279" s="12"/>
      <c r="AM1279" s="12"/>
      <c r="AN1279" s="12">
        <v>0</v>
      </c>
      <c r="AO1279" s="32"/>
      <c r="AP1279" s="39"/>
      <c r="AQ1279" s="32"/>
      <c r="AR1279" s="32">
        <v>0</v>
      </c>
      <c r="AS1279" s="12"/>
      <c r="AT1279" s="12"/>
      <c r="AU1279" s="12">
        <v>0</v>
      </c>
      <c r="AV1279" s="12"/>
      <c r="AW1279" s="12"/>
      <c r="AX1279" s="12">
        <v>0</v>
      </c>
      <c r="AY1279" s="45"/>
      <c r="AZ1279" s="32"/>
      <c r="BA1279" s="12">
        <v>0</v>
      </c>
      <c r="BB1279" s="12"/>
      <c r="BC1279" s="12">
        <f t="shared" si="1599"/>
        <v>0</v>
      </c>
      <c r="BD1279" s="12">
        <f t="shared" si="1600"/>
        <v>0</v>
      </c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3" t="s">
        <v>54</v>
      </c>
      <c r="DF1279" s="14" t="s">
        <v>55</v>
      </c>
    </row>
    <row r="1280" spans="1:110" ht="51" hidden="1" x14ac:dyDescent="0.25">
      <c r="A1280" s="13" t="s">
        <v>211</v>
      </c>
      <c r="B1280" s="48" t="s">
        <v>1436</v>
      </c>
      <c r="C1280" s="49">
        <v>1909</v>
      </c>
      <c r="D1280" s="49" t="s">
        <v>51</v>
      </c>
      <c r="E1280" s="48" t="s">
        <v>56</v>
      </c>
      <c r="F1280" s="50">
        <v>687</v>
      </c>
      <c r="G1280" s="50">
        <v>576</v>
      </c>
      <c r="H1280" s="51">
        <v>33423</v>
      </c>
      <c r="I1280" s="12">
        <f t="shared" si="1597"/>
        <v>2057930.1</v>
      </c>
      <c r="J1280" s="12">
        <f t="shared" si="1598"/>
        <v>1028965.05</v>
      </c>
      <c r="K1280" s="12">
        <f t="shared" si="1595"/>
        <v>1028965.05</v>
      </c>
      <c r="L1280" s="12">
        <f t="shared" si="1596"/>
        <v>1028965.05</v>
      </c>
      <c r="M1280" s="12">
        <f t="shared" si="1594"/>
        <v>0</v>
      </c>
      <c r="N1280" s="12"/>
      <c r="O1280" s="12">
        <v>721186.5</v>
      </c>
      <c r="P1280" s="12">
        <v>721186.5</v>
      </c>
      <c r="Q1280" s="12"/>
      <c r="R1280" s="12"/>
      <c r="S1280" s="12">
        <v>0</v>
      </c>
      <c r="T1280" s="12"/>
      <c r="U1280" s="12"/>
      <c r="V1280" s="12">
        <v>0</v>
      </c>
      <c r="W1280" s="12"/>
      <c r="X1280" s="12"/>
      <c r="Y1280" s="12">
        <v>0</v>
      </c>
      <c r="Z1280" s="12"/>
      <c r="AA1280" s="12"/>
      <c r="AB1280" s="12">
        <v>0</v>
      </c>
      <c r="AC1280" s="12"/>
      <c r="AD1280" s="12"/>
      <c r="AE1280" s="12">
        <v>0</v>
      </c>
      <c r="AF1280" s="12"/>
      <c r="AG1280" s="12"/>
      <c r="AH1280" s="12">
        <v>0</v>
      </c>
      <c r="AI1280" s="12"/>
      <c r="AJ1280" s="12"/>
      <c r="AK1280" s="12">
        <v>0</v>
      </c>
      <c r="AL1280" s="12"/>
      <c r="AM1280" s="12"/>
      <c r="AN1280" s="12">
        <v>0</v>
      </c>
      <c r="AO1280" s="32"/>
      <c r="AP1280" s="39" t="s">
        <v>53</v>
      </c>
      <c r="AQ1280" s="32"/>
      <c r="AR1280" s="32">
        <v>0</v>
      </c>
      <c r="AS1280" s="12">
        <v>1179856.591</v>
      </c>
      <c r="AT1280" s="12">
        <v>1336743.6000000001</v>
      </c>
      <c r="AU1280" s="12">
        <v>156887.00900000008</v>
      </c>
      <c r="AV1280" s="12"/>
      <c r="AW1280" s="12"/>
      <c r="AX1280" s="12">
        <v>0</v>
      </c>
      <c r="AY1280" s="45"/>
      <c r="AZ1280" s="32"/>
      <c r="BA1280" s="12">
        <v>0</v>
      </c>
      <c r="BB1280" s="12">
        <f t="shared" ref="BB1280:BB1285" si="1601">BF1280+BJ1280+BN1280+BR1280+BV1280+BZ1280+CD1280+CH1280+CL1280+CP1280+CT1280+CX1280+DB1280</f>
        <v>0</v>
      </c>
      <c r="BC1280" s="12">
        <f t="shared" si="1599"/>
        <v>0</v>
      </c>
      <c r="BD1280" s="12">
        <f t="shared" si="1600"/>
        <v>0</v>
      </c>
      <c r="BE1280" s="12"/>
      <c r="BF1280" s="12"/>
      <c r="BG1280" s="12"/>
      <c r="BH1280" s="12">
        <f>BG1280-BF1280</f>
        <v>0</v>
      </c>
      <c r="BI1280" s="12"/>
      <c r="BJ1280" s="12"/>
      <c r="BK1280" s="12"/>
      <c r="BL1280" s="12">
        <f t="shared" ref="BL1280:BL1285" si="1602">BK1280-BJ1280</f>
        <v>0</v>
      </c>
      <c r="BM1280" s="12"/>
      <c r="BN1280" s="12"/>
      <c r="BO1280" s="12"/>
      <c r="BP1280" s="12">
        <f>BO1280-BN1280</f>
        <v>0</v>
      </c>
      <c r="BQ1280" s="12"/>
      <c r="BR1280" s="12"/>
      <c r="BS1280" s="12"/>
      <c r="BT1280" s="12">
        <f>BS1280-BR1280</f>
        <v>0</v>
      </c>
      <c r="BU1280" s="12"/>
      <c r="BV1280" s="12"/>
      <c r="BW1280" s="12"/>
      <c r="BX1280" s="12">
        <f>BW1280-BV1280</f>
        <v>0</v>
      </c>
      <c r="BY1280" s="12"/>
      <c r="BZ1280" s="12"/>
      <c r="CA1280" s="12"/>
      <c r="CB1280" s="12">
        <f>CA1280-BZ1280</f>
        <v>0</v>
      </c>
      <c r="CC1280" s="12"/>
      <c r="CD1280" s="12"/>
      <c r="CE1280" s="12"/>
      <c r="CF1280" s="12">
        <f>CE1280-CD1280</f>
        <v>0</v>
      </c>
      <c r="CG1280" s="12"/>
      <c r="CH1280" s="12"/>
      <c r="CI1280" s="12"/>
      <c r="CJ1280" s="12">
        <f>CI1280-CH1280</f>
        <v>0</v>
      </c>
      <c r="CK1280" s="12"/>
      <c r="CL1280" s="12"/>
      <c r="CM1280" s="12"/>
      <c r="CN1280" s="12">
        <f>CM1280-CL1280</f>
        <v>0</v>
      </c>
      <c r="CO1280" s="12"/>
      <c r="CP1280" s="12"/>
      <c r="CQ1280" s="12"/>
      <c r="CR1280" s="12">
        <f>CQ1280-CP1280</f>
        <v>0</v>
      </c>
      <c r="CS1280" s="12"/>
      <c r="CT1280" s="12"/>
      <c r="CU1280" s="12"/>
      <c r="CV1280" s="12">
        <f>CU1280-CT1280</f>
        <v>0</v>
      </c>
      <c r="CW1280" s="12"/>
      <c r="CX1280" s="12"/>
      <c r="CY1280" s="12"/>
      <c r="CZ1280" s="12">
        <f>CY1280-CX1280</f>
        <v>0</v>
      </c>
      <c r="DA1280" s="12"/>
      <c r="DB1280" s="12"/>
      <c r="DC1280" s="12"/>
      <c r="DD1280" s="12">
        <f>DC1280-DB1280</f>
        <v>0</v>
      </c>
      <c r="DE1280" s="13" t="s">
        <v>54</v>
      </c>
      <c r="DF1280" s="14" t="s">
        <v>55</v>
      </c>
    </row>
    <row r="1281" spans="1:110" ht="51" hidden="1" x14ac:dyDescent="0.25">
      <c r="A1281" s="13" t="s">
        <v>212</v>
      </c>
      <c r="B1281" s="48" t="s">
        <v>2458</v>
      </c>
      <c r="C1281" s="49" t="s">
        <v>2459</v>
      </c>
      <c r="D1281" s="49"/>
      <c r="E1281" s="48" t="s">
        <v>56</v>
      </c>
      <c r="F1281" s="49">
        <v>668.5</v>
      </c>
      <c r="G1281" s="49">
        <v>632.5</v>
      </c>
      <c r="H1281" s="51">
        <v>33423</v>
      </c>
      <c r="I1281" s="12">
        <f t="shared" si="1597"/>
        <v>800000</v>
      </c>
      <c r="J1281" s="12">
        <f t="shared" si="1598"/>
        <v>0</v>
      </c>
      <c r="K1281" s="12">
        <f t="shared" si="1595"/>
        <v>800000</v>
      </c>
      <c r="L1281" s="12">
        <f t="shared" si="1596"/>
        <v>800000</v>
      </c>
      <c r="M1281" s="12">
        <f t="shared" si="1594"/>
        <v>0</v>
      </c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32"/>
      <c r="AP1281" s="39"/>
      <c r="AQ1281" s="32"/>
      <c r="AR1281" s="32"/>
      <c r="AS1281" s="12"/>
      <c r="AT1281" s="12"/>
      <c r="AU1281" s="12"/>
      <c r="AV1281" s="12"/>
      <c r="AW1281" s="12"/>
      <c r="AX1281" s="12"/>
      <c r="AY1281" s="45"/>
      <c r="AZ1281" s="32"/>
      <c r="BA1281" s="12"/>
      <c r="BB1281" s="12">
        <f t="shared" si="1601"/>
        <v>0</v>
      </c>
      <c r="BC1281" s="12">
        <f t="shared" si="1599"/>
        <v>800000</v>
      </c>
      <c r="BD1281" s="12">
        <f t="shared" si="1600"/>
        <v>800000</v>
      </c>
      <c r="BE1281" s="12"/>
      <c r="BF1281" s="12"/>
      <c r="BG1281" s="12"/>
      <c r="BH1281" s="12"/>
      <c r="BI1281" s="12">
        <v>1</v>
      </c>
      <c r="BJ1281" s="12">
        <v>0</v>
      </c>
      <c r="BK1281" s="12">
        <v>800000</v>
      </c>
      <c r="BL1281" s="12">
        <f t="shared" si="1602"/>
        <v>800000</v>
      </c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12"/>
      <c r="CY1281" s="12"/>
      <c r="CZ1281" s="12"/>
      <c r="DA1281" s="12"/>
      <c r="DB1281" s="12"/>
      <c r="DC1281" s="12"/>
      <c r="DD1281" s="12"/>
      <c r="DE1281" s="13" t="s">
        <v>54</v>
      </c>
      <c r="DF1281" s="14" t="s">
        <v>55</v>
      </c>
    </row>
    <row r="1282" spans="1:110" ht="38.25" hidden="1" x14ac:dyDescent="0.25">
      <c r="A1282" s="13" t="s">
        <v>2329</v>
      </c>
      <c r="B1282" s="48" t="s">
        <v>2640</v>
      </c>
      <c r="C1282" s="49">
        <v>1935</v>
      </c>
      <c r="D1282" s="49" t="s">
        <v>51</v>
      </c>
      <c r="E1282" s="48" t="s">
        <v>2641</v>
      </c>
      <c r="F1282" s="50">
        <v>2397.52</v>
      </c>
      <c r="G1282" s="50">
        <v>2054.7199999999998</v>
      </c>
      <c r="H1282" s="51">
        <v>33983</v>
      </c>
      <c r="I1282" s="12">
        <f t="shared" si="1597"/>
        <v>800000</v>
      </c>
      <c r="J1282" s="12">
        <f t="shared" si="1598"/>
        <v>0</v>
      </c>
      <c r="K1282" s="12">
        <f t="shared" si="1595"/>
        <v>800000</v>
      </c>
      <c r="L1282" s="12">
        <f t="shared" si="1596"/>
        <v>800000</v>
      </c>
      <c r="M1282" s="12">
        <f t="shared" si="1594"/>
        <v>0</v>
      </c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32"/>
      <c r="AP1282" s="39"/>
      <c r="AQ1282" s="32"/>
      <c r="AR1282" s="32"/>
      <c r="AS1282" s="12"/>
      <c r="AT1282" s="12"/>
      <c r="AU1282" s="12"/>
      <c r="AV1282" s="12"/>
      <c r="AW1282" s="12"/>
      <c r="AX1282" s="12"/>
      <c r="AY1282" s="45"/>
      <c r="AZ1282" s="32"/>
      <c r="BA1282" s="12"/>
      <c r="BB1282" s="12">
        <f t="shared" si="1601"/>
        <v>0</v>
      </c>
      <c r="BC1282" s="12">
        <f t="shared" si="1599"/>
        <v>800000</v>
      </c>
      <c r="BD1282" s="12">
        <f t="shared" si="1600"/>
        <v>800000</v>
      </c>
      <c r="BE1282" s="12"/>
      <c r="BF1282" s="12"/>
      <c r="BG1282" s="12"/>
      <c r="BH1282" s="12"/>
      <c r="BI1282" s="12"/>
      <c r="BJ1282" s="12"/>
      <c r="BK1282" s="12">
        <v>800000</v>
      </c>
      <c r="BL1282" s="12">
        <f t="shared" si="1602"/>
        <v>800000</v>
      </c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3" t="s">
        <v>54</v>
      </c>
      <c r="DF1282" s="14" t="s">
        <v>55</v>
      </c>
    </row>
    <row r="1283" spans="1:110" ht="38.25" hidden="1" x14ac:dyDescent="0.25">
      <c r="A1283" s="13" t="s">
        <v>2330</v>
      </c>
      <c r="B1283" s="48" t="s">
        <v>1437</v>
      </c>
      <c r="C1283" s="49">
        <v>1935</v>
      </c>
      <c r="D1283" s="49" t="s">
        <v>51</v>
      </c>
      <c r="E1283" s="48" t="s">
        <v>67</v>
      </c>
      <c r="F1283" s="50">
        <v>409.5</v>
      </c>
      <c r="G1283" s="50">
        <v>348.3</v>
      </c>
      <c r="H1283" s="51">
        <v>33423</v>
      </c>
      <c r="I1283" s="12">
        <f t="shared" si="1597"/>
        <v>1394424.7620000001</v>
      </c>
      <c r="J1283" s="12">
        <f t="shared" si="1598"/>
        <v>697212.38100000005</v>
      </c>
      <c r="K1283" s="12">
        <f t="shared" si="1595"/>
        <v>697212.38100000005</v>
      </c>
      <c r="L1283" s="12">
        <f t="shared" si="1596"/>
        <v>697212.38100000005</v>
      </c>
      <c r="M1283" s="12">
        <f t="shared" si="1594"/>
        <v>0</v>
      </c>
      <c r="N1283" s="12"/>
      <c r="O1283" s="12"/>
      <c r="P1283" s="12">
        <v>0</v>
      </c>
      <c r="Q1283" s="12"/>
      <c r="R1283" s="12"/>
      <c r="S1283" s="12">
        <v>0</v>
      </c>
      <c r="T1283" s="12"/>
      <c r="U1283" s="12"/>
      <c r="V1283" s="12">
        <v>0</v>
      </c>
      <c r="W1283" s="12"/>
      <c r="X1283" s="12"/>
      <c r="Y1283" s="12">
        <v>0</v>
      </c>
      <c r="Z1283" s="12"/>
      <c r="AA1283" s="12"/>
      <c r="AB1283" s="12">
        <v>0</v>
      </c>
      <c r="AC1283" s="12"/>
      <c r="AD1283" s="12"/>
      <c r="AE1283" s="12">
        <v>0</v>
      </c>
      <c r="AF1283" s="12"/>
      <c r="AG1283" s="12"/>
      <c r="AH1283" s="12">
        <v>0</v>
      </c>
      <c r="AI1283" s="12"/>
      <c r="AJ1283" s="12"/>
      <c r="AK1283" s="12">
        <v>0</v>
      </c>
      <c r="AL1283" s="12"/>
      <c r="AM1283" s="12"/>
      <c r="AN1283" s="12">
        <v>0</v>
      </c>
      <c r="AO1283" s="32"/>
      <c r="AP1283" s="39"/>
      <c r="AQ1283" s="32"/>
      <c r="AR1283" s="32">
        <v>0</v>
      </c>
      <c r="AS1283" s="12"/>
      <c r="AT1283" s="12"/>
      <c r="AU1283" s="12">
        <v>0</v>
      </c>
      <c r="AV1283" s="12">
        <v>1073519.811</v>
      </c>
      <c r="AW1283" s="12">
        <v>1394424.7620000001</v>
      </c>
      <c r="AX1283" s="12">
        <v>320904.95100000012</v>
      </c>
      <c r="AY1283" s="45"/>
      <c r="AZ1283" s="32"/>
      <c r="BA1283" s="12">
        <v>0</v>
      </c>
      <c r="BB1283" s="12">
        <f t="shared" si="1601"/>
        <v>0</v>
      </c>
      <c r="BC1283" s="12">
        <f t="shared" si="1599"/>
        <v>0</v>
      </c>
      <c r="BD1283" s="12">
        <f t="shared" si="1600"/>
        <v>0</v>
      </c>
      <c r="BE1283" s="12"/>
      <c r="BF1283" s="12"/>
      <c r="BG1283" s="12"/>
      <c r="BH1283" s="12">
        <f>BG1283-BF1283</f>
        <v>0</v>
      </c>
      <c r="BI1283" s="12"/>
      <c r="BJ1283" s="12"/>
      <c r="BK1283" s="12"/>
      <c r="BL1283" s="12">
        <f t="shared" si="1602"/>
        <v>0</v>
      </c>
      <c r="BM1283" s="12"/>
      <c r="BN1283" s="12"/>
      <c r="BO1283" s="12"/>
      <c r="BP1283" s="12">
        <f>BO1283-BN1283</f>
        <v>0</v>
      </c>
      <c r="BQ1283" s="12"/>
      <c r="BR1283" s="12"/>
      <c r="BS1283" s="12"/>
      <c r="BT1283" s="12">
        <f>BS1283-BR1283</f>
        <v>0</v>
      </c>
      <c r="BU1283" s="12"/>
      <c r="BV1283" s="12"/>
      <c r="BW1283" s="12"/>
      <c r="BX1283" s="12">
        <f>BW1283-BV1283</f>
        <v>0</v>
      </c>
      <c r="BY1283" s="12"/>
      <c r="BZ1283" s="12"/>
      <c r="CA1283" s="12"/>
      <c r="CB1283" s="12">
        <f>CA1283-BZ1283</f>
        <v>0</v>
      </c>
      <c r="CC1283" s="12"/>
      <c r="CD1283" s="12"/>
      <c r="CE1283" s="12"/>
      <c r="CF1283" s="12">
        <f>CE1283-CD1283</f>
        <v>0</v>
      </c>
      <c r="CG1283" s="12"/>
      <c r="CH1283" s="12"/>
      <c r="CI1283" s="12"/>
      <c r="CJ1283" s="12">
        <f>CI1283-CH1283</f>
        <v>0</v>
      </c>
      <c r="CK1283" s="12"/>
      <c r="CL1283" s="12"/>
      <c r="CM1283" s="12"/>
      <c r="CN1283" s="12">
        <f>CM1283-CL1283</f>
        <v>0</v>
      </c>
      <c r="CO1283" s="12"/>
      <c r="CP1283" s="12"/>
      <c r="CQ1283" s="12"/>
      <c r="CR1283" s="12">
        <f>CQ1283-CP1283</f>
        <v>0</v>
      </c>
      <c r="CS1283" s="12"/>
      <c r="CT1283" s="12"/>
      <c r="CU1283" s="12"/>
      <c r="CV1283" s="12">
        <f>CU1283-CT1283</f>
        <v>0</v>
      </c>
      <c r="CW1283" s="12"/>
      <c r="CX1283" s="12"/>
      <c r="CY1283" s="12"/>
      <c r="CZ1283" s="12">
        <f>CY1283-CX1283</f>
        <v>0</v>
      </c>
      <c r="DA1283" s="12"/>
      <c r="DB1283" s="12"/>
      <c r="DC1283" s="12"/>
      <c r="DD1283" s="12">
        <f>DC1283-DB1283</f>
        <v>0</v>
      </c>
      <c r="DE1283" s="13" t="s">
        <v>54</v>
      </c>
      <c r="DF1283" s="14" t="s">
        <v>55</v>
      </c>
    </row>
    <row r="1284" spans="1:110" ht="51" hidden="1" x14ac:dyDescent="0.25">
      <c r="A1284" s="13" t="s">
        <v>2331</v>
      </c>
      <c r="B1284" s="48" t="s">
        <v>1438</v>
      </c>
      <c r="C1284" s="49">
        <v>1904</v>
      </c>
      <c r="D1284" s="49" t="s">
        <v>51</v>
      </c>
      <c r="E1284" s="48" t="s">
        <v>56</v>
      </c>
      <c r="F1284" s="50">
        <v>311.10000000000002</v>
      </c>
      <c r="G1284" s="50">
        <v>227.1</v>
      </c>
      <c r="H1284" s="51">
        <v>33423</v>
      </c>
      <c r="I1284" s="12">
        <f t="shared" si="1597"/>
        <v>2018935.4908</v>
      </c>
      <c r="J1284" s="12">
        <f t="shared" si="1598"/>
        <v>1009467.7454</v>
      </c>
      <c r="K1284" s="12">
        <f t="shared" si="1595"/>
        <v>1009467.7454</v>
      </c>
      <c r="L1284" s="12">
        <f t="shared" si="1596"/>
        <v>1009467.7454</v>
      </c>
      <c r="M1284" s="12">
        <f t="shared" si="1594"/>
        <v>0</v>
      </c>
      <c r="N1284" s="12"/>
      <c r="O1284" s="12">
        <v>294748.65999999997</v>
      </c>
      <c r="P1284" s="12">
        <v>294748.65999999997</v>
      </c>
      <c r="Q1284" s="12"/>
      <c r="R1284" s="12">
        <v>1345922.03256</v>
      </c>
      <c r="S1284" s="12">
        <v>1345922.03256</v>
      </c>
      <c r="T1284" s="12"/>
      <c r="U1284" s="12"/>
      <c r="V1284" s="12">
        <v>0</v>
      </c>
      <c r="W1284" s="12">
        <v>123176.776</v>
      </c>
      <c r="X1284" s="12">
        <v>173829.6</v>
      </c>
      <c r="Y1284" s="12">
        <v>50652.824000000008</v>
      </c>
      <c r="Z1284" s="12"/>
      <c r="AA1284" s="12"/>
      <c r="AB1284" s="12">
        <v>0</v>
      </c>
      <c r="AC1284" s="12"/>
      <c r="AD1284" s="12">
        <v>204435.19824</v>
      </c>
      <c r="AE1284" s="12">
        <v>204435.19824</v>
      </c>
      <c r="AF1284" s="12"/>
      <c r="AG1284" s="12"/>
      <c r="AH1284" s="12">
        <v>0</v>
      </c>
      <c r="AI1284" s="12"/>
      <c r="AJ1284" s="12"/>
      <c r="AK1284" s="12">
        <v>0</v>
      </c>
      <c r="AL1284" s="12"/>
      <c r="AM1284" s="12"/>
      <c r="AN1284" s="12">
        <v>0</v>
      </c>
      <c r="AO1284" s="32"/>
      <c r="AP1284" s="39" t="s">
        <v>53</v>
      </c>
      <c r="AQ1284" s="32"/>
      <c r="AR1284" s="32">
        <v>0</v>
      </c>
      <c r="AS1284" s="12"/>
      <c r="AT1284" s="12"/>
      <c r="AU1284" s="12">
        <v>0</v>
      </c>
      <c r="AV1284" s="12"/>
      <c r="AW1284" s="12"/>
      <c r="AX1284" s="12">
        <v>0</v>
      </c>
      <c r="AY1284" s="45"/>
      <c r="AZ1284" s="32"/>
      <c r="BA1284" s="12">
        <v>0</v>
      </c>
      <c r="BB1284" s="12">
        <f t="shared" si="1601"/>
        <v>0</v>
      </c>
      <c r="BC1284" s="12">
        <f t="shared" si="1599"/>
        <v>0</v>
      </c>
      <c r="BD1284" s="12">
        <f t="shared" si="1600"/>
        <v>0</v>
      </c>
      <c r="BE1284" s="12"/>
      <c r="BF1284" s="12"/>
      <c r="BG1284" s="12"/>
      <c r="BH1284" s="12">
        <f>BG1284-BF1284</f>
        <v>0</v>
      </c>
      <c r="BI1284" s="12"/>
      <c r="BJ1284" s="12"/>
      <c r="BK1284" s="12"/>
      <c r="BL1284" s="12">
        <f t="shared" si="1602"/>
        <v>0</v>
      </c>
      <c r="BM1284" s="12"/>
      <c r="BN1284" s="12"/>
      <c r="BO1284" s="12"/>
      <c r="BP1284" s="12">
        <f>BO1284-BN1284</f>
        <v>0</v>
      </c>
      <c r="BQ1284" s="12"/>
      <c r="BR1284" s="12"/>
      <c r="BS1284" s="12"/>
      <c r="BT1284" s="12">
        <f>BS1284-BR1284</f>
        <v>0</v>
      </c>
      <c r="BU1284" s="12"/>
      <c r="BV1284" s="12"/>
      <c r="BW1284" s="12"/>
      <c r="BX1284" s="12">
        <f>BW1284-BV1284</f>
        <v>0</v>
      </c>
      <c r="BY1284" s="12"/>
      <c r="BZ1284" s="12"/>
      <c r="CA1284" s="12"/>
      <c r="CB1284" s="12">
        <f>CA1284-BZ1284</f>
        <v>0</v>
      </c>
      <c r="CC1284" s="12"/>
      <c r="CD1284" s="12"/>
      <c r="CE1284" s="12"/>
      <c r="CF1284" s="12">
        <f>CE1284-CD1284</f>
        <v>0</v>
      </c>
      <c r="CG1284" s="12"/>
      <c r="CH1284" s="12"/>
      <c r="CI1284" s="12"/>
      <c r="CJ1284" s="12">
        <f>CI1284-CH1284</f>
        <v>0</v>
      </c>
      <c r="CK1284" s="12"/>
      <c r="CL1284" s="12"/>
      <c r="CM1284" s="12"/>
      <c r="CN1284" s="12">
        <f>CM1284-CL1284</f>
        <v>0</v>
      </c>
      <c r="CO1284" s="12"/>
      <c r="CP1284" s="12"/>
      <c r="CQ1284" s="12"/>
      <c r="CR1284" s="12">
        <f>CQ1284-CP1284</f>
        <v>0</v>
      </c>
      <c r="CS1284" s="12"/>
      <c r="CT1284" s="12"/>
      <c r="CU1284" s="12"/>
      <c r="CV1284" s="12">
        <f>CU1284-CT1284</f>
        <v>0</v>
      </c>
      <c r="CW1284" s="12"/>
      <c r="CX1284" s="12"/>
      <c r="CY1284" s="12"/>
      <c r="CZ1284" s="12">
        <f>CY1284-CX1284</f>
        <v>0</v>
      </c>
      <c r="DA1284" s="12"/>
      <c r="DB1284" s="12"/>
      <c r="DC1284" s="12"/>
      <c r="DD1284" s="12">
        <f>DC1284-DB1284</f>
        <v>0</v>
      </c>
      <c r="DE1284" s="13" t="s">
        <v>54</v>
      </c>
      <c r="DF1284" s="14" t="s">
        <v>55</v>
      </c>
    </row>
    <row r="1285" spans="1:110" ht="51" hidden="1" x14ac:dyDescent="0.25">
      <c r="A1285" s="13" t="s">
        <v>213</v>
      </c>
      <c r="B1285" s="48" t="s">
        <v>1439</v>
      </c>
      <c r="C1285" s="49">
        <v>1911</v>
      </c>
      <c r="D1285" s="49" t="s">
        <v>51</v>
      </c>
      <c r="E1285" s="48" t="s">
        <v>56</v>
      </c>
      <c r="F1285" s="50">
        <v>4215.1000000000004</v>
      </c>
      <c r="G1285" s="50">
        <v>3746.1</v>
      </c>
      <c r="H1285" s="51">
        <v>34200</v>
      </c>
      <c r="I1285" s="12">
        <f t="shared" si="1597"/>
        <v>2343747.6179999998</v>
      </c>
      <c r="J1285" s="12">
        <f t="shared" si="1598"/>
        <v>1171873.8089999999</v>
      </c>
      <c r="K1285" s="12">
        <f t="shared" si="1595"/>
        <v>1171873.8089999999</v>
      </c>
      <c r="L1285" s="12">
        <f t="shared" si="1596"/>
        <v>1171873.8089999999</v>
      </c>
      <c r="M1285" s="12">
        <f t="shared" si="1594"/>
        <v>0</v>
      </c>
      <c r="N1285" s="12"/>
      <c r="O1285" s="12"/>
      <c r="P1285" s="12">
        <v>0</v>
      </c>
      <c r="Q1285" s="12"/>
      <c r="R1285" s="12"/>
      <c r="S1285" s="12">
        <v>0</v>
      </c>
      <c r="T1285" s="12">
        <v>2343747.6179999998</v>
      </c>
      <c r="U1285" s="12">
        <v>2343747.6179999998</v>
      </c>
      <c r="V1285" s="12">
        <v>0</v>
      </c>
      <c r="W1285" s="12"/>
      <c r="X1285" s="12"/>
      <c r="Y1285" s="12">
        <v>0</v>
      </c>
      <c r="Z1285" s="12"/>
      <c r="AA1285" s="12"/>
      <c r="AB1285" s="12">
        <v>0</v>
      </c>
      <c r="AC1285" s="12"/>
      <c r="AD1285" s="12"/>
      <c r="AE1285" s="12">
        <v>0</v>
      </c>
      <c r="AF1285" s="12"/>
      <c r="AG1285" s="12"/>
      <c r="AH1285" s="12">
        <v>0</v>
      </c>
      <c r="AI1285" s="12"/>
      <c r="AJ1285" s="12"/>
      <c r="AK1285" s="12">
        <v>0</v>
      </c>
      <c r="AL1285" s="12"/>
      <c r="AM1285" s="12"/>
      <c r="AN1285" s="12">
        <v>0</v>
      </c>
      <c r="AO1285" s="32"/>
      <c r="AP1285" s="39" t="s">
        <v>53</v>
      </c>
      <c r="AQ1285" s="32"/>
      <c r="AR1285" s="32">
        <v>0</v>
      </c>
      <c r="AS1285" s="12"/>
      <c r="AT1285" s="12"/>
      <c r="AU1285" s="12">
        <v>0</v>
      </c>
      <c r="AV1285" s="12"/>
      <c r="AW1285" s="12"/>
      <c r="AX1285" s="12">
        <v>0</v>
      </c>
      <c r="AY1285" s="45"/>
      <c r="AZ1285" s="32"/>
      <c r="BA1285" s="12">
        <v>0</v>
      </c>
      <c r="BB1285" s="12">
        <f t="shared" si="1601"/>
        <v>0</v>
      </c>
      <c r="BC1285" s="12">
        <f t="shared" si="1599"/>
        <v>0</v>
      </c>
      <c r="BD1285" s="12">
        <f t="shared" si="1600"/>
        <v>0</v>
      </c>
      <c r="BE1285" s="12"/>
      <c r="BF1285" s="12"/>
      <c r="BG1285" s="12"/>
      <c r="BH1285" s="12">
        <f>BG1285-BF1285</f>
        <v>0</v>
      </c>
      <c r="BI1285" s="12"/>
      <c r="BJ1285" s="12"/>
      <c r="BK1285" s="12"/>
      <c r="BL1285" s="12">
        <f t="shared" si="1602"/>
        <v>0</v>
      </c>
      <c r="BM1285" s="12"/>
      <c r="BN1285" s="12"/>
      <c r="BO1285" s="12"/>
      <c r="BP1285" s="12">
        <f>BO1285-BN1285</f>
        <v>0</v>
      </c>
      <c r="BQ1285" s="12"/>
      <c r="BR1285" s="12"/>
      <c r="BS1285" s="12"/>
      <c r="BT1285" s="12">
        <f>BS1285-BR1285</f>
        <v>0</v>
      </c>
      <c r="BU1285" s="12"/>
      <c r="BV1285" s="12"/>
      <c r="BW1285" s="12"/>
      <c r="BX1285" s="12">
        <f>BW1285-BV1285</f>
        <v>0</v>
      </c>
      <c r="BY1285" s="12"/>
      <c r="BZ1285" s="12"/>
      <c r="CA1285" s="12"/>
      <c r="CB1285" s="12">
        <f>CA1285-BZ1285</f>
        <v>0</v>
      </c>
      <c r="CC1285" s="12"/>
      <c r="CD1285" s="12"/>
      <c r="CE1285" s="12"/>
      <c r="CF1285" s="12">
        <f>CE1285-CD1285</f>
        <v>0</v>
      </c>
      <c r="CG1285" s="12"/>
      <c r="CH1285" s="12"/>
      <c r="CI1285" s="12"/>
      <c r="CJ1285" s="12">
        <f>CI1285-CH1285</f>
        <v>0</v>
      </c>
      <c r="CK1285" s="12"/>
      <c r="CL1285" s="12"/>
      <c r="CM1285" s="12"/>
      <c r="CN1285" s="12">
        <f>CM1285-CL1285</f>
        <v>0</v>
      </c>
      <c r="CO1285" s="12"/>
      <c r="CP1285" s="12"/>
      <c r="CQ1285" s="12"/>
      <c r="CR1285" s="12">
        <f>CQ1285-CP1285</f>
        <v>0</v>
      </c>
      <c r="CS1285" s="12"/>
      <c r="CT1285" s="12"/>
      <c r="CU1285" s="12"/>
      <c r="CV1285" s="12">
        <f>CU1285-CT1285</f>
        <v>0</v>
      </c>
      <c r="CW1285" s="12"/>
      <c r="CX1285" s="12"/>
      <c r="CY1285" s="12"/>
      <c r="CZ1285" s="12">
        <f>CY1285-CX1285</f>
        <v>0</v>
      </c>
      <c r="DA1285" s="12"/>
      <c r="DB1285" s="12"/>
      <c r="DC1285" s="12"/>
      <c r="DD1285" s="12">
        <f>DC1285-DB1285</f>
        <v>0</v>
      </c>
      <c r="DE1285" s="13" t="s">
        <v>54</v>
      </c>
      <c r="DF1285" s="14" t="s">
        <v>55</v>
      </c>
    </row>
    <row r="1286" spans="1:110" ht="106.5" hidden="1" customHeight="1" x14ac:dyDescent="0.25">
      <c r="A1286" s="13" t="s">
        <v>214</v>
      </c>
      <c r="B1286" s="48" t="s">
        <v>2212</v>
      </c>
      <c r="C1286" s="49" t="s">
        <v>2166</v>
      </c>
      <c r="D1286" s="49" t="s">
        <v>2154</v>
      </c>
      <c r="E1286" s="48" t="s">
        <v>56</v>
      </c>
      <c r="F1286" s="50">
        <v>6658.1</v>
      </c>
      <c r="G1286" s="50">
        <v>6658.1</v>
      </c>
      <c r="H1286" s="51">
        <v>34029</v>
      </c>
      <c r="I1286" s="12">
        <f t="shared" si="1597"/>
        <v>2032773.02</v>
      </c>
      <c r="J1286" s="12">
        <f t="shared" si="1598"/>
        <v>1016386.51</v>
      </c>
      <c r="K1286" s="12">
        <f t="shared" si="1595"/>
        <v>1016386.51</v>
      </c>
      <c r="L1286" s="12">
        <f t="shared" si="1596"/>
        <v>1016386.51</v>
      </c>
      <c r="M1286" s="12">
        <f t="shared" si="1594"/>
        <v>0</v>
      </c>
      <c r="N1286" s="12"/>
      <c r="O1286" s="12">
        <v>2032773.02</v>
      </c>
      <c r="P1286" s="12">
        <v>2032773.02</v>
      </c>
      <c r="Q1286" s="12"/>
      <c r="R1286" s="12"/>
      <c r="S1286" s="12">
        <v>0</v>
      </c>
      <c r="T1286" s="12"/>
      <c r="U1286" s="12"/>
      <c r="V1286" s="12">
        <v>0</v>
      </c>
      <c r="W1286" s="12"/>
      <c r="X1286" s="12"/>
      <c r="Y1286" s="12">
        <v>0</v>
      </c>
      <c r="Z1286" s="12"/>
      <c r="AA1286" s="12"/>
      <c r="AB1286" s="12">
        <v>0</v>
      </c>
      <c r="AC1286" s="12"/>
      <c r="AD1286" s="12"/>
      <c r="AE1286" s="12">
        <v>0</v>
      </c>
      <c r="AF1286" s="12"/>
      <c r="AG1286" s="12"/>
      <c r="AH1286" s="12">
        <v>0</v>
      </c>
      <c r="AI1286" s="12"/>
      <c r="AJ1286" s="12"/>
      <c r="AK1286" s="12">
        <v>0</v>
      </c>
      <c r="AL1286" s="12"/>
      <c r="AM1286" s="12"/>
      <c r="AN1286" s="12">
        <v>0</v>
      </c>
      <c r="AO1286" s="32"/>
      <c r="AP1286" s="39"/>
      <c r="AQ1286" s="32"/>
      <c r="AR1286" s="32">
        <v>0</v>
      </c>
      <c r="AS1286" s="12"/>
      <c r="AT1286" s="12"/>
      <c r="AU1286" s="12">
        <v>0</v>
      </c>
      <c r="AV1286" s="12"/>
      <c r="AW1286" s="12"/>
      <c r="AX1286" s="12">
        <v>0</v>
      </c>
      <c r="AY1286" s="45"/>
      <c r="AZ1286" s="32"/>
      <c r="BA1286" s="12">
        <v>0</v>
      </c>
      <c r="BB1286" s="12"/>
      <c r="BC1286" s="12">
        <f t="shared" si="1599"/>
        <v>0</v>
      </c>
      <c r="BD1286" s="12">
        <f t="shared" si="1600"/>
        <v>0</v>
      </c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3" t="s">
        <v>54</v>
      </c>
      <c r="DF1286" s="14" t="s">
        <v>55</v>
      </c>
    </row>
    <row r="1287" spans="1:110" ht="106.5" hidden="1" customHeight="1" x14ac:dyDescent="0.25">
      <c r="A1287" s="13" t="s">
        <v>215</v>
      </c>
      <c r="B1287" s="48" t="s">
        <v>2213</v>
      </c>
      <c r="C1287" s="49" t="s">
        <v>2182</v>
      </c>
      <c r="D1287" s="49" t="s">
        <v>2154</v>
      </c>
      <c r="E1287" s="48" t="s">
        <v>56</v>
      </c>
      <c r="F1287" s="50">
        <v>1399.3</v>
      </c>
      <c r="G1287" s="50">
        <v>1171.3</v>
      </c>
      <c r="H1287" s="51">
        <v>34906</v>
      </c>
      <c r="I1287" s="12">
        <f t="shared" si="1597"/>
        <v>730450.68</v>
      </c>
      <c r="J1287" s="12">
        <f t="shared" si="1598"/>
        <v>365225.34</v>
      </c>
      <c r="K1287" s="12">
        <f t="shared" si="1595"/>
        <v>365225.34</v>
      </c>
      <c r="L1287" s="12">
        <f t="shared" si="1596"/>
        <v>365225.34</v>
      </c>
      <c r="M1287" s="12">
        <f t="shared" si="1594"/>
        <v>0</v>
      </c>
      <c r="N1287" s="12"/>
      <c r="O1287" s="12">
        <v>730450.68</v>
      </c>
      <c r="P1287" s="12">
        <v>730450.68</v>
      </c>
      <c r="Q1287" s="12"/>
      <c r="R1287" s="12"/>
      <c r="S1287" s="12">
        <v>0</v>
      </c>
      <c r="T1287" s="12"/>
      <c r="U1287" s="12"/>
      <c r="V1287" s="12">
        <v>0</v>
      </c>
      <c r="W1287" s="12"/>
      <c r="X1287" s="12"/>
      <c r="Y1287" s="12">
        <v>0</v>
      </c>
      <c r="Z1287" s="12"/>
      <c r="AA1287" s="12"/>
      <c r="AB1287" s="12">
        <v>0</v>
      </c>
      <c r="AC1287" s="12"/>
      <c r="AD1287" s="12"/>
      <c r="AE1287" s="12">
        <v>0</v>
      </c>
      <c r="AF1287" s="12"/>
      <c r="AG1287" s="12"/>
      <c r="AH1287" s="12">
        <v>0</v>
      </c>
      <c r="AI1287" s="12"/>
      <c r="AJ1287" s="12"/>
      <c r="AK1287" s="12">
        <v>0</v>
      </c>
      <c r="AL1287" s="12"/>
      <c r="AM1287" s="12"/>
      <c r="AN1287" s="12">
        <v>0</v>
      </c>
      <c r="AO1287" s="32"/>
      <c r="AP1287" s="39"/>
      <c r="AQ1287" s="32"/>
      <c r="AR1287" s="32">
        <v>0</v>
      </c>
      <c r="AS1287" s="12"/>
      <c r="AT1287" s="12"/>
      <c r="AU1287" s="12">
        <v>0</v>
      </c>
      <c r="AV1287" s="12"/>
      <c r="AW1287" s="12"/>
      <c r="AX1287" s="12">
        <v>0</v>
      </c>
      <c r="AY1287" s="45"/>
      <c r="AZ1287" s="32"/>
      <c r="BA1287" s="12">
        <v>0</v>
      </c>
      <c r="BB1287" s="12"/>
      <c r="BC1287" s="12">
        <f t="shared" si="1599"/>
        <v>0</v>
      </c>
      <c r="BD1287" s="12">
        <f t="shared" si="1600"/>
        <v>0</v>
      </c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3" t="s">
        <v>54</v>
      </c>
      <c r="DF1287" s="14" t="s">
        <v>55</v>
      </c>
    </row>
    <row r="1288" spans="1:110" ht="51" hidden="1" x14ac:dyDescent="0.25">
      <c r="A1288" s="13" t="s">
        <v>216</v>
      </c>
      <c r="B1288" s="48" t="s">
        <v>2214</v>
      </c>
      <c r="C1288" s="49" t="s">
        <v>2162</v>
      </c>
      <c r="D1288" s="49" t="s">
        <v>2154</v>
      </c>
      <c r="E1288" s="48" t="s">
        <v>56</v>
      </c>
      <c r="F1288" s="50">
        <v>938.6</v>
      </c>
      <c r="G1288" s="50">
        <v>865.6</v>
      </c>
      <c r="H1288" s="51">
        <v>34261</v>
      </c>
      <c r="I1288" s="12">
        <f t="shared" si="1597"/>
        <v>643323.02</v>
      </c>
      <c r="J1288" s="12">
        <f t="shared" si="1598"/>
        <v>321661.51</v>
      </c>
      <c r="K1288" s="12">
        <f t="shared" si="1595"/>
        <v>321661.51</v>
      </c>
      <c r="L1288" s="12">
        <f t="shared" si="1596"/>
        <v>321661.51</v>
      </c>
      <c r="M1288" s="12">
        <f t="shared" si="1594"/>
        <v>0</v>
      </c>
      <c r="N1288" s="12"/>
      <c r="O1288" s="12">
        <v>643323.02</v>
      </c>
      <c r="P1288" s="12">
        <v>643323.02</v>
      </c>
      <c r="Q1288" s="12"/>
      <c r="R1288" s="12"/>
      <c r="S1288" s="12">
        <v>0</v>
      </c>
      <c r="T1288" s="12"/>
      <c r="U1288" s="12"/>
      <c r="V1288" s="12">
        <v>0</v>
      </c>
      <c r="W1288" s="12"/>
      <c r="X1288" s="12"/>
      <c r="Y1288" s="12">
        <v>0</v>
      </c>
      <c r="Z1288" s="12"/>
      <c r="AA1288" s="12"/>
      <c r="AB1288" s="12">
        <v>0</v>
      </c>
      <c r="AC1288" s="12"/>
      <c r="AD1288" s="12"/>
      <c r="AE1288" s="12">
        <v>0</v>
      </c>
      <c r="AF1288" s="12"/>
      <c r="AG1288" s="12"/>
      <c r="AH1288" s="12">
        <v>0</v>
      </c>
      <c r="AI1288" s="12"/>
      <c r="AJ1288" s="12"/>
      <c r="AK1288" s="12">
        <v>0</v>
      </c>
      <c r="AL1288" s="12"/>
      <c r="AM1288" s="12"/>
      <c r="AN1288" s="12">
        <v>0</v>
      </c>
      <c r="AO1288" s="32"/>
      <c r="AP1288" s="39"/>
      <c r="AQ1288" s="32"/>
      <c r="AR1288" s="32">
        <v>0</v>
      </c>
      <c r="AS1288" s="12"/>
      <c r="AT1288" s="12"/>
      <c r="AU1288" s="12">
        <v>0</v>
      </c>
      <c r="AV1288" s="12"/>
      <c r="AW1288" s="12"/>
      <c r="AX1288" s="12">
        <v>0</v>
      </c>
      <c r="AY1288" s="45"/>
      <c r="AZ1288" s="32"/>
      <c r="BA1288" s="12">
        <v>0</v>
      </c>
      <c r="BB1288" s="12"/>
      <c r="BC1288" s="12">
        <f t="shared" si="1599"/>
        <v>0</v>
      </c>
      <c r="BD1288" s="12">
        <f t="shared" si="1600"/>
        <v>0</v>
      </c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3" t="s">
        <v>54</v>
      </c>
      <c r="DF1288" s="14" t="s">
        <v>55</v>
      </c>
    </row>
    <row r="1289" spans="1:110" ht="51" hidden="1" x14ac:dyDescent="0.25">
      <c r="A1289" s="13" t="s">
        <v>217</v>
      </c>
      <c r="B1289" s="48" t="s">
        <v>1440</v>
      </c>
      <c r="C1289" s="49">
        <v>1900</v>
      </c>
      <c r="D1289" s="49" t="s">
        <v>51</v>
      </c>
      <c r="E1289" s="48" t="s">
        <v>56</v>
      </c>
      <c r="F1289" s="50">
        <v>345.6</v>
      </c>
      <c r="G1289" s="50">
        <v>255.6</v>
      </c>
      <c r="H1289" s="51">
        <v>34514</v>
      </c>
      <c r="I1289" s="12">
        <f t="shared" si="1597"/>
        <v>999082.8</v>
      </c>
      <c r="J1289" s="12">
        <f t="shared" si="1598"/>
        <v>499541.4</v>
      </c>
      <c r="K1289" s="12">
        <f t="shared" si="1595"/>
        <v>499541.4</v>
      </c>
      <c r="L1289" s="12">
        <f t="shared" si="1596"/>
        <v>499541.4</v>
      </c>
      <c r="M1289" s="12">
        <f t="shared" si="1594"/>
        <v>0</v>
      </c>
      <c r="N1289" s="12"/>
      <c r="O1289" s="12"/>
      <c r="P1289" s="12">
        <v>0</v>
      </c>
      <c r="Q1289" s="12"/>
      <c r="R1289" s="12"/>
      <c r="S1289" s="12">
        <v>0</v>
      </c>
      <c r="T1289" s="12"/>
      <c r="U1289" s="12"/>
      <c r="V1289" s="12">
        <v>0</v>
      </c>
      <c r="W1289" s="12">
        <v>138634.891</v>
      </c>
      <c r="X1289" s="12"/>
      <c r="Y1289" s="12">
        <v>-138634.891</v>
      </c>
      <c r="Z1289" s="12"/>
      <c r="AA1289" s="12"/>
      <c r="AB1289" s="12">
        <v>0</v>
      </c>
      <c r="AC1289" s="12"/>
      <c r="AD1289" s="12"/>
      <c r="AE1289" s="12">
        <v>0</v>
      </c>
      <c r="AF1289" s="12"/>
      <c r="AG1289" s="12"/>
      <c r="AH1289" s="12">
        <v>0</v>
      </c>
      <c r="AI1289" s="12"/>
      <c r="AJ1289" s="12"/>
      <c r="AK1289" s="12">
        <v>0</v>
      </c>
      <c r="AL1289" s="12"/>
      <c r="AM1289" s="12"/>
      <c r="AN1289" s="12">
        <v>0</v>
      </c>
      <c r="AO1289" s="32"/>
      <c r="AP1289" s="39" t="s">
        <v>53</v>
      </c>
      <c r="AQ1289" s="32"/>
      <c r="AR1289" s="32">
        <v>0</v>
      </c>
      <c r="AS1289" s="12">
        <v>955257.38399999996</v>
      </c>
      <c r="AT1289" s="12">
        <v>999082.8</v>
      </c>
      <c r="AU1289" s="12">
        <v>43825.416000000085</v>
      </c>
      <c r="AV1289" s="12"/>
      <c r="AW1289" s="12"/>
      <c r="AX1289" s="12">
        <v>0</v>
      </c>
      <c r="AY1289" s="45"/>
      <c r="AZ1289" s="32"/>
      <c r="BA1289" s="12">
        <v>0</v>
      </c>
      <c r="BB1289" s="12">
        <f>BF1289+BJ1289+BN1289+BR1289+BV1289+BZ1289+CD1289+CH1289+CL1289+CP1289+CT1289+CX1289+DB1289</f>
        <v>0</v>
      </c>
      <c r="BC1289" s="12">
        <f t="shared" si="1599"/>
        <v>0</v>
      </c>
      <c r="BD1289" s="12">
        <f t="shared" si="1600"/>
        <v>0</v>
      </c>
      <c r="BE1289" s="12"/>
      <c r="BF1289" s="12"/>
      <c r="BG1289" s="12"/>
      <c r="BH1289" s="12">
        <f>BG1289-BF1289</f>
        <v>0</v>
      </c>
      <c r="BI1289" s="12"/>
      <c r="BJ1289" s="12"/>
      <c r="BK1289" s="12"/>
      <c r="BL1289" s="12">
        <f>BK1289-BJ1289</f>
        <v>0</v>
      </c>
      <c r="BM1289" s="12"/>
      <c r="BN1289" s="12"/>
      <c r="BO1289" s="12"/>
      <c r="BP1289" s="12">
        <f>BO1289-BN1289</f>
        <v>0</v>
      </c>
      <c r="BQ1289" s="12"/>
      <c r="BR1289" s="12"/>
      <c r="BS1289" s="12"/>
      <c r="BT1289" s="12">
        <f>BS1289-BR1289</f>
        <v>0</v>
      </c>
      <c r="BU1289" s="12"/>
      <c r="BV1289" s="12"/>
      <c r="BW1289" s="12"/>
      <c r="BX1289" s="12">
        <f>BW1289-BV1289</f>
        <v>0</v>
      </c>
      <c r="BY1289" s="12"/>
      <c r="BZ1289" s="12"/>
      <c r="CA1289" s="12"/>
      <c r="CB1289" s="12">
        <f>CA1289-BZ1289</f>
        <v>0</v>
      </c>
      <c r="CC1289" s="12"/>
      <c r="CD1289" s="12"/>
      <c r="CE1289" s="12"/>
      <c r="CF1289" s="12">
        <f>CE1289-CD1289</f>
        <v>0</v>
      </c>
      <c r="CG1289" s="12"/>
      <c r="CH1289" s="12"/>
      <c r="CI1289" s="12"/>
      <c r="CJ1289" s="12">
        <f>CI1289-CH1289</f>
        <v>0</v>
      </c>
      <c r="CK1289" s="12"/>
      <c r="CL1289" s="12"/>
      <c r="CM1289" s="12"/>
      <c r="CN1289" s="12">
        <f>CM1289-CL1289</f>
        <v>0</v>
      </c>
      <c r="CO1289" s="12"/>
      <c r="CP1289" s="12"/>
      <c r="CQ1289" s="12"/>
      <c r="CR1289" s="12">
        <f>CQ1289-CP1289</f>
        <v>0</v>
      </c>
      <c r="CS1289" s="12"/>
      <c r="CT1289" s="12"/>
      <c r="CU1289" s="12"/>
      <c r="CV1289" s="12">
        <f>CU1289-CT1289</f>
        <v>0</v>
      </c>
      <c r="CW1289" s="12"/>
      <c r="CX1289" s="12"/>
      <c r="CY1289" s="12"/>
      <c r="CZ1289" s="12">
        <f>CY1289-CX1289</f>
        <v>0</v>
      </c>
      <c r="DA1289" s="12"/>
      <c r="DB1289" s="12"/>
      <c r="DC1289" s="12"/>
      <c r="DD1289" s="12">
        <f>DC1289-DB1289</f>
        <v>0</v>
      </c>
      <c r="DE1289" s="13" t="s">
        <v>54</v>
      </c>
      <c r="DF1289" s="14" t="s">
        <v>55</v>
      </c>
    </row>
    <row r="1290" spans="1:110" ht="51" hidden="1" x14ac:dyDescent="0.25">
      <c r="A1290" s="13" t="s">
        <v>218</v>
      </c>
      <c r="B1290" s="48" t="s">
        <v>2215</v>
      </c>
      <c r="C1290" s="49" t="s">
        <v>2113</v>
      </c>
      <c r="D1290" s="49" t="s">
        <v>2154</v>
      </c>
      <c r="E1290" s="48" t="s">
        <v>56</v>
      </c>
      <c r="F1290" s="50">
        <v>9449.4</v>
      </c>
      <c r="G1290" s="50">
        <v>8363.4</v>
      </c>
      <c r="H1290" s="51">
        <v>33983</v>
      </c>
      <c r="I1290" s="12">
        <f t="shared" si="1597"/>
        <v>2330589.6800000002</v>
      </c>
      <c r="J1290" s="12">
        <f t="shared" si="1598"/>
        <v>1165294.8400000001</v>
      </c>
      <c r="K1290" s="12">
        <f t="shared" si="1595"/>
        <v>1165294.8400000001</v>
      </c>
      <c r="L1290" s="12">
        <f t="shared" si="1596"/>
        <v>1165294.8400000001</v>
      </c>
      <c r="M1290" s="12">
        <f t="shared" si="1594"/>
        <v>0</v>
      </c>
      <c r="N1290" s="12"/>
      <c r="O1290" s="12">
        <v>2330589.6800000002</v>
      </c>
      <c r="P1290" s="12">
        <v>2330589.6800000002</v>
      </c>
      <c r="Q1290" s="12"/>
      <c r="R1290" s="12"/>
      <c r="S1290" s="12">
        <v>0</v>
      </c>
      <c r="T1290" s="12"/>
      <c r="U1290" s="12"/>
      <c r="V1290" s="12">
        <v>0</v>
      </c>
      <c r="W1290" s="12"/>
      <c r="X1290" s="12"/>
      <c r="Y1290" s="12">
        <v>0</v>
      </c>
      <c r="Z1290" s="12"/>
      <c r="AA1290" s="12"/>
      <c r="AB1290" s="12">
        <v>0</v>
      </c>
      <c r="AC1290" s="12"/>
      <c r="AD1290" s="12"/>
      <c r="AE1290" s="12">
        <v>0</v>
      </c>
      <c r="AF1290" s="12"/>
      <c r="AG1290" s="12"/>
      <c r="AH1290" s="12">
        <v>0</v>
      </c>
      <c r="AI1290" s="12"/>
      <c r="AJ1290" s="12"/>
      <c r="AK1290" s="12">
        <v>0</v>
      </c>
      <c r="AL1290" s="12"/>
      <c r="AM1290" s="12"/>
      <c r="AN1290" s="12">
        <v>0</v>
      </c>
      <c r="AO1290" s="32"/>
      <c r="AP1290" s="39"/>
      <c r="AQ1290" s="32"/>
      <c r="AR1290" s="32">
        <v>0</v>
      </c>
      <c r="AS1290" s="12"/>
      <c r="AT1290" s="12"/>
      <c r="AU1290" s="12">
        <v>0</v>
      </c>
      <c r="AV1290" s="12"/>
      <c r="AW1290" s="12"/>
      <c r="AX1290" s="12">
        <v>0</v>
      </c>
      <c r="AY1290" s="45"/>
      <c r="AZ1290" s="32"/>
      <c r="BA1290" s="12">
        <v>0</v>
      </c>
      <c r="BB1290" s="12"/>
      <c r="BC1290" s="12">
        <f t="shared" si="1599"/>
        <v>0</v>
      </c>
      <c r="BD1290" s="12">
        <f t="shared" si="1600"/>
        <v>0</v>
      </c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3" t="s">
        <v>54</v>
      </c>
      <c r="DF1290" s="14" t="s">
        <v>55</v>
      </c>
    </row>
    <row r="1291" spans="1:110" ht="51" hidden="1" x14ac:dyDescent="0.25">
      <c r="A1291" s="13" t="s">
        <v>219</v>
      </c>
      <c r="B1291" s="48" t="s">
        <v>2216</v>
      </c>
      <c r="C1291" s="49" t="s">
        <v>2162</v>
      </c>
      <c r="D1291" s="49" t="s">
        <v>2154</v>
      </c>
      <c r="E1291" s="48" t="s">
        <v>56</v>
      </c>
      <c r="F1291" s="50">
        <v>3111.3</v>
      </c>
      <c r="G1291" s="50">
        <v>2823.3</v>
      </c>
      <c r="H1291" s="51">
        <v>33844</v>
      </c>
      <c r="I1291" s="12">
        <f t="shared" si="1597"/>
        <v>1560319.9</v>
      </c>
      <c r="J1291" s="12">
        <f t="shared" si="1598"/>
        <v>780159.95</v>
      </c>
      <c r="K1291" s="12">
        <f t="shared" si="1595"/>
        <v>780159.95</v>
      </c>
      <c r="L1291" s="12">
        <f t="shared" si="1596"/>
        <v>780159.95</v>
      </c>
      <c r="M1291" s="12">
        <f t="shared" si="1594"/>
        <v>0</v>
      </c>
      <c r="N1291" s="12"/>
      <c r="O1291" s="12">
        <v>1560319.9</v>
      </c>
      <c r="P1291" s="12">
        <v>1560319.9</v>
      </c>
      <c r="Q1291" s="12"/>
      <c r="R1291" s="12"/>
      <c r="S1291" s="12">
        <v>0</v>
      </c>
      <c r="T1291" s="12"/>
      <c r="U1291" s="12"/>
      <c r="V1291" s="12">
        <v>0</v>
      </c>
      <c r="W1291" s="12"/>
      <c r="X1291" s="12"/>
      <c r="Y1291" s="12">
        <v>0</v>
      </c>
      <c r="Z1291" s="12"/>
      <c r="AA1291" s="12"/>
      <c r="AB1291" s="12">
        <v>0</v>
      </c>
      <c r="AC1291" s="12"/>
      <c r="AD1291" s="12"/>
      <c r="AE1291" s="12">
        <v>0</v>
      </c>
      <c r="AF1291" s="12"/>
      <c r="AG1291" s="12"/>
      <c r="AH1291" s="12">
        <v>0</v>
      </c>
      <c r="AI1291" s="12"/>
      <c r="AJ1291" s="12"/>
      <c r="AK1291" s="12">
        <v>0</v>
      </c>
      <c r="AL1291" s="12"/>
      <c r="AM1291" s="12"/>
      <c r="AN1291" s="12">
        <v>0</v>
      </c>
      <c r="AO1291" s="32"/>
      <c r="AP1291" s="39"/>
      <c r="AQ1291" s="32"/>
      <c r="AR1291" s="32">
        <v>0</v>
      </c>
      <c r="AS1291" s="12"/>
      <c r="AT1291" s="12"/>
      <c r="AU1291" s="12">
        <v>0</v>
      </c>
      <c r="AV1291" s="12"/>
      <c r="AW1291" s="12"/>
      <c r="AX1291" s="12">
        <v>0</v>
      </c>
      <c r="AY1291" s="45"/>
      <c r="AZ1291" s="32"/>
      <c r="BA1291" s="12">
        <v>0</v>
      </c>
      <c r="BB1291" s="12"/>
      <c r="BC1291" s="12">
        <f t="shared" si="1599"/>
        <v>0</v>
      </c>
      <c r="BD1291" s="12">
        <f t="shared" si="1600"/>
        <v>0</v>
      </c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3" t="s">
        <v>54</v>
      </c>
      <c r="DF1291" s="14" t="s">
        <v>55</v>
      </c>
    </row>
    <row r="1292" spans="1:110" ht="51" hidden="1" x14ac:dyDescent="0.25">
      <c r="A1292" s="13" t="s">
        <v>220</v>
      </c>
      <c r="B1292" s="48" t="s">
        <v>2217</v>
      </c>
      <c r="C1292" s="49" t="s">
        <v>2117</v>
      </c>
      <c r="D1292" s="49" t="s">
        <v>2154</v>
      </c>
      <c r="E1292" s="48" t="s">
        <v>56</v>
      </c>
      <c r="F1292" s="50">
        <v>6794.18</v>
      </c>
      <c r="G1292" s="50">
        <v>6238.98</v>
      </c>
      <c r="H1292" s="51">
        <v>34107</v>
      </c>
      <c r="I1292" s="12">
        <f t="shared" si="1597"/>
        <v>2432266.7400000002</v>
      </c>
      <c r="J1292" s="12">
        <f t="shared" si="1598"/>
        <v>1216133.3700000001</v>
      </c>
      <c r="K1292" s="12">
        <f t="shared" si="1595"/>
        <v>1216133.3700000001</v>
      </c>
      <c r="L1292" s="12">
        <f t="shared" si="1596"/>
        <v>1216133.3700000001</v>
      </c>
      <c r="M1292" s="12">
        <f t="shared" si="1594"/>
        <v>0</v>
      </c>
      <c r="N1292" s="12"/>
      <c r="O1292" s="12">
        <v>2432266.7400000002</v>
      </c>
      <c r="P1292" s="12">
        <v>2432266.7400000002</v>
      </c>
      <c r="Q1292" s="12"/>
      <c r="R1292" s="12"/>
      <c r="S1292" s="12">
        <v>0</v>
      </c>
      <c r="T1292" s="12"/>
      <c r="U1292" s="12"/>
      <c r="V1292" s="12">
        <v>0</v>
      </c>
      <c r="W1292" s="12"/>
      <c r="X1292" s="12"/>
      <c r="Y1292" s="12">
        <v>0</v>
      </c>
      <c r="Z1292" s="12"/>
      <c r="AA1292" s="12"/>
      <c r="AB1292" s="12">
        <v>0</v>
      </c>
      <c r="AC1292" s="12"/>
      <c r="AD1292" s="12"/>
      <c r="AE1292" s="12">
        <v>0</v>
      </c>
      <c r="AF1292" s="12"/>
      <c r="AG1292" s="12"/>
      <c r="AH1292" s="12">
        <v>0</v>
      </c>
      <c r="AI1292" s="12"/>
      <c r="AJ1292" s="12"/>
      <c r="AK1292" s="12">
        <v>0</v>
      </c>
      <c r="AL1292" s="12"/>
      <c r="AM1292" s="12"/>
      <c r="AN1292" s="12">
        <v>0</v>
      </c>
      <c r="AO1292" s="32"/>
      <c r="AP1292" s="39"/>
      <c r="AQ1292" s="32"/>
      <c r="AR1292" s="32">
        <v>0</v>
      </c>
      <c r="AS1292" s="12"/>
      <c r="AT1292" s="12"/>
      <c r="AU1292" s="12">
        <v>0</v>
      </c>
      <c r="AV1292" s="12"/>
      <c r="AW1292" s="12"/>
      <c r="AX1292" s="12">
        <v>0</v>
      </c>
      <c r="AY1292" s="45"/>
      <c r="AZ1292" s="32"/>
      <c r="BA1292" s="12">
        <v>0</v>
      </c>
      <c r="BB1292" s="12"/>
      <c r="BC1292" s="12">
        <f t="shared" si="1599"/>
        <v>0</v>
      </c>
      <c r="BD1292" s="12">
        <f t="shared" si="1600"/>
        <v>0</v>
      </c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3" t="s">
        <v>54</v>
      </c>
      <c r="DF1292" s="14" t="s">
        <v>55</v>
      </c>
    </row>
    <row r="1293" spans="1:110" ht="51" hidden="1" x14ac:dyDescent="0.25">
      <c r="A1293" s="13" t="s">
        <v>221</v>
      </c>
      <c r="B1293" s="48" t="s">
        <v>2089</v>
      </c>
      <c r="C1293" s="49">
        <v>1910</v>
      </c>
      <c r="D1293" s="49"/>
      <c r="E1293" s="48" t="s">
        <v>56</v>
      </c>
      <c r="F1293" s="50">
        <v>6428.2</v>
      </c>
      <c r="G1293" s="50">
        <v>5670.2</v>
      </c>
      <c r="H1293" s="51">
        <v>34486</v>
      </c>
      <c r="I1293" s="12">
        <f t="shared" si="1597"/>
        <v>460502.69</v>
      </c>
      <c r="J1293" s="12">
        <f t="shared" si="1598"/>
        <v>230251.345</v>
      </c>
      <c r="K1293" s="12">
        <f t="shared" si="1595"/>
        <v>230251.345</v>
      </c>
      <c r="L1293" s="12">
        <f t="shared" si="1596"/>
        <v>230251.345</v>
      </c>
      <c r="M1293" s="12">
        <f t="shared" si="1594"/>
        <v>0</v>
      </c>
      <c r="N1293" s="12"/>
      <c r="O1293" s="12"/>
      <c r="P1293" s="12">
        <v>0</v>
      </c>
      <c r="Q1293" s="12"/>
      <c r="R1293" s="12"/>
      <c r="S1293" s="12">
        <v>0</v>
      </c>
      <c r="T1293" s="12"/>
      <c r="U1293" s="12"/>
      <c r="V1293" s="12">
        <v>0</v>
      </c>
      <c r="W1293" s="12"/>
      <c r="X1293" s="12"/>
      <c r="Y1293" s="12">
        <v>0</v>
      </c>
      <c r="Z1293" s="12"/>
      <c r="AA1293" s="12"/>
      <c r="AB1293" s="12">
        <v>0</v>
      </c>
      <c r="AC1293" s="12"/>
      <c r="AD1293" s="12"/>
      <c r="AE1293" s="12">
        <v>0</v>
      </c>
      <c r="AF1293" s="12"/>
      <c r="AG1293" s="12"/>
      <c r="AH1293" s="12">
        <v>0</v>
      </c>
      <c r="AI1293" s="12"/>
      <c r="AJ1293" s="12"/>
      <c r="AK1293" s="12">
        <v>0</v>
      </c>
      <c r="AL1293" s="12"/>
      <c r="AM1293" s="12"/>
      <c r="AN1293" s="12">
        <v>0</v>
      </c>
      <c r="AO1293" s="32"/>
      <c r="AP1293" s="39"/>
      <c r="AQ1293" s="32"/>
      <c r="AR1293" s="32">
        <v>0</v>
      </c>
      <c r="AS1293" s="12"/>
      <c r="AT1293" s="12"/>
      <c r="AU1293" s="12">
        <v>0</v>
      </c>
      <c r="AV1293" s="12"/>
      <c r="AW1293" s="12"/>
      <c r="AX1293" s="12">
        <v>0</v>
      </c>
      <c r="AY1293" s="45"/>
      <c r="AZ1293" s="32">
        <v>460502.69</v>
      </c>
      <c r="BA1293" s="12">
        <v>460502.69</v>
      </c>
      <c r="BB1293" s="12"/>
      <c r="BC1293" s="12">
        <f t="shared" si="1599"/>
        <v>0</v>
      </c>
      <c r="BD1293" s="12">
        <f t="shared" si="1600"/>
        <v>0</v>
      </c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3" t="s">
        <v>54</v>
      </c>
      <c r="DF1293" s="14" t="s">
        <v>55</v>
      </c>
    </row>
    <row r="1294" spans="1:110" ht="51" hidden="1" x14ac:dyDescent="0.25">
      <c r="A1294" s="13" t="s">
        <v>2332</v>
      </c>
      <c r="B1294" s="48" t="s">
        <v>2218</v>
      </c>
      <c r="C1294" s="49" t="s">
        <v>2219</v>
      </c>
      <c r="D1294" s="49" t="s">
        <v>2154</v>
      </c>
      <c r="E1294" s="48" t="s">
        <v>56</v>
      </c>
      <c r="F1294" s="50">
        <v>2958.9</v>
      </c>
      <c r="G1294" s="50">
        <v>2532.9</v>
      </c>
      <c r="H1294" s="51">
        <v>34078</v>
      </c>
      <c r="I1294" s="12">
        <f t="shared" si="1597"/>
        <v>1174875.26</v>
      </c>
      <c r="J1294" s="12">
        <f t="shared" si="1598"/>
        <v>587437.63</v>
      </c>
      <c r="K1294" s="12">
        <f t="shared" si="1595"/>
        <v>587437.63</v>
      </c>
      <c r="L1294" s="12">
        <f t="shared" si="1596"/>
        <v>587437.63</v>
      </c>
      <c r="M1294" s="12">
        <f t="shared" si="1594"/>
        <v>0</v>
      </c>
      <c r="N1294" s="12"/>
      <c r="O1294" s="12">
        <v>1174875.26</v>
      </c>
      <c r="P1294" s="12">
        <v>1174875.26</v>
      </c>
      <c r="Q1294" s="12"/>
      <c r="R1294" s="12"/>
      <c r="S1294" s="12">
        <v>0</v>
      </c>
      <c r="T1294" s="12"/>
      <c r="U1294" s="12"/>
      <c r="V1294" s="12">
        <v>0</v>
      </c>
      <c r="W1294" s="12"/>
      <c r="X1294" s="12"/>
      <c r="Y1294" s="12">
        <v>0</v>
      </c>
      <c r="Z1294" s="12"/>
      <c r="AA1294" s="12"/>
      <c r="AB1294" s="12">
        <v>0</v>
      </c>
      <c r="AC1294" s="12"/>
      <c r="AD1294" s="12"/>
      <c r="AE1294" s="12">
        <v>0</v>
      </c>
      <c r="AF1294" s="12"/>
      <c r="AG1294" s="12"/>
      <c r="AH1294" s="12">
        <v>0</v>
      </c>
      <c r="AI1294" s="12"/>
      <c r="AJ1294" s="12"/>
      <c r="AK1294" s="12">
        <v>0</v>
      </c>
      <c r="AL1294" s="12"/>
      <c r="AM1294" s="12"/>
      <c r="AN1294" s="12">
        <v>0</v>
      </c>
      <c r="AO1294" s="32"/>
      <c r="AP1294" s="39"/>
      <c r="AQ1294" s="32"/>
      <c r="AR1294" s="32">
        <v>0</v>
      </c>
      <c r="AS1294" s="12"/>
      <c r="AT1294" s="12"/>
      <c r="AU1294" s="12">
        <v>0</v>
      </c>
      <c r="AV1294" s="12"/>
      <c r="AW1294" s="12"/>
      <c r="AX1294" s="12">
        <v>0</v>
      </c>
      <c r="AY1294" s="45"/>
      <c r="AZ1294" s="32"/>
      <c r="BA1294" s="12">
        <v>0</v>
      </c>
      <c r="BB1294" s="12"/>
      <c r="BC1294" s="12">
        <f t="shared" si="1599"/>
        <v>0</v>
      </c>
      <c r="BD1294" s="12">
        <f t="shared" si="1600"/>
        <v>0</v>
      </c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3" t="s">
        <v>54</v>
      </c>
      <c r="DF1294" s="14" t="s">
        <v>55</v>
      </c>
    </row>
    <row r="1295" spans="1:110" ht="51" hidden="1" x14ac:dyDescent="0.25">
      <c r="A1295" s="13" t="s">
        <v>2333</v>
      </c>
      <c r="B1295" s="48" t="s">
        <v>1441</v>
      </c>
      <c r="C1295" s="49">
        <v>1913</v>
      </c>
      <c r="D1295" s="49" t="s">
        <v>51</v>
      </c>
      <c r="E1295" s="48" t="s">
        <v>56</v>
      </c>
      <c r="F1295" s="50">
        <v>2210.1999999999998</v>
      </c>
      <c r="G1295" s="50">
        <v>2068.8000000000002</v>
      </c>
      <c r="H1295" s="51">
        <v>33423</v>
      </c>
      <c r="I1295" s="12">
        <f t="shared" si="1597"/>
        <v>927158.4</v>
      </c>
      <c r="J1295" s="12">
        <f t="shared" si="1598"/>
        <v>463579.2</v>
      </c>
      <c r="K1295" s="12">
        <f t="shared" si="1595"/>
        <v>463579.2</v>
      </c>
      <c r="L1295" s="12">
        <f t="shared" si="1596"/>
        <v>463579.2</v>
      </c>
      <c r="M1295" s="12">
        <f t="shared" si="1594"/>
        <v>0</v>
      </c>
      <c r="N1295" s="12">
        <v>1040606.425</v>
      </c>
      <c r="O1295" s="12">
        <v>927158.4</v>
      </c>
      <c r="P1295" s="12">
        <v>-113448.02500000002</v>
      </c>
      <c r="Q1295" s="12"/>
      <c r="R1295" s="12"/>
      <c r="S1295" s="12">
        <v>0</v>
      </c>
      <c r="T1295" s="12"/>
      <c r="U1295" s="12"/>
      <c r="V1295" s="12">
        <v>0</v>
      </c>
      <c r="W1295" s="12"/>
      <c r="X1295" s="12"/>
      <c r="Y1295" s="12">
        <v>0</v>
      </c>
      <c r="Z1295" s="12"/>
      <c r="AA1295" s="12"/>
      <c r="AB1295" s="12">
        <v>0</v>
      </c>
      <c r="AC1295" s="12"/>
      <c r="AD1295" s="12"/>
      <c r="AE1295" s="12">
        <v>0</v>
      </c>
      <c r="AF1295" s="12"/>
      <c r="AG1295" s="12"/>
      <c r="AH1295" s="12">
        <v>0</v>
      </c>
      <c r="AI1295" s="12"/>
      <c r="AJ1295" s="12"/>
      <c r="AK1295" s="12">
        <v>0</v>
      </c>
      <c r="AL1295" s="12"/>
      <c r="AM1295" s="12"/>
      <c r="AN1295" s="12">
        <v>0</v>
      </c>
      <c r="AO1295" s="32"/>
      <c r="AP1295" s="39" t="s">
        <v>53</v>
      </c>
      <c r="AQ1295" s="32"/>
      <c r="AR1295" s="32">
        <v>0</v>
      </c>
      <c r="AS1295" s="12"/>
      <c r="AT1295" s="12"/>
      <c r="AU1295" s="12">
        <v>0</v>
      </c>
      <c r="AV1295" s="12"/>
      <c r="AW1295" s="12"/>
      <c r="AX1295" s="12">
        <v>0</v>
      </c>
      <c r="AY1295" s="45"/>
      <c r="AZ1295" s="32"/>
      <c r="BA1295" s="12">
        <v>0</v>
      </c>
      <c r="BB1295" s="12">
        <f>BF1295+BJ1295+BN1295+BR1295+BV1295+BZ1295+CD1295+CH1295+CL1295+CP1295+CT1295+CX1295+DB1295</f>
        <v>0</v>
      </c>
      <c r="BC1295" s="12">
        <f t="shared" si="1599"/>
        <v>0</v>
      </c>
      <c r="BD1295" s="12">
        <f t="shared" si="1600"/>
        <v>0</v>
      </c>
      <c r="BE1295" s="12"/>
      <c r="BF1295" s="12"/>
      <c r="BG1295" s="12"/>
      <c r="BH1295" s="12">
        <f>BG1295-BF1295</f>
        <v>0</v>
      </c>
      <c r="BI1295" s="12"/>
      <c r="BJ1295" s="12"/>
      <c r="BK1295" s="12"/>
      <c r="BL1295" s="12">
        <f>BK1295-BJ1295</f>
        <v>0</v>
      </c>
      <c r="BM1295" s="12"/>
      <c r="BN1295" s="12"/>
      <c r="BO1295" s="12"/>
      <c r="BP1295" s="12">
        <f>BO1295-BN1295</f>
        <v>0</v>
      </c>
      <c r="BQ1295" s="12"/>
      <c r="BR1295" s="12"/>
      <c r="BS1295" s="12"/>
      <c r="BT1295" s="12">
        <f>BS1295-BR1295</f>
        <v>0</v>
      </c>
      <c r="BU1295" s="12"/>
      <c r="BV1295" s="12"/>
      <c r="BW1295" s="12"/>
      <c r="BX1295" s="12">
        <f>BW1295-BV1295</f>
        <v>0</v>
      </c>
      <c r="BY1295" s="12"/>
      <c r="BZ1295" s="12"/>
      <c r="CA1295" s="12"/>
      <c r="CB1295" s="12">
        <f>CA1295-BZ1295</f>
        <v>0</v>
      </c>
      <c r="CC1295" s="12"/>
      <c r="CD1295" s="12"/>
      <c r="CE1295" s="12"/>
      <c r="CF1295" s="12">
        <f>CE1295-CD1295</f>
        <v>0</v>
      </c>
      <c r="CG1295" s="12"/>
      <c r="CH1295" s="12"/>
      <c r="CI1295" s="12"/>
      <c r="CJ1295" s="12">
        <f>CI1295-CH1295</f>
        <v>0</v>
      </c>
      <c r="CK1295" s="12"/>
      <c r="CL1295" s="12"/>
      <c r="CM1295" s="12"/>
      <c r="CN1295" s="12">
        <f>CM1295-CL1295</f>
        <v>0</v>
      </c>
      <c r="CO1295" s="12"/>
      <c r="CP1295" s="12"/>
      <c r="CQ1295" s="12"/>
      <c r="CR1295" s="12">
        <f>CQ1295-CP1295</f>
        <v>0</v>
      </c>
      <c r="CS1295" s="12"/>
      <c r="CT1295" s="12"/>
      <c r="CU1295" s="12"/>
      <c r="CV1295" s="12">
        <f>CU1295-CT1295</f>
        <v>0</v>
      </c>
      <c r="CW1295" s="12"/>
      <c r="CX1295" s="12"/>
      <c r="CY1295" s="12"/>
      <c r="CZ1295" s="12">
        <f>CY1295-CX1295</f>
        <v>0</v>
      </c>
      <c r="DA1295" s="12"/>
      <c r="DB1295" s="12"/>
      <c r="DC1295" s="12"/>
      <c r="DD1295" s="12">
        <f>DC1295-DB1295</f>
        <v>0</v>
      </c>
      <c r="DE1295" s="13" t="s">
        <v>54</v>
      </c>
      <c r="DF1295" s="14" t="s">
        <v>55</v>
      </c>
    </row>
    <row r="1296" spans="1:110" ht="51" hidden="1" x14ac:dyDescent="0.25">
      <c r="A1296" s="13" t="s">
        <v>397</v>
      </c>
      <c r="B1296" s="48" t="s">
        <v>2220</v>
      </c>
      <c r="C1296" s="49" t="s">
        <v>2117</v>
      </c>
      <c r="D1296" s="49" t="s">
        <v>2154</v>
      </c>
      <c r="E1296" s="48" t="s">
        <v>56</v>
      </c>
      <c r="F1296" s="50">
        <v>2329.4</v>
      </c>
      <c r="G1296" s="50">
        <v>1882.7</v>
      </c>
      <c r="H1296" s="51">
        <v>33717</v>
      </c>
      <c r="I1296" s="12">
        <f t="shared" si="1597"/>
        <v>1156040.1000000001</v>
      </c>
      <c r="J1296" s="12">
        <f t="shared" si="1598"/>
        <v>578020.05000000005</v>
      </c>
      <c r="K1296" s="12">
        <f t="shared" si="1595"/>
        <v>578020.05000000005</v>
      </c>
      <c r="L1296" s="12">
        <f t="shared" si="1596"/>
        <v>578020.05000000005</v>
      </c>
      <c r="M1296" s="12">
        <f t="shared" ref="M1296:M1359" si="1603">K1296-L1296</f>
        <v>0</v>
      </c>
      <c r="N1296" s="12"/>
      <c r="O1296" s="12">
        <v>1156040.1000000001</v>
      </c>
      <c r="P1296" s="12">
        <v>1156040.1000000001</v>
      </c>
      <c r="Q1296" s="12"/>
      <c r="R1296" s="12"/>
      <c r="S1296" s="12">
        <v>0</v>
      </c>
      <c r="T1296" s="12"/>
      <c r="U1296" s="12"/>
      <c r="V1296" s="12">
        <v>0</v>
      </c>
      <c r="W1296" s="12"/>
      <c r="X1296" s="12"/>
      <c r="Y1296" s="12">
        <v>0</v>
      </c>
      <c r="Z1296" s="12"/>
      <c r="AA1296" s="12"/>
      <c r="AB1296" s="12">
        <v>0</v>
      </c>
      <c r="AC1296" s="12"/>
      <c r="AD1296" s="12"/>
      <c r="AE1296" s="12">
        <v>0</v>
      </c>
      <c r="AF1296" s="12"/>
      <c r="AG1296" s="12"/>
      <c r="AH1296" s="12">
        <v>0</v>
      </c>
      <c r="AI1296" s="12"/>
      <c r="AJ1296" s="12"/>
      <c r="AK1296" s="12">
        <v>0</v>
      </c>
      <c r="AL1296" s="12"/>
      <c r="AM1296" s="12"/>
      <c r="AN1296" s="12">
        <v>0</v>
      </c>
      <c r="AO1296" s="32"/>
      <c r="AP1296" s="39"/>
      <c r="AQ1296" s="32"/>
      <c r="AR1296" s="32">
        <v>0</v>
      </c>
      <c r="AS1296" s="12"/>
      <c r="AT1296" s="12"/>
      <c r="AU1296" s="12">
        <v>0</v>
      </c>
      <c r="AV1296" s="12"/>
      <c r="AW1296" s="12"/>
      <c r="AX1296" s="12">
        <v>0</v>
      </c>
      <c r="AY1296" s="45"/>
      <c r="AZ1296" s="32"/>
      <c r="BA1296" s="12">
        <v>0</v>
      </c>
      <c r="BB1296" s="12"/>
      <c r="BC1296" s="12">
        <f t="shared" si="1599"/>
        <v>0</v>
      </c>
      <c r="BD1296" s="12">
        <f t="shared" si="1600"/>
        <v>0</v>
      </c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3" t="s">
        <v>54</v>
      </c>
      <c r="DF1296" s="14" t="s">
        <v>55</v>
      </c>
    </row>
    <row r="1297" spans="1:110" ht="51" hidden="1" x14ac:dyDescent="0.25">
      <c r="A1297" s="13" t="s">
        <v>398</v>
      </c>
      <c r="B1297" s="48" t="s">
        <v>2221</v>
      </c>
      <c r="C1297" s="49" t="s">
        <v>2117</v>
      </c>
      <c r="D1297" s="49" t="s">
        <v>2154</v>
      </c>
      <c r="E1297" s="48" t="s">
        <v>56</v>
      </c>
      <c r="F1297" s="50">
        <v>2776.6</v>
      </c>
      <c r="G1297" s="50">
        <v>2511.6</v>
      </c>
      <c r="H1297" s="51">
        <v>33833</v>
      </c>
      <c r="I1297" s="12">
        <f t="shared" si="1597"/>
        <v>1358400.66</v>
      </c>
      <c r="J1297" s="12">
        <f t="shared" si="1598"/>
        <v>679200.33</v>
      </c>
      <c r="K1297" s="12">
        <f t="shared" si="1595"/>
        <v>679200.33</v>
      </c>
      <c r="L1297" s="12">
        <f t="shared" si="1596"/>
        <v>679200.33</v>
      </c>
      <c r="M1297" s="12">
        <f t="shared" si="1603"/>
        <v>0</v>
      </c>
      <c r="N1297" s="12"/>
      <c r="O1297" s="12">
        <v>1358400.66</v>
      </c>
      <c r="P1297" s="12">
        <v>1358400.66</v>
      </c>
      <c r="Q1297" s="12"/>
      <c r="R1297" s="12"/>
      <c r="S1297" s="12">
        <v>0</v>
      </c>
      <c r="T1297" s="12"/>
      <c r="U1297" s="12"/>
      <c r="V1297" s="12">
        <v>0</v>
      </c>
      <c r="W1297" s="12"/>
      <c r="X1297" s="12"/>
      <c r="Y1297" s="12">
        <v>0</v>
      </c>
      <c r="Z1297" s="12"/>
      <c r="AA1297" s="12"/>
      <c r="AB1297" s="12">
        <v>0</v>
      </c>
      <c r="AC1297" s="12"/>
      <c r="AD1297" s="12"/>
      <c r="AE1297" s="12">
        <v>0</v>
      </c>
      <c r="AF1297" s="12"/>
      <c r="AG1297" s="12"/>
      <c r="AH1297" s="12">
        <v>0</v>
      </c>
      <c r="AI1297" s="12"/>
      <c r="AJ1297" s="12"/>
      <c r="AK1297" s="12">
        <v>0</v>
      </c>
      <c r="AL1297" s="12"/>
      <c r="AM1297" s="12"/>
      <c r="AN1297" s="12">
        <v>0</v>
      </c>
      <c r="AO1297" s="32"/>
      <c r="AP1297" s="39"/>
      <c r="AQ1297" s="32"/>
      <c r="AR1297" s="32">
        <v>0</v>
      </c>
      <c r="AS1297" s="12"/>
      <c r="AT1297" s="12"/>
      <c r="AU1297" s="12">
        <v>0</v>
      </c>
      <c r="AV1297" s="12"/>
      <c r="AW1297" s="12"/>
      <c r="AX1297" s="12">
        <v>0</v>
      </c>
      <c r="AY1297" s="45"/>
      <c r="AZ1297" s="32"/>
      <c r="BA1297" s="12">
        <v>0</v>
      </c>
      <c r="BB1297" s="12"/>
      <c r="BC1297" s="12">
        <f t="shared" si="1599"/>
        <v>0</v>
      </c>
      <c r="BD1297" s="12">
        <f t="shared" si="1600"/>
        <v>0</v>
      </c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3" t="s">
        <v>54</v>
      </c>
      <c r="DF1297" s="14" t="s">
        <v>55</v>
      </c>
    </row>
    <row r="1298" spans="1:110" ht="51" hidden="1" x14ac:dyDescent="0.25">
      <c r="A1298" s="13" t="s">
        <v>400</v>
      </c>
      <c r="B1298" s="48" t="s">
        <v>2222</v>
      </c>
      <c r="C1298" s="49" t="s">
        <v>2117</v>
      </c>
      <c r="D1298" s="49" t="s">
        <v>2154</v>
      </c>
      <c r="E1298" s="48" t="s">
        <v>56</v>
      </c>
      <c r="F1298" s="50">
        <v>3083</v>
      </c>
      <c r="G1298" s="50">
        <v>2676</v>
      </c>
      <c r="H1298" s="51">
        <v>33903</v>
      </c>
      <c r="I1298" s="12">
        <f t="shared" si="1597"/>
        <v>1137727.68</v>
      </c>
      <c r="J1298" s="12">
        <f t="shared" si="1598"/>
        <v>568863.84</v>
      </c>
      <c r="K1298" s="12">
        <f t="shared" si="1595"/>
        <v>568863.84</v>
      </c>
      <c r="L1298" s="12">
        <f t="shared" si="1596"/>
        <v>568863.84</v>
      </c>
      <c r="M1298" s="12">
        <f t="shared" si="1603"/>
        <v>0</v>
      </c>
      <c r="N1298" s="12"/>
      <c r="O1298" s="12">
        <v>1137727.68</v>
      </c>
      <c r="P1298" s="12">
        <v>1137727.68</v>
      </c>
      <c r="Q1298" s="12"/>
      <c r="R1298" s="12"/>
      <c r="S1298" s="12">
        <v>0</v>
      </c>
      <c r="T1298" s="12"/>
      <c r="U1298" s="12"/>
      <c r="V1298" s="12">
        <v>0</v>
      </c>
      <c r="W1298" s="12"/>
      <c r="X1298" s="12"/>
      <c r="Y1298" s="12">
        <v>0</v>
      </c>
      <c r="Z1298" s="12"/>
      <c r="AA1298" s="12"/>
      <c r="AB1298" s="12">
        <v>0</v>
      </c>
      <c r="AC1298" s="12"/>
      <c r="AD1298" s="12"/>
      <c r="AE1298" s="12">
        <v>0</v>
      </c>
      <c r="AF1298" s="12"/>
      <c r="AG1298" s="12"/>
      <c r="AH1298" s="12">
        <v>0</v>
      </c>
      <c r="AI1298" s="12"/>
      <c r="AJ1298" s="12"/>
      <c r="AK1298" s="12">
        <v>0</v>
      </c>
      <c r="AL1298" s="12"/>
      <c r="AM1298" s="12"/>
      <c r="AN1298" s="12">
        <v>0</v>
      </c>
      <c r="AO1298" s="32"/>
      <c r="AP1298" s="39"/>
      <c r="AQ1298" s="32"/>
      <c r="AR1298" s="32">
        <v>0</v>
      </c>
      <c r="AS1298" s="12"/>
      <c r="AT1298" s="12"/>
      <c r="AU1298" s="12">
        <v>0</v>
      </c>
      <c r="AV1298" s="12"/>
      <c r="AW1298" s="12"/>
      <c r="AX1298" s="12">
        <v>0</v>
      </c>
      <c r="AY1298" s="45"/>
      <c r="AZ1298" s="32"/>
      <c r="BA1298" s="12">
        <v>0</v>
      </c>
      <c r="BB1298" s="12"/>
      <c r="BC1298" s="12">
        <f t="shared" si="1599"/>
        <v>0</v>
      </c>
      <c r="BD1298" s="12">
        <f t="shared" si="1600"/>
        <v>0</v>
      </c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3" t="s">
        <v>54</v>
      </c>
      <c r="DF1298" s="14" t="s">
        <v>55</v>
      </c>
    </row>
    <row r="1299" spans="1:110" ht="51" hidden="1" x14ac:dyDescent="0.25">
      <c r="A1299" s="13" t="s">
        <v>2334</v>
      </c>
      <c r="B1299" s="48" t="s">
        <v>2109</v>
      </c>
      <c r="C1299" s="49">
        <v>1891</v>
      </c>
      <c r="D1299" s="49"/>
      <c r="E1299" s="48" t="s">
        <v>56</v>
      </c>
      <c r="F1299" s="50">
        <v>3161</v>
      </c>
      <c r="G1299" s="50">
        <v>2816</v>
      </c>
      <c r="H1299" s="51">
        <v>33823</v>
      </c>
      <c r="I1299" s="12">
        <f t="shared" si="1597"/>
        <v>3893192.88</v>
      </c>
      <c r="J1299" s="12">
        <f t="shared" si="1598"/>
        <v>1946596.44</v>
      </c>
      <c r="K1299" s="12">
        <f t="shared" si="1595"/>
        <v>1946596.44</v>
      </c>
      <c r="L1299" s="12">
        <f t="shared" si="1596"/>
        <v>1946596.44</v>
      </c>
      <c r="M1299" s="12">
        <f t="shared" si="1603"/>
        <v>0</v>
      </c>
      <c r="N1299" s="12"/>
      <c r="O1299" s="12"/>
      <c r="P1299" s="12">
        <v>0</v>
      </c>
      <c r="Q1299" s="12"/>
      <c r="R1299" s="12"/>
      <c r="S1299" s="12">
        <v>0</v>
      </c>
      <c r="T1299" s="12"/>
      <c r="U1299" s="12"/>
      <c r="V1299" s="12">
        <v>0</v>
      </c>
      <c r="W1299" s="12"/>
      <c r="X1299" s="12"/>
      <c r="Y1299" s="12">
        <v>0</v>
      </c>
      <c r="Z1299" s="12"/>
      <c r="AA1299" s="12"/>
      <c r="AB1299" s="12">
        <v>0</v>
      </c>
      <c r="AC1299" s="12"/>
      <c r="AD1299" s="12"/>
      <c r="AE1299" s="12">
        <v>0</v>
      </c>
      <c r="AF1299" s="12"/>
      <c r="AG1299" s="12"/>
      <c r="AH1299" s="12">
        <v>0</v>
      </c>
      <c r="AI1299" s="12"/>
      <c r="AJ1299" s="12"/>
      <c r="AK1299" s="12">
        <v>0</v>
      </c>
      <c r="AL1299" s="12"/>
      <c r="AM1299" s="12"/>
      <c r="AN1299" s="12">
        <v>0</v>
      </c>
      <c r="AO1299" s="32"/>
      <c r="AP1299" s="39"/>
      <c r="AQ1299" s="32"/>
      <c r="AR1299" s="32">
        <v>0</v>
      </c>
      <c r="AS1299" s="12"/>
      <c r="AT1299" s="12"/>
      <c r="AU1299" s="12">
        <v>0</v>
      </c>
      <c r="AV1299" s="12"/>
      <c r="AW1299" s="12"/>
      <c r="AX1299" s="12">
        <v>0</v>
      </c>
      <c r="AY1299" s="45"/>
      <c r="AZ1299" s="32">
        <v>3893192.88</v>
      </c>
      <c r="BA1299" s="12">
        <v>3893192.88</v>
      </c>
      <c r="BB1299" s="12"/>
      <c r="BC1299" s="12">
        <f t="shared" si="1599"/>
        <v>0</v>
      </c>
      <c r="BD1299" s="12">
        <f t="shared" si="1600"/>
        <v>0</v>
      </c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3" t="s">
        <v>54</v>
      </c>
      <c r="DF1299" s="14" t="s">
        <v>55</v>
      </c>
    </row>
    <row r="1300" spans="1:110" ht="51" hidden="1" x14ac:dyDescent="0.25">
      <c r="A1300" s="13" t="s">
        <v>401</v>
      </c>
      <c r="B1300" s="48" t="s">
        <v>2223</v>
      </c>
      <c r="C1300" s="49" t="s">
        <v>2174</v>
      </c>
      <c r="D1300" s="49" t="s">
        <v>2154</v>
      </c>
      <c r="E1300" s="48" t="s">
        <v>56</v>
      </c>
      <c r="F1300" s="50">
        <v>2980.1</v>
      </c>
      <c r="G1300" s="50">
        <v>2686.1</v>
      </c>
      <c r="H1300" s="51">
        <v>34193</v>
      </c>
      <c r="I1300" s="12">
        <f t="shared" si="1597"/>
        <v>1728507.66</v>
      </c>
      <c r="J1300" s="12">
        <f t="shared" si="1598"/>
        <v>864253.83</v>
      </c>
      <c r="K1300" s="12">
        <f t="shared" si="1595"/>
        <v>864253.83</v>
      </c>
      <c r="L1300" s="12">
        <f t="shared" si="1596"/>
        <v>864253.83</v>
      </c>
      <c r="M1300" s="12">
        <f t="shared" si="1603"/>
        <v>0</v>
      </c>
      <c r="N1300" s="12"/>
      <c r="O1300" s="12">
        <v>1728507.66</v>
      </c>
      <c r="P1300" s="12">
        <v>1728507.66</v>
      </c>
      <c r="Q1300" s="12"/>
      <c r="R1300" s="12"/>
      <c r="S1300" s="12">
        <v>0</v>
      </c>
      <c r="T1300" s="12"/>
      <c r="U1300" s="12"/>
      <c r="V1300" s="12">
        <v>0</v>
      </c>
      <c r="W1300" s="12"/>
      <c r="X1300" s="12"/>
      <c r="Y1300" s="12">
        <v>0</v>
      </c>
      <c r="Z1300" s="12"/>
      <c r="AA1300" s="12"/>
      <c r="AB1300" s="12">
        <v>0</v>
      </c>
      <c r="AC1300" s="12"/>
      <c r="AD1300" s="12"/>
      <c r="AE1300" s="12">
        <v>0</v>
      </c>
      <c r="AF1300" s="12"/>
      <c r="AG1300" s="12"/>
      <c r="AH1300" s="12">
        <v>0</v>
      </c>
      <c r="AI1300" s="12"/>
      <c r="AJ1300" s="12"/>
      <c r="AK1300" s="12">
        <v>0</v>
      </c>
      <c r="AL1300" s="12"/>
      <c r="AM1300" s="12"/>
      <c r="AN1300" s="12">
        <v>0</v>
      </c>
      <c r="AO1300" s="32"/>
      <c r="AP1300" s="39"/>
      <c r="AQ1300" s="32"/>
      <c r="AR1300" s="32">
        <v>0</v>
      </c>
      <c r="AS1300" s="12"/>
      <c r="AT1300" s="12"/>
      <c r="AU1300" s="12">
        <v>0</v>
      </c>
      <c r="AV1300" s="12"/>
      <c r="AW1300" s="12"/>
      <c r="AX1300" s="12">
        <v>0</v>
      </c>
      <c r="AY1300" s="45"/>
      <c r="AZ1300" s="32"/>
      <c r="BA1300" s="12">
        <v>0</v>
      </c>
      <c r="BB1300" s="12"/>
      <c r="BC1300" s="12">
        <f t="shared" si="1599"/>
        <v>0</v>
      </c>
      <c r="BD1300" s="12">
        <f t="shared" si="1600"/>
        <v>0</v>
      </c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3" t="s">
        <v>54</v>
      </c>
      <c r="DF1300" s="14" t="s">
        <v>55</v>
      </c>
    </row>
    <row r="1301" spans="1:110" ht="51" hidden="1" x14ac:dyDescent="0.25">
      <c r="A1301" s="13" t="s">
        <v>402</v>
      </c>
      <c r="B1301" s="48" t="s">
        <v>2224</v>
      </c>
      <c r="C1301" s="49" t="s">
        <v>2113</v>
      </c>
      <c r="D1301" s="49" t="s">
        <v>2154</v>
      </c>
      <c r="E1301" s="48" t="s">
        <v>56</v>
      </c>
      <c r="F1301" s="50">
        <v>1799</v>
      </c>
      <c r="G1301" s="50">
        <v>1536</v>
      </c>
      <c r="H1301" s="51">
        <v>33882</v>
      </c>
      <c r="I1301" s="12">
        <f t="shared" si="1597"/>
        <v>1230901.6599999999</v>
      </c>
      <c r="J1301" s="12">
        <f t="shared" si="1598"/>
        <v>615450.82999999996</v>
      </c>
      <c r="K1301" s="12">
        <f t="shared" si="1595"/>
        <v>615450.82999999996</v>
      </c>
      <c r="L1301" s="12">
        <f t="shared" si="1596"/>
        <v>615450.82999999996</v>
      </c>
      <c r="M1301" s="12">
        <f t="shared" si="1603"/>
        <v>0</v>
      </c>
      <c r="N1301" s="12"/>
      <c r="O1301" s="12">
        <v>1230901.6599999999</v>
      </c>
      <c r="P1301" s="12">
        <v>1230901.6599999999</v>
      </c>
      <c r="Q1301" s="12"/>
      <c r="R1301" s="12"/>
      <c r="S1301" s="12">
        <v>0</v>
      </c>
      <c r="T1301" s="12"/>
      <c r="U1301" s="12"/>
      <c r="V1301" s="12">
        <v>0</v>
      </c>
      <c r="W1301" s="12"/>
      <c r="X1301" s="12"/>
      <c r="Y1301" s="12">
        <v>0</v>
      </c>
      <c r="Z1301" s="12"/>
      <c r="AA1301" s="12"/>
      <c r="AB1301" s="12">
        <v>0</v>
      </c>
      <c r="AC1301" s="12"/>
      <c r="AD1301" s="12"/>
      <c r="AE1301" s="12">
        <v>0</v>
      </c>
      <c r="AF1301" s="12"/>
      <c r="AG1301" s="12"/>
      <c r="AH1301" s="12">
        <v>0</v>
      </c>
      <c r="AI1301" s="12"/>
      <c r="AJ1301" s="12"/>
      <c r="AK1301" s="12">
        <v>0</v>
      </c>
      <c r="AL1301" s="12"/>
      <c r="AM1301" s="12"/>
      <c r="AN1301" s="12">
        <v>0</v>
      </c>
      <c r="AO1301" s="32"/>
      <c r="AP1301" s="39"/>
      <c r="AQ1301" s="32"/>
      <c r="AR1301" s="32">
        <v>0</v>
      </c>
      <c r="AS1301" s="12"/>
      <c r="AT1301" s="12"/>
      <c r="AU1301" s="12">
        <v>0</v>
      </c>
      <c r="AV1301" s="12"/>
      <c r="AW1301" s="12"/>
      <c r="AX1301" s="12">
        <v>0</v>
      </c>
      <c r="AY1301" s="45"/>
      <c r="AZ1301" s="32"/>
      <c r="BA1301" s="12">
        <v>0</v>
      </c>
      <c r="BB1301" s="12"/>
      <c r="BC1301" s="12">
        <f t="shared" si="1599"/>
        <v>0</v>
      </c>
      <c r="BD1301" s="12">
        <f t="shared" si="1600"/>
        <v>0</v>
      </c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3" t="s">
        <v>54</v>
      </c>
      <c r="DF1301" s="14" t="s">
        <v>55</v>
      </c>
    </row>
    <row r="1302" spans="1:110" ht="51" hidden="1" x14ac:dyDescent="0.25">
      <c r="A1302" s="13" t="s">
        <v>404</v>
      </c>
      <c r="B1302" s="48" t="s">
        <v>2097</v>
      </c>
      <c r="C1302" s="49">
        <v>1898</v>
      </c>
      <c r="D1302" s="49"/>
      <c r="E1302" s="48" t="s">
        <v>56</v>
      </c>
      <c r="F1302" s="50">
        <v>3115.7</v>
      </c>
      <c r="G1302" s="50">
        <v>2916.7</v>
      </c>
      <c r="H1302" s="51">
        <v>34040</v>
      </c>
      <c r="I1302" s="12">
        <f t="shared" si="1597"/>
        <v>1351369.04</v>
      </c>
      <c r="J1302" s="12">
        <f t="shared" si="1598"/>
        <v>675684.52</v>
      </c>
      <c r="K1302" s="12">
        <f t="shared" si="1595"/>
        <v>675684.52</v>
      </c>
      <c r="L1302" s="12">
        <f t="shared" si="1596"/>
        <v>675684.52</v>
      </c>
      <c r="M1302" s="12">
        <f t="shared" si="1603"/>
        <v>0</v>
      </c>
      <c r="N1302" s="12"/>
      <c r="O1302" s="12"/>
      <c r="P1302" s="12">
        <v>0</v>
      </c>
      <c r="Q1302" s="12"/>
      <c r="R1302" s="12"/>
      <c r="S1302" s="12">
        <v>0</v>
      </c>
      <c r="T1302" s="12"/>
      <c r="U1302" s="12"/>
      <c r="V1302" s="12">
        <v>0</v>
      </c>
      <c r="W1302" s="12"/>
      <c r="X1302" s="12"/>
      <c r="Y1302" s="12">
        <v>0</v>
      </c>
      <c r="Z1302" s="12"/>
      <c r="AA1302" s="12"/>
      <c r="AB1302" s="12">
        <v>0</v>
      </c>
      <c r="AC1302" s="12"/>
      <c r="AD1302" s="12"/>
      <c r="AE1302" s="12">
        <v>0</v>
      </c>
      <c r="AF1302" s="12"/>
      <c r="AG1302" s="12"/>
      <c r="AH1302" s="12">
        <v>0</v>
      </c>
      <c r="AI1302" s="12"/>
      <c r="AJ1302" s="12"/>
      <c r="AK1302" s="12">
        <v>0</v>
      </c>
      <c r="AL1302" s="12"/>
      <c r="AM1302" s="12"/>
      <c r="AN1302" s="12">
        <v>0</v>
      </c>
      <c r="AO1302" s="32"/>
      <c r="AP1302" s="39"/>
      <c r="AQ1302" s="32"/>
      <c r="AR1302" s="32">
        <v>0</v>
      </c>
      <c r="AS1302" s="12"/>
      <c r="AT1302" s="12"/>
      <c r="AU1302" s="12">
        <v>0</v>
      </c>
      <c r="AV1302" s="12"/>
      <c r="AW1302" s="12"/>
      <c r="AX1302" s="12">
        <v>0</v>
      </c>
      <c r="AY1302" s="45"/>
      <c r="AZ1302" s="32">
        <v>1351369.04</v>
      </c>
      <c r="BA1302" s="12">
        <v>1351369.04</v>
      </c>
      <c r="BB1302" s="12"/>
      <c r="BC1302" s="12">
        <f t="shared" si="1599"/>
        <v>0</v>
      </c>
      <c r="BD1302" s="12">
        <f t="shared" si="1600"/>
        <v>0</v>
      </c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3" t="s">
        <v>54</v>
      </c>
      <c r="DF1302" s="14" t="s">
        <v>55</v>
      </c>
    </row>
    <row r="1303" spans="1:110" ht="51" hidden="1" x14ac:dyDescent="0.25">
      <c r="A1303" s="13" t="s">
        <v>405</v>
      </c>
      <c r="B1303" s="48" t="s">
        <v>2225</v>
      </c>
      <c r="C1303" s="49" t="s">
        <v>2171</v>
      </c>
      <c r="D1303" s="49" t="s">
        <v>2154</v>
      </c>
      <c r="E1303" s="48" t="s">
        <v>56</v>
      </c>
      <c r="F1303" s="50">
        <v>2232.4</v>
      </c>
      <c r="G1303" s="50">
        <v>2014.4</v>
      </c>
      <c r="H1303" s="51">
        <v>34043</v>
      </c>
      <c r="I1303" s="12">
        <f t="shared" si="1597"/>
        <v>1188125.48</v>
      </c>
      <c r="J1303" s="12">
        <f t="shared" si="1598"/>
        <v>594062.74</v>
      </c>
      <c r="K1303" s="12">
        <f t="shared" si="1595"/>
        <v>594062.74</v>
      </c>
      <c r="L1303" s="12">
        <f t="shared" si="1596"/>
        <v>594062.74</v>
      </c>
      <c r="M1303" s="12">
        <f t="shared" si="1603"/>
        <v>0</v>
      </c>
      <c r="N1303" s="12"/>
      <c r="O1303" s="12">
        <v>1188125.48</v>
      </c>
      <c r="P1303" s="12">
        <v>1188125.48</v>
      </c>
      <c r="Q1303" s="12"/>
      <c r="R1303" s="12"/>
      <c r="S1303" s="12">
        <v>0</v>
      </c>
      <c r="T1303" s="12"/>
      <c r="U1303" s="12"/>
      <c r="V1303" s="12">
        <v>0</v>
      </c>
      <c r="W1303" s="12"/>
      <c r="X1303" s="12"/>
      <c r="Y1303" s="12">
        <v>0</v>
      </c>
      <c r="Z1303" s="12"/>
      <c r="AA1303" s="12"/>
      <c r="AB1303" s="12">
        <v>0</v>
      </c>
      <c r="AC1303" s="12"/>
      <c r="AD1303" s="12"/>
      <c r="AE1303" s="12">
        <v>0</v>
      </c>
      <c r="AF1303" s="12"/>
      <c r="AG1303" s="12"/>
      <c r="AH1303" s="12">
        <v>0</v>
      </c>
      <c r="AI1303" s="12"/>
      <c r="AJ1303" s="12"/>
      <c r="AK1303" s="12">
        <v>0</v>
      </c>
      <c r="AL1303" s="12"/>
      <c r="AM1303" s="12"/>
      <c r="AN1303" s="12">
        <v>0</v>
      </c>
      <c r="AO1303" s="32"/>
      <c r="AP1303" s="39"/>
      <c r="AQ1303" s="32"/>
      <c r="AR1303" s="32">
        <v>0</v>
      </c>
      <c r="AS1303" s="12"/>
      <c r="AT1303" s="12"/>
      <c r="AU1303" s="12">
        <v>0</v>
      </c>
      <c r="AV1303" s="12"/>
      <c r="AW1303" s="12"/>
      <c r="AX1303" s="12">
        <v>0</v>
      </c>
      <c r="AY1303" s="45"/>
      <c r="AZ1303" s="32"/>
      <c r="BA1303" s="12">
        <v>0</v>
      </c>
      <c r="BB1303" s="12"/>
      <c r="BC1303" s="12">
        <f t="shared" si="1599"/>
        <v>0</v>
      </c>
      <c r="BD1303" s="12">
        <f t="shared" si="1600"/>
        <v>0</v>
      </c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3" t="s">
        <v>54</v>
      </c>
      <c r="DF1303" s="14" t="s">
        <v>55</v>
      </c>
    </row>
    <row r="1304" spans="1:110" ht="51" hidden="1" x14ac:dyDescent="0.25">
      <c r="A1304" s="13" t="s">
        <v>406</v>
      </c>
      <c r="B1304" s="48" t="s">
        <v>1442</v>
      </c>
      <c r="C1304" s="49">
        <v>1912</v>
      </c>
      <c r="D1304" s="49" t="s">
        <v>51</v>
      </c>
      <c r="E1304" s="48" t="s">
        <v>56</v>
      </c>
      <c r="F1304" s="50">
        <v>1628.83</v>
      </c>
      <c r="G1304" s="50">
        <v>1518.43</v>
      </c>
      <c r="H1304" s="51">
        <v>33830</v>
      </c>
      <c r="I1304" s="12">
        <f t="shared" si="1597"/>
        <v>1214515.2</v>
      </c>
      <c r="J1304" s="12">
        <f t="shared" si="1598"/>
        <v>607257.59999999998</v>
      </c>
      <c r="K1304" s="12">
        <f t="shared" si="1595"/>
        <v>607257.59999999998</v>
      </c>
      <c r="L1304" s="12">
        <f t="shared" si="1596"/>
        <v>607257.59999999998</v>
      </c>
      <c r="M1304" s="12">
        <f t="shared" si="1603"/>
        <v>0</v>
      </c>
      <c r="N1304" s="12"/>
      <c r="O1304" s="12"/>
      <c r="P1304" s="12">
        <v>0</v>
      </c>
      <c r="Q1304" s="12"/>
      <c r="R1304" s="12"/>
      <c r="S1304" s="12">
        <v>0</v>
      </c>
      <c r="T1304" s="12"/>
      <c r="U1304" s="12"/>
      <c r="V1304" s="12">
        <v>0</v>
      </c>
      <c r="W1304" s="12">
        <v>823581.299</v>
      </c>
      <c r="X1304" s="12">
        <v>531741.6</v>
      </c>
      <c r="Y1304" s="12">
        <v>-291839.69900000002</v>
      </c>
      <c r="Z1304" s="12"/>
      <c r="AA1304" s="12"/>
      <c r="AB1304" s="12">
        <v>0</v>
      </c>
      <c r="AC1304" s="12">
        <v>671394.04</v>
      </c>
      <c r="AD1304" s="12">
        <v>682773.6</v>
      </c>
      <c r="AE1304" s="12">
        <v>11379.559999999939</v>
      </c>
      <c r="AF1304" s="12"/>
      <c r="AG1304" s="12"/>
      <c r="AH1304" s="12">
        <v>0</v>
      </c>
      <c r="AI1304" s="12"/>
      <c r="AJ1304" s="12"/>
      <c r="AK1304" s="12">
        <v>0</v>
      </c>
      <c r="AL1304" s="12"/>
      <c r="AM1304" s="12"/>
      <c r="AN1304" s="12">
        <v>0</v>
      </c>
      <c r="AO1304" s="32"/>
      <c r="AP1304" s="39" t="s">
        <v>53</v>
      </c>
      <c r="AQ1304" s="32"/>
      <c r="AR1304" s="32">
        <v>0</v>
      </c>
      <c r="AS1304" s="12"/>
      <c r="AT1304" s="12"/>
      <c r="AU1304" s="12">
        <v>0</v>
      </c>
      <c r="AV1304" s="12"/>
      <c r="AW1304" s="12"/>
      <c r="AX1304" s="12">
        <v>0</v>
      </c>
      <c r="AY1304" s="45"/>
      <c r="AZ1304" s="32"/>
      <c r="BA1304" s="12">
        <v>0</v>
      </c>
      <c r="BB1304" s="12">
        <f>BF1304+BJ1304+BN1304+BR1304+BV1304+BZ1304+CD1304+CH1304+CL1304+CP1304+CT1304+CX1304+DB1304</f>
        <v>0</v>
      </c>
      <c r="BC1304" s="12">
        <f t="shared" si="1599"/>
        <v>0</v>
      </c>
      <c r="BD1304" s="12">
        <f t="shared" si="1600"/>
        <v>0</v>
      </c>
      <c r="BE1304" s="12"/>
      <c r="BF1304" s="12"/>
      <c r="BG1304" s="12"/>
      <c r="BH1304" s="12">
        <f>BG1304-BF1304</f>
        <v>0</v>
      </c>
      <c r="BI1304" s="12"/>
      <c r="BJ1304" s="12"/>
      <c r="BK1304" s="12"/>
      <c r="BL1304" s="12">
        <f>BK1304-BJ1304</f>
        <v>0</v>
      </c>
      <c r="BM1304" s="12"/>
      <c r="BN1304" s="12"/>
      <c r="BO1304" s="12"/>
      <c r="BP1304" s="12">
        <f>BO1304-BN1304</f>
        <v>0</v>
      </c>
      <c r="BQ1304" s="12"/>
      <c r="BR1304" s="12"/>
      <c r="BS1304" s="12"/>
      <c r="BT1304" s="12">
        <f>BS1304-BR1304</f>
        <v>0</v>
      </c>
      <c r="BU1304" s="12"/>
      <c r="BV1304" s="12"/>
      <c r="BW1304" s="12"/>
      <c r="BX1304" s="12">
        <f>BW1304-BV1304</f>
        <v>0</v>
      </c>
      <c r="BY1304" s="12"/>
      <c r="BZ1304" s="12"/>
      <c r="CA1304" s="12"/>
      <c r="CB1304" s="12">
        <f>CA1304-BZ1304</f>
        <v>0</v>
      </c>
      <c r="CC1304" s="12"/>
      <c r="CD1304" s="12"/>
      <c r="CE1304" s="12"/>
      <c r="CF1304" s="12">
        <f>CE1304-CD1304</f>
        <v>0</v>
      </c>
      <c r="CG1304" s="12"/>
      <c r="CH1304" s="12"/>
      <c r="CI1304" s="12"/>
      <c r="CJ1304" s="12">
        <f>CI1304-CH1304</f>
        <v>0</v>
      </c>
      <c r="CK1304" s="12"/>
      <c r="CL1304" s="12"/>
      <c r="CM1304" s="12"/>
      <c r="CN1304" s="12">
        <f>CM1304-CL1304</f>
        <v>0</v>
      </c>
      <c r="CO1304" s="12"/>
      <c r="CP1304" s="12"/>
      <c r="CQ1304" s="12"/>
      <c r="CR1304" s="12">
        <f>CQ1304-CP1304</f>
        <v>0</v>
      </c>
      <c r="CS1304" s="12"/>
      <c r="CT1304" s="12"/>
      <c r="CU1304" s="12"/>
      <c r="CV1304" s="12">
        <f>CU1304-CT1304</f>
        <v>0</v>
      </c>
      <c r="CW1304" s="12"/>
      <c r="CX1304" s="12"/>
      <c r="CY1304" s="12"/>
      <c r="CZ1304" s="12">
        <f>CY1304-CX1304</f>
        <v>0</v>
      </c>
      <c r="DA1304" s="12"/>
      <c r="DB1304" s="12"/>
      <c r="DC1304" s="12"/>
      <c r="DD1304" s="12">
        <f>DC1304-DB1304</f>
        <v>0</v>
      </c>
      <c r="DE1304" s="13" t="s">
        <v>54</v>
      </c>
      <c r="DF1304" s="14" t="s">
        <v>55</v>
      </c>
    </row>
    <row r="1305" spans="1:110" ht="51" hidden="1" x14ac:dyDescent="0.25">
      <c r="A1305" s="13" t="s">
        <v>407</v>
      </c>
      <c r="B1305" s="48" t="s">
        <v>1443</v>
      </c>
      <c r="C1305" s="49">
        <v>1912</v>
      </c>
      <c r="D1305" s="49" t="s">
        <v>51</v>
      </c>
      <c r="E1305" s="48" t="s">
        <v>56</v>
      </c>
      <c r="F1305" s="50">
        <v>1699.2</v>
      </c>
      <c r="G1305" s="50">
        <v>1598.3</v>
      </c>
      <c r="H1305" s="51">
        <v>33423</v>
      </c>
      <c r="I1305" s="12">
        <f t="shared" si="1597"/>
        <v>522481.58</v>
      </c>
      <c r="J1305" s="12">
        <f t="shared" si="1598"/>
        <v>261240.79</v>
      </c>
      <c r="K1305" s="12">
        <f t="shared" si="1595"/>
        <v>261240.79</v>
      </c>
      <c r="L1305" s="12">
        <f t="shared" si="1596"/>
        <v>261240.79</v>
      </c>
      <c r="M1305" s="12">
        <f t="shared" si="1603"/>
        <v>0</v>
      </c>
      <c r="N1305" s="12"/>
      <c r="O1305" s="12">
        <v>522481.58</v>
      </c>
      <c r="P1305" s="12">
        <v>522481.58</v>
      </c>
      <c r="Q1305" s="12"/>
      <c r="R1305" s="12"/>
      <c r="S1305" s="12">
        <v>0</v>
      </c>
      <c r="T1305" s="12"/>
      <c r="U1305" s="12"/>
      <c r="V1305" s="12">
        <v>0</v>
      </c>
      <c r="W1305" s="12">
        <v>866901.98699999996</v>
      </c>
      <c r="X1305" s="12"/>
      <c r="Y1305" s="12">
        <v>-866901.98699999996</v>
      </c>
      <c r="Z1305" s="12"/>
      <c r="AA1305" s="12"/>
      <c r="AB1305" s="12">
        <v>0</v>
      </c>
      <c r="AC1305" s="12"/>
      <c r="AD1305" s="12"/>
      <c r="AE1305" s="12">
        <v>0</v>
      </c>
      <c r="AF1305" s="12"/>
      <c r="AG1305" s="12"/>
      <c r="AH1305" s="12">
        <v>0</v>
      </c>
      <c r="AI1305" s="12"/>
      <c r="AJ1305" s="12"/>
      <c r="AK1305" s="12">
        <v>0</v>
      </c>
      <c r="AL1305" s="12"/>
      <c r="AM1305" s="12"/>
      <c r="AN1305" s="12">
        <v>0</v>
      </c>
      <c r="AO1305" s="32"/>
      <c r="AP1305" s="39" t="s">
        <v>53</v>
      </c>
      <c r="AQ1305" s="32"/>
      <c r="AR1305" s="32">
        <v>0</v>
      </c>
      <c r="AS1305" s="12"/>
      <c r="AT1305" s="12"/>
      <c r="AU1305" s="12">
        <v>0</v>
      </c>
      <c r="AV1305" s="12"/>
      <c r="AW1305" s="12"/>
      <c r="AX1305" s="12">
        <v>0</v>
      </c>
      <c r="AY1305" s="45"/>
      <c r="AZ1305" s="32"/>
      <c r="BA1305" s="12">
        <v>0</v>
      </c>
      <c r="BB1305" s="12">
        <f>BF1305+BJ1305+BN1305+BR1305+BV1305+BZ1305+CD1305+CH1305+CL1305+CP1305+CT1305+CX1305+DB1305</f>
        <v>0</v>
      </c>
      <c r="BC1305" s="12">
        <f t="shared" si="1599"/>
        <v>0</v>
      </c>
      <c r="BD1305" s="12">
        <f t="shared" si="1600"/>
        <v>0</v>
      </c>
      <c r="BE1305" s="12"/>
      <c r="BF1305" s="12"/>
      <c r="BG1305" s="12"/>
      <c r="BH1305" s="12">
        <f>BG1305-BF1305</f>
        <v>0</v>
      </c>
      <c r="BI1305" s="12"/>
      <c r="BJ1305" s="12"/>
      <c r="BK1305" s="12"/>
      <c r="BL1305" s="12">
        <f>BK1305-BJ1305</f>
        <v>0</v>
      </c>
      <c r="BM1305" s="12"/>
      <c r="BN1305" s="12"/>
      <c r="BO1305" s="12"/>
      <c r="BP1305" s="12">
        <f>BO1305-BN1305</f>
        <v>0</v>
      </c>
      <c r="BQ1305" s="12"/>
      <c r="BR1305" s="12"/>
      <c r="BS1305" s="12"/>
      <c r="BT1305" s="12">
        <f>BS1305-BR1305</f>
        <v>0</v>
      </c>
      <c r="BU1305" s="12"/>
      <c r="BV1305" s="12"/>
      <c r="BW1305" s="12"/>
      <c r="BX1305" s="12">
        <f>BW1305-BV1305</f>
        <v>0</v>
      </c>
      <c r="BY1305" s="12"/>
      <c r="BZ1305" s="12"/>
      <c r="CA1305" s="12"/>
      <c r="CB1305" s="12">
        <f>CA1305-BZ1305</f>
        <v>0</v>
      </c>
      <c r="CC1305" s="12"/>
      <c r="CD1305" s="12"/>
      <c r="CE1305" s="12"/>
      <c r="CF1305" s="12">
        <f>CE1305-CD1305</f>
        <v>0</v>
      </c>
      <c r="CG1305" s="12"/>
      <c r="CH1305" s="12"/>
      <c r="CI1305" s="12"/>
      <c r="CJ1305" s="12">
        <f>CI1305-CH1305</f>
        <v>0</v>
      </c>
      <c r="CK1305" s="12"/>
      <c r="CL1305" s="12"/>
      <c r="CM1305" s="12"/>
      <c r="CN1305" s="12">
        <f>CM1305-CL1305</f>
        <v>0</v>
      </c>
      <c r="CO1305" s="12"/>
      <c r="CP1305" s="12"/>
      <c r="CQ1305" s="12"/>
      <c r="CR1305" s="12">
        <f>CQ1305-CP1305</f>
        <v>0</v>
      </c>
      <c r="CS1305" s="12"/>
      <c r="CT1305" s="12"/>
      <c r="CU1305" s="12"/>
      <c r="CV1305" s="12">
        <f>CU1305-CT1305</f>
        <v>0</v>
      </c>
      <c r="CW1305" s="12"/>
      <c r="CX1305" s="12"/>
      <c r="CY1305" s="12"/>
      <c r="CZ1305" s="12">
        <f>CY1305-CX1305</f>
        <v>0</v>
      </c>
      <c r="DA1305" s="12"/>
      <c r="DB1305" s="12"/>
      <c r="DC1305" s="12"/>
      <c r="DD1305" s="12">
        <f>DC1305-DB1305</f>
        <v>0</v>
      </c>
      <c r="DE1305" s="13" t="s">
        <v>54</v>
      </c>
      <c r="DF1305" s="14" t="s">
        <v>55</v>
      </c>
    </row>
    <row r="1306" spans="1:110" ht="51" hidden="1" x14ac:dyDescent="0.25">
      <c r="A1306" s="13" t="s">
        <v>408</v>
      </c>
      <c r="B1306" s="48" t="s">
        <v>2107</v>
      </c>
      <c r="C1306" s="49">
        <v>1913</v>
      </c>
      <c r="D1306" s="49"/>
      <c r="E1306" s="48" t="s">
        <v>56</v>
      </c>
      <c r="F1306" s="50">
        <v>4206.1000000000004</v>
      </c>
      <c r="G1306" s="50">
        <v>3675.1</v>
      </c>
      <c r="H1306" s="51">
        <v>34052</v>
      </c>
      <c r="I1306" s="12">
        <f t="shared" si="1597"/>
        <v>485227.8</v>
      </c>
      <c r="J1306" s="12">
        <f t="shared" si="1598"/>
        <v>242613.9</v>
      </c>
      <c r="K1306" s="12">
        <f t="shared" si="1595"/>
        <v>242613.9</v>
      </c>
      <c r="L1306" s="12">
        <f t="shared" si="1596"/>
        <v>242613.9</v>
      </c>
      <c r="M1306" s="12">
        <f t="shared" si="1603"/>
        <v>0</v>
      </c>
      <c r="N1306" s="12"/>
      <c r="O1306" s="12"/>
      <c r="P1306" s="12">
        <v>0</v>
      </c>
      <c r="Q1306" s="12"/>
      <c r="R1306" s="12"/>
      <c r="S1306" s="12">
        <v>0</v>
      </c>
      <c r="T1306" s="12"/>
      <c r="U1306" s="12"/>
      <c r="V1306" s="12">
        <v>0</v>
      </c>
      <c r="W1306" s="12"/>
      <c r="X1306" s="12"/>
      <c r="Y1306" s="12">
        <v>0</v>
      </c>
      <c r="Z1306" s="12"/>
      <c r="AA1306" s="12"/>
      <c r="AB1306" s="12">
        <v>0</v>
      </c>
      <c r="AC1306" s="12"/>
      <c r="AD1306" s="12"/>
      <c r="AE1306" s="12">
        <v>0</v>
      </c>
      <c r="AF1306" s="12"/>
      <c r="AG1306" s="12"/>
      <c r="AH1306" s="12">
        <v>0</v>
      </c>
      <c r="AI1306" s="12"/>
      <c r="AJ1306" s="12"/>
      <c r="AK1306" s="12">
        <v>0</v>
      </c>
      <c r="AL1306" s="12"/>
      <c r="AM1306" s="12"/>
      <c r="AN1306" s="12">
        <v>0</v>
      </c>
      <c r="AO1306" s="32"/>
      <c r="AP1306" s="39"/>
      <c r="AQ1306" s="32"/>
      <c r="AR1306" s="32">
        <v>0</v>
      </c>
      <c r="AS1306" s="12"/>
      <c r="AT1306" s="12"/>
      <c r="AU1306" s="12">
        <v>0</v>
      </c>
      <c r="AV1306" s="12"/>
      <c r="AW1306" s="12"/>
      <c r="AX1306" s="12">
        <v>0</v>
      </c>
      <c r="AY1306" s="45"/>
      <c r="AZ1306" s="32">
        <v>485227.8</v>
      </c>
      <c r="BA1306" s="12">
        <v>485227.8</v>
      </c>
      <c r="BB1306" s="12"/>
      <c r="BC1306" s="12">
        <f t="shared" si="1599"/>
        <v>0</v>
      </c>
      <c r="BD1306" s="12">
        <f t="shared" si="1600"/>
        <v>0</v>
      </c>
      <c r="BE1306" s="12"/>
      <c r="BF1306" s="12"/>
      <c r="BG1306" s="12"/>
      <c r="BH1306" s="12"/>
      <c r="BI1306" s="12"/>
      <c r="BJ1306" s="12"/>
      <c r="BK1306" s="12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12"/>
      <c r="CY1306" s="12"/>
      <c r="CZ1306" s="12"/>
      <c r="DA1306" s="12"/>
      <c r="DB1306" s="12"/>
      <c r="DC1306" s="12"/>
      <c r="DD1306" s="12"/>
      <c r="DE1306" s="13" t="s">
        <v>54</v>
      </c>
      <c r="DF1306" s="14" t="s">
        <v>55</v>
      </c>
    </row>
    <row r="1307" spans="1:110" ht="51" hidden="1" x14ac:dyDescent="0.25">
      <c r="A1307" s="13" t="s">
        <v>2335</v>
      </c>
      <c r="B1307" s="48" t="s">
        <v>1444</v>
      </c>
      <c r="C1307" s="49">
        <v>1912</v>
      </c>
      <c r="D1307" s="49" t="s">
        <v>51</v>
      </c>
      <c r="E1307" s="48" t="s">
        <v>56</v>
      </c>
      <c r="F1307" s="50">
        <v>1743</v>
      </c>
      <c r="G1307" s="50">
        <v>1539</v>
      </c>
      <c r="H1307" s="51">
        <v>34051</v>
      </c>
      <c r="I1307" s="12">
        <f t="shared" si="1597"/>
        <v>4977262.74</v>
      </c>
      <c r="J1307" s="12">
        <f t="shared" si="1598"/>
        <v>2488631.37</v>
      </c>
      <c r="K1307" s="12">
        <f t="shared" si="1595"/>
        <v>2488631.37</v>
      </c>
      <c r="L1307" s="12">
        <f t="shared" si="1596"/>
        <v>2488631.37</v>
      </c>
      <c r="M1307" s="12">
        <f t="shared" si="1603"/>
        <v>0</v>
      </c>
      <c r="N1307" s="12"/>
      <c r="O1307" s="12">
        <v>1090748.3400000001</v>
      </c>
      <c r="P1307" s="12">
        <v>1090748.3400000001</v>
      </c>
      <c r="Q1307" s="12"/>
      <c r="R1307" s="12"/>
      <c r="S1307" s="12">
        <v>0</v>
      </c>
      <c r="T1307" s="12"/>
      <c r="U1307" s="12"/>
      <c r="V1307" s="12">
        <v>0</v>
      </c>
      <c r="W1307" s="12">
        <v>834738.23300000001</v>
      </c>
      <c r="X1307" s="12">
        <v>420441.59999999998</v>
      </c>
      <c r="Y1307" s="12">
        <v>-414296.63300000003</v>
      </c>
      <c r="Z1307" s="12"/>
      <c r="AA1307" s="12"/>
      <c r="AB1307" s="12">
        <v>0</v>
      </c>
      <c r="AC1307" s="12">
        <v>897672.02</v>
      </c>
      <c r="AD1307" s="12">
        <v>912886.8</v>
      </c>
      <c r="AE1307" s="12">
        <v>15214.780000000028</v>
      </c>
      <c r="AF1307" s="12"/>
      <c r="AG1307" s="12"/>
      <c r="AH1307" s="12">
        <v>0</v>
      </c>
      <c r="AI1307" s="12"/>
      <c r="AJ1307" s="12"/>
      <c r="AK1307" s="12">
        <v>0</v>
      </c>
      <c r="AL1307" s="12"/>
      <c r="AM1307" s="12"/>
      <c r="AN1307" s="12">
        <v>0</v>
      </c>
      <c r="AO1307" s="32"/>
      <c r="AP1307" s="39" t="s">
        <v>53</v>
      </c>
      <c r="AQ1307" s="32"/>
      <c r="AR1307" s="32">
        <v>0</v>
      </c>
      <c r="AS1307" s="12">
        <v>2568201.8960000002</v>
      </c>
      <c r="AT1307" s="12">
        <v>2553186</v>
      </c>
      <c r="AU1307" s="12">
        <v>-15015.896000000183</v>
      </c>
      <c r="AV1307" s="12"/>
      <c r="AW1307" s="12"/>
      <c r="AX1307" s="12">
        <v>0</v>
      </c>
      <c r="AY1307" s="45"/>
      <c r="AZ1307" s="32"/>
      <c r="BA1307" s="12">
        <v>0</v>
      </c>
      <c r="BB1307" s="12">
        <f>BF1307+BJ1307+BN1307+BR1307+BV1307+BZ1307+CD1307+CH1307+CL1307+CP1307+CT1307+CX1307+DB1307</f>
        <v>0</v>
      </c>
      <c r="BC1307" s="12">
        <f t="shared" si="1599"/>
        <v>0</v>
      </c>
      <c r="BD1307" s="12">
        <f t="shared" si="1600"/>
        <v>0</v>
      </c>
      <c r="BE1307" s="12"/>
      <c r="BF1307" s="12"/>
      <c r="BG1307" s="12"/>
      <c r="BH1307" s="12">
        <f>BG1307-BF1307</f>
        <v>0</v>
      </c>
      <c r="BI1307" s="12"/>
      <c r="BJ1307" s="12"/>
      <c r="BK1307" s="12"/>
      <c r="BL1307" s="12">
        <f>BK1307-BJ1307</f>
        <v>0</v>
      </c>
      <c r="BM1307" s="12"/>
      <c r="BN1307" s="12"/>
      <c r="BO1307" s="12"/>
      <c r="BP1307" s="12">
        <f>BO1307-BN1307</f>
        <v>0</v>
      </c>
      <c r="BQ1307" s="12"/>
      <c r="BR1307" s="12"/>
      <c r="BS1307" s="12"/>
      <c r="BT1307" s="12">
        <f>BS1307-BR1307</f>
        <v>0</v>
      </c>
      <c r="BU1307" s="12"/>
      <c r="BV1307" s="12"/>
      <c r="BW1307" s="12"/>
      <c r="BX1307" s="12">
        <f>BW1307-BV1307</f>
        <v>0</v>
      </c>
      <c r="BY1307" s="12"/>
      <c r="BZ1307" s="12"/>
      <c r="CA1307" s="12"/>
      <c r="CB1307" s="12">
        <f>CA1307-BZ1307</f>
        <v>0</v>
      </c>
      <c r="CC1307" s="12"/>
      <c r="CD1307" s="12"/>
      <c r="CE1307" s="12"/>
      <c r="CF1307" s="12">
        <f>CE1307-CD1307</f>
        <v>0</v>
      </c>
      <c r="CG1307" s="12"/>
      <c r="CH1307" s="12"/>
      <c r="CI1307" s="12"/>
      <c r="CJ1307" s="12">
        <f>CI1307-CH1307</f>
        <v>0</v>
      </c>
      <c r="CK1307" s="12"/>
      <c r="CL1307" s="12"/>
      <c r="CM1307" s="12"/>
      <c r="CN1307" s="12">
        <f>CM1307-CL1307</f>
        <v>0</v>
      </c>
      <c r="CO1307" s="12"/>
      <c r="CP1307" s="12"/>
      <c r="CQ1307" s="12"/>
      <c r="CR1307" s="12">
        <f>CQ1307-CP1307</f>
        <v>0</v>
      </c>
      <c r="CS1307" s="12"/>
      <c r="CT1307" s="12"/>
      <c r="CU1307" s="12"/>
      <c r="CV1307" s="12">
        <f>CU1307-CT1307</f>
        <v>0</v>
      </c>
      <c r="CW1307" s="12"/>
      <c r="CX1307" s="12"/>
      <c r="CY1307" s="12"/>
      <c r="CZ1307" s="12">
        <f>CY1307-CX1307</f>
        <v>0</v>
      </c>
      <c r="DA1307" s="12"/>
      <c r="DB1307" s="12"/>
      <c r="DC1307" s="12"/>
      <c r="DD1307" s="12">
        <f>DC1307-DB1307</f>
        <v>0</v>
      </c>
      <c r="DE1307" s="13" t="s">
        <v>54</v>
      </c>
      <c r="DF1307" s="14" t="s">
        <v>55</v>
      </c>
    </row>
    <row r="1308" spans="1:110" ht="51" hidden="1" x14ac:dyDescent="0.25">
      <c r="A1308" s="13" t="s">
        <v>409</v>
      </c>
      <c r="B1308" s="48" t="s">
        <v>1445</v>
      </c>
      <c r="C1308" s="49">
        <v>1912</v>
      </c>
      <c r="D1308" s="49" t="s">
        <v>51</v>
      </c>
      <c r="E1308" s="48" t="s">
        <v>56</v>
      </c>
      <c r="F1308" s="50">
        <v>237.2</v>
      </c>
      <c r="G1308" s="50">
        <v>146.19999999999999</v>
      </c>
      <c r="H1308" s="51">
        <v>33423</v>
      </c>
      <c r="I1308" s="12">
        <f t="shared" si="1597"/>
        <v>515042.4</v>
      </c>
      <c r="J1308" s="12">
        <f t="shared" si="1598"/>
        <v>257521.2</v>
      </c>
      <c r="K1308" s="12">
        <f t="shared" si="1595"/>
        <v>257521.2</v>
      </c>
      <c r="L1308" s="12">
        <f t="shared" si="1596"/>
        <v>257521.2</v>
      </c>
      <c r="M1308" s="12">
        <f t="shared" si="1603"/>
        <v>0</v>
      </c>
      <c r="N1308" s="12"/>
      <c r="O1308" s="12"/>
      <c r="P1308" s="12">
        <v>0</v>
      </c>
      <c r="Q1308" s="12"/>
      <c r="R1308" s="12"/>
      <c r="S1308" s="12">
        <v>0</v>
      </c>
      <c r="T1308" s="12"/>
      <c r="U1308" s="12"/>
      <c r="V1308" s="12">
        <v>0</v>
      </c>
      <c r="W1308" s="12"/>
      <c r="X1308" s="12"/>
      <c r="Y1308" s="12">
        <v>0</v>
      </c>
      <c r="Z1308" s="12"/>
      <c r="AA1308" s="12"/>
      <c r="AB1308" s="12">
        <v>0</v>
      </c>
      <c r="AC1308" s="12"/>
      <c r="AD1308" s="12"/>
      <c r="AE1308" s="12">
        <v>0</v>
      </c>
      <c r="AF1308" s="12"/>
      <c r="AG1308" s="12"/>
      <c r="AH1308" s="12">
        <v>0</v>
      </c>
      <c r="AI1308" s="12"/>
      <c r="AJ1308" s="12"/>
      <c r="AK1308" s="12">
        <v>0</v>
      </c>
      <c r="AL1308" s="12"/>
      <c r="AM1308" s="12"/>
      <c r="AN1308" s="12">
        <v>0</v>
      </c>
      <c r="AO1308" s="32"/>
      <c r="AP1308" s="39" t="s">
        <v>53</v>
      </c>
      <c r="AQ1308" s="32"/>
      <c r="AR1308" s="32">
        <v>0</v>
      </c>
      <c r="AS1308" s="12">
        <v>571448.61399999994</v>
      </c>
      <c r="AT1308" s="12">
        <v>515042.4</v>
      </c>
      <c r="AU1308" s="12">
        <v>-56406.21399999992</v>
      </c>
      <c r="AV1308" s="12"/>
      <c r="AW1308" s="12"/>
      <c r="AX1308" s="12">
        <v>0</v>
      </c>
      <c r="AY1308" s="45"/>
      <c r="AZ1308" s="32"/>
      <c r="BA1308" s="12">
        <v>0</v>
      </c>
      <c r="BB1308" s="12">
        <f>BF1308+BJ1308+BN1308+BR1308+BV1308+BZ1308+CD1308+CH1308+CL1308+CP1308+CT1308+CX1308+DB1308</f>
        <v>0</v>
      </c>
      <c r="BC1308" s="12">
        <f t="shared" si="1599"/>
        <v>0</v>
      </c>
      <c r="BD1308" s="12">
        <f t="shared" si="1600"/>
        <v>0</v>
      </c>
      <c r="BE1308" s="12"/>
      <c r="BF1308" s="12"/>
      <c r="BG1308" s="12"/>
      <c r="BH1308" s="12">
        <f>BG1308-BF1308</f>
        <v>0</v>
      </c>
      <c r="BI1308" s="12"/>
      <c r="BJ1308" s="12"/>
      <c r="BK1308" s="12"/>
      <c r="BL1308" s="12">
        <f>BK1308-BJ1308</f>
        <v>0</v>
      </c>
      <c r="BM1308" s="12"/>
      <c r="BN1308" s="12"/>
      <c r="BO1308" s="12"/>
      <c r="BP1308" s="12">
        <f>BO1308-BN1308</f>
        <v>0</v>
      </c>
      <c r="BQ1308" s="12"/>
      <c r="BR1308" s="12"/>
      <c r="BS1308" s="12"/>
      <c r="BT1308" s="12">
        <f>BS1308-BR1308</f>
        <v>0</v>
      </c>
      <c r="BU1308" s="12"/>
      <c r="BV1308" s="12"/>
      <c r="BW1308" s="12"/>
      <c r="BX1308" s="12">
        <f>BW1308-BV1308</f>
        <v>0</v>
      </c>
      <c r="BY1308" s="12"/>
      <c r="BZ1308" s="12"/>
      <c r="CA1308" s="12"/>
      <c r="CB1308" s="12">
        <f>CA1308-BZ1308</f>
        <v>0</v>
      </c>
      <c r="CC1308" s="12"/>
      <c r="CD1308" s="12"/>
      <c r="CE1308" s="12"/>
      <c r="CF1308" s="12">
        <f>CE1308-CD1308</f>
        <v>0</v>
      </c>
      <c r="CG1308" s="12"/>
      <c r="CH1308" s="12"/>
      <c r="CI1308" s="12"/>
      <c r="CJ1308" s="12">
        <f>CI1308-CH1308</f>
        <v>0</v>
      </c>
      <c r="CK1308" s="12"/>
      <c r="CL1308" s="12"/>
      <c r="CM1308" s="12"/>
      <c r="CN1308" s="12">
        <f>CM1308-CL1308</f>
        <v>0</v>
      </c>
      <c r="CO1308" s="12"/>
      <c r="CP1308" s="12"/>
      <c r="CQ1308" s="12"/>
      <c r="CR1308" s="12">
        <f>CQ1308-CP1308</f>
        <v>0</v>
      </c>
      <c r="CS1308" s="12"/>
      <c r="CT1308" s="12"/>
      <c r="CU1308" s="12"/>
      <c r="CV1308" s="12">
        <f>CU1308-CT1308</f>
        <v>0</v>
      </c>
      <c r="CW1308" s="12"/>
      <c r="CX1308" s="12"/>
      <c r="CY1308" s="12"/>
      <c r="CZ1308" s="12">
        <f>CY1308-CX1308</f>
        <v>0</v>
      </c>
      <c r="DA1308" s="12"/>
      <c r="DB1308" s="12"/>
      <c r="DC1308" s="12"/>
      <c r="DD1308" s="12">
        <f>DC1308-DB1308</f>
        <v>0</v>
      </c>
      <c r="DE1308" s="13" t="s">
        <v>54</v>
      </c>
      <c r="DF1308" s="14" t="s">
        <v>55</v>
      </c>
    </row>
    <row r="1309" spans="1:110" ht="51" hidden="1" x14ac:dyDescent="0.25">
      <c r="A1309" s="13" t="s">
        <v>411</v>
      </c>
      <c r="B1309" s="48" t="s">
        <v>2226</v>
      </c>
      <c r="C1309" s="49" t="s">
        <v>2227</v>
      </c>
      <c r="D1309" s="49" t="s">
        <v>2154</v>
      </c>
      <c r="E1309" s="48" t="s">
        <v>56</v>
      </c>
      <c r="F1309" s="50">
        <v>1682.46</v>
      </c>
      <c r="G1309" s="50">
        <v>1507.96</v>
      </c>
      <c r="H1309" s="51">
        <v>34026</v>
      </c>
      <c r="I1309" s="12">
        <f t="shared" si="1597"/>
        <v>694623.52</v>
      </c>
      <c r="J1309" s="12">
        <f t="shared" si="1598"/>
        <v>347311.76</v>
      </c>
      <c r="K1309" s="12">
        <f t="shared" si="1595"/>
        <v>347311.76</v>
      </c>
      <c r="L1309" s="12">
        <f t="shared" si="1596"/>
        <v>347311.76</v>
      </c>
      <c r="M1309" s="12">
        <f t="shared" si="1603"/>
        <v>0</v>
      </c>
      <c r="N1309" s="12"/>
      <c r="O1309" s="12">
        <v>694623.52</v>
      </c>
      <c r="P1309" s="12">
        <v>694623.52</v>
      </c>
      <c r="Q1309" s="12"/>
      <c r="R1309" s="12"/>
      <c r="S1309" s="12">
        <v>0</v>
      </c>
      <c r="T1309" s="12"/>
      <c r="U1309" s="12"/>
      <c r="V1309" s="12">
        <v>0</v>
      </c>
      <c r="W1309" s="12"/>
      <c r="X1309" s="12"/>
      <c r="Y1309" s="12">
        <v>0</v>
      </c>
      <c r="Z1309" s="12"/>
      <c r="AA1309" s="12"/>
      <c r="AB1309" s="12">
        <v>0</v>
      </c>
      <c r="AC1309" s="12"/>
      <c r="AD1309" s="12"/>
      <c r="AE1309" s="12">
        <v>0</v>
      </c>
      <c r="AF1309" s="12"/>
      <c r="AG1309" s="12"/>
      <c r="AH1309" s="12">
        <v>0</v>
      </c>
      <c r="AI1309" s="12"/>
      <c r="AJ1309" s="12"/>
      <c r="AK1309" s="12">
        <v>0</v>
      </c>
      <c r="AL1309" s="12"/>
      <c r="AM1309" s="12"/>
      <c r="AN1309" s="12">
        <v>0</v>
      </c>
      <c r="AO1309" s="32"/>
      <c r="AP1309" s="39"/>
      <c r="AQ1309" s="32"/>
      <c r="AR1309" s="32">
        <v>0</v>
      </c>
      <c r="AS1309" s="12"/>
      <c r="AT1309" s="12"/>
      <c r="AU1309" s="12">
        <v>0</v>
      </c>
      <c r="AV1309" s="12"/>
      <c r="AW1309" s="12"/>
      <c r="AX1309" s="12">
        <v>0</v>
      </c>
      <c r="AY1309" s="45"/>
      <c r="AZ1309" s="32"/>
      <c r="BA1309" s="12">
        <v>0</v>
      </c>
      <c r="BB1309" s="12"/>
      <c r="BC1309" s="12">
        <f t="shared" si="1599"/>
        <v>0</v>
      </c>
      <c r="BD1309" s="12">
        <f t="shared" si="1600"/>
        <v>0</v>
      </c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3" t="s">
        <v>54</v>
      </c>
      <c r="DF1309" s="14" t="s">
        <v>55</v>
      </c>
    </row>
    <row r="1310" spans="1:110" ht="51" hidden="1" x14ac:dyDescent="0.25">
      <c r="A1310" s="13" t="s">
        <v>412</v>
      </c>
      <c r="B1310" s="48" t="s">
        <v>1446</v>
      </c>
      <c r="C1310" s="49">
        <v>1893</v>
      </c>
      <c r="D1310" s="49" t="s">
        <v>51</v>
      </c>
      <c r="E1310" s="48" t="s">
        <v>56</v>
      </c>
      <c r="F1310" s="50">
        <v>888.8</v>
      </c>
      <c r="G1310" s="50">
        <v>813</v>
      </c>
      <c r="H1310" s="51">
        <v>33423</v>
      </c>
      <c r="I1310" s="12">
        <f t="shared" si="1597"/>
        <v>1400375.3599999999</v>
      </c>
      <c r="J1310" s="12">
        <f t="shared" si="1598"/>
        <v>700187.67999999993</v>
      </c>
      <c r="K1310" s="12">
        <f t="shared" si="1595"/>
        <v>700187.67999999993</v>
      </c>
      <c r="L1310" s="12">
        <f t="shared" si="1596"/>
        <v>700187.67999999993</v>
      </c>
      <c r="M1310" s="12">
        <f t="shared" si="1603"/>
        <v>0</v>
      </c>
      <c r="N1310" s="12"/>
      <c r="O1310" s="12">
        <v>315168.56</v>
      </c>
      <c r="P1310" s="12">
        <v>315168.56</v>
      </c>
      <c r="Q1310" s="12"/>
      <c r="R1310" s="12"/>
      <c r="S1310" s="12">
        <v>0</v>
      </c>
      <c r="T1310" s="12"/>
      <c r="U1310" s="12"/>
      <c r="V1310" s="12">
        <v>0</v>
      </c>
      <c r="W1310" s="12">
        <v>440963.08199999999</v>
      </c>
      <c r="X1310" s="12">
        <v>478670.4</v>
      </c>
      <c r="Y1310" s="12">
        <v>37707.318000000028</v>
      </c>
      <c r="Z1310" s="12"/>
      <c r="AA1310" s="12"/>
      <c r="AB1310" s="12">
        <v>0</v>
      </c>
      <c r="AC1310" s="12">
        <v>481198.44400000002</v>
      </c>
      <c r="AD1310" s="12">
        <v>606536.4</v>
      </c>
      <c r="AE1310" s="12">
        <v>125337.95600000001</v>
      </c>
      <c r="AF1310" s="12"/>
      <c r="AG1310" s="12"/>
      <c r="AH1310" s="12">
        <v>0</v>
      </c>
      <c r="AI1310" s="12"/>
      <c r="AJ1310" s="12"/>
      <c r="AK1310" s="12">
        <v>0</v>
      </c>
      <c r="AL1310" s="12"/>
      <c r="AM1310" s="12"/>
      <c r="AN1310" s="12">
        <v>0</v>
      </c>
      <c r="AO1310" s="32"/>
      <c r="AP1310" s="39" t="s">
        <v>53</v>
      </c>
      <c r="AQ1310" s="32"/>
      <c r="AR1310" s="32">
        <v>0</v>
      </c>
      <c r="AS1310" s="12"/>
      <c r="AT1310" s="12"/>
      <c r="AU1310" s="12">
        <v>0</v>
      </c>
      <c r="AV1310" s="12"/>
      <c r="AW1310" s="12"/>
      <c r="AX1310" s="12">
        <v>0</v>
      </c>
      <c r="AY1310" s="45"/>
      <c r="AZ1310" s="32"/>
      <c r="BA1310" s="12">
        <v>0</v>
      </c>
      <c r="BB1310" s="12">
        <f>BF1310+BJ1310+BN1310+BR1310+BV1310+BZ1310+CD1310+CH1310+CL1310+CP1310+CT1310+CX1310+DB1310</f>
        <v>0</v>
      </c>
      <c r="BC1310" s="12">
        <f t="shared" si="1599"/>
        <v>0</v>
      </c>
      <c r="BD1310" s="12">
        <f t="shared" si="1600"/>
        <v>0</v>
      </c>
      <c r="BE1310" s="12"/>
      <c r="BF1310" s="12"/>
      <c r="BG1310" s="12"/>
      <c r="BH1310" s="12">
        <f>BG1310-BF1310</f>
        <v>0</v>
      </c>
      <c r="BI1310" s="12"/>
      <c r="BJ1310" s="12"/>
      <c r="BK1310" s="12"/>
      <c r="BL1310" s="12">
        <f>BK1310-BJ1310</f>
        <v>0</v>
      </c>
      <c r="BM1310" s="12"/>
      <c r="BN1310" s="12"/>
      <c r="BO1310" s="12"/>
      <c r="BP1310" s="12">
        <f>BO1310-BN1310</f>
        <v>0</v>
      </c>
      <c r="BQ1310" s="12"/>
      <c r="BR1310" s="12"/>
      <c r="BS1310" s="12"/>
      <c r="BT1310" s="12">
        <f>BS1310-BR1310</f>
        <v>0</v>
      </c>
      <c r="BU1310" s="12"/>
      <c r="BV1310" s="12"/>
      <c r="BW1310" s="12"/>
      <c r="BX1310" s="12">
        <f>BW1310-BV1310</f>
        <v>0</v>
      </c>
      <c r="BY1310" s="12"/>
      <c r="BZ1310" s="12"/>
      <c r="CA1310" s="12"/>
      <c r="CB1310" s="12">
        <f>CA1310-BZ1310</f>
        <v>0</v>
      </c>
      <c r="CC1310" s="12"/>
      <c r="CD1310" s="12"/>
      <c r="CE1310" s="12"/>
      <c r="CF1310" s="12">
        <f>CE1310-CD1310</f>
        <v>0</v>
      </c>
      <c r="CG1310" s="12"/>
      <c r="CH1310" s="12"/>
      <c r="CI1310" s="12"/>
      <c r="CJ1310" s="12">
        <f>CI1310-CH1310</f>
        <v>0</v>
      </c>
      <c r="CK1310" s="12"/>
      <c r="CL1310" s="12"/>
      <c r="CM1310" s="12"/>
      <c r="CN1310" s="12">
        <f>CM1310-CL1310</f>
        <v>0</v>
      </c>
      <c r="CO1310" s="12"/>
      <c r="CP1310" s="12"/>
      <c r="CQ1310" s="12"/>
      <c r="CR1310" s="12">
        <f>CQ1310-CP1310</f>
        <v>0</v>
      </c>
      <c r="CS1310" s="12"/>
      <c r="CT1310" s="12"/>
      <c r="CU1310" s="12"/>
      <c r="CV1310" s="12">
        <f>CU1310-CT1310</f>
        <v>0</v>
      </c>
      <c r="CW1310" s="12"/>
      <c r="CX1310" s="12"/>
      <c r="CY1310" s="12"/>
      <c r="CZ1310" s="12">
        <f>CY1310-CX1310</f>
        <v>0</v>
      </c>
      <c r="DA1310" s="12"/>
      <c r="DB1310" s="12"/>
      <c r="DC1310" s="12"/>
      <c r="DD1310" s="12">
        <f>DC1310-DB1310</f>
        <v>0</v>
      </c>
      <c r="DE1310" s="13" t="s">
        <v>54</v>
      </c>
      <c r="DF1310" s="14" t="s">
        <v>55</v>
      </c>
    </row>
    <row r="1311" spans="1:110" ht="51" hidden="1" x14ac:dyDescent="0.25">
      <c r="A1311" s="13" t="s">
        <v>2336</v>
      </c>
      <c r="B1311" s="48" t="s">
        <v>2228</v>
      </c>
      <c r="C1311" s="49" t="s">
        <v>2227</v>
      </c>
      <c r="D1311" s="49" t="s">
        <v>2154</v>
      </c>
      <c r="E1311" s="48" t="s">
        <v>56</v>
      </c>
      <c r="F1311" s="50">
        <v>677</v>
      </c>
      <c r="G1311" s="50">
        <v>614.6</v>
      </c>
      <c r="H1311" s="51">
        <v>33423</v>
      </c>
      <c r="I1311" s="12">
        <f t="shared" si="1597"/>
        <v>470136.78</v>
      </c>
      <c r="J1311" s="12">
        <f t="shared" si="1598"/>
        <v>235068.39</v>
      </c>
      <c r="K1311" s="12">
        <f t="shared" si="1595"/>
        <v>235068.39</v>
      </c>
      <c r="L1311" s="12">
        <f t="shared" si="1596"/>
        <v>235068.39</v>
      </c>
      <c r="M1311" s="12">
        <f t="shared" si="1603"/>
        <v>0</v>
      </c>
      <c r="N1311" s="12"/>
      <c r="O1311" s="12">
        <v>470136.78</v>
      </c>
      <c r="P1311" s="12">
        <v>470136.78</v>
      </c>
      <c r="Q1311" s="12"/>
      <c r="R1311" s="12"/>
      <c r="S1311" s="12">
        <v>0</v>
      </c>
      <c r="T1311" s="12"/>
      <c r="U1311" s="12"/>
      <c r="V1311" s="12">
        <v>0</v>
      </c>
      <c r="W1311" s="12"/>
      <c r="X1311" s="12"/>
      <c r="Y1311" s="12">
        <v>0</v>
      </c>
      <c r="Z1311" s="12"/>
      <c r="AA1311" s="12"/>
      <c r="AB1311" s="12">
        <v>0</v>
      </c>
      <c r="AC1311" s="12"/>
      <c r="AD1311" s="12"/>
      <c r="AE1311" s="12">
        <v>0</v>
      </c>
      <c r="AF1311" s="12"/>
      <c r="AG1311" s="12"/>
      <c r="AH1311" s="12">
        <v>0</v>
      </c>
      <c r="AI1311" s="12"/>
      <c r="AJ1311" s="12"/>
      <c r="AK1311" s="12">
        <v>0</v>
      </c>
      <c r="AL1311" s="12"/>
      <c r="AM1311" s="12"/>
      <c r="AN1311" s="12">
        <v>0</v>
      </c>
      <c r="AO1311" s="32"/>
      <c r="AP1311" s="39"/>
      <c r="AQ1311" s="32"/>
      <c r="AR1311" s="32">
        <v>0</v>
      </c>
      <c r="AS1311" s="12"/>
      <c r="AT1311" s="12"/>
      <c r="AU1311" s="12">
        <v>0</v>
      </c>
      <c r="AV1311" s="12"/>
      <c r="AW1311" s="12"/>
      <c r="AX1311" s="12">
        <v>0</v>
      </c>
      <c r="AY1311" s="45"/>
      <c r="AZ1311" s="32"/>
      <c r="BA1311" s="12">
        <v>0</v>
      </c>
      <c r="BB1311" s="12"/>
      <c r="BC1311" s="12">
        <f t="shared" si="1599"/>
        <v>0</v>
      </c>
      <c r="BD1311" s="12">
        <f t="shared" si="1600"/>
        <v>0</v>
      </c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3" t="s">
        <v>54</v>
      </c>
      <c r="DF1311" s="14" t="s">
        <v>55</v>
      </c>
    </row>
    <row r="1312" spans="1:110" ht="38.25" hidden="1" x14ac:dyDescent="0.25">
      <c r="A1312" s="13" t="s">
        <v>413</v>
      </c>
      <c r="B1312" s="48" t="s">
        <v>2501</v>
      </c>
      <c r="C1312" s="49" t="s">
        <v>2386</v>
      </c>
      <c r="D1312" s="49" t="s">
        <v>51</v>
      </c>
      <c r="E1312" s="48" t="s">
        <v>67</v>
      </c>
      <c r="F1312" s="49">
        <v>29084.7</v>
      </c>
      <c r="G1312" s="49">
        <v>21017.200000000001</v>
      </c>
      <c r="H1312" s="51">
        <v>34085</v>
      </c>
      <c r="I1312" s="12">
        <f t="shared" si="1597"/>
        <v>8820780</v>
      </c>
      <c r="J1312" s="12">
        <f t="shared" si="1598"/>
        <v>4260390</v>
      </c>
      <c r="K1312" s="12">
        <f t="shared" si="1595"/>
        <v>4560390</v>
      </c>
      <c r="L1312" s="12">
        <f t="shared" si="1596"/>
        <v>4560390</v>
      </c>
      <c r="M1312" s="12">
        <f t="shared" si="1603"/>
        <v>0</v>
      </c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32">
        <v>0</v>
      </c>
      <c r="AP1312" s="109" t="s">
        <v>2502</v>
      </c>
      <c r="AQ1312" s="32">
        <v>8520780</v>
      </c>
      <c r="AR1312" s="32"/>
      <c r="AS1312" s="12"/>
      <c r="AT1312" s="12"/>
      <c r="AU1312" s="12"/>
      <c r="AV1312" s="12"/>
      <c r="AW1312" s="12"/>
      <c r="AX1312" s="12"/>
      <c r="AY1312" s="45"/>
      <c r="AZ1312" s="32"/>
      <c r="BA1312" s="12"/>
      <c r="BB1312" s="12">
        <f>BF1312+BJ1312+BN1312+BR1312+BV1312+BZ1312+CD1312+CH1312+CL1312+CP1312+CT1312+CX1312+DB1312</f>
        <v>0</v>
      </c>
      <c r="BC1312" s="12">
        <f t="shared" si="1599"/>
        <v>300000</v>
      </c>
      <c r="BD1312" s="12">
        <f t="shared" si="1600"/>
        <v>300000</v>
      </c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 t="s">
        <v>2502</v>
      </c>
      <c r="CX1312" s="12">
        <v>0</v>
      </c>
      <c r="CY1312" s="12">
        <f>150000*2</f>
        <v>300000</v>
      </c>
      <c r="CZ1312" s="12">
        <f>CY1312-CX1312</f>
        <v>300000</v>
      </c>
      <c r="DA1312" s="12"/>
      <c r="DB1312" s="12"/>
      <c r="DC1312" s="12"/>
      <c r="DD1312" s="12"/>
      <c r="DE1312" s="13" t="s">
        <v>54</v>
      </c>
      <c r="DF1312" s="14" t="s">
        <v>55</v>
      </c>
    </row>
    <row r="1313" spans="1:110" ht="51" hidden="1" x14ac:dyDescent="0.25">
      <c r="A1313" s="13" t="s">
        <v>414</v>
      </c>
      <c r="B1313" s="48" t="s">
        <v>2421</v>
      </c>
      <c r="C1313" s="49" t="s">
        <v>566</v>
      </c>
      <c r="D1313" s="49" t="s">
        <v>51</v>
      </c>
      <c r="E1313" s="48" t="s">
        <v>56</v>
      </c>
      <c r="F1313" s="49">
        <v>666.75</v>
      </c>
      <c r="G1313" s="49">
        <v>584.75</v>
      </c>
      <c r="H1313" s="51">
        <v>33423</v>
      </c>
      <c r="I1313" s="12">
        <f t="shared" si="1597"/>
        <v>436866.72499999998</v>
      </c>
      <c r="J1313" s="12">
        <f t="shared" si="1598"/>
        <v>218433.36249999999</v>
      </c>
      <c r="K1313" s="12">
        <f t="shared" si="1595"/>
        <v>218433.36249999999</v>
      </c>
      <c r="L1313" s="12">
        <f t="shared" si="1596"/>
        <v>218433.36249999999</v>
      </c>
      <c r="M1313" s="12">
        <f t="shared" si="1603"/>
        <v>0</v>
      </c>
      <c r="N1313" s="12"/>
      <c r="O1313" s="12"/>
      <c r="P1313" s="12">
        <v>0</v>
      </c>
      <c r="Q1313" s="12"/>
      <c r="R1313" s="12"/>
      <c r="S1313" s="12">
        <v>0</v>
      </c>
      <c r="T1313" s="12"/>
      <c r="U1313" s="12"/>
      <c r="V1313" s="12">
        <v>0</v>
      </c>
      <c r="W1313" s="12"/>
      <c r="X1313" s="12"/>
      <c r="Y1313" s="12">
        <v>0</v>
      </c>
      <c r="Z1313" s="12"/>
      <c r="AA1313" s="12"/>
      <c r="AB1313" s="12">
        <v>0</v>
      </c>
      <c r="AC1313" s="12"/>
      <c r="AD1313" s="12">
        <v>436866.72499999998</v>
      </c>
      <c r="AE1313" s="12">
        <v>436866.72499999998</v>
      </c>
      <c r="AF1313" s="12"/>
      <c r="AG1313" s="12"/>
      <c r="AH1313" s="12">
        <v>0</v>
      </c>
      <c r="AI1313" s="12"/>
      <c r="AJ1313" s="12"/>
      <c r="AK1313" s="12">
        <v>0</v>
      </c>
      <c r="AL1313" s="12"/>
      <c r="AM1313" s="12"/>
      <c r="AN1313" s="12">
        <v>0</v>
      </c>
      <c r="AO1313" s="32"/>
      <c r="AP1313" s="39"/>
      <c r="AQ1313" s="32"/>
      <c r="AR1313" s="32">
        <v>0</v>
      </c>
      <c r="AS1313" s="12"/>
      <c r="AT1313" s="12"/>
      <c r="AU1313" s="12">
        <v>0</v>
      </c>
      <c r="AV1313" s="12"/>
      <c r="AW1313" s="12"/>
      <c r="AX1313" s="12">
        <v>0</v>
      </c>
      <c r="AY1313" s="45"/>
      <c r="AZ1313" s="32"/>
      <c r="BA1313" s="12">
        <v>0</v>
      </c>
      <c r="BB1313" s="12"/>
      <c r="BC1313" s="12">
        <f t="shared" si="1599"/>
        <v>0</v>
      </c>
      <c r="BD1313" s="12">
        <f t="shared" si="1600"/>
        <v>0</v>
      </c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>
        <f t="shared" ref="CZ1313:CZ1314" si="1604">CY1313-CX1313</f>
        <v>0</v>
      </c>
      <c r="DA1313" s="12"/>
      <c r="DB1313" s="12"/>
      <c r="DC1313" s="12"/>
      <c r="DD1313" s="12"/>
      <c r="DE1313" s="13" t="s">
        <v>54</v>
      </c>
      <c r="DF1313" s="14" t="s">
        <v>55</v>
      </c>
    </row>
    <row r="1314" spans="1:110" ht="51" hidden="1" x14ac:dyDescent="0.25">
      <c r="A1314" s="13" t="s">
        <v>415</v>
      </c>
      <c r="B1314" s="48" t="s">
        <v>2145</v>
      </c>
      <c r="C1314" s="49" t="s">
        <v>2117</v>
      </c>
      <c r="D1314" s="49"/>
      <c r="E1314" s="48" t="s">
        <v>56</v>
      </c>
      <c r="F1314" s="50">
        <v>3948</v>
      </c>
      <c r="G1314" s="50">
        <v>3459</v>
      </c>
      <c r="H1314" s="51">
        <v>34339</v>
      </c>
      <c r="I1314" s="12">
        <f t="shared" si="1597"/>
        <v>3963167.29</v>
      </c>
      <c r="J1314" s="12">
        <f t="shared" si="1598"/>
        <v>1900000</v>
      </c>
      <c r="K1314" s="12">
        <f t="shared" si="1595"/>
        <v>2063167.29</v>
      </c>
      <c r="L1314" s="12">
        <f t="shared" si="1596"/>
        <v>2063167.29</v>
      </c>
      <c r="M1314" s="12">
        <f t="shared" si="1603"/>
        <v>0</v>
      </c>
      <c r="N1314" s="12"/>
      <c r="O1314" s="12"/>
      <c r="P1314" s="12">
        <v>0</v>
      </c>
      <c r="Q1314" s="12"/>
      <c r="R1314" s="12"/>
      <c r="S1314" s="12">
        <v>0</v>
      </c>
      <c r="T1314" s="12"/>
      <c r="U1314" s="12"/>
      <c r="V1314" s="12">
        <v>0</v>
      </c>
      <c r="W1314" s="12"/>
      <c r="X1314" s="12"/>
      <c r="Y1314" s="12">
        <v>0</v>
      </c>
      <c r="Z1314" s="12"/>
      <c r="AA1314" s="12"/>
      <c r="AB1314" s="12">
        <v>0</v>
      </c>
      <c r="AC1314" s="12"/>
      <c r="AD1314" s="12"/>
      <c r="AE1314" s="12">
        <v>0</v>
      </c>
      <c r="AF1314" s="12"/>
      <c r="AG1314" s="12"/>
      <c r="AH1314" s="12">
        <v>0</v>
      </c>
      <c r="AI1314" s="12"/>
      <c r="AJ1314" s="12"/>
      <c r="AK1314" s="12">
        <v>0</v>
      </c>
      <c r="AL1314" s="12"/>
      <c r="AM1314" s="12"/>
      <c r="AN1314" s="12">
        <v>0</v>
      </c>
      <c r="AO1314" s="32"/>
      <c r="AP1314" s="39" t="s">
        <v>2146</v>
      </c>
      <c r="AQ1314" s="32">
        <v>3800000</v>
      </c>
      <c r="AR1314" s="32">
        <v>3800000</v>
      </c>
      <c r="AS1314" s="12"/>
      <c r="AT1314" s="12"/>
      <c r="AU1314" s="12">
        <v>0</v>
      </c>
      <c r="AV1314" s="12"/>
      <c r="AW1314" s="12"/>
      <c r="AX1314" s="12">
        <v>0</v>
      </c>
      <c r="AY1314" s="45"/>
      <c r="AZ1314" s="32"/>
      <c r="BA1314" s="12">
        <v>0</v>
      </c>
      <c r="BB1314" s="12"/>
      <c r="BC1314" s="12">
        <f t="shared" si="1599"/>
        <v>163167.29</v>
      </c>
      <c r="BD1314" s="12">
        <f t="shared" si="1600"/>
        <v>163167.29</v>
      </c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>
        <v>163167.29</v>
      </c>
      <c r="CZ1314" s="12">
        <f t="shared" si="1604"/>
        <v>163167.29</v>
      </c>
      <c r="DA1314" s="12"/>
      <c r="DB1314" s="12"/>
      <c r="DC1314" s="12"/>
      <c r="DD1314" s="12"/>
      <c r="DE1314" s="13" t="s">
        <v>54</v>
      </c>
      <c r="DF1314" s="14" t="s">
        <v>55</v>
      </c>
    </row>
    <row r="1315" spans="1:110" ht="51" hidden="1" x14ac:dyDescent="0.25">
      <c r="A1315" s="13" t="s">
        <v>417</v>
      </c>
      <c r="B1315" s="48" t="s">
        <v>1447</v>
      </c>
      <c r="C1315" s="49">
        <v>1911</v>
      </c>
      <c r="D1315" s="49" t="s">
        <v>51</v>
      </c>
      <c r="E1315" s="48" t="s">
        <v>56</v>
      </c>
      <c r="F1315" s="50">
        <v>3440.3</v>
      </c>
      <c r="G1315" s="50">
        <v>3039.3</v>
      </c>
      <c r="H1315" s="51">
        <v>34103</v>
      </c>
      <c r="I1315" s="12">
        <f t="shared" si="1597"/>
        <v>1591006.98</v>
      </c>
      <c r="J1315" s="12">
        <f t="shared" si="1598"/>
        <v>795503.49</v>
      </c>
      <c r="K1315" s="12">
        <f t="shared" si="1595"/>
        <v>795503.49</v>
      </c>
      <c r="L1315" s="12">
        <f t="shared" si="1596"/>
        <v>795503.49</v>
      </c>
      <c r="M1315" s="12">
        <f t="shared" si="1603"/>
        <v>0</v>
      </c>
      <c r="N1315" s="12"/>
      <c r="O1315" s="12">
        <v>1591006.98</v>
      </c>
      <c r="P1315" s="12">
        <v>1591006.98</v>
      </c>
      <c r="Q1315" s="12"/>
      <c r="R1315" s="12"/>
      <c r="S1315" s="12">
        <v>0</v>
      </c>
      <c r="T1315" s="12"/>
      <c r="U1315" s="12"/>
      <c r="V1315" s="12">
        <v>0</v>
      </c>
      <c r="W1315" s="12"/>
      <c r="X1315" s="12"/>
      <c r="Y1315" s="12">
        <v>0</v>
      </c>
      <c r="Z1315" s="12"/>
      <c r="AA1315" s="12"/>
      <c r="AB1315" s="12">
        <v>0</v>
      </c>
      <c r="AC1315" s="12">
        <v>1798900.9280000001</v>
      </c>
      <c r="AD1315" s="12"/>
      <c r="AE1315" s="12">
        <v>-1798900.9280000001</v>
      </c>
      <c r="AF1315" s="12"/>
      <c r="AG1315" s="12"/>
      <c r="AH1315" s="12">
        <v>0</v>
      </c>
      <c r="AI1315" s="12"/>
      <c r="AJ1315" s="12"/>
      <c r="AK1315" s="12">
        <v>0</v>
      </c>
      <c r="AL1315" s="12"/>
      <c r="AM1315" s="12"/>
      <c r="AN1315" s="12">
        <v>0</v>
      </c>
      <c r="AO1315" s="32"/>
      <c r="AP1315" s="39" t="s">
        <v>53</v>
      </c>
      <c r="AQ1315" s="32"/>
      <c r="AR1315" s="32">
        <v>0</v>
      </c>
      <c r="AS1315" s="12"/>
      <c r="AT1315" s="12"/>
      <c r="AU1315" s="12">
        <v>0</v>
      </c>
      <c r="AV1315" s="12"/>
      <c r="AW1315" s="12"/>
      <c r="AX1315" s="12">
        <v>0</v>
      </c>
      <c r="AY1315" s="45"/>
      <c r="AZ1315" s="32"/>
      <c r="BA1315" s="12">
        <v>0</v>
      </c>
      <c r="BB1315" s="12">
        <f>BF1315+BJ1315+BN1315+BR1315+BV1315+BZ1315+CD1315+CH1315+CL1315+CP1315+CT1315+CX1315+DB1315</f>
        <v>0</v>
      </c>
      <c r="BC1315" s="12">
        <f t="shared" si="1599"/>
        <v>0</v>
      </c>
      <c r="BD1315" s="12">
        <f t="shared" si="1600"/>
        <v>0</v>
      </c>
      <c r="BE1315" s="12"/>
      <c r="BF1315" s="12"/>
      <c r="BG1315" s="12"/>
      <c r="BH1315" s="12">
        <f>BG1315-BF1315</f>
        <v>0</v>
      </c>
      <c r="BI1315" s="12"/>
      <c r="BJ1315" s="12"/>
      <c r="BK1315" s="12"/>
      <c r="BL1315" s="12">
        <f>BK1315-BJ1315</f>
        <v>0</v>
      </c>
      <c r="BM1315" s="12"/>
      <c r="BN1315" s="12"/>
      <c r="BO1315" s="12"/>
      <c r="BP1315" s="12">
        <f>BO1315-BN1315</f>
        <v>0</v>
      </c>
      <c r="BQ1315" s="12"/>
      <c r="BR1315" s="12"/>
      <c r="BS1315" s="12"/>
      <c r="BT1315" s="12">
        <f>BS1315-BR1315</f>
        <v>0</v>
      </c>
      <c r="BU1315" s="12"/>
      <c r="BV1315" s="12"/>
      <c r="BW1315" s="12"/>
      <c r="BX1315" s="12">
        <f>BW1315-BV1315</f>
        <v>0</v>
      </c>
      <c r="BY1315" s="12"/>
      <c r="BZ1315" s="12"/>
      <c r="CA1315" s="12"/>
      <c r="CB1315" s="12">
        <f>CA1315-BZ1315</f>
        <v>0</v>
      </c>
      <c r="CC1315" s="12"/>
      <c r="CD1315" s="12"/>
      <c r="CE1315" s="12"/>
      <c r="CF1315" s="12">
        <f>CE1315-CD1315</f>
        <v>0</v>
      </c>
      <c r="CG1315" s="12"/>
      <c r="CH1315" s="12"/>
      <c r="CI1315" s="12"/>
      <c r="CJ1315" s="12">
        <f>CI1315-CH1315</f>
        <v>0</v>
      </c>
      <c r="CK1315" s="12"/>
      <c r="CL1315" s="12"/>
      <c r="CM1315" s="12"/>
      <c r="CN1315" s="12">
        <f>CM1315-CL1315</f>
        <v>0</v>
      </c>
      <c r="CO1315" s="12"/>
      <c r="CP1315" s="12"/>
      <c r="CQ1315" s="12"/>
      <c r="CR1315" s="12">
        <f>CQ1315-CP1315</f>
        <v>0</v>
      </c>
      <c r="CS1315" s="12"/>
      <c r="CT1315" s="12"/>
      <c r="CU1315" s="12"/>
      <c r="CV1315" s="12">
        <f>CU1315-CT1315</f>
        <v>0</v>
      </c>
      <c r="CW1315" s="12"/>
      <c r="CX1315" s="12"/>
      <c r="CY1315" s="12"/>
      <c r="CZ1315" s="12">
        <f>CY1315-CX1315</f>
        <v>0</v>
      </c>
      <c r="DA1315" s="12"/>
      <c r="DB1315" s="12"/>
      <c r="DC1315" s="12"/>
      <c r="DD1315" s="12">
        <f>DC1315-DB1315</f>
        <v>0</v>
      </c>
      <c r="DE1315" s="13" t="s">
        <v>54</v>
      </c>
      <c r="DF1315" s="14" t="s">
        <v>55</v>
      </c>
    </row>
    <row r="1316" spans="1:110" ht="51" hidden="1" x14ac:dyDescent="0.25">
      <c r="A1316" s="13" t="s">
        <v>418</v>
      </c>
      <c r="B1316" s="48" t="s">
        <v>2229</v>
      </c>
      <c r="C1316" s="49" t="s">
        <v>2113</v>
      </c>
      <c r="D1316" s="49" t="s">
        <v>2154</v>
      </c>
      <c r="E1316" s="48" t="s">
        <v>56</v>
      </c>
      <c r="F1316" s="50">
        <v>4311.1000000000004</v>
      </c>
      <c r="G1316" s="50">
        <v>3712.8</v>
      </c>
      <c r="H1316" s="51">
        <v>34211</v>
      </c>
      <c r="I1316" s="12">
        <f t="shared" si="1597"/>
        <v>2449770.86</v>
      </c>
      <c r="J1316" s="12">
        <f t="shared" si="1598"/>
        <v>1224885.43</v>
      </c>
      <c r="K1316" s="12">
        <f t="shared" si="1595"/>
        <v>1224885.43</v>
      </c>
      <c r="L1316" s="12">
        <f t="shared" si="1596"/>
        <v>1224885.43</v>
      </c>
      <c r="M1316" s="12">
        <f t="shared" si="1603"/>
        <v>0</v>
      </c>
      <c r="N1316" s="12"/>
      <c r="O1316" s="12">
        <v>2449770.86</v>
      </c>
      <c r="P1316" s="12">
        <v>2449770.86</v>
      </c>
      <c r="Q1316" s="12"/>
      <c r="R1316" s="12"/>
      <c r="S1316" s="12">
        <v>0</v>
      </c>
      <c r="T1316" s="12"/>
      <c r="U1316" s="12"/>
      <c r="V1316" s="12">
        <v>0</v>
      </c>
      <c r="W1316" s="12"/>
      <c r="X1316" s="12"/>
      <c r="Y1316" s="12">
        <v>0</v>
      </c>
      <c r="Z1316" s="12"/>
      <c r="AA1316" s="12"/>
      <c r="AB1316" s="12">
        <v>0</v>
      </c>
      <c r="AC1316" s="12"/>
      <c r="AD1316" s="12"/>
      <c r="AE1316" s="12">
        <v>0</v>
      </c>
      <c r="AF1316" s="12"/>
      <c r="AG1316" s="12"/>
      <c r="AH1316" s="12">
        <v>0</v>
      </c>
      <c r="AI1316" s="12"/>
      <c r="AJ1316" s="12"/>
      <c r="AK1316" s="12">
        <v>0</v>
      </c>
      <c r="AL1316" s="12"/>
      <c r="AM1316" s="12"/>
      <c r="AN1316" s="12">
        <v>0</v>
      </c>
      <c r="AO1316" s="32"/>
      <c r="AP1316" s="39"/>
      <c r="AQ1316" s="32"/>
      <c r="AR1316" s="32">
        <v>0</v>
      </c>
      <c r="AS1316" s="12"/>
      <c r="AT1316" s="12"/>
      <c r="AU1316" s="12">
        <v>0</v>
      </c>
      <c r="AV1316" s="12"/>
      <c r="AW1316" s="12"/>
      <c r="AX1316" s="12">
        <v>0</v>
      </c>
      <c r="AY1316" s="45"/>
      <c r="AZ1316" s="32"/>
      <c r="BA1316" s="12">
        <v>0</v>
      </c>
      <c r="BB1316" s="12"/>
      <c r="BC1316" s="12">
        <f t="shared" si="1599"/>
        <v>0</v>
      </c>
      <c r="BD1316" s="12">
        <f t="shared" si="1600"/>
        <v>0</v>
      </c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3" t="s">
        <v>54</v>
      </c>
      <c r="DF1316" s="14" t="s">
        <v>55</v>
      </c>
    </row>
    <row r="1317" spans="1:110" ht="51" hidden="1" x14ac:dyDescent="0.25">
      <c r="A1317" s="13" t="s">
        <v>1934</v>
      </c>
      <c r="B1317" s="48" t="s">
        <v>2230</v>
      </c>
      <c r="C1317" s="49" t="s">
        <v>2219</v>
      </c>
      <c r="D1317" s="49" t="s">
        <v>2154</v>
      </c>
      <c r="E1317" s="48" t="s">
        <v>56</v>
      </c>
      <c r="F1317" s="50">
        <v>2060</v>
      </c>
      <c r="G1317" s="50">
        <v>1806</v>
      </c>
      <c r="H1317" s="51">
        <v>34002</v>
      </c>
      <c r="I1317" s="12">
        <f t="shared" si="1597"/>
        <v>944125.08</v>
      </c>
      <c r="J1317" s="12">
        <f t="shared" si="1598"/>
        <v>472062.54</v>
      </c>
      <c r="K1317" s="12">
        <f t="shared" si="1595"/>
        <v>472062.54</v>
      </c>
      <c r="L1317" s="12">
        <f t="shared" si="1596"/>
        <v>472062.54</v>
      </c>
      <c r="M1317" s="12">
        <f t="shared" si="1603"/>
        <v>0</v>
      </c>
      <c r="N1317" s="12"/>
      <c r="O1317" s="12">
        <v>944125.08</v>
      </c>
      <c r="P1317" s="12">
        <v>944125.08</v>
      </c>
      <c r="Q1317" s="12"/>
      <c r="R1317" s="12"/>
      <c r="S1317" s="12">
        <v>0</v>
      </c>
      <c r="T1317" s="12"/>
      <c r="U1317" s="12"/>
      <c r="V1317" s="12">
        <v>0</v>
      </c>
      <c r="W1317" s="12"/>
      <c r="X1317" s="12"/>
      <c r="Y1317" s="12">
        <v>0</v>
      </c>
      <c r="Z1317" s="12"/>
      <c r="AA1317" s="12"/>
      <c r="AB1317" s="12">
        <v>0</v>
      </c>
      <c r="AC1317" s="12"/>
      <c r="AD1317" s="12"/>
      <c r="AE1317" s="12">
        <v>0</v>
      </c>
      <c r="AF1317" s="12"/>
      <c r="AG1317" s="12"/>
      <c r="AH1317" s="12">
        <v>0</v>
      </c>
      <c r="AI1317" s="12"/>
      <c r="AJ1317" s="12"/>
      <c r="AK1317" s="12">
        <v>0</v>
      </c>
      <c r="AL1317" s="12"/>
      <c r="AM1317" s="12"/>
      <c r="AN1317" s="12">
        <v>0</v>
      </c>
      <c r="AO1317" s="32"/>
      <c r="AP1317" s="39"/>
      <c r="AQ1317" s="32"/>
      <c r="AR1317" s="32">
        <v>0</v>
      </c>
      <c r="AS1317" s="12"/>
      <c r="AT1317" s="12"/>
      <c r="AU1317" s="12">
        <v>0</v>
      </c>
      <c r="AV1317" s="12"/>
      <c r="AW1317" s="12"/>
      <c r="AX1317" s="12">
        <v>0</v>
      </c>
      <c r="AY1317" s="45"/>
      <c r="AZ1317" s="32"/>
      <c r="BA1317" s="12">
        <v>0</v>
      </c>
      <c r="BB1317" s="12"/>
      <c r="BC1317" s="12">
        <f t="shared" si="1599"/>
        <v>0</v>
      </c>
      <c r="BD1317" s="12">
        <f t="shared" si="1600"/>
        <v>0</v>
      </c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3" t="s">
        <v>54</v>
      </c>
      <c r="DF1317" s="14" t="s">
        <v>55</v>
      </c>
    </row>
    <row r="1318" spans="1:110" ht="51" hidden="1" x14ac:dyDescent="0.25">
      <c r="A1318" s="13" t="s">
        <v>419</v>
      </c>
      <c r="B1318" s="48" t="s">
        <v>2231</v>
      </c>
      <c r="C1318" s="49" t="s">
        <v>2164</v>
      </c>
      <c r="D1318" s="49" t="s">
        <v>2154</v>
      </c>
      <c r="E1318" s="48" t="s">
        <v>56</v>
      </c>
      <c r="F1318" s="50">
        <v>5310.6</v>
      </c>
      <c r="G1318" s="50">
        <v>4959.6000000000004</v>
      </c>
      <c r="H1318" s="51">
        <v>34061</v>
      </c>
      <c r="I1318" s="12">
        <f t="shared" si="1597"/>
        <v>613247.18000000005</v>
      </c>
      <c r="J1318" s="12">
        <f t="shared" si="1598"/>
        <v>306623.59000000003</v>
      </c>
      <c r="K1318" s="12">
        <f t="shared" si="1595"/>
        <v>306623.59000000003</v>
      </c>
      <c r="L1318" s="12">
        <f t="shared" si="1596"/>
        <v>306623.59000000003</v>
      </c>
      <c r="M1318" s="12">
        <f t="shared" si="1603"/>
        <v>0</v>
      </c>
      <c r="N1318" s="12"/>
      <c r="O1318" s="12">
        <v>613247.18000000005</v>
      </c>
      <c r="P1318" s="12">
        <v>613247.18000000005</v>
      </c>
      <c r="Q1318" s="12"/>
      <c r="R1318" s="12"/>
      <c r="S1318" s="12">
        <v>0</v>
      </c>
      <c r="T1318" s="12"/>
      <c r="U1318" s="12"/>
      <c r="V1318" s="12">
        <v>0</v>
      </c>
      <c r="W1318" s="12"/>
      <c r="X1318" s="12"/>
      <c r="Y1318" s="12">
        <v>0</v>
      </c>
      <c r="Z1318" s="12"/>
      <c r="AA1318" s="12"/>
      <c r="AB1318" s="12">
        <v>0</v>
      </c>
      <c r="AC1318" s="12"/>
      <c r="AD1318" s="12"/>
      <c r="AE1318" s="12">
        <v>0</v>
      </c>
      <c r="AF1318" s="12"/>
      <c r="AG1318" s="12"/>
      <c r="AH1318" s="12">
        <v>0</v>
      </c>
      <c r="AI1318" s="12"/>
      <c r="AJ1318" s="12"/>
      <c r="AK1318" s="12">
        <v>0</v>
      </c>
      <c r="AL1318" s="12"/>
      <c r="AM1318" s="12"/>
      <c r="AN1318" s="12">
        <v>0</v>
      </c>
      <c r="AO1318" s="32"/>
      <c r="AP1318" s="39"/>
      <c r="AQ1318" s="32"/>
      <c r="AR1318" s="32">
        <v>0</v>
      </c>
      <c r="AS1318" s="12"/>
      <c r="AT1318" s="12"/>
      <c r="AU1318" s="12">
        <v>0</v>
      </c>
      <c r="AV1318" s="12"/>
      <c r="AW1318" s="12"/>
      <c r="AX1318" s="12">
        <v>0</v>
      </c>
      <c r="AY1318" s="45"/>
      <c r="AZ1318" s="32"/>
      <c r="BA1318" s="12">
        <v>0</v>
      </c>
      <c r="BB1318" s="12"/>
      <c r="BC1318" s="12">
        <f t="shared" si="1599"/>
        <v>0</v>
      </c>
      <c r="BD1318" s="12">
        <f t="shared" si="1600"/>
        <v>0</v>
      </c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3" t="s">
        <v>54</v>
      </c>
      <c r="DF1318" s="14" t="s">
        <v>55</v>
      </c>
    </row>
    <row r="1319" spans="1:110" ht="38.25" hidden="1" x14ac:dyDescent="0.25">
      <c r="A1319" s="13" t="s">
        <v>420</v>
      </c>
      <c r="B1319" s="48" t="s">
        <v>2315</v>
      </c>
      <c r="C1319" s="49" t="s">
        <v>2126</v>
      </c>
      <c r="D1319" s="49" t="s">
        <v>51</v>
      </c>
      <c r="E1319" s="48" t="s">
        <v>52</v>
      </c>
      <c r="F1319" s="49">
        <v>6883.4</v>
      </c>
      <c r="G1319" s="49">
        <v>6195.4</v>
      </c>
      <c r="H1319" s="51">
        <v>33893</v>
      </c>
      <c r="I1319" s="12">
        <f t="shared" si="1597"/>
        <v>23920324.029007409</v>
      </c>
      <c r="J1319" s="12">
        <f t="shared" si="1598"/>
        <v>11960162.014503704</v>
      </c>
      <c r="K1319" s="12">
        <f t="shared" si="1595"/>
        <v>11960162.014503704</v>
      </c>
      <c r="L1319" s="12">
        <f t="shared" si="1596"/>
        <v>11960162.014503704</v>
      </c>
      <c r="M1319" s="12">
        <f t="shared" si="1603"/>
        <v>0</v>
      </c>
      <c r="N1319" s="12"/>
      <c r="O1319" s="12"/>
      <c r="P1319" s="12">
        <v>0</v>
      </c>
      <c r="Q1319" s="12"/>
      <c r="R1319" s="12"/>
      <c r="S1319" s="12">
        <v>0</v>
      </c>
      <c r="T1319" s="12"/>
      <c r="U1319" s="12"/>
      <c r="V1319" s="12">
        <v>0</v>
      </c>
      <c r="W1319" s="12"/>
      <c r="X1319" s="12"/>
      <c r="Y1319" s="12">
        <v>0</v>
      </c>
      <c r="Z1319" s="12"/>
      <c r="AA1319" s="12"/>
      <c r="AB1319" s="12">
        <v>0</v>
      </c>
      <c r="AC1319" s="12"/>
      <c r="AD1319" s="12"/>
      <c r="AE1319" s="12">
        <v>0</v>
      </c>
      <c r="AF1319" s="12"/>
      <c r="AG1319" s="12"/>
      <c r="AH1319" s="12">
        <v>0</v>
      </c>
      <c r="AI1319" s="12"/>
      <c r="AJ1319" s="12"/>
      <c r="AK1319" s="12">
        <v>0</v>
      </c>
      <c r="AL1319" s="12"/>
      <c r="AM1319" s="12"/>
      <c r="AN1319" s="12">
        <v>0</v>
      </c>
      <c r="AO1319" s="32"/>
      <c r="AP1319" s="39"/>
      <c r="AQ1319" s="32"/>
      <c r="AR1319" s="32">
        <v>0</v>
      </c>
      <c r="AS1319" s="12"/>
      <c r="AT1319" s="12"/>
      <c r="AU1319" s="12">
        <v>0</v>
      </c>
      <c r="AV1319" s="12"/>
      <c r="AW1319" s="12">
        <v>23920324.029007409</v>
      </c>
      <c r="AX1319" s="12">
        <v>27399074.48</v>
      </c>
      <c r="AY1319" s="45"/>
      <c r="AZ1319" s="32"/>
      <c r="BA1319" s="12">
        <v>0</v>
      </c>
      <c r="BB1319" s="12">
        <f>BF1319+BJ1319+BN1319+BR1319+BV1319+BZ1319+CD1319+CH1319+CL1319+CP1319+CT1319+CX1319+DB1319</f>
        <v>0</v>
      </c>
      <c r="BC1319" s="12">
        <f t="shared" si="1599"/>
        <v>0</v>
      </c>
      <c r="BD1319" s="12">
        <f t="shared" si="1600"/>
        <v>0</v>
      </c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3" t="s">
        <v>54</v>
      </c>
      <c r="DF1319" s="14" t="s">
        <v>55</v>
      </c>
    </row>
    <row r="1320" spans="1:110" ht="51" hidden="1" x14ac:dyDescent="0.25">
      <c r="A1320" s="13" t="s">
        <v>421</v>
      </c>
      <c r="B1320" s="48" t="s">
        <v>1448</v>
      </c>
      <c r="C1320" s="49">
        <v>1903</v>
      </c>
      <c r="D1320" s="49" t="s">
        <v>51</v>
      </c>
      <c r="E1320" s="48" t="s">
        <v>56</v>
      </c>
      <c r="F1320" s="50">
        <v>735.8</v>
      </c>
      <c r="G1320" s="50">
        <v>646.6</v>
      </c>
      <c r="H1320" s="51">
        <v>36882</v>
      </c>
      <c r="I1320" s="12">
        <f t="shared" si="1597"/>
        <v>558717.02</v>
      </c>
      <c r="J1320" s="12">
        <f t="shared" si="1598"/>
        <v>279358.51</v>
      </c>
      <c r="K1320" s="12">
        <f t="shared" si="1595"/>
        <v>279358.51</v>
      </c>
      <c r="L1320" s="12">
        <f t="shared" si="1596"/>
        <v>279358.51</v>
      </c>
      <c r="M1320" s="12">
        <f t="shared" si="1603"/>
        <v>0</v>
      </c>
      <c r="N1320" s="12"/>
      <c r="O1320" s="12">
        <v>558717.02</v>
      </c>
      <c r="P1320" s="12">
        <v>558717.02</v>
      </c>
      <c r="Q1320" s="12"/>
      <c r="R1320" s="12"/>
      <c r="S1320" s="12">
        <v>0</v>
      </c>
      <c r="T1320" s="12"/>
      <c r="U1320" s="12"/>
      <c r="V1320" s="12">
        <v>0</v>
      </c>
      <c r="W1320" s="12">
        <v>350709.37</v>
      </c>
      <c r="X1320" s="12"/>
      <c r="Y1320" s="12">
        <v>-350709.37</v>
      </c>
      <c r="Z1320" s="12"/>
      <c r="AA1320" s="12"/>
      <c r="AB1320" s="12">
        <v>0</v>
      </c>
      <c r="AC1320" s="12"/>
      <c r="AD1320" s="12"/>
      <c r="AE1320" s="12">
        <v>0</v>
      </c>
      <c r="AF1320" s="12"/>
      <c r="AG1320" s="12"/>
      <c r="AH1320" s="12">
        <v>0</v>
      </c>
      <c r="AI1320" s="12"/>
      <c r="AJ1320" s="12"/>
      <c r="AK1320" s="12">
        <v>0</v>
      </c>
      <c r="AL1320" s="12"/>
      <c r="AM1320" s="12"/>
      <c r="AN1320" s="12">
        <v>0</v>
      </c>
      <c r="AO1320" s="32"/>
      <c r="AP1320" s="39" t="s">
        <v>53</v>
      </c>
      <c r="AQ1320" s="32"/>
      <c r="AR1320" s="32">
        <v>0</v>
      </c>
      <c r="AS1320" s="12"/>
      <c r="AT1320" s="12"/>
      <c r="AU1320" s="12">
        <v>0</v>
      </c>
      <c r="AV1320" s="12"/>
      <c r="AW1320" s="12"/>
      <c r="AX1320" s="12">
        <v>0</v>
      </c>
      <c r="AY1320" s="45"/>
      <c r="AZ1320" s="32"/>
      <c r="BA1320" s="12">
        <v>0</v>
      </c>
      <c r="BB1320" s="12">
        <f>BF1320+BJ1320+BN1320+BR1320+BV1320+BZ1320+CD1320+CH1320+CL1320+CP1320+CT1320+CX1320+DB1320</f>
        <v>0</v>
      </c>
      <c r="BC1320" s="12">
        <f t="shared" si="1599"/>
        <v>0</v>
      </c>
      <c r="BD1320" s="12">
        <f t="shared" si="1600"/>
        <v>0</v>
      </c>
      <c r="BE1320" s="12"/>
      <c r="BF1320" s="12"/>
      <c r="BG1320" s="12"/>
      <c r="BH1320" s="12">
        <f>BG1320-BF1320</f>
        <v>0</v>
      </c>
      <c r="BI1320" s="12"/>
      <c r="BJ1320" s="12"/>
      <c r="BK1320" s="12"/>
      <c r="BL1320" s="12">
        <f>BK1320-BJ1320</f>
        <v>0</v>
      </c>
      <c r="BM1320" s="12"/>
      <c r="BN1320" s="12"/>
      <c r="BO1320" s="12"/>
      <c r="BP1320" s="12">
        <f>BO1320-BN1320</f>
        <v>0</v>
      </c>
      <c r="BQ1320" s="12"/>
      <c r="BR1320" s="12"/>
      <c r="BS1320" s="12"/>
      <c r="BT1320" s="12">
        <f>BS1320-BR1320</f>
        <v>0</v>
      </c>
      <c r="BU1320" s="12"/>
      <c r="BV1320" s="12"/>
      <c r="BW1320" s="12"/>
      <c r="BX1320" s="12">
        <f>BW1320-BV1320</f>
        <v>0</v>
      </c>
      <c r="BY1320" s="12"/>
      <c r="BZ1320" s="12"/>
      <c r="CA1320" s="12"/>
      <c r="CB1320" s="12">
        <f>CA1320-BZ1320</f>
        <v>0</v>
      </c>
      <c r="CC1320" s="12"/>
      <c r="CD1320" s="12"/>
      <c r="CE1320" s="12"/>
      <c r="CF1320" s="12">
        <f>CE1320-CD1320</f>
        <v>0</v>
      </c>
      <c r="CG1320" s="12"/>
      <c r="CH1320" s="12"/>
      <c r="CI1320" s="12"/>
      <c r="CJ1320" s="12">
        <f>CI1320-CH1320</f>
        <v>0</v>
      </c>
      <c r="CK1320" s="12"/>
      <c r="CL1320" s="12"/>
      <c r="CM1320" s="12"/>
      <c r="CN1320" s="12">
        <f>CM1320-CL1320</f>
        <v>0</v>
      </c>
      <c r="CO1320" s="12"/>
      <c r="CP1320" s="12"/>
      <c r="CQ1320" s="12"/>
      <c r="CR1320" s="12">
        <f>CQ1320-CP1320</f>
        <v>0</v>
      </c>
      <c r="CS1320" s="12"/>
      <c r="CT1320" s="12"/>
      <c r="CU1320" s="12"/>
      <c r="CV1320" s="12">
        <f>CU1320-CT1320</f>
        <v>0</v>
      </c>
      <c r="CW1320" s="12"/>
      <c r="CX1320" s="12"/>
      <c r="CY1320" s="12"/>
      <c r="CZ1320" s="12">
        <f>CY1320-CX1320</f>
        <v>0</v>
      </c>
      <c r="DA1320" s="12"/>
      <c r="DB1320" s="12"/>
      <c r="DC1320" s="12"/>
      <c r="DD1320" s="12">
        <f>DC1320-DB1320</f>
        <v>0</v>
      </c>
      <c r="DE1320" s="13" t="s">
        <v>54</v>
      </c>
      <c r="DF1320" s="14" t="s">
        <v>55</v>
      </c>
    </row>
    <row r="1321" spans="1:110" ht="51" hidden="1" x14ac:dyDescent="0.25">
      <c r="A1321" s="13" t="s">
        <v>422</v>
      </c>
      <c r="B1321" s="48" t="s">
        <v>2085</v>
      </c>
      <c r="C1321" s="49">
        <v>1910</v>
      </c>
      <c r="D1321" s="49"/>
      <c r="E1321" s="48" t="s">
        <v>56</v>
      </c>
      <c r="F1321" s="50">
        <v>3654</v>
      </c>
      <c r="G1321" s="50">
        <v>3281</v>
      </c>
      <c r="H1321" s="51">
        <v>34094</v>
      </c>
      <c r="I1321" s="12">
        <f t="shared" si="1597"/>
        <v>943931.33</v>
      </c>
      <c r="J1321" s="12">
        <f t="shared" si="1598"/>
        <v>471965.66499999998</v>
      </c>
      <c r="K1321" s="12">
        <f t="shared" si="1595"/>
        <v>471965.66499999998</v>
      </c>
      <c r="L1321" s="12">
        <f t="shared" si="1596"/>
        <v>471965.66499999998</v>
      </c>
      <c r="M1321" s="12">
        <f t="shared" si="1603"/>
        <v>0</v>
      </c>
      <c r="N1321" s="12"/>
      <c r="O1321" s="12"/>
      <c r="P1321" s="12">
        <v>0</v>
      </c>
      <c r="Q1321" s="12"/>
      <c r="R1321" s="12"/>
      <c r="S1321" s="12">
        <v>0</v>
      </c>
      <c r="T1321" s="12"/>
      <c r="U1321" s="12"/>
      <c r="V1321" s="12">
        <v>0</v>
      </c>
      <c r="W1321" s="12"/>
      <c r="X1321" s="12"/>
      <c r="Y1321" s="12">
        <v>0</v>
      </c>
      <c r="Z1321" s="12"/>
      <c r="AA1321" s="12"/>
      <c r="AB1321" s="12">
        <v>0</v>
      </c>
      <c r="AC1321" s="12"/>
      <c r="AD1321" s="12"/>
      <c r="AE1321" s="12">
        <v>0</v>
      </c>
      <c r="AF1321" s="12"/>
      <c r="AG1321" s="12"/>
      <c r="AH1321" s="12">
        <v>0</v>
      </c>
      <c r="AI1321" s="12"/>
      <c r="AJ1321" s="12"/>
      <c r="AK1321" s="12">
        <v>0</v>
      </c>
      <c r="AL1321" s="12"/>
      <c r="AM1321" s="12"/>
      <c r="AN1321" s="12">
        <v>0</v>
      </c>
      <c r="AO1321" s="32"/>
      <c r="AP1321" s="39"/>
      <c r="AQ1321" s="32"/>
      <c r="AR1321" s="32">
        <v>0</v>
      </c>
      <c r="AS1321" s="12"/>
      <c r="AT1321" s="12"/>
      <c r="AU1321" s="12">
        <v>0</v>
      </c>
      <c r="AV1321" s="12"/>
      <c r="AW1321" s="12"/>
      <c r="AX1321" s="12">
        <v>0</v>
      </c>
      <c r="AY1321" s="45"/>
      <c r="AZ1321" s="32">
        <v>943931.33</v>
      </c>
      <c r="BA1321" s="12">
        <v>943931.33</v>
      </c>
      <c r="BB1321" s="12"/>
      <c r="BC1321" s="12">
        <f t="shared" si="1599"/>
        <v>0</v>
      </c>
      <c r="BD1321" s="12">
        <f t="shared" si="1600"/>
        <v>0</v>
      </c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12"/>
      <c r="CY1321" s="12"/>
      <c r="CZ1321" s="12"/>
      <c r="DA1321" s="12"/>
      <c r="DB1321" s="12"/>
      <c r="DC1321" s="12"/>
      <c r="DD1321" s="12"/>
      <c r="DE1321" s="13" t="s">
        <v>54</v>
      </c>
      <c r="DF1321" s="14" t="s">
        <v>55</v>
      </c>
    </row>
    <row r="1322" spans="1:110" ht="51" hidden="1" x14ac:dyDescent="0.25">
      <c r="A1322" s="13" t="s">
        <v>423</v>
      </c>
      <c r="B1322" s="48" t="s">
        <v>1449</v>
      </c>
      <c r="C1322" s="49">
        <v>1903</v>
      </c>
      <c r="D1322" s="49" t="s">
        <v>51</v>
      </c>
      <c r="E1322" s="48" t="s">
        <v>56</v>
      </c>
      <c r="F1322" s="50">
        <v>1613.1</v>
      </c>
      <c r="G1322" s="50">
        <v>1409.1</v>
      </c>
      <c r="H1322" s="51">
        <v>34346</v>
      </c>
      <c r="I1322" s="12">
        <f t="shared" si="1597"/>
        <v>824737.2</v>
      </c>
      <c r="J1322" s="12">
        <f t="shared" si="1598"/>
        <v>412368.6</v>
      </c>
      <c r="K1322" s="12">
        <f t="shared" si="1595"/>
        <v>412368.6</v>
      </c>
      <c r="L1322" s="12">
        <f t="shared" si="1596"/>
        <v>412368.6</v>
      </c>
      <c r="M1322" s="12">
        <f t="shared" si="1603"/>
        <v>0</v>
      </c>
      <c r="N1322" s="12"/>
      <c r="O1322" s="12"/>
      <c r="P1322" s="12">
        <v>0</v>
      </c>
      <c r="Q1322" s="12"/>
      <c r="R1322" s="12"/>
      <c r="S1322" s="12">
        <v>0</v>
      </c>
      <c r="T1322" s="12"/>
      <c r="U1322" s="12"/>
      <c r="V1322" s="12">
        <v>0</v>
      </c>
      <c r="W1322" s="12">
        <v>764281.75600000005</v>
      </c>
      <c r="X1322" s="12">
        <v>403423.2</v>
      </c>
      <c r="Y1322" s="12">
        <v>-360858.55600000004</v>
      </c>
      <c r="Z1322" s="12"/>
      <c r="AA1322" s="12"/>
      <c r="AB1322" s="12">
        <v>0</v>
      </c>
      <c r="AC1322" s="12">
        <v>414292.1</v>
      </c>
      <c r="AD1322" s="12">
        <v>421314</v>
      </c>
      <c r="AE1322" s="12">
        <v>7021.9000000000233</v>
      </c>
      <c r="AF1322" s="12"/>
      <c r="AG1322" s="12"/>
      <c r="AH1322" s="12">
        <v>0</v>
      </c>
      <c r="AI1322" s="12"/>
      <c r="AJ1322" s="12"/>
      <c r="AK1322" s="12">
        <v>0</v>
      </c>
      <c r="AL1322" s="12"/>
      <c r="AM1322" s="12"/>
      <c r="AN1322" s="12">
        <v>0</v>
      </c>
      <c r="AO1322" s="32"/>
      <c r="AP1322" s="39" t="s">
        <v>53</v>
      </c>
      <c r="AQ1322" s="32"/>
      <c r="AR1322" s="32">
        <v>0</v>
      </c>
      <c r="AS1322" s="12"/>
      <c r="AT1322" s="12"/>
      <c r="AU1322" s="12">
        <v>0</v>
      </c>
      <c r="AV1322" s="12"/>
      <c r="AW1322" s="12"/>
      <c r="AX1322" s="12">
        <v>0</v>
      </c>
      <c r="AY1322" s="45"/>
      <c r="AZ1322" s="32"/>
      <c r="BA1322" s="12">
        <v>0</v>
      </c>
      <c r="BB1322" s="12">
        <f>BF1322+BJ1322+BN1322+BR1322+BV1322+BZ1322+CD1322+CH1322+CL1322+CP1322+CT1322+CX1322+DB1322</f>
        <v>0</v>
      </c>
      <c r="BC1322" s="12">
        <f t="shared" si="1599"/>
        <v>0</v>
      </c>
      <c r="BD1322" s="12">
        <f t="shared" si="1600"/>
        <v>0</v>
      </c>
      <c r="BE1322" s="12"/>
      <c r="BF1322" s="12"/>
      <c r="BG1322" s="12"/>
      <c r="BH1322" s="12">
        <f>BG1322-BF1322</f>
        <v>0</v>
      </c>
      <c r="BI1322" s="12"/>
      <c r="BJ1322" s="12"/>
      <c r="BK1322" s="12"/>
      <c r="BL1322" s="12">
        <f>BK1322-BJ1322</f>
        <v>0</v>
      </c>
      <c r="BM1322" s="12"/>
      <c r="BN1322" s="12"/>
      <c r="BO1322" s="12"/>
      <c r="BP1322" s="12">
        <f>BO1322-BN1322</f>
        <v>0</v>
      </c>
      <c r="BQ1322" s="12"/>
      <c r="BR1322" s="12"/>
      <c r="BS1322" s="12"/>
      <c r="BT1322" s="12">
        <f>BS1322-BR1322</f>
        <v>0</v>
      </c>
      <c r="BU1322" s="12"/>
      <c r="BV1322" s="12"/>
      <c r="BW1322" s="12"/>
      <c r="BX1322" s="12">
        <f>BW1322-BV1322</f>
        <v>0</v>
      </c>
      <c r="BY1322" s="12"/>
      <c r="BZ1322" s="12"/>
      <c r="CA1322" s="12"/>
      <c r="CB1322" s="12">
        <f>CA1322-BZ1322</f>
        <v>0</v>
      </c>
      <c r="CC1322" s="12"/>
      <c r="CD1322" s="12"/>
      <c r="CE1322" s="12"/>
      <c r="CF1322" s="12">
        <f>CE1322-CD1322</f>
        <v>0</v>
      </c>
      <c r="CG1322" s="12"/>
      <c r="CH1322" s="12"/>
      <c r="CI1322" s="12"/>
      <c r="CJ1322" s="12">
        <f>CI1322-CH1322</f>
        <v>0</v>
      </c>
      <c r="CK1322" s="12"/>
      <c r="CL1322" s="12"/>
      <c r="CM1322" s="12"/>
      <c r="CN1322" s="12">
        <f>CM1322-CL1322</f>
        <v>0</v>
      </c>
      <c r="CO1322" s="12"/>
      <c r="CP1322" s="12"/>
      <c r="CQ1322" s="12"/>
      <c r="CR1322" s="12">
        <f>CQ1322-CP1322</f>
        <v>0</v>
      </c>
      <c r="CS1322" s="12"/>
      <c r="CT1322" s="12"/>
      <c r="CU1322" s="12"/>
      <c r="CV1322" s="12">
        <f>CU1322-CT1322</f>
        <v>0</v>
      </c>
      <c r="CW1322" s="12"/>
      <c r="CX1322" s="12"/>
      <c r="CY1322" s="12"/>
      <c r="CZ1322" s="12">
        <f>CY1322-CX1322</f>
        <v>0</v>
      </c>
      <c r="DA1322" s="12"/>
      <c r="DB1322" s="12"/>
      <c r="DC1322" s="12"/>
      <c r="DD1322" s="12">
        <f>DC1322-DB1322</f>
        <v>0</v>
      </c>
      <c r="DE1322" s="13" t="s">
        <v>54</v>
      </c>
      <c r="DF1322" s="14" t="s">
        <v>55</v>
      </c>
    </row>
    <row r="1323" spans="1:110" ht="51" hidden="1" x14ac:dyDescent="0.25">
      <c r="A1323" s="13" t="s">
        <v>2337</v>
      </c>
      <c r="B1323" s="48" t="s">
        <v>1450</v>
      </c>
      <c r="C1323" s="49">
        <v>1910</v>
      </c>
      <c r="D1323" s="49" t="s">
        <v>51</v>
      </c>
      <c r="E1323" s="48" t="s">
        <v>56</v>
      </c>
      <c r="F1323" s="50">
        <v>1341</v>
      </c>
      <c r="G1323" s="50">
        <v>1212.9000000000001</v>
      </c>
      <c r="H1323" s="51">
        <v>33423</v>
      </c>
      <c r="I1323" s="12">
        <f t="shared" si="1597"/>
        <v>1581507.9900000002</v>
      </c>
      <c r="J1323" s="12">
        <f t="shared" si="1598"/>
        <v>790753.99500000011</v>
      </c>
      <c r="K1323" s="12">
        <f t="shared" si="1595"/>
        <v>790753.99500000011</v>
      </c>
      <c r="L1323" s="12">
        <f t="shared" si="1596"/>
        <v>790753.99500000011</v>
      </c>
      <c r="M1323" s="12">
        <f t="shared" si="1603"/>
        <v>0</v>
      </c>
      <c r="N1323" s="12"/>
      <c r="O1323" s="12">
        <v>822657.06</v>
      </c>
      <c r="P1323" s="12">
        <v>822657.06</v>
      </c>
      <c r="Q1323" s="12"/>
      <c r="R1323" s="12"/>
      <c r="S1323" s="12">
        <v>0</v>
      </c>
      <c r="T1323" s="12">
        <v>758850.93</v>
      </c>
      <c r="U1323" s="12">
        <v>758850.93</v>
      </c>
      <c r="V1323" s="12">
        <v>0</v>
      </c>
      <c r="W1323" s="12"/>
      <c r="X1323" s="12"/>
      <c r="Y1323" s="12">
        <v>0</v>
      </c>
      <c r="Z1323" s="12"/>
      <c r="AA1323" s="12"/>
      <c r="AB1323" s="12">
        <v>0</v>
      </c>
      <c r="AC1323" s="12"/>
      <c r="AD1323" s="12"/>
      <c r="AE1323" s="12">
        <v>0</v>
      </c>
      <c r="AF1323" s="12"/>
      <c r="AG1323" s="12"/>
      <c r="AH1323" s="12">
        <v>0</v>
      </c>
      <c r="AI1323" s="12"/>
      <c r="AJ1323" s="12"/>
      <c r="AK1323" s="12">
        <v>0</v>
      </c>
      <c r="AL1323" s="12"/>
      <c r="AM1323" s="12"/>
      <c r="AN1323" s="12">
        <v>0</v>
      </c>
      <c r="AO1323" s="32"/>
      <c r="AP1323" s="39" t="s">
        <v>53</v>
      </c>
      <c r="AQ1323" s="32"/>
      <c r="AR1323" s="32">
        <v>0</v>
      </c>
      <c r="AS1323" s="12"/>
      <c r="AT1323" s="12"/>
      <c r="AU1323" s="12">
        <v>0</v>
      </c>
      <c r="AV1323" s="12"/>
      <c r="AW1323" s="12"/>
      <c r="AX1323" s="12">
        <v>0</v>
      </c>
      <c r="AY1323" s="45"/>
      <c r="AZ1323" s="32"/>
      <c r="BA1323" s="12">
        <v>0</v>
      </c>
      <c r="BB1323" s="12">
        <f>BF1323+BJ1323+BN1323+BR1323+BV1323+BZ1323+CD1323+CH1323+CL1323+CP1323+CT1323+CX1323+DB1323</f>
        <v>0</v>
      </c>
      <c r="BC1323" s="12">
        <f t="shared" si="1599"/>
        <v>0</v>
      </c>
      <c r="BD1323" s="12">
        <f t="shared" si="1600"/>
        <v>0</v>
      </c>
      <c r="BE1323" s="12"/>
      <c r="BF1323" s="12"/>
      <c r="BG1323" s="12"/>
      <c r="BH1323" s="12">
        <f>BG1323-BF1323</f>
        <v>0</v>
      </c>
      <c r="BI1323" s="12"/>
      <c r="BJ1323" s="12"/>
      <c r="BK1323" s="12"/>
      <c r="BL1323" s="12">
        <f>BK1323-BJ1323</f>
        <v>0</v>
      </c>
      <c r="BM1323" s="12"/>
      <c r="BN1323" s="12"/>
      <c r="BO1323" s="12"/>
      <c r="BP1323" s="12">
        <f>BO1323-BN1323</f>
        <v>0</v>
      </c>
      <c r="BQ1323" s="12"/>
      <c r="BR1323" s="12"/>
      <c r="BS1323" s="12"/>
      <c r="BT1323" s="12">
        <f>BS1323-BR1323</f>
        <v>0</v>
      </c>
      <c r="BU1323" s="12"/>
      <c r="BV1323" s="12"/>
      <c r="BW1323" s="12"/>
      <c r="BX1323" s="12">
        <f>BW1323-BV1323</f>
        <v>0</v>
      </c>
      <c r="BY1323" s="12"/>
      <c r="BZ1323" s="12"/>
      <c r="CA1323" s="12"/>
      <c r="CB1323" s="12">
        <f>CA1323-BZ1323</f>
        <v>0</v>
      </c>
      <c r="CC1323" s="12"/>
      <c r="CD1323" s="12"/>
      <c r="CE1323" s="12"/>
      <c r="CF1323" s="12">
        <f>CE1323-CD1323</f>
        <v>0</v>
      </c>
      <c r="CG1323" s="12"/>
      <c r="CH1323" s="12"/>
      <c r="CI1323" s="12"/>
      <c r="CJ1323" s="12">
        <f>CI1323-CH1323</f>
        <v>0</v>
      </c>
      <c r="CK1323" s="12"/>
      <c r="CL1323" s="12"/>
      <c r="CM1323" s="12"/>
      <c r="CN1323" s="12">
        <f>CM1323-CL1323</f>
        <v>0</v>
      </c>
      <c r="CO1323" s="12"/>
      <c r="CP1323" s="12"/>
      <c r="CQ1323" s="12"/>
      <c r="CR1323" s="12">
        <f>CQ1323-CP1323</f>
        <v>0</v>
      </c>
      <c r="CS1323" s="12"/>
      <c r="CT1323" s="12"/>
      <c r="CU1323" s="12"/>
      <c r="CV1323" s="12">
        <f>CU1323-CT1323</f>
        <v>0</v>
      </c>
      <c r="CW1323" s="12"/>
      <c r="CX1323" s="12"/>
      <c r="CY1323" s="12"/>
      <c r="CZ1323" s="12">
        <f>CY1323-CX1323</f>
        <v>0</v>
      </c>
      <c r="DA1323" s="12"/>
      <c r="DB1323" s="12"/>
      <c r="DC1323" s="12"/>
      <c r="DD1323" s="12">
        <f>DC1323-DB1323</f>
        <v>0</v>
      </c>
      <c r="DE1323" s="13" t="s">
        <v>54</v>
      </c>
      <c r="DF1323" s="14" t="s">
        <v>55</v>
      </c>
    </row>
    <row r="1324" spans="1:110" ht="51" hidden="1" x14ac:dyDescent="0.25">
      <c r="A1324" s="13" t="s">
        <v>424</v>
      </c>
      <c r="B1324" s="48" t="s">
        <v>2232</v>
      </c>
      <c r="C1324" s="49" t="s">
        <v>2117</v>
      </c>
      <c r="D1324" s="49" t="s">
        <v>2154</v>
      </c>
      <c r="E1324" s="48" t="s">
        <v>56</v>
      </c>
      <c r="F1324" s="50">
        <v>4418.1000000000004</v>
      </c>
      <c r="G1324" s="50">
        <v>3781.1</v>
      </c>
      <c r="H1324" s="51">
        <v>33822</v>
      </c>
      <c r="I1324" s="12">
        <f t="shared" si="1597"/>
        <v>1918035.72</v>
      </c>
      <c r="J1324" s="12">
        <f t="shared" si="1598"/>
        <v>959017.86</v>
      </c>
      <c r="K1324" s="12">
        <f t="shared" si="1595"/>
        <v>959017.86</v>
      </c>
      <c r="L1324" s="12">
        <f t="shared" si="1596"/>
        <v>959017.86</v>
      </c>
      <c r="M1324" s="12">
        <f t="shared" si="1603"/>
        <v>0</v>
      </c>
      <c r="N1324" s="12"/>
      <c r="O1324" s="12">
        <v>1918035.72</v>
      </c>
      <c r="P1324" s="12">
        <v>1918035.72</v>
      </c>
      <c r="Q1324" s="12"/>
      <c r="R1324" s="12"/>
      <c r="S1324" s="12">
        <v>0</v>
      </c>
      <c r="T1324" s="12"/>
      <c r="U1324" s="12"/>
      <c r="V1324" s="12">
        <v>0</v>
      </c>
      <c r="W1324" s="12"/>
      <c r="X1324" s="12"/>
      <c r="Y1324" s="12">
        <v>0</v>
      </c>
      <c r="Z1324" s="12"/>
      <c r="AA1324" s="12"/>
      <c r="AB1324" s="12">
        <v>0</v>
      </c>
      <c r="AC1324" s="12"/>
      <c r="AD1324" s="12"/>
      <c r="AE1324" s="12">
        <v>0</v>
      </c>
      <c r="AF1324" s="12"/>
      <c r="AG1324" s="12"/>
      <c r="AH1324" s="12">
        <v>0</v>
      </c>
      <c r="AI1324" s="12"/>
      <c r="AJ1324" s="12"/>
      <c r="AK1324" s="12">
        <v>0</v>
      </c>
      <c r="AL1324" s="12"/>
      <c r="AM1324" s="12"/>
      <c r="AN1324" s="12">
        <v>0</v>
      </c>
      <c r="AO1324" s="32"/>
      <c r="AP1324" s="39"/>
      <c r="AQ1324" s="32"/>
      <c r="AR1324" s="32">
        <v>0</v>
      </c>
      <c r="AS1324" s="12"/>
      <c r="AT1324" s="12"/>
      <c r="AU1324" s="12">
        <v>0</v>
      </c>
      <c r="AV1324" s="12"/>
      <c r="AW1324" s="12"/>
      <c r="AX1324" s="12">
        <v>0</v>
      </c>
      <c r="AY1324" s="45"/>
      <c r="AZ1324" s="32"/>
      <c r="BA1324" s="12">
        <v>0</v>
      </c>
      <c r="BB1324" s="12"/>
      <c r="BC1324" s="12">
        <f t="shared" si="1599"/>
        <v>0</v>
      </c>
      <c r="BD1324" s="12">
        <f t="shared" si="1600"/>
        <v>0</v>
      </c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3" t="s">
        <v>54</v>
      </c>
      <c r="DF1324" s="14" t="s">
        <v>55</v>
      </c>
    </row>
    <row r="1325" spans="1:110" ht="51" hidden="1" x14ac:dyDescent="0.25">
      <c r="A1325" s="13" t="s">
        <v>2338</v>
      </c>
      <c r="B1325" s="48" t="s">
        <v>2233</v>
      </c>
      <c r="C1325" s="49" t="s">
        <v>2174</v>
      </c>
      <c r="D1325" s="49" t="s">
        <v>2154</v>
      </c>
      <c r="E1325" s="48" t="s">
        <v>56</v>
      </c>
      <c r="F1325" s="50">
        <v>1858.5</v>
      </c>
      <c r="G1325" s="50">
        <v>1658.1</v>
      </c>
      <c r="H1325" s="51">
        <v>33423</v>
      </c>
      <c r="I1325" s="12">
        <f t="shared" si="1597"/>
        <v>901656.88</v>
      </c>
      <c r="J1325" s="12">
        <f t="shared" si="1598"/>
        <v>450828.44</v>
      </c>
      <c r="K1325" s="12">
        <f t="shared" si="1595"/>
        <v>450828.44</v>
      </c>
      <c r="L1325" s="12">
        <f t="shared" si="1596"/>
        <v>450828.44</v>
      </c>
      <c r="M1325" s="12">
        <f t="shared" si="1603"/>
        <v>0</v>
      </c>
      <c r="N1325" s="12"/>
      <c r="O1325" s="12">
        <v>901656.88</v>
      </c>
      <c r="P1325" s="12">
        <v>901656.88</v>
      </c>
      <c r="Q1325" s="12"/>
      <c r="R1325" s="12"/>
      <c r="S1325" s="12">
        <v>0</v>
      </c>
      <c r="T1325" s="12"/>
      <c r="U1325" s="12"/>
      <c r="V1325" s="12">
        <v>0</v>
      </c>
      <c r="W1325" s="12"/>
      <c r="X1325" s="12"/>
      <c r="Y1325" s="12">
        <v>0</v>
      </c>
      <c r="Z1325" s="12"/>
      <c r="AA1325" s="12"/>
      <c r="AB1325" s="12">
        <v>0</v>
      </c>
      <c r="AC1325" s="12"/>
      <c r="AD1325" s="12"/>
      <c r="AE1325" s="12">
        <v>0</v>
      </c>
      <c r="AF1325" s="12"/>
      <c r="AG1325" s="12"/>
      <c r="AH1325" s="12">
        <v>0</v>
      </c>
      <c r="AI1325" s="12"/>
      <c r="AJ1325" s="12"/>
      <c r="AK1325" s="12">
        <v>0</v>
      </c>
      <c r="AL1325" s="12"/>
      <c r="AM1325" s="12"/>
      <c r="AN1325" s="12">
        <v>0</v>
      </c>
      <c r="AO1325" s="32"/>
      <c r="AP1325" s="39"/>
      <c r="AQ1325" s="32"/>
      <c r="AR1325" s="32">
        <v>0</v>
      </c>
      <c r="AS1325" s="12"/>
      <c r="AT1325" s="12"/>
      <c r="AU1325" s="12">
        <v>0</v>
      </c>
      <c r="AV1325" s="12"/>
      <c r="AW1325" s="12"/>
      <c r="AX1325" s="12">
        <v>0</v>
      </c>
      <c r="AY1325" s="45"/>
      <c r="AZ1325" s="32"/>
      <c r="BA1325" s="12">
        <v>0</v>
      </c>
      <c r="BB1325" s="12"/>
      <c r="BC1325" s="12">
        <f t="shared" si="1599"/>
        <v>0</v>
      </c>
      <c r="BD1325" s="12">
        <f t="shared" si="1600"/>
        <v>0</v>
      </c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3" t="s">
        <v>54</v>
      </c>
      <c r="DF1325" s="14" t="s">
        <v>55</v>
      </c>
    </row>
    <row r="1326" spans="1:110" ht="38.25" hidden="1" x14ac:dyDescent="0.25">
      <c r="A1326" s="13" t="s">
        <v>425</v>
      </c>
      <c r="B1326" s="48" t="s">
        <v>1451</v>
      </c>
      <c r="C1326" s="49">
        <v>1953</v>
      </c>
      <c r="D1326" s="49" t="s">
        <v>51</v>
      </c>
      <c r="E1326" s="48" t="s">
        <v>67</v>
      </c>
      <c r="F1326" s="50">
        <v>4040.5</v>
      </c>
      <c r="G1326" s="50">
        <v>3493.5</v>
      </c>
      <c r="H1326" s="51">
        <v>33770</v>
      </c>
      <c r="I1326" s="12">
        <f t="shared" si="1597"/>
        <v>4318753.2</v>
      </c>
      <c r="J1326" s="12">
        <f t="shared" si="1598"/>
        <v>2159376.6</v>
      </c>
      <c r="K1326" s="12">
        <f t="shared" si="1595"/>
        <v>2159376.6</v>
      </c>
      <c r="L1326" s="12">
        <f t="shared" si="1596"/>
        <v>2159376.6</v>
      </c>
      <c r="M1326" s="12">
        <f t="shared" si="1603"/>
        <v>0</v>
      </c>
      <c r="N1326" s="12"/>
      <c r="O1326" s="12"/>
      <c r="P1326" s="12">
        <v>0</v>
      </c>
      <c r="Q1326" s="12"/>
      <c r="R1326" s="12"/>
      <c r="S1326" s="12">
        <v>0</v>
      </c>
      <c r="T1326" s="12"/>
      <c r="U1326" s="12"/>
      <c r="V1326" s="12">
        <v>0</v>
      </c>
      <c r="W1326" s="12"/>
      <c r="X1326" s="12"/>
      <c r="Y1326" s="12">
        <v>0</v>
      </c>
      <c r="Z1326" s="12"/>
      <c r="AA1326" s="12"/>
      <c r="AB1326" s="12">
        <v>0</v>
      </c>
      <c r="AC1326" s="12"/>
      <c r="AD1326" s="12"/>
      <c r="AE1326" s="12">
        <v>0</v>
      </c>
      <c r="AF1326" s="12"/>
      <c r="AG1326" s="12"/>
      <c r="AH1326" s="12">
        <v>0</v>
      </c>
      <c r="AI1326" s="12"/>
      <c r="AJ1326" s="12"/>
      <c r="AK1326" s="12">
        <v>0</v>
      </c>
      <c r="AL1326" s="12"/>
      <c r="AM1326" s="12"/>
      <c r="AN1326" s="12">
        <v>0</v>
      </c>
      <c r="AO1326" s="32"/>
      <c r="AP1326" s="39" t="s">
        <v>53</v>
      </c>
      <c r="AQ1326" s="32"/>
      <c r="AR1326" s="32">
        <v>0</v>
      </c>
      <c r="AS1326" s="12">
        <v>3769600</v>
      </c>
      <c r="AT1326" s="12">
        <v>4318753.2</v>
      </c>
      <c r="AU1326" s="12">
        <v>549153.20000000019</v>
      </c>
      <c r="AV1326" s="12"/>
      <c r="AW1326" s="12"/>
      <c r="AX1326" s="12">
        <v>0</v>
      </c>
      <c r="AY1326" s="45"/>
      <c r="AZ1326" s="32"/>
      <c r="BA1326" s="12">
        <v>0</v>
      </c>
      <c r="BB1326" s="12">
        <f>BF1326+BJ1326+BN1326+BR1326+BV1326+BZ1326+CD1326+CH1326+CL1326+CP1326+CT1326+CX1326+DB1326</f>
        <v>0</v>
      </c>
      <c r="BC1326" s="12">
        <f t="shared" si="1599"/>
        <v>0</v>
      </c>
      <c r="BD1326" s="12">
        <f t="shared" si="1600"/>
        <v>0</v>
      </c>
      <c r="BE1326" s="12"/>
      <c r="BF1326" s="12"/>
      <c r="BG1326" s="12"/>
      <c r="BH1326" s="12">
        <f>BG1326-BF1326</f>
        <v>0</v>
      </c>
      <c r="BI1326" s="12"/>
      <c r="BJ1326" s="12"/>
      <c r="BK1326" s="12"/>
      <c r="BL1326" s="12">
        <f>BK1326-BJ1326</f>
        <v>0</v>
      </c>
      <c r="BM1326" s="12"/>
      <c r="BN1326" s="12"/>
      <c r="BO1326" s="12"/>
      <c r="BP1326" s="12">
        <f>BO1326-BN1326</f>
        <v>0</v>
      </c>
      <c r="BQ1326" s="12"/>
      <c r="BR1326" s="12"/>
      <c r="BS1326" s="12"/>
      <c r="BT1326" s="12">
        <f>BS1326-BR1326</f>
        <v>0</v>
      </c>
      <c r="BU1326" s="12"/>
      <c r="BV1326" s="12"/>
      <c r="BW1326" s="12"/>
      <c r="BX1326" s="12">
        <f>BW1326-BV1326</f>
        <v>0</v>
      </c>
      <c r="BY1326" s="12"/>
      <c r="BZ1326" s="12"/>
      <c r="CA1326" s="12"/>
      <c r="CB1326" s="12">
        <f>CA1326-BZ1326</f>
        <v>0</v>
      </c>
      <c r="CC1326" s="12"/>
      <c r="CD1326" s="12"/>
      <c r="CE1326" s="12"/>
      <c r="CF1326" s="12">
        <f>CE1326-CD1326</f>
        <v>0</v>
      </c>
      <c r="CG1326" s="12"/>
      <c r="CH1326" s="12"/>
      <c r="CI1326" s="12"/>
      <c r="CJ1326" s="12">
        <f>CI1326-CH1326</f>
        <v>0</v>
      </c>
      <c r="CK1326" s="12"/>
      <c r="CL1326" s="12"/>
      <c r="CM1326" s="12"/>
      <c r="CN1326" s="12">
        <f>CM1326-CL1326</f>
        <v>0</v>
      </c>
      <c r="CO1326" s="12"/>
      <c r="CP1326" s="12"/>
      <c r="CQ1326" s="12"/>
      <c r="CR1326" s="12">
        <f>CQ1326-CP1326</f>
        <v>0</v>
      </c>
      <c r="CS1326" s="12"/>
      <c r="CT1326" s="12"/>
      <c r="CU1326" s="12"/>
      <c r="CV1326" s="12">
        <f>CU1326-CT1326</f>
        <v>0</v>
      </c>
      <c r="CW1326" s="12"/>
      <c r="CX1326" s="12"/>
      <c r="CY1326" s="12"/>
      <c r="CZ1326" s="12">
        <f>CY1326-CX1326</f>
        <v>0</v>
      </c>
      <c r="DA1326" s="12"/>
      <c r="DB1326" s="12"/>
      <c r="DC1326" s="12"/>
      <c r="DD1326" s="12">
        <f>DC1326-DB1326</f>
        <v>0</v>
      </c>
      <c r="DE1326" s="13" t="s">
        <v>54</v>
      </c>
      <c r="DF1326" s="14" t="s">
        <v>55</v>
      </c>
    </row>
    <row r="1327" spans="1:110" ht="51" hidden="1" x14ac:dyDescent="0.25">
      <c r="A1327" s="13" t="s">
        <v>2339</v>
      </c>
      <c r="B1327" s="48" t="s">
        <v>2234</v>
      </c>
      <c r="C1327" s="49" t="s">
        <v>2113</v>
      </c>
      <c r="D1327" s="49" t="s">
        <v>2154</v>
      </c>
      <c r="E1327" s="48" t="s">
        <v>56</v>
      </c>
      <c r="F1327" s="50">
        <v>3574.5</v>
      </c>
      <c r="G1327" s="50">
        <v>3192.5</v>
      </c>
      <c r="H1327" s="51">
        <v>33961</v>
      </c>
      <c r="I1327" s="12">
        <f t="shared" si="1597"/>
        <v>1452352.26</v>
      </c>
      <c r="J1327" s="12">
        <f t="shared" si="1598"/>
        <v>726176.13</v>
      </c>
      <c r="K1327" s="12">
        <f t="shared" si="1595"/>
        <v>726176.13</v>
      </c>
      <c r="L1327" s="12">
        <f t="shared" si="1596"/>
        <v>726176.13</v>
      </c>
      <c r="M1327" s="12">
        <f t="shared" si="1603"/>
        <v>0</v>
      </c>
      <c r="N1327" s="12"/>
      <c r="O1327" s="12">
        <v>1452352.26</v>
      </c>
      <c r="P1327" s="12">
        <v>1452352.26</v>
      </c>
      <c r="Q1327" s="12"/>
      <c r="R1327" s="12"/>
      <c r="S1327" s="12">
        <v>0</v>
      </c>
      <c r="T1327" s="12"/>
      <c r="U1327" s="12"/>
      <c r="V1327" s="12">
        <v>0</v>
      </c>
      <c r="W1327" s="12"/>
      <c r="X1327" s="12"/>
      <c r="Y1327" s="12">
        <v>0</v>
      </c>
      <c r="Z1327" s="12"/>
      <c r="AA1327" s="12"/>
      <c r="AB1327" s="12">
        <v>0</v>
      </c>
      <c r="AC1327" s="12"/>
      <c r="AD1327" s="12"/>
      <c r="AE1327" s="12">
        <v>0</v>
      </c>
      <c r="AF1327" s="12"/>
      <c r="AG1327" s="12"/>
      <c r="AH1327" s="12">
        <v>0</v>
      </c>
      <c r="AI1327" s="12"/>
      <c r="AJ1327" s="12"/>
      <c r="AK1327" s="12">
        <v>0</v>
      </c>
      <c r="AL1327" s="12"/>
      <c r="AM1327" s="12"/>
      <c r="AN1327" s="12">
        <v>0</v>
      </c>
      <c r="AO1327" s="32"/>
      <c r="AP1327" s="39"/>
      <c r="AQ1327" s="32"/>
      <c r="AR1327" s="32">
        <v>0</v>
      </c>
      <c r="AS1327" s="12"/>
      <c r="AT1327" s="12"/>
      <c r="AU1327" s="12">
        <v>0</v>
      </c>
      <c r="AV1327" s="12"/>
      <c r="AW1327" s="12"/>
      <c r="AX1327" s="12">
        <v>0</v>
      </c>
      <c r="AY1327" s="45"/>
      <c r="AZ1327" s="32"/>
      <c r="BA1327" s="12">
        <v>0</v>
      </c>
      <c r="BB1327" s="12"/>
      <c r="BC1327" s="12">
        <f t="shared" si="1599"/>
        <v>0</v>
      </c>
      <c r="BD1327" s="12">
        <f t="shared" si="1600"/>
        <v>0</v>
      </c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3" t="s">
        <v>54</v>
      </c>
      <c r="DF1327" s="14" t="s">
        <v>55</v>
      </c>
    </row>
    <row r="1328" spans="1:110" ht="51" hidden="1" x14ac:dyDescent="0.25">
      <c r="A1328" s="13" t="s">
        <v>427</v>
      </c>
      <c r="B1328" s="48" t="s">
        <v>1452</v>
      </c>
      <c r="C1328" s="49">
        <v>1917</v>
      </c>
      <c r="D1328" s="49" t="s">
        <v>51</v>
      </c>
      <c r="E1328" s="48" t="s">
        <v>56</v>
      </c>
      <c r="F1328" s="50">
        <v>1660.5</v>
      </c>
      <c r="G1328" s="50">
        <v>1426.7</v>
      </c>
      <c r="H1328" s="51">
        <v>33920</v>
      </c>
      <c r="I1328" s="12">
        <f t="shared" si="1597"/>
        <v>799638.59</v>
      </c>
      <c r="J1328" s="12">
        <f t="shared" si="1598"/>
        <v>370716.6</v>
      </c>
      <c r="K1328" s="12">
        <f t="shared" si="1595"/>
        <v>428921.99</v>
      </c>
      <c r="L1328" s="12">
        <f t="shared" si="1596"/>
        <v>428921.99</v>
      </c>
      <c r="M1328" s="12">
        <f t="shared" si="1603"/>
        <v>0</v>
      </c>
      <c r="N1328" s="12">
        <v>717630.07499999995</v>
      </c>
      <c r="O1328" s="12">
        <v>741433.2</v>
      </c>
      <c r="P1328" s="12">
        <v>23803.125</v>
      </c>
      <c r="Q1328" s="12"/>
      <c r="R1328" s="12"/>
      <c r="S1328" s="12">
        <v>0</v>
      </c>
      <c r="T1328" s="12"/>
      <c r="U1328" s="12"/>
      <c r="V1328" s="12">
        <v>0</v>
      </c>
      <c r="W1328" s="12"/>
      <c r="X1328" s="12"/>
      <c r="Y1328" s="12">
        <v>0</v>
      </c>
      <c r="Z1328" s="12"/>
      <c r="AA1328" s="12"/>
      <c r="AB1328" s="12">
        <v>0</v>
      </c>
      <c r="AC1328" s="12"/>
      <c r="AD1328" s="12"/>
      <c r="AE1328" s="12">
        <v>0</v>
      </c>
      <c r="AF1328" s="12"/>
      <c r="AG1328" s="12"/>
      <c r="AH1328" s="12">
        <v>0</v>
      </c>
      <c r="AI1328" s="12"/>
      <c r="AJ1328" s="12"/>
      <c r="AK1328" s="12">
        <v>0</v>
      </c>
      <c r="AL1328" s="12"/>
      <c r="AM1328" s="12"/>
      <c r="AN1328" s="12">
        <v>0</v>
      </c>
      <c r="AO1328" s="32"/>
      <c r="AP1328" s="39" t="s">
        <v>53</v>
      </c>
      <c r="AQ1328" s="32"/>
      <c r="AR1328" s="32">
        <v>0</v>
      </c>
      <c r="AS1328" s="12"/>
      <c r="AT1328" s="12"/>
      <c r="AU1328" s="12">
        <v>0</v>
      </c>
      <c r="AV1328" s="12"/>
      <c r="AW1328" s="12"/>
      <c r="AX1328" s="12">
        <v>0</v>
      </c>
      <c r="AY1328" s="45"/>
      <c r="AZ1328" s="32"/>
      <c r="BA1328" s="12">
        <v>0</v>
      </c>
      <c r="BB1328" s="12">
        <f>BF1328+BJ1328+BN1328+BR1328+BV1328+BZ1328+CD1328+CH1328+CL1328+CP1328+CT1328+CX1328+DB1328</f>
        <v>0</v>
      </c>
      <c r="BC1328" s="12">
        <f t="shared" si="1599"/>
        <v>58205.39</v>
      </c>
      <c r="BD1328" s="12">
        <f t="shared" si="1600"/>
        <v>58205.39</v>
      </c>
      <c r="BE1328" s="12"/>
      <c r="BF1328" s="12"/>
      <c r="BG1328" s="12"/>
      <c r="BH1328" s="12">
        <f>BG1328-BF1328</f>
        <v>0</v>
      </c>
      <c r="BI1328" s="12"/>
      <c r="BJ1328" s="12"/>
      <c r="BK1328" s="12"/>
      <c r="BL1328" s="12">
        <f>BK1328-BJ1328</f>
        <v>0</v>
      </c>
      <c r="BM1328" s="12"/>
      <c r="BN1328" s="12"/>
      <c r="BO1328" s="12"/>
      <c r="BP1328" s="12">
        <f>BO1328-BN1328</f>
        <v>0</v>
      </c>
      <c r="BQ1328" s="12"/>
      <c r="BR1328" s="12"/>
      <c r="BS1328" s="12"/>
      <c r="BT1328" s="12">
        <f>BS1328-BR1328</f>
        <v>0</v>
      </c>
      <c r="BU1328" s="12"/>
      <c r="BV1328" s="12"/>
      <c r="BW1328" s="12"/>
      <c r="BX1328" s="12">
        <f>BW1328-BV1328</f>
        <v>0</v>
      </c>
      <c r="BY1328" s="12"/>
      <c r="BZ1328" s="12"/>
      <c r="CA1328" s="12"/>
      <c r="CB1328" s="12">
        <f>CA1328-BZ1328</f>
        <v>0</v>
      </c>
      <c r="CC1328" s="12"/>
      <c r="CD1328" s="12"/>
      <c r="CE1328" s="12"/>
      <c r="CF1328" s="12">
        <f>CE1328-CD1328</f>
        <v>0</v>
      </c>
      <c r="CG1328" s="12"/>
      <c r="CH1328" s="12"/>
      <c r="CI1328" s="12"/>
      <c r="CJ1328" s="12">
        <f>CI1328-CH1328</f>
        <v>0</v>
      </c>
      <c r="CK1328" s="12"/>
      <c r="CL1328" s="12"/>
      <c r="CM1328" s="12"/>
      <c r="CN1328" s="12">
        <f>CM1328-CL1328</f>
        <v>0</v>
      </c>
      <c r="CO1328" s="12"/>
      <c r="CP1328" s="12"/>
      <c r="CQ1328" s="12"/>
      <c r="CR1328" s="12">
        <f>CQ1328-CP1328</f>
        <v>0</v>
      </c>
      <c r="CS1328" s="12"/>
      <c r="CT1328" s="12"/>
      <c r="CU1328" s="12"/>
      <c r="CV1328" s="12">
        <f>CU1328-CT1328</f>
        <v>0</v>
      </c>
      <c r="CW1328" s="12"/>
      <c r="CX1328" s="12"/>
      <c r="CY1328" s="12"/>
      <c r="CZ1328" s="12">
        <f>CY1328-CX1328</f>
        <v>0</v>
      </c>
      <c r="DA1328" s="12"/>
      <c r="DB1328" s="12"/>
      <c r="DC1328" s="12">
        <v>58205.39</v>
      </c>
      <c r="DD1328" s="12">
        <f>DC1328-DB1328</f>
        <v>58205.39</v>
      </c>
      <c r="DE1328" s="13" t="s">
        <v>54</v>
      </c>
      <c r="DF1328" s="14" t="s">
        <v>55</v>
      </c>
    </row>
    <row r="1329" spans="1:110" ht="38.25" hidden="1" x14ac:dyDescent="0.25">
      <c r="A1329" s="13" t="s">
        <v>2340</v>
      </c>
      <c r="B1329" s="48" t="s">
        <v>2147</v>
      </c>
      <c r="C1329" s="49" t="s">
        <v>2148</v>
      </c>
      <c r="D1329" s="49"/>
      <c r="E1329" s="48" t="s">
        <v>67</v>
      </c>
      <c r="F1329" s="50">
        <v>12988.5</v>
      </c>
      <c r="G1329" s="50">
        <v>11442.8</v>
      </c>
      <c r="H1329" s="51">
        <v>33423</v>
      </c>
      <c r="I1329" s="12">
        <f t="shared" si="1597"/>
        <v>7600000</v>
      </c>
      <c r="J1329" s="12">
        <f t="shared" si="1598"/>
        <v>3800000</v>
      </c>
      <c r="K1329" s="12">
        <f t="shared" ref="K1329:K1392" si="1605">I1329-J1329</f>
        <v>3800000</v>
      </c>
      <c r="L1329" s="12">
        <f t="shared" ref="L1329:L1392" si="1606">K1329</f>
        <v>3800000</v>
      </c>
      <c r="M1329" s="12">
        <f t="shared" si="1603"/>
        <v>0</v>
      </c>
      <c r="N1329" s="12"/>
      <c r="O1329" s="12"/>
      <c r="P1329" s="12">
        <v>0</v>
      </c>
      <c r="Q1329" s="12"/>
      <c r="R1329" s="12"/>
      <c r="S1329" s="12">
        <v>0</v>
      </c>
      <c r="T1329" s="12"/>
      <c r="U1329" s="12"/>
      <c r="V1329" s="12">
        <v>0</v>
      </c>
      <c r="W1329" s="12"/>
      <c r="X1329" s="12"/>
      <c r="Y1329" s="12">
        <v>0</v>
      </c>
      <c r="Z1329" s="12"/>
      <c r="AA1329" s="12"/>
      <c r="AB1329" s="12">
        <v>0</v>
      </c>
      <c r="AC1329" s="12"/>
      <c r="AD1329" s="12"/>
      <c r="AE1329" s="12">
        <v>0</v>
      </c>
      <c r="AF1329" s="12"/>
      <c r="AG1329" s="12"/>
      <c r="AH1329" s="12">
        <v>0</v>
      </c>
      <c r="AI1329" s="12"/>
      <c r="AJ1329" s="12"/>
      <c r="AK1329" s="12">
        <v>0</v>
      </c>
      <c r="AL1329" s="12"/>
      <c r="AM1329" s="12"/>
      <c r="AN1329" s="12">
        <v>0</v>
      </c>
      <c r="AO1329" s="32"/>
      <c r="AP1329" s="39" t="s">
        <v>2149</v>
      </c>
      <c r="AQ1329" s="32">
        <v>7600000</v>
      </c>
      <c r="AR1329" s="32">
        <v>7600000</v>
      </c>
      <c r="AS1329" s="12"/>
      <c r="AT1329" s="12"/>
      <c r="AU1329" s="12">
        <v>0</v>
      </c>
      <c r="AV1329" s="12"/>
      <c r="AW1329" s="12"/>
      <c r="AX1329" s="12">
        <v>0</v>
      </c>
      <c r="AY1329" s="45"/>
      <c r="AZ1329" s="32"/>
      <c r="BA1329" s="12">
        <v>0</v>
      </c>
      <c r="BB1329" s="12"/>
      <c r="BC1329" s="12">
        <f t="shared" si="1599"/>
        <v>0</v>
      </c>
      <c r="BD1329" s="12">
        <f t="shared" si="1600"/>
        <v>0</v>
      </c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3" t="s">
        <v>54</v>
      </c>
      <c r="DF1329" s="14" t="s">
        <v>55</v>
      </c>
    </row>
    <row r="1330" spans="1:110" ht="51" hidden="1" x14ac:dyDescent="0.25">
      <c r="A1330" s="13" t="s">
        <v>429</v>
      </c>
      <c r="B1330" s="48" t="s">
        <v>1453</v>
      </c>
      <c r="C1330" s="49">
        <v>1911</v>
      </c>
      <c r="D1330" s="49" t="s">
        <v>51</v>
      </c>
      <c r="E1330" s="48" t="s">
        <v>56</v>
      </c>
      <c r="F1330" s="50">
        <v>3839</v>
      </c>
      <c r="G1330" s="50">
        <v>3429</v>
      </c>
      <c r="H1330" s="51">
        <v>34078</v>
      </c>
      <c r="I1330" s="12">
        <f t="shared" si="1597"/>
        <v>1885950</v>
      </c>
      <c r="J1330" s="12">
        <f t="shared" si="1598"/>
        <v>942975</v>
      </c>
      <c r="K1330" s="12">
        <f t="shared" si="1605"/>
        <v>942975</v>
      </c>
      <c r="L1330" s="12">
        <f t="shared" si="1606"/>
        <v>942975</v>
      </c>
      <c r="M1330" s="12">
        <f t="shared" si="1603"/>
        <v>0</v>
      </c>
      <c r="N1330" s="12"/>
      <c r="O1330" s="12"/>
      <c r="P1330" s="12">
        <v>0</v>
      </c>
      <c r="Q1330" s="12"/>
      <c r="R1330" s="12"/>
      <c r="S1330" s="12">
        <v>0</v>
      </c>
      <c r="T1330" s="12">
        <v>1885950</v>
      </c>
      <c r="U1330" s="12">
        <v>1885950</v>
      </c>
      <c r="V1330" s="12">
        <v>0</v>
      </c>
      <c r="W1330" s="12"/>
      <c r="X1330" s="12"/>
      <c r="Y1330" s="12">
        <v>0</v>
      </c>
      <c r="Z1330" s="12"/>
      <c r="AA1330" s="12"/>
      <c r="AB1330" s="12">
        <v>0</v>
      </c>
      <c r="AC1330" s="12"/>
      <c r="AD1330" s="12"/>
      <c r="AE1330" s="12">
        <v>0</v>
      </c>
      <c r="AF1330" s="12"/>
      <c r="AG1330" s="12"/>
      <c r="AH1330" s="12">
        <v>0</v>
      </c>
      <c r="AI1330" s="12"/>
      <c r="AJ1330" s="12"/>
      <c r="AK1330" s="12">
        <v>0</v>
      </c>
      <c r="AL1330" s="12"/>
      <c r="AM1330" s="12"/>
      <c r="AN1330" s="12">
        <v>0</v>
      </c>
      <c r="AO1330" s="32"/>
      <c r="AP1330" s="39" t="s">
        <v>53</v>
      </c>
      <c r="AQ1330" s="32"/>
      <c r="AR1330" s="32">
        <v>0</v>
      </c>
      <c r="AS1330" s="12"/>
      <c r="AT1330" s="12"/>
      <c r="AU1330" s="12">
        <v>0</v>
      </c>
      <c r="AV1330" s="12"/>
      <c r="AW1330" s="12"/>
      <c r="AX1330" s="12">
        <v>0</v>
      </c>
      <c r="AY1330" s="45"/>
      <c r="AZ1330" s="32"/>
      <c r="BA1330" s="12">
        <v>0</v>
      </c>
      <c r="BB1330" s="12">
        <f t="shared" ref="BB1330:BB1335" si="1607">BF1330+BJ1330+BN1330+BR1330+BV1330+BZ1330+CD1330+CH1330+CL1330+CP1330+CT1330+CX1330+DB1330</f>
        <v>0</v>
      </c>
      <c r="BC1330" s="12">
        <f t="shared" si="1599"/>
        <v>0</v>
      </c>
      <c r="BD1330" s="12">
        <f t="shared" si="1600"/>
        <v>0</v>
      </c>
      <c r="BE1330" s="12"/>
      <c r="BF1330" s="12"/>
      <c r="BG1330" s="12"/>
      <c r="BH1330" s="12">
        <f t="shared" ref="BH1330:BH1335" si="1608">BG1330-BF1330</f>
        <v>0</v>
      </c>
      <c r="BI1330" s="12"/>
      <c r="BJ1330" s="12"/>
      <c r="BK1330" s="12"/>
      <c r="BL1330" s="12">
        <f t="shared" ref="BL1330:BL1335" si="1609">BK1330-BJ1330</f>
        <v>0</v>
      </c>
      <c r="BM1330" s="12"/>
      <c r="BN1330" s="12"/>
      <c r="BO1330" s="12"/>
      <c r="BP1330" s="12">
        <f t="shared" ref="BP1330:BP1335" si="1610">BO1330-BN1330</f>
        <v>0</v>
      </c>
      <c r="BQ1330" s="12"/>
      <c r="BR1330" s="12"/>
      <c r="BS1330" s="12"/>
      <c r="BT1330" s="12">
        <f t="shared" ref="BT1330:BT1335" si="1611">BS1330-BR1330</f>
        <v>0</v>
      </c>
      <c r="BU1330" s="12"/>
      <c r="BV1330" s="12"/>
      <c r="BW1330" s="12"/>
      <c r="BX1330" s="12">
        <f t="shared" ref="BX1330:BX1335" si="1612">BW1330-BV1330</f>
        <v>0</v>
      </c>
      <c r="BY1330" s="12"/>
      <c r="BZ1330" s="12"/>
      <c r="CA1330" s="12"/>
      <c r="CB1330" s="12">
        <f t="shared" ref="CB1330:CB1335" si="1613">CA1330-BZ1330</f>
        <v>0</v>
      </c>
      <c r="CC1330" s="12"/>
      <c r="CD1330" s="12"/>
      <c r="CE1330" s="12"/>
      <c r="CF1330" s="12">
        <f t="shared" ref="CF1330:CF1335" si="1614">CE1330-CD1330</f>
        <v>0</v>
      </c>
      <c r="CG1330" s="12"/>
      <c r="CH1330" s="12"/>
      <c r="CI1330" s="12"/>
      <c r="CJ1330" s="12">
        <f t="shared" ref="CJ1330:CJ1335" si="1615">CI1330-CH1330</f>
        <v>0</v>
      </c>
      <c r="CK1330" s="12"/>
      <c r="CL1330" s="12"/>
      <c r="CM1330" s="12"/>
      <c r="CN1330" s="12">
        <f t="shared" ref="CN1330:CN1335" si="1616">CM1330-CL1330</f>
        <v>0</v>
      </c>
      <c r="CO1330" s="12"/>
      <c r="CP1330" s="12"/>
      <c r="CQ1330" s="12"/>
      <c r="CR1330" s="12">
        <f t="shared" ref="CR1330:CR1335" si="1617">CQ1330-CP1330</f>
        <v>0</v>
      </c>
      <c r="CS1330" s="12"/>
      <c r="CT1330" s="12"/>
      <c r="CU1330" s="12"/>
      <c r="CV1330" s="12">
        <f t="shared" ref="CV1330:CV1335" si="1618">CU1330-CT1330</f>
        <v>0</v>
      </c>
      <c r="CW1330" s="12"/>
      <c r="CX1330" s="12"/>
      <c r="CY1330" s="12"/>
      <c r="CZ1330" s="12">
        <f t="shared" ref="CZ1330:CZ1335" si="1619">CY1330-CX1330</f>
        <v>0</v>
      </c>
      <c r="DA1330" s="12"/>
      <c r="DB1330" s="12"/>
      <c r="DC1330" s="12"/>
      <c r="DD1330" s="12">
        <f t="shared" ref="DD1330:DD1335" si="1620">DC1330-DB1330</f>
        <v>0</v>
      </c>
      <c r="DE1330" s="13" t="s">
        <v>54</v>
      </c>
      <c r="DF1330" s="14" t="s">
        <v>55</v>
      </c>
    </row>
    <row r="1331" spans="1:110" ht="51" hidden="1" x14ac:dyDescent="0.25">
      <c r="A1331" s="13" t="s">
        <v>430</v>
      </c>
      <c r="B1331" s="48" t="s">
        <v>1454</v>
      </c>
      <c r="C1331" s="49">
        <v>1883</v>
      </c>
      <c r="D1331" s="49" t="s">
        <v>51</v>
      </c>
      <c r="E1331" s="48" t="s">
        <v>56</v>
      </c>
      <c r="F1331" s="50">
        <v>950.1</v>
      </c>
      <c r="G1331" s="50">
        <v>938.1</v>
      </c>
      <c r="H1331" s="51">
        <v>37825</v>
      </c>
      <c r="I1331" s="12">
        <f t="shared" si="1597"/>
        <v>2365109.5290000001</v>
      </c>
      <c r="J1331" s="12">
        <f t="shared" si="1598"/>
        <v>1182554.7645</v>
      </c>
      <c r="K1331" s="12">
        <f t="shared" si="1605"/>
        <v>1182554.7645</v>
      </c>
      <c r="L1331" s="12">
        <f t="shared" si="1606"/>
        <v>1182554.7645</v>
      </c>
      <c r="M1331" s="12">
        <f t="shared" si="1603"/>
        <v>0</v>
      </c>
      <c r="N1331" s="12"/>
      <c r="O1331" s="12"/>
      <c r="P1331" s="12">
        <v>0</v>
      </c>
      <c r="Q1331" s="12">
        <v>1735484.9550000001</v>
      </c>
      <c r="R1331" s="12">
        <v>1735484.9550000001</v>
      </c>
      <c r="S1331" s="12">
        <v>0</v>
      </c>
      <c r="T1331" s="12"/>
      <c r="U1331" s="12"/>
      <c r="V1331" s="12">
        <v>0</v>
      </c>
      <c r="W1331" s="12">
        <v>286120.49300000002</v>
      </c>
      <c r="X1331" s="12">
        <v>286120.49300000002</v>
      </c>
      <c r="Y1331" s="12">
        <v>0</v>
      </c>
      <c r="Z1331" s="12"/>
      <c r="AA1331" s="12"/>
      <c r="AB1331" s="12">
        <v>0</v>
      </c>
      <c r="AC1331" s="12">
        <v>343504.08100000001</v>
      </c>
      <c r="AD1331" s="12">
        <v>343504.08100000001</v>
      </c>
      <c r="AE1331" s="12">
        <v>0</v>
      </c>
      <c r="AF1331" s="12"/>
      <c r="AG1331" s="12"/>
      <c r="AH1331" s="12">
        <v>0</v>
      </c>
      <c r="AI1331" s="12"/>
      <c r="AJ1331" s="12"/>
      <c r="AK1331" s="12">
        <v>0</v>
      </c>
      <c r="AL1331" s="12"/>
      <c r="AM1331" s="12"/>
      <c r="AN1331" s="12">
        <v>0</v>
      </c>
      <c r="AO1331" s="32"/>
      <c r="AP1331" s="39" t="s">
        <v>53</v>
      </c>
      <c r="AQ1331" s="32"/>
      <c r="AR1331" s="32">
        <v>0</v>
      </c>
      <c r="AS1331" s="12"/>
      <c r="AT1331" s="12"/>
      <c r="AU1331" s="12">
        <v>0</v>
      </c>
      <c r="AV1331" s="12"/>
      <c r="AW1331" s="12"/>
      <c r="AX1331" s="12">
        <v>0</v>
      </c>
      <c r="AY1331" s="45"/>
      <c r="AZ1331" s="32"/>
      <c r="BA1331" s="12">
        <v>0</v>
      </c>
      <c r="BB1331" s="12">
        <f t="shared" si="1607"/>
        <v>0</v>
      </c>
      <c r="BC1331" s="12">
        <f t="shared" ref="BC1331:BC1393" si="1621">BG1331+BK1331+BO1331+BS1331+BW1331+CA1331+CE1331+CI1331+CM1331+CQ1331+CU1331+CY1331+DC1331</f>
        <v>0</v>
      </c>
      <c r="BD1331" s="12">
        <f t="shared" ref="BD1331:BD1393" si="1622">BC1331-BB1331</f>
        <v>0</v>
      </c>
      <c r="BE1331" s="12"/>
      <c r="BF1331" s="12"/>
      <c r="BG1331" s="12"/>
      <c r="BH1331" s="12">
        <f t="shared" si="1608"/>
        <v>0</v>
      </c>
      <c r="BI1331" s="12"/>
      <c r="BJ1331" s="12"/>
      <c r="BK1331" s="12"/>
      <c r="BL1331" s="12">
        <f t="shared" si="1609"/>
        <v>0</v>
      </c>
      <c r="BM1331" s="12"/>
      <c r="BN1331" s="12"/>
      <c r="BO1331" s="12"/>
      <c r="BP1331" s="12">
        <f t="shared" si="1610"/>
        <v>0</v>
      </c>
      <c r="BQ1331" s="12"/>
      <c r="BR1331" s="12"/>
      <c r="BS1331" s="12"/>
      <c r="BT1331" s="12">
        <f t="shared" si="1611"/>
        <v>0</v>
      </c>
      <c r="BU1331" s="12"/>
      <c r="BV1331" s="12"/>
      <c r="BW1331" s="12"/>
      <c r="BX1331" s="12">
        <f t="shared" si="1612"/>
        <v>0</v>
      </c>
      <c r="BY1331" s="12"/>
      <c r="BZ1331" s="12"/>
      <c r="CA1331" s="12"/>
      <c r="CB1331" s="12">
        <f t="shared" si="1613"/>
        <v>0</v>
      </c>
      <c r="CC1331" s="12"/>
      <c r="CD1331" s="12"/>
      <c r="CE1331" s="12"/>
      <c r="CF1331" s="12">
        <f t="shared" si="1614"/>
        <v>0</v>
      </c>
      <c r="CG1331" s="12"/>
      <c r="CH1331" s="12"/>
      <c r="CI1331" s="12"/>
      <c r="CJ1331" s="12">
        <f t="shared" si="1615"/>
        <v>0</v>
      </c>
      <c r="CK1331" s="12"/>
      <c r="CL1331" s="12"/>
      <c r="CM1331" s="12"/>
      <c r="CN1331" s="12">
        <f t="shared" si="1616"/>
        <v>0</v>
      </c>
      <c r="CO1331" s="12"/>
      <c r="CP1331" s="12"/>
      <c r="CQ1331" s="12"/>
      <c r="CR1331" s="12">
        <f t="shared" si="1617"/>
        <v>0</v>
      </c>
      <c r="CS1331" s="12"/>
      <c r="CT1331" s="12"/>
      <c r="CU1331" s="12"/>
      <c r="CV1331" s="12">
        <f t="shared" si="1618"/>
        <v>0</v>
      </c>
      <c r="CW1331" s="12"/>
      <c r="CX1331" s="12"/>
      <c r="CY1331" s="12"/>
      <c r="CZ1331" s="12">
        <f t="shared" si="1619"/>
        <v>0</v>
      </c>
      <c r="DA1331" s="12"/>
      <c r="DB1331" s="12"/>
      <c r="DC1331" s="12"/>
      <c r="DD1331" s="12">
        <f t="shared" si="1620"/>
        <v>0</v>
      </c>
      <c r="DE1331" s="13" t="s">
        <v>54</v>
      </c>
      <c r="DF1331" s="14" t="s">
        <v>55</v>
      </c>
    </row>
    <row r="1332" spans="1:110" ht="51" hidden="1" x14ac:dyDescent="0.25">
      <c r="A1332" s="13" t="s">
        <v>2341</v>
      </c>
      <c r="B1332" s="48" t="s">
        <v>1455</v>
      </c>
      <c r="C1332" s="49">
        <v>1917</v>
      </c>
      <c r="D1332" s="49" t="s">
        <v>51</v>
      </c>
      <c r="E1332" s="48" t="s">
        <v>56</v>
      </c>
      <c r="F1332" s="50">
        <v>222</v>
      </c>
      <c r="G1332" s="50">
        <v>222</v>
      </c>
      <c r="H1332" s="51">
        <v>37872</v>
      </c>
      <c r="I1332" s="12">
        <f t="shared" ref="I1332:I1393" si="1623">O1332+R1332+U1332+X1332+AA1332+AD1332+AG1332+AJ1332+AM1332+AQ1332+AT1332+BC1332+AW1332+AZ1332</f>
        <v>1327963.2</v>
      </c>
      <c r="J1332" s="12">
        <f t="shared" ref="J1332:J1393" si="1624">(I1332-BC1332)*0.5</f>
        <v>663981.6</v>
      </c>
      <c r="K1332" s="12">
        <f t="shared" si="1605"/>
        <v>663981.6</v>
      </c>
      <c r="L1332" s="12">
        <f t="shared" si="1606"/>
        <v>663981.6</v>
      </c>
      <c r="M1332" s="12">
        <f t="shared" si="1603"/>
        <v>0</v>
      </c>
      <c r="N1332" s="12"/>
      <c r="O1332" s="12"/>
      <c r="P1332" s="12">
        <v>0</v>
      </c>
      <c r="Q1332" s="12"/>
      <c r="R1332" s="12"/>
      <c r="S1332" s="12">
        <v>0</v>
      </c>
      <c r="T1332" s="12"/>
      <c r="U1332" s="12"/>
      <c r="V1332" s="12">
        <v>0</v>
      </c>
      <c r="W1332" s="12"/>
      <c r="X1332" s="12"/>
      <c r="Y1332" s="12">
        <v>0</v>
      </c>
      <c r="Z1332" s="12"/>
      <c r="AA1332" s="12"/>
      <c r="AB1332" s="12">
        <v>0</v>
      </c>
      <c r="AC1332" s="12"/>
      <c r="AD1332" s="12"/>
      <c r="AE1332" s="12">
        <v>0</v>
      </c>
      <c r="AF1332" s="12"/>
      <c r="AG1332" s="12"/>
      <c r="AH1332" s="12">
        <v>0</v>
      </c>
      <c r="AI1332" s="12"/>
      <c r="AJ1332" s="12"/>
      <c r="AK1332" s="12">
        <v>0</v>
      </c>
      <c r="AL1332" s="12"/>
      <c r="AM1332" s="12"/>
      <c r="AN1332" s="12">
        <v>0</v>
      </c>
      <c r="AO1332" s="32"/>
      <c r="AP1332" s="39" t="s">
        <v>53</v>
      </c>
      <c r="AQ1332" s="32"/>
      <c r="AR1332" s="32">
        <v>0</v>
      </c>
      <c r="AS1332" s="12">
        <v>1701078.378</v>
      </c>
      <c r="AT1332" s="12">
        <v>1327963.2</v>
      </c>
      <c r="AU1332" s="12">
        <v>-373115.17800000007</v>
      </c>
      <c r="AV1332" s="12"/>
      <c r="AW1332" s="12"/>
      <c r="AX1332" s="12">
        <v>0</v>
      </c>
      <c r="AY1332" s="45"/>
      <c r="AZ1332" s="32"/>
      <c r="BA1332" s="12">
        <v>0</v>
      </c>
      <c r="BB1332" s="12">
        <f t="shared" si="1607"/>
        <v>0</v>
      </c>
      <c r="BC1332" s="12">
        <f t="shared" si="1621"/>
        <v>0</v>
      </c>
      <c r="BD1332" s="12">
        <f t="shared" si="1622"/>
        <v>0</v>
      </c>
      <c r="BE1332" s="12"/>
      <c r="BF1332" s="12"/>
      <c r="BG1332" s="12"/>
      <c r="BH1332" s="12">
        <f t="shared" si="1608"/>
        <v>0</v>
      </c>
      <c r="BI1332" s="12"/>
      <c r="BJ1332" s="12"/>
      <c r="BK1332" s="12"/>
      <c r="BL1332" s="12">
        <f t="shared" si="1609"/>
        <v>0</v>
      </c>
      <c r="BM1332" s="12"/>
      <c r="BN1332" s="12"/>
      <c r="BO1332" s="12"/>
      <c r="BP1332" s="12">
        <f t="shared" si="1610"/>
        <v>0</v>
      </c>
      <c r="BQ1332" s="12"/>
      <c r="BR1332" s="12"/>
      <c r="BS1332" s="12"/>
      <c r="BT1332" s="12">
        <f t="shared" si="1611"/>
        <v>0</v>
      </c>
      <c r="BU1332" s="12"/>
      <c r="BV1332" s="12"/>
      <c r="BW1332" s="12"/>
      <c r="BX1332" s="12">
        <f t="shared" si="1612"/>
        <v>0</v>
      </c>
      <c r="BY1332" s="12"/>
      <c r="BZ1332" s="12"/>
      <c r="CA1332" s="12"/>
      <c r="CB1332" s="12">
        <f t="shared" si="1613"/>
        <v>0</v>
      </c>
      <c r="CC1332" s="12"/>
      <c r="CD1332" s="12"/>
      <c r="CE1332" s="12"/>
      <c r="CF1332" s="12">
        <f t="shared" si="1614"/>
        <v>0</v>
      </c>
      <c r="CG1332" s="12"/>
      <c r="CH1332" s="12"/>
      <c r="CI1332" s="12"/>
      <c r="CJ1332" s="12">
        <f t="shared" si="1615"/>
        <v>0</v>
      </c>
      <c r="CK1332" s="12"/>
      <c r="CL1332" s="12"/>
      <c r="CM1332" s="12"/>
      <c r="CN1332" s="12">
        <f t="shared" si="1616"/>
        <v>0</v>
      </c>
      <c r="CO1332" s="12"/>
      <c r="CP1332" s="12"/>
      <c r="CQ1332" s="12"/>
      <c r="CR1332" s="12">
        <f t="shared" si="1617"/>
        <v>0</v>
      </c>
      <c r="CS1332" s="12"/>
      <c r="CT1332" s="12"/>
      <c r="CU1332" s="12"/>
      <c r="CV1332" s="12">
        <f t="shared" si="1618"/>
        <v>0</v>
      </c>
      <c r="CW1332" s="12"/>
      <c r="CX1332" s="12"/>
      <c r="CY1332" s="12"/>
      <c r="CZ1332" s="12">
        <f t="shared" si="1619"/>
        <v>0</v>
      </c>
      <c r="DA1332" s="12"/>
      <c r="DB1332" s="12"/>
      <c r="DC1332" s="12"/>
      <c r="DD1332" s="12">
        <f t="shared" si="1620"/>
        <v>0</v>
      </c>
      <c r="DE1332" s="13" t="s">
        <v>54</v>
      </c>
      <c r="DF1332" s="14" t="s">
        <v>55</v>
      </c>
    </row>
    <row r="1333" spans="1:110" ht="51" hidden="1" x14ac:dyDescent="0.25">
      <c r="A1333" s="13" t="s">
        <v>431</v>
      </c>
      <c r="B1333" s="48" t="s">
        <v>1456</v>
      </c>
      <c r="C1333" s="49">
        <v>1911</v>
      </c>
      <c r="D1333" s="49" t="s">
        <v>51</v>
      </c>
      <c r="E1333" s="48" t="s">
        <v>56</v>
      </c>
      <c r="F1333" s="50">
        <v>1697.4</v>
      </c>
      <c r="G1333" s="50">
        <v>1506.4</v>
      </c>
      <c r="H1333" s="51">
        <v>35621</v>
      </c>
      <c r="I1333" s="12">
        <f t="shared" si="1623"/>
        <v>2067631.672</v>
      </c>
      <c r="J1333" s="12">
        <f t="shared" si="1624"/>
        <v>1033815.836</v>
      </c>
      <c r="K1333" s="12">
        <f t="shared" si="1605"/>
        <v>1033815.836</v>
      </c>
      <c r="L1333" s="12">
        <f t="shared" si="1606"/>
        <v>1033815.836</v>
      </c>
      <c r="M1333" s="12">
        <f t="shared" si="1603"/>
        <v>0</v>
      </c>
      <c r="N1333" s="12"/>
      <c r="O1333" s="12">
        <v>753379.26</v>
      </c>
      <c r="P1333" s="12">
        <v>753379.26</v>
      </c>
      <c r="Q1333" s="12"/>
      <c r="R1333" s="12"/>
      <c r="S1333" s="12">
        <v>0</v>
      </c>
      <c r="T1333" s="12">
        <v>942479.21200000006</v>
      </c>
      <c r="U1333" s="12">
        <v>942479.21200000006</v>
      </c>
      <c r="V1333" s="12">
        <v>0</v>
      </c>
      <c r="W1333" s="12">
        <v>817056.33100000001</v>
      </c>
      <c r="X1333" s="12">
        <v>371773.2</v>
      </c>
      <c r="Y1333" s="12">
        <v>-445283.13099999999</v>
      </c>
      <c r="Z1333" s="12"/>
      <c r="AA1333" s="12"/>
      <c r="AB1333" s="12">
        <v>0</v>
      </c>
      <c r="AC1333" s="12"/>
      <c r="AD1333" s="12"/>
      <c r="AE1333" s="12">
        <v>0</v>
      </c>
      <c r="AF1333" s="12"/>
      <c r="AG1333" s="12"/>
      <c r="AH1333" s="12">
        <v>0</v>
      </c>
      <c r="AI1333" s="12"/>
      <c r="AJ1333" s="12"/>
      <c r="AK1333" s="12">
        <v>0</v>
      </c>
      <c r="AL1333" s="12"/>
      <c r="AM1333" s="12"/>
      <c r="AN1333" s="12">
        <v>0</v>
      </c>
      <c r="AO1333" s="32"/>
      <c r="AP1333" s="39" t="s">
        <v>53</v>
      </c>
      <c r="AQ1333" s="32"/>
      <c r="AR1333" s="32">
        <v>0</v>
      </c>
      <c r="AS1333" s="12"/>
      <c r="AT1333" s="12"/>
      <c r="AU1333" s="12">
        <v>0</v>
      </c>
      <c r="AV1333" s="12"/>
      <c r="AW1333" s="12"/>
      <c r="AX1333" s="12">
        <v>0</v>
      </c>
      <c r="AY1333" s="45"/>
      <c r="AZ1333" s="32"/>
      <c r="BA1333" s="12">
        <v>0</v>
      </c>
      <c r="BB1333" s="12">
        <f t="shared" si="1607"/>
        <v>0</v>
      </c>
      <c r="BC1333" s="12">
        <f t="shared" si="1621"/>
        <v>0</v>
      </c>
      <c r="BD1333" s="12">
        <f t="shared" si="1622"/>
        <v>0</v>
      </c>
      <c r="BE1333" s="12"/>
      <c r="BF1333" s="12"/>
      <c r="BG1333" s="12"/>
      <c r="BH1333" s="12">
        <f t="shared" si="1608"/>
        <v>0</v>
      </c>
      <c r="BI1333" s="12"/>
      <c r="BJ1333" s="12"/>
      <c r="BK1333" s="12"/>
      <c r="BL1333" s="12">
        <f t="shared" si="1609"/>
        <v>0</v>
      </c>
      <c r="BM1333" s="12"/>
      <c r="BN1333" s="12"/>
      <c r="BO1333" s="12"/>
      <c r="BP1333" s="12">
        <f t="shared" si="1610"/>
        <v>0</v>
      </c>
      <c r="BQ1333" s="12"/>
      <c r="BR1333" s="12"/>
      <c r="BS1333" s="12"/>
      <c r="BT1333" s="12">
        <f t="shared" si="1611"/>
        <v>0</v>
      </c>
      <c r="BU1333" s="12"/>
      <c r="BV1333" s="12"/>
      <c r="BW1333" s="12"/>
      <c r="BX1333" s="12">
        <f t="shared" si="1612"/>
        <v>0</v>
      </c>
      <c r="BY1333" s="12"/>
      <c r="BZ1333" s="12"/>
      <c r="CA1333" s="12"/>
      <c r="CB1333" s="12">
        <f t="shared" si="1613"/>
        <v>0</v>
      </c>
      <c r="CC1333" s="12"/>
      <c r="CD1333" s="12"/>
      <c r="CE1333" s="12"/>
      <c r="CF1333" s="12">
        <f t="shared" si="1614"/>
        <v>0</v>
      </c>
      <c r="CG1333" s="12"/>
      <c r="CH1333" s="12"/>
      <c r="CI1333" s="12"/>
      <c r="CJ1333" s="12">
        <f t="shared" si="1615"/>
        <v>0</v>
      </c>
      <c r="CK1333" s="12"/>
      <c r="CL1333" s="12"/>
      <c r="CM1333" s="12"/>
      <c r="CN1333" s="12">
        <f t="shared" si="1616"/>
        <v>0</v>
      </c>
      <c r="CO1333" s="12"/>
      <c r="CP1333" s="12"/>
      <c r="CQ1333" s="12"/>
      <c r="CR1333" s="12">
        <f t="shared" si="1617"/>
        <v>0</v>
      </c>
      <c r="CS1333" s="12"/>
      <c r="CT1333" s="12"/>
      <c r="CU1333" s="12"/>
      <c r="CV1333" s="12">
        <f t="shared" si="1618"/>
        <v>0</v>
      </c>
      <c r="CW1333" s="12"/>
      <c r="CX1333" s="12"/>
      <c r="CY1333" s="12"/>
      <c r="CZ1333" s="12">
        <f t="shared" si="1619"/>
        <v>0</v>
      </c>
      <c r="DA1333" s="12"/>
      <c r="DB1333" s="12"/>
      <c r="DC1333" s="12"/>
      <c r="DD1333" s="12">
        <f t="shared" si="1620"/>
        <v>0</v>
      </c>
      <c r="DE1333" s="13" t="s">
        <v>54</v>
      </c>
      <c r="DF1333" s="14" t="s">
        <v>55</v>
      </c>
    </row>
    <row r="1334" spans="1:110" ht="51" hidden="1" x14ac:dyDescent="0.25">
      <c r="A1334" s="13" t="s">
        <v>432</v>
      </c>
      <c r="B1334" s="48" t="s">
        <v>1457</v>
      </c>
      <c r="C1334" s="49">
        <v>1902</v>
      </c>
      <c r="D1334" s="49" t="s">
        <v>51</v>
      </c>
      <c r="E1334" s="48" t="s">
        <v>56</v>
      </c>
      <c r="F1334" s="50">
        <v>2134.8000000000002</v>
      </c>
      <c r="G1334" s="50">
        <v>1732.8</v>
      </c>
      <c r="H1334" s="51">
        <v>33722</v>
      </c>
      <c r="I1334" s="12">
        <f t="shared" si="1623"/>
        <v>2408961.58</v>
      </c>
      <c r="J1334" s="12">
        <f t="shared" si="1624"/>
        <v>1204480.79</v>
      </c>
      <c r="K1334" s="12">
        <f t="shared" si="1605"/>
        <v>1204480.79</v>
      </c>
      <c r="L1334" s="12">
        <f t="shared" si="1606"/>
        <v>1204480.79</v>
      </c>
      <c r="M1334" s="12">
        <f t="shared" si="1603"/>
        <v>0</v>
      </c>
      <c r="N1334" s="12"/>
      <c r="O1334" s="12">
        <v>946809.58</v>
      </c>
      <c r="P1334" s="12">
        <v>946809.58</v>
      </c>
      <c r="Q1334" s="12"/>
      <c r="R1334" s="12"/>
      <c r="S1334" s="12">
        <v>0</v>
      </c>
      <c r="T1334" s="12"/>
      <c r="U1334" s="12"/>
      <c r="V1334" s="12">
        <v>0</v>
      </c>
      <c r="W1334" s="12">
        <v>939853.44400000002</v>
      </c>
      <c r="X1334" s="12">
        <v>754125.6</v>
      </c>
      <c r="Y1334" s="12">
        <v>-185727.84400000004</v>
      </c>
      <c r="Z1334" s="12"/>
      <c r="AA1334" s="12"/>
      <c r="AB1334" s="12">
        <v>0</v>
      </c>
      <c r="AC1334" s="12">
        <v>696225.96</v>
      </c>
      <c r="AD1334" s="12">
        <v>708026.4</v>
      </c>
      <c r="AE1334" s="12">
        <v>11800.440000000061</v>
      </c>
      <c r="AF1334" s="12"/>
      <c r="AG1334" s="12"/>
      <c r="AH1334" s="12">
        <v>0</v>
      </c>
      <c r="AI1334" s="12"/>
      <c r="AJ1334" s="12"/>
      <c r="AK1334" s="12">
        <v>0</v>
      </c>
      <c r="AL1334" s="12"/>
      <c r="AM1334" s="12"/>
      <c r="AN1334" s="12">
        <v>0</v>
      </c>
      <c r="AO1334" s="32"/>
      <c r="AP1334" s="39" t="s">
        <v>53</v>
      </c>
      <c r="AQ1334" s="32"/>
      <c r="AR1334" s="32">
        <v>0</v>
      </c>
      <c r="AS1334" s="12"/>
      <c r="AT1334" s="12"/>
      <c r="AU1334" s="12">
        <v>0</v>
      </c>
      <c r="AV1334" s="12"/>
      <c r="AW1334" s="12"/>
      <c r="AX1334" s="12">
        <v>0</v>
      </c>
      <c r="AY1334" s="45"/>
      <c r="AZ1334" s="32"/>
      <c r="BA1334" s="12">
        <v>0</v>
      </c>
      <c r="BB1334" s="12">
        <f t="shared" si="1607"/>
        <v>0</v>
      </c>
      <c r="BC1334" s="12">
        <f t="shared" si="1621"/>
        <v>0</v>
      </c>
      <c r="BD1334" s="12">
        <f t="shared" si="1622"/>
        <v>0</v>
      </c>
      <c r="BE1334" s="12"/>
      <c r="BF1334" s="12"/>
      <c r="BG1334" s="12"/>
      <c r="BH1334" s="12">
        <f t="shared" si="1608"/>
        <v>0</v>
      </c>
      <c r="BI1334" s="12"/>
      <c r="BJ1334" s="12"/>
      <c r="BK1334" s="12"/>
      <c r="BL1334" s="12">
        <f t="shared" si="1609"/>
        <v>0</v>
      </c>
      <c r="BM1334" s="12"/>
      <c r="BN1334" s="12"/>
      <c r="BO1334" s="12"/>
      <c r="BP1334" s="12">
        <f t="shared" si="1610"/>
        <v>0</v>
      </c>
      <c r="BQ1334" s="12"/>
      <c r="BR1334" s="12"/>
      <c r="BS1334" s="12"/>
      <c r="BT1334" s="12">
        <f t="shared" si="1611"/>
        <v>0</v>
      </c>
      <c r="BU1334" s="12"/>
      <c r="BV1334" s="12"/>
      <c r="BW1334" s="12"/>
      <c r="BX1334" s="12">
        <f t="shared" si="1612"/>
        <v>0</v>
      </c>
      <c r="BY1334" s="12"/>
      <c r="BZ1334" s="12"/>
      <c r="CA1334" s="12"/>
      <c r="CB1334" s="12">
        <f t="shared" si="1613"/>
        <v>0</v>
      </c>
      <c r="CC1334" s="12"/>
      <c r="CD1334" s="12"/>
      <c r="CE1334" s="12"/>
      <c r="CF1334" s="12">
        <f t="shared" si="1614"/>
        <v>0</v>
      </c>
      <c r="CG1334" s="12"/>
      <c r="CH1334" s="12"/>
      <c r="CI1334" s="12"/>
      <c r="CJ1334" s="12">
        <f t="shared" si="1615"/>
        <v>0</v>
      </c>
      <c r="CK1334" s="12"/>
      <c r="CL1334" s="12"/>
      <c r="CM1334" s="12"/>
      <c r="CN1334" s="12">
        <f t="shared" si="1616"/>
        <v>0</v>
      </c>
      <c r="CO1334" s="12"/>
      <c r="CP1334" s="12"/>
      <c r="CQ1334" s="12"/>
      <c r="CR1334" s="12">
        <f t="shared" si="1617"/>
        <v>0</v>
      </c>
      <c r="CS1334" s="12"/>
      <c r="CT1334" s="12"/>
      <c r="CU1334" s="12"/>
      <c r="CV1334" s="12">
        <f t="shared" si="1618"/>
        <v>0</v>
      </c>
      <c r="CW1334" s="12"/>
      <c r="CX1334" s="12"/>
      <c r="CY1334" s="12"/>
      <c r="CZ1334" s="12">
        <f t="shared" si="1619"/>
        <v>0</v>
      </c>
      <c r="DA1334" s="12"/>
      <c r="DB1334" s="12"/>
      <c r="DC1334" s="12"/>
      <c r="DD1334" s="12">
        <f t="shared" si="1620"/>
        <v>0</v>
      </c>
      <c r="DE1334" s="13" t="s">
        <v>54</v>
      </c>
      <c r="DF1334" s="14" t="s">
        <v>55</v>
      </c>
    </row>
    <row r="1335" spans="1:110" ht="51" hidden="1" x14ac:dyDescent="0.25">
      <c r="A1335" s="13" t="s">
        <v>2342</v>
      </c>
      <c r="B1335" s="48" t="s">
        <v>1458</v>
      </c>
      <c r="C1335" s="49">
        <v>1911</v>
      </c>
      <c r="D1335" s="49" t="s">
        <v>51</v>
      </c>
      <c r="E1335" s="48" t="s">
        <v>56</v>
      </c>
      <c r="F1335" s="50">
        <v>12446.1</v>
      </c>
      <c r="G1335" s="50">
        <v>10830.7</v>
      </c>
      <c r="H1335" s="51">
        <v>34040</v>
      </c>
      <c r="I1335" s="12">
        <f t="shared" si="1623"/>
        <v>10263639.295</v>
      </c>
      <c r="J1335" s="12">
        <f t="shared" si="1624"/>
        <v>5131819.6475</v>
      </c>
      <c r="K1335" s="12">
        <f t="shared" si="1605"/>
        <v>5131819.6475</v>
      </c>
      <c r="L1335" s="12">
        <f t="shared" si="1606"/>
        <v>5131819.6475</v>
      </c>
      <c r="M1335" s="12">
        <f t="shared" si="1603"/>
        <v>0</v>
      </c>
      <c r="N1335" s="12"/>
      <c r="O1335" s="12">
        <v>4169419.08</v>
      </c>
      <c r="P1335" s="12">
        <v>4169419.08</v>
      </c>
      <c r="Q1335" s="12"/>
      <c r="R1335" s="12"/>
      <c r="S1335" s="12">
        <v>0</v>
      </c>
      <c r="T1335" s="12">
        <v>6094220.2149999999</v>
      </c>
      <c r="U1335" s="12">
        <v>6094220.2149999999</v>
      </c>
      <c r="V1335" s="12">
        <v>0</v>
      </c>
      <c r="W1335" s="12"/>
      <c r="X1335" s="12"/>
      <c r="Y1335" s="12">
        <v>0</v>
      </c>
      <c r="Z1335" s="12"/>
      <c r="AA1335" s="12"/>
      <c r="AB1335" s="12">
        <v>0</v>
      </c>
      <c r="AC1335" s="12"/>
      <c r="AD1335" s="12"/>
      <c r="AE1335" s="12">
        <v>0</v>
      </c>
      <c r="AF1335" s="12"/>
      <c r="AG1335" s="12"/>
      <c r="AH1335" s="12">
        <v>0</v>
      </c>
      <c r="AI1335" s="12"/>
      <c r="AJ1335" s="12"/>
      <c r="AK1335" s="12">
        <v>0</v>
      </c>
      <c r="AL1335" s="12"/>
      <c r="AM1335" s="12"/>
      <c r="AN1335" s="12">
        <v>0</v>
      </c>
      <c r="AO1335" s="32"/>
      <c r="AP1335" s="39" t="s">
        <v>53</v>
      </c>
      <c r="AQ1335" s="32"/>
      <c r="AR1335" s="32">
        <v>0</v>
      </c>
      <c r="AS1335" s="12"/>
      <c r="AT1335" s="12"/>
      <c r="AU1335" s="12">
        <v>0</v>
      </c>
      <c r="AV1335" s="12"/>
      <c r="AW1335" s="12"/>
      <c r="AX1335" s="12">
        <v>0</v>
      </c>
      <c r="AY1335" s="45"/>
      <c r="AZ1335" s="32"/>
      <c r="BA1335" s="12">
        <v>0</v>
      </c>
      <c r="BB1335" s="12">
        <f t="shared" si="1607"/>
        <v>0</v>
      </c>
      <c r="BC1335" s="12">
        <f t="shared" si="1621"/>
        <v>0</v>
      </c>
      <c r="BD1335" s="12">
        <f t="shared" si="1622"/>
        <v>0</v>
      </c>
      <c r="BE1335" s="12"/>
      <c r="BF1335" s="12"/>
      <c r="BG1335" s="12"/>
      <c r="BH1335" s="12">
        <f t="shared" si="1608"/>
        <v>0</v>
      </c>
      <c r="BI1335" s="12"/>
      <c r="BJ1335" s="12"/>
      <c r="BK1335" s="12"/>
      <c r="BL1335" s="12">
        <f t="shared" si="1609"/>
        <v>0</v>
      </c>
      <c r="BM1335" s="12"/>
      <c r="BN1335" s="12"/>
      <c r="BO1335" s="12"/>
      <c r="BP1335" s="12">
        <f t="shared" si="1610"/>
        <v>0</v>
      </c>
      <c r="BQ1335" s="12"/>
      <c r="BR1335" s="12"/>
      <c r="BS1335" s="12"/>
      <c r="BT1335" s="12">
        <f t="shared" si="1611"/>
        <v>0</v>
      </c>
      <c r="BU1335" s="12"/>
      <c r="BV1335" s="12"/>
      <c r="BW1335" s="12"/>
      <c r="BX1335" s="12">
        <f t="shared" si="1612"/>
        <v>0</v>
      </c>
      <c r="BY1335" s="12"/>
      <c r="BZ1335" s="12"/>
      <c r="CA1335" s="12"/>
      <c r="CB1335" s="12">
        <f t="shared" si="1613"/>
        <v>0</v>
      </c>
      <c r="CC1335" s="12"/>
      <c r="CD1335" s="12"/>
      <c r="CE1335" s="12"/>
      <c r="CF1335" s="12">
        <f t="shared" si="1614"/>
        <v>0</v>
      </c>
      <c r="CG1335" s="12"/>
      <c r="CH1335" s="12"/>
      <c r="CI1335" s="12"/>
      <c r="CJ1335" s="12">
        <f t="shared" si="1615"/>
        <v>0</v>
      </c>
      <c r="CK1335" s="12"/>
      <c r="CL1335" s="12"/>
      <c r="CM1335" s="12"/>
      <c r="CN1335" s="12">
        <f t="shared" si="1616"/>
        <v>0</v>
      </c>
      <c r="CO1335" s="12"/>
      <c r="CP1335" s="12"/>
      <c r="CQ1335" s="12"/>
      <c r="CR1335" s="12">
        <f t="shared" si="1617"/>
        <v>0</v>
      </c>
      <c r="CS1335" s="12"/>
      <c r="CT1335" s="12"/>
      <c r="CU1335" s="12"/>
      <c r="CV1335" s="12">
        <f t="shared" si="1618"/>
        <v>0</v>
      </c>
      <c r="CW1335" s="12"/>
      <c r="CX1335" s="12"/>
      <c r="CY1335" s="12"/>
      <c r="CZ1335" s="12">
        <f t="shared" si="1619"/>
        <v>0</v>
      </c>
      <c r="DA1335" s="12"/>
      <c r="DB1335" s="12"/>
      <c r="DC1335" s="12"/>
      <c r="DD1335" s="12">
        <f t="shared" si="1620"/>
        <v>0</v>
      </c>
      <c r="DE1335" s="13" t="s">
        <v>54</v>
      </c>
      <c r="DF1335" s="14" t="s">
        <v>55</v>
      </c>
    </row>
    <row r="1336" spans="1:110" ht="51" hidden="1" x14ac:dyDescent="0.25">
      <c r="A1336" s="13" t="s">
        <v>434</v>
      </c>
      <c r="B1336" s="48" t="s">
        <v>2235</v>
      </c>
      <c r="C1336" s="49" t="s">
        <v>2189</v>
      </c>
      <c r="D1336" s="49" t="s">
        <v>2154</v>
      </c>
      <c r="E1336" s="48" t="s">
        <v>56</v>
      </c>
      <c r="F1336" s="50">
        <v>1464.9</v>
      </c>
      <c r="G1336" s="50">
        <v>1253.9000000000001</v>
      </c>
      <c r="H1336" s="51">
        <v>34263</v>
      </c>
      <c r="I1336" s="12">
        <f t="shared" si="1623"/>
        <v>798754.98</v>
      </c>
      <c r="J1336" s="12">
        <f t="shared" si="1624"/>
        <v>399377.49</v>
      </c>
      <c r="K1336" s="12">
        <f t="shared" si="1605"/>
        <v>399377.49</v>
      </c>
      <c r="L1336" s="12">
        <f t="shared" si="1606"/>
        <v>399377.49</v>
      </c>
      <c r="M1336" s="12">
        <f t="shared" si="1603"/>
        <v>0</v>
      </c>
      <c r="N1336" s="12"/>
      <c r="O1336" s="12">
        <v>798754.98</v>
      </c>
      <c r="P1336" s="12">
        <v>798754.98</v>
      </c>
      <c r="Q1336" s="12"/>
      <c r="R1336" s="12"/>
      <c r="S1336" s="12">
        <v>0</v>
      </c>
      <c r="T1336" s="12"/>
      <c r="U1336" s="12"/>
      <c r="V1336" s="12">
        <v>0</v>
      </c>
      <c r="W1336" s="12"/>
      <c r="X1336" s="12"/>
      <c r="Y1336" s="12">
        <v>0</v>
      </c>
      <c r="Z1336" s="12"/>
      <c r="AA1336" s="12"/>
      <c r="AB1336" s="12">
        <v>0</v>
      </c>
      <c r="AC1336" s="12"/>
      <c r="AD1336" s="12"/>
      <c r="AE1336" s="12">
        <v>0</v>
      </c>
      <c r="AF1336" s="12"/>
      <c r="AG1336" s="12"/>
      <c r="AH1336" s="12">
        <v>0</v>
      </c>
      <c r="AI1336" s="12"/>
      <c r="AJ1336" s="12"/>
      <c r="AK1336" s="12">
        <v>0</v>
      </c>
      <c r="AL1336" s="12"/>
      <c r="AM1336" s="12"/>
      <c r="AN1336" s="12">
        <v>0</v>
      </c>
      <c r="AO1336" s="32"/>
      <c r="AP1336" s="39"/>
      <c r="AQ1336" s="32"/>
      <c r="AR1336" s="32">
        <v>0</v>
      </c>
      <c r="AS1336" s="12"/>
      <c r="AT1336" s="12"/>
      <c r="AU1336" s="12">
        <v>0</v>
      </c>
      <c r="AV1336" s="12"/>
      <c r="AW1336" s="12"/>
      <c r="AX1336" s="12">
        <v>0</v>
      </c>
      <c r="AY1336" s="45"/>
      <c r="AZ1336" s="32"/>
      <c r="BA1336" s="12">
        <v>0</v>
      </c>
      <c r="BB1336" s="12"/>
      <c r="BC1336" s="12">
        <f t="shared" si="1621"/>
        <v>0</v>
      </c>
      <c r="BD1336" s="12">
        <f t="shared" si="1622"/>
        <v>0</v>
      </c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3" t="s">
        <v>54</v>
      </c>
      <c r="DF1336" s="14" t="s">
        <v>55</v>
      </c>
    </row>
    <row r="1337" spans="1:110" ht="51" hidden="1" x14ac:dyDescent="0.25">
      <c r="A1337" s="13" t="s">
        <v>2343</v>
      </c>
      <c r="B1337" s="48" t="s">
        <v>2236</v>
      </c>
      <c r="C1337" s="49" t="s">
        <v>2237</v>
      </c>
      <c r="D1337" s="49" t="s">
        <v>2154</v>
      </c>
      <c r="E1337" s="48" t="s">
        <v>56</v>
      </c>
      <c r="F1337" s="50">
        <v>1875</v>
      </c>
      <c r="G1337" s="50">
        <v>1678</v>
      </c>
      <c r="H1337" s="51">
        <v>33858</v>
      </c>
      <c r="I1337" s="12">
        <f t="shared" si="1623"/>
        <v>920329.2</v>
      </c>
      <c r="J1337" s="12">
        <f t="shared" si="1624"/>
        <v>460164.6</v>
      </c>
      <c r="K1337" s="12">
        <f t="shared" si="1605"/>
        <v>460164.6</v>
      </c>
      <c r="L1337" s="12">
        <f t="shared" si="1606"/>
        <v>460164.6</v>
      </c>
      <c r="M1337" s="12">
        <f t="shared" si="1603"/>
        <v>0</v>
      </c>
      <c r="N1337" s="12"/>
      <c r="O1337" s="12">
        <v>920329.2</v>
      </c>
      <c r="P1337" s="12">
        <v>920329.2</v>
      </c>
      <c r="Q1337" s="12"/>
      <c r="R1337" s="12"/>
      <c r="S1337" s="12">
        <v>0</v>
      </c>
      <c r="T1337" s="12"/>
      <c r="U1337" s="12"/>
      <c r="V1337" s="12">
        <v>0</v>
      </c>
      <c r="W1337" s="12"/>
      <c r="X1337" s="12"/>
      <c r="Y1337" s="12">
        <v>0</v>
      </c>
      <c r="Z1337" s="12"/>
      <c r="AA1337" s="12"/>
      <c r="AB1337" s="12">
        <v>0</v>
      </c>
      <c r="AC1337" s="12"/>
      <c r="AD1337" s="12"/>
      <c r="AE1337" s="12">
        <v>0</v>
      </c>
      <c r="AF1337" s="12"/>
      <c r="AG1337" s="12"/>
      <c r="AH1337" s="12">
        <v>0</v>
      </c>
      <c r="AI1337" s="12"/>
      <c r="AJ1337" s="12"/>
      <c r="AK1337" s="12">
        <v>0</v>
      </c>
      <c r="AL1337" s="12"/>
      <c r="AM1337" s="12"/>
      <c r="AN1337" s="12">
        <v>0</v>
      </c>
      <c r="AO1337" s="32"/>
      <c r="AP1337" s="39"/>
      <c r="AQ1337" s="32"/>
      <c r="AR1337" s="32">
        <v>0</v>
      </c>
      <c r="AS1337" s="12"/>
      <c r="AT1337" s="12"/>
      <c r="AU1337" s="12">
        <v>0</v>
      </c>
      <c r="AV1337" s="12"/>
      <c r="AW1337" s="12"/>
      <c r="AX1337" s="12">
        <v>0</v>
      </c>
      <c r="AY1337" s="45"/>
      <c r="AZ1337" s="32"/>
      <c r="BA1337" s="12">
        <v>0</v>
      </c>
      <c r="BB1337" s="12"/>
      <c r="BC1337" s="12">
        <f t="shared" si="1621"/>
        <v>0</v>
      </c>
      <c r="BD1337" s="12">
        <f t="shared" si="1622"/>
        <v>0</v>
      </c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3" t="s">
        <v>54</v>
      </c>
      <c r="DF1337" s="14" t="s">
        <v>55</v>
      </c>
    </row>
    <row r="1338" spans="1:110" ht="51" hidden="1" x14ac:dyDescent="0.25">
      <c r="A1338" s="13" t="s">
        <v>435</v>
      </c>
      <c r="B1338" s="48" t="s">
        <v>2238</v>
      </c>
      <c r="C1338" s="49" t="s">
        <v>2117</v>
      </c>
      <c r="D1338" s="49" t="s">
        <v>2154</v>
      </c>
      <c r="E1338" s="48" t="s">
        <v>56</v>
      </c>
      <c r="F1338" s="50">
        <v>7432</v>
      </c>
      <c r="G1338" s="50">
        <v>6770</v>
      </c>
      <c r="H1338" s="51">
        <v>34444</v>
      </c>
      <c r="I1338" s="12">
        <f t="shared" si="1623"/>
        <v>2289646.04</v>
      </c>
      <c r="J1338" s="12">
        <f t="shared" si="1624"/>
        <v>1144823.02</v>
      </c>
      <c r="K1338" s="12">
        <f t="shared" si="1605"/>
        <v>1144823.02</v>
      </c>
      <c r="L1338" s="12">
        <f t="shared" si="1606"/>
        <v>1144823.02</v>
      </c>
      <c r="M1338" s="12">
        <f t="shared" si="1603"/>
        <v>0</v>
      </c>
      <c r="N1338" s="12"/>
      <c r="O1338" s="12">
        <v>2289646.04</v>
      </c>
      <c r="P1338" s="12">
        <v>2289646.04</v>
      </c>
      <c r="Q1338" s="12"/>
      <c r="R1338" s="12"/>
      <c r="S1338" s="12">
        <v>0</v>
      </c>
      <c r="T1338" s="12"/>
      <c r="U1338" s="12"/>
      <c r="V1338" s="12">
        <v>0</v>
      </c>
      <c r="W1338" s="12"/>
      <c r="X1338" s="12"/>
      <c r="Y1338" s="12">
        <v>0</v>
      </c>
      <c r="Z1338" s="12"/>
      <c r="AA1338" s="12"/>
      <c r="AB1338" s="12">
        <v>0</v>
      </c>
      <c r="AC1338" s="12"/>
      <c r="AD1338" s="12"/>
      <c r="AE1338" s="12">
        <v>0</v>
      </c>
      <c r="AF1338" s="12"/>
      <c r="AG1338" s="12"/>
      <c r="AH1338" s="12">
        <v>0</v>
      </c>
      <c r="AI1338" s="12"/>
      <c r="AJ1338" s="12"/>
      <c r="AK1338" s="12">
        <v>0</v>
      </c>
      <c r="AL1338" s="12"/>
      <c r="AM1338" s="12"/>
      <c r="AN1338" s="12">
        <v>0</v>
      </c>
      <c r="AO1338" s="32"/>
      <c r="AP1338" s="39"/>
      <c r="AQ1338" s="32"/>
      <c r="AR1338" s="32">
        <v>0</v>
      </c>
      <c r="AS1338" s="12"/>
      <c r="AT1338" s="12"/>
      <c r="AU1338" s="12">
        <v>0</v>
      </c>
      <c r="AV1338" s="12"/>
      <c r="AW1338" s="12"/>
      <c r="AX1338" s="12">
        <v>0</v>
      </c>
      <c r="AY1338" s="45"/>
      <c r="AZ1338" s="32"/>
      <c r="BA1338" s="12">
        <v>0</v>
      </c>
      <c r="BB1338" s="12"/>
      <c r="BC1338" s="12">
        <f t="shared" si="1621"/>
        <v>0</v>
      </c>
      <c r="BD1338" s="12">
        <f t="shared" si="1622"/>
        <v>0</v>
      </c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3" t="s">
        <v>54</v>
      </c>
      <c r="DF1338" s="14" t="s">
        <v>55</v>
      </c>
    </row>
    <row r="1339" spans="1:110" ht="51" hidden="1" x14ac:dyDescent="0.25">
      <c r="A1339" s="13" t="s">
        <v>436</v>
      </c>
      <c r="B1339" s="48" t="s">
        <v>1459</v>
      </c>
      <c r="C1339" s="49">
        <v>1872</v>
      </c>
      <c r="D1339" s="49" t="s">
        <v>51</v>
      </c>
      <c r="E1339" s="48" t="s">
        <v>56</v>
      </c>
      <c r="F1339" s="50">
        <v>868.4</v>
      </c>
      <c r="G1339" s="50">
        <v>536.4</v>
      </c>
      <c r="H1339" s="51">
        <v>33423</v>
      </c>
      <c r="I1339" s="12">
        <f t="shared" si="1623"/>
        <v>804703.2</v>
      </c>
      <c r="J1339" s="12">
        <f t="shared" si="1624"/>
        <v>402351.6</v>
      </c>
      <c r="K1339" s="12">
        <f t="shared" si="1605"/>
        <v>402351.6</v>
      </c>
      <c r="L1339" s="12">
        <f t="shared" si="1606"/>
        <v>402351.6</v>
      </c>
      <c r="M1339" s="12">
        <f t="shared" si="1603"/>
        <v>0</v>
      </c>
      <c r="N1339" s="12">
        <v>269809.212</v>
      </c>
      <c r="O1339" s="12">
        <v>804703.2</v>
      </c>
      <c r="P1339" s="12">
        <v>534893.9879999999</v>
      </c>
      <c r="Q1339" s="12"/>
      <c r="R1339" s="12"/>
      <c r="S1339" s="12">
        <v>0</v>
      </c>
      <c r="T1339" s="16"/>
      <c r="U1339" s="16"/>
      <c r="V1339" s="12">
        <v>0</v>
      </c>
      <c r="W1339" s="12">
        <v>290938.01699999999</v>
      </c>
      <c r="X1339" s="12"/>
      <c r="Y1339" s="12">
        <v>-290938.01699999999</v>
      </c>
      <c r="Z1339" s="12"/>
      <c r="AA1339" s="12"/>
      <c r="AB1339" s="12">
        <v>0</v>
      </c>
      <c r="AC1339" s="12"/>
      <c r="AD1339" s="12"/>
      <c r="AE1339" s="12">
        <v>0</v>
      </c>
      <c r="AF1339" s="12"/>
      <c r="AG1339" s="12"/>
      <c r="AH1339" s="12">
        <v>0</v>
      </c>
      <c r="AI1339" s="12"/>
      <c r="AJ1339" s="12"/>
      <c r="AK1339" s="12">
        <v>0</v>
      </c>
      <c r="AL1339" s="12"/>
      <c r="AM1339" s="12"/>
      <c r="AN1339" s="12">
        <v>0</v>
      </c>
      <c r="AO1339" s="32"/>
      <c r="AP1339" s="39" t="s">
        <v>53</v>
      </c>
      <c r="AQ1339" s="32"/>
      <c r="AR1339" s="32">
        <v>0</v>
      </c>
      <c r="AS1339" s="12"/>
      <c r="AT1339" s="12"/>
      <c r="AU1339" s="12">
        <v>0</v>
      </c>
      <c r="AV1339" s="12"/>
      <c r="AW1339" s="12"/>
      <c r="AX1339" s="12">
        <v>0</v>
      </c>
      <c r="AY1339" s="45"/>
      <c r="AZ1339" s="32"/>
      <c r="BA1339" s="12">
        <v>0</v>
      </c>
      <c r="BB1339" s="12">
        <f>BF1339+BJ1339+BN1339+BR1339+BV1339+BZ1339+CD1339+CH1339+CL1339+CP1339+CT1339+CX1339+DB1339</f>
        <v>0</v>
      </c>
      <c r="BC1339" s="12">
        <f t="shared" si="1621"/>
        <v>0</v>
      </c>
      <c r="BD1339" s="12">
        <f t="shared" si="1622"/>
        <v>0</v>
      </c>
      <c r="BE1339" s="12"/>
      <c r="BF1339" s="12"/>
      <c r="BG1339" s="12"/>
      <c r="BH1339" s="12">
        <f>BG1339-BF1339</f>
        <v>0</v>
      </c>
      <c r="BI1339" s="12"/>
      <c r="BJ1339" s="12"/>
      <c r="BK1339" s="12"/>
      <c r="BL1339" s="12">
        <f>BK1339-BJ1339</f>
        <v>0</v>
      </c>
      <c r="BM1339" s="12"/>
      <c r="BN1339" s="12"/>
      <c r="BO1339" s="12"/>
      <c r="BP1339" s="12">
        <f>BO1339-BN1339</f>
        <v>0</v>
      </c>
      <c r="BQ1339" s="12"/>
      <c r="BR1339" s="12"/>
      <c r="BS1339" s="12"/>
      <c r="BT1339" s="12">
        <f>BS1339-BR1339</f>
        <v>0</v>
      </c>
      <c r="BU1339" s="12"/>
      <c r="BV1339" s="12"/>
      <c r="BW1339" s="12"/>
      <c r="BX1339" s="12">
        <f>BW1339-BV1339</f>
        <v>0</v>
      </c>
      <c r="BY1339" s="12"/>
      <c r="BZ1339" s="12"/>
      <c r="CA1339" s="12"/>
      <c r="CB1339" s="12">
        <f>CA1339-BZ1339</f>
        <v>0</v>
      </c>
      <c r="CC1339" s="12"/>
      <c r="CD1339" s="12"/>
      <c r="CE1339" s="12"/>
      <c r="CF1339" s="12">
        <f>CE1339-CD1339</f>
        <v>0</v>
      </c>
      <c r="CG1339" s="12"/>
      <c r="CH1339" s="12"/>
      <c r="CI1339" s="12"/>
      <c r="CJ1339" s="12">
        <f>CI1339-CH1339</f>
        <v>0</v>
      </c>
      <c r="CK1339" s="12"/>
      <c r="CL1339" s="12"/>
      <c r="CM1339" s="12"/>
      <c r="CN1339" s="12">
        <f>CM1339-CL1339</f>
        <v>0</v>
      </c>
      <c r="CO1339" s="12"/>
      <c r="CP1339" s="12"/>
      <c r="CQ1339" s="12"/>
      <c r="CR1339" s="12">
        <f>CQ1339-CP1339</f>
        <v>0</v>
      </c>
      <c r="CS1339" s="12"/>
      <c r="CT1339" s="12"/>
      <c r="CU1339" s="12"/>
      <c r="CV1339" s="12">
        <f>CU1339-CT1339</f>
        <v>0</v>
      </c>
      <c r="CW1339" s="12"/>
      <c r="CX1339" s="12"/>
      <c r="CY1339" s="12"/>
      <c r="CZ1339" s="12">
        <f>CY1339-CX1339</f>
        <v>0</v>
      </c>
      <c r="DA1339" s="12"/>
      <c r="DB1339" s="12"/>
      <c r="DC1339" s="12"/>
      <c r="DD1339" s="12">
        <f>DC1339-DB1339</f>
        <v>0</v>
      </c>
      <c r="DE1339" s="13" t="s">
        <v>54</v>
      </c>
      <c r="DF1339" s="14" t="s">
        <v>55</v>
      </c>
    </row>
    <row r="1340" spans="1:110" ht="51" hidden="1" x14ac:dyDescent="0.25">
      <c r="A1340" s="13" t="s">
        <v>437</v>
      </c>
      <c r="B1340" s="48" t="s">
        <v>1460</v>
      </c>
      <c r="C1340" s="49">
        <v>1894</v>
      </c>
      <c r="D1340" s="49" t="s">
        <v>51</v>
      </c>
      <c r="E1340" s="48" t="s">
        <v>56</v>
      </c>
      <c r="F1340" s="50">
        <v>2211.3000000000002</v>
      </c>
      <c r="G1340" s="50">
        <v>1940.3</v>
      </c>
      <c r="H1340" s="51">
        <v>39918</v>
      </c>
      <c r="I1340" s="12">
        <f t="shared" si="1623"/>
        <v>6820342.826439999</v>
      </c>
      <c r="J1340" s="12">
        <f t="shared" si="1624"/>
        <v>3410171.4132199995</v>
      </c>
      <c r="K1340" s="12">
        <f t="shared" si="1605"/>
        <v>3410171.4132199995</v>
      </c>
      <c r="L1340" s="12">
        <f t="shared" si="1606"/>
        <v>3410171.4132199995</v>
      </c>
      <c r="M1340" s="12">
        <f t="shared" si="1603"/>
        <v>0</v>
      </c>
      <c r="N1340" s="12"/>
      <c r="O1340" s="12"/>
      <c r="P1340" s="12">
        <v>0</v>
      </c>
      <c r="Q1340" s="12">
        <v>4840214.4249999998</v>
      </c>
      <c r="R1340" s="12">
        <v>4840214.4249999998</v>
      </c>
      <c r="S1340" s="12">
        <v>0</v>
      </c>
      <c r="T1340" s="12"/>
      <c r="U1340" s="12"/>
      <c r="V1340" s="12">
        <v>0</v>
      </c>
      <c r="W1340" s="12">
        <v>1052399.372</v>
      </c>
      <c r="X1340" s="12">
        <v>909957.6</v>
      </c>
      <c r="Y1340" s="12">
        <v>-142441.772</v>
      </c>
      <c r="Z1340" s="12"/>
      <c r="AA1340" s="12"/>
      <c r="AB1340" s="12">
        <v>0</v>
      </c>
      <c r="AC1340" s="12"/>
      <c r="AD1340" s="12">
        <v>1070170.8014400001</v>
      </c>
      <c r="AE1340" s="12">
        <v>1070170.8014400001</v>
      </c>
      <c r="AF1340" s="12"/>
      <c r="AG1340" s="12"/>
      <c r="AH1340" s="12">
        <v>0</v>
      </c>
      <c r="AI1340" s="12"/>
      <c r="AJ1340" s="12"/>
      <c r="AK1340" s="12">
        <v>0</v>
      </c>
      <c r="AL1340" s="12"/>
      <c r="AM1340" s="12"/>
      <c r="AN1340" s="12">
        <v>0</v>
      </c>
      <c r="AO1340" s="32"/>
      <c r="AP1340" s="39" t="s">
        <v>53</v>
      </c>
      <c r="AQ1340" s="32"/>
      <c r="AR1340" s="32">
        <v>0</v>
      </c>
      <c r="AS1340" s="12"/>
      <c r="AT1340" s="12"/>
      <c r="AU1340" s="12">
        <v>0</v>
      </c>
      <c r="AV1340" s="12"/>
      <c r="AW1340" s="12"/>
      <c r="AX1340" s="12">
        <v>0</v>
      </c>
      <c r="AY1340" s="45"/>
      <c r="AZ1340" s="32"/>
      <c r="BA1340" s="12">
        <v>0</v>
      </c>
      <c r="BB1340" s="12">
        <f>BF1340+BJ1340+BN1340+BR1340+BV1340+BZ1340+CD1340+CH1340+CL1340+CP1340+CT1340+CX1340+DB1340</f>
        <v>0</v>
      </c>
      <c r="BC1340" s="12">
        <f t="shared" si="1621"/>
        <v>0</v>
      </c>
      <c r="BD1340" s="12">
        <f t="shared" si="1622"/>
        <v>0</v>
      </c>
      <c r="BE1340" s="12"/>
      <c r="BF1340" s="12"/>
      <c r="BG1340" s="12"/>
      <c r="BH1340" s="12">
        <f>BG1340-BF1340</f>
        <v>0</v>
      </c>
      <c r="BI1340" s="12"/>
      <c r="BJ1340" s="12"/>
      <c r="BK1340" s="12"/>
      <c r="BL1340" s="12">
        <f>BK1340-BJ1340</f>
        <v>0</v>
      </c>
      <c r="BM1340" s="12"/>
      <c r="BN1340" s="12"/>
      <c r="BO1340" s="12"/>
      <c r="BP1340" s="12">
        <f>BO1340-BN1340</f>
        <v>0</v>
      </c>
      <c r="BQ1340" s="12"/>
      <c r="BR1340" s="12"/>
      <c r="BS1340" s="12"/>
      <c r="BT1340" s="12">
        <f>BS1340-BR1340</f>
        <v>0</v>
      </c>
      <c r="BU1340" s="12"/>
      <c r="BV1340" s="12"/>
      <c r="BW1340" s="12"/>
      <c r="BX1340" s="12">
        <f>BW1340-BV1340</f>
        <v>0</v>
      </c>
      <c r="BY1340" s="12"/>
      <c r="BZ1340" s="12"/>
      <c r="CA1340" s="12"/>
      <c r="CB1340" s="12">
        <f>CA1340-BZ1340</f>
        <v>0</v>
      </c>
      <c r="CC1340" s="12"/>
      <c r="CD1340" s="12"/>
      <c r="CE1340" s="12"/>
      <c r="CF1340" s="12">
        <f>CE1340-CD1340</f>
        <v>0</v>
      </c>
      <c r="CG1340" s="12"/>
      <c r="CH1340" s="12"/>
      <c r="CI1340" s="12"/>
      <c r="CJ1340" s="12">
        <f>CI1340-CH1340</f>
        <v>0</v>
      </c>
      <c r="CK1340" s="12"/>
      <c r="CL1340" s="12"/>
      <c r="CM1340" s="12"/>
      <c r="CN1340" s="12">
        <f>CM1340-CL1340</f>
        <v>0</v>
      </c>
      <c r="CO1340" s="12"/>
      <c r="CP1340" s="12"/>
      <c r="CQ1340" s="12"/>
      <c r="CR1340" s="12">
        <f>CQ1340-CP1340</f>
        <v>0</v>
      </c>
      <c r="CS1340" s="12"/>
      <c r="CT1340" s="12"/>
      <c r="CU1340" s="12"/>
      <c r="CV1340" s="12">
        <f>CU1340-CT1340</f>
        <v>0</v>
      </c>
      <c r="CW1340" s="12"/>
      <c r="CX1340" s="12"/>
      <c r="CY1340" s="12"/>
      <c r="CZ1340" s="12">
        <f>CY1340-CX1340</f>
        <v>0</v>
      </c>
      <c r="DA1340" s="12"/>
      <c r="DB1340" s="12"/>
      <c r="DC1340" s="12"/>
      <c r="DD1340" s="12">
        <f>DC1340-DB1340</f>
        <v>0</v>
      </c>
      <c r="DE1340" s="13" t="s">
        <v>54</v>
      </c>
      <c r="DF1340" s="14" t="s">
        <v>55</v>
      </c>
    </row>
    <row r="1341" spans="1:110" ht="51" hidden="1" x14ac:dyDescent="0.25">
      <c r="A1341" s="13" t="s">
        <v>438</v>
      </c>
      <c r="B1341" s="48" t="s">
        <v>2239</v>
      </c>
      <c r="C1341" s="49" t="s">
        <v>567</v>
      </c>
      <c r="D1341" s="49" t="s">
        <v>2154</v>
      </c>
      <c r="E1341" s="48" t="s">
        <v>56</v>
      </c>
      <c r="F1341" s="50">
        <v>5474.2</v>
      </c>
      <c r="G1341" s="50">
        <v>5008.2</v>
      </c>
      <c r="H1341" s="51">
        <v>34178</v>
      </c>
      <c r="I1341" s="12">
        <f t="shared" si="1623"/>
        <v>2260674.6800000002</v>
      </c>
      <c r="J1341" s="12">
        <f t="shared" si="1624"/>
        <v>1130337.3400000001</v>
      </c>
      <c r="K1341" s="12">
        <f t="shared" si="1605"/>
        <v>1130337.3400000001</v>
      </c>
      <c r="L1341" s="12">
        <f t="shared" si="1606"/>
        <v>1130337.3400000001</v>
      </c>
      <c r="M1341" s="12">
        <f t="shared" si="1603"/>
        <v>0</v>
      </c>
      <c r="N1341" s="12"/>
      <c r="O1341" s="12">
        <v>2260674.6800000002</v>
      </c>
      <c r="P1341" s="12">
        <v>2260674.6800000002</v>
      </c>
      <c r="Q1341" s="12"/>
      <c r="R1341" s="12"/>
      <c r="S1341" s="12">
        <v>0</v>
      </c>
      <c r="T1341" s="12"/>
      <c r="U1341" s="12"/>
      <c r="V1341" s="12">
        <v>0</v>
      </c>
      <c r="W1341" s="12"/>
      <c r="X1341" s="12"/>
      <c r="Y1341" s="12">
        <v>0</v>
      </c>
      <c r="Z1341" s="12"/>
      <c r="AA1341" s="12"/>
      <c r="AB1341" s="12">
        <v>0</v>
      </c>
      <c r="AC1341" s="12"/>
      <c r="AD1341" s="12"/>
      <c r="AE1341" s="12">
        <v>0</v>
      </c>
      <c r="AF1341" s="12"/>
      <c r="AG1341" s="12"/>
      <c r="AH1341" s="12">
        <v>0</v>
      </c>
      <c r="AI1341" s="12"/>
      <c r="AJ1341" s="12"/>
      <c r="AK1341" s="12">
        <v>0</v>
      </c>
      <c r="AL1341" s="12"/>
      <c r="AM1341" s="12"/>
      <c r="AN1341" s="12">
        <v>0</v>
      </c>
      <c r="AO1341" s="32"/>
      <c r="AP1341" s="39"/>
      <c r="AQ1341" s="32"/>
      <c r="AR1341" s="32">
        <v>0</v>
      </c>
      <c r="AS1341" s="12"/>
      <c r="AT1341" s="12"/>
      <c r="AU1341" s="12">
        <v>0</v>
      </c>
      <c r="AV1341" s="12"/>
      <c r="AW1341" s="12"/>
      <c r="AX1341" s="12">
        <v>0</v>
      </c>
      <c r="AY1341" s="45"/>
      <c r="AZ1341" s="32"/>
      <c r="BA1341" s="12">
        <v>0</v>
      </c>
      <c r="BB1341" s="12"/>
      <c r="BC1341" s="12">
        <f t="shared" si="1621"/>
        <v>0</v>
      </c>
      <c r="BD1341" s="12">
        <f t="shared" si="1622"/>
        <v>0</v>
      </c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12"/>
      <c r="CY1341" s="12"/>
      <c r="CZ1341" s="12"/>
      <c r="DA1341" s="12"/>
      <c r="DB1341" s="12"/>
      <c r="DC1341" s="12"/>
      <c r="DD1341" s="12"/>
      <c r="DE1341" s="13" t="s">
        <v>54</v>
      </c>
      <c r="DF1341" s="14" t="s">
        <v>55</v>
      </c>
    </row>
    <row r="1342" spans="1:110" ht="51" hidden="1" x14ac:dyDescent="0.25">
      <c r="A1342" s="13" t="s">
        <v>439</v>
      </c>
      <c r="B1342" s="48" t="s">
        <v>2240</v>
      </c>
      <c r="C1342" s="49" t="s">
        <v>2159</v>
      </c>
      <c r="D1342" s="49" t="s">
        <v>2154</v>
      </c>
      <c r="E1342" s="48" t="s">
        <v>56</v>
      </c>
      <c r="F1342" s="50">
        <v>2329.5</v>
      </c>
      <c r="G1342" s="50">
        <v>2179.5</v>
      </c>
      <c r="H1342" s="51">
        <v>34647</v>
      </c>
      <c r="I1342" s="12">
        <f t="shared" si="1623"/>
        <v>695794.08</v>
      </c>
      <c r="J1342" s="12">
        <f t="shared" si="1624"/>
        <v>347897.04</v>
      </c>
      <c r="K1342" s="12">
        <f t="shared" si="1605"/>
        <v>347897.04</v>
      </c>
      <c r="L1342" s="12">
        <f t="shared" si="1606"/>
        <v>347897.04</v>
      </c>
      <c r="M1342" s="12">
        <f t="shared" si="1603"/>
        <v>0</v>
      </c>
      <c r="N1342" s="12"/>
      <c r="O1342" s="12">
        <v>695794.08</v>
      </c>
      <c r="P1342" s="12">
        <v>695794.08</v>
      </c>
      <c r="Q1342" s="12"/>
      <c r="R1342" s="12"/>
      <c r="S1342" s="12">
        <v>0</v>
      </c>
      <c r="T1342" s="12"/>
      <c r="U1342" s="12"/>
      <c r="V1342" s="12">
        <v>0</v>
      </c>
      <c r="W1342" s="12"/>
      <c r="X1342" s="12"/>
      <c r="Y1342" s="12">
        <v>0</v>
      </c>
      <c r="Z1342" s="12"/>
      <c r="AA1342" s="12"/>
      <c r="AB1342" s="12">
        <v>0</v>
      </c>
      <c r="AC1342" s="12"/>
      <c r="AD1342" s="12"/>
      <c r="AE1342" s="12">
        <v>0</v>
      </c>
      <c r="AF1342" s="12"/>
      <c r="AG1342" s="12"/>
      <c r="AH1342" s="12">
        <v>0</v>
      </c>
      <c r="AI1342" s="12"/>
      <c r="AJ1342" s="12"/>
      <c r="AK1342" s="12">
        <v>0</v>
      </c>
      <c r="AL1342" s="12"/>
      <c r="AM1342" s="12"/>
      <c r="AN1342" s="12">
        <v>0</v>
      </c>
      <c r="AO1342" s="32"/>
      <c r="AP1342" s="39"/>
      <c r="AQ1342" s="32"/>
      <c r="AR1342" s="32">
        <v>0</v>
      </c>
      <c r="AS1342" s="12"/>
      <c r="AT1342" s="12"/>
      <c r="AU1342" s="12">
        <v>0</v>
      </c>
      <c r="AV1342" s="12"/>
      <c r="AW1342" s="12"/>
      <c r="AX1342" s="12">
        <v>0</v>
      </c>
      <c r="AY1342" s="45"/>
      <c r="AZ1342" s="32"/>
      <c r="BA1342" s="12">
        <v>0</v>
      </c>
      <c r="BB1342" s="12"/>
      <c r="BC1342" s="12">
        <f t="shared" si="1621"/>
        <v>0</v>
      </c>
      <c r="BD1342" s="12">
        <f t="shared" si="1622"/>
        <v>0</v>
      </c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3" t="s">
        <v>54</v>
      </c>
      <c r="DF1342" s="14" t="s">
        <v>55</v>
      </c>
    </row>
    <row r="1343" spans="1:110" ht="51" hidden="1" x14ac:dyDescent="0.25">
      <c r="A1343" s="13" t="s">
        <v>440</v>
      </c>
      <c r="B1343" s="48" t="s">
        <v>2241</v>
      </c>
      <c r="C1343" s="49" t="s">
        <v>2174</v>
      </c>
      <c r="D1343" s="49" t="s">
        <v>2154</v>
      </c>
      <c r="E1343" s="48" t="s">
        <v>56</v>
      </c>
      <c r="F1343" s="50">
        <v>797</v>
      </c>
      <c r="G1343" s="50">
        <v>721</v>
      </c>
      <c r="H1343" s="51">
        <v>34131</v>
      </c>
      <c r="I1343" s="12">
        <f t="shared" si="1623"/>
        <v>406528.88</v>
      </c>
      <c r="J1343" s="12">
        <f t="shared" si="1624"/>
        <v>203264.44</v>
      </c>
      <c r="K1343" s="12">
        <f t="shared" si="1605"/>
        <v>203264.44</v>
      </c>
      <c r="L1343" s="12">
        <f t="shared" si="1606"/>
        <v>203264.44</v>
      </c>
      <c r="M1343" s="12">
        <f t="shared" si="1603"/>
        <v>0</v>
      </c>
      <c r="N1343" s="12"/>
      <c r="O1343" s="12">
        <v>406528.88</v>
      </c>
      <c r="P1343" s="12">
        <v>406528.88</v>
      </c>
      <c r="Q1343" s="12"/>
      <c r="R1343" s="12"/>
      <c r="S1343" s="12">
        <v>0</v>
      </c>
      <c r="T1343" s="12"/>
      <c r="U1343" s="12"/>
      <c r="V1343" s="12">
        <v>0</v>
      </c>
      <c r="W1343" s="12"/>
      <c r="X1343" s="12"/>
      <c r="Y1343" s="12">
        <v>0</v>
      </c>
      <c r="Z1343" s="12"/>
      <c r="AA1343" s="12"/>
      <c r="AB1343" s="12">
        <v>0</v>
      </c>
      <c r="AC1343" s="12"/>
      <c r="AD1343" s="12"/>
      <c r="AE1343" s="12">
        <v>0</v>
      </c>
      <c r="AF1343" s="12"/>
      <c r="AG1343" s="12"/>
      <c r="AH1343" s="12">
        <v>0</v>
      </c>
      <c r="AI1343" s="12"/>
      <c r="AJ1343" s="12"/>
      <c r="AK1343" s="12">
        <v>0</v>
      </c>
      <c r="AL1343" s="12"/>
      <c r="AM1343" s="12"/>
      <c r="AN1343" s="12">
        <v>0</v>
      </c>
      <c r="AO1343" s="32"/>
      <c r="AP1343" s="39"/>
      <c r="AQ1343" s="32"/>
      <c r="AR1343" s="32">
        <v>0</v>
      </c>
      <c r="AS1343" s="12"/>
      <c r="AT1343" s="12"/>
      <c r="AU1343" s="12">
        <v>0</v>
      </c>
      <c r="AV1343" s="12"/>
      <c r="AW1343" s="12"/>
      <c r="AX1343" s="12">
        <v>0</v>
      </c>
      <c r="AY1343" s="45"/>
      <c r="AZ1343" s="32"/>
      <c r="BA1343" s="12">
        <v>0</v>
      </c>
      <c r="BB1343" s="12"/>
      <c r="BC1343" s="12">
        <f t="shared" si="1621"/>
        <v>0</v>
      </c>
      <c r="BD1343" s="12">
        <f t="shared" si="1622"/>
        <v>0</v>
      </c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3" t="s">
        <v>54</v>
      </c>
      <c r="DF1343" s="14" t="s">
        <v>55</v>
      </c>
    </row>
    <row r="1344" spans="1:110" ht="51" hidden="1" x14ac:dyDescent="0.25">
      <c r="A1344" s="13" t="s">
        <v>441</v>
      </c>
      <c r="B1344" s="48" t="s">
        <v>1461</v>
      </c>
      <c r="C1344" s="49">
        <v>1906</v>
      </c>
      <c r="D1344" s="49" t="s">
        <v>51</v>
      </c>
      <c r="E1344" s="48" t="s">
        <v>56</v>
      </c>
      <c r="F1344" s="50">
        <v>1670.3</v>
      </c>
      <c r="G1344" s="50">
        <v>1423.3</v>
      </c>
      <c r="H1344" s="51">
        <v>35460</v>
      </c>
      <c r="I1344" s="12">
        <f t="shared" si="1623"/>
        <v>786739.19999999995</v>
      </c>
      <c r="J1344" s="12">
        <f t="shared" si="1624"/>
        <v>393369.59999999998</v>
      </c>
      <c r="K1344" s="12">
        <f t="shared" si="1605"/>
        <v>393369.59999999998</v>
      </c>
      <c r="L1344" s="12">
        <f t="shared" si="1606"/>
        <v>393369.59999999998</v>
      </c>
      <c r="M1344" s="12">
        <f t="shared" si="1603"/>
        <v>0</v>
      </c>
      <c r="N1344" s="12">
        <v>715919.92500000005</v>
      </c>
      <c r="O1344" s="12">
        <v>786739.19999999995</v>
      </c>
      <c r="P1344" s="12">
        <v>70819.274999999907</v>
      </c>
      <c r="Q1344" s="12"/>
      <c r="R1344" s="12"/>
      <c r="S1344" s="12">
        <v>0</v>
      </c>
      <c r="T1344" s="12"/>
      <c r="U1344" s="12"/>
      <c r="V1344" s="12">
        <v>0</v>
      </c>
      <c r="W1344" s="12"/>
      <c r="X1344" s="12"/>
      <c r="Y1344" s="12">
        <v>0</v>
      </c>
      <c r="Z1344" s="12"/>
      <c r="AA1344" s="12"/>
      <c r="AB1344" s="12">
        <v>0</v>
      </c>
      <c r="AC1344" s="12"/>
      <c r="AD1344" s="12"/>
      <c r="AE1344" s="12">
        <v>0</v>
      </c>
      <c r="AF1344" s="12"/>
      <c r="AG1344" s="12"/>
      <c r="AH1344" s="12">
        <v>0</v>
      </c>
      <c r="AI1344" s="12"/>
      <c r="AJ1344" s="12"/>
      <c r="AK1344" s="12">
        <v>0</v>
      </c>
      <c r="AL1344" s="12"/>
      <c r="AM1344" s="12"/>
      <c r="AN1344" s="12">
        <v>0</v>
      </c>
      <c r="AO1344" s="32"/>
      <c r="AP1344" s="39" t="s">
        <v>53</v>
      </c>
      <c r="AQ1344" s="32"/>
      <c r="AR1344" s="32">
        <v>0</v>
      </c>
      <c r="AS1344" s="12"/>
      <c r="AT1344" s="12"/>
      <c r="AU1344" s="12">
        <v>0</v>
      </c>
      <c r="AV1344" s="12"/>
      <c r="AW1344" s="12"/>
      <c r="AX1344" s="12">
        <v>0</v>
      </c>
      <c r="AY1344" s="45"/>
      <c r="AZ1344" s="32"/>
      <c r="BA1344" s="12">
        <v>0</v>
      </c>
      <c r="BB1344" s="12">
        <f>BF1344+BJ1344+BN1344+BR1344+BV1344+BZ1344+CD1344+CH1344+CL1344+CP1344+CT1344+CX1344+DB1344</f>
        <v>0</v>
      </c>
      <c r="BC1344" s="12">
        <f t="shared" si="1621"/>
        <v>0</v>
      </c>
      <c r="BD1344" s="12">
        <f t="shared" si="1622"/>
        <v>0</v>
      </c>
      <c r="BE1344" s="12"/>
      <c r="BF1344" s="12"/>
      <c r="BG1344" s="12"/>
      <c r="BH1344" s="12">
        <f>BG1344-BF1344</f>
        <v>0</v>
      </c>
      <c r="BI1344" s="12"/>
      <c r="BJ1344" s="12"/>
      <c r="BK1344" s="12"/>
      <c r="BL1344" s="12">
        <f>BK1344-BJ1344</f>
        <v>0</v>
      </c>
      <c r="BM1344" s="12"/>
      <c r="BN1344" s="12"/>
      <c r="BO1344" s="12"/>
      <c r="BP1344" s="12">
        <f>BO1344-BN1344</f>
        <v>0</v>
      </c>
      <c r="BQ1344" s="12"/>
      <c r="BR1344" s="12"/>
      <c r="BS1344" s="12"/>
      <c r="BT1344" s="12">
        <f>BS1344-BR1344</f>
        <v>0</v>
      </c>
      <c r="BU1344" s="12"/>
      <c r="BV1344" s="12"/>
      <c r="BW1344" s="12"/>
      <c r="BX1344" s="12">
        <f>BW1344-BV1344</f>
        <v>0</v>
      </c>
      <c r="BY1344" s="12"/>
      <c r="BZ1344" s="12"/>
      <c r="CA1344" s="12"/>
      <c r="CB1344" s="12">
        <f>CA1344-BZ1344</f>
        <v>0</v>
      </c>
      <c r="CC1344" s="12"/>
      <c r="CD1344" s="12"/>
      <c r="CE1344" s="12"/>
      <c r="CF1344" s="12">
        <f>CE1344-CD1344</f>
        <v>0</v>
      </c>
      <c r="CG1344" s="12"/>
      <c r="CH1344" s="12"/>
      <c r="CI1344" s="12"/>
      <c r="CJ1344" s="12">
        <f>CI1344-CH1344</f>
        <v>0</v>
      </c>
      <c r="CK1344" s="12"/>
      <c r="CL1344" s="12"/>
      <c r="CM1344" s="12"/>
      <c r="CN1344" s="12">
        <f>CM1344-CL1344</f>
        <v>0</v>
      </c>
      <c r="CO1344" s="12"/>
      <c r="CP1344" s="12"/>
      <c r="CQ1344" s="12"/>
      <c r="CR1344" s="12">
        <f>CQ1344-CP1344</f>
        <v>0</v>
      </c>
      <c r="CS1344" s="12"/>
      <c r="CT1344" s="12"/>
      <c r="CU1344" s="12"/>
      <c r="CV1344" s="12">
        <f>CU1344-CT1344</f>
        <v>0</v>
      </c>
      <c r="CW1344" s="12"/>
      <c r="CX1344" s="12"/>
      <c r="CY1344" s="12"/>
      <c r="CZ1344" s="12">
        <f>CY1344-CX1344</f>
        <v>0</v>
      </c>
      <c r="DA1344" s="12"/>
      <c r="DB1344" s="12"/>
      <c r="DC1344" s="12"/>
      <c r="DD1344" s="12">
        <f>DC1344-DB1344</f>
        <v>0</v>
      </c>
      <c r="DE1344" s="13" t="s">
        <v>54</v>
      </c>
      <c r="DF1344" s="14" t="s">
        <v>55</v>
      </c>
    </row>
    <row r="1345" spans="1:110" ht="38.25" hidden="1" x14ac:dyDescent="0.25">
      <c r="A1345" s="13" t="s">
        <v>2344</v>
      </c>
      <c r="B1345" s="48" t="s">
        <v>1462</v>
      </c>
      <c r="C1345" s="49">
        <v>1929</v>
      </c>
      <c r="D1345" s="49" t="s">
        <v>51</v>
      </c>
      <c r="E1345" s="48" t="s">
        <v>61</v>
      </c>
      <c r="F1345" s="50">
        <v>1345.1</v>
      </c>
      <c r="G1345" s="50">
        <v>1234.0999999999999</v>
      </c>
      <c r="H1345" s="51">
        <v>33886</v>
      </c>
      <c r="I1345" s="12">
        <f t="shared" si="1623"/>
        <v>836365.55099999998</v>
      </c>
      <c r="J1345" s="12">
        <f t="shared" si="1624"/>
        <v>418182.77549999999</v>
      </c>
      <c r="K1345" s="12">
        <f t="shared" si="1605"/>
        <v>418182.77549999999</v>
      </c>
      <c r="L1345" s="12">
        <f t="shared" si="1606"/>
        <v>418182.77549999999</v>
      </c>
      <c r="M1345" s="12">
        <f t="shared" si="1603"/>
        <v>0</v>
      </c>
      <c r="N1345" s="12"/>
      <c r="O1345" s="12"/>
      <c r="P1345" s="12">
        <v>0</v>
      </c>
      <c r="Q1345" s="12"/>
      <c r="R1345" s="12"/>
      <c r="S1345" s="12">
        <v>0</v>
      </c>
      <c r="T1345" s="12"/>
      <c r="U1345" s="12"/>
      <c r="V1345" s="12">
        <v>0</v>
      </c>
      <c r="W1345" s="12">
        <v>469155.451</v>
      </c>
      <c r="X1345" s="12">
        <v>285241.2</v>
      </c>
      <c r="Y1345" s="12">
        <v>-183914.25099999999</v>
      </c>
      <c r="Z1345" s="12"/>
      <c r="AA1345" s="12"/>
      <c r="AB1345" s="12">
        <v>0</v>
      </c>
      <c r="AC1345" s="12">
        <v>551124.35100000002</v>
      </c>
      <c r="AD1345" s="12">
        <v>551124.35100000002</v>
      </c>
      <c r="AE1345" s="12">
        <v>0</v>
      </c>
      <c r="AF1345" s="12"/>
      <c r="AG1345" s="12"/>
      <c r="AH1345" s="12">
        <v>0</v>
      </c>
      <c r="AI1345" s="12"/>
      <c r="AJ1345" s="12"/>
      <c r="AK1345" s="12">
        <v>0</v>
      </c>
      <c r="AL1345" s="12"/>
      <c r="AM1345" s="12"/>
      <c r="AN1345" s="12">
        <v>0</v>
      </c>
      <c r="AO1345" s="32"/>
      <c r="AP1345" s="39" t="s">
        <v>53</v>
      </c>
      <c r="AQ1345" s="32"/>
      <c r="AR1345" s="32">
        <v>0</v>
      </c>
      <c r="AS1345" s="12"/>
      <c r="AT1345" s="12"/>
      <c r="AU1345" s="12">
        <v>0</v>
      </c>
      <c r="AV1345" s="12"/>
      <c r="AW1345" s="12"/>
      <c r="AX1345" s="12">
        <v>0</v>
      </c>
      <c r="AY1345" s="45"/>
      <c r="AZ1345" s="32"/>
      <c r="BA1345" s="12">
        <v>0</v>
      </c>
      <c r="BB1345" s="12">
        <f>BF1345+BJ1345+BN1345+BR1345+BV1345+BZ1345+CD1345+CH1345+CL1345+CP1345+CT1345+CX1345+DB1345</f>
        <v>0</v>
      </c>
      <c r="BC1345" s="12">
        <f t="shared" si="1621"/>
        <v>0</v>
      </c>
      <c r="BD1345" s="12">
        <f t="shared" si="1622"/>
        <v>0</v>
      </c>
      <c r="BE1345" s="12"/>
      <c r="BF1345" s="12"/>
      <c r="BG1345" s="12"/>
      <c r="BH1345" s="12">
        <f>BG1345-BF1345</f>
        <v>0</v>
      </c>
      <c r="BI1345" s="12"/>
      <c r="BJ1345" s="12"/>
      <c r="BK1345" s="12"/>
      <c r="BL1345" s="12">
        <f>BK1345-BJ1345</f>
        <v>0</v>
      </c>
      <c r="BM1345" s="12"/>
      <c r="BN1345" s="12"/>
      <c r="BO1345" s="12"/>
      <c r="BP1345" s="12">
        <f>BO1345-BN1345</f>
        <v>0</v>
      </c>
      <c r="BQ1345" s="12"/>
      <c r="BR1345" s="12"/>
      <c r="BS1345" s="12"/>
      <c r="BT1345" s="12">
        <f>BS1345-BR1345</f>
        <v>0</v>
      </c>
      <c r="BU1345" s="12"/>
      <c r="BV1345" s="12"/>
      <c r="BW1345" s="12"/>
      <c r="BX1345" s="12">
        <f>BW1345-BV1345</f>
        <v>0</v>
      </c>
      <c r="BY1345" s="12"/>
      <c r="BZ1345" s="12"/>
      <c r="CA1345" s="12"/>
      <c r="CB1345" s="12">
        <f>CA1345-BZ1345</f>
        <v>0</v>
      </c>
      <c r="CC1345" s="12"/>
      <c r="CD1345" s="12"/>
      <c r="CE1345" s="12"/>
      <c r="CF1345" s="12">
        <f>CE1345-CD1345</f>
        <v>0</v>
      </c>
      <c r="CG1345" s="12"/>
      <c r="CH1345" s="12"/>
      <c r="CI1345" s="12"/>
      <c r="CJ1345" s="12">
        <f>CI1345-CH1345</f>
        <v>0</v>
      </c>
      <c r="CK1345" s="12"/>
      <c r="CL1345" s="12"/>
      <c r="CM1345" s="12"/>
      <c r="CN1345" s="12">
        <f>CM1345-CL1345</f>
        <v>0</v>
      </c>
      <c r="CO1345" s="12"/>
      <c r="CP1345" s="12"/>
      <c r="CQ1345" s="12"/>
      <c r="CR1345" s="12">
        <f>CQ1345-CP1345</f>
        <v>0</v>
      </c>
      <c r="CS1345" s="12"/>
      <c r="CT1345" s="12"/>
      <c r="CU1345" s="12"/>
      <c r="CV1345" s="12">
        <f>CU1345-CT1345</f>
        <v>0</v>
      </c>
      <c r="CW1345" s="12"/>
      <c r="CX1345" s="12"/>
      <c r="CY1345" s="12"/>
      <c r="CZ1345" s="12">
        <f>CY1345-CX1345</f>
        <v>0</v>
      </c>
      <c r="DA1345" s="12"/>
      <c r="DB1345" s="12"/>
      <c r="DC1345" s="12"/>
      <c r="DD1345" s="12">
        <f>DC1345-DB1345</f>
        <v>0</v>
      </c>
      <c r="DE1345" s="13" t="s">
        <v>54</v>
      </c>
      <c r="DF1345" s="14" t="s">
        <v>55</v>
      </c>
    </row>
    <row r="1346" spans="1:110" ht="51" hidden="1" x14ac:dyDescent="0.25">
      <c r="A1346" s="13" t="s">
        <v>443</v>
      </c>
      <c r="B1346" s="48" t="s">
        <v>1463</v>
      </c>
      <c r="C1346" s="49">
        <v>1917</v>
      </c>
      <c r="D1346" s="49" t="s">
        <v>51</v>
      </c>
      <c r="E1346" s="48" t="s">
        <v>56</v>
      </c>
      <c r="F1346" s="50">
        <v>493</v>
      </c>
      <c r="G1346" s="50">
        <v>400</v>
      </c>
      <c r="H1346" s="51">
        <v>34152</v>
      </c>
      <c r="I1346" s="12">
        <f t="shared" si="1623"/>
        <v>1124253.6000000001</v>
      </c>
      <c r="J1346" s="12">
        <f t="shared" si="1624"/>
        <v>562126.80000000005</v>
      </c>
      <c r="K1346" s="12">
        <f t="shared" si="1605"/>
        <v>562126.80000000005</v>
      </c>
      <c r="L1346" s="12">
        <f t="shared" si="1606"/>
        <v>562126.80000000005</v>
      </c>
      <c r="M1346" s="12">
        <f t="shared" si="1603"/>
        <v>0</v>
      </c>
      <c r="N1346" s="12"/>
      <c r="O1346" s="12"/>
      <c r="P1346" s="12">
        <v>0</v>
      </c>
      <c r="Q1346" s="12"/>
      <c r="R1346" s="12"/>
      <c r="S1346" s="12">
        <v>0</v>
      </c>
      <c r="T1346" s="12"/>
      <c r="U1346" s="12"/>
      <c r="V1346" s="12">
        <v>0</v>
      </c>
      <c r="W1346" s="12"/>
      <c r="X1346" s="12"/>
      <c r="Y1346" s="12">
        <v>0</v>
      </c>
      <c r="Z1346" s="12"/>
      <c r="AA1346" s="12"/>
      <c r="AB1346" s="12">
        <v>0</v>
      </c>
      <c r="AC1346" s="12"/>
      <c r="AD1346" s="12"/>
      <c r="AE1346" s="12">
        <v>0</v>
      </c>
      <c r="AF1346" s="12"/>
      <c r="AG1346" s="12"/>
      <c r="AH1346" s="12">
        <v>0</v>
      </c>
      <c r="AI1346" s="12"/>
      <c r="AJ1346" s="12"/>
      <c r="AK1346" s="12">
        <v>0</v>
      </c>
      <c r="AL1346" s="12"/>
      <c r="AM1346" s="12"/>
      <c r="AN1346" s="12">
        <v>0</v>
      </c>
      <c r="AO1346" s="32"/>
      <c r="AP1346" s="39" t="s">
        <v>53</v>
      </c>
      <c r="AQ1346" s="32"/>
      <c r="AR1346" s="32">
        <v>0</v>
      </c>
      <c r="AS1346" s="12">
        <v>980844.63600000006</v>
      </c>
      <c r="AT1346" s="12">
        <v>1124253.6000000001</v>
      </c>
      <c r="AU1346" s="12">
        <v>143408.96400000004</v>
      </c>
      <c r="AV1346" s="12"/>
      <c r="AW1346" s="12"/>
      <c r="AX1346" s="12">
        <v>0</v>
      </c>
      <c r="AY1346" s="45"/>
      <c r="AZ1346" s="32"/>
      <c r="BA1346" s="12">
        <v>0</v>
      </c>
      <c r="BB1346" s="12">
        <f>BF1346+BJ1346+BN1346+BR1346+BV1346+BZ1346+CD1346+CH1346+CL1346+CP1346+CT1346+CX1346+DB1346</f>
        <v>0</v>
      </c>
      <c r="BC1346" s="12">
        <f t="shared" si="1621"/>
        <v>0</v>
      </c>
      <c r="BD1346" s="12">
        <f t="shared" si="1622"/>
        <v>0</v>
      </c>
      <c r="BE1346" s="12"/>
      <c r="BF1346" s="12"/>
      <c r="BG1346" s="12"/>
      <c r="BH1346" s="12">
        <f>BG1346-BF1346</f>
        <v>0</v>
      </c>
      <c r="BI1346" s="12"/>
      <c r="BJ1346" s="12"/>
      <c r="BK1346" s="12"/>
      <c r="BL1346" s="12">
        <f>BK1346-BJ1346</f>
        <v>0</v>
      </c>
      <c r="BM1346" s="12"/>
      <c r="BN1346" s="12"/>
      <c r="BO1346" s="12"/>
      <c r="BP1346" s="12">
        <f>BO1346-BN1346</f>
        <v>0</v>
      </c>
      <c r="BQ1346" s="12"/>
      <c r="BR1346" s="12"/>
      <c r="BS1346" s="12"/>
      <c r="BT1346" s="12">
        <f>BS1346-BR1346</f>
        <v>0</v>
      </c>
      <c r="BU1346" s="12"/>
      <c r="BV1346" s="12"/>
      <c r="BW1346" s="12"/>
      <c r="BX1346" s="12">
        <f>BW1346-BV1346</f>
        <v>0</v>
      </c>
      <c r="BY1346" s="12"/>
      <c r="BZ1346" s="12"/>
      <c r="CA1346" s="12"/>
      <c r="CB1346" s="12">
        <f>CA1346-BZ1346</f>
        <v>0</v>
      </c>
      <c r="CC1346" s="12"/>
      <c r="CD1346" s="12"/>
      <c r="CE1346" s="12"/>
      <c r="CF1346" s="12">
        <f>CE1346-CD1346</f>
        <v>0</v>
      </c>
      <c r="CG1346" s="12"/>
      <c r="CH1346" s="12"/>
      <c r="CI1346" s="12"/>
      <c r="CJ1346" s="12">
        <f>CI1346-CH1346</f>
        <v>0</v>
      </c>
      <c r="CK1346" s="12"/>
      <c r="CL1346" s="12"/>
      <c r="CM1346" s="12"/>
      <c r="CN1346" s="12">
        <f>CM1346-CL1346</f>
        <v>0</v>
      </c>
      <c r="CO1346" s="12"/>
      <c r="CP1346" s="12"/>
      <c r="CQ1346" s="12"/>
      <c r="CR1346" s="12">
        <f>CQ1346-CP1346</f>
        <v>0</v>
      </c>
      <c r="CS1346" s="12"/>
      <c r="CT1346" s="12"/>
      <c r="CU1346" s="12"/>
      <c r="CV1346" s="12">
        <f>CU1346-CT1346</f>
        <v>0</v>
      </c>
      <c r="CW1346" s="12"/>
      <c r="CX1346" s="12"/>
      <c r="CY1346" s="12"/>
      <c r="CZ1346" s="12">
        <f>CY1346-CX1346</f>
        <v>0</v>
      </c>
      <c r="DA1346" s="12"/>
      <c r="DB1346" s="12"/>
      <c r="DC1346" s="12"/>
      <c r="DD1346" s="12">
        <f>DC1346-DB1346</f>
        <v>0</v>
      </c>
      <c r="DE1346" s="13" t="s">
        <v>54</v>
      </c>
      <c r="DF1346" s="14" t="s">
        <v>55</v>
      </c>
    </row>
    <row r="1347" spans="1:110" s="3" customFormat="1" ht="51" hidden="1" x14ac:dyDescent="0.25">
      <c r="A1347" s="13" t="s">
        <v>444</v>
      </c>
      <c r="B1347" s="48" t="s">
        <v>2242</v>
      </c>
      <c r="C1347" s="49" t="s">
        <v>2113</v>
      </c>
      <c r="D1347" s="49" t="s">
        <v>2154</v>
      </c>
      <c r="E1347" s="48" t="s">
        <v>56</v>
      </c>
      <c r="F1347" s="50">
        <v>1550.9</v>
      </c>
      <c r="G1347" s="50">
        <v>1326.9</v>
      </c>
      <c r="H1347" s="51">
        <v>33914</v>
      </c>
      <c r="I1347" s="12">
        <f t="shared" si="1623"/>
        <v>1068519.5</v>
      </c>
      <c r="J1347" s="12">
        <f t="shared" si="1624"/>
        <v>534259.75</v>
      </c>
      <c r="K1347" s="12">
        <f t="shared" si="1605"/>
        <v>534259.75</v>
      </c>
      <c r="L1347" s="12">
        <f t="shared" si="1606"/>
        <v>534259.75</v>
      </c>
      <c r="M1347" s="12">
        <f t="shared" si="1603"/>
        <v>0</v>
      </c>
      <c r="N1347" s="12"/>
      <c r="O1347" s="12">
        <v>1068519.5</v>
      </c>
      <c r="P1347" s="12">
        <v>1068519.5</v>
      </c>
      <c r="Q1347" s="12"/>
      <c r="R1347" s="12"/>
      <c r="S1347" s="12">
        <v>0</v>
      </c>
      <c r="T1347" s="12"/>
      <c r="U1347" s="12"/>
      <c r="V1347" s="12">
        <v>0</v>
      </c>
      <c r="W1347" s="12"/>
      <c r="X1347" s="12"/>
      <c r="Y1347" s="12">
        <v>0</v>
      </c>
      <c r="Z1347" s="12"/>
      <c r="AA1347" s="12"/>
      <c r="AB1347" s="12">
        <v>0</v>
      </c>
      <c r="AC1347" s="12"/>
      <c r="AD1347" s="12"/>
      <c r="AE1347" s="12">
        <v>0</v>
      </c>
      <c r="AF1347" s="12"/>
      <c r="AG1347" s="12"/>
      <c r="AH1347" s="12">
        <v>0</v>
      </c>
      <c r="AI1347" s="12"/>
      <c r="AJ1347" s="12"/>
      <c r="AK1347" s="12">
        <v>0</v>
      </c>
      <c r="AL1347" s="12"/>
      <c r="AM1347" s="12"/>
      <c r="AN1347" s="12">
        <v>0</v>
      </c>
      <c r="AO1347" s="32"/>
      <c r="AP1347" s="39"/>
      <c r="AQ1347" s="32"/>
      <c r="AR1347" s="32">
        <v>0</v>
      </c>
      <c r="AS1347" s="12"/>
      <c r="AT1347" s="12"/>
      <c r="AU1347" s="12">
        <v>0</v>
      </c>
      <c r="AV1347" s="12"/>
      <c r="AW1347" s="12"/>
      <c r="AX1347" s="12">
        <v>0</v>
      </c>
      <c r="AY1347" s="45"/>
      <c r="AZ1347" s="32"/>
      <c r="BA1347" s="12">
        <v>0</v>
      </c>
      <c r="BB1347" s="12"/>
      <c r="BC1347" s="12">
        <f t="shared" si="1621"/>
        <v>0</v>
      </c>
      <c r="BD1347" s="12">
        <f t="shared" si="1622"/>
        <v>0</v>
      </c>
      <c r="BE1347" s="12"/>
      <c r="BF1347" s="12"/>
      <c r="BG1347" s="12"/>
      <c r="BH1347" s="12"/>
      <c r="BI1347" s="12"/>
      <c r="BJ1347" s="12"/>
      <c r="BK1347" s="12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2"/>
      <c r="CI1347" s="12"/>
      <c r="CJ1347" s="12"/>
      <c r="CK1347" s="12"/>
      <c r="CL1347" s="12"/>
      <c r="CM1347" s="12"/>
      <c r="CN1347" s="12"/>
      <c r="CO1347" s="12"/>
      <c r="CP1347" s="12"/>
      <c r="CQ1347" s="12"/>
      <c r="CR1347" s="12"/>
      <c r="CS1347" s="12"/>
      <c r="CT1347" s="12"/>
      <c r="CU1347" s="12"/>
      <c r="CV1347" s="12"/>
      <c r="CW1347" s="12"/>
      <c r="CX1347" s="12"/>
      <c r="CY1347" s="12"/>
      <c r="CZ1347" s="12"/>
      <c r="DA1347" s="12"/>
      <c r="DB1347" s="12"/>
      <c r="DC1347" s="12"/>
      <c r="DD1347" s="12"/>
      <c r="DE1347" s="13" t="s">
        <v>54</v>
      </c>
      <c r="DF1347" s="14" t="s">
        <v>55</v>
      </c>
    </row>
    <row r="1348" spans="1:110" ht="38.25" hidden="1" x14ac:dyDescent="0.25">
      <c r="A1348" s="13" t="s">
        <v>2345</v>
      </c>
      <c r="B1348" s="48" t="s">
        <v>2102</v>
      </c>
      <c r="C1348" s="49">
        <v>1913</v>
      </c>
      <c r="D1348" s="49"/>
      <c r="E1348" s="48" t="s">
        <v>52</v>
      </c>
      <c r="F1348" s="50">
        <v>2007.2</v>
      </c>
      <c r="G1348" s="50">
        <v>1725.2</v>
      </c>
      <c r="H1348" s="51">
        <v>34368</v>
      </c>
      <c r="I1348" s="12">
        <f t="shared" si="1623"/>
        <v>198243.54</v>
      </c>
      <c r="J1348" s="12">
        <f t="shared" si="1624"/>
        <v>99121.77</v>
      </c>
      <c r="K1348" s="12">
        <f t="shared" si="1605"/>
        <v>99121.77</v>
      </c>
      <c r="L1348" s="12">
        <f t="shared" si="1606"/>
        <v>99121.77</v>
      </c>
      <c r="M1348" s="12">
        <f t="shared" si="1603"/>
        <v>0</v>
      </c>
      <c r="N1348" s="12"/>
      <c r="O1348" s="12"/>
      <c r="P1348" s="12">
        <v>0</v>
      </c>
      <c r="Q1348" s="12"/>
      <c r="R1348" s="12"/>
      <c r="S1348" s="12">
        <v>0</v>
      </c>
      <c r="T1348" s="12"/>
      <c r="U1348" s="12"/>
      <c r="V1348" s="12">
        <v>0</v>
      </c>
      <c r="W1348" s="12"/>
      <c r="X1348" s="12"/>
      <c r="Y1348" s="12">
        <v>0</v>
      </c>
      <c r="Z1348" s="12"/>
      <c r="AA1348" s="12"/>
      <c r="AB1348" s="12">
        <v>0</v>
      </c>
      <c r="AC1348" s="12"/>
      <c r="AD1348" s="12"/>
      <c r="AE1348" s="12">
        <v>0</v>
      </c>
      <c r="AF1348" s="12"/>
      <c r="AG1348" s="12"/>
      <c r="AH1348" s="12">
        <v>0</v>
      </c>
      <c r="AI1348" s="12"/>
      <c r="AJ1348" s="12"/>
      <c r="AK1348" s="12">
        <v>0</v>
      </c>
      <c r="AL1348" s="12"/>
      <c r="AM1348" s="12"/>
      <c r="AN1348" s="12">
        <v>0</v>
      </c>
      <c r="AO1348" s="32"/>
      <c r="AP1348" s="39"/>
      <c r="AQ1348" s="32"/>
      <c r="AR1348" s="32">
        <v>0</v>
      </c>
      <c r="AS1348" s="12"/>
      <c r="AT1348" s="12"/>
      <c r="AU1348" s="12">
        <v>0</v>
      </c>
      <c r="AV1348" s="12"/>
      <c r="AW1348" s="12"/>
      <c r="AX1348" s="12">
        <v>0</v>
      </c>
      <c r="AY1348" s="45"/>
      <c r="AZ1348" s="32">
        <v>198243.54</v>
      </c>
      <c r="BA1348" s="12">
        <v>198243.54</v>
      </c>
      <c r="BB1348" s="12"/>
      <c r="BC1348" s="12">
        <f t="shared" si="1621"/>
        <v>0</v>
      </c>
      <c r="BD1348" s="12">
        <f t="shared" si="1622"/>
        <v>0</v>
      </c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3" t="s">
        <v>54</v>
      </c>
      <c r="DF1348" s="14" t="s">
        <v>55</v>
      </c>
    </row>
    <row r="1349" spans="1:110" ht="51" hidden="1" x14ac:dyDescent="0.25">
      <c r="A1349" s="13" t="s">
        <v>446</v>
      </c>
      <c r="B1349" s="48" t="s">
        <v>2243</v>
      </c>
      <c r="C1349" s="49" t="s">
        <v>2117</v>
      </c>
      <c r="D1349" s="49" t="s">
        <v>2154</v>
      </c>
      <c r="E1349" s="48" t="s">
        <v>56</v>
      </c>
      <c r="F1349" s="50">
        <v>1528.5</v>
      </c>
      <c r="G1349" s="50">
        <v>1389.5</v>
      </c>
      <c r="H1349" s="51">
        <v>34041</v>
      </c>
      <c r="I1349" s="12">
        <f t="shared" si="1623"/>
        <v>719328</v>
      </c>
      <c r="J1349" s="12">
        <f t="shared" si="1624"/>
        <v>359664</v>
      </c>
      <c r="K1349" s="12">
        <f t="shared" si="1605"/>
        <v>359664</v>
      </c>
      <c r="L1349" s="12">
        <f t="shared" si="1606"/>
        <v>359664</v>
      </c>
      <c r="M1349" s="12">
        <f t="shared" si="1603"/>
        <v>0</v>
      </c>
      <c r="N1349" s="12"/>
      <c r="O1349" s="12">
        <v>719328</v>
      </c>
      <c r="P1349" s="12">
        <v>719328</v>
      </c>
      <c r="Q1349" s="12"/>
      <c r="R1349" s="12"/>
      <c r="S1349" s="12">
        <v>0</v>
      </c>
      <c r="T1349" s="12"/>
      <c r="U1349" s="12"/>
      <c r="V1349" s="12">
        <v>0</v>
      </c>
      <c r="W1349" s="12"/>
      <c r="X1349" s="12"/>
      <c r="Y1349" s="12">
        <v>0</v>
      </c>
      <c r="Z1349" s="12"/>
      <c r="AA1349" s="12"/>
      <c r="AB1349" s="12">
        <v>0</v>
      </c>
      <c r="AC1349" s="12"/>
      <c r="AD1349" s="12"/>
      <c r="AE1349" s="12">
        <v>0</v>
      </c>
      <c r="AF1349" s="12"/>
      <c r="AG1349" s="12"/>
      <c r="AH1349" s="12">
        <v>0</v>
      </c>
      <c r="AI1349" s="12"/>
      <c r="AJ1349" s="12"/>
      <c r="AK1349" s="12">
        <v>0</v>
      </c>
      <c r="AL1349" s="12"/>
      <c r="AM1349" s="12"/>
      <c r="AN1349" s="12">
        <v>0</v>
      </c>
      <c r="AO1349" s="32"/>
      <c r="AP1349" s="39"/>
      <c r="AQ1349" s="32"/>
      <c r="AR1349" s="32">
        <v>0</v>
      </c>
      <c r="AS1349" s="12"/>
      <c r="AT1349" s="12"/>
      <c r="AU1349" s="12">
        <v>0</v>
      </c>
      <c r="AV1349" s="12"/>
      <c r="AW1349" s="12"/>
      <c r="AX1349" s="12">
        <v>0</v>
      </c>
      <c r="AY1349" s="45"/>
      <c r="AZ1349" s="32"/>
      <c r="BA1349" s="12">
        <v>0</v>
      </c>
      <c r="BB1349" s="12"/>
      <c r="BC1349" s="12">
        <f t="shared" si="1621"/>
        <v>0</v>
      </c>
      <c r="BD1349" s="12">
        <f t="shared" si="1622"/>
        <v>0</v>
      </c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3" t="s">
        <v>54</v>
      </c>
      <c r="DF1349" s="14" t="s">
        <v>55</v>
      </c>
    </row>
    <row r="1350" spans="1:110" ht="51" hidden="1" x14ac:dyDescent="0.25">
      <c r="A1350" s="13" t="s">
        <v>447</v>
      </c>
      <c r="B1350" s="48" t="s">
        <v>1464</v>
      </c>
      <c r="C1350" s="49">
        <v>1911</v>
      </c>
      <c r="D1350" s="49" t="s">
        <v>51</v>
      </c>
      <c r="E1350" s="48" t="s">
        <v>56</v>
      </c>
      <c r="F1350" s="50">
        <v>2046.7</v>
      </c>
      <c r="G1350" s="50">
        <v>1783.7</v>
      </c>
      <c r="H1350" s="51">
        <v>34185</v>
      </c>
      <c r="I1350" s="12">
        <f t="shared" si="1623"/>
        <v>2638754.02</v>
      </c>
      <c r="J1350" s="12">
        <f t="shared" si="1624"/>
        <v>1319377.01</v>
      </c>
      <c r="K1350" s="12">
        <f t="shared" si="1605"/>
        <v>1319377.01</v>
      </c>
      <c r="L1350" s="12">
        <f t="shared" si="1606"/>
        <v>1319377.01</v>
      </c>
      <c r="M1350" s="12">
        <f t="shared" si="1603"/>
        <v>0</v>
      </c>
      <c r="N1350" s="12"/>
      <c r="O1350" s="12">
        <v>1125388.42</v>
      </c>
      <c r="P1350" s="12">
        <v>1125388.42</v>
      </c>
      <c r="Q1350" s="12"/>
      <c r="R1350" s="12"/>
      <c r="S1350" s="12">
        <v>0</v>
      </c>
      <c r="T1350" s="12"/>
      <c r="U1350" s="12"/>
      <c r="V1350" s="12">
        <v>0</v>
      </c>
      <c r="W1350" s="12">
        <v>967461.04299999995</v>
      </c>
      <c r="X1350" s="12">
        <v>681753.59999999998</v>
      </c>
      <c r="Y1350" s="12">
        <v>-285707.44299999997</v>
      </c>
      <c r="Z1350" s="12"/>
      <c r="AA1350" s="12"/>
      <c r="AB1350" s="12">
        <v>0</v>
      </c>
      <c r="AC1350" s="12">
        <v>817751.8</v>
      </c>
      <c r="AD1350" s="12">
        <v>831612</v>
      </c>
      <c r="AE1350" s="12">
        <v>13860.199999999953</v>
      </c>
      <c r="AF1350" s="12"/>
      <c r="AG1350" s="12"/>
      <c r="AH1350" s="12">
        <v>0</v>
      </c>
      <c r="AI1350" s="12"/>
      <c r="AJ1350" s="12"/>
      <c r="AK1350" s="12">
        <v>0</v>
      </c>
      <c r="AL1350" s="12"/>
      <c r="AM1350" s="12"/>
      <c r="AN1350" s="12">
        <v>0</v>
      </c>
      <c r="AO1350" s="32"/>
      <c r="AP1350" s="39" t="s">
        <v>53</v>
      </c>
      <c r="AQ1350" s="32"/>
      <c r="AR1350" s="32">
        <v>0</v>
      </c>
      <c r="AS1350" s="12"/>
      <c r="AT1350" s="12"/>
      <c r="AU1350" s="12">
        <v>0</v>
      </c>
      <c r="AV1350" s="12"/>
      <c r="AW1350" s="12"/>
      <c r="AX1350" s="12">
        <v>0</v>
      </c>
      <c r="AY1350" s="45"/>
      <c r="AZ1350" s="32"/>
      <c r="BA1350" s="12">
        <v>0</v>
      </c>
      <c r="BB1350" s="12">
        <f>BF1350+BJ1350+BN1350+BR1350+BV1350+BZ1350+CD1350+CH1350+CL1350+CP1350+CT1350+CX1350+DB1350</f>
        <v>0</v>
      </c>
      <c r="BC1350" s="12">
        <f t="shared" si="1621"/>
        <v>0</v>
      </c>
      <c r="BD1350" s="12">
        <f t="shared" si="1622"/>
        <v>0</v>
      </c>
      <c r="BE1350" s="12"/>
      <c r="BF1350" s="12"/>
      <c r="BG1350" s="12"/>
      <c r="BH1350" s="12">
        <f>BG1350-BF1350</f>
        <v>0</v>
      </c>
      <c r="BI1350" s="12"/>
      <c r="BJ1350" s="12"/>
      <c r="BK1350" s="12"/>
      <c r="BL1350" s="12">
        <f>BK1350-BJ1350</f>
        <v>0</v>
      </c>
      <c r="BM1350" s="12"/>
      <c r="BN1350" s="12"/>
      <c r="BO1350" s="12"/>
      <c r="BP1350" s="12">
        <f>BO1350-BN1350</f>
        <v>0</v>
      </c>
      <c r="BQ1350" s="12"/>
      <c r="BR1350" s="12"/>
      <c r="BS1350" s="12"/>
      <c r="BT1350" s="12">
        <f>BS1350-BR1350</f>
        <v>0</v>
      </c>
      <c r="BU1350" s="12"/>
      <c r="BV1350" s="12"/>
      <c r="BW1350" s="12"/>
      <c r="BX1350" s="12">
        <f>BW1350-BV1350</f>
        <v>0</v>
      </c>
      <c r="BY1350" s="12"/>
      <c r="BZ1350" s="12"/>
      <c r="CA1350" s="12"/>
      <c r="CB1350" s="12">
        <f>CA1350-BZ1350</f>
        <v>0</v>
      </c>
      <c r="CC1350" s="12"/>
      <c r="CD1350" s="12"/>
      <c r="CE1350" s="12"/>
      <c r="CF1350" s="12">
        <f>CE1350-CD1350</f>
        <v>0</v>
      </c>
      <c r="CG1350" s="12"/>
      <c r="CH1350" s="12"/>
      <c r="CI1350" s="12"/>
      <c r="CJ1350" s="12">
        <f>CI1350-CH1350</f>
        <v>0</v>
      </c>
      <c r="CK1350" s="12"/>
      <c r="CL1350" s="12"/>
      <c r="CM1350" s="12"/>
      <c r="CN1350" s="12">
        <f>CM1350-CL1350</f>
        <v>0</v>
      </c>
      <c r="CO1350" s="12"/>
      <c r="CP1350" s="12"/>
      <c r="CQ1350" s="12"/>
      <c r="CR1350" s="12">
        <f>CQ1350-CP1350</f>
        <v>0</v>
      </c>
      <c r="CS1350" s="12"/>
      <c r="CT1350" s="12"/>
      <c r="CU1350" s="12"/>
      <c r="CV1350" s="12">
        <f>CU1350-CT1350</f>
        <v>0</v>
      </c>
      <c r="CW1350" s="12"/>
      <c r="CX1350" s="12"/>
      <c r="CY1350" s="12"/>
      <c r="CZ1350" s="12">
        <f>CY1350-CX1350</f>
        <v>0</v>
      </c>
      <c r="DA1350" s="12"/>
      <c r="DB1350" s="12"/>
      <c r="DC1350" s="12"/>
      <c r="DD1350" s="12">
        <f>DC1350-DB1350</f>
        <v>0</v>
      </c>
      <c r="DE1350" s="13" t="s">
        <v>54</v>
      </c>
      <c r="DF1350" s="14" t="s">
        <v>55</v>
      </c>
    </row>
    <row r="1351" spans="1:110" ht="51" hidden="1" x14ac:dyDescent="0.25">
      <c r="A1351" s="13" t="s">
        <v>449</v>
      </c>
      <c r="B1351" s="48" t="s">
        <v>2244</v>
      </c>
      <c r="C1351" s="49" t="s">
        <v>2113</v>
      </c>
      <c r="D1351" s="49" t="s">
        <v>2154</v>
      </c>
      <c r="E1351" s="48" t="s">
        <v>56</v>
      </c>
      <c r="F1351" s="50">
        <v>1812.5</v>
      </c>
      <c r="G1351" s="50">
        <v>1691.5</v>
      </c>
      <c r="H1351" s="51">
        <v>33423</v>
      </c>
      <c r="I1351" s="12">
        <f t="shared" si="1623"/>
        <v>2097981.04</v>
      </c>
      <c r="J1351" s="12">
        <f t="shared" si="1624"/>
        <v>1048990.52</v>
      </c>
      <c r="K1351" s="12">
        <f t="shared" si="1605"/>
        <v>1048990.52</v>
      </c>
      <c r="L1351" s="12">
        <f t="shared" si="1606"/>
        <v>1048990.52</v>
      </c>
      <c r="M1351" s="12">
        <f t="shared" si="1603"/>
        <v>0</v>
      </c>
      <c r="N1351" s="12"/>
      <c r="O1351" s="12">
        <v>1012161.52</v>
      </c>
      <c r="P1351" s="12">
        <v>1012161.52</v>
      </c>
      <c r="Q1351" s="12"/>
      <c r="R1351" s="12"/>
      <c r="S1351" s="12">
        <v>0</v>
      </c>
      <c r="T1351" s="12">
        <v>0</v>
      </c>
      <c r="U1351" s="12">
        <v>1085819.52</v>
      </c>
      <c r="V1351" s="12">
        <v>1085819.52</v>
      </c>
      <c r="W1351" s="12"/>
      <c r="X1351" s="12"/>
      <c r="Y1351" s="12">
        <v>0</v>
      </c>
      <c r="Z1351" s="12"/>
      <c r="AA1351" s="12"/>
      <c r="AB1351" s="12">
        <v>0</v>
      </c>
      <c r="AC1351" s="12"/>
      <c r="AD1351" s="12"/>
      <c r="AE1351" s="12">
        <v>0</v>
      </c>
      <c r="AF1351" s="12"/>
      <c r="AG1351" s="12"/>
      <c r="AH1351" s="12">
        <v>0</v>
      </c>
      <c r="AI1351" s="12"/>
      <c r="AJ1351" s="12"/>
      <c r="AK1351" s="12">
        <v>0</v>
      </c>
      <c r="AL1351" s="12"/>
      <c r="AM1351" s="12"/>
      <c r="AN1351" s="12">
        <v>0</v>
      </c>
      <c r="AO1351" s="32"/>
      <c r="AP1351" s="39"/>
      <c r="AQ1351" s="32"/>
      <c r="AR1351" s="32">
        <v>0</v>
      </c>
      <c r="AS1351" s="12"/>
      <c r="AT1351" s="12"/>
      <c r="AU1351" s="12">
        <v>0</v>
      </c>
      <c r="AV1351" s="12"/>
      <c r="AW1351" s="12"/>
      <c r="AX1351" s="12">
        <v>0</v>
      </c>
      <c r="AY1351" s="45"/>
      <c r="AZ1351" s="32"/>
      <c r="BA1351" s="12">
        <v>0</v>
      </c>
      <c r="BB1351" s="12"/>
      <c r="BC1351" s="12">
        <f t="shared" si="1621"/>
        <v>0</v>
      </c>
      <c r="BD1351" s="12">
        <f t="shared" si="1622"/>
        <v>0</v>
      </c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12"/>
      <c r="CY1351" s="12"/>
      <c r="CZ1351" s="12"/>
      <c r="DA1351" s="12"/>
      <c r="DB1351" s="12"/>
      <c r="DC1351" s="12"/>
      <c r="DD1351" s="12"/>
      <c r="DE1351" s="13" t="s">
        <v>54</v>
      </c>
      <c r="DF1351" s="14" t="s">
        <v>55</v>
      </c>
    </row>
    <row r="1352" spans="1:110" ht="51" hidden="1" x14ac:dyDescent="0.25">
      <c r="A1352" s="13" t="s">
        <v>450</v>
      </c>
      <c r="B1352" s="48" t="s">
        <v>2103</v>
      </c>
      <c r="C1352" s="49">
        <v>1913</v>
      </c>
      <c r="D1352" s="49"/>
      <c r="E1352" s="48" t="s">
        <v>56</v>
      </c>
      <c r="F1352" s="50">
        <v>2139.1</v>
      </c>
      <c r="G1352" s="50">
        <v>1911.1</v>
      </c>
      <c r="H1352" s="51">
        <v>33941</v>
      </c>
      <c r="I1352" s="12">
        <f t="shared" si="1623"/>
        <v>6452636.4800000004</v>
      </c>
      <c r="J1352" s="12">
        <f t="shared" si="1624"/>
        <v>3226318.24</v>
      </c>
      <c r="K1352" s="12">
        <f t="shared" si="1605"/>
        <v>3226318.24</v>
      </c>
      <c r="L1352" s="12">
        <f t="shared" si="1606"/>
        <v>3226318.24</v>
      </c>
      <c r="M1352" s="12">
        <f t="shared" si="1603"/>
        <v>0</v>
      </c>
      <c r="N1352" s="12"/>
      <c r="O1352" s="12"/>
      <c r="P1352" s="12">
        <v>0</v>
      </c>
      <c r="Q1352" s="12"/>
      <c r="R1352" s="12"/>
      <c r="S1352" s="12">
        <v>0</v>
      </c>
      <c r="T1352" s="12"/>
      <c r="U1352" s="12"/>
      <c r="V1352" s="12">
        <v>0</v>
      </c>
      <c r="W1352" s="12"/>
      <c r="X1352" s="12"/>
      <c r="Y1352" s="12">
        <v>0</v>
      </c>
      <c r="Z1352" s="12"/>
      <c r="AA1352" s="12"/>
      <c r="AB1352" s="12">
        <v>0</v>
      </c>
      <c r="AC1352" s="12"/>
      <c r="AD1352" s="12"/>
      <c r="AE1352" s="12">
        <v>0</v>
      </c>
      <c r="AF1352" s="12"/>
      <c r="AG1352" s="12"/>
      <c r="AH1352" s="12">
        <v>0</v>
      </c>
      <c r="AI1352" s="12"/>
      <c r="AJ1352" s="12"/>
      <c r="AK1352" s="12">
        <v>0</v>
      </c>
      <c r="AL1352" s="12"/>
      <c r="AM1352" s="12"/>
      <c r="AN1352" s="12">
        <v>0</v>
      </c>
      <c r="AO1352" s="32"/>
      <c r="AP1352" s="39"/>
      <c r="AQ1352" s="32"/>
      <c r="AR1352" s="32">
        <v>0</v>
      </c>
      <c r="AS1352" s="12"/>
      <c r="AT1352" s="12"/>
      <c r="AU1352" s="12">
        <v>0</v>
      </c>
      <c r="AV1352" s="12"/>
      <c r="AW1352" s="12"/>
      <c r="AX1352" s="12">
        <v>0</v>
      </c>
      <c r="AY1352" s="45"/>
      <c r="AZ1352" s="32">
        <v>6452636.4800000004</v>
      </c>
      <c r="BA1352" s="12">
        <v>6452636.4800000004</v>
      </c>
      <c r="BB1352" s="12"/>
      <c r="BC1352" s="12">
        <f t="shared" si="1621"/>
        <v>0</v>
      </c>
      <c r="BD1352" s="12">
        <f t="shared" si="1622"/>
        <v>0</v>
      </c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3" t="s">
        <v>54</v>
      </c>
      <c r="DF1352" s="14" t="s">
        <v>55</v>
      </c>
    </row>
    <row r="1353" spans="1:110" ht="51" hidden="1" x14ac:dyDescent="0.25">
      <c r="A1353" s="13" t="s">
        <v>2346</v>
      </c>
      <c r="B1353" s="48" t="s">
        <v>2245</v>
      </c>
      <c r="C1353" s="49" t="s">
        <v>2166</v>
      </c>
      <c r="D1353" s="49" t="s">
        <v>2154</v>
      </c>
      <c r="E1353" s="48" t="s">
        <v>56</v>
      </c>
      <c r="F1353" s="50">
        <v>2447.8000000000002</v>
      </c>
      <c r="G1353" s="50">
        <v>2230.8000000000002</v>
      </c>
      <c r="H1353" s="51">
        <v>33828</v>
      </c>
      <c r="I1353" s="12">
        <f t="shared" si="1623"/>
        <v>1211608.6599999999</v>
      </c>
      <c r="J1353" s="12">
        <f t="shared" si="1624"/>
        <v>605804.32999999996</v>
      </c>
      <c r="K1353" s="12">
        <f t="shared" si="1605"/>
        <v>605804.32999999996</v>
      </c>
      <c r="L1353" s="12">
        <f t="shared" si="1606"/>
        <v>605804.32999999996</v>
      </c>
      <c r="M1353" s="12">
        <f t="shared" si="1603"/>
        <v>0</v>
      </c>
      <c r="N1353" s="12"/>
      <c r="O1353" s="12">
        <v>1211608.6599999999</v>
      </c>
      <c r="P1353" s="12">
        <v>1211608.6599999999</v>
      </c>
      <c r="Q1353" s="12"/>
      <c r="R1353" s="12"/>
      <c r="S1353" s="12">
        <v>0</v>
      </c>
      <c r="T1353" s="12"/>
      <c r="U1353" s="12"/>
      <c r="V1353" s="12">
        <v>0</v>
      </c>
      <c r="W1353" s="12"/>
      <c r="X1353" s="12"/>
      <c r="Y1353" s="12">
        <v>0</v>
      </c>
      <c r="Z1353" s="12"/>
      <c r="AA1353" s="12"/>
      <c r="AB1353" s="12">
        <v>0</v>
      </c>
      <c r="AC1353" s="12"/>
      <c r="AD1353" s="12"/>
      <c r="AE1353" s="12">
        <v>0</v>
      </c>
      <c r="AF1353" s="12"/>
      <c r="AG1353" s="12"/>
      <c r="AH1353" s="12">
        <v>0</v>
      </c>
      <c r="AI1353" s="12"/>
      <c r="AJ1353" s="12"/>
      <c r="AK1353" s="12">
        <v>0</v>
      </c>
      <c r="AL1353" s="12"/>
      <c r="AM1353" s="12"/>
      <c r="AN1353" s="12">
        <v>0</v>
      </c>
      <c r="AO1353" s="32"/>
      <c r="AP1353" s="39"/>
      <c r="AQ1353" s="32"/>
      <c r="AR1353" s="32">
        <v>0</v>
      </c>
      <c r="AS1353" s="12"/>
      <c r="AT1353" s="12"/>
      <c r="AU1353" s="12">
        <v>0</v>
      </c>
      <c r="AV1353" s="12"/>
      <c r="AW1353" s="12"/>
      <c r="AX1353" s="12">
        <v>0</v>
      </c>
      <c r="AY1353" s="45"/>
      <c r="AZ1353" s="32"/>
      <c r="BA1353" s="12">
        <v>0</v>
      </c>
      <c r="BB1353" s="12"/>
      <c r="BC1353" s="12">
        <f t="shared" si="1621"/>
        <v>0</v>
      </c>
      <c r="BD1353" s="12">
        <f t="shared" si="1622"/>
        <v>0</v>
      </c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3" t="s">
        <v>54</v>
      </c>
      <c r="DF1353" s="14" t="s">
        <v>55</v>
      </c>
    </row>
    <row r="1354" spans="1:110" ht="38.25" hidden="1" x14ac:dyDescent="0.25">
      <c r="A1354" s="13" t="s">
        <v>2347</v>
      </c>
      <c r="B1354" s="48" t="s">
        <v>2104</v>
      </c>
      <c r="C1354" s="49">
        <v>1913</v>
      </c>
      <c r="D1354" s="49"/>
      <c r="E1354" s="48" t="s">
        <v>52</v>
      </c>
      <c r="F1354" s="50">
        <v>2433.1</v>
      </c>
      <c r="G1354" s="50">
        <v>2149.1</v>
      </c>
      <c r="H1354" s="51">
        <v>33896</v>
      </c>
      <c r="I1354" s="12">
        <f t="shared" si="1623"/>
        <v>5341521.34</v>
      </c>
      <c r="J1354" s="12">
        <f t="shared" si="1624"/>
        <v>2670760.67</v>
      </c>
      <c r="K1354" s="12">
        <f t="shared" si="1605"/>
        <v>2670760.67</v>
      </c>
      <c r="L1354" s="12">
        <f t="shared" si="1606"/>
        <v>2670760.67</v>
      </c>
      <c r="M1354" s="12">
        <f t="shared" si="1603"/>
        <v>0</v>
      </c>
      <c r="N1354" s="12"/>
      <c r="O1354" s="12"/>
      <c r="P1354" s="12">
        <v>0</v>
      </c>
      <c r="Q1354" s="12"/>
      <c r="R1354" s="12"/>
      <c r="S1354" s="12">
        <v>0</v>
      </c>
      <c r="T1354" s="12"/>
      <c r="U1354" s="12"/>
      <c r="V1354" s="12">
        <v>0</v>
      </c>
      <c r="W1354" s="12"/>
      <c r="X1354" s="12"/>
      <c r="Y1354" s="12">
        <v>0</v>
      </c>
      <c r="Z1354" s="12"/>
      <c r="AA1354" s="12"/>
      <c r="AB1354" s="12">
        <v>0</v>
      </c>
      <c r="AC1354" s="12"/>
      <c r="AD1354" s="12"/>
      <c r="AE1354" s="12">
        <v>0</v>
      </c>
      <c r="AF1354" s="12"/>
      <c r="AG1354" s="12"/>
      <c r="AH1354" s="12">
        <v>0</v>
      </c>
      <c r="AI1354" s="12"/>
      <c r="AJ1354" s="12"/>
      <c r="AK1354" s="12">
        <v>0</v>
      </c>
      <c r="AL1354" s="12"/>
      <c r="AM1354" s="12"/>
      <c r="AN1354" s="12">
        <v>0</v>
      </c>
      <c r="AO1354" s="32"/>
      <c r="AP1354" s="39"/>
      <c r="AQ1354" s="32"/>
      <c r="AR1354" s="32">
        <v>0</v>
      </c>
      <c r="AS1354" s="12"/>
      <c r="AT1354" s="12"/>
      <c r="AU1354" s="12">
        <v>0</v>
      </c>
      <c r="AV1354" s="12"/>
      <c r="AW1354" s="12"/>
      <c r="AX1354" s="12">
        <v>0</v>
      </c>
      <c r="AY1354" s="45"/>
      <c r="AZ1354" s="32">
        <v>5341521.34</v>
      </c>
      <c r="BA1354" s="12">
        <v>5341521.34</v>
      </c>
      <c r="BB1354" s="12"/>
      <c r="BC1354" s="12">
        <f t="shared" si="1621"/>
        <v>0</v>
      </c>
      <c r="BD1354" s="12">
        <f t="shared" si="1622"/>
        <v>0</v>
      </c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3" t="s">
        <v>54</v>
      </c>
      <c r="DF1354" s="14" t="s">
        <v>55</v>
      </c>
    </row>
    <row r="1355" spans="1:110" ht="51" hidden="1" x14ac:dyDescent="0.25">
      <c r="A1355" s="13" t="s">
        <v>451</v>
      </c>
      <c r="B1355" s="48" t="s">
        <v>2741</v>
      </c>
      <c r="C1355" s="49">
        <v>1910</v>
      </c>
      <c r="D1355" s="49" t="s">
        <v>51</v>
      </c>
      <c r="E1355" s="48" t="s">
        <v>56</v>
      </c>
      <c r="F1355" s="50">
        <v>3930</v>
      </c>
      <c r="G1355" s="50">
        <v>3404</v>
      </c>
      <c r="H1355" s="51">
        <v>34037</v>
      </c>
      <c r="I1355" s="12">
        <f t="shared" si="1623"/>
        <v>132468.45000000001</v>
      </c>
      <c r="J1355" s="12">
        <f t="shared" si="1624"/>
        <v>0</v>
      </c>
      <c r="K1355" s="12">
        <f t="shared" si="1605"/>
        <v>132468.45000000001</v>
      </c>
      <c r="L1355" s="12">
        <f t="shared" si="1606"/>
        <v>132468.45000000001</v>
      </c>
      <c r="M1355" s="12">
        <f t="shared" si="1603"/>
        <v>0</v>
      </c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32"/>
      <c r="AP1355" s="39"/>
      <c r="AQ1355" s="32"/>
      <c r="AR1355" s="32"/>
      <c r="AS1355" s="12"/>
      <c r="AT1355" s="12"/>
      <c r="AU1355" s="12"/>
      <c r="AV1355" s="12"/>
      <c r="AW1355" s="12"/>
      <c r="AX1355" s="12"/>
      <c r="AY1355" s="45"/>
      <c r="AZ1355" s="32"/>
      <c r="BA1355" s="12"/>
      <c r="BB1355" s="12"/>
      <c r="BC1355" s="12">
        <f t="shared" si="1621"/>
        <v>132468.45000000001</v>
      </c>
      <c r="BD1355" s="12">
        <f t="shared" si="1622"/>
        <v>132468.45000000001</v>
      </c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>
        <v>132468.45000000001</v>
      </c>
      <c r="CZ1355" s="12">
        <f>CY1355-CX1355</f>
        <v>132468.45000000001</v>
      </c>
      <c r="DA1355" s="12"/>
      <c r="DB1355" s="12"/>
      <c r="DC1355" s="12"/>
      <c r="DD1355" s="12"/>
      <c r="DE1355" s="13" t="s">
        <v>54</v>
      </c>
      <c r="DF1355" s="14" t="s">
        <v>55</v>
      </c>
    </row>
    <row r="1356" spans="1:110" ht="51" hidden="1" x14ac:dyDescent="0.25">
      <c r="A1356" s="13" t="s">
        <v>452</v>
      </c>
      <c r="B1356" s="48" t="s">
        <v>1465</v>
      </c>
      <c r="C1356" s="49">
        <v>1908</v>
      </c>
      <c r="D1356" s="49" t="s">
        <v>51</v>
      </c>
      <c r="E1356" s="48" t="s">
        <v>56</v>
      </c>
      <c r="F1356" s="50">
        <v>320.10000000000002</v>
      </c>
      <c r="G1356" s="50">
        <v>320.10000000000002</v>
      </c>
      <c r="H1356" s="51">
        <v>33423</v>
      </c>
      <c r="I1356" s="12">
        <f t="shared" si="1623"/>
        <v>657525.6</v>
      </c>
      <c r="J1356" s="12">
        <f t="shared" si="1624"/>
        <v>328762.8</v>
      </c>
      <c r="K1356" s="12">
        <f t="shared" si="1605"/>
        <v>328762.8</v>
      </c>
      <c r="L1356" s="12">
        <f t="shared" si="1606"/>
        <v>328762.8</v>
      </c>
      <c r="M1356" s="12">
        <f t="shared" si="1603"/>
        <v>0</v>
      </c>
      <c r="N1356" s="12"/>
      <c r="O1356" s="12"/>
      <c r="P1356" s="12">
        <v>0</v>
      </c>
      <c r="Q1356" s="12"/>
      <c r="R1356" s="12"/>
      <c r="S1356" s="12">
        <v>0</v>
      </c>
      <c r="T1356" s="12"/>
      <c r="U1356" s="12"/>
      <c r="V1356" s="12">
        <v>0</v>
      </c>
      <c r="W1356" s="12"/>
      <c r="X1356" s="12"/>
      <c r="Y1356" s="12">
        <v>0</v>
      </c>
      <c r="Z1356" s="12"/>
      <c r="AA1356" s="12"/>
      <c r="AB1356" s="12">
        <v>0</v>
      </c>
      <c r="AC1356" s="12"/>
      <c r="AD1356" s="12"/>
      <c r="AE1356" s="12">
        <v>0</v>
      </c>
      <c r="AF1356" s="12"/>
      <c r="AG1356" s="12"/>
      <c r="AH1356" s="12">
        <v>0</v>
      </c>
      <c r="AI1356" s="12"/>
      <c r="AJ1356" s="12"/>
      <c r="AK1356" s="12">
        <v>0</v>
      </c>
      <c r="AL1356" s="12"/>
      <c r="AM1356" s="12"/>
      <c r="AN1356" s="12">
        <v>0</v>
      </c>
      <c r="AO1356" s="32"/>
      <c r="AP1356" s="39" t="s">
        <v>53</v>
      </c>
      <c r="AQ1356" s="32"/>
      <c r="AR1356" s="32">
        <v>0</v>
      </c>
      <c r="AS1356" s="12">
        <v>625466.14500000002</v>
      </c>
      <c r="AT1356" s="12">
        <v>657525.6</v>
      </c>
      <c r="AU1356" s="12">
        <v>32059.454999999958</v>
      </c>
      <c r="AV1356" s="12"/>
      <c r="AW1356" s="12"/>
      <c r="AX1356" s="12">
        <v>0</v>
      </c>
      <c r="AY1356" s="45"/>
      <c r="AZ1356" s="32"/>
      <c r="BA1356" s="12">
        <v>0</v>
      </c>
      <c r="BB1356" s="12">
        <f>BF1356+BJ1356+BN1356+BR1356+BV1356+BZ1356+CD1356+CH1356+CL1356+CP1356+CT1356+CX1356+DB1356</f>
        <v>0</v>
      </c>
      <c r="BC1356" s="12">
        <f t="shared" si="1621"/>
        <v>0</v>
      </c>
      <c r="BD1356" s="12">
        <f t="shared" si="1622"/>
        <v>0</v>
      </c>
      <c r="BE1356" s="12"/>
      <c r="BF1356" s="12"/>
      <c r="BG1356" s="12"/>
      <c r="BH1356" s="12">
        <f>BG1356-BF1356</f>
        <v>0</v>
      </c>
      <c r="BI1356" s="12"/>
      <c r="BJ1356" s="12"/>
      <c r="BK1356" s="12"/>
      <c r="BL1356" s="12">
        <f>BK1356-BJ1356</f>
        <v>0</v>
      </c>
      <c r="BM1356" s="12"/>
      <c r="BN1356" s="12"/>
      <c r="BO1356" s="12"/>
      <c r="BP1356" s="12">
        <f>BO1356-BN1356</f>
        <v>0</v>
      </c>
      <c r="BQ1356" s="12"/>
      <c r="BR1356" s="12"/>
      <c r="BS1356" s="12"/>
      <c r="BT1356" s="12">
        <f>BS1356-BR1356</f>
        <v>0</v>
      </c>
      <c r="BU1356" s="12"/>
      <c r="BV1356" s="12"/>
      <c r="BW1356" s="12"/>
      <c r="BX1356" s="12">
        <f>BW1356-BV1356</f>
        <v>0</v>
      </c>
      <c r="BY1356" s="12"/>
      <c r="BZ1356" s="12"/>
      <c r="CA1356" s="12"/>
      <c r="CB1356" s="12">
        <f>CA1356-BZ1356</f>
        <v>0</v>
      </c>
      <c r="CC1356" s="12"/>
      <c r="CD1356" s="12"/>
      <c r="CE1356" s="12"/>
      <c r="CF1356" s="12">
        <f>CE1356-CD1356</f>
        <v>0</v>
      </c>
      <c r="CG1356" s="12"/>
      <c r="CH1356" s="12"/>
      <c r="CI1356" s="12"/>
      <c r="CJ1356" s="12">
        <f>CI1356-CH1356</f>
        <v>0</v>
      </c>
      <c r="CK1356" s="12"/>
      <c r="CL1356" s="12"/>
      <c r="CM1356" s="12"/>
      <c r="CN1356" s="12">
        <f>CM1356-CL1356</f>
        <v>0</v>
      </c>
      <c r="CO1356" s="12"/>
      <c r="CP1356" s="12"/>
      <c r="CQ1356" s="12"/>
      <c r="CR1356" s="12">
        <f>CQ1356-CP1356</f>
        <v>0</v>
      </c>
      <c r="CS1356" s="12"/>
      <c r="CT1356" s="12"/>
      <c r="CU1356" s="12"/>
      <c r="CV1356" s="12">
        <f>CU1356-CT1356</f>
        <v>0</v>
      </c>
      <c r="CW1356" s="12"/>
      <c r="CX1356" s="12"/>
      <c r="CY1356" s="12"/>
      <c r="CZ1356" s="12">
        <f>CY1356-CX1356</f>
        <v>0</v>
      </c>
      <c r="DA1356" s="12"/>
      <c r="DB1356" s="12"/>
      <c r="DC1356" s="12"/>
      <c r="DD1356" s="12">
        <f>DC1356-DB1356</f>
        <v>0</v>
      </c>
      <c r="DE1356" s="13" t="s">
        <v>54</v>
      </c>
      <c r="DF1356" s="14" t="s">
        <v>55</v>
      </c>
    </row>
    <row r="1357" spans="1:110" ht="51" hidden="1" x14ac:dyDescent="0.25">
      <c r="A1357" s="13" t="s">
        <v>453</v>
      </c>
      <c r="B1357" s="48" t="s">
        <v>1466</v>
      </c>
      <c r="C1357" s="49">
        <v>1912</v>
      </c>
      <c r="D1357" s="49" t="s">
        <v>51</v>
      </c>
      <c r="E1357" s="48" t="s">
        <v>56</v>
      </c>
      <c r="F1357" s="50">
        <v>2854.5</v>
      </c>
      <c r="G1357" s="50">
        <v>2546.5</v>
      </c>
      <c r="H1357" s="51">
        <v>34068</v>
      </c>
      <c r="I1357" s="12">
        <f t="shared" si="1623"/>
        <v>860362.78</v>
      </c>
      <c r="J1357" s="12">
        <f t="shared" si="1624"/>
        <v>430181.39</v>
      </c>
      <c r="K1357" s="12">
        <f t="shared" si="1605"/>
        <v>430181.39</v>
      </c>
      <c r="L1357" s="12">
        <f t="shared" si="1606"/>
        <v>430181.39</v>
      </c>
      <c r="M1357" s="12">
        <f t="shared" si="1603"/>
        <v>0</v>
      </c>
      <c r="N1357" s="12"/>
      <c r="O1357" s="12">
        <v>860362.78</v>
      </c>
      <c r="P1357" s="12">
        <v>860362.78</v>
      </c>
      <c r="Q1357" s="12"/>
      <c r="R1357" s="12"/>
      <c r="S1357" s="12">
        <v>0</v>
      </c>
      <c r="T1357" s="12"/>
      <c r="U1357" s="12"/>
      <c r="V1357" s="12">
        <v>0</v>
      </c>
      <c r="W1357" s="12">
        <v>776682.5</v>
      </c>
      <c r="X1357" s="12"/>
      <c r="Y1357" s="12">
        <v>-776682.5</v>
      </c>
      <c r="Z1357" s="12"/>
      <c r="AA1357" s="12"/>
      <c r="AB1357" s="12">
        <v>0</v>
      </c>
      <c r="AC1357" s="12"/>
      <c r="AD1357" s="12"/>
      <c r="AE1357" s="12">
        <v>0</v>
      </c>
      <c r="AF1357" s="12"/>
      <c r="AG1357" s="12"/>
      <c r="AH1357" s="12">
        <v>0</v>
      </c>
      <c r="AI1357" s="12"/>
      <c r="AJ1357" s="12"/>
      <c r="AK1357" s="12">
        <v>0</v>
      </c>
      <c r="AL1357" s="12"/>
      <c r="AM1357" s="12"/>
      <c r="AN1357" s="12">
        <v>0</v>
      </c>
      <c r="AO1357" s="32"/>
      <c r="AP1357" s="39" t="s">
        <v>53</v>
      </c>
      <c r="AQ1357" s="32"/>
      <c r="AR1357" s="32">
        <v>0</v>
      </c>
      <c r="AS1357" s="12"/>
      <c r="AT1357" s="12"/>
      <c r="AU1357" s="12">
        <v>0</v>
      </c>
      <c r="AV1357" s="12"/>
      <c r="AW1357" s="12"/>
      <c r="AX1357" s="12">
        <v>0</v>
      </c>
      <c r="AY1357" s="45"/>
      <c r="AZ1357" s="32"/>
      <c r="BA1357" s="12">
        <v>0</v>
      </c>
      <c r="BB1357" s="12">
        <f>BF1357+BJ1357+BN1357+BR1357+BV1357+BZ1357+CD1357+CH1357+CL1357+CP1357+CT1357+CX1357+DB1357</f>
        <v>0</v>
      </c>
      <c r="BC1357" s="12">
        <f t="shared" si="1621"/>
        <v>0</v>
      </c>
      <c r="BD1357" s="12">
        <f t="shared" si="1622"/>
        <v>0</v>
      </c>
      <c r="BE1357" s="12"/>
      <c r="BF1357" s="12"/>
      <c r="BG1357" s="12"/>
      <c r="BH1357" s="12">
        <f>BG1357-BF1357</f>
        <v>0</v>
      </c>
      <c r="BI1357" s="12"/>
      <c r="BJ1357" s="12"/>
      <c r="BK1357" s="12"/>
      <c r="BL1357" s="12">
        <f>BK1357-BJ1357</f>
        <v>0</v>
      </c>
      <c r="BM1357" s="12"/>
      <c r="BN1357" s="12"/>
      <c r="BO1357" s="12"/>
      <c r="BP1357" s="12">
        <f>BO1357-BN1357</f>
        <v>0</v>
      </c>
      <c r="BQ1357" s="12"/>
      <c r="BR1357" s="12"/>
      <c r="BS1357" s="12"/>
      <c r="BT1357" s="12">
        <f>BS1357-BR1357</f>
        <v>0</v>
      </c>
      <c r="BU1357" s="12"/>
      <c r="BV1357" s="12"/>
      <c r="BW1357" s="12"/>
      <c r="BX1357" s="12">
        <f>BW1357-BV1357</f>
        <v>0</v>
      </c>
      <c r="BY1357" s="12"/>
      <c r="BZ1357" s="12"/>
      <c r="CA1357" s="12"/>
      <c r="CB1357" s="12">
        <f>CA1357-BZ1357</f>
        <v>0</v>
      </c>
      <c r="CC1357" s="12"/>
      <c r="CD1357" s="12"/>
      <c r="CE1357" s="12"/>
      <c r="CF1357" s="12">
        <f>CE1357-CD1357</f>
        <v>0</v>
      </c>
      <c r="CG1357" s="12"/>
      <c r="CH1357" s="12"/>
      <c r="CI1357" s="12"/>
      <c r="CJ1357" s="12">
        <f>CI1357-CH1357</f>
        <v>0</v>
      </c>
      <c r="CK1357" s="12"/>
      <c r="CL1357" s="12"/>
      <c r="CM1357" s="12"/>
      <c r="CN1357" s="12">
        <f>CM1357-CL1357</f>
        <v>0</v>
      </c>
      <c r="CO1357" s="12"/>
      <c r="CP1357" s="12"/>
      <c r="CQ1357" s="12"/>
      <c r="CR1357" s="12">
        <f>CQ1357-CP1357</f>
        <v>0</v>
      </c>
      <c r="CS1357" s="12"/>
      <c r="CT1357" s="12"/>
      <c r="CU1357" s="12"/>
      <c r="CV1357" s="12">
        <f>CU1357-CT1357</f>
        <v>0</v>
      </c>
      <c r="CW1357" s="12"/>
      <c r="CX1357" s="12"/>
      <c r="CY1357" s="12"/>
      <c r="CZ1357" s="12">
        <f>CY1357-CX1357</f>
        <v>0</v>
      </c>
      <c r="DA1357" s="12"/>
      <c r="DB1357" s="12"/>
      <c r="DC1357" s="12"/>
      <c r="DD1357" s="12">
        <f>DC1357-DB1357</f>
        <v>0</v>
      </c>
      <c r="DE1357" s="13" t="s">
        <v>54</v>
      </c>
      <c r="DF1357" s="14" t="s">
        <v>55</v>
      </c>
    </row>
    <row r="1358" spans="1:110" ht="38.25" hidden="1" x14ac:dyDescent="0.25">
      <c r="A1358" s="13" t="s">
        <v>2348</v>
      </c>
      <c r="B1358" s="48" t="s">
        <v>2150</v>
      </c>
      <c r="C1358" s="49" t="s">
        <v>2151</v>
      </c>
      <c r="D1358" s="49"/>
      <c r="E1358" s="48" t="s">
        <v>67</v>
      </c>
      <c r="F1358" s="50">
        <v>7301.3</v>
      </c>
      <c r="G1358" s="50">
        <v>6216.3</v>
      </c>
      <c r="H1358" s="51">
        <v>33830</v>
      </c>
      <c r="I1358" s="12">
        <f t="shared" si="1623"/>
        <v>3930599.99</v>
      </c>
      <c r="J1358" s="12">
        <f t="shared" si="1624"/>
        <v>1900000</v>
      </c>
      <c r="K1358" s="12">
        <f t="shared" si="1605"/>
        <v>2030599.9900000002</v>
      </c>
      <c r="L1358" s="12">
        <f t="shared" si="1606"/>
        <v>2030599.9900000002</v>
      </c>
      <c r="M1358" s="12">
        <f t="shared" si="1603"/>
        <v>0</v>
      </c>
      <c r="N1358" s="12"/>
      <c r="O1358" s="12"/>
      <c r="P1358" s="12">
        <v>0</v>
      </c>
      <c r="Q1358" s="12"/>
      <c r="R1358" s="12"/>
      <c r="S1358" s="12">
        <v>0</v>
      </c>
      <c r="T1358" s="12"/>
      <c r="U1358" s="12"/>
      <c r="V1358" s="12">
        <v>0</v>
      </c>
      <c r="W1358" s="12"/>
      <c r="X1358" s="12"/>
      <c r="Y1358" s="12">
        <v>0</v>
      </c>
      <c r="Z1358" s="12"/>
      <c r="AA1358" s="12"/>
      <c r="AB1358" s="12">
        <v>0</v>
      </c>
      <c r="AC1358" s="12"/>
      <c r="AD1358" s="12"/>
      <c r="AE1358" s="12">
        <v>0</v>
      </c>
      <c r="AF1358" s="12"/>
      <c r="AG1358" s="12"/>
      <c r="AH1358" s="12">
        <v>0</v>
      </c>
      <c r="AI1358" s="12"/>
      <c r="AJ1358" s="12"/>
      <c r="AK1358" s="12">
        <v>0</v>
      </c>
      <c r="AL1358" s="12"/>
      <c r="AM1358" s="12"/>
      <c r="AN1358" s="12">
        <v>0</v>
      </c>
      <c r="AO1358" s="32"/>
      <c r="AP1358" s="39" t="s">
        <v>2152</v>
      </c>
      <c r="AQ1358" s="32">
        <v>3800000</v>
      </c>
      <c r="AR1358" s="32">
        <v>3800000</v>
      </c>
      <c r="AS1358" s="12"/>
      <c r="AT1358" s="12"/>
      <c r="AU1358" s="12">
        <v>0</v>
      </c>
      <c r="AV1358" s="12"/>
      <c r="AW1358" s="12"/>
      <c r="AX1358" s="12">
        <v>0</v>
      </c>
      <c r="AY1358" s="45"/>
      <c r="AZ1358" s="32"/>
      <c r="BA1358" s="12">
        <v>0</v>
      </c>
      <c r="BB1358" s="12"/>
      <c r="BC1358" s="12">
        <f t="shared" si="1621"/>
        <v>130599.99</v>
      </c>
      <c r="BD1358" s="12">
        <f t="shared" si="1622"/>
        <v>130599.99</v>
      </c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>
        <v>130599.99</v>
      </c>
      <c r="CZ1358" s="12">
        <f t="shared" ref="CZ1358:CZ1360" si="1625">CY1358-CX1358</f>
        <v>130599.99</v>
      </c>
      <c r="DA1358" s="12"/>
      <c r="DB1358" s="12"/>
      <c r="DC1358" s="12"/>
      <c r="DD1358" s="12"/>
      <c r="DE1358" s="13" t="s">
        <v>54</v>
      </c>
      <c r="DF1358" s="14" t="s">
        <v>55</v>
      </c>
    </row>
    <row r="1359" spans="1:110" ht="51" hidden="1" x14ac:dyDescent="0.25">
      <c r="A1359" s="13" t="s">
        <v>454</v>
      </c>
      <c r="B1359" s="48" t="s">
        <v>2246</v>
      </c>
      <c r="C1359" s="49" t="s">
        <v>2117</v>
      </c>
      <c r="D1359" s="49" t="s">
        <v>2154</v>
      </c>
      <c r="E1359" s="48" t="s">
        <v>56</v>
      </c>
      <c r="F1359" s="50">
        <v>2353.1999999999998</v>
      </c>
      <c r="G1359" s="50">
        <v>1310.3</v>
      </c>
      <c r="H1359" s="51">
        <v>33423</v>
      </c>
      <c r="I1359" s="12">
        <f t="shared" si="1623"/>
        <v>1337105.2</v>
      </c>
      <c r="J1359" s="12">
        <f t="shared" si="1624"/>
        <v>668552.6</v>
      </c>
      <c r="K1359" s="12">
        <f t="shared" si="1605"/>
        <v>668552.6</v>
      </c>
      <c r="L1359" s="12">
        <f t="shared" si="1606"/>
        <v>668552.6</v>
      </c>
      <c r="M1359" s="12">
        <f t="shared" si="1603"/>
        <v>0</v>
      </c>
      <c r="N1359" s="12"/>
      <c r="O1359" s="12">
        <v>1337105.2</v>
      </c>
      <c r="P1359" s="12">
        <v>1337105.2</v>
      </c>
      <c r="Q1359" s="12"/>
      <c r="R1359" s="12"/>
      <c r="S1359" s="12">
        <v>0</v>
      </c>
      <c r="T1359" s="12"/>
      <c r="U1359" s="12"/>
      <c r="V1359" s="12">
        <v>0</v>
      </c>
      <c r="W1359" s="12"/>
      <c r="X1359" s="12"/>
      <c r="Y1359" s="12">
        <v>0</v>
      </c>
      <c r="Z1359" s="12"/>
      <c r="AA1359" s="12"/>
      <c r="AB1359" s="12">
        <v>0</v>
      </c>
      <c r="AC1359" s="12"/>
      <c r="AD1359" s="12"/>
      <c r="AE1359" s="12">
        <v>0</v>
      </c>
      <c r="AF1359" s="12"/>
      <c r="AG1359" s="12"/>
      <c r="AH1359" s="12">
        <v>0</v>
      </c>
      <c r="AI1359" s="12"/>
      <c r="AJ1359" s="12"/>
      <c r="AK1359" s="12">
        <v>0</v>
      </c>
      <c r="AL1359" s="12"/>
      <c r="AM1359" s="12"/>
      <c r="AN1359" s="12">
        <v>0</v>
      </c>
      <c r="AO1359" s="32"/>
      <c r="AP1359" s="39"/>
      <c r="AQ1359" s="32"/>
      <c r="AR1359" s="32">
        <v>0</v>
      </c>
      <c r="AS1359" s="12"/>
      <c r="AT1359" s="12"/>
      <c r="AU1359" s="12">
        <v>0</v>
      </c>
      <c r="AV1359" s="12"/>
      <c r="AW1359" s="12"/>
      <c r="AX1359" s="12">
        <v>0</v>
      </c>
      <c r="AY1359" s="45"/>
      <c r="AZ1359" s="32"/>
      <c r="BA1359" s="12">
        <v>0</v>
      </c>
      <c r="BB1359" s="12"/>
      <c r="BC1359" s="12">
        <f t="shared" si="1621"/>
        <v>0</v>
      </c>
      <c r="BD1359" s="12">
        <f t="shared" si="1622"/>
        <v>0</v>
      </c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>
        <f t="shared" si="1625"/>
        <v>0</v>
      </c>
      <c r="DA1359" s="12"/>
      <c r="DB1359" s="12"/>
      <c r="DC1359" s="12"/>
      <c r="DD1359" s="12"/>
      <c r="DE1359" s="13" t="s">
        <v>54</v>
      </c>
      <c r="DF1359" s="14" t="s">
        <v>55</v>
      </c>
    </row>
    <row r="1360" spans="1:110" ht="51" hidden="1" x14ac:dyDescent="0.25">
      <c r="A1360" s="13" t="s">
        <v>455</v>
      </c>
      <c r="B1360" s="48" t="s">
        <v>2247</v>
      </c>
      <c r="C1360" s="49" t="s">
        <v>567</v>
      </c>
      <c r="D1360" s="49" t="s">
        <v>2154</v>
      </c>
      <c r="E1360" s="48" t="s">
        <v>56</v>
      </c>
      <c r="F1360" s="50">
        <v>2314</v>
      </c>
      <c r="G1360" s="50">
        <v>2002</v>
      </c>
      <c r="H1360" s="51">
        <v>34185</v>
      </c>
      <c r="I1360" s="12">
        <f t="shared" si="1623"/>
        <v>1492034.48</v>
      </c>
      <c r="J1360" s="12">
        <f t="shared" si="1624"/>
        <v>746017.24</v>
      </c>
      <c r="K1360" s="12">
        <f t="shared" si="1605"/>
        <v>746017.24</v>
      </c>
      <c r="L1360" s="12">
        <f t="shared" si="1606"/>
        <v>746017.24</v>
      </c>
      <c r="M1360" s="12">
        <f t="shared" ref="M1360:M1423" si="1626">K1360-L1360</f>
        <v>0</v>
      </c>
      <c r="N1360" s="12"/>
      <c r="O1360" s="12">
        <v>1492034.48</v>
      </c>
      <c r="P1360" s="12">
        <v>1492034.48</v>
      </c>
      <c r="Q1360" s="12"/>
      <c r="R1360" s="12"/>
      <c r="S1360" s="12">
        <v>0</v>
      </c>
      <c r="T1360" s="12"/>
      <c r="U1360" s="12"/>
      <c r="V1360" s="12">
        <v>0</v>
      </c>
      <c r="W1360" s="12"/>
      <c r="X1360" s="12"/>
      <c r="Y1360" s="12">
        <v>0</v>
      </c>
      <c r="Z1360" s="12"/>
      <c r="AA1360" s="12"/>
      <c r="AB1360" s="12">
        <v>0</v>
      </c>
      <c r="AC1360" s="12"/>
      <c r="AD1360" s="12"/>
      <c r="AE1360" s="12">
        <v>0</v>
      </c>
      <c r="AF1360" s="12"/>
      <c r="AG1360" s="12"/>
      <c r="AH1360" s="12">
        <v>0</v>
      </c>
      <c r="AI1360" s="12"/>
      <c r="AJ1360" s="12"/>
      <c r="AK1360" s="12">
        <v>0</v>
      </c>
      <c r="AL1360" s="12"/>
      <c r="AM1360" s="12"/>
      <c r="AN1360" s="12">
        <v>0</v>
      </c>
      <c r="AO1360" s="32"/>
      <c r="AP1360" s="39"/>
      <c r="AQ1360" s="32"/>
      <c r="AR1360" s="32">
        <v>0</v>
      </c>
      <c r="AS1360" s="12"/>
      <c r="AT1360" s="12"/>
      <c r="AU1360" s="12">
        <v>0</v>
      </c>
      <c r="AV1360" s="12"/>
      <c r="AW1360" s="12"/>
      <c r="AX1360" s="12">
        <v>0</v>
      </c>
      <c r="AY1360" s="45"/>
      <c r="AZ1360" s="32"/>
      <c r="BA1360" s="12">
        <v>0</v>
      </c>
      <c r="BB1360" s="12"/>
      <c r="BC1360" s="12">
        <f t="shared" si="1621"/>
        <v>0</v>
      </c>
      <c r="BD1360" s="12">
        <f t="shared" si="1622"/>
        <v>0</v>
      </c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>
        <f t="shared" si="1625"/>
        <v>0</v>
      </c>
      <c r="DA1360" s="12"/>
      <c r="DB1360" s="12"/>
      <c r="DC1360" s="12"/>
      <c r="DD1360" s="12"/>
      <c r="DE1360" s="13" t="s">
        <v>54</v>
      </c>
      <c r="DF1360" s="14" t="s">
        <v>55</v>
      </c>
    </row>
    <row r="1361" spans="1:110" ht="38.25" hidden="1" x14ac:dyDescent="0.25">
      <c r="A1361" s="13" t="s">
        <v>2349</v>
      </c>
      <c r="B1361" s="48" t="s">
        <v>1467</v>
      </c>
      <c r="C1361" s="49">
        <v>1962</v>
      </c>
      <c r="D1361" s="49" t="s">
        <v>51</v>
      </c>
      <c r="E1361" s="48" t="s">
        <v>153</v>
      </c>
      <c r="F1361" s="50">
        <v>2289.6</v>
      </c>
      <c r="G1361" s="50">
        <v>2165.6</v>
      </c>
      <c r="H1361" s="51">
        <v>33423</v>
      </c>
      <c r="I1361" s="12">
        <f t="shared" si="1623"/>
        <v>1746983.274</v>
      </c>
      <c r="J1361" s="12">
        <f t="shared" si="1624"/>
        <v>873491.63699999999</v>
      </c>
      <c r="K1361" s="12">
        <f t="shared" si="1605"/>
        <v>873491.63699999999</v>
      </c>
      <c r="L1361" s="12">
        <f t="shared" si="1606"/>
        <v>873491.63699999999</v>
      </c>
      <c r="M1361" s="12">
        <f t="shared" si="1626"/>
        <v>0</v>
      </c>
      <c r="N1361" s="12"/>
      <c r="O1361" s="12"/>
      <c r="P1361" s="12">
        <v>0</v>
      </c>
      <c r="Q1361" s="12"/>
      <c r="R1361" s="12"/>
      <c r="S1361" s="12">
        <v>0</v>
      </c>
      <c r="T1361" s="12"/>
      <c r="U1361" s="12"/>
      <c r="V1361" s="12">
        <v>0</v>
      </c>
      <c r="W1361" s="12"/>
      <c r="X1361" s="12"/>
      <c r="Y1361" s="12">
        <v>0</v>
      </c>
      <c r="Z1361" s="12"/>
      <c r="AA1361" s="12"/>
      <c r="AB1361" s="12">
        <v>0</v>
      </c>
      <c r="AC1361" s="12"/>
      <c r="AD1361" s="12"/>
      <c r="AE1361" s="12">
        <v>0</v>
      </c>
      <c r="AF1361" s="12"/>
      <c r="AG1361" s="12"/>
      <c r="AH1361" s="12">
        <v>0</v>
      </c>
      <c r="AI1361" s="12"/>
      <c r="AJ1361" s="12"/>
      <c r="AK1361" s="12">
        <v>0</v>
      </c>
      <c r="AL1361" s="12"/>
      <c r="AM1361" s="12"/>
      <c r="AN1361" s="12">
        <v>0</v>
      </c>
      <c r="AO1361" s="32"/>
      <c r="AP1361" s="39" t="s">
        <v>53</v>
      </c>
      <c r="AQ1361" s="32"/>
      <c r="AR1361" s="32">
        <v>0</v>
      </c>
      <c r="AS1361" s="12">
        <v>2644050.7179999999</v>
      </c>
      <c r="AT1361" s="12">
        <v>1746983.274</v>
      </c>
      <c r="AU1361" s="12">
        <v>-897067.4439999999</v>
      </c>
      <c r="AV1361" s="12"/>
      <c r="AW1361" s="12"/>
      <c r="AX1361" s="12">
        <v>0</v>
      </c>
      <c r="AY1361" s="45"/>
      <c r="AZ1361" s="32"/>
      <c r="BA1361" s="12">
        <v>0</v>
      </c>
      <c r="BB1361" s="12">
        <f>BF1361+BJ1361+BN1361+BR1361+BV1361+BZ1361+CD1361+CH1361+CL1361+CP1361+CT1361+CX1361+DB1361</f>
        <v>0</v>
      </c>
      <c r="BC1361" s="12">
        <f t="shared" si="1621"/>
        <v>0</v>
      </c>
      <c r="BD1361" s="12">
        <f t="shared" si="1622"/>
        <v>0</v>
      </c>
      <c r="BE1361" s="12"/>
      <c r="BF1361" s="12"/>
      <c r="BG1361" s="12"/>
      <c r="BH1361" s="12">
        <f>BG1361-BF1361</f>
        <v>0</v>
      </c>
      <c r="BI1361" s="12"/>
      <c r="BJ1361" s="12"/>
      <c r="BK1361" s="12"/>
      <c r="BL1361" s="12">
        <f>BK1361-BJ1361</f>
        <v>0</v>
      </c>
      <c r="BM1361" s="12"/>
      <c r="BN1361" s="12"/>
      <c r="BO1361" s="12"/>
      <c r="BP1361" s="12">
        <f>BO1361-BN1361</f>
        <v>0</v>
      </c>
      <c r="BQ1361" s="12"/>
      <c r="BR1361" s="12"/>
      <c r="BS1361" s="12"/>
      <c r="BT1361" s="12">
        <f>BS1361-BR1361</f>
        <v>0</v>
      </c>
      <c r="BU1361" s="12"/>
      <c r="BV1361" s="12"/>
      <c r="BW1361" s="12"/>
      <c r="BX1361" s="12">
        <f>BW1361-BV1361</f>
        <v>0</v>
      </c>
      <c r="BY1361" s="12"/>
      <c r="BZ1361" s="12"/>
      <c r="CA1361" s="12"/>
      <c r="CB1361" s="12">
        <f>CA1361-BZ1361</f>
        <v>0</v>
      </c>
      <c r="CC1361" s="12"/>
      <c r="CD1361" s="12"/>
      <c r="CE1361" s="12"/>
      <c r="CF1361" s="12">
        <f>CE1361-CD1361</f>
        <v>0</v>
      </c>
      <c r="CG1361" s="12"/>
      <c r="CH1361" s="12"/>
      <c r="CI1361" s="12"/>
      <c r="CJ1361" s="12">
        <f>CI1361-CH1361</f>
        <v>0</v>
      </c>
      <c r="CK1361" s="12"/>
      <c r="CL1361" s="12"/>
      <c r="CM1361" s="12"/>
      <c r="CN1361" s="12">
        <f>CM1361-CL1361</f>
        <v>0</v>
      </c>
      <c r="CO1361" s="12"/>
      <c r="CP1361" s="12"/>
      <c r="CQ1361" s="12"/>
      <c r="CR1361" s="12">
        <f>CQ1361-CP1361</f>
        <v>0</v>
      </c>
      <c r="CS1361" s="12"/>
      <c r="CT1361" s="12"/>
      <c r="CU1361" s="12"/>
      <c r="CV1361" s="12">
        <f>CU1361-CT1361</f>
        <v>0</v>
      </c>
      <c r="CW1361" s="12"/>
      <c r="CX1361" s="12"/>
      <c r="CY1361" s="12"/>
      <c r="CZ1361" s="12">
        <f>CY1361-CX1361</f>
        <v>0</v>
      </c>
      <c r="DA1361" s="12"/>
      <c r="DB1361" s="12"/>
      <c r="DC1361" s="12"/>
      <c r="DD1361" s="12">
        <f>DC1361-DB1361</f>
        <v>0</v>
      </c>
      <c r="DE1361" s="13" t="s">
        <v>54</v>
      </c>
      <c r="DF1361" s="14" t="s">
        <v>55</v>
      </c>
    </row>
    <row r="1362" spans="1:110" ht="38.25" hidden="1" x14ac:dyDescent="0.25">
      <c r="A1362" s="13" t="s">
        <v>2350</v>
      </c>
      <c r="B1362" s="48" t="s">
        <v>2083</v>
      </c>
      <c r="C1362" s="49">
        <v>1899</v>
      </c>
      <c r="D1362" s="49"/>
      <c r="E1362" s="48" t="s">
        <v>52</v>
      </c>
      <c r="F1362" s="50">
        <v>5302.3</v>
      </c>
      <c r="G1362" s="50">
        <v>4676.3</v>
      </c>
      <c r="H1362" s="51">
        <v>33763</v>
      </c>
      <c r="I1362" s="12">
        <f t="shared" si="1623"/>
        <v>1685743.28</v>
      </c>
      <c r="J1362" s="12">
        <f t="shared" si="1624"/>
        <v>842871.64</v>
      </c>
      <c r="K1362" s="12">
        <f t="shared" si="1605"/>
        <v>842871.64</v>
      </c>
      <c r="L1362" s="12">
        <f t="shared" si="1606"/>
        <v>842871.64</v>
      </c>
      <c r="M1362" s="12">
        <f t="shared" si="1626"/>
        <v>0</v>
      </c>
      <c r="N1362" s="12"/>
      <c r="O1362" s="12"/>
      <c r="P1362" s="12">
        <v>0</v>
      </c>
      <c r="Q1362" s="12"/>
      <c r="R1362" s="12"/>
      <c r="S1362" s="12">
        <v>0</v>
      </c>
      <c r="T1362" s="12"/>
      <c r="U1362" s="12"/>
      <c r="V1362" s="12">
        <v>0</v>
      </c>
      <c r="W1362" s="12"/>
      <c r="X1362" s="12"/>
      <c r="Y1362" s="12">
        <v>0</v>
      </c>
      <c r="Z1362" s="12"/>
      <c r="AA1362" s="12"/>
      <c r="AB1362" s="12">
        <v>0</v>
      </c>
      <c r="AC1362" s="12"/>
      <c r="AD1362" s="12"/>
      <c r="AE1362" s="12">
        <v>0</v>
      </c>
      <c r="AF1362" s="12"/>
      <c r="AG1362" s="12"/>
      <c r="AH1362" s="12">
        <v>0</v>
      </c>
      <c r="AI1362" s="12"/>
      <c r="AJ1362" s="12"/>
      <c r="AK1362" s="12">
        <v>0</v>
      </c>
      <c r="AL1362" s="12"/>
      <c r="AM1362" s="12"/>
      <c r="AN1362" s="12">
        <v>0</v>
      </c>
      <c r="AO1362" s="32"/>
      <c r="AP1362" s="39"/>
      <c r="AQ1362" s="32"/>
      <c r="AR1362" s="32">
        <v>0</v>
      </c>
      <c r="AS1362" s="12"/>
      <c r="AT1362" s="12"/>
      <c r="AU1362" s="12">
        <v>0</v>
      </c>
      <c r="AV1362" s="12"/>
      <c r="AW1362" s="12"/>
      <c r="AX1362" s="12">
        <v>0</v>
      </c>
      <c r="AY1362" s="45"/>
      <c r="AZ1362" s="32">
        <v>1685743.28</v>
      </c>
      <c r="BA1362" s="12">
        <v>1685743.28</v>
      </c>
      <c r="BB1362" s="12"/>
      <c r="BC1362" s="12">
        <f t="shared" si="1621"/>
        <v>0</v>
      </c>
      <c r="BD1362" s="12">
        <f t="shared" si="1622"/>
        <v>0</v>
      </c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3" t="s">
        <v>54</v>
      </c>
      <c r="DF1362" s="14" t="s">
        <v>55</v>
      </c>
    </row>
    <row r="1363" spans="1:110" ht="51" hidden="1" x14ac:dyDescent="0.25">
      <c r="A1363" s="13" t="s">
        <v>456</v>
      </c>
      <c r="B1363" s="48" t="s">
        <v>2248</v>
      </c>
      <c r="C1363" s="49" t="s">
        <v>2184</v>
      </c>
      <c r="D1363" s="49" t="s">
        <v>2154</v>
      </c>
      <c r="E1363" s="48" t="s">
        <v>56</v>
      </c>
      <c r="F1363" s="50">
        <v>2137.1999999999998</v>
      </c>
      <c r="G1363" s="50">
        <v>1871.2</v>
      </c>
      <c r="H1363" s="51">
        <v>34568</v>
      </c>
      <c r="I1363" s="12">
        <f t="shared" si="1623"/>
        <v>3330961.43</v>
      </c>
      <c r="J1363" s="12">
        <f t="shared" si="1624"/>
        <v>1665480.7150000001</v>
      </c>
      <c r="K1363" s="12">
        <f t="shared" si="1605"/>
        <v>1665480.7150000001</v>
      </c>
      <c r="L1363" s="12">
        <f t="shared" si="1606"/>
        <v>1665480.7150000001</v>
      </c>
      <c r="M1363" s="12">
        <f t="shared" si="1626"/>
        <v>0</v>
      </c>
      <c r="N1363" s="12"/>
      <c r="O1363" s="12">
        <v>865299.9</v>
      </c>
      <c r="P1363" s="12">
        <v>865299.9</v>
      </c>
      <c r="Q1363" s="12"/>
      <c r="R1363" s="12"/>
      <c r="S1363" s="12">
        <v>0</v>
      </c>
      <c r="T1363" s="12"/>
      <c r="U1363" s="12"/>
      <c r="V1363" s="12">
        <v>0</v>
      </c>
      <c r="W1363" s="12"/>
      <c r="X1363" s="12">
        <v>1067688.01</v>
      </c>
      <c r="Y1363" s="12">
        <v>1067688.01</v>
      </c>
      <c r="Z1363" s="12"/>
      <c r="AA1363" s="12"/>
      <c r="AB1363" s="12">
        <v>0</v>
      </c>
      <c r="AC1363" s="12"/>
      <c r="AD1363" s="12">
        <v>1397973.52</v>
      </c>
      <c r="AE1363" s="12">
        <v>1397973.52</v>
      </c>
      <c r="AF1363" s="12"/>
      <c r="AG1363" s="12"/>
      <c r="AH1363" s="12">
        <v>0</v>
      </c>
      <c r="AI1363" s="12"/>
      <c r="AJ1363" s="12"/>
      <c r="AK1363" s="12">
        <v>0</v>
      </c>
      <c r="AL1363" s="12"/>
      <c r="AM1363" s="12"/>
      <c r="AN1363" s="12">
        <v>0</v>
      </c>
      <c r="AO1363" s="32"/>
      <c r="AP1363" s="39"/>
      <c r="AQ1363" s="32"/>
      <c r="AR1363" s="32">
        <v>0</v>
      </c>
      <c r="AS1363" s="12"/>
      <c r="AT1363" s="12"/>
      <c r="AU1363" s="12">
        <v>0</v>
      </c>
      <c r="AV1363" s="12"/>
      <c r="AW1363" s="12"/>
      <c r="AX1363" s="12">
        <v>0</v>
      </c>
      <c r="AY1363" s="45"/>
      <c r="AZ1363" s="32"/>
      <c r="BA1363" s="12">
        <v>0</v>
      </c>
      <c r="BB1363" s="12"/>
      <c r="BC1363" s="12">
        <f t="shared" si="1621"/>
        <v>0</v>
      </c>
      <c r="BD1363" s="12">
        <f t="shared" si="1622"/>
        <v>0</v>
      </c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3" t="s">
        <v>54</v>
      </c>
      <c r="DF1363" s="14" t="s">
        <v>55</v>
      </c>
    </row>
    <row r="1364" spans="1:110" ht="51" hidden="1" x14ac:dyDescent="0.25">
      <c r="A1364" s="13" t="s">
        <v>457</v>
      </c>
      <c r="B1364" s="48" t="s">
        <v>2249</v>
      </c>
      <c r="C1364" s="49" t="s">
        <v>2117</v>
      </c>
      <c r="D1364" s="49" t="s">
        <v>2154</v>
      </c>
      <c r="E1364" s="48" t="s">
        <v>56</v>
      </c>
      <c r="F1364" s="50">
        <v>13545.3</v>
      </c>
      <c r="G1364" s="50">
        <v>12450.3</v>
      </c>
      <c r="H1364" s="51">
        <v>34031</v>
      </c>
      <c r="I1364" s="12">
        <f t="shared" si="1623"/>
        <v>5074931.0199999996</v>
      </c>
      <c r="J1364" s="12">
        <f t="shared" si="1624"/>
        <v>2537465.5099999998</v>
      </c>
      <c r="K1364" s="12">
        <f t="shared" si="1605"/>
        <v>2537465.5099999998</v>
      </c>
      <c r="L1364" s="12">
        <f t="shared" si="1606"/>
        <v>2537465.5099999998</v>
      </c>
      <c r="M1364" s="12">
        <f t="shared" si="1626"/>
        <v>0</v>
      </c>
      <c r="N1364" s="12"/>
      <c r="O1364" s="12">
        <v>5074931.0199999996</v>
      </c>
      <c r="P1364" s="12">
        <v>5074931.0199999996</v>
      </c>
      <c r="Q1364" s="12"/>
      <c r="R1364" s="12"/>
      <c r="S1364" s="12">
        <v>0</v>
      </c>
      <c r="T1364" s="12"/>
      <c r="U1364" s="12"/>
      <c r="V1364" s="12">
        <v>0</v>
      </c>
      <c r="W1364" s="12"/>
      <c r="X1364" s="12"/>
      <c r="Y1364" s="12">
        <v>0</v>
      </c>
      <c r="Z1364" s="12"/>
      <c r="AA1364" s="12"/>
      <c r="AB1364" s="12">
        <v>0</v>
      </c>
      <c r="AC1364" s="12"/>
      <c r="AD1364" s="12"/>
      <c r="AE1364" s="12">
        <v>0</v>
      </c>
      <c r="AF1364" s="12"/>
      <c r="AG1364" s="12"/>
      <c r="AH1364" s="12">
        <v>0</v>
      </c>
      <c r="AI1364" s="12"/>
      <c r="AJ1364" s="12"/>
      <c r="AK1364" s="12">
        <v>0</v>
      </c>
      <c r="AL1364" s="12"/>
      <c r="AM1364" s="12"/>
      <c r="AN1364" s="12">
        <v>0</v>
      </c>
      <c r="AO1364" s="32"/>
      <c r="AP1364" s="39"/>
      <c r="AQ1364" s="32"/>
      <c r="AR1364" s="32">
        <v>0</v>
      </c>
      <c r="AS1364" s="12"/>
      <c r="AT1364" s="12"/>
      <c r="AU1364" s="12">
        <v>0</v>
      </c>
      <c r="AV1364" s="12"/>
      <c r="AW1364" s="12"/>
      <c r="AX1364" s="12">
        <v>0</v>
      </c>
      <c r="AY1364" s="45"/>
      <c r="AZ1364" s="32"/>
      <c r="BA1364" s="12">
        <v>0</v>
      </c>
      <c r="BB1364" s="12"/>
      <c r="BC1364" s="12">
        <f t="shared" si="1621"/>
        <v>0</v>
      </c>
      <c r="BD1364" s="12">
        <f t="shared" si="1622"/>
        <v>0</v>
      </c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3" t="s">
        <v>54</v>
      </c>
      <c r="DF1364" s="14" t="s">
        <v>55</v>
      </c>
    </row>
    <row r="1365" spans="1:110" ht="51" hidden="1" x14ac:dyDescent="0.25">
      <c r="A1365" s="13" t="s">
        <v>458</v>
      </c>
      <c r="B1365" s="48" t="s">
        <v>2250</v>
      </c>
      <c r="C1365" s="49" t="s">
        <v>2171</v>
      </c>
      <c r="D1365" s="49" t="s">
        <v>2154</v>
      </c>
      <c r="E1365" s="48" t="s">
        <v>56</v>
      </c>
      <c r="F1365" s="50">
        <v>2111.8000000000002</v>
      </c>
      <c r="G1365" s="50">
        <v>1860.8</v>
      </c>
      <c r="H1365" s="51">
        <v>34304</v>
      </c>
      <c r="I1365" s="12">
        <f t="shared" si="1623"/>
        <v>757580.06</v>
      </c>
      <c r="J1365" s="12">
        <f t="shared" si="1624"/>
        <v>378790.03</v>
      </c>
      <c r="K1365" s="12">
        <f t="shared" si="1605"/>
        <v>378790.03</v>
      </c>
      <c r="L1365" s="12">
        <f t="shared" si="1606"/>
        <v>378790.03</v>
      </c>
      <c r="M1365" s="12">
        <f t="shared" si="1626"/>
        <v>0</v>
      </c>
      <c r="N1365" s="12"/>
      <c r="O1365" s="12">
        <v>757580.06</v>
      </c>
      <c r="P1365" s="12">
        <v>757580.06</v>
      </c>
      <c r="Q1365" s="12"/>
      <c r="R1365" s="12"/>
      <c r="S1365" s="12">
        <v>0</v>
      </c>
      <c r="T1365" s="12"/>
      <c r="U1365" s="12"/>
      <c r="V1365" s="12">
        <v>0</v>
      </c>
      <c r="W1365" s="12"/>
      <c r="X1365" s="12"/>
      <c r="Y1365" s="12">
        <v>0</v>
      </c>
      <c r="Z1365" s="12"/>
      <c r="AA1365" s="12"/>
      <c r="AB1365" s="12">
        <v>0</v>
      </c>
      <c r="AC1365" s="12"/>
      <c r="AD1365" s="12"/>
      <c r="AE1365" s="12">
        <v>0</v>
      </c>
      <c r="AF1365" s="12"/>
      <c r="AG1365" s="12"/>
      <c r="AH1365" s="12">
        <v>0</v>
      </c>
      <c r="AI1365" s="12"/>
      <c r="AJ1365" s="12"/>
      <c r="AK1365" s="12">
        <v>0</v>
      </c>
      <c r="AL1365" s="12"/>
      <c r="AM1365" s="12"/>
      <c r="AN1365" s="12">
        <v>0</v>
      </c>
      <c r="AO1365" s="32"/>
      <c r="AP1365" s="39"/>
      <c r="AQ1365" s="32"/>
      <c r="AR1365" s="32">
        <v>0</v>
      </c>
      <c r="AS1365" s="12"/>
      <c r="AT1365" s="12"/>
      <c r="AU1365" s="12">
        <v>0</v>
      </c>
      <c r="AV1365" s="12"/>
      <c r="AW1365" s="12"/>
      <c r="AX1365" s="12">
        <v>0</v>
      </c>
      <c r="AY1365" s="45"/>
      <c r="AZ1365" s="32"/>
      <c r="BA1365" s="12">
        <v>0</v>
      </c>
      <c r="BB1365" s="12"/>
      <c r="BC1365" s="12">
        <f t="shared" si="1621"/>
        <v>0</v>
      </c>
      <c r="BD1365" s="12">
        <f t="shared" si="1622"/>
        <v>0</v>
      </c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3" t="s">
        <v>54</v>
      </c>
      <c r="DF1365" s="14" t="s">
        <v>55</v>
      </c>
    </row>
    <row r="1366" spans="1:110" ht="51" hidden="1" x14ac:dyDescent="0.25">
      <c r="A1366" s="13" t="s">
        <v>460</v>
      </c>
      <c r="B1366" s="48" t="s">
        <v>1468</v>
      </c>
      <c r="C1366" s="49">
        <v>1906</v>
      </c>
      <c r="D1366" s="49" t="s">
        <v>51</v>
      </c>
      <c r="E1366" s="48" t="s">
        <v>56</v>
      </c>
      <c r="F1366" s="50">
        <v>3306.7</v>
      </c>
      <c r="G1366" s="50">
        <v>2907.7</v>
      </c>
      <c r="H1366" s="51">
        <v>34026</v>
      </c>
      <c r="I1366" s="12">
        <f t="shared" si="1623"/>
        <v>1819283.88</v>
      </c>
      <c r="J1366" s="12">
        <f t="shared" si="1624"/>
        <v>909641.94</v>
      </c>
      <c r="K1366" s="12">
        <f t="shared" si="1605"/>
        <v>909641.94</v>
      </c>
      <c r="L1366" s="12">
        <f t="shared" si="1606"/>
        <v>909641.94</v>
      </c>
      <c r="M1366" s="12">
        <f t="shared" si="1626"/>
        <v>0</v>
      </c>
      <c r="N1366" s="12"/>
      <c r="O1366" s="12">
        <v>1819283.88</v>
      </c>
      <c r="P1366" s="12">
        <v>1819283.88</v>
      </c>
      <c r="Q1366" s="12"/>
      <c r="R1366" s="12"/>
      <c r="S1366" s="12">
        <v>0</v>
      </c>
      <c r="T1366" s="12"/>
      <c r="U1366" s="12"/>
      <c r="V1366" s="12">
        <v>0</v>
      </c>
      <c r="W1366" s="12">
        <v>886848.48499999999</v>
      </c>
      <c r="X1366" s="12"/>
      <c r="Y1366" s="12">
        <v>-886848.48499999999</v>
      </c>
      <c r="Z1366" s="12"/>
      <c r="AA1366" s="12"/>
      <c r="AB1366" s="12">
        <v>0</v>
      </c>
      <c r="AC1366" s="12"/>
      <c r="AD1366" s="12"/>
      <c r="AE1366" s="12">
        <v>0</v>
      </c>
      <c r="AF1366" s="12"/>
      <c r="AG1366" s="12"/>
      <c r="AH1366" s="12">
        <v>0</v>
      </c>
      <c r="AI1366" s="12"/>
      <c r="AJ1366" s="12"/>
      <c r="AK1366" s="12">
        <v>0</v>
      </c>
      <c r="AL1366" s="12"/>
      <c r="AM1366" s="12"/>
      <c r="AN1366" s="12">
        <v>0</v>
      </c>
      <c r="AO1366" s="32"/>
      <c r="AP1366" s="39" t="s">
        <v>53</v>
      </c>
      <c r="AQ1366" s="32"/>
      <c r="AR1366" s="32">
        <v>0</v>
      </c>
      <c r="AS1366" s="12"/>
      <c r="AT1366" s="12"/>
      <c r="AU1366" s="12">
        <v>0</v>
      </c>
      <c r="AV1366" s="12"/>
      <c r="AW1366" s="12"/>
      <c r="AX1366" s="12">
        <v>0</v>
      </c>
      <c r="AY1366" s="45"/>
      <c r="AZ1366" s="32"/>
      <c r="BA1366" s="12">
        <v>0</v>
      </c>
      <c r="BB1366" s="12">
        <f>BF1366+BJ1366+BN1366+BR1366+BV1366+BZ1366+CD1366+CH1366+CL1366+CP1366+CT1366+CX1366+DB1366</f>
        <v>0</v>
      </c>
      <c r="BC1366" s="12">
        <f t="shared" si="1621"/>
        <v>0</v>
      </c>
      <c r="BD1366" s="12">
        <f t="shared" si="1622"/>
        <v>0</v>
      </c>
      <c r="BE1366" s="12"/>
      <c r="BF1366" s="12"/>
      <c r="BG1366" s="12"/>
      <c r="BH1366" s="12">
        <f>BG1366-BF1366</f>
        <v>0</v>
      </c>
      <c r="BI1366" s="12"/>
      <c r="BJ1366" s="12"/>
      <c r="BK1366" s="12"/>
      <c r="BL1366" s="12">
        <f>BK1366-BJ1366</f>
        <v>0</v>
      </c>
      <c r="BM1366" s="12"/>
      <c r="BN1366" s="12"/>
      <c r="BO1366" s="12"/>
      <c r="BP1366" s="12">
        <f>BO1366-BN1366</f>
        <v>0</v>
      </c>
      <c r="BQ1366" s="12"/>
      <c r="BR1366" s="12"/>
      <c r="BS1366" s="12"/>
      <c r="BT1366" s="12">
        <f>BS1366-BR1366</f>
        <v>0</v>
      </c>
      <c r="BU1366" s="12"/>
      <c r="BV1366" s="12"/>
      <c r="BW1366" s="12"/>
      <c r="BX1366" s="12">
        <f>BW1366-BV1366</f>
        <v>0</v>
      </c>
      <c r="BY1366" s="12"/>
      <c r="BZ1366" s="12"/>
      <c r="CA1366" s="12"/>
      <c r="CB1366" s="12">
        <f>CA1366-BZ1366</f>
        <v>0</v>
      </c>
      <c r="CC1366" s="12"/>
      <c r="CD1366" s="12"/>
      <c r="CE1366" s="12"/>
      <c r="CF1366" s="12">
        <f>CE1366-CD1366</f>
        <v>0</v>
      </c>
      <c r="CG1366" s="12"/>
      <c r="CH1366" s="12"/>
      <c r="CI1366" s="12"/>
      <c r="CJ1366" s="12">
        <f>CI1366-CH1366</f>
        <v>0</v>
      </c>
      <c r="CK1366" s="12"/>
      <c r="CL1366" s="12"/>
      <c r="CM1366" s="12"/>
      <c r="CN1366" s="12">
        <f>CM1366-CL1366</f>
        <v>0</v>
      </c>
      <c r="CO1366" s="12"/>
      <c r="CP1366" s="12"/>
      <c r="CQ1366" s="12"/>
      <c r="CR1366" s="12">
        <f>CQ1366-CP1366</f>
        <v>0</v>
      </c>
      <c r="CS1366" s="12"/>
      <c r="CT1366" s="12"/>
      <c r="CU1366" s="12"/>
      <c r="CV1366" s="12">
        <f>CU1366-CT1366</f>
        <v>0</v>
      </c>
      <c r="CW1366" s="12"/>
      <c r="CX1366" s="12"/>
      <c r="CY1366" s="12"/>
      <c r="CZ1366" s="12">
        <f>CY1366-CX1366</f>
        <v>0</v>
      </c>
      <c r="DA1366" s="12"/>
      <c r="DB1366" s="12"/>
      <c r="DC1366" s="12"/>
      <c r="DD1366" s="12">
        <f>DC1366-DB1366</f>
        <v>0</v>
      </c>
      <c r="DE1366" s="13" t="s">
        <v>54</v>
      </c>
      <c r="DF1366" s="14" t="s">
        <v>55</v>
      </c>
    </row>
    <row r="1367" spans="1:110" ht="51" hidden="1" x14ac:dyDescent="0.25">
      <c r="A1367" s="13" t="s">
        <v>461</v>
      </c>
      <c r="B1367" s="48" t="s">
        <v>1469</v>
      </c>
      <c r="C1367" s="49">
        <v>1912</v>
      </c>
      <c r="D1367" s="49" t="s">
        <v>51</v>
      </c>
      <c r="E1367" s="48" t="s">
        <v>56</v>
      </c>
      <c r="F1367" s="50">
        <v>2750.2</v>
      </c>
      <c r="G1367" s="50">
        <v>2563.1999999999998</v>
      </c>
      <c r="H1367" s="51">
        <v>34418</v>
      </c>
      <c r="I1367" s="12">
        <f t="shared" si="1623"/>
        <v>2085503.6400000001</v>
      </c>
      <c r="J1367" s="12">
        <f t="shared" si="1624"/>
        <v>1042751.8200000001</v>
      </c>
      <c r="K1367" s="12">
        <f t="shared" si="1605"/>
        <v>1042751.8200000001</v>
      </c>
      <c r="L1367" s="12">
        <f t="shared" si="1606"/>
        <v>1042751.8200000001</v>
      </c>
      <c r="M1367" s="12">
        <f t="shared" si="1626"/>
        <v>0</v>
      </c>
      <c r="N1367" s="12"/>
      <c r="O1367" s="12">
        <v>968352.84</v>
      </c>
      <c r="P1367" s="12">
        <v>968352.84</v>
      </c>
      <c r="Q1367" s="12"/>
      <c r="R1367" s="12"/>
      <c r="S1367" s="12">
        <v>0</v>
      </c>
      <c r="T1367" s="12"/>
      <c r="U1367" s="12"/>
      <c r="V1367" s="12">
        <v>0</v>
      </c>
      <c r="W1367" s="12"/>
      <c r="X1367" s="12"/>
      <c r="Y1367" s="12">
        <v>0</v>
      </c>
      <c r="Z1367" s="12"/>
      <c r="AA1367" s="12"/>
      <c r="AB1367" s="12">
        <v>0</v>
      </c>
      <c r="AC1367" s="12">
        <v>1517106.8</v>
      </c>
      <c r="AD1367" s="12">
        <v>1117150.8</v>
      </c>
      <c r="AE1367" s="12">
        <v>-399956</v>
      </c>
      <c r="AF1367" s="12"/>
      <c r="AG1367" s="12"/>
      <c r="AH1367" s="12">
        <v>0</v>
      </c>
      <c r="AI1367" s="12"/>
      <c r="AJ1367" s="12"/>
      <c r="AK1367" s="12">
        <v>0</v>
      </c>
      <c r="AL1367" s="12"/>
      <c r="AM1367" s="12"/>
      <c r="AN1367" s="12">
        <v>0</v>
      </c>
      <c r="AO1367" s="32"/>
      <c r="AP1367" s="39" t="s">
        <v>53</v>
      </c>
      <c r="AQ1367" s="32"/>
      <c r="AR1367" s="32">
        <v>0</v>
      </c>
      <c r="AS1367" s="12"/>
      <c r="AT1367" s="12"/>
      <c r="AU1367" s="12">
        <v>0</v>
      </c>
      <c r="AV1367" s="12"/>
      <c r="AW1367" s="12"/>
      <c r="AX1367" s="12">
        <v>0</v>
      </c>
      <c r="AY1367" s="45"/>
      <c r="AZ1367" s="32"/>
      <c r="BA1367" s="12">
        <v>0</v>
      </c>
      <c r="BB1367" s="12">
        <f>BF1367+BJ1367+BN1367+BR1367+BV1367+BZ1367+CD1367+CH1367+CL1367+CP1367+CT1367+CX1367+DB1367</f>
        <v>0</v>
      </c>
      <c r="BC1367" s="12">
        <f t="shared" si="1621"/>
        <v>0</v>
      </c>
      <c r="BD1367" s="12">
        <f t="shared" si="1622"/>
        <v>0</v>
      </c>
      <c r="BE1367" s="12"/>
      <c r="BF1367" s="12"/>
      <c r="BG1367" s="12"/>
      <c r="BH1367" s="12">
        <f>BG1367-BF1367</f>
        <v>0</v>
      </c>
      <c r="BI1367" s="12"/>
      <c r="BJ1367" s="12"/>
      <c r="BK1367" s="12"/>
      <c r="BL1367" s="12">
        <f>BK1367-BJ1367</f>
        <v>0</v>
      </c>
      <c r="BM1367" s="12"/>
      <c r="BN1367" s="12"/>
      <c r="BO1367" s="12"/>
      <c r="BP1367" s="12">
        <f>BO1367-BN1367</f>
        <v>0</v>
      </c>
      <c r="BQ1367" s="12"/>
      <c r="BR1367" s="12"/>
      <c r="BS1367" s="12"/>
      <c r="BT1367" s="12">
        <f>BS1367-BR1367</f>
        <v>0</v>
      </c>
      <c r="BU1367" s="12"/>
      <c r="BV1367" s="12"/>
      <c r="BW1367" s="12"/>
      <c r="BX1367" s="12">
        <f>BW1367-BV1367</f>
        <v>0</v>
      </c>
      <c r="BY1367" s="12"/>
      <c r="BZ1367" s="12"/>
      <c r="CA1367" s="12"/>
      <c r="CB1367" s="12">
        <f>CA1367-BZ1367</f>
        <v>0</v>
      </c>
      <c r="CC1367" s="12"/>
      <c r="CD1367" s="12"/>
      <c r="CE1367" s="12"/>
      <c r="CF1367" s="12">
        <f>CE1367-CD1367</f>
        <v>0</v>
      </c>
      <c r="CG1367" s="12"/>
      <c r="CH1367" s="12"/>
      <c r="CI1367" s="12"/>
      <c r="CJ1367" s="12">
        <f>CI1367-CH1367</f>
        <v>0</v>
      </c>
      <c r="CK1367" s="12"/>
      <c r="CL1367" s="12"/>
      <c r="CM1367" s="12"/>
      <c r="CN1367" s="12">
        <f>CM1367-CL1367</f>
        <v>0</v>
      </c>
      <c r="CO1367" s="12"/>
      <c r="CP1367" s="12"/>
      <c r="CQ1367" s="12"/>
      <c r="CR1367" s="12">
        <f>CQ1367-CP1367</f>
        <v>0</v>
      </c>
      <c r="CS1367" s="12"/>
      <c r="CT1367" s="12"/>
      <c r="CU1367" s="12"/>
      <c r="CV1367" s="12">
        <f>CU1367-CT1367</f>
        <v>0</v>
      </c>
      <c r="CW1367" s="12"/>
      <c r="CX1367" s="12"/>
      <c r="CY1367" s="12"/>
      <c r="CZ1367" s="12">
        <f>CY1367-CX1367</f>
        <v>0</v>
      </c>
      <c r="DA1367" s="12"/>
      <c r="DB1367" s="12"/>
      <c r="DC1367" s="12"/>
      <c r="DD1367" s="12">
        <f>DC1367-DB1367</f>
        <v>0</v>
      </c>
      <c r="DE1367" s="13" t="s">
        <v>54</v>
      </c>
      <c r="DF1367" s="14" t="s">
        <v>55</v>
      </c>
    </row>
    <row r="1368" spans="1:110" ht="51" hidden="1" x14ac:dyDescent="0.25">
      <c r="A1368" s="13" t="s">
        <v>462</v>
      </c>
      <c r="B1368" s="48" t="s">
        <v>1470</v>
      </c>
      <c r="C1368" s="49">
        <v>1901</v>
      </c>
      <c r="D1368" s="49" t="s">
        <v>51</v>
      </c>
      <c r="E1368" s="48" t="s">
        <v>56</v>
      </c>
      <c r="F1368" s="50">
        <v>1074.5999999999999</v>
      </c>
      <c r="G1368" s="50">
        <v>977.5</v>
      </c>
      <c r="H1368" s="51">
        <v>33423</v>
      </c>
      <c r="I1368" s="12">
        <f t="shared" si="1623"/>
        <v>2210792.4</v>
      </c>
      <c r="J1368" s="12">
        <f t="shared" si="1624"/>
        <v>1105396.2</v>
      </c>
      <c r="K1368" s="12">
        <f t="shared" si="1605"/>
        <v>1105396.2</v>
      </c>
      <c r="L1368" s="12">
        <f t="shared" si="1606"/>
        <v>1105396.2</v>
      </c>
      <c r="M1368" s="12">
        <f t="shared" si="1626"/>
        <v>0</v>
      </c>
      <c r="N1368" s="12"/>
      <c r="O1368" s="12"/>
      <c r="P1368" s="12">
        <v>0</v>
      </c>
      <c r="Q1368" s="12"/>
      <c r="R1368" s="12"/>
      <c r="S1368" s="12">
        <v>0</v>
      </c>
      <c r="T1368" s="16"/>
      <c r="U1368" s="16"/>
      <c r="V1368" s="12">
        <v>0</v>
      </c>
      <c r="W1368" s="12"/>
      <c r="X1368" s="12"/>
      <c r="Y1368" s="12">
        <v>0</v>
      </c>
      <c r="Z1368" s="12"/>
      <c r="AA1368" s="12"/>
      <c r="AB1368" s="12">
        <v>0</v>
      </c>
      <c r="AC1368" s="12"/>
      <c r="AD1368" s="12"/>
      <c r="AE1368" s="12">
        <v>0</v>
      </c>
      <c r="AF1368" s="12"/>
      <c r="AG1368" s="12"/>
      <c r="AH1368" s="12">
        <v>0</v>
      </c>
      <c r="AI1368" s="12"/>
      <c r="AJ1368" s="12"/>
      <c r="AK1368" s="12">
        <v>0</v>
      </c>
      <c r="AL1368" s="12"/>
      <c r="AM1368" s="12"/>
      <c r="AN1368" s="12">
        <v>0</v>
      </c>
      <c r="AO1368" s="32"/>
      <c r="AP1368" s="39" t="s">
        <v>53</v>
      </c>
      <c r="AQ1368" s="32"/>
      <c r="AR1368" s="32">
        <v>0</v>
      </c>
      <c r="AS1368" s="12">
        <v>2706562.5890000002</v>
      </c>
      <c r="AT1368" s="12">
        <v>2210792.4</v>
      </c>
      <c r="AU1368" s="12">
        <v>-495770.18900000025</v>
      </c>
      <c r="AV1368" s="12"/>
      <c r="AW1368" s="12"/>
      <c r="AX1368" s="12">
        <v>0</v>
      </c>
      <c r="AY1368" s="45"/>
      <c r="AZ1368" s="32"/>
      <c r="BA1368" s="12">
        <v>0</v>
      </c>
      <c r="BB1368" s="12">
        <f>BF1368+BJ1368+BN1368+BR1368+BV1368+BZ1368+CD1368+CH1368+CL1368+CP1368+CT1368+CX1368+DB1368</f>
        <v>0</v>
      </c>
      <c r="BC1368" s="12">
        <f t="shared" si="1621"/>
        <v>0</v>
      </c>
      <c r="BD1368" s="12">
        <f t="shared" si="1622"/>
        <v>0</v>
      </c>
      <c r="BE1368" s="12"/>
      <c r="BF1368" s="12"/>
      <c r="BG1368" s="12"/>
      <c r="BH1368" s="12">
        <f>BG1368-BF1368</f>
        <v>0</v>
      </c>
      <c r="BI1368" s="12"/>
      <c r="BJ1368" s="12"/>
      <c r="BK1368" s="12"/>
      <c r="BL1368" s="12">
        <f>BK1368-BJ1368</f>
        <v>0</v>
      </c>
      <c r="BM1368" s="12"/>
      <c r="BN1368" s="12"/>
      <c r="BO1368" s="12"/>
      <c r="BP1368" s="12">
        <f>BO1368-BN1368</f>
        <v>0</v>
      </c>
      <c r="BQ1368" s="12"/>
      <c r="BR1368" s="12"/>
      <c r="BS1368" s="12"/>
      <c r="BT1368" s="12">
        <f>BS1368-BR1368</f>
        <v>0</v>
      </c>
      <c r="BU1368" s="12"/>
      <c r="BV1368" s="12"/>
      <c r="BW1368" s="12"/>
      <c r="BX1368" s="12">
        <f>BW1368-BV1368</f>
        <v>0</v>
      </c>
      <c r="BY1368" s="12"/>
      <c r="BZ1368" s="12"/>
      <c r="CA1368" s="12"/>
      <c r="CB1368" s="12">
        <f>CA1368-BZ1368</f>
        <v>0</v>
      </c>
      <c r="CC1368" s="12"/>
      <c r="CD1368" s="12"/>
      <c r="CE1368" s="12"/>
      <c r="CF1368" s="12">
        <f>CE1368-CD1368</f>
        <v>0</v>
      </c>
      <c r="CG1368" s="12"/>
      <c r="CH1368" s="12"/>
      <c r="CI1368" s="12"/>
      <c r="CJ1368" s="12">
        <f>CI1368-CH1368</f>
        <v>0</v>
      </c>
      <c r="CK1368" s="12"/>
      <c r="CL1368" s="12"/>
      <c r="CM1368" s="12"/>
      <c r="CN1368" s="12">
        <f>CM1368-CL1368</f>
        <v>0</v>
      </c>
      <c r="CO1368" s="12"/>
      <c r="CP1368" s="12"/>
      <c r="CQ1368" s="12"/>
      <c r="CR1368" s="12">
        <f>CQ1368-CP1368</f>
        <v>0</v>
      </c>
      <c r="CS1368" s="12"/>
      <c r="CT1368" s="12"/>
      <c r="CU1368" s="12"/>
      <c r="CV1368" s="12">
        <f>CU1368-CT1368</f>
        <v>0</v>
      </c>
      <c r="CW1368" s="12"/>
      <c r="CX1368" s="12"/>
      <c r="CY1368" s="12"/>
      <c r="CZ1368" s="12">
        <f>CY1368-CX1368</f>
        <v>0</v>
      </c>
      <c r="DA1368" s="12"/>
      <c r="DB1368" s="12"/>
      <c r="DC1368" s="12"/>
      <c r="DD1368" s="12">
        <f>DC1368-DB1368</f>
        <v>0</v>
      </c>
      <c r="DE1368" s="13" t="s">
        <v>54</v>
      </c>
      <c r="DF1368" s="14" t="s">
        <v>55</v>
      </c>
    </row>
    <row r="1369" spans="1:110" ht="51" hidden="1" x14ac:dyDescent="0.25">
      <c r="A1369" s="13" t="s">
        <v>463</v>
      </c>
      <c r="B1369" s="48" t="s">
        <v>2251</v>
      </c>
      <c r="C1369" s="49" t="s">
        <v>2129</v>
      </c>
      <c r="D1369" s="49" t="s">
        <v>2154</v>
      </c>
      <c r="E1369" s="48" t="s">
        <v>56</v>
      </c>
      <c r="F1369" s="50">
        <v>7965.3</v>
      </c>
      <c r="G1369" s="50">
        <v>7368.3</v>
      </c>
      <c r="H1369" s="51">
        <v>34083</v>
      </c>
      <c r="I1369" s="12">
        <f t="shared" si="1623"/>
        <v>2162875.1</v>
      </c>
      <c r="J1369" s="12">
        <f t="shared" si="1624"/>
        <v>1081437.55</v>
      </c>
      <c r="K1369" s="12">
        <f t="shared" si="1605"/>
        <v>1081437.55</v>
      </c>
      <c r="L1369" s="12">
        <f t="shared" si="1606"/>
        <v>1081437.55</v>
      </c>
      <c r="M1369" s="12">
        <f t="shared" si="1626"/>
        <v>0</v>
      </c>
      <c r="N1369" s="12"/>
      <c r="O1369" s="12">
        <v>2162875.1</v>
      </c>
      <c r="P1369" s="12">
        <v>2162875.1</v>
      </c>
      <c r="Q1369" s="12"/>
      <c r="R1369" s="12"/>
      <c r="S1369" s="12">
        <v>0</v>
      </c>
      <c r="T1369" s="12"/>
      <c r="U1369" s="12"/>
      <c r="V1369" s="12">
        <v>0</v>
      </c>
      <c r="W1369" s="12"/>
      <c r="X1369" s="12"/>
      <c r="Y1369" s="12">
        <v>0</v>
      </c>
      <c r="Z1369" s="12"/>
      <c r="AA1369" s="12"/>
      <c r="AB1369" s="12">
        <v>0</v>
      </c>
      <c r="AC1369" s="12"/>
      <c r="AD1369" s="12"/>
      <c r="AE1369" s="12">
        <v>0</v>
      </c>
      <c r="AF1369" s="12"/>
      <c r="AG1369" s="12"/>
      <c r="AH1369" s="12">
        <v>0</v>
      </c>
      <c r="AI1369" s="12"/>
      <c r="AJ1369" s="12"/>
      <c r="AK1369" s="12">
        <v>0</v>
      </c>
      <c r="AL1369" s="12"/>
      <c r="AM1369" s="12"/>
      <c r="AN1369" s="12">
        <v>0</v>
      </c>
      <c r="AO1369" s="32"/>
      <c r="AP1369" s="39"/>
      <c r="AQ1369" s="32"/>
      <c r="AR1369" s="32">
        <v>0</v>
      </c>
      <c r="AS1369" s="12"/>
      <c r="AT1369" s="12"/>
      <c r="AU1369" s="12">
        <v>0</v>
      </c>
      <c r="AV1369" s="12"/>
      <c r="AW1369" s="12"/>
      <c r="AX1369" s="12">
        <v>0</v>
      </c>
      <c r="AY1369" s="45"/>
      <c r="AZ1369" s="32"/>
      <c r="BA1369" s="12">
        <v>0</v>
      </c>
      <c r="BB1369" s="12"/>
      <c r="BC1369" s="12">
        <f t="shared" si="1621"/>
        <v>0</v>
      </c>
      <c r="BD1369" s="12">
        <f t="shared" si="1622"/>
        <v>0</v>
      </c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12"/>
      <c r="CY1369" s="12"/>
      <c r="CZ1369" s="12"/>
      <c r="DA1369" s="12"/>
      <c r="DB1369" s="12"/>
      <c r="DC1369" s="12"/>
      <c r="DD1369" s="12"/>
      <c r="DE1369" s="13" t="s">
        <v>54</v>
      </c>
      <c r="DF1369" s="14" t="s">
        <v>55</v>
      </c>
    </row>
    <row r="1370" spans="1:110" ht="51" hidden="1" x14ac:dyDescent="0.25">
      <c r="A1370" s="13" t="s">
        <v>464</v>
      </c>
      <c r="B1370" s="48" t="s">
        <v>2252</v>
      </c>
      <c r="C1370" s="49" t="s">
        <v>2164</v>
      </c>
      <c r="D1370" s="49" t="s">
        <v>2154</v>
      </c>
      <c r="E1370" s="48" t="s">
        <v>56</v>
      </c>
      <c r="F1370" s="50">
        <v>1469.2</v>
      </c>
      <c r="G1370" s="50">
        <v>1366.4</v>
      </c>
      <c r="H1370" s="51">
        <v>34053</v>
      </c>
      <c r="I1370" s="12">
        <f t="shared" si="1623"/>
        <v>419464.04</v>
      </c>
      <c r="J1370" s="12">
        <f t="shared" si="1624"/>
        <v>209732.02</v>
      </c>
      <c r="K1370" s="12">
        <f t="shared" si="1605"/>
        <v>209732.02</v>
      </c>
      <c r="L1370" s="12">
        <f t="shared" si="1606"/>
        <v>209732.02</v>
      </c>
      <c r="M1370" s="12">
        <f t="shared" si="1626"/>
        <v>0</v>
      </c>
      <c r="N1370" s="12"/>
      <c r="O1370" s="12">
        <v>419464.04</v>
      </c>
      <c r="P1370" s="12">
        <v>419464.04</v>
      </c>
      <c r="Q1370" s="12"/>
      <c r="R1370" s="12"/>
      <c r="S1370" s="12">
        <v>0</v>
      </c>
      <c r="T1370" s="12"/>
      <c r="U1370" s="12"/>
      <c r="V1370" s="12">
        <v>0</v>
      </c>
      <c r="W1370" s="12"/>
      <c r="X1370" s="12"/>
      <c r="Y1370" s="12">
        <v>0</v>
      </c>
      <c r="Z1370" s="12"/>
      <c r="AA1370" s="12"/>
      <c r="AB1370" s="12">
        <v>0</v>
      </c>
      <c r="AC1370" s="12"/>
      <c r="AD1370" s="12"/>
      <c r="AE1370" s="12">
        <v>0</v>
      </c>
      <c r="AF1370" s="12"/>
      <c r="AG1370" s="12"/>
      <c r="AH1370" s="12">
        <v>0</v>
      </c>
      <c r="AI1370" s="12"/>
      <c r="AJ1370" s="12"/>
      <c r="AK1370" s="12">
        <v>0</v>
      </c>
      <c r="AL1370" s="12"/>
      <c r="AM1370" s="12"/>
      <c r="AN1370" s="12">
        <v>0</v>
      </c>
      <c r="AO1370" s="32"/>
      <c r="AP1370" s="39"/>
      <c r="AQ1370" s="32"/>
      <c r="AR1370" s="32">
        <v>0</v>
      </c>
      <c r="AS1370" s="12"/>
      <c r="AT1370" s="12"/>
      <c r="AU1370" s="12">
        <v>0</v>
      </c>
      <c r="AV1370" s="12"/>
      <c r="AW1370" s="12"/>
      <c r="AX1370" s="12">
        <v>0</v>
      </c>
      <c r="AY1370" s="45"/>
      <c r="AZ1370" s="32"/>
      <c r="BA1370" s="12">
        <v>0</v>
      </c>
      <c r="BB1370" s="12"/>
      <c r="BC1370" s="12">
        <f t="shared" si="1621"/>
        <v>0</v>
      </c>
      <c r="BD1370" s="12">
        <f t="shared" si="1622"/>
        <v>0</v>
      </c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3" t="s">
        <v>54</v>
      </c>
      <c r="DF1370" s="14" t="s">
        <v>55</v>
      </c>
    </row>
    <row r="1371" spans="1:110" ht="51" hidden="1" x14ac:dyDescent="0.25">
      <c r="A1371" s="13" t="s">
        <v>465</v>
      </c>
      <c r="B1371" s="48" t="s">
        <v>2253</v>
      </c>
      <c r="C1371" s="49" t="s">
        <v>2123</v>
      </c>
      <c r="D1371" s="49" t="s">
        <v>2154</v>
      </c>
      <c r="E1371" s="48" t="s">
        <v>56</v>
      </c>
      <c r="F1371" s="50">
        <v>823.5</v>
      </c>
      <c r="G1371" s="50">
        <v>725.5</v>
      </c>
      <c r="H1371" s="51">
        <v>34208</v>
      </c>
      <c r="I1371" s="12">
        <f t="shared" si="1623"/>
        <v>446996.98</v>
      </c>
      <c r="J1371" s="12">
        <f t="shared" si="1624"/>
        <v>223498.49</v>
      </c>
      <c r="K1371" s="12">
        <f t="shared" si="1605"/>
        <v>223498.49</v>
      </c>
      <c r="L1371" s="12">
        <f t="shared" si="1606"/>
        <v>223498.49</v>
      </c>
      <c r="M1371" s="12">
        <f t="shared" si="1626"/>
        <v>0</v>
      </c>
      <c r="N1371" s="12"/>
      <c r="O1371" s="12">
        <v>446996.98</v>
      </c>
      <c r="P1371" s="12">
        <v>446996.98</v>
      </c>
      <c r="Q1371" s="12"/>
      <c r="R1371" s="12"/>
      <c r="S1371" s="12">
        <v>0</v>
      </c>
      <c r="T1371" s="12"/>
      <c r="U1371" s="12"/>
      <c r="V1371" s="12">
        <v>0</v>
      </c>
      <c r="W1371" s="12"/>
      <c r="X1371" s="12"/>
      <c r="Y1371" s="12">
        <v>0</v>
      </c>
      <c r="Z1371" s="12"/>
      <c r="AA1371" s="12"/>
      <c r="AB1371" s="12">
        <v>0</v>
      </c>
      <c r="AC1371" s="12"/>
      <c r="AD1371" s="12"/>
      <c r="AE1371" s="12">
        <v>0</v>
      </c>
      <c r="AF1371" s="12"/>
      <c r="AG1371" s="12"/>
      <c r="AH1371" s="12">
        <v>0</v>
      </c>
      <c r="AI1371" s="12"/>
      <c r="AJ1371" s="12"/>
      <c r="AK1371" s="12">
        <v>0</v>
      </c>
      <c r="AL1371" s="12"/>
      <c r="AM1371" s="12"/>
      <c r="AN1371" s="12">
        <v>0</v>
      </c>
      <c r="AO1371" s="32"/>
      <c r="AP1371" s="39"/>
      <c r="AQ1371" s="32"/>
      <c r="AR1371" s="32">
        <v>0</v>
      </c>
      <c r="AS1371" s="12"/>
      <c r="AT1371" s="12"/>
      <c r="AU1371" s="12">
        <v>0</v>
      </c>
      <c r="AV1371" s="12"/>
      <c r="AW1371" s="12"/>
      <c r="AX1371" s="12">
        <v>0</v>
      </c>
      <c r="AY1371" s="45"/>
      <c r="AZ1371" s="32"/>
      <c r="BA1371" s="12">
        <v>0</v>
      </c>
      <c r="BB1371" s="12"/>
      <c r="BC1371" s="12">
        <f t="shared" si="1621"/>
        <v>0</v>
      </c>
      <c r="BD1371" s="12">
        <f t="shared" si="1622"/>
        <v>0</v>
      </c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3" t="s">
        <v>54</v>
      </c>
      <c r="DF1371" s="14" t="s">
        <v>55</v>
      </c>
    </row>
    <row r="1372" spans="1:110" s="3" customFormat="1" ht="51" hidden="1" x14ac:dyDescent="0.25">
      <c r="A1372" s="13" t="s">
        <v>2351</v>
      </c>
      <c r="B1372" s="48" t="s">
        <v>2254</v>
      </c>
      <c r="C1372" s="49" t="s">
        <v>2219</v>
      </c>
      <c r="D1372" s="49" t="s">
        <v>2154</v>
      </c>
      <c r="E1372" s="48" t="s">
        <v>56</v>
      </c>
      <c r="F1372" s="50">
        <v>872.7</v>
      </c>
      <c r="G1372" s="50">
        <v>776.7</v>
      </c>
      <c r="H1372" s="51">
        <v>36125</v>
      </c>
      <c r="I1372" s="12">
        <f t="shared" si="1623"/>
        <v>528411.07999999996</v>
      </c>
      <c r="J1372" s="12">
        <f t="shared" si="1624"/>
        <v>264205.53999999998</v>
      </c>
      <c r="K1372" s="12">
        <f t="shared" si="1605"/>
        <v>264205.53999999998</v>
      </c>
      <c r="L1372" s="12">
        <f t="shared" si="1606"/>
        <v>264205.53999999998</v>
      </c>
      <c r="M1372" s="12">
        <f t="shared" si="1626"/>
        <v>0</v>
      </c>
      <c r="N1372" s="12"/>
      <c r="O1372" s="12">
        <v>528411.07999999996</v>
      </c>
      <c r="P1372" s="12">
        <v>528411.07999999996</v>
      </c>
      <c r="Q1372" s="12"/>
      <c r="R1372" s="12"/>
      <c r="S1372" s="12">
        <v>0</v>
      </c>
      <c r="T1372" s="12"/>
      <c r="U1372" s="12"/>
      <c r="V1372" s="12">
        <v>0</v>
      </c>
      <c r="W1372" s="12"/>
      <c r="X1372" s="12"/>
      <c r="Y1372" s="12">
        <v>0</v>
      </c>
      <c r="Z1372" s="12"/>
      <c r="AA1372" s="12"/>
      <c r="AB1372" s="12">
        <v>0</v>
      </c>
      <c r="AC1372" s="12"/>
      <c r="AD1372" s="12"/>
      <c r="AE1372" s="12">
        <v>0</v>
      </c>
      <c r="AF1372" s="12"/>
      <c r="AG1372" s="12"/>
      <c r="AH1372" s="12">
        <v>0</v>
      </c>
      <c r="AI1372" s="12"/>
      <c r="AJ1372" s="12"/>
      <c r="AK1372" s="12">
        <v>0</v>
      </c>
      <c r="AL1372" s="12"/>
      <c r="AM1372" s="12"/>
      <c r="AN1372" s="12">
        <v>0</v>
      </c>
      <c r="AO1372" s="32"/>
      <c r="AP1372" s="39"/>
      <c r="AQ1372" s="32"/>
      <c r="AR1372" s="32">
        <v>0</v>
      </c>
      <c r="AS1372" s="12"/>
      <c r="AT1372" s="12"/>
      <c r="AU1372" s="12">
        <v>0</v>
      </c>
      <c r="AV1372" s="12"/>
      <c r="AW1372" s="12"/>
      <c r="AX1372" s="12">
        <v>0</v>
      </c>
      <c r="AY1372" s="45"/>
      <c r="AZ1372" s="32"/>
      <c r="BA1372" s="12">
        <v>0</v>
      </c>
      <c r="BB1372" s="12"/>
      <c r="BC1372" s="12">
        <f t="shared" si="1621"/>
        <v>0</v>
      </c>
      <c r="BD1372" s="12">
        <f t="shared" si="1622"/>
        <v>0</v>
      </c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3" t="s">
        <v>54</v>
      </c>
      <c r="DF1372" s="14" t="s">
        <v>55</v>
      </c>
    </row>
    <row r="1373" spans="1:110" ht="51" hidden="1" x14ac:dyDescent="0.25">
      <c r="A1373" s="13" t="s">
        <v>466</v>
      </c>
      <c r="B1373" s="48" t="s">
        <v>1471</v>
      </c>
      <c r="C1373" s="49">
        <v>1897</v>
      </c>
      <c r="D1373" s="15" t="s">
        <v>51</v>
      </c>
      <c r="E1373" s="48" t="s">
        <v>56</v>
      </c>
      <c r="F1373" s="49">
        <v>414.2</v>
      </c>
      <c r="G1373" s="49">
        <v>351.1</v>
      </c>
      <c r="H1373" s="51">
        <v>34047</v>
      </c>
      <c r="I1373" s="12">
        <f t="shared" si="1623"/>
        <v>1231753.2</v>
      </c>
      <c r="J1373" s="12">
        <f t="shared" si="1624"/>
        <v>540876.6</v>
      </c>
      <c r="K1373" s="12">
        <f t="shared" si="1605"/>
        <v>690876.6</v>
      </c>
      <c r="L1373" s="12">
        <f t="shared" si="1606"/>
        <v>690876.6</v>
      </c>
      <c r="M1373" s="12">
        <f t="shared" si="1626"/>
        <v>0</v>
      </c>
      <c r="N1373" s="12"/>
      <c r="O1373" s="12"/>
      <c r="P1373" s="12">
        <v>0</v>
      </c>
      <c r="Q1373" s="12"/>
      <c r="R1373" s="12"/>
      <c r="S1373" s="12">
        <v>0</v>
      </c>
      <c r="T1373" s="12"/>
      <c r="U1373" s="12"/>
      <c r="V1373" s="12">
        <v>0</v>
      </c>
      <c r="W1373" s="12"/>
      <c r="X1373" s="12"/>
      <c r="Y1373" s="12">
        <v>0</v>
      </c>
      <c r="Z1373" s="12"/>
      <c r="AA1373" s="12"/>
      <c r="AB1373" s="12">
        <v>0</v>
      </c>
      <c r="AC1373" s="12"/>
      <c r="AD1373" s="12"/>
      <c r="AE1373" s="12">
        <v>0</v>
      </c>
      <c r="AF1373" s="12"/>
      <c r="AG1373" s="12"/>
      <c r="AH1373" s="12">
        <v>0</v>
      </c>
      <c r="AI1373" s="12"/>
      <c r="AJ1373" s="12"/>
      <c r="AK1373" s="12">
        <v>0</v>
      </c>
      <c r="AL1373" s="12"/>
      <c r="AM1373" s="12"/>
      <c r="AN1373" s="12">
        <v>0</v>
      </c>
      <c r="AO1373" s="32"/>
      <c r="AP1373" s="39"/>
      <c r="AQ1373" s="32"/>
      <c r="AR1373" s="32">
        <v>0</v>
      </c>
      <c r="AS1373" s="12">
        <v>1241210.22</v>
      </c>
      <c r="AT1373" s="12">
        <v>1081753.2</v>
      </c>
      <c r="AU1373" s="12">
        <v>-159457.02000000002</v>
      </c>
      <c r="AV1373" s="12"/>
      <c r="AW1373" s="12"/>
      <c r="AX1373" s="12">
        <v>0</v>
      </c>
      <c r="AY1373" s="45"/>
      <c r="AZ1373" s="32"/>
      <c r="BA1373" s="12">
        <v>0</v>
      </c>
      <c r="BB1373" s="12">
        <f>BF1373+BJ1373+BN1373+BR1373+BV1373+BZ1373+CD1373+CH1373+CL1373+CP1373+CT1373+CX1373+DB1373</f>
        <v>0</v>
      </c>
      <c r="BC1373" s="12">
        <f t="shared" si="1621"/>
        <v>150000</v>
      </c>
      <c r="BD1373" s="12">
        <f t="shared" si="1622"/>
        <v>150000</v>
      </c>
      <c r="BE1373" s="12"/>
      <c r="BF1373" s="12"/>
      <c r="BG1373" s="12"/>
      <c r="BH1373" s="12">
        <f>BG1373-BF1373</f>
        <v>0</v>
      </c>
      <c r="BI1373" s="12"/>
      <c r="BJ1373" s="12"/>
      <c r="BK1373" s="12"/>
      <c r="BL1373" s="12">
        <f>BK1373-BJ1373</f>
        <v>0</v>
      </c>
      <c r="BM1373" s="12"/>
      <c r="BN1373" s="12"/>
      <c r="BO1373" s="12"/>
      <c r="BP1373" s="12">
        <f>BO1373-BN1373</f>
        <v>0</v>
      </c>
      <c r="BQ1373" s="12"/>
      <c r="BR1373" s="12"/>
      <c r="BS1373" s="12"/>
      <c r="BT1373" s="12">
        <f>BS1373-BR1373</f>
        <v>0</v>
      </c>
      <c r="BU1373" s="12"/>
      <c r="BV1373" s="12"/>
      <c r="BW1373" s="12"/>
      <c r="BX1373" s="12">
        <f>BW1373-BV1373</f>
        <v>0</v>
      </c>
      <c r="BY1373" s="12"/>
      <c r="BZ1373" s="12"/>
      <c r="CA1373" s="12"/>
      <c r="CB1373" s="12">
        <f>CA1373-BZ1373</f>
        <v>0</v>
      </c>
      <c r="CC1373" s="12"/>
      <c r="CD1373" s="12"/>
      <c r="CE1373" s="12"/>
      <c r="CF1373" s="12">
        <f>CE1373-CD1373</f>
        <v>0</v>
      </c>
      <c r="CG1373" s="12"/>
      <c r="CH1373" s="12"/>
      <c r="CI1373" s="12"/>
      <c r="CJ1373" s="12">
        <f>CI1373-CH1373</f>
        <v>0</v>
      </c>
      <c r="CK1373" s="12"/>
      <c r="CL1373" s="12"/>
      <c r="CM1373" s="12"/>
      <c r="CN1373" s="12">
        <f>CM1373-CL1373</f>
        <v>0</v>
      </c>
      <c r="CO1373" s="12"/>
      <c r="CP1373" s="12"/>
      <c r="CQ1373" s="12"/>
      <c r="CR1373" s="12">
        <f>CQ1373-CP1373</f>
        <v>0</v>
      </c>
      <c r="CS1373" s="12"/>
      <c r="CT1373" s="12"/>
      <c r="CU1373" s="12"/>
      <c r="CV1373" s="12">
        <f>CU1373-CT1373</f>
        <v>0</v>
      </c>
      <c r="CW1373" s="12"/>
      <c r="CX1373" s="12"/>
      <c r="CY1373" s="12"/>
      <c r="CZ1373" s="12">
        <f>CY1373-CX1373</f>
        <v>0</v>
      </c>
      <c r="DA1373" s="12">
        <v>1</v>
      </c>
      <c r="DB1373" s="12">
        <v>0</v>
      </c>
      <c r="DC1373" s="12">
        <v>150000</v>
      </c>
      <c r="DD1373" s="12">
        <f>DC1373-DB1373</f>
        <v>150000</v>
      </c>
      <c r="DE1373" s="13" t="s">
        <v>54</v>
      </c>
      <c r="DF1373" s="14" t="s">
        <v>55</v>
      </c>
    </row>
    <row r="1374" spans="1:110" ht="51" hidden="1" x14ac:dyDescent="0.25">
      <c r="A1374" s="13" t="s">
        <v>467</v>
      </c>
      <c r="B1374" s="48" t="s">
        <v>2132</v>
      </c>
      <c r="C1374" s="49" t="s">
        <v>2129</v>
      </c>
      <c r="D1374" s="15"/>
      <c r="E1374" s="48" t="s">
        <v>56</v>
      </c>
      <c r="F1374" s="49">
        <v>1827.8</v>
      </c>
      <c r="G1374" s="49">
        <v>1561.8</v>
      </c>
      <c r="H1374" s="51">
        <v>34282</v>
      </c>
      <c r="I1374" s="12">
        <f t="shared" si="1623"/>
        <v>3006238</v>
      </c>
      <c r="J1374" s="12">
        <f t="shared" si="1624"/>
        <v>1503119</v>
      </c>
      <c r="K1374" s="12">
        <f t="shared" si="1605"/>
        <v>1503119</v>
      </c>
      <c r="L1374" s="12">
        <f t="shared" si="1606"/>
        <v>1503119</v>
      </c>
      <c r="M1374" s="12">
        <f t="shared" si="1626"/>
        <v>0</v>
      </c>
      <c r="N1374" s="12"/>
      <c r="O1374" s="12"/>
      <c r="P1374" s="12">
        <v>0</v>
      </c>
      <c r="Q1374" s="12"/>
      <c r="R1374" s="12"/>
      <c r="S1374" s="12">
        <v>0</v>
      </c>
      <c r="T1374" s="12"/>
      <c r="U1374" s="12"/>
      <c r="V1374" s="12">
        <v>0</v>
      </c>
      <c r="W1374" s="12"/>
      <c r="X1374" s="12"/>
      <c r="Y1374" s="12">
        <v>0</v>
      </c>
      <c r="Z1374" s="12"/>
      <c r="AA1374" s="12"/>
      <c r="AB1374" s="12">
        <v>0</v>
      </c>
      <c r="AC1374" s="12"/>
      <c r="AD1374" s="12"/>
      <c r="AE1374" s="12">
        <v>0</v>
      </c>
      <c r="AF1374" s="12"/>
      <c r="AG1374" s="12"/>
      <c r="AH1374" s="12">
        <v>0</v>
      </c>
      <c r="AI1374" s="12"/>
      <c r="AJ1374" s="12"/>
      <c r="AK1374" s="12">
        <v>0</v>
      </c>
      <c r="AL1374" s="12"/>
      <c r="AM1374" s="12"/>
      <c r="AN1374" s="12">
        <v>0</v>
      </c>
      <c r="AO1374" s="32"/>
      <c r="AP1374" s="39" t="s">
        <v>2133</v>
      </c>
      <c r="AQ1374" s="32">
        <v>3006238</v>
      </c>
      <c r="AR1374" s="32">
        <v>3006238</v>
      </c>
      <c r="AS1374" s="12"/>
      <c r="AT1374" s="12"/>
      <c r="AU1374" s="12">
        <v>0</v>
      </c>
      <c r="AV1374" s="12"/>
      <c r="AW1374" s="12"/>
      <c r="AX1374" s="12">
        <v>0</v>
      </c>
      <c r="AY1374" s="45"/>
      <c r="AZ1374" s="32"/>
      <c r="BA1374" s="12">
        <v>0</v>
      </c>
      <c r="BB1374" s="12"/>
      <c r="BC1374" s="12">
        <f t="shared" si="1621"/>
        <v>0</v>
      </c>
      <c r="BD1374" s="12">
        <f t="shared" si="1622"/>
        <v>0</v>
      </c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3" t="s">
        <v>54</v>
      </c>
      <c r="DF1374" s="14" t="s">
        <v>55</v>
      </c>
    </row>
    <row r="1375" spans="1:110" ht="51" hidden="1" x14ac:dyDescent="0.25">
      <c r="A1375" s="13" t="s">
        <v>468</v>
      </c>
      <c r="B1375" s="48" t="s">
        <v>2467</v>
      </c>
      <c r="C1375" s="49" t="s">
        <v>2123</v>
      </c>
      <c r="D1375" s="49" t="s">
        <v>51</v>
      </c>
      <c r="E1375" s="48" t="s">
        <v>56</v>
      </c>
      <c r="F1375" s="49">
        <v>2083.5</v>
      </c>
      <c r="G1375" s="49">
        <v>1882.3</v>
      </c>
      <c r="H1375" s="51">
        <v>33967</v>
      </c>
      <c r="I1375" s="12">
        <f t="shared" si="1623"/>
        <v>7293478.4655300081</v>
      </c>
      <c r="J1375" s="12">
        <f t="shared" si="1624"/>
        <v>3646739.232765004</v>
      </c>
      <c r="K1375" s="12">
        <f t="shared" si="1605"/>
        <v>3646739.232765004</v>
      </c>
      <c r="L1375" s="12">
        <f t="shared" si="1606"/>
        <v>3646739.232765004</v>
      </c>
      <c r="M1375" s="12">
        <f t="shared" si="1626"/>
        <v>0</v>
      </c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32"/>
      <c r="AP1375" s="39"/>
      <c r="AQ1375" s="32"/>
      <c r="AR1375" s="32"/>
      <c r="AS1375" s="12"/>
      <c r="AT1375" s="12"/>
      <c r="AU1375" s="12"/>
      <c r="AV1375" s="12">
        <v>0</v>
      </c>
      <c r="AW1375" s="12">
        <v>7293478.4655300081</v>
      </c>
      <c r="AX1375" s="12"/>
      <c r="AY1375" s="45"/>
      <c r="AZ1375" s="32"/>
      <c r="BA1375" s="12"/>
      <c r="BB1375" s="12">
        <f>BF1375+BJ1375+BN1375+BR1375+BV1375+BZ1375+CD1375+CH1375+CL1375+CP1375+CT1375+CX1375+DB1375</f>
        <v>0</v>
      </c>
      <c r="BC1375" s="12">
        <f t="shared" si="1621"/>
        <v>0</v>
      </c>
      <c r="BD1375" s="12">
        <f t="shared" si="1622"/>
        <v>0</v>
      </c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3" t="s">
        <v>54</v>
      </c>
      <c r="DF1375" s="14" t="s">
        <v>55</v>
      </c>
    </row>
    <row r="1376" spans="1:110" ht="51" hidden="1" x14ac:dyDescent="0.25">
      <c r="A1376" s="13" t="s">
        <v>2352</v>
      </c>
      <c r="B1376" s="48" t="s">
        <v>2101</v>
      </c>
      <c r="C1376" s="49">
        <v>1902</v>
      </c>
      <c r="D1376" s="49"/>
      <c r="E1376" s="48" t="s">
        <v>56</v>
      </c>
      <c r="F1376" s="50">
        <v>10659.9</v>
      </c>
      <c r="G1376" s="50">
        <v>9755.9</v>
      </c>
      <c r="H1376" s="51">
        <v>33959</v>
      </c>
      <c r="I1376" s="12">
        <f t="shared" si="1623"/>
        <v>1500413.66</v>
      </c>
      <c r="J1376" s="12">
        <f t="shared" si="1624"/>
        <v>750206.83</v>
      </c>
      <c r="K1376" s="12">
        <f t="shared" si="1605"/>
        <v>750206.83</v>
      </c>
      <c r="L1376" s="12">
        <f t="shared" si="1606"/>
        <v>750206.83</v>
      </c>
      <c r="M1376" s="12">
        <f t="shared" si="1626"/>
        <v>0</v>
      </c>
      <c r="N1376" s="16"/>
      <c r="O1376" s="16"/>
      <c r="P1376" s="12">
        <v>0</v>
      </c>
      <c r="Q1376" s="16"/>
      <c r="R1376" s="16"/>
      <c r="S1376" s="12">
        <v>0</v>
      </c>
      <c r="T1376" s="16"/>
      <c r="U1376" s="16"/>
      <c r="V1376" s="12">
        <v>0</v>
      </c>
      <c r="W1376" s="16"/>
      <c r="X1376" s="12"/>
      <c r="Y1376" s="12">
        <v>0</v>
      </c>
      <c r="Z1376" s="16"/>
      <c r="AA1376" s="16"/>
      <c r="AB1376" s="12">
        <v>0</v>
      </c>
      <c r="AC1376" s="16"/>
      <c r="AD1376" s="16"/>
      <c r="AE1376" s="12">
        <v>0</v>
      </c>
      <c r="AF1376" s="16"/>
      <c r="AG1376" s="16"/>
      <c r="AH1376" s="12">
        <v>0</v>
      </c>
      <c r="AI1376" s="16"/>
      <c r="AJ1376" s="16"/>
      <c r="AK1376" s="12">
        <v>0</v>
      </c>
      <c r="AL1376" s="16"/>
      <c r="AM1376" s="16"/>
      <c r="AN1376" s="12">
        <v>0</v>
      </c>
      <c r="AO1376" s="35"/>
      <c r="AP1376" s="40"/>
      <c r="AQ1376" s="35"/>
      <c r="AR1376" s="32">
        <v>0</v>
      </c>
      <c r="AS1376" s="16"/>
      <c r="AT1376" s="16"/>
      <c r="AU1376" s="12">
        <v>0</v>
      </c>
      <c r="AV1376" s="16"/>
      <c r="AW1376" s="16"/>
      <c r="AX1376" s="12">
        <v>0</v>
      </c>
      <c r="AY1376" s="46"/>
      <c r="AZ1376" s="35">
        <v>1500413.66</v>
      </c>
      <c r="BA1376" s="12">
        <v>1500413.66</v>
      </c>
      <c r="BB1376" s="12"/>
      <c r="BC1376" s="12">
        <f t="shared" si="1621"/>
        <v>0</v>
      </c>
      <c r="BD1376" s="12">
        <f t="shared" si="1622"/>
        <v>0</v>
      </c>
      <c r="BE1376" s="16"/>
      <c r="BF1376" s="16"/>
      <c r="BG1376" s="16"/>
      <c r="BH1376" s="12"/>
      <c r="BI1376" s="16"/>
      <c r="BJ1376" s="16"/>
      <c r="BK1376" s="16"/>
      <c r="BL1376" s="12"/>
      <c r="BM1376" s="16"/>
      <c r="BN1376" s="16"/>
      <c r="BO1376" s="16"/>
      <c r="BP1376" s="12"/>
      <c r="BQ1376" s="16"/>
      <c r="BR1376" s="16"/>
      <c r="BS1376" s="16"/>
      <c r="BT1376" s="12"/>
      <c r="BU1376" s="16"/>
      <c r="BV1376" s="16"/>
      <c r="BW1376" s="16"/>
      <c r="BX1376" s="12"/>
      <c r="BY1376" s="16"/>
      <c r="BZ1376" s="16"/>
      <c r="CA1376" s="16"/>
      <c r="CB1376" s="12"/>
      <c r="CC1376" s="16"/>
      <c r="CD1376" s="16"/>
      <c r="CE1376" s="16"/>
      <c r="CF1376" s="12"/>
      <c r="CG1376" s="16"/>
      <c r="CH1376" s="16"/>
      <c r="CI1376" s="16"/>
      <c r="CJ1376" s="12"/>
      <c r="CK1376" s="16"/>
      <c r="CL1376" s="16"/>
      <c r="CM1376" s="16"/>
      <c r="CN1376" s="12"/>
      <c r="CO1376" s="16"/>
      <c r="CP1376" s="16"/>
      <c r="CQ1376" s="16"/>
      <c r="CR1376" s="12"/>
      <c r="CS1376" s="16"/>
      <c r="CT1376" s="16"/>
      <c r="CU1376" s="16"/>
      <c r="CV1376" s="12"/>
      <c r="CW1376" s="16"/>
      <c r="CX1376" s="16"/>
      <c r="CY1376" s="16"/>
      <c r="CZ1376" s="12"/>
      <c r="DA1376" s="16"/>
      <c r="DB1376" s="16"/>
      <c r="DC1376" s="16"/>
      <c r="DD1376" s="12"/>
      <c r="DE1376" s="13" t="s">
        <v>54</v>
      </c>
      <c r="DF1376" s="14" t="s">
        <v>55</v>
      </c>
    </row>
    <row r="1377" spans="1:110" ht="51" hidden="1" x14ac:dyDescent="0.25">
      <c r="A1377" s="13" t="s">
        <v>469</v>
      </c>
      <c r="B1377" s="48" t="s">
        <v>2465</v>
      </c>
      <c r="C1377" s="49" t="s">
        <v>2466</v>
      </c>
      <c r="D1377" s="49" t="s">
        <v>51</v>
      </c>
      <c r="E1377" s="48" t="s">
        <v>56</v>
      </c>
      <c r="F1377" s="49">
        <v>2244.6</v>
      </c>
      <c r="G1377" s="49">
        <v>1914.6</v>
      </c>
      <c r="H1377" s="51">
        <v>36066</v>
      </c>
      <c r="I1377" s="12">
        <f t="shared" si="1623"/>
        <v>800000</v>
      </c>
      <c r="J1377" s="12">
        <f t="shared" si="1624"/>
        <v>0</v>
      </c>
      <c r="K1377" s="12">
        <f t="shared" si="1605"/>
        <v>800000</v>
      </c>
      <c r="L1377" s="12">
        <f t="shared" si="1606"/>
        <v>800000</v>
      </c>
      <c r="M1377" s="12">
        <f t="shared" si="1626"/>
        <v>0</v>
      </c>
      <c r="N1377" s="16"/>
      <c r="O1377" s="16"/>
      <c r="P1377" s="12"/>
      <c r="Q1377" s="16"/>
      <c r="R1377" s="16"/>
      <c r="S1377" s="12"/>
      <c r="T1377" s="16"/>
      <c r="U1377" s="16"/>
      <c r="V1377" s="12"/>
      <c r="W1377" s="16"/>
      <c r="X1377" s="12"/>
      <c r="Y1377" s="12"/>
      <c r="Z1377" s="16"/>
      <c r="AA1377" s="16"/>
      <c r="AB1377" s="12"/>
      <c r="AC1377" s="16"/>
      <c r="AD1377" s="16"/>
      <c r="AE1377" s="12"/>
      <c r="AF1377" s="16"/>
      <c r="AG1377" s="16"/>
      <c r="AH1377" s="12"/>
      <c r="AI1377" s="16"/>
      <c r="AJ1377" s="16"/>
      <c r="AK1377" s="12"/>
      <c r="AL1377" s="16"/>
      <c r="AM1377" s="16"/>
      <c r="AN1377" s="12"/>
      <c r="AO1377" s="35"/>
      <c r="AP1377" s="40"/>
      <c r="AQ1377" s="35"/>
      <c r="AR1377" s="32"/>
      <c r="AS1377" s="16"/>
      <c r="AT1377" s="16"/>
      <c r="AU1377" s="12"/>
      <c r="AV1377" s="16"/>
      <c r="AW1377" s="16"/>
      <c r="AX1377" s="12"/>
      <c r="AY1377" s="46"/>
      <c r="AZ1377" s="35"/>
      <c r="BA1377" s="12"/>
      <c r="BB1377" s="12">
        <f>BF1377+BJ1377+BN1377+BR1377+BV1377+BZ1377+CD1377+CH1377+CL1377+CP1377+CT1377+CX1377+DB1377</f>
        <v>0</v>
      </c>
      <c r="BC1377" s="12">
        <f t="shared" si="1621"/>
        <v>800000</v>
      </c>
      <c r="BD1377" s="12">
        <f t="shared" si="1622"/>
        <v>800000</v>
      </c>
      <c r="BE1377" s="16"/>
      <c r="BF1377" s="16"/>
      <c r="BG1377" s="16"/>
      <c r="BH1377" s="12"/>
      <c r="BI1377" s="16">
        <v>1</v>
      </c>
      <c r="BJ1377" s="16">
        <v>0</v>
      </c>
      <c r="BK1377" s="16">
        <v>800000</v>
      </c>
      <c r="BL1377" s="12">
        <f>BK1377-BJ1377</f>
        <v>800000</v>
      </c>
      <c r="BM1377" s="16"/>
      <c r="BN1377" s="16"/>
      <c r="BO1377" s="16"/>
      <c r="BP1377" s="12"/>
      <c r="BQ1377" s="16"/>
      <c r="BR1377" s="16"/>
      <c r="BS1377" s="16"/>
      <c r="BT1377" s="12"/>
      <c r="BU1377" s="16"/>
      <c r="BV1377" s="16"/>
      <c r="BW1377" s="16"/>
      <c r="BX1377" s="12"/>
      <c r="BY1377" s="16"/>
      <c r="BZ1377" s="16"/>
      <c r="CA1377" s="16"/>
      <c r="CB1377" s="12"/>
      <c r="CC1377" s="16"/>
      <c r="CD1377" s="16"/>
      <c r="CE1377" s="16"/>
      <c r="CF1377" s="12"/>
      <c r="CG1377" s="16"/>
      <c r="CH1377" s="16"/>
      <c r="CI1377" s="16"/>
      <c r="CJ1377" s="12"/>
      <c r="CK1377" s="16"/>
      <c r="CL1377" s="16"/>
      <c r="CM1377" s="16"/>
      <c r="CN1377" s="12"/>
      <c r="CO1377" s="16"/>
      <c r="CP1377" s="16"/>
      <c r="CQ1377" s="16"/>
      <c r="CR1377" s="12"/>
      <c r="CS1377" s="16"/>
      <c r="CT1377" s="16"/>
      <c r="CU1377" s="16"/>
      <c r="CV1377" s="12"/>
      <c r="CW1377" s="16"/>
      <c r="CX1377" s="16"/>
      <c r="CY1377" s="16"/>
      <c r="CZ1377" s="12"/>
      <c r="DA1377" s="16"/>
      <c r="DB1377" s="16"/>
      <c r="DC1377" s="16"/>
      <c r="DD1377" s="12"/>
      <c r="DE1377" s="13" t="s">
        <v>54</v>
      </c>
      <c r="DF1377" s="14" t="s">
        <v>55</v>
      </c>
    </row>
    <row r="1378" spans="1:110" ht="51" hidden="1" x14ac:dyDescent="0.25">
      <c r="A1378" s="13" t="s">
        <v>470</v>
      </c>
      <c r="B1378" s="48" t="s">
        <v>1472</v>
      </c>
      <c r="C1378" s="49">
        <v>1888</v>
      </c>
      <c r="D1378" s="49" t="s">
        <v>51</v>
      </c>
      <c r="E1378" s="48" t="s">
        <v>56</v>
      </c>
      <c r="F1378" s="50">
        <v>62</v>
      </c>
      <c r="G1378" s="50">
        <v>62</v>
      </c>
      <c r="H1378" s="51">
        <v>33423</v>
      </c>
      <c r="I1378" s="12">
        <f t="shared" si="1623"/>
        <v>109849.20000000001</v>
      </c>
      <c r="J1378" s="12">
        <f t="shared" si="1624"/>
        <v>54924.600000000006</v>
      </c>
      <c r="K1378" s="12">
        <f t="shared" si="1605"/>
        <v>54924.600000000006</v>
      </c>
      <c r="L1378" s="12">
        <f t="shared" si="1606"/>
        <v>54924.600000000006</v>
      </c>
      <c r="M1378" s="12">
        <f t="shared" si="1626"/>
        <v>0</v>
      </c>
      <c r="N1378" s="16"/>
      <c r="O1378" s="16"/>
      <c r="P1378" s="12">
        <v>0</v>
      </c>
      <c r="Q1378" s="16"/>
      <c r="R1378" s="16"/>
      <c r="S1378" s="12">
        <v>0</v>
      </c>
      <c r="T1378" s="16"/>
      <c r="U1378" s="16"/>
      <c r="V1378" s="12">
        <v>0</v>
      </c>
      <c r="W1378" s="16">
        <v>33628.180999999997</v>
      </c>
      <c r="X1378" s="12">
        <v>37130.400000000001</v>
      </c>
      <c r="Y1378" s="12">
        <v>3502.2190000000046</v>
      </c>
      <c r="Z1378" s="16"/>
      <c r="AA1378" s="16"/>
      <c r="AB1378" s="12">
        <v>0</v>
      </c>
      <c r="AC1378" s="16">
        <v>36696.559999999998</v>
      </c>
      <c r="AD1378" s="12">
        <v>72718.8</v>
      </c>
      <c r="AE1378" s="12">
        <v>36022.240000000005</v>
      </c>
      <c r="AF1378" s="16"/>
      <c r="AG1378" s="16"/>
      <c r="AH1378" s="12">
        <v>0</v>
      </c>
      <c r="AI1378" s="16"/>
      <c r="AJ1378" s="16"/>
      <c r="AK1378" s="12">
        <v>0</v>
      </c>
      <c r="AL1378" s="16"/>
      <c r="AM1378" s="16"/>
      <c r="AN1378" s="12">
        <v>0</v>
      </c>
      <c r="AO1378" s="35"/>
      <c r="AP1378" s="40" t="s">
        <v>53</v>
      </c>
      <c r="AQ1378" s="35"/>
      <c r="AR1378" s="32">
        <v>0</v>
      </c>
      <c r="AS1378" s="16"/>
      <c r="AT1378" s="16"/>
      <c r="AU1378" s="12">
        <v>0</v>
      </c>
      <c r="AV1378" s="16"/>
      <c r="AW1378" s="16"/>
      <c r="AX1378" s="12">
        <v>0</v>
      </c>
      <c r="AY1378" s="46"/>
      <c r="AZ1378" s="35"/>
      <c r="BA1378" s="12">
        <v>0</v>
      </c>
      <c r="BB1378" s="12">
        <f>BF1378+BJ1378+BN1378+BR1378+BV1378+BZ1378+CD1378+CH1378+CL1378+CP1378+CT1378+CX1378+DB1378</f>
        <v>0</v>
      </c>
      <c r="BC1378" s="12">
        <f t="shared" si="1621"/>
        <v>0</v>
      </c>
      <c r="BD1378" s="12">
        <f t="shared" si="1622"/>
        <v>0</v>
      </c>
      <c r="BE1378" s="16"/>
      <c r="BF1378" s="16"/>
      <c r="BG1378" s="16"/>
      <c r="BH1378" s="12">
        <f>BG1378-BF1378</f>
        <v>0</v>
      </c>
      <c r="BI1378" s="16"/>
      <c r="BJ1378" s="16"/>
      <c r="BK1378" s="16"/>
      <c r="BL1378" s="12">
        <f>BK1378-BJ1378</f>
        <v>0</v>
      </c>
      <c r="BM1378" s="16"/>
      <c r="BN1378" s="16"/>
      <c r="BO1378" s="16"/>
      <c r="BP1378" s="12">
        <f>BO1378-BN1378</f>
        <v>0</v>
      </c>
      <c r="BQ1378" s="16"/>
      <c r="BR1378" s="16"/>
      <c r="BS1378" s="16"/>
      <c r="BT1378" s="12">
        <f>BS1378-BR1378</f>
        <v>0</v>
      </c>
      <c r="BU1378" s="16"/>
      <c r="BV1378" s="16"/>
      <c r="BW1378" s="16"/>
      <c r="BX1378" s="12">
        <f>BW1378-BV1378</f>
        <v>0</v>
      </c>
      <c r="BY1378" s="16"/>
      <c r="BZ1378" s="16"/>
      <c r="CA1378" s="16"/>
      <c r="CB1378" s="12">
        <f>CA1378-BZ1378</f>
        <v>0</v>
      </c>
      <c r="CC1378" s="16"/>
      <c r="CD1378" s="16"/>
      <c r="CE1378" s="16"/>
      <c r="CF1378" s="12">
        <f>CE1378-CD1378</f>
        <v>0</v>
      </c>
      <c r="CG1378" s="16"/>
      <c r="CH1378" s="16"/>
      <c r="CI1378" s="16"/>
      <c r="CJ1378" s="12">
        <f>CI1378-CH1378</f>
        <v>0</v>
      </c>
      <c r="CK1378" s="16"/>
      <c r="CL1378" s="16"/>
      <c r="CM1378" s="16"/>
      <c r="CN1378" s="12">
        <f>CM1378-CL1378</f>
        <v>0</v>
      </c>
      <c r="CO1378" s="16"/>
      <c r="CP1378" s="16"/>
      <c r="CQ1378" s="16"/>
      <c r="CR1378" s="12">
        <f>CQ1378-CP1378</f>
        <v>0</v>
      </c>
      <c r="CS1378" s="16"/>
      <c r="CT1378" s="16"/>
      <c r="CU1378" s="16"/>
      <c r="CV1378" s="12">
        <f>CU1378-CT1378</f>
        <v>0</v>
      </c>
      <c r="CW1378" s="16"/>
      <c r="CX1378" s="16"/>
      <c r="CY1378" s="16"/>
      <c r="CZ1378" s="12">
        <f>CY1378-CX1378</f>
        <v>0</v>
      </c>
      <c r="DA1378" s="16"/>
      <c r="DB1378" s="16"/>
      <c r="DC1378" s="16"/>
      <c r="DD1378" s="12">
        <f>DC1378-DB1378</f>
        <v>0</v>
      </c>
      <c r="DE1378" s="13" t="s">
        <v>54</v>
      </c>
      <c r="DF1378" s="14" t="s">
        <v>55</v>
      </c>
    </row>
    <row r="1379" spans="1:110" ht="51" hidden="1" x14ac:dyDescent="0.25">
      <c r="A1379" s="13" t="s">
        <v>471</v>
      </c>
      <c r="B1379" s="48" t="s">
        <v>1473</v>
      </c>
      <c r="C1379" s="49">
        <v>1904</v>
      </c>
      <c r="D1379" s="49" t="s">
        <v>51</v>
      </c>
      <c r="E1379" s="48" t="s">
        <v>56</v>
      </c>
      <c r="F1379" s="50">
        <v>1363.3</v>
      </c>
      <c r="G1379" s="50">
        <v>1225.3</v>
      </c>
      <c r="H1379" s="51">
        <v>34004</v>
      </c>
      <c r="I1379" s="12">
        <f t="shared" si="1623"/>
        <v>84071</v>
      </c>
      <c r="J1379" s="12">
        <f t="shared" si="1624"/>
        <v>42035.5</v>
      </c>
      <c r="K1379" s="12">
        <f t="shared" si="1605"/>
        <v>42035.5</v>
      </c>
      <c r="L1379" s="12">
        <f t="shared" si="1606"/>
        <v>42035.5</v>
      </c>
      <c r="M1379" s="12">
        <f t="shared" si="1626"/>
        <v>0</v>
      </c>
      <c r="N1379" s="16"/>
      <c r="O1379" s="16"/>
      <c r="P1379" s="12">
        <v>0</v>
      </c>
      <c r="Q1379" s="16"/>
      <c r="R1379" s="16"/>
      <c r="S1379" s="12">
        <v>0</v>
      </c>
      <c r="T1379" s="16"/>
      <c r="U1379" s="16"/>
      <c r="V1379" s="12">
        <v>0</v>
      </c>
      <c r="W1379" s="16">
        <v>664590.51100000006</v>
      </c>
      <c r="X1379" s="12"/>
      <c r="Y1379" s="12">
        <v>-664590.51100000006</v>
      </c>
      <c r="Z1379" s="16"/>
      <c r="AA1379" s="16"/>
      <c r="AB1379" s="12">
        <v>0</v>
      </c>
      <c r="AC1379" s="16"/>
      <c r="AD1379" s="16"/>
      <c r="AE1379" s="12">
        <v>0</v>
      </c>
      <c r="AF1379" s="16"/>
      <c r="AG1379" s="16"/>
      <c r="AH1379" s="12">
        <v>0</v>
      </c>
      <c r="AI1379" s="16"/>
      <c r="AJ1379" s="16"/>
      <c r="AK1379" s="12">
        <v>0</v>
      </c>
      <c r="AL1379" s="16"/>
      <c r="AM1379" s="16"/>
      <c r="AN1379" s="12">
        <v>0</v>
      </c>
      <c r="AO1379" s="35"/>
      <c r="AP1379" s="40" t="s">
        <v>53</v>
      </c>
      <c r="AQ1379" s="35"/>
      <c r="AR1379" s="32">
        <v>0</v>
      </c>
      <c r="AS1379" s="16"/>
      <c r="AT1379" s="16"/>
      <c r="AU1379" s="12">
        <v>0</v>
      </c>
      <c r="AV1379" s="16"/>
      <c r="AW1379" s="16"/>
      <c r="AX1379" s="12">
        <v>0</v>
      </c>
      <c r="AY1379" s="46"/>
      <c r="AZ1379" s="35">
        <v>84071</v>
      </c>
      <c r="BA1379" s="12">
        <v>84071</v>
      </c>
      <c r="BB1379" s="12">
        <f>BF1379+BJ1379+BN1379+BR1379+BV1379+BZ1379+CD1379+CH1379+CL1379+CP1379+CT1379+CX1379+DB1379</f>
        <v>0</v>
      </c>
      <c r="BC1379" s="12">
        <f t="shared" si="1621"/>
        <v>0</v>
      </c>
      <c r="BD1379" s="12">
        <f t="shared" si="1622"/>
        <v>0</v>
      </c>
      <c r="BE1379" s="16"/>
      <c r="BF1379" s="16"/>
      <c r="BG1379" s="16"/>
      <c r="BH1379" s="12">
        <f>BG1379-BF1379</f>
        <v>0</v>
      </c>
      <c r="BI1379" s="16"/>
      <c r="BJ1379" s="16"/>
      <c r="BK1379" s="16"/>
      <c r="BL1379" s="12">
        <f>BK1379-BJ1379</f>
        <v>0</v>
      </c>
      <c r="BM1379" s="16"/>
      <c r="BN1379" s="16"/>
      <c r="BO1379" s="16"/>
      <c r="BP1379" s="12">
        <f>BO1379-BN1379</f>
        <v>0</v>
      </c>
      <c r="BQ1379" s="16"/>
      <c r="BR1379" s="16"/>
      <c r="BS1379" s="16"/>
      <c r="BT1379" s="12">
        <f>BS1379-BR1379</f>
        <v>0</v>
      </c>
      <c r="BU1379" s="16"/>
      <c r="BV1379" s="16"/>
      <c r="BW1379" s="16"/>
      <c r="BX1379" s="12">
        <f>BW1379-BV1379</f>
        <v>0</v>
      </c>
      <c r="BY1379" s="16"/>
      <c r="BZ1379" s="16"/>
      <c r="CA1379" s="16"/>
      <c r="CB1379" s="12">
        <f>CA1379-BZ1379</f>
        <v>0</v>
      </c>
      <c r="CC1379" s="16"/>
      <c r="CD1379" s="16"/>
      <c r="CE1379" s="16"/>
      <c r="CF1379" s="12">
        <f>CE1379-CD1379</f>
        <v>0</v>
      </c>
      <c r="CG1379" s="16"/>
      <c r="CH1379" s="16"/>
      <c r="CI1379" s="16"/>
      <c r="CJ1379" s="12">
        <f>CI1379-CH1379</f>
        <v>0</v>
      </c>
      <c r="CK1379" s="16"/>
      <c r="CL1379" s="16"/>
      <c r="CM1379" s="16"/>
      <c r="CN1379" s="12">
        <f>CM1379-CL1379</f>
        <v>0</v>
      </c>
      <c r="CO1379" s="16"/>
      <c r="CP1379" s="16"/>
      <c r="CQ1379" s="16"/>
      <c r="CR1379" s="12">
        <f>CQ1379-CP1379</f>
        <v>0</v>
      </c>
      <c r="CS1379" s="16"/>
      <c r="CT1379" s="16"/>
      <c r="CU1379" s="16"/>
      <c r="CV1379" s="12">
        <f>CU1379-CT1379</f>
        <v>0</v>
      </c>
      <c r="CW1379" s="16"/>
      <c r="CX1379" s="16"/>
      <c r="CY1379" s="16"/>
      <c r="CZ1379" s="12">
        <f>CY1379-CX1379</f>
        <v>0</v>
      </c>
      <c r="DA1379" s="16"/>
      <c r="DB1379" s="16"/>
      <c r="DC1379" s="16"/>
      <c r="DD1379" s="12">
        <f>DC1379-DB1379</f>
        <v>0</v>
      </c>
      <c r="DE1379" s="13" t="s">
        <v>54</v>
      </c>
      <c r="DF1379" s="14" t="s">
        <v>55</v>
      </c>
    </row>
    <row r="1380" spans="1:110" ht="51" hidden="1" x14ac:dyDescent="0.25">
      <c r="A1380" s="13" t="s">
        <v>2353</v>
      </c>
      <c r="B1380" s="48" t="s">
        <v>1474</v>
      </c>
      <c r="C1380" s="49">
        <v>1907</v>
      </c>
      <c r="D1380" s="49" t="s">
        <v>51</v>
      </c>
      <c r="E1380" s="48" t="s">
        <v>56</v>
      </c>
      <c r="F1380" s="50">
        <v>659.9</v>
      </c>
      <c r="G1380" s="50">
        <v>582.70000000000005</v>
      </c>
      <c r="H1380" s="51">
        <v>33423</v>
      </c>
      <c r="I1380" s="12">
        <f t="shared" si="1623"/>
        <v>1882824</v>
      </c>
      <c r="J1380" s="12">
        <f t="shared" si="1624"/>
        <v>941412</v>
      </c>
      <c r="K1380" s="12">
        <f t="shared" si="1605"/>
        <v>941412</v>
      </c>
      <c r="L1380" s="12">
        <f t="shared" si="1606"/>
        <v>941412</v>
      </c>
      <c r="M1380" s="12">
        <f t="shared" si="1626"/>
        <v>0</v>
      </c>
      <c r="N1380" s="16"/>
      <c r="O1380" s="16"/>
      <c r="P1380" s="12">
        <v>0</v>
      </c>
      <c r="Q1380" s="16"/>
      <c r="R1380" s="16"/>
      <c r="S1380" s="12">
        <v>0</v>
      </c>
      <c r="T1380" s="16"/>
      <c r="U1380" s="16"/>
      <c r="V1380" s="12">
        <v>0</v>
      </c>
      <c r="W1380" s="16">
        <v>316050.66800000001</v>
      </c>
      <c r="X1380" s="12">
        <v>335418</v>
      </c>
      <c r="Y1380" s="12">
        <v>19367.331999999995</v>
      </c>
      <c r="Z1380" s="16"/>
      <c r="AA1380" s="16"/>
      <c r="AB1380" s="12">
        <v>0</v>
      </c>
      <c r="AC1380" s="16">
        <v>421643.5</v>
      </c>
      <c r="AD1380" s="12">
        <v>428790</v>
      </c>
      <c r="AE1380" s="12">
        <v>7146.5</v>
      </c>
      <c r="AF1380" s="16"/>
      <c r="AG1380" s="16"/>
      <c r="AH1380" s="12">
        <v>0</v>
      </c>
      <c r="AI1380" s="16"/>
      <c r="AJ1380" s="16"/>
      <c r="AK1380" s="12">
        <v>0</v>
      </c>
      <c r="AL1380" s="16"/>
      <c r="AM1380" s="16"/>
      <c r="AN1380" s="12">
        <v>0</v>
      </c>
      <c r="AO1380" s="35"/>
      <c r="AP1380" s="40" t="s">
        <v>53</v>
      </c>
      <c r="AQ1380" s="35"/>
      <c r="AR1380" s="32">
        <v>0</v>
      </c>
      <c r="AS1380" s="16">
        <v>1160903.071</v>
      </c>
      <c r="AT1380" s="12">
        <v>1118616</v>
      </c>
      <c r="AU1380" s="12">
        <v>-42287.070999999996</v>
      </c>
      <c r="AV1380" s="16"/>
      <c r="AW1380" s="16"/>
      <c r="AX1380" s="12">
        <v>0</v>
      </c>
      <c r="AY1380" s="46"/>
      <c r="AZ1380" s="35"/>
      <c r="BA1380" s="12">
        <v>0</v>
      </c>
      <c r="BB1380" s="12">
        <f>BF1380+BJ1380+BN1380+BR1380+BV1380+BZ1380+CD1380+CH1380+CL1380+CP1380+CT1380+CX1380+DB1380</f>
        <v>0</v>
      </c>
      <c r="BC1380" s="12">
        <f t="shared" si="1621"/>
        <v>0</v>
      </c>
      <c r="BD1380" s="12">
        <f t="shared" si="1622"/>
        <v>0</v>
      </c>
      <c r="BE1380" s="16"/>
      <c r="BF1380" s="16"/>
      <c r="BG1380" s="16"/>
      <c r="BH1380" s="12">
        <f>BG1380-BF1380</f>
        <v>0</v>
      </c>
      <c r="BI1380" s="16"/>
      <c r="BJ1380" s="16"/>
      <c r="BK1380" s="16"/>
      <c r="BL1380" s="12">
        <f>BK1380-BJ1380</f>
        <v>0</v>
      </c>
      <c r="BM1380" s="16"/>
      <c r="BN1380" s="16"/>
      <c r="BO1380" s="16"/>
      <c r="BP1380" s="12">
        <f>BO1380-BN1380</f>
        <v>0</v>
      </c>
      <c r="BQ1380" s="16"/>
      <c r="BR1380" s="16"/>
      <c r="BS1380" s="16"/>
      <c r="BT1380" s="12">
        <f>BS1380-BR1380</f>
        <v>0</v>
      </c>
      <c r="BU1380" s="16"/>
      <c r="BV1380" s="16"/>
      <c r="BW1380" s="16"/>
      <c r="BX1380" s="12">
        <f>BW1380-BV1380</f>
        <v>0</v>
      </c>
      <c r="BY1380" s="16"/>
      <c r="BZ1380" s="16"/>
      <c r="CA1380" s="16"/>
      <c r="CB1380" s="12">
        <f>CA1380-BZ1380</f>
        <v>0</v>
      </c>
      <c r="CC1380" s="16"/>
      <c r="CD1380" s="16"/>
      <c r="CE1380" s="16"/>
      <c r="CF1380" s="12">
        <f>CE1380-CD1380</f>
        <v>0</v>
      </c>
      <c r="CG1380" s="16"/>
      <c r="CH1380" s="16"/>
      <c r="CI1380" s="16"/>
      <c r="CJ1380" s="12">
        <f>CI1380-CH1380</f>
        <v>0</v>
      </c>
      <c r="CK1380" s="16"/>
      <c r="CL1380" s="16"/>
      <c r="CM1380" s="16"/>
      <c r="CN1380" s="12">
        <f>CM1380-CL1380</f>
        <v>0</v>
      </c>
      <c r="CO1380" s="16"/>
      <c r="CP1380" s="16"/>
      <c r="CQ1380" s="16"/>
      <c r="CR1380" s="12">
        <f>CQ1380-CP1380</f>
        <v>0</v>
      </c>
      <c r="CS1380" s="16"/>
      <c r="CT1380" s="16"/>
      <c r="CU1380" s="16"/>
      <c r="CV1380" s="12">
        <f>CU1380-CT1380</f>
        <v>0</v>
      </c>
      <c r="CW1380" s="16"/>
      <c r="CX1380" s="16"/>
      <c r="CY1380" s="16"/>
      <c r="CZ1380" s="12">
        <f>CY1380-CX1380</f>
        <v>0</v>
      </c>
      <c r="DA1380" s="16"/>
      <c r="DB1380" s="16"/>
      <c r="DC1380" s="16"/>
      <c r="DD1380" s="12">
        <f>DC1380-DB1380</f>
        <v>0</v>
      </c>
      <c r="DE1380" s="13" t="s">
        <v>54</v>
      </c>
      <c r="DF1380" s="14" t="s">
        <v>55</v>
      </c>
    </row>
    <row r="1381" spans="1:110" ht="51" hidden="1" x14ac:dyDescent="0.25">
      <c r="A1381" s="13" t="s">
        <v>472</v>
      </c>
      <c r="B1381" s="48" t="s">
        <v>2086</v>
      </c>
      <c r="C1381" s="49">
        <v>1911</v>
      </c>
      <c r="D1381" s="49"/>
      <c r="E1381" s="48" t="s">
        <v>56</v>
      </c>
      <c r="F1381" s="50">
        <v>3740.24</v>
      </c>
      <c r="G1381" s="50">
        <v>3305.9</v>
      </c>
      <c r="H1381" s="51">
        <v>33893</v>
      </c>
      <c r="I1381" s="12">
        <f t="shared" si="1623"/>
        <v>1762398.46</v>
      </c>
      <c r="J1381" s="12">
        <f t="shared" si="1624"/>
        <v>881199.23</v>
      </c>
      <c r="K1381" s="12">
        <f t="shared" si="1605"/>
        <v>881199.23</v>
      </c>
      <c r="L1381" s="12">
        <f t="shared" si="1606"/>
        <v>881199.23</v>
      </c>
      <c r="M1381" s="12">
        <f t="shared" si="1626"/>
        <v>0</v>
      </c>
      <c r="N1381" s="16"/>
      <c r="O1381" s="16"/>
      <c r="P1381" s="12">
        <v>0</v>
      </c>
      <c r="Q1381" s="16"/>
      <c r="R1381" s="16"/>
      <c r="S1381" s="12">
        <v>0</v>
      </c>
      <c r="T1381" s="16">
        <v>0</v>
      </c>
      <c r="U1381" s="16">
        <v>1148870.74</v>
      </c>
      <c r="V1381" s="12">
        <v>1148870.74</v>
      </c>
      <c r="W1381" s="16"/>
      <c r="X1381" s="12"/>
      <c r="Y1381" s="12">
        <v>0</v>
      </c>
      <c r="Z1381" s="16"/>
      <c r="AA1381" s="16"/>
      <c r="AB1381" s="12">
        <v>0</v>
      </c>
      <c r="AC1381" s="16"/>
      <c r="AD1381" s="16"/>
      <c r="AE1381" s="12">
        <v>0</v>
      </c>
      <c r="AF1381" s="16"/>
      <c r="AG1381" s="16"/>
      <c r="AH1381" s="12">
        <v>0</v>
      </c>
      <c r="AI1381" s="16"/>
      <c r="AJ1381" s="16"/>
      <c r="AK1381" s="12">
        <v>0</v>
      </c>
      <c r="AL1381" s="16"/>
      <c r="AM1381" s="16"/>
      <c r="AN1381" s="12">
        <v>0</v>
      </c>
      <c r="AO1381" s="35"/>
      <c r="AP1381" s="40"/>
      <c r="AQ1381" s="35"/>
      <c r="AR1381" s="32">
        <v>0</v>
      </c>
      <c r="AS1381" s="16"/>
      <c r="AT1381" s="16"/>
      <c r="AU1381" s="12">
        <v>0</v>
      </c>
      <c r="AV1381" s="16"/>
      <c r="AW1381" s="16"/>
      <c r="AX1381" s="12">
        <v>0</v>
      </c>
      <c r="AY1381" s="46"/>
      <c r="AZ1381" s="35">
        <v>613527.72</v>
      </c>
      <c r="BA1381" s="12">
        <v>613527.72</v>
      </c>
      <c r="BB1381" s="12"/>
      <c r="BC1381" s="12">
        <f t="shared" si="1621"/>
        <v>0</v>
      </c>
      <c r="BD1381" s="12">
        <f t="shared" si="1622"/>
        <v>0</v>
      </c>
      <c r="BE1381" s="16"/>
      <c r="BF1381" s="16"/>
      <c r="BG1381" s="16"/>
      <c r="BH1381" s="12"/>
      <c r="BI1381" s="16"/>
      <c r="BJ1381" s="16"/>
      <c r="BK1381" s="16"/>
      <c r="BL1381" s="12"/>
      <c r="BM1381" s="16"/>
      <c r="BN1381" s="16"/>
      <c r="BO1381" s="16"/>
      <c r="BP1381" s="12"/>
      <c r="BQ1381" s="16"/>
      <c r="BR1381" s="16"/>
      <c r="BS1381" s="16"/>
      <c r="BT1381" s="12"/>
      <c r="BU1381" s="16"/>
      <c r="BV1381" s="16"/>
      <c r="BW1381" s="16"/>
      <c r="BX1381" s="12"/>
      <c r="BY1381" s="16"/>
      <c r="BZ1381" s="16"/>
      <c r="CA1381" s="16"/>
      <c r="CB1381" s="12"/>
      <c r="CC1381" s="16"/>
      <c r="CD1381" s="16"/>
      <c r="CE1381" s="16"/>
      <c r="CF1381" s="12"/>
      <c r="CG1381" s="16"/>
      <c r="CH1381" s="16"/>
      <c r="CI1381" s="16"/>
      <c r="CJ1381" s="12"/>
      <c r="CK1381" s="16"/>
      <c r="CL1381" s="16"/>
      <c r="CM1381" s="16"/>
      <c r="CN1381" s="12"/>
      <c r="CO1381" s="16"/>
      <c r="CP1381" s="16"/>
      <c r="CQ1381" s="16"/>
      <c r="CR1381" s="12"/>
      <c r="CS1381" s="16"/>
      <c r="CT1381" s="16"/>
      <c r="CU1381" s="16"/>
      <c r="CV1381" s="12"/>
      <c r="CW1381" s="16"/>
      <c r="CX1381" s="16"/>
      <c r="CY1381" s="16"/>
      <c r="CZ1381" s="12"/>
      <c r="DA1381" s="16"/>
      <c r="DB1381" s="16"/>
      <c r="DC1381" s="16"/>
      <c r="DD1381" s="12"/>
      <c r="DE1381" s="13" t="s">
        <v>54</v>
      </c>
      <c r="DF1381" s="14" t="s">
        <v>55</v>
      </c>
    </row>
    <row r="1382" spans="1:110" ht="51" hidden="1" x14ac:dyDescent="0.25">
      <c r="A1382" s="13" t="s">
        <v>473</v>
      </c>
      <c r="B1382" s="48" t="s">
        <v>2255</v>
      </c>
      <c r="C1382" s="49" t="s">
        <v>2120</v>
      </c>
      <c r="D1382" s="49" t="s">
        <v>2154</v>
      </c>
      <c r="E1382" s="48" t="s">
        <v>56</v>
      </c>
      <c r="F1382" s="50">
        <v>3387.6</v>
      </c>
      <c r="G1382" s="50">
        <v>3073.6</v>
      </c>
      <c r="H1382" s="51">
        <v>33921</v>
      </c>
      <c r="I1382" s="12">
        <f t="shared" si="1623"/>
        <v>990410.58</v>
      </c>
      <c r="J1382" s="12">
        <f t="shared" si="1624"/>
        <v>495205.29</v>
      </c>
      <c r="K1382" s="12">
        <f t="shared" si="1605"/>
        <v>495205.29</v>
      </c>
      <c r="L1382" s="12">
        <f t="shared" si="1606"/>
        <v>495205.29</v>
      </c>
      <c r="M1382" s="12">
        <f t="shared" si="1626"/>
        <v>0</v>
      </c>
      <c r="N1382" s="16"/>
      <c r="O1382" s="16">
        <v>990410.58</v>
      </c>
      <c r="P1382" s="12">
        <v>990410.58</v>
      </c>
      <c r="Q1382" s="16"/>
      <c r="R1382" s="16"/>
      <c r="S1382" s="12">
        <v>0</v>
      </c>
      <c r="T1382" s="16"/>
      <c r="U1382" s="16"/>
      <c r="V1382" s="12">
        <v>0</v>
      </c>
      <c r="W1382" s="16"/>
      <c r="X1382" s="12"/>
      <c r="Y1382" s="12">
        <v>0</v>
      </c>
      <c r="Z1382" s="16"/>
      <c r="AA1382" s="16"/>
      <c r="AB1382" s="12">
        <v>0</v>
      </c>
      <c r="AC1382" s="16"/>
      <c r="AD1382" s="16"/>
      <c r="AE1382" s="12">
        <v>0</v>
      </c>
      <c r="AF1382" s="16"/>
      <c r="AG1382" s="16"/>
      <c r="AH1382" s="12">
        <v>0</v>
      </c>
      <c r="AI1382" s="16"/>
      <c r="AJ1382" s="16"/>
      <c r="AK1382" s="12">
        <v>0</v>
      </c>
      <c r="AL1382" s="16"/>
      <c r="AM1382" s="16"/>
      <c r="AN1382" s="12">
        <v>0</v>
      </c>
      <c r="AO1382" s="35"/>
      <c r="AP1382" s="40"/>
      <c r="AQ1382" s="35"/>
      <c r="AR1382" s="32">
        <v>0</v>
      </c>
      <c r="AS1382" s="16"/>
      <c r="AT1382" s="16"/>
      <c r="AU1382" s="12">
        <v>0</v>
      </c>
      <c r="AV1382" s="16"/>
      <c r="AW1382" s="16"/>
      <c r="AX1382" s="12">
        <v>0</v>
      </c>
      <c r="AY1382" s="46"/>
      <c r="AZ1382" s="35"/>
      <c r="BA1382" s="12">
        <v>0</v>
      </c>
      <c r="BB1382" s="12"/>
      <c r="BC1382" s="12">
        <f t="shared" si="1621"/>
        <v>0</v>
      </c>
      <c r="BD1382" s="12">
        <f t="shared" si="1622"/>
        <v>0</v>
      </c>
      <c r="BE1382" s="16"/>
      <c r="BF1382" s="16"/>
      <c r="BG1382" s="16"/>
      <c r="BH1382" s="12"/>
      <c r="BI1382" s="16"/>
      <c r="BJ1382" s="16"/>
      <c r="BK1382" s="16"/>
      <c r="BL1382" s="12"/>
      <c r="BM1382" s="16"/>
      <c r="BN1382" s="16"/>
      <c r="BO1382" s="16"/>
      <c r="BP1382" s="12"/>
      <c r="BQ1382" s="16"/>
      <c r="BR1382" s="16"/>
      <c r="BS1382" s="16"/>
      <c r="BT1382" s="12"/>
      <c r="BU1382" s="16"/>
      <c r="BV1382" s="16"/>
      <c r="BW1382" s="16"/>
      <c r="BX1382" s="12"/>
      <c r="BY1382" s="16"/>
      <c r="BZ1382" s="16"/>
      <c r="CA1382" s="16"/>
      <c r="CB1382" s="12"/>
      <c r="CC1382" s="16"/>
      <c r="CD1382" s="16"/>
      <c r="CE1382" s="16"/>
      <c r="CF1382" s="12"/>
      <c r="CG1382" s="16"/>
      <c r="CH1382" s="16"/>
      <c r="CI1382" s="16"/>
      <c r="CJ1382" s="12"/>
      <c r="CK1382" s="16"/>
      <c r="CL1382" s="16"/>
      <c r="CM1382" s="16"/>
      <c r="CN1382" s="12"/>
      <c r="CO1382" s="16"/>
      <c r="CP1382" s="16"/>
      <c r="CQ1382" s="16"/>
      <c r="CR1382" s="12"/>
      <c r="CS1382" s="16"/>
      <c r="CT1382" s="16"/>
      <c r="CU1382" s="16"/>
      <c r="CV1382" s="12"/>
      <c r="CW1382" s="16"/>
      <c r="CX1382" s="16"/>
      <c r="CY1382" s="16"/>
      <c r="CZ1382" s="12"/>
      <c r="DA1382" s="16"/>
      <c r="DB1382" s="16"/>
      <c r="DC1382" s="16"/>
      <c r="DD1382" s="12"/>
      <c r="DE1382" s="13" t="s">
        <v>54</v>
      </c>
      <c r="DF1382" s="14" t="s">
        <v>55</v>
      </c>
    </row>
    <row r="1383" spans="1:110" ht="51" hidden="1" x14ac:dyDescent="0.25">
      <c r="A1383" s="13" t="s">
        <v>2354</v>
      </c>
      <c r="B1383" s="48" t="s">
        <v>1475</v>
      </c>
      <c r="C1383" s="49">
        <v>1911</v>
      </c>
      <c r="D1383" s="49" t="s">
        <v>51</v>
      </c>
      <c r="E1383" s="48" t="s">
        <v>56</v>
      </c>
      <c r="F1383" s="50">
        <v>3596.7</v>
      </c>
      <c r="G1383" s="50">
        <v>3311.7</v>
      </c>
      <c r="H1383" s="51">
        <v>34467</v>
      </c>
      <c r="I1383" s="12">
        <f t="shared" si="1623"/>
        <v>3608083.2549999999</v>
      </c>
      <c r="J1383" s="12">
        <f t="shared" si="1624"/>
        <v>1804041.6274999999</v>
      </c>
      <c r="K1383" s="12">
        <f t="shared" si="1605"/>
        <v>1804041.6274999999</v>
      </c>
      <c r="L1383" s="12">
        <f t="shared" si="1606"/>
        <v>1804041.6274999999</v>
      </c>
      <c r="M1383" s="12">
        <f t="shared" si="1626"/>
        <v>0</v>
      </c>
      <c r="N1383" s="16"/>
      <c r="O1383" s="16">
        <v>1536118.1</v>
      </c>
      <c r="P1383" s="12">
        <v>1536118.1</v>
      </c>
      <c r="Q1383" s="16"/>
      <c r="R1383" s="16"/>
      <c r="S1383" s="12">
        <v>0</v>
      </c>
      <c r="T1383" s="16">
        <v>2071965.155</v>
      </c>
      <c r="U1383" s="16">
        <v>2071965.155</v>
      </c>
      <c r="V1383" s="12">
        <v>0</v>
      </c>
      <c r="W1383" s="16"/>
      <c r="X1383" s="12"/>
      <c r="Y1383" s="12">
        <v>0</v>
      </c>
      <c r="Z1383" s="16"/>
      <c r="AA1383" s="16"/>
      <c r="AB1383" s="12">
        <v>0</v>
      </c>
      <c r="AC1383" s="16"/>
      <c r="AD1383" s="16"/>
      <c r="AE1383" s="12">
        <v>0</v>
      </c>
      <c r="AF1383" s="16"/>
      <c r="AG1383" s="16"/>
      <c r="AH1383" s="12">
        <v>0</v>
      </c>
      <c r="AI1383" s="16"/>
      <c r="AJ1383" s="16"/>
      <c r="AK1383" s="12">
        <v>0</v>
      </c>
      <c r="AL1383" s="16"/>
      <c r="AM1383" s="16"/>
      <c r="AN1383" s="12">
        <v>0</v>
      </c>
      <c r="AO1383" s="35"/>
      <c r="AP1383" s="40" t="s">
        <v>53</v>
      </c>
      <c r="AQ1383" s="35"/>
      <c r="AR1383" s="32">
        <v>0</v>
      </c>
      <c r="AS1383" s="16"/>
      <c r="AT1383" s="16"/>
      <c r="AU1383" s="12">
        <v>0</v>
      </c>
      <c r="AV1383" s="16"/>
      <c r="AW1383" s="16"/>
      <c r="AX1383" s="12">
        <v>0</v>
      </c>
      <c r="AY1383" s="46"/>
      <c r="AZ1383" s="35"/>
      <c r="BA1383" s="12">
        <v>0</v>
      </c>
      <c r="BB1383" s="12">
        <f>BF1383+BJ1383+BN1383+BR1383+BV1383+BZ1383+CD1383+CH1383+CL1383+CP1383+CT1383+CX1383+DB1383</f>
        <v>0</v>
      </c>
      <c r="BC1383" s="12">
        <f t="shared" si="1621"/>
        <v>0</v>
      </c>
      <c r="BD1383" s="12">
        <f t="shared" si="1622"/>
        <v>0</v>
      </c>
      <c r="BE1383" s="16"/>
      <c r="BF1383" s="16"/>
      <c r="BG1383" s="16"/>
      <c r="BH1383" s="12">
        <f>BG1383-BF1383</f>
        <v>0</v>
      </c>
      <c r="BI1383" s="16"/>
      <c r="BJ1383" s="16"/>
      <c r="BK1383" s="16"/>
      <c r="BL1383" s="12">
        <f>BK1383-BJ1383</f>
        <v>0</v>
      </c>
      <c r="BM1383" s="16"/>
      <c r="BN1383" s="16"/>
      <c r="BO1383" s="16"/>
      <c r="BP1383" s="12">
        <f>BO1383-BN1383</f>
        <v>0</v>
      </c>
      <c r="BQ1383" s="16"/>
      <c r="BR1383" s="16"/>
      <c r="BS1383" s="16"/>
      <c r="BT1383" s="12">
        <f>BS1383-BR1383</f>
        <v>0</v>
      </c>
      <c r="BU1383" s="16"/>
      <c r="BV1383" s="16"/>
      <c r="BW1383" s="16"/>
      <c r="BX1383" s="12">
        <f>BW1383-BV1383</f>
        <v>0</v>
      </c>
      <c r="BY1383" s="16"/>
      <c r="BZ1383" s="16"/>
      <c r="CA1383" s="16"/>
      <c r="CB1383" s="12">
        <f>CA1383-BZ1383</f>
        <v>0</v>
      </c>
      <c r="CC1383" s="16"/>
      <c r="CD1383" s="16"/>
      <c r="CE1383" s="16"/>
      <c r="CF1383" s="12">
        <f>CE1383-CD1383</f>
        <v>0</v>
      </c>
      <c r="CG1383" s="16"/>
      <c r="CH1383" s="16"/>
      <c r="CI1383" s="16"/>
      <c r="CJ1383" s="12">
        <f>CI1383-CH1383</f>
        <v>0</v>
      </c>
      <c r="CK1383" s="16"/>
      <c r="CL1383" s="16"/>
      <c r="CM1383" s="16"/>
      <c r="CN1383" s="12">
        <f>CM1383-CL1383</f>
        <v>0</v>
      </c>
      <c r="CO1383" s="16"/>
      <c r="CP1383" s="16"/>
      <c r="CQ1383" s="16"/>
      <c r="CR1383" s="12">
        <f>CQ1383-CP1383</f>
        <v>0</v>
      </c>
      <c r="CS1383" s="16"/>
      <c r="CT1383" s="16"/>
      <c r="CU1383" s="16"/>
      <c r="CV1383" s="12">
        <f>CU1383-CT1383</f>
        <v>0</v>
      </c>
      <c r="CW1383" s="16"/>
      <c r="CX1383" s="16"/>
      <c r="CY1383" s="16"/>
      <c r="CZ1383" s="12">
        <f>CY1383-CX1383</f>
        <v>0</v>
      </c>
      <c r="DA1383" s="16"/>
      <c r="DB1383" s="16"/>
      <c r="DC1383" s="16"/>
      <c r="DD1383" s="12">
        <f>DC1383-DB1383</f>
        <v>0</v>
      </c>
      <c r="DE1383" s="13" t="s">
        <v>54</v>
      </c>
      <c r="DF1383" s="14" t="s">
        <v>55</v>
      </c>
    </row>
    <row r="1384" spans="1:110" ht="51" hidden="1" x14ac:dyDescent="0.25">
      <c r="A1384" s="13" t="s">
        <v>474</v>
      </c>
      <c r="B1384" s="48" t="s">
        <v>1476</v>
      </c>
      <c r="C1384" s="49">
        <v>1888</v>
      </c>
      <c r="D1384" s="49" t="s">
        <v>51</v>
      </c>
      <c r="E1384" s="48" t="s">
        <v>56</v>
      </c>
      <c r="F1384" s="50">
        <v>1999.4</v>
      </c>
      <c r="G1384" s="50">
        <v>1836.4</v>
      </c>
      <c r="H1384" s="51">
        <v>34053</v>
      </c>
      <c r="I1384" s="12">
        <f t="shared" si="1623"/>
        <v>1499096.4</v>
      </c>
      <c r="J1384" s="12">
        <f t="shared" si="1624"/>
        <v>749548.2</v>
      </c>
      <c r="K1384" s="12">
        <f t="shared" si="1605"/>
        <v>749548.2</v>
      </c>
      <c r="L1384" s="12">
        <f t="shared" si="1606"/>
        <v>749548.2</v>
      </c>
      <c r="M1384" s="12">
        <f t="shared" si="1626"/>
        <v>0</v>
      </c>
      <c r="N1384" s="16"/>
      <c r="O1384" s="16"/>
      <c r="P1384" s="12">
        <v>0</v>
      </c>
      <c r="Q1384" s="16"/>
      <c r="R1384" s="16"/>
      <c r="S1384" s="12">
        <v>0</v>
      </c>
      <c r="T1384" s="16"/>
      <c r="U1384" s="16"/>
      <c r="V1384" s="12">
        <v>0</v>
      </c>
      <c r="W1384" s="16">
        <v>996045.03599999996</v>
      </c>
      <c r="X1384" s="12">
        <v>669800.4</v>
      </c>
      <c r="Y1384" s="12">
        <v>-326244.63599999994</v>
      </c>
      <c r="Z1384" s="16"/>
      <c r="AA1384" s="16"/>
      <c r="AB1384" s="12">
        <v>0</v>
      </c>
      <c r="AC1384" s="16">
        <v>815474.4</v>
      </c>
      <c r="AD1384" s="12">
        <v>829296</v>
      </c>
      <c r="AE1384" s="12">
        <v>13821.599999999977</v>
      </c>
      <c r="AF1384" s="16"/>
      <c r="AG1384" s="16"/>
      <c r="AH1384" s="12">
        <v>0</v>
      </c>
      <c r="AI1384" s="16"/>
      <c r="AJ1384" s="16"/>
      <c r="AK1384" s="12">
        <v>0</v>
      </c>
      <c r="AL1384" s="16"/>
      <c r="AM1384" s="16"/>
      <c r="AN1384" s="12">
        <v>0</v>
      </c>
      <c r="AO1384" s="35"/>
      <c r="AP1384" s="40" t="s">
        <v>53</v>
      </c>
      <c r="AQ1384" s="35"/>
      <c r="AR1384" s="32">
        <v>0</v>
      </c>
      <c r="AS1384" s="16"/>
      <c r="AT1384" s="16"/>
      <c r="AU1384" s="12">
        <v>0</v>
      </c>
      <c r="AV1384" s="16"/>
      <c r="AW1384" s="16"/>
      <c r="AX1384" s="12">
        <v>0</v>
      </c>
      <c r="AY1384" s="46"/>
      <c r="AZ1384" s="35"/>
      <c r="BA1384" s="12">
        <v>0</v>
      </c>
      <c r="BB1384" s="12">
        <f>BF1384+BJ1384+BN1384+BR1384+BV1384+BZ1384+CD1384+CH1384+CL1384+CP1384+CT1384+CX1384+DB1384</f>
        <v>0</v>
      </c>
      <c r="BC1384" s="12">
        <f t="shared" si="1621"/>
        <v>0</v>
      </c>
      <c r="BD1384" s="12">
        <f t="shared" si="1622"/>
        <v>0</v>
      </c>
      <c r="BE1384" s="16"/>
      <c r="BF1384" s="16"/>
      <c r="BG1384" s="16"/>
      <c r="BH1384" s="12">
        <f>BG1384-BF1384</f>
        <v>0</v>
      </c>
      <c r="BI1384" s="16"/>
      <c r="BJ1384" s="16"/>
      <c r="BK1384" s="16"/>
      <c r="BL1384" s="12">
        <f>BK1384-BJ1384</f>
        <v>0</v>
      </c>
      <c r="BM1384" s="16"/>
      <c r="BN1384" s="16"/>
      <c r="BO1384" s="16"/>
      <c r="BP1384" s="12">
        <f>BO1384-BN1384</f>
        <v>0</v>
      </c>
      <c r="BQ1384" s="16"/>
      <c r="BR1384" s="16"/>
      <c r="BS1384" s="16"/>
      <c r="BT1384" s="12">
        <f>BS1384-BR1384</f>
        <v>0</v>
      </c>
      <c r="BU1384" s="16"/>
      <c r="BV1384" s="16"/>
      <c r="BW1384" s="16"/>
      <c r="BX1384" s="12">
        <f>BW1384-BV1384</f>
        <v>0</v>
      </c>
      <c r="BY1384" s="16"/>
      <c r="BZ1384" s="16"/>
      <c r="CA1384" s="16"/>
      <c r="CB1384" s="12">
        <f>CA1384-BZ1384</f>
        <v>0</v>
      </c>
      <c r="CC1384" s="16"/>
      <c r="CD1384" s="16"/>
      <c r="CE1384" s="16"/>
      <c r="CF1384" s="12">
        <f>CE1384-CD1384</f>
        <v>0</v>
      </c>
      <c r="CG1384" s="16"/>
      <c r="CH1384" s="16"/>
      <c r="CI1384" s="16"/>
      <c r="CJ1384" s="12">
        <f>CI1384-CH1384</f>
        <v>0</v>
      </c>
      <c r="CK1384" s="16"/>
      <c r="CL1384" s="16"/>
      <c r="CM1384" s="16"/>
      <c r="CN1384" s="12">
        <f>CM1384-CL1384</f>
        <v>0</v>
      </c>
      <c r="CO1384" s="16"/>
      <c r="CP1384" s="16"/>
      <c r="CQ1384" s="16"/>
      <c r="CR1384" s="12">
        <f>CQ1384-CP1384</f>
        <v>0</v>
      </c>
      <c r="CS1384" s="16"/>
      <c r="CT1384" s="16"/>
      <c r="CU1384" s="16"/>
      <c r="CV1384" s="12">
        <f>CU1384-CT1384</f>
        <v>0</v>
      </c>
      <c r="CW1384" s="16"/>
      <c r="CX1384" s="16"/>
      <c r="CY1384" s="16"/>
      <c r="CZ1384" s="12">
        <f>CY1384-CX1384</f>
        <v>0</v>
      </c>
      <c r="DA1384" s="16"/>
      <c r="DB1384" s="16"/>
      <c r="DC1384" s="16"/>
      <c r="DD1384" s="12">
        <f>DC1384-DB1384</f>
        <v>0</v>
      </c>
      <c r="DE1384" s="13" t="s">
        <v>54</v>
      </c>
      <c r="DF1384" s="14" t="s">
        <v>55</v>
      </c>
    </row>
    <row r="1385" spans="1:110" ht="51" hidden="1" x14ac:dyDescent="0.25">
      <c r="A1385" s="13" t="s">
        <v>475</v>
      </c>
      <c r="B1385" s="48" t="s">
        <v>2256</v>
      </c>
      <c r="C1385" s="49" t="s">
        <v>2123</v>
      </c>
      <c r="D1385" s="49" t="s">
        <v>2154</v>
      </c>
      <c r="E1385" s="48" t="s">
        <v>56</v>
      </c>
      <c r="F1385" s="50">
        <v>1668.7</v>
      </c>
      <c r="G1385" s="50">
        <v>1268.7</v>
      </c>
      <c r="H1385" s="51">
        <v>34075</v>
      </c>
      <c r="I1385" s="12">
        <f t="shared" si="1623"/>
        <v>783616.76</v>
      </c>
      <c r="J1385" s="12">
        <f t="shared" si="1624"/>
        <v>391808.38</v>
      </c>
      <c r="K1385" s="12">
        <f t="shared" si="1605"/>
        <v>391808.38</v>
      </c>
      <c r="L1385" s="12">
        <f t="shared" si="1606"/>
        <v>391808.38</v>
      </c>
      <c r="M1385" s="12">
        <f t="shared" si="1626"/>
        <v>0</v>
      </c>
      <c r="N1385" s="12"/>
      <c r="O1385" s="12">
        <v>783616.76</v>
      </c>
      <c r="P1385" s="12">
        <v>783616.76</v>
      </c>
      <c r="Q1385" s="12"/>
      <c r="R1385" s="12"/>
      <c r="S1385" s="12">
        <v>0</v>
      </c>
      <c r="T1385" s="12"/>
      <c r="U1385" s="12"/>
      <c r="V1385" s="12">
        <v>0</v>
      </c>
      <c r="W1385" s="12"/>
      <c r="X1385" s="12"/>
      <c r="Y1385" s="12">
        <v>0</v>
      </c>
      <c r="Z1385" s="12"/>
      <c r="AA1385" s="12"/>
      <c r="AB1385" s="12">
        <v>0</v>
      </c>
      <c r="AC1385" s="12"/>
      <c r="AD1385" s="12"/>
      <c r="AE1385" s="12">
        <v>0</v>
      </c>
      <c r="AF1385" s="12"/>
      <c r="AG1385" s="12"/>
      <c r="AH1385" s="12">
        <v>0</v>
      </c>
      <c r="AI1385" s="12"/>
      <c r="AJ1385" s="12"/>
      <c r="AK1385" s="12">
        <v>0</v>
      </c>
      <c r="AL1385" s="12"/>
      <c r="AM1385" s="12"/>
      <c r="AN1385" s="12">
        <v>0</v>
      </c>
      <c r="AO1385" s="32"/>
      <c r="AP1385" s="39"/>
      <c r="AQ1385" s="32"/>
      <c r="AR1385" s="32">
        <v>0</v>
      </c>
      <c r="AS1385" s="12"/>
      <c r="AT1385" s="12"/>
      <c r="AU1385" s="12">
        <v>0</v>
      </c>
      <c r="AV1385" s="12"/>
      <c r="AW1385" s="12"/>
      <c r="AX1385" s="12">
        <v>0</v>
      </c>
      <c r="AY1385" s="45"/>
      <c r="AZ1385" s="32"/>
      <c r="BA1385" s="12">
        <v>0</v>
      </c>
      <c r="BB1385" s="12"/>
      <c r="BC1385" s="12">
        <f t="shared" si="1621"/>
        <v>0</v>
      </c>
      <c r="BD1385" s="12">
        <f t="shared" si="1622"/>
        <v>0</v>
      </c>
      <c r="BE1385" s="12"/>
      <c r="BF1385" s="12"/>
      <c r="BG1385" s="12"/>
      <c r="BH1385" s="12"/>
      <c r="BI1385" s="12"/>
      <c r="BJ1385" s="12"/>
      <c r="BK1385" s="12"/>
      <c r="BL1385" s="12"/>
      <c r="BM1385" s="12"/>
      <c r="BN1385" s="12"/>
      <c r="BO1385" s="16"/>
      <c r="BP1385" s="12"/>
      <c r="BQ1385" s="16"/>
      <c r="BR1385" s="16"/>
      <c r="BS1385" s="16"/>
      <c r="BT1385" s="12"/>
      <c r="BU1385" s="16"/>
      <c r="BV1385" s="16"/>
      <c r="BW1385" s="16"/>
      <c r="BX1385" s="12"/>
      <c r="BY1385" s="16"/>
      <c r="BZ1385" s="16"/>
      <c r="CA1385" s="16"/>
      <c r="CB1385" s="12"/>
      <c r="CC1385" s="16"/>
      <c r="CD1385" s="16"/>
      <c r="CE1385" s="16"/>
      <c r="CF1385" s="12"/>
      <c r="CG1385" s="16"/>
      <c r="CH1385" s="16"/>
      <c r="CI1385" s="16"/>
      <c r="CJ1385" s="12"/>
      <c r="CK1385" s="16"/>
      <c r="CL1385" s="16"/>
      <c r="CM1385" s="16"/>
      <c r="CN1385" s="12"/>
      <c r="CO1385" s="16"/>
      <c r="CP1385" s="16"/>
      <c r="CQ1385" s="16"/>
      <c r="CR1385" s="12"/>
      <c r="CS1385" s="16"/>
      <c r="CT1385" s="16"/>
      <c r="CU1385" s="16"/>
      <c r="CV1385" s="12"/>
      <c r="CW1385" s="16"/>
      <c r="CX1385" s="16"/>
      <c r="CY1385" s="16"/>
      <c r="CZ1385" s="12"/>
      <c r="DA1385" s="16"/>
      <c r="DB1385" s="16"/>
      <c r="DC1385" s="16"/>
      <c r="DD1385" s="12"/>
      <c r="DE1385" s="13" t="s">
        <v>54</v>
      </c>
      <c r="DF1385" s="14" t="s">
        <v>55</v>
      </c>
    </row>
    <row r="1386" spans="1:110" ht="51" hidden="1" x14ac:dyDescent="0.25">
      <c r="A1386" s="13" t="s">
        <v>2355</v>
      </c>
      <c r="B1386" s="48" t="s">
        <v>1477</v>
      </c>
      <c r="C1386" s="49">
        <v>1902</v>
      </c>
      <c r="D1386" s="49" t="s">
        <v>51</v>
      </c>
      <c r="E1386" s="48" t="s">
        <v>56</v>
      </c>
      <c r="F1386" s="50">
        <v>4323.2</v>
      </c>
      <c r="G1386" s="50">
        <v>3884.2</v>
      </c>
      <c r="H1386" s="51">
        <v>34201</v>
      </c>
      <c r="I1386" s="12">
        <f t="shared" si="1623"/>
        <v>19411929.175999999</v>
      </c>
      <c r="J1386" s="12">
        <f t="shared" si="1624"/>
        <v>9705964.5879999995</v>
      </c>
      <c r="K1386" s="12">
        <f t="shared" si="1605"/>
        <v>9705964.5879999995</v>
      </c>
      <c r="L1386" s="12">
        <f t="shared" si="1606"/>
        <v>9705964.5879999995</v>
      </c>
      <c r="M1386" s="12">
        <f t="shared" si="1626"/>
        <v>0</v>
      </c>
      <c r="N1386" s="12">
        <v>1953752.575</v>
      </c>
      <c r="O1386" s="12">
        <v>2172762</v>
      </c>
      <c r="P1386" s="12">
        <v>219009.42500000005</v>
      </c>
      <c r="Q1386" s="12"/>
      <c r="R1386" s="12"/>
      <c r="S1386" s="12">
        <v>0</v>
      </c>
      <c r="T1386" s="12"/>
      <c r="U1386" s="12"/>
      <c r="V1386" s="12">
        <v>0</v>
      </c>
      <c r="W1386" s="12"/>
      <c r="X1386" s="12"/>
      <c r="Y1386" s="12">
        <v>0</v>
      </c>
      <c r="Z1386" s="12"/>
      <c r="AA1386" s="12"/>
      <c r="AB1386" s="12">
        <v>0</v>
      </c>
      <c r="AC1386" s="12"/>
      <c r="AD1386" s="12"/>
      <c r="AE1386" s="12">
        <v>0</v>
      </c>
      <c r="AF1386" s="12"/>
      <c r="AG1386" s="12"/>
      <c r="AH1386" s="12">
        <v>0</v>
      </c>
      <c r="AI1386" s="12"/>
      <c r="AJ1386" s="12"/>
      <c r="AK1386" s="12">
        <v>0</v>
      </c>
      <c r="AL1386" s="12"/>
      <c r="AM1386" s="16"/>
      <c r="AN1386" s="12">
        <v>0</v>
      </c>
      <c r="AO1386" s="35"/>
      <c r="AP1386" s="40" t="s">
        <v>53</v>
      </c>
      <c r="AQ1386" s="35"/>
      <c r="AR1386" s="32">
        <v>0</v>
      </c>
      <c r="AS1386" s="16"/>
      <c r="AT1386" s="16"/>
      <c r="AU1386" s="12">
        <v>0</v>
      </c>
      <c r="AV1386" s="16">
        <v>0</v>
      </c>
      <c r="AW1386" s="16">
        <v>17239167.175999999</v>
      </c>
      <c r="AX1386" s="12">
        <v>17239167.175999999</v>
      </c>
      <c r="AY1386" s="46"/>
      <c r="AZ1386" s="35"/>
      <c r="BA1386" s="12">
        <v>0</v>
      </c>
      <c r="BB1386" s="12">
        <f>BF1386+BJ1386+BN1386+BR1386+BV1386+BZ1386+CD1386+CH1386+CL1386+CP1386+CT1386+CX1386+DB1386</f>
        <v>0</v>
      </c>
      <c r="BC1386" s="12">
        <f t="shared" si="1621"/>
        <v>0</v>
      </c>
      <c r="BD1386" s="12">
        <f t="shared" si="1622"/>
        <v>0</v>
      </c>
      <c r="BE1386" s="16"/>
      <c r="BF1386" s="16"/>
      <c r="BG1386" s="16"/>
      <c r="BH1386" s="12">
        <f>BG1386-BF1386</f>
        <v>0</v>
      </c>
      <c r="BI1386" s="16"/>
      <c r="BJ1386" s="16"/>
      <c r="BK1386" s="16"/>
      <c r="BL1386" s="12">
        <f>BK1386-BJ1386</f>
        <v>0</v>
      </c>
      <c r="BM1386" s="16"/>
      <c r="BN1386" s="16"/>
      <c r="BO1386" s="16"/>
      <c r="BP1386" s="12">
        <f>BO1386-BN1386</f>
        <v>0</v>
      </c>
      <c r="BQ1386" s="16"/>
      <c r="BR1386" s="16"/>
      <c r="BS1386" s="16"/>
      <c r="BT1386" s="12">
        <f>BS1386-BR1386</f>
        <v>0</v>
      </c>
      <c r="BU1386" s="16"/>
      <c r="BV1386" s="16"/>
      <c r="BW1386" s="16"/>
      <c r="BX1386" s="12">
        <f>BW1386-BV1386</f>
        <v>0</v>
      </c>
      <c r="BY1386" s="16"/>
      <c r="BZ1386" s="16"/>
      <c r="CA1386" s="16"/>
      <c r="CB1386" s="12">
        <f>CA1386-BZ1386</f>
        <v>0</v>
      </c>
      <c r="CC1386" s="16"/>
      <c r="CD1386" s="16"/>
      <c r="CE1386" s="16"/>
      <c r="CF1386" s="12">
        <f>CE1386-CD1386</f>
        <v>0</v>
      </c>
      <c r="CG1386" s="16"/>
      <c r="CH1386" s="16"/>
      <c r="CI1386" s="16"/>
      <c r="CJ1386" s="12">
        <f>CI1386-CH1386</f>
        <v>0</v>
      </c>
      <c r="CK1386" s="16"/>
      <c r="CL1386" s="16"/>
      <c r="CM1386" s="16"/>
      <c r="CN1386" s="12">
        <f>CM1386-CL1386</f>
        <v>0</v>
      </c>
      <c r="CO1386" s="16"/>
      <c r="CP1386" s="16"/>
      <c r="CQ1386" s="16"/>
      <c r="CR1386" s="12">
        <f>CQ1386-CP1386</f>
        <v>0</v>
      </c>
      <c r="CS1386" s="16"/>
      <c r="CT1386" s="16"/>
      <c r="CU1386" s="16"/>
      <c r="CV1386" s="12">
        <f>CU1386-CT1386</f>
        <v>0</v>
      </c>
      <c r="CW1386" s="16"/>
      <c r="CX1386" s="16"/>
      <c r="CY1386" s="16"/>
      <c r="CZ1386" s="12">
        <f>CY1386-CX1386</f>
        <v>0</v>
      </c>
      <c r="DA1386" s="16"/>
      <c r="DB1386" s="16"/>
      <c r="DC1386" s="16"/>
      <c r="DD1386" s="12">
        <f>DC1386-DB1386</f>
        <v>0</v>
      </c>
      <c r="DE1386" s="13" t="s">
        <v>54</v>
      </c>
      <c r="DF1386" s="14" t="s">
        <v>55</v>
      </c>
    </row>
    <row r="1387" spans="1:110" ht="51" hidden="1" x14ac:dyDescent="0.25">
      <c r="A1387" s="13" t="s">
        <v>476</v>
      </c>
      <c r="B1387" s="48" t="s">
        <v>1478</v>
      </c>
      <c r="C1387" s="49">
        <v>1914</v>
      </c>
      <c r="D1387" s="49" t="s">
        <v>51</v>
      </c>
      <c r="E1387" s="48" t="s">
        <v>56</v>
      </c>
      <c r="F1387" s="50">
        <v>5325.4</v>
      </c>
      <c r="G1387" s="50">
        <v>4778.3999999999996</v>
      </c>
      <c r="H1387" s="51">
        <v>33715</v>
      </c>
      <c r="I1387" s="12">
        <f t="shared" si="1623"/>
        <v>13133773.199999999</v>
      </c>
      <c r="J1387" s="12">
        <f t="shared" si="1624"/>
        <v>6566886.5999999996</v>
      </c>
      <c r="K1387" s="12">
        <f t="shared" si="1605"/>
        <v>6566886.5999999996</v>
      </c>
      <c r="L1387" s="12">
        <f t="shared" si="1606"/>
        <v>6566886.5999999996</v>
      </c>
      <c r="M1387" s="12">
        <f t="shared" si="1626"/>
        <v>0</v>
      </c>
      <c r="N1387" s="16"/>
      <c r="O1387" s="16"/>
      <c r="P1387" s="12">
        <v>0</v>
      </c>
      <c r="Q1387" s="16"/>
      <c r="R1387" s="16"/>
      <c r="S1387" s="12">
        <v>0</v>
      </c>
      <c r="T1387" s="16"/>
      <c r="U1387" s="16"/>
      <c r="V1387" s="12">
        <v>0</v>
      </c>
      <c r="W1387" s="16"/>
      <c r="X1387" s="12"/>
      <c r="Y1387" s="12">
        <v>0</v>
      </c>
      <c r="Z1387" s="16"/>
      <c r="AA1387" s="16"/>
      <c r="AB1387" s="12">
        <v>0</v>
      </c>
      <c r="AC1387" s="16"/>
      <c r="AD1387" s="16"/>
      <c r="AE1387" s="12">
        <v>0</v>
      </c>
      <c r="AF1387" s="16"/>
      <c r="AG1387" s="16"/>
      <c r="AH1387" s="12">
        <v>0</v>
      </c>
      <c r="AI1387" s="16"/>
      <c r="AJ1387" s="16"/>
      <c r="AK1387" s="12">
        <v>0</v>
      </c>
      <c r="AL1387" s="16"/>
      <c r="AM1387" s="16"/>
      <c r="AN1387" s="12">
        <v>0</v>
      </c>
      <c r="AO1387" s="35"/>
      <c r="AP1387" s="40"/>
      <c r="AQ1387" s="35"/>
      <c r="AR1387" s="32">
        <v>0</v>
      </c>
      <c r="AS1387" s="16"/>
      <c r="AT1387" s="16"/>
      <c r="AU1387" s="12">
        <v>0</v>
      </c>
      <c r="AV1387" s="16">
        <v>20159591.760000002</v>
      </c>
      <c r="AW1387" s="12">
        <v>13133773.199999999</v>
      </c>
      <c r="AX1387" s="12">
        <v>-7025818.5600000024</v>
      </c>
      <c r="AY1387" s="46"/>
      <c r="AZ1387" s="35"/>
      <c r="BA1387" s="12">
        <v>0</v>
      </c>
      <c r="BB1387" s="12">
        <f>BF1387+BJ1387+BN1387+BR1387+BV1387+BZ1387+CD1387+CH1387+CL1387+CP1387+CT1387+CX1387+DB1387</f>
        <v>0</v>
      </c>
      <c r="BC1387" s="12">
        <f t="shared" si="1621"/>
        <v>0</v>
      </c>
      <c r="BD1387" s="12">
        <f t="shared" si="1622"/>
        <v>0</v>
      </c>
      <c r="BE1387" s="16"/>
      <c r="BF1387" s="16"/>
      <c r="BG1387" s="16"/>
      <c r="BH1387" s="12">
        <f>BG1387-BF1387</f>
        <v>0</v>
      </c>
      <c r="BI1387" s="16"/>
      <c r="BJ1387" s="16"/>
      <c r="BK1387" s="12"/>
      <c r="BL1387" s="12">
        <f>BK1387-BJ1387</f>
        <v>0</v>
      </c>
      <c r="BM1387" s="16"/>
      <c r="BN1387" s="16"/>
      <c r="BO1387" s="16"/>
      <c r="BP1387" s="12">
        <f>BO1387-BN1387</f>
        <v>0</v>
      </c>
      <c r="BQ1387" s="16"/>
      <c r="BR1387" s="16"/>
      <c r="BS1387" s="16"/>
      <c r="BT1387" s="12">
        <f>BS1387-BR1387</f>
        <v>0</v>
      </c>
      <c r="BU1387" s="16"/>
      <c r="BV1387" s="16"/>
      <c r="BW1387" s="16"/>
      <c r="BX1387" s="12">
        <f>BW1387-BV1387</f>
        <v>0</v>
      </c>
      <c r="BY1387" s="16"/>
      <c r="BZ1387" s="16"/>
      <c r="CA1387" s="16"/>
      <c r="CB1387" s="12">
        <f>CA1387-BZ1387</f>
        <v>0</v>
      </c>
      <c r="CC1387" s="16"/>
      <c r="CD1387" s="16"/>
      <c r="CE1387" s="16"/>
      <c r="CF1387" s="12">
        <f>CE1387-CD1387</f>
        <v>0</v>
      </c>
      <c r="CG1387" s="16"/>
      <c r="CH1387" s="16"/>
      <c r="CI1387" s="16"/>
      <c r="CJ1387" s="12">
        <f>CI1387-CH1387</f>
        <v>0</v>
      </c>
      <c r="CK1387" s="16"/>
      <c r="CL1387" s="16"/>
      <c r="CM1387" s="16"/>
      <c r="CN1387" s="12">
        <f>CM1387-CL1387</f>
        <v>0</v>
      </c>
      <c r="CO1387" s="16"/>
      <c r="CP1387" s="16"/>
      <c r="CQ1387" s="16"/>
      <c r="CR1387" s="12">
        <f>CQ1387-CP1387</f>
        <v>0</v>
      </c>
      <c r="CS1387" s="16"/>
      <c r="CT1387" s="16"/>
      <c r="CU1387" s="16"/>
      <c r="CV1387" s="12">
        <f>CU1387-CT1387</f>
        <v>0</v>
      </c>
      <c r="CW1387" s="16"/>
      <c r="CX1387" s="16"/>
      <c r="CY1387" s="16"/>
      <c r="CZ1387" s="12">
        <f>CY1387-CX1387</f>
        <v>0</v>
      </c>
      <c r="DA1387" s="16"/>
      <c r="DB1387" s="16"/>
      <c r="DC1387" s="16"/>
      <c r="DD1387" s="12">
        <f>DC1387-DB1387</f>
        <v>0</v>
      </c>
      <c r="DE1387" s="13" t="s">
        <v>54</v>
      </c>
      <c r="DF1387" s="14" t="s">
        <v>55</v>
      </c>
    </row>
    <row r="1388" spans="1:110" ht="51" hidden="1" x14ac:dyDescent="0.25">
      <c r="A1388" s="13" t="s">
        <v>477</v>
      </c>
      <c r="B1388" s="48" t="s">
        <v>2257</v>
      </c>
      <c r="C1388" s="49" t="s">
        <v>2113</v>
      </c>
      <c r="D1388" s="49" t="s">
        <v>2154</v>
      </c>
      <c r="E1388" s="48" t="s">
        <v>56</v>
      </c>
      <c r="F1388" s="50">
        <v>8998.6</v>
      </c>
      <c r="G1388" s="50">
        <v>8186.6</v>
      </c>
      <c r="H1388" s="51">
        <v>34086</v>
      </c>
      <c r="I1388" s="12">
        <f t="shared" si="1623"/>
        <v>7722573.7200000007</v>
      </c>
      <c r="J1388" s="12">
        <f t="shared" si="1624"/>
        <v>3861286.8600000003</v>
      </c>
      <c r="K1388" s="12">
        <f t="shared" si="1605"/>
        <v>3861286.8600000003</v>
      </c>
      <c r="L1388" s="12">
        <f t="shared" si="1606"/>
        <v>3861286.8600000003</v>
      </c>
      <c r="M1388" s="12">
        <f t="shared" si="1626"/>
        <v>0</v>
      </c>
      <c r="N1388" s="16"/>
      <c r="O1388" s="16">
        <v>3462183.72</v>
      </c>
      <c r="P1388" s="12">
        <v>3462183.72</v>
      </c>
      <c r="Q1388" s="16"/>
      <c r="R1388" s="16"/>
      <c r="S1388" s="12">
        <v>0</v>
      </c>
      <c r="T1388" s="16"/>
      <c r="U1388" s="16"/>
      <c r="V1388" s="12">
        <v>0</v>
      </c>
      <c r="W1388" s="16"/>
      <c r="X1388" s="12"/>
      <c r="Y1388" s="12">
        <v>0</v>
      </c>
      <c r="Z1388" s="16"/>
      <c r="AA1388" s="16"/>
      <c r="AB1388" s="12">
        <v>0</v>
      </c>
      <c r="AC1388" s="16"/>
      <c r="AD1388" s="16"/>
      <c r="AE1388" s="12">
        <v>0</v>
      </c>
      <c r="AF1388" s="16"/>
      <c r="AG1388" s="16"/>
      <c r="AH1388" s="12">
        <v>0</v>
      </c>
      <c r="AI1388" s="16"/>
      <c r="AJ1388" s="16"/>
      <c r="AK1388" s="12">
        <v>0</v>
      </c>
      <c r="AL1388" s="16"/>
      <c r="AM1388" s="16"/>
      <c r="AN1388" s="12">
        <v>0</v>
      </c>
      <c r="AO1388" s="35"/>
      <c r="AP1388" s="40" t="s">
        <v>2455</v>
      </c>
      <c r="AQ1388" s="35">
        <v>4260390</v>
      </c>
      <c r="AR1388" s="32">
        <v>4260390</v>
      </c>
      <c r="AS1388" s="16"/>
      <c r="AT1388" s="16"/>
      <c r="AU1388" s="12">
        <v>0</v>
      </c>
      <c r="AV1388" s="16"/>
      <c r="AW1388" s="16"/>
      <c r="AX1388" s="12">
        <v>0</v>
      </c>
      <c r="AY1388" s="46"/>
      <c r="AZ1388" s="35"/>
      <c r="BA1388" s="12">
        <v>0</v>
      </c>
      <c r="BB1388" s="12"/>
      <c r="BC1388" s="12">
        <f t="shared" si="1621"/>
        <v>0</v>
      </c>
      <c r="BD1388" s="12">
        <f t="shared" si="1622"/>
        <v>0</v>
      </c>
      <c r="BE1388" s="16"/>
      <c r="BF1388" s="16"/>
      <c r="BG1388" s="16"/>
      <c r="BH1388" s="12"/>
      <c r="BI1388" s="16"/>
      <c r="BJ1388" s="16"/>
      <c r="BK1388" s="16"/>
      <c r="BL1388" s="12"/>
      <c r="BM1388" s="16"/>
      <c r="BN1388" s="16"/>
      <c r="BO1388" s="16"/>
      <c r="BP1388" s="12"/>
      <c r="BQ1388" s="16"/>
      <c r="BR1388" s="16"/>
      <c r="BS1388" s="16"/>
      <c r="BT1388" s="12"/>
      <c r="BU1388" s="16"/>
      <c r="BV1388" s="16"/>
      <c r="BW1388" s="16"/>
      <c r="BX1388" s="12"/>
      <c r="BY1388" s="16"/>
      <c r="BZ1388" s="16"/>
      <c r="CA1388" s="16"/>
      <c r="CB1388" s="12"/>
      <c r="CC1388" s="16"/>
      <c r="CD1388" s="16"/>
      <c r="CE1388" s="16"/>
      <c r="CF1388" s="12"/>
      <c r="CG1388" s="16"/>
      <c r="CH1388" s="16"/>
      <c r="CI1388" s="16"/>
      <c r="CJ1388" s="12"/>
      <c r="CK1388" s="16"/>
      <c r="CL1388" s="16"/>
      <c r="CM1388" s="16"/>
      <c r="CN1388" s="12"/>
      <c r="CO1388" s="16"/>
      <c r="CP1388" s="16"/>
      <c r="CQ1388" s="16"/>
      <c r="CR1388" s="12"/>
      <c r="CS1388" s="16"/>
      <c r="CT1388" s="16"/>
      <c r="CU1388" s="16"/>
      <c r="CV1388" s="12"/>
      <c r="CW1388" s="16"/>
      <c r="CX1388" s="16"/>
      <c r="CY1388" s="16"/>
      <c r="CZ1388" s="12"/>
      <c r="DA1388" s="16"/>
      <c r="DB1388" s="16"/>
      <c r="DC1388" s="16"/>
      <c r="DD1388" s="12"/>
      <c r="DE1388" s="13" t="s">
        <v>54</v>
      </c>
      <c r="DF1388" s="14" t="s">
        <v>55</v>
      </c>
    </row>
    <row r="1389" spans="1:110" ht="51" hidden="1" x14ac:dyDescent="0.25">
      <c r="A1389" s="13" t="s">
        <v>2356</v>
      </c>
      <c r="B1389" s="48" t="s">
        <v>2456</v>
      </c>
      <c r="C1389" s="49" t="s">
        <v>2129</v>
      </c>
      <c r="D1389" s="49"/>
      <c r="E1389" s="48" t="s">
        <v>56</v>
      </c>
      <c r="F1389" s="49">
        <v>7890.8</v>
      </c>
      <c r="G1389" s="49">
        <v>7175.8</v>
      </c>
      <c r="H1389" s="51">
        <v>34032</v>
      </c>
      <c r="I1389" s="12">
        <f t="shared" si="1623"/>
        <v>17041560</v>
      </c>
      <c r="J1389" s="12">
        <f t="shared" si="1624"/>
        <v>8520780</v>
      </c>
      <c r="K1389" s="12">
        <f t="shared" si="1605"/>
        <v>8520780</v>
      </c>
      <c r="L1389" s="12">
        <f t="shared" si="1606"/>
        <v>8520780</v>
      </c>
      <c r="M1389" s="12">
        <f t="shared" si="1626"/>
        <v>0</v>
      </c>
      <c r="N1389" s="16"/>
      <c r="O1389" s="16"/>
      <c r="P1389" s="12"/>
      <c r="Q1389" s="16"/>
      <c r="R1389" s="16"/>
      <c r="S1389" s="12"/>
      <c r="T1389" s="16"/>
      <c r="U1389" s="16"/>
      <c r="V1389" s="12"/>
      <c r="W1389" s="16"/>
      <c r="X1389" s="12"/>
      <c r="Y1389" s="12"/>
      <c r="Z1389" s="16"/>
      <c r="AA1389" s="16"/>
      <c r="AB1389" s="12"/>
      <c r="AC1389" s="16"/>
      <c r="AD1389" s="16"/>
      <c r="AE1389" s="12"/>
      <c r="AF1389" s="16"/>
      <c r="AG1389" s="16"/>
      <c r="AH1389" s="12"/>
      <c r="AI1389" s="16"/>
      <c r="AJ1389" s="16"/>
      <c r="AK1389" s="12"/>
      <c r="AL1389" s="16"/>
      <c r="AM1389" s="16"/>
      <c r="AN1389" s="12"/>
      <c r="AO1389" s="35">
        <v>0</v>
      </c>
      <c r="AP1389" s="40" t="s">
        <v>2457</v>
      </c>
      <c r="AQ1389" s="35">
        <v>17041560</v>
      </c>
      <c r="AR1389" s="32"/>
      <c r="AS1389" s="16"/>
      <c r="AT1389" s="16"/>
      <c r="AU1389" s="12"/>
      <c r="AV1389" s="16"/>
      <c r="AW1389" s="16"/>
      <c r="AX1389" s="12"/>
      <c r="AY1389" s="46"/>
      <c r="AZ1389" s="35"/>
      <c r="BA1389" s="12"/>
      <c r="BB1389" s="12">
        <f>BF1389+BJ1389+BN1389+BR1389+BV1389+BZ1389+CD1389+CH1389+CL1389+CP1389+CT1389+CX1389+DB1389</f>
        <v>0</v>
      </c>
      <c r="BC1389" s="12">
        <f t="shared" si="1621"/>
        <v>0</v>
      </c>
      <c r="BD1389" s="12">
        <f t="shared" si="1622"/>
        <v>0</v>
      </c>
      <c r="BE1389" s="16"/>
      <c r="BF1389" s="16"/>
      <c r="BG1389" s="16"/>
      <c r="BH1389" s="12"/>
      <c r="BI1389" s="16"/>
      <c r="BJ1389" s="16"/>
      <c r="BK1389" s="16"/>
      <c r="BL1389" s="12"/>
      <c r="BM1389" s="16"/>
      <c r="BN1389" s="16"/>
      <c r="BO1389" s="16"/>
      <c r="BP1389" s="12"/>
      <c r="BQ1389" s="16"/>
      <c r="BR1389" s="16"/>
      <c r="BS1389" s="16"/>
      <c r="BT1389" s="12"/>
      <c r="BU1389" s="16"/>
      <c r="BV1389" s="16"/>
      <c r="BW1389" s="16"/>
      <c r="BX1389" s="12"/>
      <c r="BY1389" s="16"/>
      <c r="BZ1389" s="16"/>
      <c r="CA1389" s="16"/>
      <c r="CB1389" s="12"/>
      <c r="CC1389" s="16"/>
      <c r="CD1389" s="16"/>
      <c r="CE1389" s="16"/>
      <c r="CF1389" s="12"/>
      <c r="CG1389" s="16"/>
      <c r="CH1389" s="16"/>
      <c r="CI1389" s="16"/>
      <c r="CJ1389" s="12"/>
      <c r="CK1389" s="16"/>
      <c r="CL1389" s="16"/>
      <c r="CM1389" s="16"/>
      <c r="CN1389" s="12"/>
      <c r="CO1389" s="16"/>
      <c r="CP1389" s="16"/>
      <c r="CQ1389" s="16"/>
      <c r="CR1389" s="12"/>
      <c r="CS1389" s="16"/>
      <c r="CT1389" s="16"/>
      <c r="CU1389" s="16"/>
      <c r="CV1389" s="12"/>
      <c r="CW1389" s="16"/>
      <c r="CX1389" s="16"/>
      <c r="CY1389" s="16"/>
      <c r="CZ1389" s="12"/>
      <c r="DA1389" s="16"/>
      <c r="DB1389" s="16"/>
      <c r="DC1389" s="16"/>
      <c r="DD1389" s="12"/>
      <c r="DE1389" s="13" t="s">
        <v>54</v>
      </c>
      <c r="DF1389" s="14" t="s">
        <v>55</v>
      </c>
    </row>
    <row r="1390" spans="1:110" ht="51" hidden="1" x14ac:dyDescent="0.25">
      <c r="A1390" s="13" t="s">
        <v>2357</v>
      </c>
      <c r="B1390" s="48" t="s">
        <v>1479</v>
      </c>
      <c r="C1390" s="49">
        <v>1911</v>
      </c>
      <c r="D1390" s="49" t="s">
        <v>51</v>
      </c>
      <c r="E1390" s="48" t="s">
        <v>56</v>
      </c>
      <c r="F1390" s="50">
        <v>1635.3</v>
      </c>
      <c r="G1390" s="50">
        <v>1507.3</v>
      </c>
      <c r="H1390" s="51">
        <v>34029</v>
      </c>
      <c r="I1390" s="12">
        <f t="shared" si="1623"/>
        <v>943042.31200000003</v>
      </c>
      <c r="J1390" s="12">
        <f t="shared" si="1624"/>
        <v>471521.15600000002</v>
      </c>
      <c r="K1390" s="12">
        <f t="shared" si="1605"/>
        <v>471521.15600000002</v>
      </c>
      <c r="L1390" s="12">
        <f t="shared" si="1606"/>
        <v>471521.15600000002</v>
      </c>
      <c r="M1390" s="12">
        <f t="shared" si="1626"/>
        <v>0</v>
      </c>
      <c r="N1390" s="16"/>
      <c r="O1390" s="16"/>
      <c r="P1390" s="12">
        <v>0</v>
      </c>
      <c r="Q1390" s="16"/>
      <c r="R1390" s="16"/>
      <c r="S1390" s="12">
        <v>0</v>
      </c>
      <c r="T1390" s="16">
        <v>943042.31200000003</v>
      </c>
      <c r="U1390" s="16">
        <v>943042.31200000003</v>
      </c>
      <c r="V1390" s="12">
        <v>0</v>
      </c>
      <c r="W1390" s="16"/>
      <c r="X1390" s="12"/>
      <c r="Y1390" s="12">
        <v>0</v>
      </c>
      <c r="Z1390" s="16"/>
      <c r="AA1390" s="16"/>
      <c r="AB1390" s="12">
        <v>0</v>
      </c>
      <c r="AC1390" s="16"/>
      <c r="AD1390" s="16"/>
      <c r="AE1390" s="12">
        <v>0</v>
      </c>
      <c r="AF1390" s="16"/>
      <c r="AG1390" s="16"/>
      <c r="AH1390" s="12">
        <v>0</v>
      </c>
      <c r="AI1390" s="16"/>
      <c r="AJ1390" s="16"/>
      <c r="AK1390" s="12">
        <v>0</v>
      </c>
      <c r="AL1390" s="16"/>
      <c r="AM1390" s="16"/>
      <c r="AN1390" s="12">
        <v>0</v>
      </c>
      <c r="AO1390" s="35"/>
      <c r="AP1390" s="40" t="s">
        <v>53</v>
      </c>
      <c r="AQ1390" s="35"/>
      <c r="AR1390" s="32">
        <v>0</v>
      </c>
      <c r="AS1390" s="16"/>
      <c r="AT1390" s="16"/>
      <c r="AU1390" s="12">
        <v>0</v>
      </c>
      <c r="AV1390" s="16"/>
      <c r="AW1390" s="16"/>
      <c r="AX1390" s="12">
        <v>0</v>
      </c>
      <c r="AY1390" s="46"/>
      <c r="AZ1390" s="35"/>
      <c r="BA1390" s="12">
        <v>0</v>
      </c>
      <c r="BB1390" s="12">
        <f>BF1390+BJ1390+BN1390+BR1390+BV1390+BZ1390+CD1390+CH1390+CL1390+CP1390+CT1390+CX1390+DB1390</f>
        <v>0</v>
      </c>
      <c r="BC1390" s="12">
        <f t="shared" si="1621"/>
        <v>0</v>
      </c>
      <c r="BD1390" s="12">
        <f t="shared" si="1622"/>
        <v>0</v>
      </c>
      <c r="BE1390" s="16"/>
      <c r="BF1390" s="16"/>
      <c r="BG1390" s="16"/>
      <c r="BH1390" s="12">
        <f>BG1390-BF1390</f>
        <v>0</v>
      </c>
      <c r="BI1390" s="16"/>
      <c r="BJ1390" s="16"/>
      <c r="BK1390" s="16"/>
      <c r="BL1390" s="12">
        <f>BK1390-BJ1390</f>
        <v>0</v>
      </c>
      <c r="BM1390" s="16"/>
      <c r="BN1390" s="16"/>
      <c r="BO1390" s="16"/>
      <c r="BP1390" s="12">
        <f>BO1390-BN1390</f>
        <v>0</v>
      </c>
      <c r="BQ1390" s="16"/>
      <c r="BR1390" s="16"/>
      <c r="BS1390" s="16"/>
      <c r="BT1390" s="12">
        <f>BS1390-BR1390</f>
        <v>0</v>
      </c>
      <c r="BU1390" s="16"/>
      <c r="BV1390" s="16"/>
      <c r="BW1390" s="16"/>
      <c r="BX1390" s="12">
        <f>BW1390-BV1390</f>
        <v>0</v>
      </c>
      <c r="BY1390" s="16"/>
      <c r="BZ1390" s="16"/>
      <c r="CA1390" s="16"/>
      <c r="CB1390" s="12">
        <f>CA1390-BZ1390</f>
        <v>0</v>
      </c>
      <c r="CC1390" s="16"/>
      <c r="CD1390" s="16"/>
      <c r="CE1390" s="16"/>
      <c r="CF1390" s="12">
        <f>CE1390-CD1390</f>
        <v>0</v>
      </c>
      <c r="CG1390" s="16"/>
      <c r="CH1390" s="16"/>
      <c r="CI1390" s="16"/>
      <c r="CJ1390" s="12">
        <f>CI1390-CH1390</f>
        <v>0</v>
      </c>
      <c r="CK1390" s="16"/>
      <c r="CL1390" s="16"/>
      <c r="CM1390" s="16"/>
      <c r="CN1390" s="12">
        <f>CM1390-CL1390</f>
        <v>0</v>
      </c>
      <c r="CO1390" s="16"/>
      <c r="CP1390" s="16"/>
      <c r="CQ1390" s="16"/>
      <c r="CR1390" s="12">
        <f>CQ1390-CP1390</f>
        <v>0</v>
      </c>
      <c r="CS1390" s="16"/>
      <c r="CT1390" s="16"/>
      <c r="CU1390" s="16"/>
      <c r="CV1390" s="12">
        <f>CU1390-CT1390</f>
        <v>0</v>
      </c>
      <c r="CW1390" s="16"/>
      <c r="CX1390" s="16"/>
      <c r="CY1390" s="16"/>
      <c r="CZ1390" s="12">
        <f>CY1390-CX1390</f>
        <v>0</v>
      </c>
      <c r="DA1390" s="16"/>
      <c r="DB1390" s="16"/>
      <c r="DC1390" s="16"/>
      <c r="DD1390" s="12">
        <f>DC1390-DB1390</f>
        <v>0</v>
      </c>
      <c r="DE1390" s="13" t="s">
        <v>54</v>
      </c>
      <c r="DF1390" s="14" t="s">
        <v>55</v>
      </c>
    </row>
    <row r="1391" spans="1:110" ht="51" hidden="1" x14ac:dyDescent="0.25">
      <c r="A1391" s="13" t="s">
        <v>2358</v>
      </c>
      <c r="B1391" s="48" t="s">
        <v>2258</v>
      </c>
      <c r="C1391" s="49" t="s">
        <v>2166</v>
      </c>
      <c r="D1391" s="49" t="s">
        <v>2154</v>
      </c>
      <c r="E1391" s="48" t="s">
        <v>56</v>
      </c>
      <c r="F1391" s="50">
        <v>1164.7</v>
      </c>
      <c r="G1391" s="50">
        <v>1065.7</v>
      </c>
      <c r="H1391" s="51">
        <v>33820</v>
      </c>
      <c r="I1391" s="12">
        <f t="shared" si="1623"/>
        <v>624096.1</v>
      </c>
      <c r="J1391" s="12">
        <f t="shared" si="1624"/>
        <v>312048.05</v>
      </c>
      <c r="K1391" s="12">
        <f t="shared" si="1605"/>
        <v>312048.05</v>
      </c>
      <c r="L1391" s="12">
        <f t="shared" si="1606"/>
        <v>312048.05</v>
      </c>
      <c r="M1391" s="12">
        <f t="shared" si="1626"/>
        <v>0</v>
      </c>
      <c r="N1391" s="16"/>
      <c r="O1391" s="16">
        <v>624096.1</v>
      </c>
      <c r="P1391" s="12">
        <v>624096.1</v>
      </c>
      <c r="Q1391" s="16"/>
      <c r="R1391" s="16"/>
      <c r="S1391" s="12">
        <v>0</v>
      </c>
      <c r="T1391" s="16"/>
      <c r="U1391" s="16"/>
      <c r="V1391" s="12">
        <v>0</v>
      </c>
      <c r="W1391" s="16"/>
      <c r="X1391" s="12"/>
      <c r="Y1391" s="12">
        <v>0</v>
      </c>
      <c r="Z1391" s="16"/>
      <c r="AA1391" s="16"/>
      <c r="AB1391" s="12">
        <v>0</v>
      </c>
      <c r="AC1391" s="16"/>
      <c r="AD1391" s="16"/>
      <c r="AE1391" s="12">
        <v>0</v>
      </c>
      <c r="AF1391" s="16"/>
      <c r="AG1391" s="16"/>
      <c r="AH1391" s="12">
        <v>0</v>
      </c>
      <c r="AI1391" s="16"/>
      <c r="AJ1391" s="16"/>
      <c r="AK1391" s="12">
        <v>0</v>
      </c>
      <c r="AL1391" s="16"/>
      <c r="AM1391" s="16"/>
      <c r="AN1391" s="12">
        <v>0</v>
      </c>
      <c r="AO1391" s="35"/>
      <c r="AP1391" s="40"/>
      <c r="AQ1391" s="35"/>
      <c r="AR1391" s="32">
        <v>0</v>
      </c>
      <c r="AS1391" s="16"/>
      <c r="AT1391" s="16"/>
      <c r="AU1391" s="12">
        <v>0</v>
      </c>
      <c r="AV1391" s="16"/>
      <c r="AW1391" s="16"/>
      <c r="AX1391" s="12">
        <v>0</v>
      </c>
      <c r="AY1391" s="46"/>
      <c r="AZ1391" s="35"/>
      <c r="BA1391" s="12">
        <v>0</v>
      </c>
      <c r="BB1391" s="12"/>
      <c r="BC1391" s="12">
        <f t="shared" si="1621"/>
        <v>0</v>
      </c>
      <c r="BD1391" s="12">
        <f t="shared" si="1622"/>
        <v>0</v>
      </c>
      <c r="BE1391" s="16"/>
      <c r="BF1391" s="16"/>
      <c r="BG1391" s="16"/>
      <c r="BH1391" s="12"/>
      <c r="BI1391" s="16"/>
      <c r="BJ1391" s="16"/>
      <c r="BK1391" s="16"/>
      <c r="BL1391" s="12"/>
      <c r="BM1391" s="16"/>
      <c r="BN1391" s="16"/>
      <c r="BO1391" s="16"/>
      <c r="BP1391" s="12"/>
      <c r="BQ1391" s="16"/>
      <c r="BR1391" s="16"/>
      <c r="BS1391" s="16"/>
      <c r="BT1391" s="12"/>
      <c r="BU1391" s="16"/>
      <c r="BV1391" s="16"/>
      <c r="BW1391" s="16"/>
      <c r="BX1391" s="12"/>
      <c r="BY1391" s="16"/>
      <c r="BZ1391" s="16"/>
      <c r="CA1391" s="16"/>
      <c r="CB1391" s="12"/>
      <c r="CC1391" s="16"/>
      <c r="CD1391" s="16"/>
      <c r="CE1391" s="16"/>
      <c r="CF1391" s="12"/>
      <c r="CG1391" s="16"/>
      <c r="CH1391" s="16"/>
      <c r="CI1391" s="16"/>
      <c r="CJ1391" s="12"/>
      <c r="CK1391" s="16"/>
      <c r="CL1391" s="16"/>
      <c r="CM1391" s="16"/>
      <c r="CN1391" s="12"/>
      <c r="CO1391" s="16"/>
      <c r="CP1391" s="16"/>
      <c r="CQ1391" s="16"/>
      <c r="CR1391" s="12"/>
      <c r="CS1391" s="16"/>
      <c r="CT1391" s="16"/>
      <c r="CU1391" s="16"/>
      <c r="CV1391" s="12"/>
      <c r="CW1391" s="16"/>
      <c r="CX1391" s="16"/>
      <c r="CY1391" s="16"/>
      <c r="CZ1391" s="12"/>
      <c r="DA1391" s="16"/>
      <c r="DB1391" s="16"/>
      <c r="DC1391" s="16"/>
      <c r="DD1391" s="12"/>
      <c r="DE1391" s="13" t="s">
        <v>54</v>
      </c>
      <c r="DF1391" s="14" t="s">
        <v>55</v>
      </c>
    </row>
    <row r="1392" spans="1:110" ht="51" hidden="1" x14ac:dyDescent="0.25">
      <c r="A1392" s="13" t="s">
        <v>479</v>
      </c>
      <c r="B1392" s="48" t="s">
        <v>2259</v>
      </c>
      <c r="C1392" s="49" t="s">
        <v>2123</v>
      </c>
      <c r="D1392" s="49" t="s">
        <v>2154</v>
      </c>
      <c r="E1392" s="48" t="s">
        <v>56</v>
      </c>
      <c r="F1392" s="50">
        <v>3541.4</v>
      </c>
      <c r="G1392" s="50">
        <v>3140.4</v>
      </c>
      <c r="H1392" s="51">
        <v>34138</v>
      </c>
      <c r="I1392" s="12">
        <f t="shared" si="1623"/>
        <v>1272127.32</v>
      </c>
      <c r="J1392" s="12">
        <f t="shared" si="1624"/>
        <v>636063.66</v>
      </c>
      <c r="K1392" s="12">
        <f t="shared" si="1605"/>
        <v>636063.66</v>
      </c>
      <c r="L1392" s="12">
        <f t="shared" si="1606"/>
        <v>636063.66</v>
      </c>
      <c r="M1392" s="12">
        <f t="shared" si="1626"/>
        <v>0</v>
      </c>
      <c r="N1392" s="16"/>
      <c r="O1392" s="16">
        <v>1272127.32</v>
      </c>
      <c r="P1392" s="12">
        <v>1272127.32</v>
      </c>
      <c r="Q1392" s="16"/>
      <c r="R1392" s="16"/>
      <c r="S1392" s="12">
        <v>0</v>
      </c>
      <c r="T1392" s="16"/>
      <c r="U1392" s="16"/>
      <c r="V1392" s="12">
        <v>0</v>
      </c>
      <c r="W1392" s="16"/>
      <c r="X1392" s="12"/>
      <c r="Y1392" s="12">
        <v>0</v>
      </c>
      <c r="Z1392" s="16"/>
      <c r="AA1392" s="16"/>
      <c r="AB1392" s="12">
        <v>0</v>
      </c>
      <c r="AC1392" s="16"/>
      <c r="AD1392" s="16"/>
      <c r="AE1392" s="12">
        <v>0</v>
      </c>
      <c r="AF1392" s="16"/>
      <c r="AG1392" s="16"/>
      <c r="AH1392" s="12">
        <v>0</v>
      </c>
      <c r="AI1392" s="16"/>
      <c r="AJ1392" s="16"/>
      <c r="AK1392" s="12">
        <v>0</v>
      </c>
      <c r="AL1392" s="16"/>
      <c r="AM1392" s="16"/>
      <c r="AN1392" s="12">
        <v>0</v>
      </c>
      <c r="AO1392" s="35"/>
      <c r="AP1392" s="40"/>
      <c r="AQ1392" s="35"/>
      <c r="AR1392" s="32">
        <v>0</v>
      </c>
      <c r="AS1392" s="16"/>
      <c r="AT1392" s="16"/>
      <c r="AU1392" s="12">
        <v>0</v>
      </c>
      <c r="AV1392" s="16"/>
      <c r="AW1392" s="16"/>
      <c r="AX1392" s="12">
        <v>0</v>
      </c>
      <c r="AY1392" s="46"/>
      <c r="AZ1392" s="35"/>
      <c r="BA1392" s="12">
        <v>0</v>
      </c>
      <c r="BB1392" s="12"/>
      <c r="BC1392" s="12">
        <f t="shared" si="1621"/>
        <v>0</v>
      </c>
      <c r="BD1392" s="12">
        <f t="shared" si="1622"/>
        <v>0</v>
      </c>
      <c r="BE1392" s="16"/>
      <c r="BF1392" s="16"/>
      <c r="BG1392" s="16"/>
      <c r="BH1392" s="12"/>
      <c r="BI1392" s="16"/>
      <c r="BJ1392" s="16"/>
      <c r="BK1392" s="16"/>
      <c r="BL1392" s="12"/>
      <c r="BM1392" s="16"/>
      <c r="BN1392" s="16"/>
      <c r="BO1392" s="16"/>
      <c r="BP1392" s="12"/>
      <c r="BQ1392" s="16"/>
      <c r="BR1392" s="16"/>
      <c r="BS1392" s="16"/>
      <c r="BT1392" s="12"/>
      <c r="BU1392" s="16"/>
      <c r="BV1392" s="16"/>
      <c r="BW1392" s="16"/>
      <c r="BX1392" s="12"/>
      <c r="BY1392" s="16"/>
      <c r="BZ1392" s="16"/>
      <c r="CA1392" s="16"/>
      <c r="CB1392" s="12"/>
      <c r="CC1392" s="16"/>
      <c r="CD1392" s="16"/>
      <c r="CE1392" s="16"/>
      <c r="CF1392" s="12"/>
      <c r="CG1392" s="16"/>
      <c r="CH1392" s="16"/>
      <c r="CI1392" s="16"/>
      <c r="CJ1392" s="12"/>
      <c r="CK1392" s="16"/>
      <c r="CL1392" s="16"/>
      <c r="CM1392" s="16"/>
      <c r="CN1392" s="12"/>
      <c r="CO1392" s="16"/>
      <c r="CP1392" s="16"/>
      <c r="CQ1392" s="16"/>
      <c r="CR1392" s="12"/>
      <c r="CS1392" s="16"/>
      <c r="CT1392" s="16"/>
      <c r="CU1392" s="16"/>
      <c r="CV1392" s="12"/>
      <c r="CW1392" s="16"/>
      <c r="CX1392" s="16"/>
      <c r="CY1392" s="16"/>
      <c r="CZ1392" s="12"/>
      <c r="DA1392" s="16"/>
      <c r="DB1392" s="16"/>
      <c r="DC1392" s="16"/>
      <c r="DD1392" s="12"/>
      <c r="DE1392" s="13" t="s">
        <v>54</v>
      </c>
      <c r="DF1392" s="14" t="s">
        <v>55</v>
      </c>
    </row>
    <row r="1393" spans="1:110" ht="51" hidden="1" x14ac:dyDescent="0.25">
      <c r="A1393" s="13" t="s">
        <v>2359</v>
      </c>
      <c r="B1393" s="48" t="s">
        <v>2260</v>
      </c>
      <c r="C1393" s="49" t="s">
        <v>2117</v>
      </c>
      <c r="D1393" s="49" t="s">
        <v>2154</v>
      </c>
      <c r="E1393" s="48" t="s">
        <v>56</v>
      </c>
      <c r="F1393" s="50">
        <v>5238.5</v>
      </c>
      <c r="G1393" s="50">
        <v>4699.5</v>
      </c>
      <c r="H1393" s="51">
        <v>34409</v>
      </c>
      <c r="I1393" s="12">
        <f t="shared" si="1623"/>
        <v>1635501.24</v>
      </c>
      <c r="J1393" s="12">
        <f t="shared" si="1624"/>
        <v>817750.62</v>
      </c>
      <c r="K1393" s="12">
        <f t="shared" ref="K1393" si="1627">I1393-J1393</f>
        <v>817750.62</v>
      </c>
      <c r="L1393" s="12">
        <f t="shared" ref="L1393" si="1628">K1393</f>
        <v>817750.62</v>
      </c>
      <c r="M1393" s="12">
        <f t="shared" si="1626"/>
        <v>0</v>
      </c>
      <c r="N1393" s="16"/>
      <c r="O1393" s="16">
        <v>1635501.24</v>
      </c>
      <c r="P1393" s="12">
        <v>1635501.24</v>
      </c>
      <c r="Q1393" s="16"/>
      <c r="R1393" s="16"/>
      <c r="S1393" s="12">
        <v>0</v>
      </c>
      <c r="T1393" s="16"/>
      <c r="U1393" s="16"/>
      <c r="V1393" s="12">
        <v>0</v>
      </c>
      <c r="W1393" s="16"/>
      <c r="X1393" s="12"/>
      <c r="Y1393" s="12">
        <v>0</v>
      </c>
      <c r="Z1393" s="16"/>
      <c r="AA1393" s="16"/>
      <c r="AB1393" s="12">
        <v>0</v>
      </c>
      <c r="AC1393" s="16"/>
      <c r="AD1393" s="16"/>
      <c r="AE1393" s="12">
        <v>0</v>
      </c>
      <c r="AF1393" s="16"/>
      <c r="AG1393" s="16"/>
      <c r="AH1393" s="12">
        <v>0</v>
      </c>
      <c r="AI1393" s="16"/>
      <c r="AJ1393" s="16"/>
      <c r="AK1393" s="12">
        <v>0</v>
      </c>
      <c r="AL1393" s="16"/>
      <c r="AM1393" s="16"/>
      <c r="AN1393" s="12">
        <v>0</v>
      </c>
      <c r="AO1393" s="35"/>
      <c r="AP1393" s="39"/>
      <c r="AQ1393" s="35"/>
      <c r="AR1393" s="32">
        <v>0</v>
      </c>
      <c r="AS1393" s="16"/>
      <c r="AT1393" s="16"/>
      <c r="AU1393" s="12">
        <v>0</v>
      </c>
      <c r="AV1393" s="16"/>
      <c r="AW1393" s="16"/>
      <c r="AX1393" s="12">
        <v>0</v>
      </c>
      <c r="AY1393" s="46"/>
      <c r="AZ1393" s="35"/>
      <c r="BA1393" s="12">
        <v>0</v>
      </c>
      <c r="BB1393" s="12"/>
      <c r="BC1393" s="12">
        <f t="shared" si="1621"/>
        <v>0</v>
      </c>
      <c r="BD1393" s="12">
        <f t="shared" si="1622"/>
        <v>0</v>
      </c>
      <c r="BE1393" s="16"/>
      <c r="BF1393" s="16"/>
      <c r="BG1393" s="16"/>
      <c r="BH1393" s="12"/>
      <c r="BI1393" s="16"/>
      <c r="BJ1393" s="16"/>
      <c r="BK1393" s="16"/>
      <c r="BL1393" s="12"/>
      <c r="BM1393" s="16"/>
      <c r="BN1393" s="16"/>
      <c r="BO1393" s="16"/>
      <c r="BP1393" s="12"/>
      <c r="BQ1393" s="16"/>
      <c r="BR1393" s="16"/>
      <c r="BS1393" s="16"/>
      <c r="BT1393" s="12"/>
      <c r="BU1393" s="16"/>
      <c r="BV1393" s="16"/>
      <c r="BW1393" s="16"/>
      <c r="BX1393" s="12"/>
      <c r="BY1393" s="16"/>
      <c r="BZ1393" s="16"/>
      <c r="CA1393" s="16"/>
      <c r="CB1393" s="12"/>
      <c r="CC1393" s="16"/>
      <c r="CD1393" s="16"/>
      <c r="CE1393" s="16"/>
      <c r="CF1393" s="12"/>
      <c r="CG1393" s="16"/>
      <c r="CH1393" s="16"/>
      <c r="CI1393" s="16"/>
      <c r="CJ1393" s="12"/>
      <c r="CK1393" s="16"/>
      <c r="CL1393" s="16"/>
      <c r="CM1393" s="16"/>
      <c r="CN1393" s="12"/>
      <c r="CO1393" s="16"/>
      <c r="CP1393" s="16"/>
      <c r="CQ1393" s="16"/>
      <c r="CR1393" s="12"/>
      <c r="CS1393" s="16"/>
      <c r="CT1393" s="16"/>
      <c r="CU1393" s="16"/>
      <c r="CV1393" s="12"/>
      <c r="CW1393" s="16"/>
      <c r="CX1393" s="16"/>
      <c r="CY1393" s="16"/>
      <c r="CZ1393" s="12"/>
      <c r="DA1393" s="16"/>
      <c r="DB1393" s="16"/>
      <c r="DC1393" s="16"/>
      <c r="DD1393" s="12"/>
      <c r="DE1393" s="13" t="s">
        <v>54</v>
      </c>
      <c r="DF1393" s="14" t="s">
        <v>55</v>
      </c>
    </row>
    <row r="1394" spans="1:110" ht="12.75" hidden="1" x14ac:dyDescent="0.25">
      <c r="A1394" s="8"/>
      <c r="B1394" s="11" t="s">
        <v>86</v>
      </c>
      <c r="C1394" s="19" t="s">
        <v>51</v>
      </c>
      <c r="D1394" s="101" t="s">
        <v>51</v>
      </c>
      <c r="E1394" s="19" t="s">
        <v>51</v>
      </c>
      <c r="F1394" s="19">
        <f>SUM(F1139:F1393)</f>
        <v>969997.65999999933</v>
      </c>
      <c r="G1394" s="19">
        <f>SUM(G1139:G1393)</f>
        <v>858991.22</v>
      </c>
      <c r="H1394" s="19"/>
      <c r="I1394" s="19">
        <f t="shared" ref="I1394:AO1394" si="1629">SUM(I1139:I1393)</f>
        <v>747626575.93523526</v>
      </c>
      <c r="J1394" s="19">
        <f t="shared" si="1629"/>
        <v>370714499.52761763</v>
      </c>
      <c r="K1394" s="19">
        <f t="shared" si="1629"/>
        <v>376912076.40761763</v>
      </c>
      <c r="L1394" s="19">
        <f t="shared" si="1629"/>
        <v>376912076.40761763</v>
      </c>
      <c r="M1394" s="12">
        <f t="shared" si="1626"/>
        <v>0</v>
      </c>
      <c r="N1394" s="19">
        <f t="shared" si="1629"/>
        <v>21656324.628000002</v>
      </c>
      <c r="O1394" s="19">
        <f t="shared" si="1629"/>
        <v>175903541.97399998</v>
      </c>
      <c r="P1394" s="19">
        <f t="shared" si="1629"/>
        <v>154247217.34600005</v>
      </c>
      <c r="Q1394" s="19">
        <f t="shared" si="1629"/>
        <v>25632373.471999999</v>
      </c>
      <c r="R1394" s="19">
        <f t="shared" si="1629"/>
        <v>38844452.874559991</v>
      </c>
      <c r="S1394" s="19">
        <f t="shared" si="1629"/>
        <v>13212079.402559999</v>
      </c>
      <c r="T1394" s="19">
        <f t="shared" si="1629"/>
        <v>34508367.857000001</v>
      </c>
      <c r="U1394" s="19">
        <f t="shared" si="1629"/>
        <v>43962066.517000012</v>
      </c>
      <c r="V1394" s="19">
        <f t="shared" si="1629"/>
        <v>7187936.2799999993</v>
      </c>
      <c r="W1394" s="19">
        <f t="shared" si="1629"/>
        <v>24441359.997000005</v>
      </c>
      <c r="X1394" s="19">
        <f t="shared" si="1629"/>
        <v>15748387.687999999</v>
      </c>
      <c r="Y1394" s="19">
        <f t="shared" si="1629"/>
        <v>-8692972.3090000004</v>
      </c>
      <c r="Z1394" s="19">
        <f t="shared" si="1629"/>
        <v>0</v>
      </c>
      <c r="AA1394" s="19">
        <f t="shared" si="1629"/>
        <v>0</v>
      </c>
      <c r="AB1394" s="19">
        <f t="shared" si="1629"/>
        <v>0</v>
      </c>
      <c r="AC1394" s="19">
        <f t="shared" si="1629"/>
        <v>18955541.490999997</v>
      </c>
      <c r="AD1394" s="19">
        <f t="shared" si="1629"/>
        <v>22416569.691280004</v>
      </c>
      <c r="AE1394" s="19">
        <f t="shared" si="1629"/>
        <v>3461028.2002800005</v>
      </c>
      <c r="AF1394" s="19">
        <f t="shared" si="1629"/>
        <v>0</v>
      </c>
      <c r="AG1394" s="19">
        <f t="shared" si="1629"/>
        <v>0</v>
      </c>
      <c r="AH1394" s="19">
        <f t="shared" si="1629"/>
        <v>0</v>
      </c>
      <c r="AI1394" s="19">
        <f t="shared" si="1629"/>
        <v>0</v>
      </c>
      <c r="AJ1394" s="19">
        <f t="shared" si="1629"/>
        <v>0</v>
      </c>
      <c r="AK1394" s="19">
        <f t="shared" si="1629"/>
        <v>0</v>
      </c>
      <c r="AL1394" s="19">
        <f t="shared" si="1629"/>
        <v>0</v>
      </c>
      <c r="AM1394" s="19">
        <f t="shared" si="1629"/>
        <v>0</v>
      </c>
      <c r="AN1394" s="19">
        <f t="shared" si="1629"/>
        <v>0</v>
      </c>
      <c r="AO1394" s="19">
        <f t="shared" si="1629"/>
        <v>0</v>
      </c>
      <c r="AP1394" s="19">
        <f t="shared" ref="AP1394:BU1394" si="1630">SUM(AP1139:AP1393)</f>
        <v>0</v>
      </c>
      <c r="AQ1394" s="19">
        <f t="shared" si="1630"/>
        <v>136910080</v>
      </c>
      <c r="AR1394" s="19">
        <f t="shared" si="1630"/>
        <v>90966570</v>
      </c>
      <c r="AS1394" s="19">
        <f t="shared" si="1630"/>
        <v>43132816.773000002</v>
      </c>
      <c r="AT1394" s="19">
        <f t="shared" si="1630"/>
        <v>39697589.812800005</v>
      </c>
      <c r="AU1394" s="19">
        <f t="shared" si="1630"/>
        <v>-3435226.9601999996</v>
      </c>
      <c r="AV1394" s="19">
        <f t="shared" si="1630"/>
        <v>23505679.0425</v>
      </c>
      <c r="AW1394" s="19">
        <f t="shared" si="1630"/>
        <v>172882170.56759456</v>
      </c>
      <c r="AX1394" s="19">
        <f t="shared" si="1630"/>
        <v>126097106.47310001</v>
      </c>
      <c r="AY1394" s="19">
        <f t="shared" si="1630"/>
        <v>0</v>
      </c>
      <c r="AZ1394" s="19">
        <f t="shared" si="1630"/>
        <v>95064139.930000007</v>
      </c>
      <c r="BA1394" s="19">
        <f t="shared" si="1630"/>
        <v>65969724.12999998</v>
      </c>
      <c r="BB1394" s="19">
        <f t="shared" si="1630"/>
        <v>0</v>
      </c>
      <c r="BC1394" s="19">
        <f t="shared" si="1630"/>
        <v>6197576.8799999999</v>
      </c>
      <c r="BD1394" s="19">
        <f t="shared" si="1630"/>
        <v>6197576.8799999999</v>
      </c>
      <c r="BE1394" s="19">
        <f t="shared" si="1630"/>
        <v>1</v>
      </c>
      <c r="BF1394" s="19">
        <f t="shared" si="1630"/>
        <v>0</v>
      </c>
      <c r="BG1394" s="19">
        <f t="shared" si="1630"/>
        <v>800000</v>
      </c>
      <c r="BH1394" s="19">
        <f t="shared" si="1630"/>
        <v>800000</v>
      </c>
      <c r="BI1394" s="19">
        <f t="shared" si="1630"/>
        <v>4</v>
      </c>
      <c r="BJ1394" s="19">
        <f t="shared" si="1630"/>
        <v>0</v>
      </c>
      <c r="BK1394" s="19">
        <f t="shared" si="1630"/>
        <v>4000000</v>
      </c>
      <c r="BL1394" s="19">
        <f t="shared" si="1630"/>
        <v>4000000</v>
      </c>
      <c r="BM1394" s="19">
        <f t="shared" si="1630"/>
        <v>0</v>
      </c>
      <c r="BN1394" s="19">
        <f t="shared" si="1630"/>
        <v>0</v>
      </c>
      <c r="BO1394" s="19">
        <f t="shared" si="1630"/>
        <v>0</v>
      </c>
      <c r="BP1394" s="19">
        <f t="shared" si="1630"/>
        <v>0</v>
      </c>
      <c r="BQ1394" s="19">
        <f t="shared" si="1630"/>
        <v>0</v>
      </c>
      <c r="BR1394" s="19">
        <f t="shared" si="1630"/>
        <v>0</v>
      </c>
      <c r="BS1394" s="19">
        <f t="shared" si="1630"/>
        <v>0</v>
      </c>
      <c r="BT1394" s="19">
        <f t="shared" si="1630"/>
        <v>0</v>
      </c>
      <c r="BU1394" s="19">
        <f t="shared" si="1630"/>
        <v>0</v>
      </c>
      <c r="BV1394" s="19">
        <f t="shared" ref="BV1394:DA1394" si="1631">SUM(BV1139:BV1393)</f>
        <v>0</v>
      </c>
      <c r="BW1394" s="19">
        <f t="shared" si="1631"/>
        <v>0</v>
      </c>
      <c r="BX1394" s="19">
        <f t="shared" si="1631"/>
        <v>0</v>
      </c>
      <c r="BY1394" s="19">
        <f t="shared" si="1631"/>
        <v>0</v>
      </c>
      <c r="BZ1394" s="19">
        <f t="shared" si="1631"/>
        <v>0</v>
      </c>
      <c r="CA1394" s="19">
        <f t="shared" si="1631"/>
        <v>0</v>
      </c>
      <c r="CB1394" s="19">
        <f t="shared" si="1631"/>
        <v>0</v>
      </c>
      <c r="CC1394" s="19">
        <f t="shared" si="1631"/>
        <v>0</v>
      </c>
      <c r="CD1394" s="19">
        <f t="shared" si="1631"/>
        <v>0</v>
      </c>
      <c r="CE1394" s="19">
        <f t="shared" si="1631"/>
        <v>0</v>
      </c>
      <c r="CF1394" s="19">
        <f t="shared" si="1631"/>
        <v>0</v>
      </c>
      <c r="CG1394" s="19">
        <f t="shared" si="1631"/>
        <v>0</v>
      </c>
      <c r="CH1394" s="19">
        <f t="shared" si="1631"/>
        <v>0</v>
      </c>
      <c r="CI1394" s="19">
        <f t="shared" si="1631"/>
        <v>0</v>
      </c>
      <c r="CJ1394" s="19">
        <f t="shared" si="1631"/>
        <v>0</v>
      </c>
      <c r="CK1394" s="19">
        <f t="shared" si="1631"/>
        <v>0</v>
      </c>
      <c r="CL1394" s="19">
        <f t="shared" si="1631"/>
        <v>0</v>
      </c>
      <c r="CM1394" s="19">
        <f t="shared" si="1631"/>
        <v>0</v>
      </c>
      <c r="CN1394" s="19">
        <f t="shared" si="1631"/>
        <v>0</v>
      </c>
      <c r="CO1394" s="19">
        <f t="shared" si="1631"/>
        <v>0</v>
      </c>
      <c r="CP1394" s="19">
        <f t="shared" si="1631"/>
        <v>0</v>
      </c>
      <c r="CQ1394" s="19">
        <f t="shared" si="1631"/>
        <v>0</v>
      </c>
      <c r="CR1394" s="19">
        <f t="shared" si="1631"/>
        <v>0</v>
      </c>
      <c r="CS1394" s="19">
        <f t="shared" si="1631"/>
        <v>0</v>
      </c>
      <c r="CT1394" s="19">
        <f t="shared" si="1631"/>
        <v>0</v>
      </c>
      <c r="CU1394" s="19">
        <f t="shared" si="1631"/>
        <v>0</v>
      </c>
      <c r="CV1394" s="19">
        <f t="shared" si="1631"/>
        <v>0</v>
      </c>
      <c r="CW1394" s="19">
        <f t="shared" si="1631"/>
        <v>0</v>
      </c>
      <c r="CX1394" s="19">
        <f t="shared" si="1631"/>
        <v>0</v>
      </c>
      <c r="CY1394" s="19">
        <f t="shared" si="1631"/>
        <v>1189371.49</v>
      </c>
      <c r="CZ1394" s="19">
        <f t="shared" si="1631"/>
        <v>1189371.49</v>
      </c>
      <c r="DA1394" s="19">
        <f t="shared" si="1631"/>
        <v>1</v>
      </c>
      <c r="DB1394" s="19">
        <f t="shared" ref="DB1394:DD1394" si="1632">SUM(DB1139:DB1393)</f>
        <v>0</v>
      </c>
      <c r="DC1394" s="19">
        <f t="shared" si="1632"/>
        <v>208205.39</v>
      </c>
      <c r="DD1394" s="19">
        <f t="shared" si="1632"/>
        <v>208205.39</v>
      </c>
      <c r="DE1394" s="18" t="s">
        <v>51</v>
      </c>
      <c r="DF1394" s="18" t="s">
        <v>51</v>
      </c>
    </row>
    <row r="1395" spans="1:110" ht="12.75" hidden="1" x14ac:dyDescent="0.25">
      <c r="A1395" s="27" t="s">
        <v>342</v>
      </c>
      <c r="B1395" s="28"/>
      <c r="C1395" s="28"/>
      <c r="D1395" s="28"/>
      <c r="E1395" s="28"/>
      <c r="F1395" s="28"/>
      <c r="G1395" s="28"/>
      <c r="H1395" s="28"/>
      <c r="I1395" s="12"/>
      <c r="J1395" s="12"/>
      <c r="K1395" s="12"/>
      <c r="L1395" s="12"/>
      <c r="M1395" s="12">
        <f t="shared" si="1626"/>
        <v>0</v>
      </c>
      <c r="N1395" s="28"/>
      <c r="O1395" s="28"/>
      <c r="P1395" s="12"/>
      <c r="Q1395" s="28"/>
      <c r="R1395" s="28"/>
      <c r="S1395" s="12"/>
      <c r="T1395" s="28"/>
      <c r="U1395" s="28"/>
      <c r="V1395" s="12"/>
      <c r="W1395" s="28"/>
      <c r="X1395" s="28"/>
      <c r="Y1395" s="12"/>
      <c r="Z1395" s="28"/>
      <c r="AA1395" s="28"/>
      <c r="AB1395" s="12"/>
      <c r="AC1395" s="28"/>
      <c r="AD1395" s="28"/>
      <c r="AE1395" s="12"/>
      <c r="AF1395" s="28"/>
      <c r="AG1395" s="28"/>
      <c r="AH1395" s="12"/>
      <c r="AI1395" s="28"/>
      <c r="AJ1395" s="28"/>
      <c r="AK1395" s="12"/>
      <c r="AL1395" s="28"/>
      <c r="AM1395" s="28"/>
      <c r="AN1395" s="12"/>
      <c r="AO1395" s="34"/>
      <c r="AP1395" s="38"/>
      <c r="AQ1395" s="34"/>
      <c r="AR1395" s="32"/>
      <c r="AS1395" s="28"/>
      <c r="AT1395" s="28"/>
      <c r="AU1395" s="12"/>
      <c r="AV1395" s="28"/>
      <c r="AW1395" s="28"/>
      <c r="AX1395" s="12"/>
      <c r="AY1395" s="44"/>
      <c r="AZ1395" s="34"/>
      <c r="BA1395" s="12"/>
      <c r="BB1395" s="12"/>
      <c r="BC1395" s="12"/>
      <c r="BD1395" s="12"/>
      <c r="BE1395" s="36"/>
      <c r="BF1395" s="36"/>
      <c r="BG1395" s="36"/>
      <c r="BH1395" s="12">
        <f t="shared" ref="BH1395" si="1633">BG1395-BF1395</f>
        <v>0</v>
      </c>
      <c r="BI1395" s="36"/>
      <c r="BJ1395" s="36"/>
      <c r="BK1395" s="36"/>
      <c r="BL1395" s="12">
        <f t="shared" ref="BL1395" si="1634">BK1395-BJ1395</f>
        <v>0</v>
      </c>
      <c r="BM1395" s="36"/>
      <c r="BN1395" s="36"/>
      <c r="BO1395" s="36"/>
      <c r="BP1395" s="12">
        <f t="shared" ref="BP1395" si="1635">BO1395-BN1395</f>
        <v>0</v>
      </c>
      <c r="BQ1395" s="36"/>
      <c r="BR1395" s="36"/>
      <c r="BS1395" s="36"/>
      <c r="BT1395" s="12">
        <f t="shared" ref="BT1395" si="1636">BS1395-BR1395</f>
        <v>0</v>
      </c>
      <c r="BU1395" s="36"/>
      <c r="BV1395" s="36"/>
      <c r="BW1395" s="36"/>
      <c r="BX1395" s="12">
        <f t="shared" ref="BX1395" si="1637">BW1395-BV1395</f>
        <v>0</v>
      </c>
      <c r="BY1395" s="36"/>
      <c r="BZ1395" s="36"/>
      <c r="CA1395" s="36"/>
      <c r="CB1395" s="12">
        <f t="shared" ref="CB1395" si="1638">CA1395-BZ1395</f>
        <v>0</v>
      </c>
      <c r="CC1395" s="36"/>
      <c r="CD1395" s="36"/>
      <c r="CE1395" s="36"/>
      <c r="CF1395" s="12">
        <f t="shared" ref="CF1395" si="1639">CE1395-CD1395</f>
        <v>0</v>
      </c>
      <c r="CG1395" s="36"/>
      <c r="CH1395" s="36"/>
      <c r="CI1395" s="36"/>
      <c r="CJ1395" s="12">
        <f t="shared" ref="CJ1395" si="1640">CI1395-CH1395</f>
        <v>0</v>
      </c>
      <c r="CK1395" s="36"/>
      <c r="CL1395" s="36"/>
      <c r="CM1395" s="36"/>
      <c r="CN1395" s="12">
        <f t="shared" ref="CN1395" si="1641">CM1395-CL1395</f>
        <v>0</v>
      </c>
      <c r="CO1395" s="36"/>
      <c r="CP1395" s="36"/>
      <c r="CQ1395" s="36"/>
      <c r="CR1395" s="12">
        <f t="shared" ref="CR1395" si="1642">CQ1395-CP1395</f>
        <v>0</v>
      </c>
      <c r="CS1395" s="36"/>
      <c r="CT1395" s="36"/>
      <c r="CU1395" s="36"/>
      <c r="CV1395" s="12">
        <f t="shared" ref="CV1395" si="1643">CU1395-CT1395</f>
        <v>0</v>
      </c>
      <c r="CW1395" s="36"/>
      <c r="CX1395" s="36"/>
      <c r="CY1395" s="36"/>
      <c r="CZ1395" s="12">
        <f t="shared" ref="CZ1395" si="1644">CY1395-CX1395</f>
        <v>0</v>
      </c>
      <c r="DA1395" s="36"/>
      <c r="DB1395" s="36"/>
      <c r="DC1395" s="36"/>
      <c r="DD1395" s="12">
        <f t="shared" ref="DD1395" si="1645">DC1395-DB1395</f>
        <v>0</v>
      </c>
      <c r="DE1395" s="28"/>
      <c r="DF1395" s="29"/>
    </row>
    <row r="1396" spans="1:110" ht="38.25" hidden="1" x14ac:dyDescent="0.25">
      <c r="A1396" s="13" t="s">
        <v>24</v>
      </c>
      <c r="B1396" s="48" t="s">
        <v>594</v>
      </c>
      <c r="C1396" s="49">
        <v>1917</v>
      </c>
      <c r="D1396" s="49" t="s">
        <v>51</v>
      </c>
      <c r="E1396" s="48" t="s">
        <v>52</v>
      </c>
      <c r="F1396" s="50">
        <v>916.9</v>
      </c>
      <c r="G1396" s="50">
        <v>853.2</v>
      </c>
      <c r="H1396" s="51">
        <v>34613</v>
      </c>
      <c r="I1396" s="12">
        <f t="shared" ref="I1396:I1415" si="1646">O1396+R1396+U1396+X1396+AA1396+AD1396+AG1396+AJ1396+AM1396+AQ1396+AT1396+BC1396+AW1396+AZ1396</f>
        <v>2112985.2000000002</v>
      </c>
      <c r="J1396" s="12">
        <f t="shared" ref="J1396:J1415" si="1647">(I1396-BC1396)*0.5</f>
        <v>1056492.6000000001</v>
      </c>
      <c r="K1396" s="12">
        <f t="shared" ref="K1396:K1453" si="1648">I1396-J1396</f>
        <v>1056492.6000000001</v>
      </c>
      <c r="L1396" s="12">
        <f t="shared" ref="L1396:L1453" si="1649">K1396</f>
        <v>1056492.6000000001</v>
      </c>
      <c r="M1396" s="12">
        <f t="shared" si="1626"/>
        <v>0</v>
      </c>
      <c r="N1396" s="12"/>
      <c r="O1396" s="12"/>
      <c r="P1396" s="12">
        <v>0</v>
      </c>
      <c r="Q1396" s="12"/>
      <c r="R1396" s="12"/>
      <c r="S1396" s="12">
        <v>0</v>
      </c>
      <c r="T1396" s="12"/>
      <c r="U1396" s="12"/>
      <c r="V1396" s="12">
        <v>0</v>
      </c>
      <c r="W1396" s="12"/>
      <c r="X1396" s="12"/>
      <c r="Y1396" s="12">
        <v>0</v>
      </c>
      <c r="Z1396" s="12"/>
      <c r="AA1396" s="12"/>
      <c r="AB1396" s="12">
        <v>0</v>
      </c>
      <c r="AC1396" s="12"/>
      <c r="AD1396" s="12"/>
      <c r="AE1396" s="12">
        <v>0</v>
      </c>
      <c r="AF1396" s="12"/>
      <c r="AG1396" s="12"/>
      <c r="AH1396" s="12">
        <v>0</v>
      </c>
      <c r="AI1396" s="12"/>
      <c r="AJ1396" s="12"/>
      <c r="AK1396" s="12">
        <v>0</v>
      </c>
      <c r="AL1396" s="12"/>
      <c r="AM1396" s="12"/>
      <c r="AN1396" s="12">
        <v>0</v>
      </c>
      <c r="AO1396" s="32"/>
      <c r="AP1396" s="39" t="s">
        <v>53</v>
      </c>
      <c r="AQ1396" s="32"/>
      <c r="AR1396" s="32">
        <v>0</v>
      </c>
      <c r="AS1396" s="12">
        <v>2373928.321</v>
      </c>
      <c r="AT1396" s="12">
        <v>2112985.2000000002</v>
      </c>
      <c r="AU1396" s="12">
        <v>-260943.12099999981</v>
      </c>
      <c r="AV1396" s="12"/>
      <c r="AW1396" s="12"/>
      <c r="AX1396" s="12">
        <v>0</v>
      </c>
      <c r="AY1396" s="45"/>
      <c r="AZ1396" s="32"/>
      <c r="BA1396" s="12">
        <v>0</v>
      </c>
      <c r="BB1396" s="12">
        <f t="shared" ref="BB1396:BB1415" si="1650">BF1396+BJ1396+BN1396+BR1396+BV1396+BZ1396+CD1396+CH1396+CL1396+CP1396+CT1396+CX1396+DB1396</f>
        <v>0</v>
      </c>
      <c r="BC1396" s="12">
        <f t="shared" ref="BC1396:BC1415" si="1651">BG1396+BK1396+BO1396+BS1396+BW1396+CA1396+CE1396+CI1396+CM1396+CQ1396+CU1396+CY1396+DC1396</f>
        <v>0</v>
      </c>
      <c r="BD1396" s="12">
        <f t="shared" ref="BD1396:BD1415" si="1652">BC1396-BB1396</f>
        <v>0</v>
      </c>
      <c r="BE1396" s="12"/>
      <c r="BF1396" s="12"/>
      <c r="BG1396" s="12"/>
      <c r="BH1396" s="12">
        <f>BG1396-BF1396</f>
        <v>0</v>
      </c>
      <c r="BI1396" s="12"/>
      <c r="BJ1396" s="12"/>
      <c r="BK1396" s="12"/>
      <c r="BL1396" s="12">
        <f>BK1396-BJ1396</f>
        <v>0</v>
      </c>
      <c r="BM1396" s="12"/>
      <c r="BN1396" s="12"/>
      <c r="BO1396" s="12"/>
      <c r="BP1396" s="12">
        <f>BO1396-BN1396</f>
        <v>0</v>
      </c>
      <c r="BQ1396" s="12"/>
      <c r="BR1396" s="12"/>
      <c r="BS1396" s="12"/>
      <c r="BT1396" s="12">
        <f>BS1396-BR1396</f>
        <v>0</v>
      </c>
      <c r="BU1396" s="12"/>
      <c r="BV1396" s="12"/>
      <c r="BW1396" s="12"/>
      <c r="BX1396" s="12">
        <f>BW1396-BV1396</f>
        <v>0</v>
      </c>
      <c r="BY1396" s="12"/>
      <c r="BZ1396" s="12"/>
      <c r="CA1396" s="12"/>
      <c r="CB1396" s="12">
        <f>CA1396-BZ1396</f>
        <v>0</v>
      </c>
      <c r="CC1396" s="12"/>
      <c r="CD1396" s="12"/>
      <c r="CE1396" s="12"/>
      <c r="CF1396" s="12">
        <f>CE1396-CD1396</f>
        <v>0</v>
      </c>
      <c r="CG1396" s="12"/>
      <c r="CH1396" s="12"/>
      <c r="CI1396" s="12"/>
      <c r="CJ1396" s="12">
        <f>CI1396-CH1396</f>
        <v>0</v>
      </c>
      <c r="CK1396" s="12"/>
      <c r="CL1396" s="12"/>
      <c r="CM1396" s="12"/>
      <c r="CN1396" s="12">
        <f>CM1396-CL1396</f>
        <v>0</v>
      </c>
      <c r="CO1396" s="12"/>
      <c r="CP1396" s="12"/>
      <c r="CQ1396" s="12"/>
      <c r="CR1396" s="12">
        <f>CQ1396-CP1396</f>
        <v>0</v>
      </c>
      <c r="CS1396" s="12"/>
      <c r="CT1396" s="12"/>
      <c r="CU1396" s="12"/>
      <c r="CV1396" s="12">
        <f>CU1396-CT1396</f>
        <v>0</v>
      </c>
      <c r="CW1396" s="12"/>
      <c r="CX1396" s="12"/>
      <c r="CY1396" s="12"/>
      <c r="CZ1396" s="12">
        <f>CY1396-CX1396</f>
        <v>0</v>
      </c>
      <c r="DA1396" s="12"/>
      <c r="DB1396" s="12"/>
      <c r="DC1396" s="12"/>
      <c r="DD1396" s="12">
        <f>DC1396-DB1396</f>
        <v>0</v>
      </c>
      <c r="DE1396" s="13" t="s">
        <v>54</v>
      </c>
      <c r="DF1396" s="14" t="s">
        <v>55</v>
      </c>
    </row>
    <row r="1397" spans="1:110" ht="38.25" hidden="1" x14ac:dyDescent="0.25">
      <c r="A1397" s="13" t="s">
        <v>25</v>
      </c>
      <c r="B1397" s="48" t="s">
        <v>2496</v>
      </c>
      <c r="C1397" s="49" t="s">
        <v>2497</v>
      </c>
      <c r="D1397" s="49" t="s">
        <v>51</v>
      </c>
      <c r="E1397" s="48" t="s">
        <v>153</v>
      </c>
      <c r="F1397" s="49">
        <v>2203.5</v>
      </c>
      <c r="G1397" s="49">
        <v>2024.7</v>
      </c>
      <c r="H1397" s="51">
        <v>34226</v>
      </c>
      <c r="I1397" s="12">
        <f t="shared" si="1646"/>
        <v>971957.2350000001</v>
      </c>
      <c r="J1397" s="12">
        <f t="shared" si="1647"/>
        <v>485978.61750000005</v>
      </c>
      <c r="K1397" s="12">
        <f t="shared" si="1648"/>
        <v>485978.61750000005</v>
      </c>
      <c r="L1397" s="12">
        <f t="shared" si="1649"/>
        <v>485978.61750000005</v>
      </c>
      <c r="M1397" s="12">
        <f t="shared" si="1626"/>
        <v>0</v>
      </c>
      <c r="N1397" s="12"/>
      <c r="O1397" s="12"/>
      <c r="P1397" s="12"/>
      <c r="Q1397" s="12"/>
      <c r="R1397" s="12"/>
      <c r="S1397" s="12"/>
      <c r="T1397" s="12"/>
      <c r="U1397" s="12"/>
      <c r="V1397" s="12"/>
      <c r="W1397" s="12">
        <v>0</v>
      </c>
      <c r="X1397" s="12">
        <v>971957.2350000001</v>
      </c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32"/>
      <c r="AP1397" s="39"/>
      <c r="AQ1397" s="32"/>
      <c r="AR1397" s="32"/>
      <c r="AS1397" s="12"/>
      <c r="AT1397" s="12"/>
      <c r="AU1397" s="12"/>
      <c r="AV1397" s="12"/>
      <c r="AW1397" s="12"/>
      <c r="AX1397" s="12"/>
      <c r="AY1397" s="45"/>
      <c r="AZ1397" s="32"/>
      <c r="BA1397" s="12"/>
      <c r="BB1397" s="12">
        <f t="shared" si="1650"/>
        <v>0</v>
      </c>
      <c r="BC1397" s="12">
        <f t="shared" si="1651"/>
        <v>0</v>
      </c>
      <c r="BD1397" s="12">
        <f t="shared" si="1652"/>
        <v>0</v>
      </c>
      <c r="BE1397" s="12"/>
      <c r="BF1397" s="12"/>
      <c r="BG1397" s="12"/>
      <c r="BH1397" s="12"/>
      <c r="BI1397" s="12"/>
      <c r="BJ1397" s="12"/>
      <c r="BK1397" s="12"/>
      <c r="BL1397" s="12"/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2"/>
      <c r="CH1397" s="12"/>
      <c r="CI1397" s="12"/>
      <c r="CJ1397" s="12"/>
      <c r="CK1397" s="12"/>
      <c r="CL1397" s="12"/>
      <c r="CM1397" s="12"/>
      <c r="CN1397" s="12"/>
      <c r="CO1397" s="12"/>
      <c r="CP1397" s="12"/>
      <c r="CQ1397" s="12"/>
      <c r="CR1397" s="12"/>
      <c r="CS1397" s="12"/>
      <c r="CT1397" s="12"/>
      <c r="CU1397" s="12"/>
      <c r="CV1397" s="12"/>
      <c r="CW1397" s="12"/>
      <c r="CX1397" s="12"/>
      <c r="CY1397" s="12"/>
      <c r="CZ1397" s="12"/>
      <c r="DA1397" s="12"/>
      <c r="DB1397" s="12"/>
      <c r="DC1397" s="12"/>
      <c r="DD1397" s="12"/>
      <c r="DE1397" s="13" t="s">
        <v>54</v>
      </c>
      <c r="DF1397" s="14" t="s">
        <v>55</v>
      </c>
    </row>
    <row r="1398" spans="1:110" ht="38.25" hidden="1" x14ac:dyDescent="0.25">
      <c r="A1398" s="13" t="s">
        <v>26</v>
      </c>
      <c r="B1398" s="48" t="s">
        <v>2498</v>
      </c>
      <c r="C1398" s="49" t="s">
        <v>2497</v>
      </c>
      <c r="D1398" s="49"/>
      <c r="E1398" s="48" t="s">
        <v>153</v>
      </c>
      <c r="F1398" s="49">
        <v>1610.2</v>
      </c>
      <c r="G1398" s="49">
        <v>1474.6</v>
      </c>
      <c r="H1398" s="51">
        <v>33774</v>
      </c>
      <c r="I1398" s="12">
        <f t="shared" si="1646"/>
        <v>707881.73</v>
      </c>
      <c r="J1398" s="12">
        <f t="shared" si="1647"/>
        <v>353940.86499999999</v>
      </c>
      <c r="K1398" s="12">
        <f t="shared" si="1648"/>
        <v>353940.86499999999</v>
      </c>
      <c r="L1398" s="12">
        <f t="shared" si="1649"/>
        <v>353940.86499999999</v>
      </c>
      <c r="M1398" s="12">
        <f t="shared" si="1626"/>
        <v>0</v>
      </c>
      <c r="N1398" s="12"/>
      <c r="O1398" s="12"/>
      <c r="P1398" s="12"/>
      <c r="Q1398" s="12"/>
      <c r="R1398" s="12"/>
      <c r="S1398" s="12"/>
      <c r="T1398" s="12"/>
      <c r="U1398" s="12"/>
      <c r="V1398" s="12"/>
      <c r="W1398" s="12">
        <v>0</v>
      </c>
      <c r="X1398" s="12">
        <v>707881.73</v>
      </c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32"/>
      <c r="AP1398" s="39"/>
      <c r="AQ1398" s="32"/>
      <c r="AR1398" s="32"/>
      <c r="AS1398" s="12"/>
      <c r="AT1398" s="12"/>
      <c r="AU1398" s="12"/>
      <c r="AV1398" s="12"/>
      <c r="AW1398" s="12"/>
      <c r="AX1398" s="12"/>
      <c r="AY1398" s="45"/>
      <c r="AZ1398" s="32"/>
      <c r="BA1398" s="12"/>
      <c r="BB1398" s="12">
        <f t="shared" si="1650"/>
        <v>0</v>
      </c>
      <c r="BC1398" s="12">
        <f t="shared" si="1651"/>
        <v>0</v>
      </c>
      <c r="BD1398" s="12">
        <f t="shared" si="1652"/>
        <v>0</v>
      </c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3" t="s">
        <v>54</v>
      </c>
      <c r="DF1398" s="14" t="s">
        <v>55</v>
      </c>
    </row>
    <row r="1399" spans="1:110" ht="38.25" hidden="1" x14ac:dyDescent="0.25">
      <c r="A1399" s="13" t="s">
        <v>27</v>
      </c>
      <c r="B1399" s="48" t="s">
        <v>2499</v>
      </c>
      <c r="C1399" s="49" t="s">
        <v>2500</v>
      </c>
      <c r="D1399" s="49"/>
      <c r="E1399" s="48" t="s">
        <v>153</v>
      </c>
      <c r="F1399" s="49">
        <v>1650.3</v>
      </c>
      <c r="G1399" s="49">
        <v>1500.3</v>
      </c>
      <c r="H1399" s="51">
        <v>34143</v>
      </c>
      <c r="I1399" s="12">
        <f t="shared" si="1646"/>
        <v>720219.01500000001</v>
      </c>
      <c r="J1399" s="12">
        <f t="shared" si="1647"/>
        <v>360109.50750000001</v>
      </c>
      <c r="K1399" s="12">
        <f t="shared" si="1648"/>
        <v>360109.50750000001</v>
      </c>
      <c r="L1399" s="12">
        <f t="shared" si="1649"/>
        <v>360109.50750000001</v>
      </c>
      <c r="M1399" s="12">
        <f t="shared" si="1626"/>
        <v>0</v>
      </c>
      <c r="N1399" s="12"/>
      <c r="O1399" s="12"/>
      <c r="P1399" s="12"/>
      <c r="Q1399" s="12"/>
      <c r="R1399" s="12"/>
      <c r="S1399" s="12"/>
      <c r="T1399" s="12"/>
      <c r="U1399" s="12"/>
      <c r="V1399" s="12"/>
      <c r="W1399" s="12">
        <v>0</v>
      </c>
      <c r="X1399" s="12">
        <v>720219.01500000001</v>
      </c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32"/>
      <c r="AP1399" s="39"/>
      <c r="AQ1399" s="32"/>
      <c r="AR1399" s="32"/>
      <c r="AS1399" s="12"/>
      <c r="AT1399" s="12"/>
      <c r="AU1399" s="12"/>
      <c r="AV1399" s="12"/>
      <c r="AW1399" s="12"/>
      <c r="AX1399" s="12"/>
      <c r="AY1399" s="45"/>
      <c r="AZ1399" s="32"/>
      <c r="BA1399" s="12"/>
      <c r="BB1399" s="12">
        <f t="shared" si="1650"/>
        <v>0</v>
      </c>
      <c r="BC1399" s="12">
        <f t="shared" si="1651"/>
        <v>0</v>
      </c>
      <c r="BD1399" s="12">
        <f t="shared" si="1652"/>
        <v>0</v>
      </c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2"/>
      <c r="CI1399" s="12"/>
      <c r="CJ1399" s="12"/>
      <c r="CK1399" s="12"/>
      <c r="CL1399" s="12"/>
      <c r="CM1399" s="12"/>
      <c r="CN1399" s="12"/>
      <c r="CO1399" s="12"/>
      <c r="CP1399" s="12"/>
      <c r="CQ1399" s="12"/>
      <c r="CR1399" s="12"/>
      <c r="CS1399" s="12"/>
      <c r="CT1399" s="12"/>
      <c r="CU1399" s="12"/>
      <c r="CV1399" s="12"/>
      <c r="CW1399" s="12"/>
      <c r="CX1399" s="12"/>
      <c r="CY1399" s="12"/>
      <c r="CZ1399" s="12"/>
      <c r="DA1399" s="12"/>
      <c r="DB1399" s="12"/>
      <c r="DC1399" s="12"/>
      <c r="DD1399" s="12"/>
      <c r="DE1399" s="13" t="s">
        <v>54</v>
      </c>
      <c r="DF1399" s="14" t="s">
        <v>55</v>
      </c>
    </row>
    <row r="1400" spans="1:110" ht="51" hidden="1" x14ac:dyDescent="0.25">
      <c r="A1400" s="13" t="s">
        <v>28</v>
      </c>
      <c r="B1400" s="48" t="s">
        <v>2690</v>
      </c>
      <c r="C1400" s="49">
        <v>1917</v>
      </c>
      <c r="D1400" s="49" t="s">
        <v>51</v>
      </c>
      <c r="E1400" s="48" t="s">
        <v>56</v>
      </c>
      <c r="F1400" s="49">
        <v>960.4</v>
      </c>
      <c r="G1400" s="49">
        <v>801.3</v>
      </c>
      <c r="H1400" s="51">
        <v>34690</v>
      </c>
      <c r="I1400" s="12">
        <f t="shared" si="1646"/>
        <v>243964.28</v>
      </c>
      <c r="J1400" s="12">
        <f t="shared" si="1647"/>
        <v>0</v>
      </c>
      <c r="K1400" s="12">
        <f t="shared" si="1648"/>
        <v>243964.28</v>
      </c>
      <c r="L1400" s="12">
        <f t="shared" si="1649"/>
        <v>243964.28</v>
      </c>
      <c r="M1400" s="12">
        <f t="shared" si="1626"/>
        <v>0</v>
      </c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32"/>
      <c r="AP1400" s="39"/>
      <c r="AQ1400" s="32"/>
      <c r="AR1400" s="32"/>
      <c r="AS1400" s="12"/>
      <c r="AT1400" s="12"/>
      <c r="AU1400" s="12"/>
      <c r="AV1400" s="12"/>
      <c r="AW1400" s="12"/>
      <c r="AX1400" s="12"/>
      <c r="AY1400" s="45"/>
      <c r="AZ1400" s="32"/>
      <c r="BA1400" s="12"/>
      <c r="BB1400" s="12"/>
      <c r="BC1400" s="12">
        <f t="shared" si="1651"/>
        <v>243964.28</v>
      </c>
      <c r="BD1400" s="12">
        <f t="shared" si="1652"/>
        <v>243964.28</v>
      </c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>
        <v>243964.28</v>
      </c>
      <c r="CN1400" s="12">
        <f>CM1400-CL1400</f>
        <v>243964.28</v>
      </c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3" t="s">
        <v>54</v>
      </c>
      <c r="DF1400" s="14" t="s">
        <v>55</v>
      </c>
    </row>
    <row r="1401" spans="1:110" ht="38.25" hidden="1" x14ac:dyDescent="0.25">
      <c r="A1401" s="13" t="s">
        <v>29</v>
      </c>
      <c r="B1401" s="48" t="s">
        <v>2494</v>
      </c>
      <c r="C1401" s="49" t="s">
        <v>2495</v>
      </c>
      <c r="D1401" s="49" t="s">
        <v>51</v>
      </c>
      <c r="E1401" s="48" t="s">
        <v>228</v>
      </c>
      <c r="F1401" s="49">
        <v>9608.5</v>
      </c>
      <c r="G1401" s="49">
        <v>8357.7000000000007</v>
      </c>
      <c r="H1401" s="51">
        <v>34782</v>
      </c>
      <c r="I1401" s="12">
        <f t="shared" si="1646"/>
        <v>10245035.814000001</v>
      </c>
      <c r="J1401" s="12">
        <f t="shared" si="1647"/>
        <v>5122517.9070000006</v>
      </c>
      <c r="K1401" s="12">
        <f t="shared" si="1648"/>
        <v>5122517.9070000006</v>
      </c>
      <c r="L1401" s="12">
        <f t="shared" si="1649"/>
        <v>5122517.9070000006</v>
      </c>
      <c r="M1401" s="12">
        <f t="shared" si="1626"/>
        <v>0</v>
      </c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32"/>
      <c r="AP1401" s="39"/>
      <c r="AQ1401" s="32"/>
      <c r="AR1401" s="32"/>
      <c r="AS1401" s="12"/>
      <c r="AT1401" s="12"/>
      <c r="AU1401" s="12"/>
      <c r="AV1401" s="12"/>
      <c r="AW1401" s="12">
        <v>10245035.814000001</v>
      </c>
      <c r="AX1401" s="12"/>
      <c r="AY1401" s="45"/>
      <c r="AZ1401" s="32"/>
      <c r="BA1401" s="12"/>
      <c r="BB1401" s="12">
        <f>BF1401+BJ1401+BN1401+BR1401+BV1401+BZ1401+CD1401+CH1401+CL1401+CP1401+CT1401+CX1401+DB1401</f>
        <v>0</v>
      </c>
      <c r="BC1401" s="12">
        <f t="shared" si="1651"/>
        <v>0</v>
      </c>
      <c r="BD1401" s="12">
        <f t="shared" si="1652"/>
        <v>0</v>
      </c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2"/>
      <c r="CI1401" s="12"/>
      <c r="CJ1401" s="12"/>
      <c r="CK1401" s="12"/>
      <c r="CL1401" s="12"/>
      <c r="CM1401" s="12"/>
      <c r="CN1401" s="12"/>
      <c r="CO1401" s="12"/>
      <c r="CP1401" s="12"/>
      <c r="CQ1401" s="12"/>
      <c r="CR1401" s="12"/>
      <c r="CS1401" s="12"/>
      <c r="CT1401" s="12"/>
      <c r="CU1401" s="12"/>
      <c r="CV1401" s="12"/>
      <c r="CW1401" s="12"/>
      <c r="CX1401" s="12"/>
      <c r="CY1401" s="12"/>
      <c r="CZ1401" s="12"/>
      <c r="DA1401" s="12"/>
      <c r="DB1401" s="12"/>
      <c r="DC1401" s="12"/>
      <c r="DD1401" s="12"/>
      <c r="DE1401" s="13" t="s">
        <v>54</v>
      </c>
      <c r="DF1401" s="14" t="s">
        <v>55</v>
      </c>
    </row>
    <row r="1402" spans="1:110" ht="56.25" hidden="1" x14ac:dyDescent="0.25">
      <c r="A1402" s="13" t="s">
        <v>30</v>
      </c>
      <c r="B1402" s="48" t="s">
        <v>1480</v>
      </c>
      <c r="C1402" s="49">
        <v>1982</v>
      </c>
      <c r="D1402" s="49" t="s">
        <v>51</v>
      </c>
      <c r="E1402" s="48" t="s">
        <v>228</v>
      </c>
      <c r="F1402" s="50">
        <v>19445.400000000001</v>
      </c>
      <c r="G1402" s="50">
        <v>17418.400000000001</v>
      </c>
      <c r="H1402" s="51">
        <v>33778</v>
      </c>
      <c r="I1402" s="12">
        <f t="shared" si="1646"/>
        <v>23928965.400000002</v>
      </c>
      <c r="J1402" s="12">
        <f t="shared" si="1647"/>
        <v>11964482.700000001</v>
      </c>
      <c r="K1402" s="12">
        <f t="shared" si="1648"/>
        <v>11964482.700000001</v>
      </c>
      <c r="L1402" s="12">
        <f t="shared" si="1649"/>
        <v>11964482.700000001</v>
      </c>
      <c r="M1402" s="12">
        <f t="shared" si="1626"/>
        <v>0</v>
      </c>
      <c r="N1402" s="12"/>
      <c r="O1402" s="12"/>
      <c r="P1402" s="12">
        <v>0</v>
      </c>
      <c r="Q1402" s="12"/>
      <c r="R1402" s="12"/>
      <c r="S1402" s="12">
        <v>0</v>
      </c>
      <c r="T1402" s="12"/>
      <c r="U1402" s="12"/>
      <c r="V1402" s="12">
        <v>0</v>
      </c>
      <c r="W1402" s="12"/>
      <c r="X1402" s="12"/>
      <c r="Y1402" s="12">
        <v>0</v>
      </c>
      <c r="Z1402" s="12"/>
      <c r="AA1402" s="12"/>
      <c r="AB1402" s="12">
        <v>0</v>
      </c>
      <c r="AC1402" s="12"/>
      <c r="AD1402" s="12"/>
      <c r="AE1402" s="12">
        <v>0</v>
      </c>
      <c r="AF1402" s="12"/>
      <c r="AG1402" s="12"/>
      <c r="AH1402" s="12">
        <v>0</v>
      </c>
      <c r="AI1402" s="12"/>
      <c r="AJ1402" s="12"/>
      <c r="AK1402" s="12">
        <v>0</v>
      </c>
      <c r="AL1402" s="12"/>
      <c r="AM1402" s="12"/>
      <c r="AN1402" s="12">
        <v>0</v>
      </c>
      <c r="AO1402" s="32">
        <v>24352000</v>
      </c>
      <c r="AP1402" s="39" t="s">
        <v>343</v>
      </c>
      <c r="AQ1402" s="32">
        <v>23928965.400000002</v>
      </c>
      <c r="AR1402" s="32">
        <v>-423034.59999999776</v>
      </c>
      <c r="AS1402" s="12"/>
      <c r="AT1402" s="12"/>
      <c r="AU1402" s="12">
        <v>0</v>
      </c>
      <c r="AV1402" s="12"/>
      <c r="AW1402" s="12"/>
      <c r="AX1402" s="12">
        <v>0</v>
      </c>
      <c r="AY1402" s="45"/>
      <c r="AZ1402" s="32"/>
      <c r="BA1402" s="12">
        <v>0</v>
      </c>
      <c r="BB1402" s="12">
        <f t="shared" si="1650"/>
        <v>0</v>
      </c>
      <c r="BC1402" s="12">
        <f t="shared" si="1651"/>
        <v>0</v>
      </c>
      <c r="BD1402" s="12">
        <f t="shared" si="1652"/>
        <v>0</v>
      </c>
      <c r="BE1402" s="12"/>
      <c r="BF1402" s="12"/>
      <c r="BG1402" s="12"/>
      <c r="BH1402" s="12">
        <f>BG1402-BF1402</f>
        <v>0</v>
      </c>
      <c r="BI1402" s="12"/>
      <c r="BJ1402" s="12"/>
      <c r="BK1402" s="12"/>
      <c r="BL1402" s="12">
        <f>BK1402-BJ1402</f>
        <v>0</v>
      </c>
      <c r="BM1402" s="12"/>
      <c r="BN1402" s="12"/>
      <c r="BO1402" s="12"/>
      <c r="BP1402" s="12">
        <f>BO1402-BN1402</f>
        <v>0</v>
      </c>
      <c r="BQ1402" s="12"/>
      <c r="BR1402" s="12"/>
      <c r="BS1402" s="12"/>
      <c r="BT1402" s="12">
        <f>BS1402-BR1402</f>
        <v>0</v>
      </c>
      <c r="BU1402" s="12"/>
      <c r="BV1402" s="12"/>
      <c r="BW1402" s="12"/>
      <c r="BX1402" s="12">
        <f>BW1402-BV1402</f>
        <v>0</v>
      </c>
      <c r="BY1402" s="12"/>
      <c r="BZ1402" s="12"/>
      <c r="CA1402" s="12"/>
      <c r="CB1402" s="12">
        <f>CA1402-BZ1402</f>
        <v>0</v>
      </c>
      <c r="CC1402" s="12"/>
      <c r="CD1402" s="12"/>
      <c r="CE1402" s="12"/>
      <c r="CF1402" s="12">
        <f>CE1402-CD1402</f>
        <v>0</v>
      </c>
      <c r="CG1402" s="12"/>
      <c r="CH1402" s="12"/>
      <c r="CI1402" s="12"/>
      <c r="CJ1402" s="12">
        <f>CI1402-CH1402</f>
        <v>0</v>
      </c>
      <c r="CK1402" s="12"/>
      <c r="CL1402" s="12"/>
      <c r="CM1402" s="12"/>
      <c r="CN1402" s="12">
        <f>CM1402-CL1402</f>
        <v>0</v>
      </c>
      <c r="CO1402" s="12"/>
      <c r="CP1402" s="12"/>
      <c r="CQ1402" s="12"/>
      <c r="CR1402" s="12">
        <f>CQ1402-CP1402</f>
        <v>0</v>
      </c>
      <c r="CS1402" s="12"/>
      <c r="CT1402" s="12"/>
      <c r="CU1402" s="12"/>
      <c r="CV1402" s="12">
        <f>CU1402-CT1402</f>
        <v>0</v>
      </c>
      <c r="CW1402" s="12"/>
      <c r="CX1402" s="12"/>
      <c r="CY1402" s="12"/>
      <c r="CZ1402" s="12">
        <f>CY1402-CX1402</f>
        <v>0</v>
      </c>
      <c r="DA1402" s="12"/>
      <c r="DB1402" s="12"/>
      <c r="DC1402" s="12"/>
      <c r="DD1402" s="12">
        <f>DC1402-DB1402</f>
        <v>0</v>
      </c>
      <c r="DE1402" s="13" t="s">
        <v>54</v>
      </c>
      <c r="DF1402" s="14" t="s">
        <v>55</v>
      </c>
    </row>
    <row r="1403" spans="1:110" ht="56.25" hidden="1" x14ac:dyDescent="0.25">
      <c r="A1403" s="13" t="s">
        <v>31</v>
      </c>
      <c r="B1403" s="48" t="s">
        <v>1892</v>
      </c>
      <c r="C1403" s="49">
        <v>1983</v>
      </c>
      <c r="D1403" s="49" t="s">
        <v>51</v>
      </c>
      <c r="E1403" s="48" t="s">
        <v>228</v>
      </c>
      <c r="F1403" s="50">
        <v>17836.5</v>
      </c>
      <c r="G1403" s="50">
        <v>16031.6</v>
      </c>
      <c r="H1403" s="51">
        <v>33876</v>
      </c>
      <c r="I1403" s="12">
        <f t="shared" si="1646"/>
        <v>21513295.32</v>
      </c>
      <c r="J1403" s="12">
        <f t="shared" si="1647"/>
        <v>10756647.66</v>
      </c>
      <c r="K1403" s="12">
        <f t="shared" si="1648"/>
        <v>10756647.66</v>
      </c>
      <c r="L1403" s="12">
        <f t="shared" si="1649"/>
        <v>10756647.66</v>
      </c>
      <c r="M1403" s="12">
        <f t="shared" si="1626"/>
        <v>0</v>
      </c>
      <c r="N1403" s="12"/>
      <c r="O1403" s="12"/>
      <c r="P1403" s="12">
        <v>0</v>
      </c>
      <c r="Q1403" s="12"/>
      <c r="R1403" s="12"/>
      <c r="S1403" s="12">
        <v>0</v>
      </c>
      <c r="T1403" s="12"/>
      <c r="U1403" s="12"/>
      <c r="V1403" s="12">
        <v>0</v>
      </c>
      <c r="W1403" s="12"/>
      <c r="X1403" s="12"/>
      <c r="Y1403" s="12">
        <v>0</v>
      </c>
      <c r="Z1403" s="12"/>
      <c r="AA1403" s="12"/>
      <c r="AB1403" s="12">
        <v>0</v>
      </c>
      <c r="AC1403" s="12"/>
      <c r="AD1403" s="12"/>
      <c r="AE1403" s="12">
        <v>0</v>
      </c>
      <c r="AF1403" s="12"/>
      <c r="AG1403" s="12"/>
      <c r="AH1403" s="12">
        <v>0</v>
      </c>
      <c r="AI1403" s="12"/>
      <c r="AJ1403" s="12"/>
      <c r="AK1403" s="12">
        <v>0</v>
      </c>
      <c r="AL1403" s="12"/>
      <c r="AM1403" s="12"/>
      <c r="AN1403" s="12">
        <v>0</v>
      </c>
      <c r="AO1403" s="32">
        <v>22816800</v>
      </c>
      <c r="AP1403" s="39" t="s">
        <v>344</v>
      </c>
      <c r="AQ1403" s="32">
        <v>21513295.32</v>
      </c>
      <c r="AR1403" s="32">
        <v>-1303504.6799999997</v>
      </c>
      <c r="AS1403" s="12"/>
      <c r="AT1403" s="12"/>
      <c r="AU1403" s="12">
        <v>0</v>
      </c>
      <c r="AV1403" s="12"/>
      <c r="AW1403" s="12"/>
      <c r="AX1403" s="12">
        <v>0</v>
      </c>
      <c r="AY1403" s="45"/>
      <c r="AZ1403" s="32"/>
      <c r="BA1403" s="12">
        <v>0</v>
      </c>
      <c r="BB1403" s="12">
        <f t="shared" si="1650"/>
        <v>0</v>
      </c>
      <c r="BC1403" s="12">
        <f t="shared" si="1651"/>
        <v>0</v>
      </c>
      <c r="BD1403" s="12">
        <f t="shared" si="1652"/>
        <v>0</v>
      </c>
      <c r="BE1403" s="12"/>
      <c r="BF1403" s="12"/>
      <c r="BG1403" s="12"/>
      <c r="BH1403" s="12">
        <f>BG1403-BF1403</f>
        <v>0</v>
      </c>
      <c r="BI1403" s="12"/>
      <c r="BJ1403" s="12"/>
      <c r="BK1403" s="12"/>
      <c r="BL1403" s="12">
        <f>BK1403-BJ1403</f>
        <v>0</v>
      </c>
      <c r="BM1403" s="12"/>
      <c r="BN1403" s="12"/>
      <c r="BO1403" s="12"/>
      <c r="BP1403" s="12">
        <f>BO1403-BN1403</f>
        <v>0</v>
      </c>
      <c r="BQ1403" s="12"/>
      <c r="BR1403" s="12"/>
      <c r="BS1403" s="12"/>
      <c r="BT1403" s="12">
        <f>BS1403-BR1403</f>
        <v>0</v>
      </c>
      <c r="BU1403" s="12"/>
      <c r="BV1403" s="12"/>
      <c r="BW1403" s="12"/>
      <c r="BX1403" s="12">
        <f>BW1403-BV1403</f>
        <v>0</v>
      </c>
      <c r="BY1403" s="12"/>
      <c r="BZ1403" s="12"/>
      <c r="CA1403" s="12"/>
      <c r="CB1403" s="12">
        <f>CA1403-BZ1403</f>
        <v>0</v>
      </c>
      <c r="CC1403" s="12"/>
      <c r="CD1403" s="12"/>
      <c r="CE1403" s="12"/>
      <c r="CF1403" s="12">
        <f>CE1403-CD1403</f>
        <v>0</v>
      </c>
      <c r="CG1403" s="12"/>
      <c r="CH1403" s="12"/>
      <c r="CI1403" s="12"/>
      <c r="CJ1403" s="12">
        <f>CI1403-CH1403</f>
        <v>0</v>
      </c>
      <c r="CK1403" s="12"/>
      <c r="CL1403" s="12"/>
      <c r="CM1403" s="12"/>
      <c r="CN1403" s="12">
        <f>CM1403-CL1403</f>
        <v>0</v>
      </c>
      <c r="CO1403" s="12"/>
      <c r="CP1403" s="12"/>
      <c r="CQ1403" s="12"/>
      <c r="CR1403" s="12">
        <f>CQ1403-CP1403</f>
        <v>0</v>
      </c>
      <c r="CS1403" s="12"/>
      <c r="CT1403" s="12"/>
      <c r="CU1403" s="12"/>
      <c r="CV1403" s="12">
        <f>CU1403-CT1403</f>
        <v>0</v>
      </c>
      <c r="CW1403" s="12"/>
      <c r="CX1403" s="12"/>
      <c r="CY1403" s="12"/>
      <c r="CZ1403" s="12">
        <f>CY1403-CX1403</f>
        <v>0</v>
      </c>
      <c r="DA1403" s="12"/>
      <c r="DB1403" s="12"/>
      <c r="DC1403" s="12"/>
      <c r="DD1403" s="12">
        <f>DC1403-DB1403</f>
        <v>0</v>
      </c>
      <c r="DE1403" s="13" t="s">
        <v>54</v>
      </c>
      <c r="DF1403" s="14" t="s">
        <v>55</v>
      </c>
    </row>
    <row r="1404" spans="1:110" ht="38.25" hidden="1" x14ac:dyDescent="0.25">
      <c r="A1404" s="13" t="s">
        <v>32</v>
      </c>
      <c r="B1404" s="48" t="s">
        <v>2490</v>
      </c>
      <c r="C1404" s="49" t="s">
        <v>2148</v>
      </c>
      <c r="D1404" s="49" t="s">
        <v>51</v>
      </c>
      <c r="E1404" s="48" t="s">
        <v>153</v>
      </c>
      <c r="F1404" s="49">
        <v>1855.3</v>
      </c>
      <c r="G1404" s="49">
        <v>1743.2</v>
      </c>
      <c r="H1404" s="51">
        <v>38072</v>
      </c>
      <c r="I1404" s="12">
        <f t="shared" si="1646"/>
        <v>150000</v>
      </c>
      <c r="J1404" s="12">
        <f t="shared" si="1647"/>
        <v>0</v>
      </c>
      <c r="K1404" s="12">
        <f t="shared" si="1648"/>
        <v>150000</v>
      </c>
      <c r="L1404" s="12">
        <f t="shared" si="1649"/>
        <v>150000</v>
      </c>
      <c r="M1404" s="12">
        <f t="shared" si="1626"/>
        <v>0</v>
      </c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32"/>
      <c r="AP1404" s="39"/>
      <c r="AQ1404" s="32"/>
      <c r="AR1404" s="32"/>
      <c r="AS1404" s="12"/>
      <c r="AT1404" s="12"/>
      <c r="AU1404" s="12"/>
      <c r="AV1404" s="12"/>
      <c r="AW1404" s="12"/>
      <c r="AX1404" s="12"/>
      <c r="AY1404" s="45"/>
      <c r="AZ1404" s="32"/>
      <c r="BA1404" s="12"/>
      <c r="BB1404" s="12">
        <f>BF1404+BJ1404+BN1404+BR1404+BV1404+BZ1404+CD1404+CH1404+CL1404+CP1404+CT1404+CX1404+DB1404</f>
        <v>0</v>
      </c>
      <c r="BC1404" s="12">
        <f t="shared" si="1651"/>
        <v>150000</v>
      </c>
      <c r="BD1404" s="12">
        <f t="shared" si="1652"/>
        <v>150000</v>
      </c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>
        <v>1</v>
      </c>
      <c r="CL1404" s="12">
        <v>0</v>
      </c>
      <c r="CM1404" s="12">
        <v>150000</v>
      </c>
      <c r="CN1404" s="12">
        <f>CM1404-CL1404</f>
        <v>150000</v>
      </c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3" t="s">
        <v>54</v>
      </c>
      <c r="DF1404" s="14" t="s">
        <v>55</v>
      </c>
    </row>
    <row r="1405" spans="1:110" ht="38.25" hidden="1" x14ac:dyDescent="0.25">
      <c r="A1405" s="13" t="s">
        <v>33</v>
      </c>
      <c r="B1405" s="48" t="s">
        <v>2492</v>
      </c>
      <c r="C1405" s="49" t="s">
        <v>2493</v>
      </c>
      <c r="D1405" s="49" t="s">
        <v>51</v>
      </c>
      <c r="E1405" s="48" t="s">
        <v>228</v>
      </c>
      <c r="F1405" s="49">
        <v>15921.5</v>
      </c>
      <c r="G1405" s="49">
        <v>14062.5</v>
      </c>
      <c r="H1405" s="51">
        <v>33806</v>
      </c>
      <c r="I1405" s="12">
        <f t="shared" si="1646"/>
        <v>150000</v>
      </c>
      <c r="J1405" s="12">
        <f t="shared" si="1647"/>
        <v>0</v>
      </c>
      <c r="K1405" s="12">
        <f t="shared" si="1648"/>
        <v>150000</v>
      </c>
      <c r="L1405" s="12">
        <f t="shared" si="1649"/>
        <v>150000</v>
      </c>
      <c r="M1405" s="12">
        <f t="shared" si="1626"/>
        <v>0</v>
      </c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32"/>
      <c r="AP1405" s="39"/>
      <c r="AQ1405" s="32"/>
      <c r="AR1405" s="32"/>
      <c r="AS1405" s="12"/>
      <c r="AT1405" s="12"/>
      <c r="AU1405" s="12"/>
      <c r="AV1405" s="12"/>
      <c r="AW1405" s="12"/>
      <c r="AX1405" s="12"/>
      <c r="AY1405" s="45"/>
      <c r="AZ1405" s="32"/>
      <c r="BA1405" s="12"/>
      <c r="BB1405" s="12">
        <f t="shared" si="1650"/>
        <v>0</v>
      </c>
      <c r="BC1405" s="12">
        <f t="shared" si="1651"/>
        <v>150000</v>
      </c>
      <c r="BD1405" s="12">
        <f t="shared" si="1652"/>
        <v>150000</v>
      </c>
      <c r="BE1405" s="12"/>
      <c r="BF1405" s="12"/>
      <c r="BG1405" s="12"/>
      <c r="BH1405" s="12"/>
      <c r="BI1405" s="12">
        <v>1</v>
      </c>
      <c r="BJ1405" s="12">
        <v>0</v>
      </c>
      <c r="BK1405" s="12">
        <v>150000</v>
      </c>
      <c r="BL1405" s="12">
        <f>BK1405-BJ1405</f>
        <v>150000</v>
      </c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/>
      <c r="CL1405" s="12"/>
      <c r="CM1405" s="12"/>
      <c r="CN1405" s="12"/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3" t="s">
        <v>54</v>
      </c>
      <c r="DF1405" s="14" t="s">
        <v>55</v>
      </c>
    </row>
    <row r="1406" spans="1:110" ht="67.5" hidden="1" x14ac:dyDescent="0.25">
      <c r="A1406" s="13" t="s">
        <v>34</v>
      </c>
      <c r="B1406" s="48" t="s">
        <v>1481</v>
      </c>
      <c r="C1406" s="49">
        <v>1982</v>
      </c>
      <c r="D1406" s="49" t="s">
        <v>51</v>
      </c>
      <c r="E1406" s="48" t="s">
        <v>228</v>
      </c>
      <c r="F1406" s="50">
        <v>22096.5</v>
      </c>
      <c r="G1406" s="50">
        <v>19874.5</v>
      </c>
      <c r="H1406" s="51">
        <v>33806</v>
      </c>
      <c r="I1406" s="12">
        <f t="shared" si="1646"/>
        <v>27076475.280000001</v>
      </c>
      <c r="J1406" s="12">
        <f t="shared" si="1647"/>
        <v>13538237.640000001</v>
      </c>
      <c r="K1406" s="12">
        <f t="shared" si="1648"/>
        <v>13538237.640000001</v>
      </c>
      <c r="L1406" s="12">
        <f t="shared" si="1649"/>
        <v>13538237.640000001</v>
      </c>
      <c r="M1406" s="12">
        <f t="shared" si="1626"/>
        <v>0</v>
      </c>
      <c r="N1406" s="12"/>
      <c r="O1406" s="12"/>
      <c r="P1406" s="12">
        <v>0</v>
      </c>
      <c r="Q1406" s="12"/>
      <c r="R1406" s="12"/>
      <c r="S1406" s="12">
        <v>0</v>
      </c>
      <c r="T1406" s="12"/>
      <c r="U1406" s="12"/>
      <c r="V1406" s="12">
        <v>0</v>
      </c>
      <c r="W1406" s="12"/>
      <c r="X1406" s="12"/>
      <c r="Y1406" s="12">
        <v>0</v>
      </c>
      <c r="Z1406" s="12"/>
      <c r="AA1406" s="12"/>
      <c r="AB1406" s="12">
        <v>0</v>
      </c>
      <c r="AC1406" s="12"/>
      <c r="AD1406" s="12"/>
      <c r="AE1406" s="12">
        <v>0</v>
      </c>
      <c r="AF1406" s="12"/>
      <c r="AG1406" s="12"/>
      <c r="AH1406" s="12">
        <v>0</v>
      </c>
      <c r="AI1406" s="12"/>
      <c r="AJ1406" s="12"/>
      <c r="AK1406" s="12">
        <v>0</v>
      </c>
      <c r="AL1406" s="12"/>
      <c r="AM1406" s="12"/>
      <c r="AN1406" s="12">
        <v>0</v>
      </c>
      <c r="AO1406" s="32">
        <v>26887200</v>
      </c>
      <c r="AP1406" s="39" t="s">
        <v>345</v>
      </c>
      <c r="AQ1406" s="32">
        <v>27076475.280000001</v>
      </c>
      <c r="AR1406" s="32">
        <v>189275.28000000119</v>
      </c>
      <c r="AS1406" s="12"/>
      <c r="AT1406" s="12"/>
      <c r="AU1406" s="12">
        <v>0</v>
      </c>
      <c r="AV1406" s="12"/>
      <c r="AW1406" s="12"/>
      <c r="AX1406" s="12">
        <v>0</v>
      </c>
      <c r="AY1406" s="45"/>
      <c r="AZ1406" s="32"/>
      <c r="BA1406" s="12">
        <v>0</v>
      </c>
      <c r="BB1406" s="12">
        <f t="shared" si="1650"/>
        <v>0</v>
      </c>
      <c r="BC1406" s="12">
        <f t="shared" si="1651"/>
        <v>0</v>
      </c>
      <c r="BD1406" s="12">
        <f t="shared" si="1652"/>
        <v>0</v>
      </c>
      <c r="BE1406" s="12"/>
      <c r="BF1406" s="12"/>
      <c r="BG1406" s="12"/>
      <c r="BH1406" s="12">
        <f>BG1406-BF1406</f>
        <v>0</v>
      </c>
      <c r="BI1406" s="12"/>
      <c r="BJ1406" s="12"/>
      <c r="BK1406" s="12"/>
      <c r="BL1406" s="12">
        <f>BK1406-BJ1406</f>
        <v>0</v>
      </c>
      <c r="BM1406" s="12"/>
      <c r="BN1406" s="12"/>
      <c r="BO1406" s="12"/>
      <c r="BP1406" s="12">
        <f>BO1406-BN1406</f>
        <v>0</v>
      </c>
      <c r="BQ1406" s="12"/>
      <c r="BR1406" s="12"/>
      <c r="BS1406" s="12"/>
      <c r="BT1406" s="12">
        <f>BS1406-BR1406</f>
        <v>0</v>
      </c>
      <c r="BU1406" s="12"/>
      <c r="BV1406" s="12"/>
      <c r="BW1406" s="12"/>
      <c r="BX1406" s="12">
        <f>BW1406-BV1406</f>
        <v>0</v>
      </c>
      <c r="BY1406" s="12"/>
      <c r="BZ1406" s="12"/>
      <c r="CA1406" s="12"/>
      <c r="CB1406" s="12">
        <f>CA1406-BZ1406</f>
        <v>0</v>
      </c>
      <c r="CC1406" s="12"/>
      <c r="CD1406" s="12"/>
      <c r="CE1406" s="12"/>
      <c r="CF1406" s="12">
        <f>CE1406-CD1406</f>
        <v>0</v>
      </c>
      <c r="CG1406" s="12"/>
      <c r="CH1406" s="12"/>
      <c r="CI1406" s="12"/>
      <c r="CJ1406" s="12">
        <f>CI1406-CH1406</f>
        <v>0</v>
      </c>
      <c r="CK1406" s="12"/>
      <c r="CL1406" s="12"/>
      <c r="CM1406" s="12"/>
      <c r="CN1406" s="12">
        <f>CM1406-CL1406</f>
        <v>0</v>
      </c>
      <c r="CO1406" s="12"/>
      <c r="CP1406" s="12"/>
      <c r="CQ1406" s="12"/>
      <c r="CR1406" s="12">
        <f>CQ1406-CP1406</f>
        <v>0</v>
      </c>
      <c r="CS1406" s="12"/>
      <c r="CT1406" s="12"/>
      <c r="CU1406" s="12"/>
      <c r="CV1406" s="12">
        <f>CU1406-CT1406</f>
        <v>0</v>
      </c>
      <c r="CW1406" s="12"/>
      <c r="CX1406" s="12"/>
      <c r="CY1406" s="12"/>
      <c r="CZ1406" s="12">
        <f>CY1406-CX1406</f>
        <v>0</v>
      </c>
      <c r="DA1406" s="12"/>
      <c r="DB1406" s="12"/>
      <c r="DC1406" s="12"/>
      <c r="DD1406" s="12">
        <f>DC1406-DB1406</f>
        <v>0</v>
      </c>
      <c r="DE1406" s="13" t="s">
        <v>54</v>
      </c>
      <c r="DF1406" s="14" t="s">
        <v>55</v>
      </c>
    </row>
    <row r="1407" spans="1:110" ht="38.25" hidden="1" x14ac:dyDescent="0.25">
      <c r="A1407" s="13" t="s">
        <v>35</v>
      </c>
      <c r="B1407" s="48" t="s">
        <v>2613</v>
      </c>
      <c r="C1407" s="49" t="s">
        <v>2614</v>
      </c>
      <c r="D1407" s="49"/>
      <c r="E1407" s="48" t="s">
        <v>153</v>
      </c>
      <c r="F1407" s="49">
        <v>574.4</v>
      </c>
      <c r="G1407" s="49">
        <v>529.20000000000005</v>
      </c>
      <c r="H1407" s="51">
        <v>34841</v>
      </c>
      <c r="I1407" s="12">
        <f t="shared" si="1646"/>
        <v>595461.13199999998</v>
      </c>
      <c r="J1407" s="12">
        <f t="shared" si="1647"/>
        <v>297730.56599999999</v>
      </c>
      <c r="K1407" s="12">
        <f t="shared" si="1648"/>
        <v>297730.56599999999</v>
      </c>
      <c r="L1407" s="12">
        <f t="shared" si="1649"/>
        <v>297730.56599999999</v>
      </c>
      <c r="M1407" s="12">
        <f t="shared" si="1626"/>
        <v>0</v>
      </c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>
        <v>254042.46000000002</v>
      </c>
      <c r="Y1407" s="12"/>
      <c r="Z1407" s="12"/>
      <c r="AA1407" s="12"/>
      <c r="AB1407" s="12"/>
      <c r="AC1407" s="12"/>
      <c r="AD1407" s="12">
        <v>341418.67200000002</v>
      </c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32"/>
      <c r="AP1407" s="39"/>
      <c r="AQ1407" s="32"/>
      <c r="AR1407" s="32"/>
      <c r="AS1407" s="12"/>
      <c r="AT1407" s="12"/>
      <c r="AU1407" s="12"/>
      <c r="AV1407" s="12"/>
      <c r="AW1407" s="12"/>
      <c r="AX1407" s="12"/>
      <c r="AY1407" s="45"/>
      <c r="AZ1407" s="32"/>
      <c r="BA1407" s="12"/>
      <c r="BB1407" s="12">
        <f t="shared" si="1650"/>
        <v>0</v>
      </c>
      <c r="BC1407" s="12">
        <f t="shared" si="1651"/>
        <v>0</v>
      </c>
      <c r="BD1407" s="12">
        <f t="shared" si="1652"/>
        <v>0</v>
      </c>
      <c r="BE1407" s="12"/>
      <c r="BF1407" s="12"/>
      <c r="BG1407" s="12"/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2"/>
      <c r="CI1407" s="12"/>
      <c r="CJ1407" s="12"/>
      <c r="CK1407" s="12"/>
      <c r="CL1407" s="12"/>
      <c r="CM1407" s="12"/>
      <c r="CN1407" s="12"/>
      <c r="CO1407" s="12"/>
      <c r="CP1407" s="12"/>
      <c r="CQ1407" s="12"/>
      <c r="CR1407" s="12"/>
      <c r="CS1407" s="12"/>
      <c r="CT1407" s="12"/>
      <c r="CU1407" s="12"/>
      <c r="CV1407" s="12"/>
      <c r="CW1407" s="12"/>
      <c r="CX1407" s="12"/>
      <c r="CY1407" s="12"/>
      <c r="CZ1407" s="12"/>
      <c r="DA1407" s="12"/>
      <c r="DB1407" s="12"/>
      <c r="DC1407" s="12"/>
      <c r="DD1407" s="12"/>
      <c r="DE1407" s="13" t="s">
        <v>54</v>
      </c>
      <c r="DF1407" s="14" t="s">
        <v>55</v>
      </c>
    </row>
    <row r="1408" spans="1:110" ht="56.25" hidden="1" x14ac:dyDescent="0.25">
      <c r="A1408" s="13" t="s">
        <v>36</v>
      </c>
      <c r="B1408" s="48" t="s">
        <v>1482</v>
      </c>
      <c r="C1408" s="49">
        <v>1982</v>
      </c>
      <c r="D1408" s="49" t="s">
        <v>51</v>
      </c>
      <c r="E1408" s="48" t="s">
        <v>228</v>
      </c>
      <c r="F1408" s="50">
        <v>19809</v>
      </c>
      <c r="G1408" s="50">
        <v>17822.900000000001</v>
      </c>
      <c r="H1408" s="51">
        <v>33799</v>
      </c>
      <c r="I1408" s="12">
        <f t="shared" si="1646"/>
        <v>25460597.400000002</v>
      </c>
      <c r="J1408" s="12">
        <f t="shared" si="1647"/>
        <v>12730298.700000001</v>
      </c>
      <c r="K1408" s="12">
        <f t="shared" si="1648"/>
        <v>12730298.700000001</v>
      </c>
      <c r="L1408" s="12">
        <f t="shared" si="1649"/>
        <v>12730298.700000001</v>
      </c>
      <c r="M1408" s="12">
        <f t="shared" si="1626"/>
        <v>0</v>
      </c>
      <c r="N1408" s="12"/>
      <c r="O1408" s="12"/>
      <c r="P1408" s="12">
        <v>0</v>
      </c>
      <c r="Q1408" s="12"/>
      <c r="R1408" s="12"/>
      <c r="S1408" s="12">
        <v>0</v>
      </c>
      <c r="T1408" s="12"/>
      <c r="U1408" s="12"/>
      <c r="V1408" s="12">
        <v>0</v>
      </c>
      <c r="W1408" s="12"/>
      <c r="X1408" s="12"/>
      <c r="Y1408" s="12">
        <v>0</v>
      </c>
      <c r="Z1408" s="12"/>
      <c r="AA1408" s="12"/>
      <c r="AB1408" s="12">
        <v>0</v>
      </c>
      <c r="AC1408" s="12"/>
      <c r="AD1408" s="12"/>
      <c r="AE1408" s="12">
        <v>0</v>
      </c>
      <c r="AF1408" s="12"/>
      <c r="AG1408" s="12"/>
      <c r="AH1408" s="12">
        <v>0</v>
      </c>
      <c r="AI1408" s="12"/>
      <c r="AJ1408" s="12"/>
      <c r="AK1408" s="12">
        <v>0</v>
      </c>
      <c r="AL1408" s="12"/>
      <c r="AM1408" s="12"/>
      <c r="AN1408" s="12">
        <v>0</v>
      </c>
      <c r="AO1408" s="32">
        <v>24352000</v>
      </c>
      <c r="AP1408" s="39" t="s">
        <v>346</v>
      </c>
      <c r="AQ1408" s="32">
        <v>25460597.400000002</v>
      </c>
      <c r="AR1408" s="32">
        <v>1108597.4000000022</v>
      </c>
      <c r="AS1408" s="12"/>
      <c r="AT1408" s="12"/>
      <c r="AU1408" s="12">
        <v>0</v>
      </c>
      <c r="AV1408" s="12"/>
      <c r="AW1408" s="12"/>
      <c r="AX1408" s="12">
        <v>0</v>
      </c>
      <c r="AY1408" s="45"/>
      <c r="AZ1408" s="32"/>
      <c r="BA1408" s="12">
        <v>0</v>
      </c>
      <c r="BB1408" s="12">
        <f t="shared" si="1650"/>
        <v>0</v>
      </c>
      <c r="BC1408" s="12">
        <f t="shared" si="1651"/>
        <v>0</v>
      </c>
      <c r="BD1408" s="12">
        <f t="shared" si="1652"/>
        <v>0</v>
      </c>
      <c r="BE1408" s="12"/>
      <c r="BF1408" s="12"/>
      <c r="BG1408" s="12"/>
      <c r="BH1408" s="12">
        <f>BG1408-BF1408</f>
        <v>0</v>
      </c>
      <c r="BI1408" s="12"/>
      <c r="BJ1408" s="12"/>
      <c r="BK1408" s="12"/>
      <c r="BL1408" s="12">
        <f t="shared" ref="BL1408:BL1415" si="1653">BK1408-BJ1408</f>
        <v>0</v>
      </c>
      <c r="BM1408" s="12"/>
      <c r="BN1408" s="12"/>
      <c r="BO1408" s="12"/>
      <c r="BP1408" s="12">
        <f>BO1408-BN1408</f>
        <v>0</v>
      </c>
      <c r="BQ1408" s="12"/>
      <c r="BR1408" s="12"/>
      <c r="BS1408" s="12"/>
      <c r="BT1408" s="12">
        <f>BS1408-BR1408</f>
        <v>0</v>
      </c>
      <c r="BU1408" s="12"/>
      <c r="BV1408" s="12"/>
      <c r="BW1408" s="12"/>
      <c r="BX1408" s="12">
        <f>BW1408-BV1408</f>
        <v>0</v>
      </c>
      <c r="BY1408" s="12"/>
      <c r="BZ1408" s="12"/>
      <c r="CA1408" s="12"/>
      <c r="CB1408" s="12">
        <f>CA1408-BZ1408</f>
        <v>0</v>
      </c>
      <c r="CC1408" s="12"/>
      <c r="CD1408" s="12"/>
      <c r="CE1408" s="12"/>
      <c r="CF1408" s="12">
        <f>CE1408-CD1408</f>
        <v>0</v>
      </c>
      <c r="CG1408" s="12"/>
      <c r="CH1408" s="12"/>
      <c r="CI1408" s="12"/>
      <c r="CJ1408" s="12">
        <f>CI1408-CH1408</f>
        <v>0</v>
      </c>
      <c r="CK1408" s="12"/>
      <c r="CL1408" s="12"/>
      <c r="CM1408" s="12"/>
      <c r="CN1408" s="12">
        <f>CM1408-CL1408</f>
        <v>0</v>
      </c>
      <c r="CO1408" s="12"/>
      <c r="CP1408" s="12"/>
      <c r="CQ1408" s="12"/>
      <c r="CR1408" s="12">
        <f>CQ1408-CP1408</f>
        <v>0</v>
      </c>
      <c r="CS1408" s="12"/>
      <c r="CT1408" s="12"/>
      <c r="CU1408" s="12"/>
      <c r="CV1408" s="12">
        <f>CU1408-CT1408</f>
        <v>0</v>
      </c>
      <c r="CW1408" s="12"/>
      <c r="CX1408" s="12"/>
      <c r="CY1408" s="12"/>
      <c r="CZ1408" s="12">
        <f>CY1408-CX1408</f>
        <v>0</v>
      </c>
      <c r="DA1408" s="12"/>
      <c r="DB1408" s="12"/>
      <c r="DC1408" s="12"/>
      <c r="DD1408" s="12">
        <f>DC1408-DB1408</f>
        <v>0</v>
      </c>
      <c r="DE1408" s="13" t="s">
        <v>54</v>
      </c>
      <c r="DF1408" s="14" t="s">
        <v>55</v>
      </c>
    </row>
    <row r="1409" spans="1:110" ht="38.25" hidden="1" x14ac:dyDescent="0.25">
      <c r="A1409" s="13" t="s">
        <v>37</v>
      </c>
      <c r="B1409" s="48" t="s">
        <v>1483</v>
      </c>
      <c r="C1409" s="49">
        <v>1963</v>
      </c>
      <c r="D1409" s="49" t="s">
        <v>51</v>
      </c>
      <c r="E1409" s="48" t="s">
        <v>560</v>
      </c>
      <c r="F1409" s="50">
        <v>2232.63</v>
      </c>
      <c r="G1409" s="50">
        <v>2024.63</v>
      </c>
      <c r="H1409" s="51">
        <v>33855</v>
      </c>
      <c r="I1409" s="12">
        <f t="shared" si="1646"/>
        <v>5406313.1399999997</v>
      </c>
      <c r="J1409" s="12">
        <f t="shared" si="1647"/>
        <v>2703156.57</v>
      </c>
      <c r="K1409" s="12">
        <f t="shared" si="1648"/>
        <v>2703156.57</v>
      </c>
      <c r="L1409" s="12">
        <f t="shared" si="1649"/>
        <v>2703156.57</v>
      </c>
      <c r="M1409" s="12">
        <f t="shared" si="1626"/>
        <v>0</v>
      </c>
      <c r="N1409" s="12"/>
      <c r="O1409" s="12"/>
      <c r="P1409" s="12">
        <v>0</v>
      </c>
      <c r="Q1409" s="12">
        <v>5300307</v>
      </c>
      <c r="R1409" s="12">
        <v>5406313.1399999997</v>
      </c>
      <c r="S1409" s="12">
        <v>106006.13999999966</v>
      </c>
      <c r="T1409" s="12"/>
      <c r="U1409" s="12"/>
      <c r="V1409" s="12">
        <v>0</v>
      </c>
      <c r="W1409" s="12"/>
      <c r="X1409" s="12"/>
      <c r="Y1409" s="12">
        <v>0</v>
      </c>
      <c r="Z1409" s="12"/>
      <c r="AA1409" s="12"/>
      <c r="AB1409" s="12">
        <v>0</v>
      </c>
      <c r="AC1409" s="12"/>
      <c r="AD1409" s="12"/>
      <c r="AE1409" s="12">
        <v>0</v>
      </c>
      <c r="AF1409" s="12"/>
      <c r="AG1409" s="12"/>
      <c r="AH1409" s="12">
        <v>0</v>
      </c>
      <c r="AI1409" s="12"/>
      <c r="AJ1409" s="12"/>
      <c r="AK1409" s="12">
        <v>0</v>
      </c>
      <c r="AL1409" s="12"/>
      <c r="AM1409" s="12"/>
      <c r="AN1409" s="12">
        <v>0</v>
      </c>
      <c r="AO1409" s="32"/>
      <c r="AP1409" s="39"/>
      <c r="AQ1409" s="32"/>
      <c r="AR1409" s="32">
        <v>0</v>
      </c>
      <c r="AS1409" s="12"/>
      <c r="AT1409" s="12"/>
      <c r="AU1409" s="12">
        <v>0</v>
      </c>
      <c r="AV1409" s="12"/>
      <c r="AW1409" s="12"/>
      <c r="AX1409" s="12">
        <v>0</v>
      </c>
      <c r="AY1409" s="45"/>
      <c r="AZ1409" s="32"/>
      <c r="BA1409" s="12">
        <v>0</v>
      </c>
      <c r="BB1409" s="12">
        <f t="shared" si="1650"/>
        <v>0</v>
      </c>
      <c r="BC1409" s="12">
        <f t="shared" si="1651"/>
        <v>0</v>
      </c>
      <c r="BD1409" s="12">
        <f t="shared" si="1652"/>
        <v>0</v>
      </c>
      <c r="BE1409" s="12"/>
      <c r="BF1409" s="12"/>
      <c r="BG1409" s="12"/>
      <c r="BH1409" s="12">
        <f>BG1409-BF1409</f>
        <v>0</v>
      </c>
      <c r="BI1409" s="12"/>
      <c r="BJ1409" s="12"/>
      <c r="BK1409" s="12"/>
      <c r="BL1409" s="12">
        <f t="shared" si="1653"/>
        <v>0</v>
      </c>
      <c r="BM1409" s="12"/>
      <c r="BN1409" s="12"/>
      <c r="BO1409" s="12"/>
      <c r="BP1409" s="12">
        <f>BO1409-BN1409</f>
        <v>0</v>
      </c>
      <c r="BQ1409" s="12"/>
      <c r="BR1409" s="12"/>
      <c r="BS1409" s="12"/>
      <c r="BT1409" s="12">
        <f>BS1409-BR1409</f>
        <v>0</v>
      </c>
      <c r="BU1409" s="12"/>
      <c r="BV1409" s="12"/>
      <c r="BW1409" s="12"/>
      <c r="BX1409" s="12">
        <f>BW1409-BV1409</f>
        <v>0</v>
      </c>
      <c r="BY1409" s="12"/>
      <c r="BZ1409" s="12"/>
      <c r="CA1409" s="12"/>
      <c r="CB1409" s="12">
        <f>CA1409-BZ1409</f>
        <v>0</v>
      </c>
      <c r="CC1409" s="12"/>
      <c r="CD1409" s="12"/>
      <c r="CE1409" s="12"/>
      <c r="CF1409" s="12">
        <f>CE1409-CD1409</f>
        <v>0</v>
      </c>
      <c r="CG1409" s="12"/>
      <c r="CH1409" s="12"/>
      <c r="CI1409" s="12"/>
      <c r="CJ1409" s="12">
        <f>CI1409-CH1409</f>
        <v>0</v>
      </c>
      <c r="CK1409" s="12"/>
      <c r="CL1409" s="12"/>
      <c r="CM1409" s="12"/>
      <c r="CN1409" s="12">
        <f>CM1409-CL1409</f>
        <v>0</v>
      </c>
      <c r="CO1409" s="12"/>
      <c r="CP1409" s="12"/>
      <c r="CQ1409" s="12"/>
      <c r="CR1409" s="12">
        <f>CQ1409-CP1409</f>
        <v>0</v>
      </c>
      <c r="CS1409" s="12"/>
      <c r="CT1409" s="12"/>
      <c r="CU1409" s="12"/>
      <c r="CV1409" s="12">
        <f>CU1409-CT1409</f>
        <v>0</v>
      </c>
      <c r="CW1409" s="12"/>
      <c r="CX1409" s="12"/>
      <c r="CY1409" s="12"/>
      <c r="CZ1409" s="12">
        <f>CY1409-CX1409</f>
        <v>0</v>
      </c>
      <c r="DA1409" s="12"/>
      <c r="DB1409" s="12"/>
      <c r="DC1409" s="12"/>
      <c r="DD1409" s="12">
        <f>DC1409-DB1409</f>
        <v>0</v>
      </c>
      <c r="DE1409" s="13" t="s">
        <v>54</v>
      </c>
      <c r="DF1409" s="14" t="s">
        <v>55</v>
      </c>
    </row>
    <row r="1410" spans="1:110" ht="51" hidden="1" x14ac:dyDescent="0.25">
      <c r="A1410" s="13" t="s">
        <v>38</v>
      </c>
      <c r="B1410" s="48" t="s">
        <v>2491</v>
      </c>
      <c r="C1410" s="49" t="s">
        <v>2459</v>
      </c>
      <c r="D1410" s="49" t="s">
        <v>51</v>
      </c>
      <c r="E1410" s="48" t="s">
        <v>56</v>
      </c>
      <c r="F1410" s="49">
        <v>1398</v>
      </c>
      <c r="G1410" s="49">
        <v>1197</v>
      </c>
      <c r="H1410" s="51">
        <v>34044</v>
      </c>
      <c r="I1410" s="12">
        <f t="shared" si="1646"/>
        <v>800000</v>
      </c>
      <c r="J1410" s="12">
        <f t="shared" si="1647"/>
        <v>0</v>
      </c>
      <c r="K1410" s="12">
        <f t="shared" si="1648"/>
        <v>800000</v>
      </c>
      <c r="L1410" s="12">
        <f t="shared" si="1649"/>
        <v>800000</v>
      </c>
      <c r="M1410" s="12">
        <f t="shared" si="1626"/>
        <v>0</v>
      </c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32"/>
      <c r="AP1410" s="39"/>
      <c r="AQ1410" s="32"/>
      <c r="AR1410" s="32"/>
      <c r="AS1410" s="12"/>
      <c r="AT1410" s="12"/>
      <c r="AU1410" s="12"/>
      <c r="AV1410" s="12"/>
      <c r="AW1410" s="12"/>
      <c r="AX1410" s="12"/>
      <c r="AY1410" s="45"/>
      <c r="AZ1410" s="32"/>
      <c r="BA1410" s="12"/>
      <c r="BB1410" s="12">
        <f t="shared" si="1650"/>
        <v>0</v>
      </c>
      <c r="BC1410" s="12">
        <f t="shared" si="1651"/>
        <v>800000</v>
      </c>
      <c r="BD1410" s="12">
        <f t="shared" si="1652"/>
        <v>800000</v>
      </c>
      <c r="BE1410" s="12"/>
      <c r="BF1410" s="12"/>
      <c r="BG1410" s="12"/>
      <c r="BH1410" s="12"/>
      <c r="BI1410" s="12">
        <v>1</v>
      </c>
      <c r="BJ1410" s="12">
        <v>0</v>
      </c>
      <c r="BK1410" s="12">
        <v>800000</v>
      </c>
      <c r="BL1410" s="12">
        <f t="shared" si="1653"/>
        <v>800000</v>
      </c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3" t="s">
        <v>54</v>
      </c>
      <c r="DF1410" s="14" t="s">
        <v>55</v>
      </c>
    </row>
    <row r="1411" spans="1:110" ht="38.25" hidden="1" x14ac:dyDescent="0.25">
      <c r="A1411" s="13" t="s">
        <v>39</v>
      </c>
      <c r="B1411" s="48" t="s">
        <v>347</v>
      </c>
      <c r="C1411" s="49">
        <v>1917</v>
      </c>
      <c r="D1411" s="49" t="s">
        <v>51</v>
      </c>
      <c r="E1411" s="48" t="s">
        <v>52</v>
      </c>
      <c r="F1411" s="50">
        <v>925.3</v>
      </c>
      <c r="G1411" s="50">
        <v>817.7</v>
      </c>
      <c r="H1411" s="51">
        <v>33732</v>
      </c>
      <c r="I1411" s="12">
        <f t="shared" si="1646"/>
        <v>4831383.16</v>
      </c>
      <c r="J1411" s="12">
        <f t="shared" si="1647"/>
        <v>2015691.58</v>
      </c>
      <c r="K1411" s="12">
        <f t="shared" si="1648"/>
        <v>2815691.58</v>
      </c>
      <c r="L1411" s="12">
        <f t="shared" si="1649"/>
        <v>2815691.58</v>
      </c>
      <c r="M1411" s="12">
        <f t="shared" si="1626"/>
        <v>0</v>
      </c>
      <c r="N1411" s="12"/>
      <c r="O1411" s="12"/>
      <c r="P1411" s="12">
        <v>0</v>
      </c>
      <c r="Q1411" s="12"/>
      <c r="R1411" s="12"/>
      <c r="S1411" s="12">
        <v>0</v>
      </c>
      <c r="T1411" s="12">
        <v>511594.033</v>
      </c>
      <c r="U1411" s="12">
        <v>402201.59999999998</v>
      </c>
      <c r="V1411" s="12">
        <v>-109392.43300000002</v>
      </c>
      <c r="W1411" s="12"/>
      <c r="X1411" s="12"/>
      <c r="Y1411" s="12">
        <v>0</v>
      </c>
      <c r="Z1411" s="12"/>
      <c r="AA1411" s="12"/>
      <c r="AB1411" s="12">
        <v>0</v>
      </c>
      <c r="AC1411" s="12"/>
      <c r="AD1411" s="12"/>
      <c r="AE1411" s="12">
        <v>0</v>
      </c>
      <c r="AF1411" s="12"/>
      <c r="AG1411" s="12"/>
      <c r="AH1411" s="12">
        <v>0</v>
      </c>
      <c r="AI1411" s="12"/>
      <c r="AJ1411" s="12"/>
      <c r="AK1411" s="12">
        <v>0</v>
      </c>
      <c r="AL1411" s="12"/>
      <c r="AM1411" s="12"/>
      <c r="AN1411" s="12">
        <v>0</v>
      </c>
      <c r="AO1411" s="32"/>
      <c r="AP1411" s="39" t="s">
        <v>53</v>
      </c>
      <c r="AQ1411" s="32"/>
      <c r="AR1411" s="32">
        <v>0</v>
      </c>
      <c r="AS1411" s="12"/>
      <c r="AT1411" s="12"/>
      <c r="AU1411" s="12">
        <v>0</v>
      </c>
      <c r="AV1411" s="12">
        <v>3629181.56</v>
      </c>
      <c r="AW1411" s="12">
        <v>3629181.56</v>
      </c>
      <c r="AX1411" s="12">
        <v>0</v>
      </c>
      <c r="AY1411" s="45"/>
      <c r="AZ1411" s="32"/>
      <c r="BA1411" s="12">
        <v>0</v>
      </c>
      <c r="BB1411" s="12">
        <f t="shared" si="1650"/>
        <v>0</v>
      </c>
      <c r="BC1411" s="12">
        <f t="shared" si="1651"/>
        <v>800000</v>
      </c>
      <c r="BD1411" s="12">
        <f t="shared" si="1652"/>
        <v>800000</v>
      </c>
      <c r="BE1411" s="12"/>
      <c r="BF1411" s="12"/>
      <c r="BG1411" s="12"/>
      <c r="BH1411" s="12">
        <f>BG1411-BF1411</f>
        <v>0</v>
      </c>
      <c r="BI1411" s="12"/>
      <c r="BJ1411" s="12"/>
      <c r="BK1411" s="12">
        <v>800000</v>
      </c>
      <c r="BL1411" s="12">
        <f t="shared" si="1653"/>
        <v>800000</v>
      </c>
      <c r="BM1411" s="12"/>
      <c r="BN1411" s="12"/>
      <c r="BO1411" s="12"/>
      <c r="BP1411" s="12">
        <f>BO1411-BN1411</f>
        <v>0</v>
      </c>
      <c r="BQ1411" s="12"/>
      <c r="BR1411" s="12"/>
      <c r="BS1411" s="12"/>
      <c r="BT1411" s="12">
        <f>BS1411-BR1411</f>
        <v>0</v>
      </c>
      <c r="BU1411" s="12"/>
      <c r="BV1411" s="12"/>
      <c r="BW1411" s="12"/>
      <c r="BX1411" s="12">
        <f>BW1411-BV1411</f>
        <v>0</v>
      </c>
      <c r="BY1411" s="12"/>
      <c r="BZ1411" s="12"/>
      <c r="CA1411" s="12"/>
      <c r="CB1411" s="12">
        <f>CA1411-BZ1411</f>
        <v>0</v>
      </c>
      <c r="CC1411" s="12"/>
      <c r="CD1411" s="12"/>
      <c r="CE1411" s="12"/>
      <c r="CF1411" s="12">
        <f>CE1411-CD1411</f>
        <v>0</v>
      </c>
      <c r="CG1411" s="12"/>
      <c r="CH1411" s="12"/>
      <c r="CI1411" s="12"/>
      <c r="CJ1411" s="12">
        <f>CI1411-CH1411</f>
        <v>0</v>
      </c>
      <c r="CK1411" s="12"/>
      <c r="CL1411" s="12"/>
      <c r="CM1411" s="12"/>
      <c r="CN1411" s="12">
        <f>CM1411-CL1411</f>
        <v>0</v>
      </c>
      <c r="CO1411" s="12"/>
      <c r="CP1411" s="12"/>
      <c r="CQ1411" s="12"/>
      <c r="CR1411" s="12">
        <f>CQ1411-CP1411</f>
        <v>0</v>
      </c>
      <c r="CS1411" s="12"/>
      <c r="CT1411" s="12"/>
      <c r="CU1411" s="12"/>
      <c r="CV1411" s="12">
        <f>CU1411-CT1411</f>
        <v>0</v>
      </c>
      <c r="CW1411" s="12"/>
      <c r="CX1411" s="12"/>
      <c r="CY1411" s="12"/>
      <c r="CZ1411" s="12">
        <f>CY1411-CX1411</f>
        <v>0</v>
      </c>
      <c r="DA1411" s="12"/>
      <c r="DB1411" s="12"/>
      <c r="DC1411" s="12"/>
      <c r="DD1411" s="12">
        <f>DC1411-DB1411</f>
        <v>0</v>
      </c>
      <c r="DE1411" s="13" t="s">
        <v>54</v>
      </c>
      <c r="DF1411" s="14" t="s">
        <v>55</v>
      </c>
    </row>
    <row r="1412" spans="1:110" ht="38.25" hidden="1" x14ac:dyDescent="0.25">
      <c r="A1412" s="13" t="s">
        <v>40</v>
      </c>
      <c r="B1412" s="48" t="s">
        <v>2312</v>
      </c>
      <c r="C1412" s="49" t="s">
        <v>2391</v>
      </c>
      <c r="D1412" s="49" t="s">
        <v>51</v>
      </c>
      <c r="E1412" s="48" t="s">
        <v>228</v>
      </c>
      <c r="F1412" s="49">
        <v>4766.2</v>
      </c>
      <c r="G1412" s="49">
        <v>4132.7</v>
      </c>
      <c r="H1412" s="51">
        <v>38097</v>
      </c>
      <c r="I1412" s="12">
        <f t="shared" si="1646"/>
        <v>5065946.3140000002</v>
      </c>
      <c r="J1412" s="12">
        <f t="shared" si="1647"/>
        <v>2532973.1570000001</v>
      </c>
      <c r="K1412" s="12">
        <f t="shared" si="1648"/>
        <v>2532973.1570000001</v>
      </c>
      <c r="L1412" s="12">
        <f t="shared" si="1649"/>
        <v>2532973.1570000001</v>
      </c>
      <c r="M1412" s="12">
        <f t="shared" si="1626"/>
        <v>0</v>
      </c>
      <c r="N1412" s="12"/>
      <c r="O1412" s="12"/>
      <c r="P1412" s="12">
        <v>0</v>
      </c>
      <c r="Q1412" s="12"/>
      <c r="R1412" s="12"/>
      <c r="S1412" s="12">
        <v>0</v>
      </c>
      <c r="T1412" s="12"/>
      <c r="U1412" s="12"/>
      <c r="V1412" s="12">
        <v>0</v>
      </c>
      <c r="W1412" s="12"/>
      <c r="X1412" s="12"/>
      <c r="Y1412" s="12">
        <v>0</v>
      </c>
      <c r="Z1412" s="12"/>
      <c r="AA1412" s="12"/>
      <c r="AB1412" s="12">
        <v>0</v>
      </c>
      <c r="AC1412" s="12"/>
      <c r="AD1412" s="12"/>
      <c r="AE1412" s="12">
        <v>0</v>
      </c>
      <c r="AF1412" s="12"/>
      <c r="AG1412" s="12"/>
      <c r="AH1412" s="12">
        <v>0</v>
      </c>
      <c r="AI1412" s="12"/>
      <c r="AJ1412" s="12"/>
      <c r="AK1412" s="12">
        <v>0</v>
      </c>
      <c r="AL1412" s="12"/>
      <c r="AM1412" s="12"/>
      <c r="AN1412" s="12">
        <v>0</v>
      </c>
      <c r="AO1412" s="32"/>
      <c r="AP1412" s="39"/>
      <c r="AQ1412" s="32"/>
      <c r="AR1412" s="32">
        <v>0</v>
      </c>
      <c r="AS1412" s="12"/>
      <c r="AT1412" s="12"/>
      <c r="AU1412" s="12">
        <v>0</v>
      </c>
      <c r="AV1412" s="12"/>
      <c r="AW1412" s="12">
        <v>5065946.3140000002</v>
      </c>
      <c r="AX1412" s="12">
        <v>5065946.3140000002</v>
      </c>
      <c r="AY1412" s="45"/>
      <c r="AZ1412" s="32"/>
      <c r="BA1412" s="12">
        <v>0</v>
      </c>
      <c r="BB1412" s="12">
        <f t="shared" si="1650"/>
        <v>0</v>
      </c>
      <c r="BC1412" s="12">
        <f t="shared" si="1651"/>
        <v>0</v>
      </c>
      <c r="BD1412" s="12">
        <f t="shared" si="1652"/>
        <v>0</v>
      </c>
      <c r="BE1412" s="12"/>
      <c r="BF1412" s="12"/>
      <c r="BG1412" s="12"/>
      <c r="BH1412" s="12">
        <f>BG1412-BF1412</f>
        <v>0</v>
      </c>
      <c r="BI1412" s="12"/>
      <c r="BJ1412" s="12"/>
      <c r="BK1412" s="12"/>
      <c r="BL1412" s="12">
        <f t="shared" si="1653"/>
        <v>0</v>
      </c>
      <c r="BM1412" s="12"/>
      <c r="BN1412" s="12"/>
      <c r="BO1412" s="12"/>
      <c r="BP1412" s="12">
        <f>BO1412-BN1412</f>
        <v>0</v>
      </c>
      <c r="BQ1412" s="12"/>
      <c r="BR1412" s="12"/>
      <c r="BS1412" s="12"/>
      <c r="BT1412" s="12">
        <f>BS1412-BR1412</f>
        <v>0</v>
      </c>
      <c r="BU1412" s="12"/>
      <c r="BV1412" s="12"/>
      <c r="BW1412" s="12"/>
      <c r="BX1412" s="12">
        <f>BW1412-BV1412</f>
        <v>0</v>
      </c>
      <c r="BY1412" s="12"/>
      <c r="BZ1412" s="12"/>
      <c r="CA1412" s="12"/>
      <c r="CB1412" s="12">
        <f>CA1412-BZ1412</f>
        <v>0</v>
      </c>
      <c r="CC1412" s="12"/>
      <c r="CD1412" s="12"/>
      <c r="CE1412" s="12"/>
      <c r="CF1412" s="12">
        <f>CE1412-CD1412</f>
        <v>0</v>
      </c>
      <c r="CG1412" s="12"/>
      <c r="CH1412" s="12"/>
      <c r="CI1412" s="12"/>
      <c r="CJ1412" s="12">
        <f>CI1412-CH1412</f>
        <v>0</v>
      </c>
      <c r="CK1412" s="12"/>
      <c r="CL1412" s="12"/>
      <c r="CM1412" s="12"/>
      <c r="CN1412" s="12">
        <f>CM1412-CL1412</f>
        <v>0</v>
      </c>
      <c r="CO1412" s="12"/>
      <c r="CP1412" s="12"/>
      <c r="CQ1412" s="12"/>
      <c r="CR1412" s="12">
        <f>CQ1412-CP1412</f>
        <v>0</v>
      </c>
      <c r="CS1412" s="12"/>
      <c r="CT1412" s="12"/>
      <c r="CU1412" s="12"/>
      <c r="CV1412" s="12">
        <f>CU1412-CT1412</f>
        <v>0</v>
      </c>
      <c r="CW1412" s="12"/>
      <c r="CX1412" s="12"/>
      <c r="CY1412" s="12"/>
      <c r="CZ1412" s="12">
        <f>CY1412-CX1412</f>
        <v>0</v>
      </c>
      <c r="DA1412" s="12"/>
      <c r="DB1412" s="12"/>
      <c r="DC1412" s="12"/>
      <c r="DD1412" s="12">
        <f>DC1412-DB1412</f>
        <v>0</v>
      </c>
      <c r="DE1412" s="13" t="s">
        <v>54</v>
      </c>
      <c r="DF1412" s="14" t="s">
        <v>55</v>
      </c>
    </row>
    <row r="1413" spans="1:110" ht="63.75" hidden="1" x14ac:dyDescent="0.25">
      <c r="A1413" s="13" t="s">
        <v>41</v>
      </c>
      <c r="B1413" s="48" t="s">
        <v>1484</v>
      </c>
      <c r="C1413" s="49">
        <v>1957</v>
      </c>
      <c r="D1413" s="49" t="s">
        <v>51</v>
      </c>
      <c r="E1413" s="48" t="s">
        <v>153</v>
      </c>
      <c r="F1413" s="50">
        <v>4400.8</v>
      </c>
      <c r="G1413" s="50">
        <v>3935.8</v>
      </c>
      <c r="H1413" s="51">
        <v>34359</v>
      </c>
      <c r="I1413" s="12">
        <f t="shared" si="1646"/>
        <v>8351182.7999999998</v>
      </c>
      <c r="J1413" s="12">
        <f t="shared" si="1647"/>
        <v>4175591.4</v>
      </c>
      <c r="K1413" s="12">
        <f t="shared" si="1648"/>
        <v>4175591.4</v>
      </c>
      <c r="L1413" s="12">
        <f t="shared" si="1649"/>
        <v>4175591.4</v>
      </c>
      <c r="M1413" s="12">
        <f t="shared" si="1626"/>
        <v>0</v>
      </c>
      <c r="N1413" s="12"/>
      <c r="O1413" s="12"/>
      <c r="P1413" s="12">
        <v>0</v>
      </c>
      <c r="Q1413" s="12"/>
      <c r="R1413" s="12"/>
      <c r="S1413" s="12">
        <v>0</v>
      </c>
      <c r="T1413" s="12"/>
      <c r="U1413" s="12"/>
      <c r="V1413" s="12">
        <v>0</v>
      </c>
      <c r="W1413" s="12"/>
      <c r="X1413" s="12"/>
      <c r="Y1413" s="12">
        <v>0</v>
      </c>
      <c r="Z1413" s="12"/>
      <c r="AA1413" s="12"/>
      <c r="AB1413" s="12">
        <v>0</v>
      </c>
      <c r="AC1413" s="12"/>
      <c r="AD1413" s="12"/>
      <c r="AE1413" s="12">
        <v>0</v>
      </c>
      <c r="AF1413" s="12"/>
      <c r="AG1413" s="12"/>
      <c r="AH1413" s="12">
        <v>0</v>
      </c>
      <c r="AI1413" s="12"/>
      <c r="AJ1413" s="12"/>
      <c r="AK1413" s="12">
        <v>0</v>
      </c>
      <c r="AL1413" s="12"/>
      <c r="AM1413" s="12"/>
      <c r="AN1413" s="12">
        <v>0</v>
      </c>
      <c r="AO1413" s="32"/>
      <c r="AP1413" s="39" t="s">
        <v>53</v>
      </c>
      <c r="AQ1413" s="32"/>
      <c r="AR1413" s="32">
        <v>0</v>
      </c>
      <c r="AS1413" s="12">
        <v>4894730.4249999998</v>
      </c>
      <c r="AT1413" s="12">
        <v>8351182.7999999998</v>
      </c>
      <c r="AU1413" s="12">
        <v>3456452.375</v>
      </c>
      <c r="AV1413" s="12"/>
      <c r="AW1413" s="12"/>
      <c r="AX1413" s="12">
        <v>0</v>
      </c>
      <c r="AY1413" s="45"/>
      <c r="AZ1413" s="32"/>
      <c r="BA1413" s="12">
        <v>0</v>
      </c>
      <c r="BB1413" s="12">
        <f t="shared" si="1650"/>
        <v>0</v>
      </c>
      <c r="BC1413" s="12">
        <f t="shared" si="1651"/>
        <v>0</v>
      </c>
      <c r="BD1413" s="12">
        <f t="shared" si="1652"/>
        <v>0</v>
      </c>
      <c r="BE1413" s="12"/>
      <c r="BF1413" s="12"/>
      <c r="BG1413" s="12"/>
      <c r="BH1413" s="12">
        <f>BG1413-BF1413</f>
        <v>0</v>
      </c>
      <c r="BI1413" s="12"/>
      <c r="BJ1413" s="12"/>
      <c r="BK1413" s="12"/>
      <c r="BL1413" s="12">
        <f t="shared" si="1653"/>
        <v>0</v>
      </c>
      <c r="BM1413" s="12"/>
      <c r="BN1413" s="12"/>
      <c r="BO1413" s="12"/>
      <c r="BP1413" s="12">
        <f>BO1413-BN1413</f>
        <v>0</v>
      </c>
      <c r="BQ1413" s="12"/>
      <c r="BR1413" s="12"/>
      <c r="BS1413" s="12"/>
      <c r="BT1413" s="12">
        <f>BS1413-BR1413</f>
        <v>0</v>
      </c>
      <c r="BU1413" s="12"/>
      <c r="BV1413" s="12"/>
      <c r="BW1413" s="12"/>
      <c r="BX1413" s="12">
        <f>BW1413-BV1413</f>
        <v>0</v>
      </c>
      <c r="BY1413" s="12"/>
      <c r="BZ1413" s="12"/>
      <c r="CA1413" s="12"/>
      <c r="CB1413" s="12">
        <f>CA1413-BZ1413</f>
        <v>0</v>
      </c>
      <c r="CC1413" s="12"/>
      <c r="CD1413" s="12"/>
      <c r="CE1413" s="12"/>
      <c r="CF1413" s="12">
        <f>CE1413-CD1413</f>
        <v>0</v>
      </c>
      <c r="CG1413" s="12"/>
      <c r="CH1413" s="12"/>
      <c r="CI1413" s="12"/>
      <c r="CJ1413" s="12">
        <f>CI1413-CH1413</f>
        <v>0</v>
      </c>
      <c r="CK1413" s="12"/>
      <c r="CL1413" s="12"/>
      <c r="CM1413" s="12"/>
      <c r="CN1413" s="12">
        <f>CM1413-CL1413</f>
        <v>0</v>
      </c>
      <c r="CO1413" s="12"/>
      <c r="CP1413" s="12"/>
      <c r="CQ1413" s="12"/>
      <c r="CR1413" s="12">
        <f>CQ1413-CP1413</f>
        <v>0</v>
      </c>
      <c r="CS1413" s="12"/>
      <c r="CT1413" s="12"/>
      <c r="CU1413" s="12"/>
      <c r="CV1413" s="12">
        <f>CU1413-CT1413</f>
        <v>0</v>
      </c>
      <c r="CW1413" s="12"/>
      <c r="CX1413" s="12"/>
      <c r="CY1413" s="12"/>
      <c r="CZ1413" s="12">
        <f>CY1413-CX1413</f>
        <v>0</v>
      </c>
      <c r="DA1413" s="12"/>
      <c r="DB1413" s="12"/>
      <c r="DC1413" s="12"/>
      <c r="DD1413" s="12">
        <f>DC1413-DB1413</f>
        <v>0</v>
      </c>
      <c r="DE1413" s="13" t="s">
        <v>54</v>
      </c>
      <c r="DF1413" s="14" t="s">
        <v>55</v>
      </c>
    </row>
    <row r="1414" spans="1:110" ht="38.25" hidden="1" x14ac:dyDescent="0.25">
      <c r="A1414" s="13" t="s">
        <v>42</v>
      </c>
      <c r="B1414" s="48" t="s">
        <v>2489</v>
      </c>
      <c r="C1414" s="49" t="s">
        <v>2384</v>
      </c>
      <c r="D1414" s="49" t="s">
        <v>51</v>
      </c>
      <c r="E1414" s="48" t="s">
        <v>229</v>
      </c>
      <c r="F1414" s="49">
        <v>3673.8</v>
      </c>
      <c r="G1414" s="49">
        <v>3233</v>
      </c>
      <c r="H1414" s="51">
        <v>33799</v>
      </c>
      <c r="I1414" s="12">
        <f t="shared" si="1646"/>
        <v>3843368</v>
      </c>
      <c r="J1414" s="12">
        <f t="shared" si="1647"/>
        <v>1771684</v>
      </c>
      <c r="K1414" s="12">
        <f t="shared" si="1648"/>
        <v>2071684</v>
      </c>
      <c r="L1414" s="12">
        <f t="shared" si="1649"/>
        <v>2071684</v>
      </c>
      <c r="M1414" s="12">
        <f t="shared" si="1626"/>
        <v>0</v>
      </c>
      <c r="N1414" s="12"/>
      <c r="O1414" s="12"/>
      <c r="P1414" s="12"/>
      <c r="Q1414" s="12"/>
      <c r="R1414" s="12"/>
      <c r="S1414" s="12"/>
      <c r="T1414" s="12"/>
      <c r="U1414" s="12"/>
      <c r="V1414" s="12"/>
      <c r="W1414" s="12">
        <v>0</v>
      </c>
      <c r="X1414" s="12">
        <v>1080791.9000000001</v>
      </c>
      <c r="Y1414" s="12"/>
      <c r="Z1414" s="12">
        <v>0</v>
      </c>
      <c r="AA1414" s="12">
        <v>1867219.15</v>
      </c>
      <c r="AB1414" s="12"/>
      <c r="AC1414" s="12">
        <v>0</v>
      </c>
      <c r="AD1414" s="12">
        <v>595356.95000000007</v>
      </c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32"/>
      <c r="AP1414" s="39"/>
      <c r="AQ1414" s="32"/>
      <c r="AR1414" s="32"/>
      <c r="AS1414" s="12"/>
      <c r="AT1414" s="12"/>
      <c r="AU1414" s="12"/>
      <c r="AV1414" s="12"/>
      <c r="AW1414" s="12"/>
      <c r="AX1414" s="12"/>
      <c r="AY1414" s="45"/>
      <c r="AZ1414" s="32"/>
      <c r="BA1414" s="12"/>
      <c r="BB1414" s="12">
        <f t="shared" si="1650"/>
        <v>0</v>
      </c>
      <c r="BC1414" s="12">
        <f t="shared" si="1651"/>
        <v>300000</v>
      </c>
      <c r="BD1414" s="12">
        <f t="shared" si="1652"/>
        <v>300000</v>
      </c>
      <c r="BE1414" s="12"/>
      <c r="BF1414" s="12"/>
      <c r="BG1414" s="12"/>
      <c r="BH1414" s="12"/>
      <c r="BI1414" s="12">
        <v>1</v>
      </c>
      <c r="BJ1414" s="12">
        <v>0</v>
      </c>
      <c r="BK1414" s="12">
        <v>150000</v>
      </c>
      <c r="BL1414" s="12">
        <f t="shared" si="1653"/>
        <v>150000</v>
      </c>
      <c r="BM1414" s="12"/>
      <c r="BN1414" s="12"/>
      <c r="BO1414" s="12"/>
      <c r="BP1414" s="12"/>
      <c r="BQ1414" s="12">
        <v>1</v>
      </c>
      <c r="BR1414" s="12">
        <v>0</v>
      </c>
      <c r="BS1414" s="12">
        <v>150000</v>
      </c>
      <c r="BT1414" s="12">
        <f>BS1414-BR1414</f>
        <v>150000</v>
      </c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3" t="s">
        <v>54</v>
      </c>
      <c r="DF1414" s="14" t="s">
        <v>55</v>
      </c>
    </row>
    <row r="1415" spans="1:110" ht="38.25" hidden="1" x14ac:dyDescent="0.25">
      <c r="A1415" s="13" t="s">
        <v>43</v>
      </c>
      <c r="B1415" s="48" t="s">
        <v>1485</v>
      </c>
      <c r="C1415" s="49">
        <v>1988</v>
      </c>
      <c r="D1415" s="49" t="s">
        <v>51</v>
      </c>
      <c r="E1415" s="48" t="s">
        <v>228</v>
      </c>
      <c r="F1415" s="50">
        <v>7600.6</v>
      </c>
      <c r="G1415" s="50">
        <v>6745.2</v>
      </c>
      <c r="H1415" s="51">
        <v>34051</v>
      </c>
      <c r="I1415" s="12">
        <f t="shared" si="1646"/>
        <v>2899749.2280000001</v>
      </c>
      <c r="J1415" s="12">
        <f t="shared" si="1647"/>
        <v>1449874.6140000001</v>
      </c>
      <c r="K1415" s="12">
        <f t="shared" si="1648"/>
        <v>1449874.6140000001</v>
      </c>
      <c r="L1415" s="12">
        <f t="shared" si="1649"/>
        <v>1449874.6140000001</v>
      </c>
      <c r="M1415" s="12">
        <f t="shared" si="1626"/>
        <v>0</v>
      </c>
      <c r="N1415" s="12"/>
      <c r="O1415" s="12"/>
      <c r="P1415" s="12">
        <v>0</v>
      </c>
      <c r="Q1415" s="12"/>
      <c r="R1415" s="12"/>
      <c r="S1415" s="12">
        <v>0</v>
      </c>
      <c r="T1415" s="12"/>
      <c r="U1415" s="12"/>
      <c r="V1415" s="12">
        <v>0</v>
      </c>
      <c r="W1415" s="12"/>
      <c r="X1415" s="12"/>
      <c r="Y1415" s="12">
        <v>0</v>
      </c>
      <c r="Z1415" s="12"/>
      <c r="AA1415" s="12"/>
      <c r="AB1415" s="12">
        <v>0</v>
      </c>
      <c r="AC1415" s="12"/>
      <c r="AD1415" s="12"/>
      <c r="AE1415" s="12">
        <v>0</v>
      </c>
      <c r="AF1415" s="12"/>
      <c r="AG1415" s="12"/>
      <c r="AH1415" s="12">
        <v>0</v>
      </c>
      <c r="AI1415" s="12"/>
      <c r="AJ1415" s="12"/>
      <c r="AK1415" s="12">
        <v>0</v>
      </c>
      <c r="AL1415" s="12"/>
      <c r="AM1415" s="12"/>
      <c r="AN1415" s="12">
        <v>0</v>
      </c>
      <c r="AO1415" s="32"/>
      <c r="AP1415" s="39" t="s">
        <v>53</v>
      </c>
      <c r="AQ1415" s="32"/>
      <c r="AR1415" s="32">
        <v>0</v>
      </c>
      <c r="AS1415" s="12">
        <v>1967562.2930000001</v>
      </c>
      <c r="AT1415" s="12">
        <v>2899749.2280000001</v>
      </c>
      <c r="AU1415" s="12">
        <v>932186.93500000006</v>
      </c>
      <c r="AV1415" s="12"/>
      <c r="AW1415" s="12"/>
      <c r="AX1415" s="12">
        <v>0</v>
      </c>
      <c r="AY1415" s="45"/>
      <c r="AZ1415" s="32"/>
      <c r="BA1415" s="12">
        <v>0</v>
      </c>
      <c r="BB1415" s="12">
        <f t="shared" si="1650"/>
        <v>0</v>
      </c>
      <c r="BC1415" s="12">
        <f t="shared" si="1651"/>
        <v>0</v>
      </c>
      <c r="BD1415" s="12">
        <f t="shared" si="1652"/>
        <v>0</v>
      </c>
      <c r="BE1415" s="12"/>
      <c r="BF1415" s="12"/>
      <c r="BG1415" s="12"/>
      <c r="BH1415" s="12">
        <f>BG1415-BF1415</f>
        <v>0</v>
      </c>
      <c r="BI1415" s="12"/>
      <c r="BJ1415" s="12"/>
      <c r="BK1415" s="12"/>
      <c r="BL1415" s="12">
        <f t="shared" si="1653"/>
        <v>0</v>
      </c>
      <c r="BM1415" s="12"/>
      <c r="BN1415" s="12"/>
      <c r="BO1415" s="12"/>
      <c r="BP1415" s="12">
        <f>BO1415-BN1415</f>
        <v>0</v>
      </c>
      <c r="BQ1415" s="12"/>
      <c r="BR1415" s="12"/>
      <c r="BS1415" s="12"/>
      <c r="BT1415" s="12">
        <f>BS1415-BR1415</f>
        <v>0</v>
      </c>
      <c r="BU1415" s="12"/>
      <c r="BV1415" s="12"/>
      <c r="BW1415" s="12"/>
      <c r="BX1415" s="12">
        <f>BW1415-BV1415</f>
        <v>0</v>
      </c>
      <c r="BY1415" s="12"/>
      <c r="BZ1415" s="12"/>
      <c r="CA1415" s="12"/>
      <c r="CB1415" s="12">
        <f>CA1415-BZ1415</f>
        <v>0</v>
      </c>
      <c r="CC1415" s="12"/>
      <c r="CD1415" s="12"/>
      <c r="CE1415" s="12"/>
      <c r="CF1415" s="12">
        <f>CE1415-CD1415</f>
        <v>0</v>
      </c>
      <c r="CG1415" s="12"/>
      <c r="CH1415" s="12"/>
      <c r="CI1415" s="12"/>
      <c r="CJ1415" s="12">
        <f>CI1415-CH1415</f>
        <v>0</v>
      </c>
      <c r="CK1415" s="12"/>
      <c r="CL1415" s="12"/>
      <c r="CM1415" s="12"/>
      <c r="CN1415" s="12">
        <f>CM1415-CL1415</f>
        <v>0</v>
      </c>
      <c r="CO1415" s="12"/>
      <c r="CP1415" s="12"/>
      <c r="CQ1415" s="12"/>
      <c r="CR1415" s="12">
        <f>CQ1415-CP1415</f>
        <v>0</v>
      </c>
      <c r="CS1415" s="12"/>
      <c r="CT1415" s="12"/>
      <c r="CU1415" s="12"/>
      <c r="CV1415" s="12">
        <f>CU1415-CT1415</f>
        <v>0</v>
      </c>
      <c r="CW1415" s="12"/>
      <c r="CX1415" s="12"/>
      <c r="CY1415" s="12"/>
      <c r="CZ1415" s="12">
        <f>CY1415-CX1415</f>
        <v>0</v>
      </c>
      <c r="DA1415" s="12"/>
      <c r="DB1415" s="12"/>
      <c r="DC1415" s="12"/>
      <c r="DD1415" s="12">
        <f>DC1415-DB1415</f>
        <v>0</v>
      </c>
      <c r="DE1415" s="13" t="s">
        <v>54</v>
      </c>
      <c r="DF1415" s="14" t="s">
        <v>55</v>
      </c>
    </row>
    <row r="1416" spans="1:110" ht="12.75" hidden="1" x14ac:dyDescent="0.25">
      <c r="A1416" s="18" t="s">
        <v>51</v>
      </c>
      <c r="B1416" s="108" t="s">
        <v>86</v>
      </c>
      <c r="C1416" s="101" t="s">
        <v>51</v>
      </c>
      <c r="D1416" s="101" t="s">
        <v>51</v>
      </c>
      <c r="E1416" s="110" t="s">
        <v>51</v>
      </c>
      <c r="F1416" s="31">
        <f>SUM(F1396:F1415)</f>
        <v>139485.73000000001</v>
      </c>
      <c r="G1416" s="31">
        <f>SUM(G1396:G1415)</f>
        <v>124580.13</v>
      </c>
      <c r="H1416" s="31"/>
      <c r="I1416" s="31">
        <f t="shared" ref="I1416:BC1416" si="1654">SUM(I1396:I1415)</f>
        <v>145074780.44800001</v>
      </c>
      <c r="J1416" s="31">
        <f t="shared" ref="J1416" si="1655">SUM(J1396:J1415)</f>
        <v>71315408.084000021</v>
      </c>
      <c r="K1416" s="31">
        <f t="shared" ref="K1416" si="1656">SUM(K1396:K1415)</f>
        <v>73759372.363999993</v>
      </c>
      <c r="L1416" s="31">
        <f t="shared" ref="L1416" si="1657">SUM(L1396:L1415)</f>
        <v>73759372.363999993</v>
      </c>
      <c r="M1416" s="12">
        <f t="shared" si="1626"/>
        <v>0</v>
      </c>
      <c r="N1416" s="31">
        <f t="shared" si="1654"/>
        <v>0</v>
      </c>
      <c r="O1416" s="31">
        <f t="shared" si="1654"/>
        <v>0</v>
      </c>
      <c r="P1416" s="31">
        <f t="shared" si="1654"/>
        <v>0</v>
      </c>
      <c r="Q1416" s="31">
        <f t="shared" si="1654"/>
        <v>5300307</v>
      </c>
      <c r="R1416" s="31">
        <f t="shared" si="1654"/>
        <v>5406313.1399999997</v>
      </c>
      <c r="S1416" s="31">
        <f t="shared" si="1654"/>
        <v>106006.13999999966</v>
      </c>
      <c r="T1416" s="31">
        <f t="shared" si="1654"/>
        <v>511594.033</v>
      </c>
      <c r="U1416" s="31">
        <f t="shared" si="1654"/>
        <v>402201.59999999998</v>
      </c>
      <c r="V1416" s="31">
        <f t="shared" si="1654"/>
        <v>-109392.43300000002</v>
      </c>
      <c r="W1416" s="31">
        <f t="shared" si="1654"/>
        <v>0</v>
      </c>
      <c r="X1416" s="31">
        <f t="shared" si="1654"/>
        <v>3734892.34</v>
      </c>
      <c r="Y1416" s="31">
        <f t="shared" si="1654"/>
        <v>0</v>
      </c>
      <c r="Z1416" s="31">
        <f t="shared" si="1654"/>
        <v>0</v>
      </c>
      <c r="AA1416" s="31">
        <f t="shared" si="1654"/>
        <v>1867219.15</v>
      </c>
      <c r="AB1416" s="31">
        <f t="shared" si="1654"/>
        <v>0</v>
      </c>
      <c r="AC1416" s="31">
        <f t="shared" si="1654"/>
        <v>0</v>
      </c>
      <c r="AD1416" s="31">
        <f t="shared" si="1654"/>
        <v>936775.62200000009</v>
      </c>
      <c r="AE1416" s="31">
        <f t="shared" si="1654"/>
        <v>0</v>
      </c>
      <c r="AF1416" s="31">
        <f t="shared" si="1654"/>
        <v>0</v>
      </c>
      <c r="AG1416" s="31">
        <f t="shared" si="1654"/>
        <v>0</v>
      </c>
      <c r="AH1416" s="31">
        <f t="shared" si="1654"/>
        <v>0</v>
      </c>
      <c r="AI1416" s="31">
        <f t="shared" si="1654"/>
        <v>0</v>
      </c>
      <c r="AJ1416" s="31">
        <f t="shared" si="1654"/>
        <v>0</v>
      </c>
      <c r="AK1416" s="31">
        <f t="shared" si="1654"/>
        <v>0</v>
      </c>
      <c r="AL1416" s="31">
        <f t="shared" si="1654"/>
        <v>0</v>
      </c>
      <c r="AM1416" s="31">
        <f t="shared" si="1654"/>
        <v>0</v>
      </c>
      <c r="AN1416" s="31">
        <f t="shared" si="1654"/>
        <v>0</v>
      </c>
      <c r="AO1416" s="31">
        <f t="shared" si="1654"/>
        <v>98408000</v>
      </c>
      <c r="AP1416" s="31">
        <f t="shared" si="1654"/>
        <v>0</v>
      </c>
      <c r="AQ1416" s="31">
        <f t="shared" si="1654"/>
        <v>97979333.400000006</v>
      </c>
      <c r="AR1416" s="31">
        <f t="shared" si="1654"/>
        <v>-428666.59999999404</v>
      </c>
      <c r="AS1416" s="31">
        <f t="shared" si="1654"/>
        <v>9236221.0389999989</v>
      </c>
      <c r="AT1416" s="31">
        <f t="shared" si="1654"/>
        <v>13363917.228</v>
      </c>
      <c r="AU1416" s="31">
        <f t="shared" si="1654"/>
        <v>4127696.1890000002</v>
      </c>
      <c r="AV1416" s="31">
        <f t="shared" si="1654"/>
        <v>3629181.56</v>
      </c>
      <c r="AW1416" s="31">
        <f t="shared" si="1654"/>
        <v>18940163.688000001</v>
      </c>
      <c r="AX1416" s="31">
        <f t="shared" si="1654"/>
        <v>5065946.3140000002</v>
      </c>
      <c r="AY1416" s="31">
        <f t="shared" si="1654"/>
        <v>0</v>
      </c>
      <c r="AZ1416" s="31">
        <f t="shared" si="1654"/>
        <v>0</v>
      </c>
      <c r="BA1416" s="31">
        <f t="shared" si="1654"/>
        <v>0</v>
      </c>
      <c r="BB1416" s="31">
        <f t="shared" si="1654"/>
        <v>0</v>
      </c>
      <c r="BC1416" s="31">
        <f t="shared" si="1654"/>
        <v>2443964.2800000003</v>
      </c>
      <c r="BD1416" s="31">
        <f t="shared" ref="BD1416:BY1416" si="1658">SUM(BD1396:BD1415)</f>
        <v>2443964.2800000003</v>
      </c>
      <c r="BE1416" s="31">
        <f t="shared" si="1658"/>
        <v>0</v>
      </c>
      <c r="BF1416" s="31">
        <f t="shared" si="1658"/>
        <v>0</v>
      </c>
      <c r="BG1416" s="31">
        <f t="shared" si="1658"/>
        <v>0</v>
      </c>
      <c r="BH1416" s="31">
        <f t="shared" si="1658"/>
        <v>0</v>
      </c>
      <c r="BI1416" s="31">
        <f t="shared" si="1658"/>
        <v>3</v>
      </c>
      <c r="BJ1416" s="31">
        <f t="shared" si="1658"/>
        <v>0</v>
      </c>
      <c r="BK1416" s="31">
        <f t="shared" si="1658"/>
        <v>1900000</v>
      </c>
      <c r="BL1416" s="31">
        <f t="shared" si="1658"/>
        <v>1900000</v>
      </c>
      <c r="BM1416" s="31">
        <f t="shared" si="1658"/>
        <v>0</v>
      </c>
      <c r="BN1416" s="31">
        <f t="shared" si="1658"/>
        <v>0</v>
      </c>
      <c r="BO1416" s="31">
        <f t="shared" si="1658"/>
        <v>0</v>
      </c>
      <c r="BP1416" s="31">
        <f t="shared" si="1658"/>
        <v>0</v>
      </c>
      <c r="BQ1416" s="31">
        <f t="shared" si="1658"/>
        <v>1</v>
      </c>
      <c r="BR1416" s="31">
        <f t="shared" si="1658"/>
        <v>0</v>
      </c>
      <c r="BS1416" s="31">
        <f t="shared" si="1658"/>
        <v>150000</v>
      </c>
      <c r="BT1416" s="31">
        <f t="shared" si="1658"/>
        <v>150000</v>
      </c>
      <c r="BU1416" s="31">
        <f t="shared" si="1658"/>
        <v>0</v>
      </c>
      <c r="BV1416" s="31">
        <f t="shared" si="1658"/>
        <v>0</v>
      </c>
      <c r="BW1416" s="31">
        <f t="shared" si="1658"/>
        <v>0</v>
      </c>
      <c r="BX1416" s="31">
        <f t="shared" si="1658"/>
        <v>0</v>
      </c>
      <c r="BY1416" s="31">
        <f t="shared" si="1658"/>
        <v>0</v>
      </c>
      <c r="BZ1416" s="31">
        <f t="shared" ref="BZ1416:DD1416" si="1659">SUM(BZ1396:BZ1415)</f>
        <v>0</v>
      </c>
      <c r="CA1416" s="31">
        <f t="shared" si="1659"/>
        <v>0</v>
      </c>
      <c r="CB1416" s="31">
        <f t="shared" si="1659"/>
        <v>0</v>
      </c>
      <c r="CC1416" s="31">
        <f t="shared" si="1659"/>
        <v>0</v>
      </c>
      <c r="CD1416" s="31">
        <f t="shared" si="1659"/>
        <v>0</v>
      </c>
      <c r="CE1416" s="31">
        <f t="shared" si="1659"/>
        <v>0</v>
      </c>
      <c r="CF1416" s="31">
        <f t="shared" si="1659"/>
        <v>0</v>
      </c>
      <c r="CG1416" s="31">
        <f t="shared" si="1659"/>
        <v>0</v>
      </c>
      <c r="CH1416" s="31">
        <f t="shared" si="1659"/>
        <v>0</v>
      </c>
      <c r="CI1416" s="31">
        <f t="shared" si="1659"/>
        <v>0</v>
      </c>
      <c r="CJ1416" s="31">
        <f t="shared" si="1659"/>
        <v>0</v>
      </c>
      <c r="CK1416" s="31">
        <f t="shared" si="1659"/>
        <v>1</v>
      </c>
      <c r="CL1416" s="31">
        <f t="shared" si="1659"/>
        <v>0</v>
      </c>
      <c r="CM1416" s="31">
        <f t="shared" si="1659"/>
        <v>393964.28</v>
      </c>
      <c r="CN1416" s="31">
        <f t="shared" si="1659"/>
        <v>393964.28</v>
      </c>
      <c r="CO1416" s="31">
        <f t="shared" si="1659"/>
        <v>0</v>
      </c>
      <c r="CP1416" s="31">
        <f t="shared" si="1659"/>
        <v>0</v>
      </c>
      <c r="CQ1416" s="31">
        <f t="shared" si="1659"/>
        <v>0</v>
      </c>
      <c r="CR1416" s="31">
        <f t="shared" si="1659"/>
        <v>0</v>
      </c>
      <c r="CS1416" s="31">
        <f t="shared" si="1659"/>
        <v>0</v>
      </c>
      <c r="CT1416" s="31">
        <f t="shared" si="1659"/>
        <v>0</v>
      </c>
      <c r="CU1416" s="31">
        <f t="shared" si="1659"/>
        <v>0</v>
      </c>
      <c r="CV1416" s="31">
        <f t="shared" si="1659"/>
        <v>0</v>
      </c>
      <c r="CW1416" s="31">
        <f t="shared" si="1659"/>
        <v>0</v>
      </c>
      <c r="CX1416" s="31">
        <f t="shared" si="1659"/>
        <v>0</v>
      </c>
      <c r="CY1416" s="31">
        <f t="shared" si="1659"/>
        <v>0</v>
      </c>
      <c r="CZ1416" s="31">
        <f t="shared" si="1659"/>
        <v>0</v>
      </c>
      <c r="DA1416" s="31">
        <f t="shared" si="1659"/>
        <v>0</v>
      </c>
      <c r="DB1416" s="31">
        <f t="shared" si="1659"/>
        <v>0</v>
      </c>
      <c r="DC1416" s="31">
        <f t="shared" si="1659"/>
        <v>0</v>
      </c>
      <c r="DD1416" s="31">
        <f t="shared" si="1659"/>
        <v>0</v>
      </c>
      <c r="DE1416" s="18" t="s">
        <v>51</v>
      </c>
      <c r="DF1416" s="19" t="s">
        <v>51</v>
      </c>
    </row>
    <row r="1417" spans="1:110" ht="12.75" hidden="1" x14ac:dyDescent="0.25">
      <c r="A1417" s="27" t="s">
        <v>348</v>
      </c>
      <c r="B1417" s="28"/>
      <c r="C1417" s="28"/>
      <c r="D1417" s="28"/>
      <c r="E1417" s="28"/>
      <c r="F1417" s="28"/>
      <c r="G1417" s="28"/>
      <c r="H1417" s="28"/>
      <c r="I1417" s="12"/>
      <c r="J1417" s="12"/>
      <c r="K1417" s="12"/>
      <c r="L1417" s="12"/>
      <c r="M1417" s="12">
        <f t="shared" si="1626"/>
        <v>0</v>
      </c>
      <c r="N1417" s="28"/>
      <c r="O1417" s="28"/>
      <c r="P1417" s="12"/>
      <c r="Q1417" s="28"/>
      <c r="R1417" s="28"/>
      <c r="S1417" s="12"/>
      <c r="T1417" s="28"/>
      <c r="U1417" s="28"/>
      <c r="V1417" s="12"/>
      <c r="W1417" s="28"/>
      <c r="X1417" s="28"/>
      <c r="Y1417" s="12"/>
      <c r="Z1417" s="28"/>
      <c r="AA1417" s="28"/>
      <c r="AB1417" s="12"/>
      <c r="AC1417" s="28"/>
      <c r="AD1417" s="28"/>
      <c r="AE1417" s="12"/>
      <c r="AF1417" s="28"/>
      <c r="AG1417" s="28"/>
      <c r="AH1417" s="12"/>
      <c r="AI1417" s="28"/>
      <c r="AJ1417" s="28"/>
      <c r="AK1417" s="12"/>
      <c r="AL1417" s="28"/>
      <c r="AM1417" s="28"/>
      <c r="AN1417" s="12"/>
      <c r="AO1417" s="34"/>
      <c r="AP1417" s="38"/>
      <c r="AQ1417" s="34"/>
      <c r="AR1417" s="32"/>
      <c r="AS1417" s="28"/>
      <c r="AT1417" s="28"/>
      <c r="AU1417" s="12"/>
      <c r="AV1417" s="28"/>
      <c r="AW1417" s="28"/>
      <c r="AX1417" s="12"/>
      <c r="AY1417" s="44"/>
      <c r="AZ1417" s="34"/>
      <c r="BA1417" s="12"/>
      <c r="BB1417" s="12"/>
      <c r="BC1417" s="12"/>
      <c r="BD1417" s="12"/>
      <c r="BE1417" s="36"/>
      <c r="BF1417" s="36"/>
      <c r="BG1417" s="36"/>
      <c r="BH1417" s="12"/>
      <c r="BI1417" s="36"/>
      <c r="BJ1417" s="36"/>
      <c r="BK1417" s="36"/>
      <c r="BL1417" s="12"/>
      <c r="BM1417" s="36"/>
      <c r="BN1417" s="36"/>
      <c r="BO1417" s="36"/>
      <c r="BP1417" s="12"/>
      <c r="BQ1417" s="36"/>
      <c r="BR1417" s="36"/>
      <c r="BS1417" s="36"/>
      <c r="BT1417" s="12"/>
      <c r="BU1417" s="36"/>
      <c r="BV1417" s="36"/>
      <c r="BW1417" s="36"/>
      <c r="BX1417" s="12"/>
      <c r="BY1417" s="36"/>
      <c r="BZ1417" s="36"/>
      <c r="CA1417" s="36"/>
      <c r="CB1417" s="12"/>
      <c r="CC1417" s="36"/>
      <c r="CD1417" s="36"/>
      <c r="CE1417" s="36"/>
      <c r="CF1417" s="12"/>
      <c r="CG1417" s="36"/>
      <c r="CH1417" s="36"/>
      <c r="CI1417" s="36"/>
      <c r="CJ1417" s="12"/>
      <c r="CK1417" s="36"/>
      <c r="CL1417" s="36"/>
      <c r="CM1417" s="36"/>
      <c r="CN1417" s="12"/>
      <c r="CO1417" s="36"/>
      <c r="CP1417" s="36"/>
      <c r="CQ1417" s="36"/>
      <c r="CR1417" s="12"/>
      <c r="CS1417" s="36"/>
      <c r="CT1417" s="36"/>
      <c r="CU1417" s="36"/>
      <c r="CV1417" s="12"/>
      <c r="CW1417" s="36"/>
      <c r="CX1417" s="36"/>
      <c r="CY1417" s="36"/>
      <c r="CZ1417" s="12"/>
      <c r="DA1417" s="36"/>
      <c r="DB1417" s="36"/>
      <c r="DC1417" s="36"/>
      <c r="DD1417" s="12"/>
      <c r="DE1417" s="28"/>
      <c r="DF1417" s="29"/>
    </row>
    <row r="1418" spans="1:110" ht="38.25" hidden="1" x14ac:dyDescent="0.25">
      <c r="A1418" s="13">
        <v>1</v>
      </c>
      <c r="B1418" s="48" t="s">
        <v>2275</v>
      </c>
      <c r="C1418" s="49">
        <v>1952</v>
      </c>
      <c r="D1418" s="49"/>
      <c r="E1418" s="48" t="s">
        <v>67</v>
      </c>
      <c r="F1418" s="50">
        <v>272.2</v>
      </c>
      <c r="G1418" s="50">
        <v>272.2</v>
      </c>
      <c r="H1418" s="51"/>
      <c r="I1418" s="12">
        <f t="shared" ref="I1418:I1479" si="1660">O1418+R1418+U1418+X1418+AA1418+AD1418+AG1418+AJ1418+AM1418+AQ1418+AT1418+BC1418+AW1418+AZ1418</f>
        <v>1337661.25</v>
      </c>
      <c r="J1418" s="12">
        <f t="shared" ref="J1418:J1479" si="1661">(I1418-BC1418)*0.5</f>
        <v>668830.625</v>
      </c>
      <c r="K1418" s="12">
        <f t="shared" si="1648"/>
        <v>668830.625</v>
      </c>
      <c r="L1418" s="12">
        <f t="shared" si="1649"/>
        <v>668830.625</v>
      </c>
      <c r="M1418" s="12">
        <f t="shared" si="1626"/>
        <v>0</v>
      </c>
      <c r="N1418" s="12"/>
      <c r="O1418" s="12"/>
      <c r="P1418" s="12">
        <v>0</v>
      </c>
      <c r="Q1418" s="12"/>
      <c r="R1418" s="12"/>
      <c r="S1418" s="12">
        <v>0</v>
      </c>
      <c r="T1418" s="12"/>
      <c r="U1418" s="12"/>
      <c r="V1418" s="12">
        <v>0</v>
      </c>
      <c r="W1418" s="12"/>
      <c r="X1418" s="12"/>
      <c r="Y1418" s="12">
        <v>0</v>
      </c>
      <c r="Z1418" s="12"/>
      <c r="AA1418" s="12"/>
      <c r="AB1418" s="12">
        <v>0</v>
      </c>
      <c r="AC1418" s="12"/>
      <c r="AD1418" s="12"/>
      <c r="AE1418" s="12">
        <v>0</v>
      </c>
      <c r="AF1418" s="12"/>
      <c r="AG1418" s="12"/>
      <c r="AH1418" s="12">
        <v>0</v>
      </c>
      <c r="AI1418" s="12"/>
      <c r="AJ1418" s="12"/>
      <c r="AK1418" s="12">
        <v>0</v>
      </c>
      <c r="AL1418" s="12"/>
      <c r="AM1418" s="12"/>
      <c r="AN1418" s="12">
        <v>0</v>
      </c>
      <c r="AO1418" s="32"/>
      <c r="AP1418" s="39"/>
      <c r="AQ1418" s="32"/>
      <c r="AR1418" s="32">
        <v>0</v>
      </c>
      <c r="AS1418" s="12"/>
      <c r="AT1418" s="12">
        <v>1337661.25</v>
      </c>
      <c r="AU1418" s="12">
        <v>1337661.25</v>
      </c>
      <c r="AV1418" s="12"/>
      <c r="AW1418" s="12"/>
      <c r="AX1418" s="12">
        <v>0</v>
      </c>
      <c r="AY1418" s="45"/>
      <c r="AZ1418" s="32"/>
      <c r="BA1418" s="12">
        <v>0</v>
      </c>
      <c r="BB1418" s="12"/>
      <c r="BC1418" s="12">
        <f t="shared" ref="BC1418:BC1479" si="1662">BG1418+BK1418+BO1418+BS1418+BW1418+CA1418+CE1418+CI1418+CM1418+CQ1418+CU1418+CY1418+DC1418</f>
        <v>0</v>
      </c>
      <c r="BD1418" s="12">
        <f t="shared" ref="BD1418:BD1479" si="1663">BC1418-BB1418</f>
        <v>0</v>
      </c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3" t="s">
        <v>54</v>
      </c>
      <c r="DF1418" s="14" t="s">
        <v>55</v>
      </c>
    </row>
    <row r="1419" spans="1:110" ht="38.25" hidden="1" x14ac:dyDescent="0.25">
      <c r="A1419" s="13">
        <v>2</v>
      </c>
      <c r="B1419" s="48" t="s">
        <v>2276</v>
      </c>
      <c r="C1419" s="49">
        <v>1952</v>
      </c>
      <c r="D1419" s="49"/>
      <c r="E1419" s="48" t="s">
        <v>67</v>
      </c>
      <c r="F1419" s="50">
        <v>283.8</v>
      </c>
      <c r="G1419" s="50">
        <v>259.8</v>
      </c>
      <c r="H1419" s="51"/>
      <c r="I1419" s="12">
        <f t="shared" si="1660"/>
        <v>1333861.07</v>
      </c>
      <c r="J1419" s="12">
        <f t="shared" si="1661"/>
        <v>666930.53500000003</v>
      </c>
      <c r="K1419" s="12">
        <f t="shared" si="1648"/>
        <v>666930.53500000003</v>
      </c>
      <c r="L1419" s="12">
        <f t="shared" si="1649"/>
        <v>666930.53500000003</v>
      </c>
      <c r="M1419" s="12">
        <f t="shared" si="1626"/>
        <v>0</v>
      </c>
      <c r="N1419" s="12"/>
      <c r="O1419" s="12"/>
      <c r="P1419" s="12">
        <v>0</v>
      </c>
      <c r="Q1419" s="12"/>
      <c r="R1419" s="12"/>
      <c r="S1419" s="12">
        <v>0</v>
      </c>
      <c r="T1419" s="12"/>
      <c r="U1419" s="12"/>
      <c r="V1419" s="12">
        <v>0</v>
      </c>
      <c r="W1419" s="12"/>
      <c r="X1419" s="12"/>
      <c r="Y1419" s="12">
        <v>0</v>
      </c>
      <c r="Z1419" s="12"/>
      <c r="AA1419" s="12"/>
      <c r="AB1419" s="12">
        <v>0</v>
      </c>
      <c r="AC1419" s="12"/>
      <c r="AD1419" s="12"/>
      <c r="AE1419" s="12">
        <v>0</v>
      </c>
      <c r="AF1419" s="12"/>
      <c r="AG1419" s="12"/>
      <c r="AH1419" s="12">
        <v>0</v>
      </c>
      <c r="AI1419" s="12"/>
      <c r="AJ1419" s="12"/>
      <c r="AK1419" s="12">
        <v>0</v>
      </c>
      <c r="AL1419" s="12"/>
      <c r="AM1419" s="12"/>
      <c r="AN1419" s="12">
        <v>0</v>
      </c>
      <c r="AO1419" s="32"/>
      <c r="AP1419" s="39"/>
      <c r="AQ1419" s="32"/>
      <c r="AR1419" s="32">
        <v>0</v>
      </c>
      <c r="AS1419" s="12"/>
      <c r="AT1419" s="12">
        <v>1333861.07</v>
      </c>
      <c r="AU1419" s="12">
        <v>1333861.07</v>
      </c>
      <c r="AV1419" s="12"/>
      <c r="AW1419" s="12"/>
      <c r="AX1419" s="12">
        <v>0</v>
      </c>
      <c r="AY1419" s="45"/>
      <c r="AZ1419" s="32"/>
      <c r="BA1419" s="12">
        <v>0</v>
      </c>
      <c r="BB1419" s="12"/>
      <c r="BC1419" s="12">
        <f t="shared" si="1662"/>
        <v>0</v>
      </c>
      <c r="BD1419" s="12">
        <f t="shared" si="1663"/>
        <v>0</v>
      </c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3" t="s">
        <v>54</v>
      </c>
      <c r="DF1419" s="14" t="s">
        <v>55</v>
      </c>
    </row>
    <row r="1420" spans="1:110" ht="38.25" hidden="1" x14ac:dyDescent="0.25">
      <c r="A1420" s="13">
        <v>3</v>
      </c>
      <c r="B1420" s="48" t="s">
        <v>2277</v>
      </c>
      <c r="C1420" s="49">
        <v>1952</v>
      </c>
      <c r="D1420" s="49"/>
      <c r="E1420" s="48" t="s">
        <v>67</v>
      </c>
      <c r="F1420" s="50">
        <v>294.89999999999998</v>
      </c>
      <c r="G1420" s="50">
        <v>270.89999999999998</v>
      </c>
      <c r="H1420" s="51"/>
      <c r="I1420" s="12">
        <f t="shared" si="1660"/>
        <v>1337661.25</v>
      </c>
      <c r="J1420" s="12">
        <f t="shared" si="1661"/>
        <v>668830.625</v>
      </c>
      <c r="K1420" s="12">
        <f t="shared" si="1648"/>
        <v>668830.625</v>
      </c>
      <c r="L1420" s="12">
        <f t="shared" si="1649"/>
        <v>668830.625</v>
      </c>
      <c r="M1420" s="12">
        <f t="shared" si="1626"/>
        <v>0</v>
      </c>
      <c r="N1420" s="12"/>
      <c r="O1420" s="12"/>
      <c r="P1420" s="12">
        <v>0</v>
      </c>
      <c r="Q1420" s="12"/>
      <c r="R1420" s="12"/>
      <c r="S1420" s="12">
        <v>0</v>
      </c>
      <c r="T1420" s="12"/>
      <c r="U1420" s="12"/>
      <c r="V1420" s="12">
        <v>0</v>
      </c>
      <c r="W1420" s="12"/>
      <c r="X1420" s="12"/>
      <c r="Y1420" s="12">
        <v>0</v>
      </c>
      <c r="Z1420" s="12"/>
      <c r="AA1420" s="12"/>
      <c r="AB1420" s="12">
        <v>0</v>
      </c>
      <c r="AC1420" s="12"/>
      <c r="AD1420" s="12"/>
      <c r="AE1420" s="12">
        <v>0</v>
      </c>
      <c r="AF1420" s="12"/>
      <c r="AG1420" s="12"/>
      <c r="AH1420" s="12">
        <v>0</v>
      </c>
      <c r="AI1420" s="12"/>
      <c r="AJ1420" s="12"/>
      <c r="AK1420" s="12">
        <v>0</v>
      </c>
      <c r="AL1420" s="12"/>
      <c r="AM1420" s="12"/>
      <c r="AN1420" s="12">
        <v>0</v>
      </c>
      <c r="AO1420" s="32"/>
      <c r="AP1420" s="39"/>
      <c r="AQ1420" s="32"/>
      <c r="AR1420" s="32">
        <v>0</v>
      </c>
      <c r="AS1420" s="12"/>
      <c r="AT1420" s="12">
        <v>1337661.25</v>
      </c>
      <c r="AU1420" s="12">
        <v>1337661.25</v>
      </c>
      <c r="AV1420" s="12"/>
      <c r="AW1420" s="12"/>
      <c r="AX1420" s="12">
        <v>0</v>
      </c>
      <c r="AY1420" s="45"/>
      <c r="AZ1420" s="32"/>
      <c r="BA1420" s="12">
        <v>0</v>
      </c>
      <c r="BB1420" s="12"/>
      <c r="BC1420" s="12">
        <f t="shared" si="1662"/>
        <v>0</v>
      </c>
      <c r="BD1420" s="12">
        <f t="shared" si="1663"/>
        <v>0</v>
      </c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3" t="s">
        <v>54</v>
      </c>
      <c r="DF1420" s="14" t="s">
        <v>55</v>
      </c>
    </row>
    <row r="1421" spans="1:110" ht="38.25" hidden="1" x14ac:dyDescent="0.25">
      <c r="A1421" s="13">
        <v>4</v>
      </c>
      <c r="B1421" s="48" t="s">
        <v>2263</v>
      </c>
      <c r="C1421" s="49">
        <v>1965</v>
      </c>
      <c r="D1421" s="49"/>
      <c r="E1421" s="48" t="s">
        <v>153</v>
      </c>
      <c r="F1421" s="50">
        <v>4518.3999999999996</v>
      </c>
      <c r="G1421" s="50">
        <v>4154.3999999999996</v>
      </c>
      <c r="H1421" s="51">
        <v>33850</v>
      </c>
      <c r="I1421" s="12">
        <f t="shared" si="1660"/>
        <v>7014097.0899999999</v>
      </c>
      <c r="J1421" s="12">
        <f t="shared" si="1661"/>
        <v>3507048.5449999999</v>
      </c>
      <c r="K1421" s="12">
        <f t="shared" si="1648"/>
        <v>3507048.5449999999</v>
      </c>
      <c r="L1421" s="12">
        <f t="shared" si="1649"/>
        <v>3507048.5449999999</v>
      </c>
      <c r="M1421" s="12">
        <f t="shared" si="1626"/>
        <v>0</v>
      </c>
      <c r="N1421" s="12"/>
      <c r="O1421" s="12"/>
      <c r="P1421" s="12">
        <v>0</v>
      </c>
      <c r="Q1421" s="12"/>
      <c r="R1421" s="12"/>
      <c r="S1421" s="12">
        <v>0</v>
      </c>
      <c r="T1421" s="12"/>
      <c r="U1421" s="12"/>
      <c r="V1421" s="12">
        <v>0</v>
      </c>
      <c r="W1421" s="12"/>
      <c r="X1421" s="12"/>
      <c r="Y1421" s="12">
        <v>0</v>
      </c>
      <c r="Z1421" s="12"/>
      <c r="AA1421" s="12"/>
      <c r="AB1421" s="12">
        <v>0</v>
      </c>
      <c r="AC1421" s="12"/>
      <c r="AD1421" s="12"/>
      <c r="AE1421" s="12">
        <v>0</v>
      </c>
      <c r="AF1421" s="12"/>
      <c r="AG1421" s="12"/>
      <c r="AH1421" s="12">
        <v>0</v>
      </c>
      <c r="AI1421" s="12"/>
      <c r="AJ1421" s="12"/>
      <c r="AK1421" s="12">
        <v>0</v>
      </c>
      <c r="AL1421" s="12"/>
      <c r="AM1421" s="12"/>
      <c r="AN1421" s="12">
        <v>0</v>
      </c>
      <c r="AO1421" s="32"/>
      <c r="AP1421" s="39"/>
      <c r="AQ1421" s="32"/>
      <c r="AR1421" s="32">
        <v>0</v>
      </c>
      <c r="AS1421" s="12"/>
      <c r="AT1421" s="12">
        <v>7014097.0899999999</v>
      </c>
      <c r="AU1421" s="12">
        <v>7014097.0899999999</v>
      </c>
      <c r="AV1421" s="12"/>
      <c r="AW1421" s="12"/>
      <c r="AX1421" s="12">
        <v>0</v>
      </c>
      <c r="AY1421" s="45"/>
      <c r="AZ1421" s="32"/>
      <c r="BA1421" s="12">
        <v>0</v>
      </c>
      <c r="BB1421" s="12"/>
      <c r="BC1421" s="12">
        <f t="shared" si="1662"/>
        <v>0</v>
      </c>
      <c r="BD1421" s="12">
        <f t="shared" si="1663"/>
        <v>0</v>
      </c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3" t="s">
        <v>54</v>
      </c>
      <c r="DF1421" s="14" t="s">
        <v>55</v>
      </c>
    </row>
    <row r="1422" spans="1:110" ht="38.25" hidden="1" x14ac:dyDescent="0.25">
      <c r="A1422" s="13">
        <v>5</v>
      </c>
      <c r="B1422" s="48" t="s">
        <v>2278</v>
      </c>
      <c r="C1422" s="49">
        <v>1983</v>
      </c>
      <c r="D1422" s="49"/>
      <c r="E1422" s="48" t="s">
        <v>99</v>
      </c>
      <c r="F1422" s="50">
        <v>27225.3</v>
      </c>
      <c r="G1422" s="50">
        <v>20954.2</v>
      </c>
      <c r="H1422" s="51">
        <v>34004</v>
      </c>
      <c r="I1422" s="12">
        <f t="shared" si="1660"/>
        <v>27598986.359999999</v>
      </c>
      <c r="J1422" s="12">
        <f t="shared" si="1661"/>
        <v>13799493.18</v>
      </c>
      <c r="K1422" s="12">
        <f t="shared" si="1648"/>
        <v>13799493.18</v>
      </c>
      <c r="L1422" s="12">
        <f t="shared" si="1649"/>
        <v>13799493.18</v>
      </c>
      <c r="M1422" s="12">
        <f t="shared" si="1626"/>
        <v>0</v>
      </c>
      <c r="N1422" s="12"/>
      <c r="O1422" s="12"/>
      <c r="P1422" s="12">
        <v>0</v>
      </c>
      <c r="Q1422" s="12"/>
      <c r="R1422" s="12"/>
      <c r="S1422" s="12">
        <v>0</v>
      </c>
      <c r="T1422" s="12"/>
      <c r="U1422" s="12"/>
      <c r="V1422" s="12">
        <v>0</v>
      </c>
      <c r="W1422" s="12"/>
      <c r="X1422" s="12"/>
      <c r="Y1422" s="12">
        <v>0</v>
      </c>
      <c r="Z1422" s="12"/>
      <c r="AA1422" s="12"/>
      <c r="AB1422" s="12">
        <v>0</v>
      </c>
      <c r="AC1422" s="12"/>
      <c r="AD1422" s="12"/>
      <c r="AE1422" s="12">
        <v>0</v>
      </c>
      <c r="AF1422" s="12"/>
      <c r="AG1422" s="12"/>
      <c r="AH1422" s="12">
        <v>0</v>
      </c>
      <c r="AI1422" s="12"/>
      <c r="AJ1422" s="12">
        <v>27598986.359999999</v>
      </c>
      <c r="AK1422" s="12">
        <v>27598986.359999999</v>
      </c>
      <c r="AL1422" s="12"/>
      <c r="AM1422" s="12"/>
      <c r="AN1422" s="12">
        <v>0</v>
      </c>
      <c r="AO1422" s="32"/>
      <c r="AP1422" s="39"/>
      <c r="AQ1422" s="32"/>
      <c r="AR1422" s="32">
        <v>0</v>
      </c>
      <c r="AS1422" s="12"/>
      <c r="AT1422" s="12"/>
      <c r="AU1422" s="12">
        <v>0</v>
      </c>
      <c r="AV1422" s="12"/>
      <c r="AW1422" s="12"/>
      <c r="AX1422" s="12">
        <v>0</v>
      </c>
      <c r="AY1422" s="45"/>
      <c r="AZ1422" s="32"/>
      <c r="BA1422" s="12">
        <v>0</v>
      </c>
      <c r="BB1422" s="12"/>
      <c r="BC1422" s="12">
        <f t="shared" si="1662"/>
        <v>0</v>
      </c>
      <c r="BD1422" s="12">
        <f t="shared" si="1663"/>
        <v>0</v>
      </c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3" t="s">
        <v>54</v>
      </c>
      <c r="DF1422" s="14" t="s">
        <v>55</v>
      </c>
    </row>
    <row r="1423" spans="1:110" ht="38.25" hidden="1" x14ac:dyDescent="0.25">
      <c r="A1423" s="13">
        <v>6</v>
      </c>
      <c r="B1423" s="48" t="s">
        <v>1486</v>
      </c>
      <c r="C1423" s="49">
        <v>1950</v>
      </c>
      <c r="D1423" s="49" t="s">
        <v>51</v>
      </c>
      <c r="E1423" s="48" t="s">
        <v>224</v>
      </c>
      <c r="F1423" s="50">
        <v>1284.67</v>
      </c>
      <c r="G1423" s="50">
        <v>1239.67</v>
      </c>
      <c r="H1423" s="51">
        <v>33871</v>
      </c>
      <c r="I1423" s="12">
        <f t="shared" si="1660"/>
        <v>3994745.7796</v>
      </c>
      <c r="J1423" s="12">
        <f t="shared" si="1661"/>
        <v>1997372.8898</v>
      </c>
      <c r="K1423" s="12">
        <f t="shared" si="1648"/>
        <v>1997372.8898</v>
      </c>
      <c r="L1423" s="12">
        <f t="shared" si="1649"/>
        <v>1997372.8898</v>
      </c>
      <c r="M1423" s="12">
        <f t="shared" si="1626"/>
        <v>0</v>
      </c>
      <c r="N1423" s="12"/>
      <c r="O1423" s="12"/>
      <c r="P1423" s="12">
        <v>0</v>
      </c>
      <c r="Q1423" s="12"/>
      <c r="R1423" s="12"/>
      <c r="S1423" s="12">
        <v>0</v>
      </c>
      <c r="T1423" s="12"/>
      <c r="U1423" s="12"/>
      <c r="V1423" s="12">
        <v>0</v>
      </c>
      <c r="W1423" s="12"/>
      <c r="X1423" s="12">
        <v>1082988.1100000001</v>
      </c>
      <c r="Y1423" s="12">
        <v>1082988.1100000001</v>
      </c>
      <c r="Z1423" s="12">
        <v>323033.20299999998</v>
      </c>
      <c r="AA1423" s="12">
        <v>279609.5196</v>
      </c>
      <c r="AB1423" s="12">
        <v>-43423.68339999998</v>
      </c>
      <c r="AC1423" s="12"/>
      <c r="AD1423" s="12">
        <v>1121901.3500000001</v>
      </c>
      <c r="AE1423" s="12">
        <v>1121901.3500000001</v>
      </c>
      <c r="AF1423" s="12"/>
      <c r="AG1423" s="12"/>
      <c r="AH1423" s="12">
        <v>0</v>
      </c>
      <c r="AI1423" s="12"/>
      <c r="AJ1423" s="12"/>
      <c r="AK1423" s="12">
        <v>0</v>
      </c>
      <c r="AL1423" s="12"/>
      <c r="AM1423" s="12"/>
      <c r="AN1423" s="12">
        <v>0</v>
      </c>
      <c r="AO1423" s="32"/>
      <c r="AP1423" s="39" t="s">
        <v>53</v>
      </c>
      <c r="AQ1423" s="32"/>
      <c r="AR1423" s="32">
        <v>0</v>
      </c>
      <c r="AS1423" s="12">
        <v>1588960.5560000001</v>
      </c>
      <c r="AT1423" s="12">
        <v>1510246.8</v>
      </c>
      <c r="AU1423" s="12">
        <v>-78713.756000000052</v>
      </c>
      <c r="AV1423" s="12"/>
      <c r="AW1423" s="12"/>
      <c r="AX1423" s="12">
        <v>0</v>
      </c>
      <c r="AY1423" s="45"/>
      <c r="AZ1423" s="32"/>
      <c r="BA1423" s="12">
        <v>0</v>
      </c>
      <c r="BB1423" s="12">
        <f t="shared" ref="BB1423:BB1429" si="1664">BF1423+BJ1423+BN1423+BR1423+BV1423+BZ1423+CD1423+CH1423+CL1423+CP1423+CT1423+CX1423+DB1423</f>
        <v>0</v>
      </c>
      <c r="BC1423" s="12">
        <f t="shared" si="1662"/>
        <v>0</v>
      </c>
      <c r="BD1423" s="12">
        <f t="shared" si="1663"/>
        <v>0</v>
      </c>
      <c r="BE1423" s="12"/>
      <c r="BF1423" s="12"/>
      <c r="BG1423" s="12"/>
      <c r="BH1423" s="12">
        <f t="shared" ref="BH1423:BH1429" si="1665">BG1423-BF1423</f>
        <v>0</v>
      </c>
      <c r="BI1423" s="12"/>
      <c r="BJ1423" s="12"/>
      <c r="BK1423" s="12"/>
      <c r="BL1423" s="12">
        <f t="shared" ref="BL1423:BL1429" si="1666">BK1423-BJ1423</f>
        <v>0</v>
      </c>
      <c r="BM1423" s="12"/>
      <c r="BN1423" s="12"/>
      <c r="BO1423" s="12"/>
      <c r="BP1423" s="12">
        <f t="shared" ref="BP1423:BP1429" si="1667">BO1423-BN1423</f>
        <v>0</v>
      </c>
      <c r="BQ1423" s="12"/>
      <c r="BR1423" s="12"/>
      <c r="BS1423" s="12"/>
      <c r="BT1423" s="12">
        <f t="shared" ref="BT1423:BT1429" si="1668">BS1423-BR1423</f>
        <v>0</v>
      </c>
      <c r="BU1423" s="12"/>
      <c r="BV1423" s="12"/>
      <c r="BW1423" s="12"/>
      <c r="BX1423" s="12">
        <f t="shared" ref="BX1423:BX1429" si="1669">BW1423-BV1423</f>
        <v>0</v>
      </c>
      <c r="BY1423" s="12"/>
      <c r="BZ1423" s="12"/>
      <c r="CA1423" s="12"/>
      <c r="CB1423" s="12">
        <f t="shared" ref="CB1423:CB1429" si="1670">CA1423-BZ1423</f>
        <v>0</v>
      </c>
      <c r="CC1423" s="12"/>
      <c r="CD1423" s="12"/>
      <c r="CE1423" s="12"/>
      <c r="CF1423" s="12">
        <f t="shared" ref="CF1423:CF1429" si="1671">CE1423-CD1423</f>
        <v>0</v>
      </c>
      <c r="CG1423" s="12"/>
      <c r="CH1423" s="12"/>
      <c r="CI1423" s="12"/>
      <c r="CJ1423" s="12">
        <f t="shared" ref="CJ1423:CJ1429" si="1672">CI1423-CH1423</f>
        <v>0</v>
      </c>
      <c r="CK1423" s="12"/>
      <c r="CL1423" s="12"/>
      <c r="CM1423" s="12"/>
      <c r="CN1423" s="12">
        <f t="shared" ref="CN1423:CN1429" si="1673">CM1423-CL1423</f>
        <v>0</v>
      </c>
      <c r="CO1423" s="12"/>
      <c r="CP1423" s="12"/>
      <c r="CQ1423" s="12"/>
      <c r="CR1423" s="12">
        <f t="shared" ref="CR1423:CR1429" si="1674">CQ1423-CP1423</f>
        <v>0</v>
      </c>
      <c r="CS1423" s="12"/>
      <c r="CT1423" s="12"/>
      <c r="CU1423" s="12"/>
      <c r="CV1423" s="12">
        <f t="shared" ref="CV1423:CV1429" si="1675">CU1423-CT1423</f>
        <v>0</v>
      </c>
      <c r="CW1423" s="12"/>
      <c r="CX1423" s="12"/>
      <c r="CY1423" s="12"/>
      <c r="CZ1423" s="12">
        <f t="shared" ref="CZ1423:CZ1429" si="1676">CY1423-CX1423</f>
        <v>0</v>
      </c>
      <c r="DA1423" s="12"/>
      <c r="DB1423" s="12"/>
      <c r="DC1423" s="12"/>
      <c r="DD1423" s="12">
        <f t="shared" ref="DD1423:DD1429" si="1677">DC1423-DB1423</f>
        <v>0</v>
      </c>
      <c r="DE1423" s="13" t="s">
        <v>54</v>
      </c>
      <c r="DF1423" s="14" t="s">
        <v>55</v>
      </c>
    </row>
    <row r="1424" spans="1:110" ht="38.25" hidden="1" x14ac:dyDescent="0.25">
      <c r="A1424" s="13">
        <v>7</v>
      </c>
      <c r="B1424" s="48" t="s">
        <v>1487</v>
      </c>
      <c r="C1424" s="49">
        <v>1950</v>
      </c>
      <c r="D1424" s="49" t="s">
        <v>51</v>
      </c>
      <c r="E1424" s="48" t="s">
        <v>224</v>
      </c>
      <c r="F1424" s="50">
        <v>1280.67</v>
      </c>
      <c r="G1424" s="50">
        <v>1239.67</v>
      </c>
      <c r="H1424" s="51">
        <v>33611</v>
      </c>
      <c r="I1424" s="12">
        <f t="shared" si="1660"/>
        <v>4303803.3795999996</v>
      </c>
      <c r="J1424" s="12">
        <f t="shared" si="1661"/>
        <v>2151901.6897999998</v>
      </c>
      <c r="K1424" s="12">
        <f t="shared" si="1648"/>
        <v>2151901.6897999998</v>
      </c>
      <c r="L1424" s="12">
        <f t="shared" si="1649"/>
        <v>2151901.6897999998</v>
      </c>
      <c r="M1424" s="12">
        <f t="shared" ref="M1424:M1485" si="1678">K1424-L1424</f>
        <v>0</v>
      </c>
      <c r="N1424" s="12"/>
      <c r="O1424" s="12"/>
      <c r="P1424" s="12">
        <v>0</v>
      </c>
      <c r="Q1424" s="12"/>
      <c r="R1424" s="12"/>
      <c r="S1424" s="12">
        <v>0</v>
      </c>
      <c r="T1424" s="12"/>
      <c r="U1424" s="12"/>
      <c r="V1424" s="12">
        <v>0</v>
      </c>
      <c r="W1424" s="12"/>
      <c r="X1424" s="12">
        <v>1082988.1100000001</v>
      </c>
      <c r="Y1424" s="12">
        <v>1082988.1100000001</v>
      </c>
      <c r="Z1424" s="12">
        <v>323033.20299999998</v>
      </c>
      <c r="AA1424" s="12">
        <v>964457.91960000002</v>
      </c>
      <c r="AB1424" s="12">
        <v>641424.71660000004</v>
      </c>
      <c r="AC1424" s="12"/>
      <c r="AD1424" s="12">
        <v>1121901.3500000001</v>
      </c>
      <c r="AE1424" s="12">
        <v>1121901.3500000001</v>
      </c>
      <c r="AF1424" s="12"/>
      <c r="AG1424" s="12"/>
      <c r="AH1424" s="12">
        <v>0</v>
      </c>
      <c r="AI1424" s="12"/>
      <c r="AJ1424" s="12"/>
      <c r="AK1424" s="12">
        <v>0</v>
      </c>
      <c r="AL1424" s="12"/>
      <c r="AM1424" s="12"/>
      <c r="AN1424" s="12">
        <v>0</v>
      </c>
      <c r="AO1424" s="32"/>
      <c r="AP1424" s="39" t="s">
        <v>53</v>
      </c>
      <c r="AQ1424" s="32"/>
      <c r="AR1424" s="32">
        <v>0</v>
      </c>
      <c r="AS1424" s="12">
        <v>1588960.5560000001</v>
      </c>
      <c r="AT1424" s="12">
        <v>1134456</v>
      </c>
      <c r="AU1424" s="12">
        <v>-454504.5560000001</v>
      </c>
      <c r="AV1424" s="12"/>
      <c r="AW1424" s="12"/>
      <c r="AX1424" s="12">
        <v>0</v>
      </c>
      <c r="AY1424" s="45"/>
      <c r="AZ1424" s="32"/>
      <c r="BA1424" s="12">
        <v>0</v>
      </c>
      <c r="BB1424" s="12">
        <f t="shared" si="1664"/>
        <v>0</v>
      </c>
      <c r="BC1424" s="12">
        <f t="shared" si="1662"/>
        <v>0</v>
      </c>
      <c r="BD1424" s="12">
        <f t="shared" si="1663"/>
        <v>0</v>
      </c>
      <c r="BE1424" s="12"/>
      <c r="BF1424" s="12"/>
      <c r="BG1424" s="12"/>
      <c r="BH1424" s="12">
        <f t="shared" si="1665"/>
        <v>0</v>
      </c>
      <c r="BI1424" s="12"/>
      <c r="BJ1424" s="12"/>
      <c r="BK1424" s="12"/>
      <c r="BL1424" s="12">
        <f t="shared" si="1666"/>
        <v>0</v>
      </c>
      <c r="BM1424" s="12"/>
      <c r="BN1424" s="12"/>
      <c r="BO1424" s="12"/>
      <c r="BP1424" s="12">
        <f t="shared" si="1667"/>
        <v>0</v>
      </c>
      <c r="BQ1424" s="12"/>
      <c r="BR1424" s="12"/>
      <c r="BS1424" s="12"/>
      <c r="BT1424" s="12">
        <f t="shared" si="1668"/>
        <v>0</v>
      </c>
      <c r="BU1424" s="12"/>
      <c r="BV1424" s="12"/>
      <c r="BW1424" s="12"/>
      <c r="BX1424" s="12">
        <f t="shared" si="1669"/>
        <v>0</v>
      </c>
      <c r="BY1424" s="12"/>
      <c r="BZ1424" s="12"/>
      <c r="CA1424" s="12"/>
      <c r="CB1424" s="12">
        <f t="shared" si="1670"/>
        <v>0</v>
      </c>
      <c r="CC1424" s="12"/>
      <c r="CD1424" s="12"/>
      <c r="CE1424" s="12"/>
      <c r="CF1424" s="12">
        <f t="shared" si="1671"/>
        <v>0</v>
      </c>
      <c r="CG1424" s="12"/>
      <c r="CH1424" s="12"/>
      <c r="CI1424" s="12"/>
      <c r="CJ1424" s="12">
        <f t="shared" si="1672"/>
        <v>0</v>
      </c>
      <c r="CK1424" s="12"/>
      <c r="CL1424" s="12"/>
      <c r="CM1424" s="12"/>
      <c r="CN1424" s="12">
        <f t="shared" si="1673"/>
        <v>0</v>
      </c>
      <c r="CO1424" s="12"/>
      <c r="CP1424" s="12"/>
      <c r="CQ1424" s="12"/>
      <c r="CR1424" s="12">
        <f t="shared" si="1674"/>
        <v>0</v>
      </c>
      <c r="CS1424" s="12"/>
      <c r="CT1424" s="12"/>
      <c r="CU1424" s="12"/>
      <c r="CV1424" s="12">
        <f t="shared" si="1675"/>
        <v>0</v>
      </c>
      <c r="CW1424" s="12"/>
      <c r="CX1424" s="12"/>
      <c r="CY1424" s="12"/>
      <c r="CZ1424" s="12">
        <f t="shared" si="1676"/>
        <v>0</v>
      </c>
      <c r="DA1424" s="12"/>
      <c r="DB1424" s="12"/>
      <c r="DC1424" s="12"/>
      <c r="DD1424" s="12">
        <f t="shared" si="1677"/>
        <v>0</v>
      </c>
      <c r="DE1424" s="13" t="s">
        <v>54</v>
      </c>
      <c r="DF1424" s="14" t="s">
        <v>55</v>
      </c>
    </row>
    <row r="1425" spans="1:110" ht="38.25" hidden="1" x14ac:dyDescent="0.25">
      <c r="A1425" s="13">
        <v>8</v>
      </c>
      <c r="B1425" s="48" t="s">
        <v>1488</v>
      </c>
      <c r="C1425" s="49">
        <v>1949</v>
      </c>
      <c r="D1425" s="49" t="s">
        <v>51</v>
      </c>
      <c r="E1425" s="48" t="s">
        <v>224</v>
      </c>
      <c r="F1425" s="50">
        <v>858.2</v>
      </c>
      <c r="G1425" s="50">
        <v>808.2</v>
      </c>
      <c r="H1425" s="51">
        <v>34074</v>
      </c>
      <c r="I1425" s="12">
        <f t="shared" si="1660"/>
        <v>2810992.341</v>
      </c>
      <c r="J1425" s="12">
        <f t="shared" si="1661"/>
        <v>1405496.1705</v>
      </c>
      <c r="K1425" s="12">
        <f t="shared" si="1648"/>
        <v>1405496.1705</v>
      </c>
      <c r="L1425" s="12">
        <f t="shared" si="1649"/>
        <v>1405496.1705</v>
      </c>
      <c r="M1425" s="12">
        <f t="shared" si="1678"/>
        <v>0</v>
      </c>
      <c r="N1425" s="12"/>
      <c r="O1425" s="12"/>
      <c r="P1425" s="12">
        <v>0</v>
      </c>
      <c r="Q1425" s="12">
        <v>1373519.7409999999</v>
      </c>
      <c r="R1425" s="12">
        <v>1373519.7409999999</v>
      </c>
      <c r="S1425" s="12">
        <v>0</v>
      </c>
      <c r="T1425" s="12"/>
      <c r="U1425" s="12"/>
      <c r="V1425" s="12">
        <v>0</v>
      </c>
      <c r="W1425" s="12"/>
      <c r="X1425" s="12">
        <v>706051.6</v>
      </c>
      <c r="Y1425" s="12">
        <v>706051.6</v>
      </c>
      <c r="Z1425" s="12"/>
      <c r="AA1425" s="12"/>
      <c r="AB1425" s="12">
        <v>0</v>
      </c>
      <c r="AC1425" s="12"/>
      <c r="AD1425" s="12">
        <v>731421</v>
      </c>
      <c r="AE1425" s="12">
        <v>731421</v>
      </c>
      <c r="AF1425" s="12"/>
      <c r="AG1425" s="12"/>
      <c r="AH1425" s="12">
        <v>0</v>
      </c>
      <c r="AI1425" s="12"/>
      <c r="AJ1425" s="12"/>
      <c r="AK1425" s="12">
        <v>0</v>
      </c>
      <c r="AL1425" s="12"/>
      <c r="AM1425" s="12"/>
      <c r="AN1425" s="12">
        <v>0</v>
      </c>
      <c r="AO1425" s="32"/>
      <c r="AP1425" s="39" t="s">
        <v>53</v>
      </c>
      <c r="AQ1425" s="32"/>
      <c r="AR1425" s="32">
        <v>0</v>
      </c>
      <c r="AS1425" s="12"/>
      <c r="AT1425" s="12"/>
      <c r="AU1425" s="12">
        <v>0</v>
      </c>
      <c r="AV1425" s="12"/>
      <c r="AW1425" s="12"/>
      <c r="AX1425" s="12">
        <v>0</v>
      </c>
      <c r="AY1425" s="45"/>
      <c r="AZ1425" s="32"/>
      <c r="BA1425" s="12">
        <v>0</v>
      </c>
      <c r="BB1425" s="12">
        <f t="shared" si="1664"/>
        <v>0</v>
      </c>
      <c r="BC1425" s="12">
        <f t="shared" si="1662"/>
        <v>0</v>
      </c>
      <c r="BD1425" s="12">
        <f t="shared" si="1663"/>
        <v>0</v>
      </c>
      <c r="BE1425" s="12"/>
      <c r="BF1425" s="12"/>
      <c r="BG1425" s="12"/>
      <c r="BH1425" s="12">
        <f t="shared" si="1665"/>
        <v>0</v>
      </c>
      <c r="BI1425" s="12"/>
      <c r="BJ1425" s="12"/>
      <c r="BK1425" s="12"/>
      <c r="BL1425" s="12">
        <f t="shared" si="1666"/>
        <v>0</v>
      </c>
      <c r="BM1425" s="12"/>
      <c r="BN1425" s="12"/>
      <c r="BO1425" s="12"/>
      <c r="BP1425" s="12">
        <f t="shared" si="1667"/>
        <v>0</v>
      </c>
      <c r="BQ1425" s="12"/>
      <c r="BR1425" s="12"/>
      <c r="BS1425" s="12"/>
      <c r="BT1425" s="12">
        <f t="shared" si="1668"/>
        <v>0</v>
      </c>
      <c r="BU1425" s="12"/>
      <c r="BV1425" s="12"/>
      <c r="BW1425" s="12"/>
      <c r="BX1425" s="12">
        <f t="shared" si="1669"/>
        <v>0</v>
      </c>
      <c r="BY1425" s="12"/>
      <c r="BZ1425" s="12"/>
      <c r="CA1425" s="12"/>
      <c r="CB1425" s="12">
        <f t="shared" si="1670"/>
        <v>0</v>
      </c>
      <c r="CC1425" s="12"/>
      <c r="CD1425" s="12"/>
      <c r="CE1425" s="12"/>
      <c r="CF1425" s="12">
        <f t="shared" si="1671"/>
        <v>0</v>
      </c>
      <c r="CG1425" s="12"/>
      <c r="CH1425" s="12"/>
      <c r="CI1425" s="12"/>
      <c r="CJ1425" s="12">
        <f t="shared" si="1672"/>
        <v>0</v>
      </c>
      <c r="CK1425" s="12"/>
      <c r="CL1425" s="12"/>
      <c r="CM1425" s="12"/>
      <c r="CN1425" s="12">
        <f t="shared" si="1673"/>
        <v>0</v>
      </c>
      <c r="CO1425" s="12"/>
      <c r="CP1425" s="12"/>
      <c r="CQ1425" s="12"/>
      <c r="CR1425" s="12">
        <f t="shared" si="1674"/>
        <v>0</v>
      </c>
      <c r="CS1425" s="12"/>
      <c r="CT1425" s="12"/>
      <c r="CU1425" s="12"/>
      <c r="CV1425" s="12">
        <f t="shared" si="1675"/>
        <v>0</v>
      </c>
      <c r="CW1425" s="12"/>
      <c r="CX1425" s="12"/>
      <c r="CY1425" s="12"/>
      <c r="CZ1425" s="12">
        <f t="shared" si="1676"/>
        <v>0</v>
      </c>
      <c r="DA1425" s="12"/>
      <c r="DB1425" s="12"/>
      <c r="DC1425" s="12"/>
      <c r="DD1425" s="12">
        <f t="shared" si="1677"/>
        <v>0</v>
      </c>
      <c r="DE1425" s="13" t="s">
        <v>54</v>
      </c>
      <c r="DF1425" s="14" t="s">
        <v>55</v>
      </c>
    </row>
    <row r="1426" spans="1:110" ht="38.25" hidden="1" x14ac:dyDescent="0.25">
      <c r="A1426" s="13">
        <v>9</v>
      </c>
      <c r="B1426" s="48" t="s">
        <v>1489</v>
      </c>
      <c r="C1426" s="49">
        <v>1949</v>
      </c>
      <c r="D1426" s="49" t="s">
        <v>51</v>
      </c>
      <c r="E1426" s="48" t="s">
        <v>224</v>
      </c>
      <c r="F1426" s="50">
        <v>648.4</v>
      </c>
      <c r="G1426" s="50">
        <v>617.4</v>
      </c>
      <c r="H1426" s="51">
        <v>33822</v>
      </c>
      <c r="I1426" s="12">
        <f t="shared" si="1660"/>
        <v>1258995.8999999999</v>
      </c>
      <c r="J1426" s="12">
        <f t="shared" si="1661"/>
        <v>629497.94999999995</v>
      </c>
      <c r="K1426" s="12">
        <f t="shared" si="1648"/>
        <v>629497.94999999995</v>
      </c>
      <c r="L1426" s="12">
        <f t="shared" si="1649"/>
        <v>629497.94999999995</v>
      </c>
      <c r="M1426" s="12">
        <f t="shared" si="1678"/>
        <v>0</v>
      </c>
      <c r="N1426" s="12"/>
      <c r="O1426" s="12"/>
      <c r="P1426" s="12">
        <v>0</v>
      </c>
      <c r="Q1426" s="12"/>
      <c r="R1426" s="12"/>
      <c r="S1426" s="12">
        <v>0</v>
      </c>
      <c r="T1426" s="12"/>
      <c r="U1426" s="12"/>
      <c r="V1426" s="12">
        <v>0</v>
      </c>
      <c r="W1426" s="12"/>
      <c r="X1426" s="12">
        <v>539366.81000000006</v>
      </c>
      <c r="Y1426" s="12">
        <v>539366.81000000006</v>
      </c>
      <c r="Z1426" s="12">
        <v>160882.09</v>
      </c>
      <c r="AA1426" s="12">
        <v>160882.09</v>
      </c>
      <c r="AB1426" s="12">
        <v>0</v>
      </c>
      <c r="AC1426" s="12"/>
      <c r="AD1426" s="12">
        <v>558747</v>
      </c>
      <c r="AE1426" s="12">
        <v>558747</v>
      </c>
      <c r="AF1426" s="12"/>
      <c r="AG1426" s="12"/>
      <c r="AH1426" s="12">
        <v>0</v>
      </c>
      <c r="AI1426" s="12"/>
      <c r="AJ1426" s="12"/>
      <c r="AK1426" s="12">
        <v>0</v>
      </c>
      <c r="AL1426" s="12"/>
      <c r="AM1426" s="12"/>
      <c r="AN1426" s="12">
        <v>0</v>
      </c>
      <c r="AO1426" s="32"/>
      <c r="AP1426" s="39" t="s">
        <v>53</v>
      </c>
      <c r="AQ1426" s="32"/>
      <c r="AR1426" s="32">
        <v>0</v>
      </c>
      <c r="AS1426" s="12"/>
      <c r="AT1426" s="12"/>
      <c r="AU1426" s="12">
        <v>0</v>
      </c>
      <c r="AV1426" s="12"/>
      <c r="AW1426" s="12"/>
      <c r="AX1426" s="12">
        <v>0</v>
      </c>
      <c r="AY1426" s="45"/>
      <c r="AZ1426" s="32"/>
      <c r="BA1426" s="12">
        <v>0</v>
      </c>
      <c r="BB1426" s="12">
        <f t="shared" si="1664"/>
        <v>0</v>
      </c>
      <c r="BC1426" s="12">
        <f t="shared" si="1662"/>
        <v>0</v>
      </c>
      <c r="BD1426" s="12">
        <f t="shared" si="1663"/>
        <v>0</v>
      </c>
      <c r="BE1426" s="12"/>
      <c r="BF1426" s="12"/>
      <c r="BG1426" s="12"/>
      <c r="BH1426" s="12">
        <f t="shared" si="1665"/>
        <v>0</v>
      </c>
      <c r="BI1426" s="12"/>
      <c r="BJ1426" s="12"/>
      <c r="BK1426" s="12"/>
      <c r="BL1426" s="12">
        <f t="shared" si="1666"/>
        <v>0</v>
      </c>
      <c r="BM1426" s="12"/>
      <c r="BN1426" s="12"/>
      <c r="BO1426" s="12"/>
      <c r="BP1426" s="12">
        <f t="shared" si="1667"/>
        <v>0</v>
      </c>
      <c r="BQ1426" s="12"/>
      <c r="BR1426" s="12"/>
      <c r="BS1426" s="12"/>
      <c r="BT1426" s="12">
        <f t="shared" si="1668"/>
        <v>0</v>
      </c>
      <c r="BU1426" s="12"/>
      <c r="BV1426" s="12"/>
      <c r="BW1426" s="12"/>
      <c r="BX1426" s="12">
        <f t="shared" si="1669"/>
        <v>0</v>
      </c>
      <c r="BY1426" s="12"/>
      <c r="BZ1426" s="12"/>
      <c r="CA1426" s="12"/>
      <c r="CB1426" s="12">
        <f t="shared" si="1670"/>
        <v>0</v>
      </c>
      <c r="CC1426" s="12"/>
      <c r="CD1426" s="12"/>
      <c r="CE1426" s="12"/>
      <c r="CF1426" s="12">
        <f t="shared" si="1671"/>
        <v>0</v>
      </c>
      <c r="CG1426" s="12"/>
      <c r="CH1426" s="12"/>
      <c r="CI1426" s="12"/>
      <c r="CJ1426" s="12">
        <f t="shared" si="1672"/>
        <v>0</v>
      </c>
      <c r="CK1426" s="12"/>
      <c r="CL1426" s="12"/>
      <c r="CM1426" s="12"/>
      <c r="CN1426" s="12">
        <f t="shared" si="1673"/>
        <v>0</v>
      </c>
      <c r="CO1426" s="12"/>
      <c r="CP1426" s="12"/>
      <c r="CQ1426" s="12"/>
      <c r="CR1426" s="12">
        <f t="shared" si="1674"/>
        <v>0</v>
      </c>
      <c r="CS1426" s="12"/>
      <c r="CT1426" s="12"/>
      <c r="CU1426" s="12"/>
      <c r="CV1426" s="12">
        <f t="shared" si="1675"/>
        <v>0</v>
      </c>
      <c r="CW1426" s="12"/>
      <c r="CX1426" s="12"/>
      <c r="CY1426" s="12"/>
      <c r="CZ1426" s="12">
        <f t="shared" si="1676"/>
        <v>0</v>
      </c>
      <c r="DA1426" s="12"/>
      <c r="DB1426" s="12"/>
      <c r="DC1426" s="12"/>
      <c r="DD1426" s="12">
        <f t="shared" si="1677"/>
        <v>0</v>
      </c>
      <c r="DE1426" s="13" t="s">
        <v>54</v>
      </c>
      <c r="DF1426" s="14" t="s">
        <v>55</v>
      </c>
    </row>
    <row r="1427" spans="1:110" ht="38.25" hidden="1" x14ac:dyDescent="0.25">
      <c r="A1427" s="13">
        <v>10</v>
      </c>
      <c r="B1427" s="48" t="s">
        <v>1490</v>
      </c>
      <c r="C1427" s="49">
        <v>1950</v>
      </c>
      <c r="D1427" s="49" t="s">
        <v>51</v>
      </c>
      <c r="E1427" s="48" t="s">
        <v>224</v>
      </c>
      <c r="F1427" s="50">
        <v>667.3</v>
      </c>
      <c r="G1427" s="50">
        <v>622.29999999999995</v>
      </c>
      <c r="H1427" s="51">
        <v>34149</v>
      </c>
      <c r="I1427" s="12">
        <f t="shared" si="1660"/>
        <v>1268987.922</v>
      </c>
      <c r="J1427" s="12">
        <f t="shared" si="1661"/>
        <v>634493.96100000001</v>
      </c>
      <c r="K1427" s="12">
        <f t="shared" si="1648"/>
        <v>634493.96100000001</v>
      </c>
      <c r="L1427" s="12">
        <f t="shared" si="1649"/>
        <v>634493.96100000001</v>
      </c>
      <c r="M1427" s="12">
        <f t="shared" si="1678"/>
        <v>0</v>
      </c>
      <c r="N1427" s="12"/>
      <c r="O1427" s="12"/>
      <c r="P1427" s="12">
        <v>0</v>
      </c>
      <c r="Q1427" s="12"/>
      <c r="R1427" s="12"/>
      <c r="S1427" s="12">
        <v>0</v>
      </c>
      <c r="T1427" s="12"/>
      <c r="U1427" s="12"/>
      <c r="V1427" s="12">
        <v>0</v>
      </c>
      <c r="W1427" s="12"/>
      <c r="X1427" s="12">
        <v>543647.5</v>
      </c>
      <c r="Y1427" s="12">
        <v>543647.5</v>
      </c>
      <c r="Z1427" s="12">
        <v>162158.92199999999</v>
      </c>
      <c r="AA1427" s="12">
        <v>162158.92199999999</v>
      </c>
      <c r="AB1427" s="12">
        <v>0</v>
      </c>
      <c r="AC1427" s="12"/>
      <c r="AD1427" s="12">
        <v>563181.5</v>
      </c>
      <c r="AE1427" s="12">
        <v>563181.5</v>
      </c>
      <c r="AF1427" s="12"/>
      <c r="AG1427" s="12"/>
      <c r="AH1427" s="12">
        <v>0</v>
      </c>
      <c r="AI1427" s="12"/>
      <c r="AJ1427" s="12"/>
      <c r="AK1427" s="12">
        <v>0</v>
      </c>
      <c r="AL1427" s="12"/>
      <c r="AM1427" s="12"/>
      <c r="AN1427" s="12">
        <v>0</v>
      </c>
      <c r="AO1427" s="32"/>
      <c r="AP1427" s="39" t="s">
        <v>53</v>
      </c>
      <c r="AQ1427" s="32"/>
      <c r="AR1427" s="32">
        <v>0</v>
      </c>
      <c r="AS1427" s="12"/>
      <c r="AT1427" s="12"/>
      <c r="AU1427" s="12">
        <v>0</v>
      </c>
      <c r="AV1427" s="12"/>
      <c r="AW1427" s="12"/>
      <c r="AX1427" s="12">
        <v>0</v>
      </c>
      <c r="AY1427" s="45"/>
      <c r="AZ1427" s="32"/>
      <c r="BA1427" s="12">
        <v>0</v>
      </c>
      <c r="BB1427" s="12">
        <f t="shared" si="1664"/>
        <v>0</v>
      </c>
      <c r="BC1427" s="12">
        <f t="shared" si="1662"/>
        <v>0</v>
      </c>
      <c r="BD1427" s="12">
        <f t="shared" si="1663"/>
        <v>0</v>
      </c>
      <c r="BE1427" s="12"/>
      <c r="BF1427" s="12"/>
      <c r="BG1427" s="12"/>
      <c r="BH1427" s="12">
        <f t="shared" si="1665"/>
        <v>0</v>
      </c>
      <c r="BI1427" s="12"/>
      <c r="BJ1427" s="12"/>
      <c r="BK1427" s="12"/>
      <c r="BL1427" s="12">
        <f t="shared" si="1666"/>
        <v>0</v>
      </c>
      <c r="BM1427" s="12"/>
      <c r="BN1427" s="12"/>
      <c r="BO1427" s="12"/>
      <c r="BP1427" s="12">
        <f t="shared" si="1667"/>
        <v>0</v>
      </c>
      <c r="BQ1427" s="12"/>
      <c r="BR1427" s="12"/>
      <c r="BS1427" s="12"/>
      <c r="BT1427" s="12">
        <f t="shared" si="1668"/>
        <v>0</v>
      </c>
      <c r="BU1427" s="12"/>
      <c r="BV1427" s="12"/>
      <c r="BW1427" s="12"/>
      <c r="BX1427" s="12">
        <f t="shared" si="1669"/>
        <v>0</v>
      </c>
      <c r="BY1427" s="12"/>
      <c r="BZ1427" s="12"/>
      <c r="CA1427" s="12"/>
      <c r="CB1427" s="12">
        <f t="shared" si="1670"/>
        <v>0</v>
      </c>
      <c r="CC1427" s="12"/>
      <c r="CD1427" s="12"/>
      <c r="CE1427" s="12"/>
      <c r="CF1427" s="12">
        <f t="shared" si="1671"/>
        <v>0</v>
      </c>
      <c r="CG1427" s="12"/>
      <c r="CH1427" s="12"/>
      <c r="CI1427" s="12"/>
      <c r="CJ1427" s="12">
        <f t="shared" si="1672"/>
        <v>0</v>
      </c>
      <c r="CK1427" s="12"/>
      <c r="CL1427" s="12"/>
      <c r="CM1427" s="12"/>
      <c r="CN1427" s="12">
        <f t="shared" si="1673"/>
        <v>0</v>
      </c>
      <c r="CO1427" s="12"/>
      <c r="CP1427" s="12"/>
      <c r="CQ1427" s="12"/>
      <c r="CR1427" s="12">
        <f t="shared" si="1674"/>
        <v>0</v>
      </c>
      <c r="CS1427" s="12"/>
      <c r="CT1427" s="12"/>
      <c r="CU1427" s="12"/>
      <c r="CV1427" s="12">
        <f t="shared" si="1675"/>
        <v>0</v>
      </c>
      <c r="CW1427" s="12"/>
      <c r="CX1427" s="12"/>
      <c r="CY1427" s="12"/>
      <c r="CZ1427" s="12">
        <f t="shared" si="1676"/>
        <v>0</v>
      </c>
      <c r="DA1427" s="12"/>
      <c r="DB1427" s="12"/>
      <c r="DC1427" s="12"/>
      <c r="DD1427" s="12">
        <f t="shared" si="1677"/>
        <v>0</v>
      </c>
      <c r="DE1427" s="13" t="s">
        <v>54</v>
      </c>
      <c r="DF1427" s="14" t="s">
        <v>55</v>
      </c>
    </row>
    <row r="1428" spans="1:110" ht="38.25" hidden="1" x14ac:dyDescent="0.25">
      <c r="A1428" s="13">
        <v>11</v>
      </c>
      <c r="B1428" s="48" t="s">
        <v>1491</v>
      </c>
      <c r="C1428" s="49">
        <v>1949</v>
      </c>
      <c r="D1428" s="49" t="s">
        <v>51</v>
      </c>
      <c r="E1428" s="48" t="s">
        <v>224</v>
      </c>
      <c r="F1428" s="50">
        <v>1000</v>
      </c>
      <c r="G1428" s="50">
        <v>916</v>
      </c>
      <c r="H1428" s="51">
        <v>34691</v>
      </c>
      <c r="I1428" s="12">
        <f t="shared" si="1660"/>
        <v>2242006.2924279999</v>
      </c>
      <c r="J1428" s="12">
        <f t="shared" si="1661"/>
        <v>1121003.1462139999</v>
      </c>
      <c r="K1428" s="12">
        <f t="shared" si="1648"/>
        <v>1121003.1462139999</v>
      </c>
      <c r="L1428" s="12">
        <f t="shared" si="1649"/>
        <v>1121003.1462139999</v>
      </c>
      <c r="M1428" s="12">
        <f t="shared" si="1678"/>
        <v>0</v>
      </c>
      <c r="N1428" s="12"/>
      <c r="O1428" s="12"/>
      <c r="P1428" s="12">
        <v>0</v>
      </c>
      <c r="Q1428" s="12">
        <v>1556723.662</v>
      </c>
      <c r="R1428" s="12">
        <v>1556723.662</v>
      </c>
      <c r="S1428" s="12">
        <v>0</v>
      </c>
      <c r="T1428" s="12"/>
      <c r="U1428" s="12"/>
      <c r="V1428" s="12">
        <v>0</v>
      </c>
      <c r="W1428" s="12"/>
      <c r="X1428" s="12">
        <v>203364.96033600002</v>
      </c>
      <c r="Y1428" s="12">
        <v>203364.96033600002</v>
      </c>
      <c r="Z1428" s="12">
        <v>238691.26800000001</v>
      </c>
      <c r="AA1428" s="12">
        <v>238691.26800000001</v>
      </c>
      <c r="AB1428" s="12">
        <v>0</v>
      </c>
      <c r="AC1428" s="12"/>
      <c r="AD1428" s="12">
        <v>243226.40209199997</v>
      </c>
      <c r="AE1428" s="12">
        <v>243226.40209199997</v>
      </c>
      <c r="AF1428" s="12"/>
      <c r="AG1428" s="12"/>
      <c r="AH1428" s="12">
        <v>0</v>
      </c>
      <c r="AI1428" s="12"/>
      <c r="AJ1428" s="12"/>
      <c r="AK1428" s="12">
        <v>0</v>
      </c>
      <c r="AL1428" s="12"/>
      <c r="AM1428" s="12"/>
      <c r="AN1428" s="12">
        <v>0</v>
      </c>
      <c r="AO1428" s="32"/>
      <c r="AP1428" s="39" t="s">
        <v>53</v>
      </c>
      <c r="AQ1428" s="32"/>
      <c r="AR1428" s="32">
        <v>0</v>
      </c>
      <c r="AS1428" s="12"/>
      <c r="AT1428" s="12"/>
      <c r="AU1428" s="12">
        <v>0</v>
      </c>
      <c r="AV1428" s="12"/>
      <c r="AW1428" s="12"/>
      <c r="AX1428" s="12">
        <v>0</v>
      </c>
      <c r="AY1428" s="45"/>
      <c r="AZ1428" s="32"/>
      <c r="BA1428" s="12">
        <v>0</v>
      </c>
      <c r="BB1428" s="12">
        <f t="shared" si="1664"/>
        <v>0</v>
      </c>
      <c r="BC1428" s="12">
        <f t="shared" si="1662"/>
        <v>0</v>
      </c>
      <c r="BD1428" s="12">
        <f t="shared" si="1663"/>
        <v>0</v>
      </c>
      <c r="BE1428" s="12"/>
      <c r="BF1428" s="12"/>
      <c r="BG1428" s="12"/>
      <c r="BH1428" s="12">
        <f t="shared" si="1665"/>
        <v>0</v>
      </c>
      <c r="BI1428" s="12"/>
      <c r="BJ1428" s="12"/>
      <c r="BK1428" s="12"/>
      <c r="BL1428" s="12">
        <f t="shared" si="1666"/>
        <v>0</v>
      </c>
      <c r="BM1428" s="12"/>
      <c r="BN1428" s="12"/>
      <c r="BO1428" s="12"/>
      <c r="BP1428" s="12">
        <f t="shared" si="1667"/>
        <v>0</v>
      </c>
      <c r="BQ1428" s="12"/>
      <c r="BR1428" s="12"/>
      <c r="BS1428" s="12"/>
      <c r="BT1428" s="12">
        <f t="shared" si="1668"/>
        <v>0</v>
      </c>
      <c r="BU1428" s="12"/>
      <c r="BV1428" s="12"/>
      <c r="BW1428" s="12"/>
      <c r="BX1428" s="12">
        <f t="shared" si="1669"/>
        <v>0</v>
      </c>
      <c r="BY1428" s="12"/>
      <c r="BZ1428" s="12"/>
      <c r="CA1428" s="12"/>
      <c r="CB1428" s="12">
        <f t="shared" si="1670"/>
        <v>0</v>
      </c>
      <c r="CC1428" s="12"/>
      <c r="CD1428" s="12"/>
      <c r="CE1428" s="12"/>
      <c r="CF1428" s="12">
        <f t="shared" si="1671"/>
        <v>0</v>
      </c>
      <c r="CG1428" s="12"/>
      <c r="CH1428" s="12"/>
      <c r="CI1428" s="12"/>
      <c r="CJ1428" s="12">
        <f t="shared" si="1672"/>
        <v>0</v>
      </c>
      <c r="CK1428" s="12"/>
      <c r="CL1428" s="12"/>
      <c r="CM1428" s="12"/>
      <c r="CN1428" s="12">
        <f t="shared" si="1673"/>
        <v>0</v>
      </c>
      <c r="CO1428" s="12"/>
      <c r="CP1428" s="12"/>
      <c r="CQ1428" s="12"/>
      <c r="CR1428" s="12">
        <f t="shared" si="1674"/>
        <v>0</v>
      </c>
      <c r="CS1428" s="12"/>
      <c r="CT1428" s="12"/>
      <c r="CU1428" s="12"/>
      <c r="CV1428" s="12">
        <f t="shared" si="1675"/>
        <v>0</v>
      </c>
      <c r="CW1428" s="12"/>
      <c r="CX1428" s="12"/>
      <c r="CY1428" s="12"/>
      <c r="CZ1428" s="12">
        <f t="shared" si="1676"/>
        <v>0</v>
      </c>
      <c r="DA1428" s="12"/>
      <c r="DB1428" s="12"/>
      <c r="DC1428" s="12"/>
      <c r="DD1428" s="12">
        <f t="shared" si="1677"/>
        <v>0</v>
      </c>
      <c r="DE1428" s="13" t="s">
        <v>54</v>
      </c>
      <c r="DF1428" s="14" t="s">
        <v>55</v>
      </c>
    </row>
    <row r="1429" spans="1:110" ht="38.25" hidden="1" x14ac:dyDescent="0.25">
      <c r="A1429" s="13">
        <v>12</v>
      </c>
      <c r="B1429" s="48" t="s">
        <v>1492</v>
      </c>
      <c r="C1429" s="49">
        <v>1948</v>
      </c>
      <c r="D1429" s="49" t="s">
        <v>51</v>
      </c>
      <c r="E1429" s="48" t="s">
        <v>224</v>
      </c>
      <c r="F1429" s="50">
        <v>686</v>
      </c>
      <c r="G1429" s="50">
        <v>648</v>
      </c>
      <c r="H1429" s="51">
        <v>33962</v>
      </c>
      <c r="I1429" s="12">
        <f t="shared" si="1660"/>
        <v>2958511.8994200001</v>
      </c>
      <c r="J1429" s="12">
        <f t="shared" si="1661"/>
        <v>1479255.9497100001</v>
      </c>
      <c r="K1429" s="12">
        <f t="shared" si="1648"/>
        <v>1479255.9497100001</v>
      </c>
      <c r="L1429" s="12">
        <f t="shared" si="1649"/>
        <v>1479255.9497100001</v>
      </c>
      <c r="M1429" s="12">
        <f t="shared" si="1678"/>
        <v>0</v>
      </c>
      <c r="N1429" s="12"/>
      <c r="O1429" s="12"/>
      <c r="P1429" s="12">
        <v>0</v>
      </c>
      <c r="Q1429" s="12">
        <v>2157659.7420000001</v>
      </c>
      <c r="R1429" s="12">
        <v>2157659.7420000001</v>
      </c>
      <c r="S1429" s="12">
        <v>0</v>
      </c>
      <c r="T1429" s="12"/>
      <c r="U1429" s="12"/>
      <c r="V1429" s="12">
        <v>0</v>
      </c>
      <c r="W1429" s="12"/>
      <c r="X1429" s="12">
        <v>236017.30823999998</v>
      </c>
      <c r="Y1429" s="12">
        <v>236017.30823999998</v>
      </c>
      <c r="Z1429" s="12">
        <v>330832.34499999997</v>
      </c>
      <c r="AA1429" s="12">
        <v>282555.93239999999</v>
      </c>
      <c r="AB1429" s="12">
        <v>-48276.412599999981</v>
      </c>
      <c r="AC1429" s="12"/>
      <c r="AD1429" s="12">
        <v>282278.91677999997</v>
      </c>
      <c r="AE1429" s="12">
        <v>282278.91677999997</v>
      </c>
      <c r="AF1429" s="12"/>
      <c r="AG1429" s="12"/>
      <c r="AH1429" s="12">
        <v>0</v>
      </c>
      <c r="AI1429" s="12"/>
      <c r="AJ1429" s="12"/>
      <c r="AK1429" s="12">
        <v>0</v>
      </c>
      <c r="AL1429" s="12"/>
      <c r="AM1429" s="12"/>
      <c r="AN1429" s="12">
        <v>0</v>
      </c>
      <c r="AO1429" s="32"/>
      <c r="AP1429" s="39" t="s">
        <v>53</v>
      </c>
      <c r="AQ1429" s="32"/>
      <c r="AR1429" s="32">
        <v>0</v>
      </c>
      <c r="AS1429" s="12"/>
      <c r="AT1429" s="12"/>
      <c r="AU1429" s="12">
        <v>0</v>
      </c>
      <c r="AV1429" s="12"/>
      <c r="AW1429" s="12"/>
      <c r="AX1429" s="12">
        <v>0</v>
      </c>
      <c r="AY1429" s="45"/>
      <c r="AZ1429" s="32"/>
      <c r="BA1429" s="12">
        <v>0</v>
      </c>
      <c r="BB1429" s="12">
        <f t="shared" si="1664"/>
        <v>0</v>
      </c>
      <c r="BC1429" s="12">
        <f t="shared" si="1662"/>
        <v>0</v>
      </c>
      <c r="BD1429" s="12">
        <f t="shared" si="1663"/>
        <v>0</v>
      </c>
      <c r="BE1429" s="12"/>
      <c r="BF1429" s="12"/>
      <c r="BG1429" s="12"/>
      <c r="BH1429" s="12">
        <f t="shared" si="1665"/>
        <v>0</v>
      </c>
      <c r="BI1429" s="12"/>
      <c r="BJ1429" s="12"/>
      <c r="BK1429" s="12"/>
      <c r="BL1429" s="12">
        <f t="shared" si="1666"/>
        <v>0</v>
      </c>
      <c r="BM1429" s="12"/>
      <c r="BN1429" s="12"/>
      <c r="BO1429" s="12"/>
      <c r="BP1429" s="12">
        <f t="shared" si="1667"/>
        <v>0</v>
      </c>
      <c r="BQ1429" s="12"/>
      <c r="BR1429" s="12"/>
      <c r="BS1429" s="12"/>
      <c r="BT1429" s="12">
        <f t="shared" si="1668"/>
        <v>0</v>
      </c>
      <c r="BU1429" s="12"/>
      <c r="BV1429" s="12"/>
      <c r="BW1429" s="12"/>
      <c r="BX1429" s="12">
        <f t="shared" si="1669"/>
        <v>0</v>
      </c>
      <c r="BY1429" s="12"/>
      <c r="BZ1429" s="12"/>
      <c r="CA1429" s="12"/>
      <c r="CB1429" s="12">
        <f t="shared" si="1670"/>
        <v>0</v>
      </c>
      <c r="CC1429" s="12"/>
      <c r="CD1429" s="12"/>
      <c r="CE1429" s="12"/>
      <c r="CF1429" s="12">
        <f t="shared" si="1671"/>
        <v>0</v>
      </c>
      <c r="CG1429" s="12"/>
      <c r="CH1429" s="12"/>
      <c r="CI1429" s="12"/>
      <c r="CJ1429" s="12">
        <f t="shared" si="1672"/>
        <v>0</v>
      </c>
      <c r="CK1429" s="12"/>
      <c r="CL1429" s="12"/>
      <c r="CM1429" s="12"/>
      <c r="CN1429" s="12">
        <f t="shared" si="1673"/>
        <v>0</v>
      </c>
      <c r="CO1429" s="12"/>
      <c r="CP1429" s="12"/>
      <c r="CQ1429" s="12"/>
      <c r="CR1429" s="12">
        <f t="shared" si="1674"/>
        <v>0</v>
      </c>
      <c r="CS1429" s="12"/>
      <c r="CT1429" s="12"/>
      <c r="CU1429" s="12"/>
      <c r="CV1429" s="12">
        <f t="shared" si="1675"/>
        <v>0</v>
      </c>
      <c r="CW1429" s="12"/>
      <c r="CX1429" s="12"/>
      <c r="CY1429" s="12"/>
      <c r="CZ1429" s="12">
        <f t="shared" si="1676"/>
        <v>0</v>
      </c>
      <c r="DA1429" s="12"/>
      <c r="DB1429" s="12"/>
      <c r="DC1429" s="12"/>
      <c r="DD1429" s="12">
        <f t="shared" si="1677"/>
        <v>0</v>
      </c>
      <c r="DE1429" s="13" t="s">
        <v>54</v>
      </c>
      <c r="DF1429" s="14" t="s">
        <v>55</v>
      </c>
    </row>
    <row r="1430" spans="1:110" ht="38.25" hidden="1" x14ac:dyDescent="0.25">
      <c r="A1430" s="13">
        <v>13</v>
      </c>
      <c r="B1430" s="48" t="s">
        <v>1493</v>
      </c>
      <c r="C1430" s="49">
        <v>1949</v>
      </c>
      <c r="D1430" s="49" t="s">
        <v>51</v>
      </c>
      <c r="E1430" s="48" t="s">
        <v>224</v>
      </c>
      <c r="F1430" s="50">
        <v>811.6</v>
      </c>
      <c r="G1430" s="50">
        <v>633.6</v>
      </c>
      <c r="H1430" s="51">
        <v>34113</v>
      </c>
      <c r="I1430" s="12">
        <f t="shared" si="1660"/>
        <v>3090590.8666560003</v>
      </c>
      <c r="J1430" s="12">
        <f t="shared" si="1661"/>
        <v>1545295.4333280001</v>
      </c>
      <c r="K1430" s="12">
        <f t="shared" si="1648"/>
        <v>1545295.4333280001</v>
      </c>
      <c r="L1430" s="12">
        <f t="shared" si="1649"/>
        <v>1545295.4333280001</v>
      </c>
      <c r="M1430" s="12">
        <f t="shared" si="1678"/>
        <v>0</v>
      </c>
      <c r="N1430" s="12"/>
      <c r="O1430" s="12"/>
      <c r="P1430" s="12">
        <v>0</v>
      </c>
      <c r="Q1430" s="12">
        <v>2145933.2880000002</v>
      </c>
      <c r="R1430" s="12">
        <v>2145933.2880000002</v>
      </c>
      <c r="S1430" s="12">
        <v>0</v>
      </c>
      <c r="T1430" s="12"/>
      <c r="U1430" s="12"/>
      <c r="V1430" s="12">
        <v>0</v>
      </c>
      <c r="W1430" s="12"/>
      <c r="X1430" s="12">
        <v>280337.25427199999</v>
      </c>
      <c r="Y1430" s="12">
        <v>280337.25427199999</v>
      </c>
      <c r="Z1430" s="12">
        <v>329034.33600000001</v>
      </c>
      <c r="AA1430" s="12">
        <v>329034.33600000001</v>
      </c>
      <c r="AB1430" s="12">
        <v>0</v>
      </c>
      <c r="AC1430" s="12"/>
      <c r="AD1430" s="12">
        <v>335285.98838399997</v>
      </c>
      <c r="AE1430" s="12">
        <v>335285.98838399997</v>
      </c>
      <c r="AF1430" s="12"/>
      <c r="AG1430" s="12"/>
      <c r="AH1430" s="12">
        <v>0</v>
      </c>
      <c r="AI1430" s="12"/>
      <c r="AJ1430" s="12"/>
      <c r="AK1430" s="12">
        <v>0</v>
      </c>
      <c r="AL1430" s="12"/>
      <c r="AM1430" s="12"/>
      <c r="AN1430" s="12">
        <v>0</v>
      </c>
      <c r="AO1430" s="32"/>
      <c r="AP1430" s="39" t="s">
        <v>53</v>
      </c>
      <c r="AQ1430" s="32"/>
      <c r="AR1430" s="32">
        <v>0</v>
      </c>
      <c r="AS1430" s="12"/>
      <c r="AT1430" s="12"/>
      <c r="AU1430" s="12">
        <v>0</v>
      </c>
      <c r="AV1430" s="12"/>
      <c r="AW1430" s="12"/>
      <c r="AX1430" s="12">
        <v>0</v>
      </c>
      <c r="AY1430" s="45"/>
      <c r="AZ1430" s="32"/>
      <c r="BA1430" s="12">
        <v>0</v>
      </c>
      <c r="BB1430" s="12">
        <f t="shared" ref="BB1430:BB1436" si="1679">BF1430+BJ1430+BN1430+BR1430+BV1430+BZ1430+CD1430+CH1430+CL1430+CP1430+CT1430+CX1430+DB1430</f>
        <v>0</v>
      </c>
      <c r="BC1430" s="12">
        <f t="shared" si="1662"/>
        <v>0</v>
      </c>
      <c r="BD1430" s="12">
        <f t="shared" si="1663"/>
        <v>0</v>
      </c>
      <c r="BE1430" s="12"/>
      <c r="BF1430" s="12"/>
      <c r="BG1430" s="12"/>
      <c r="BH1430" s="12">
        <f t="shared" ref="BH1430:BH1436" si="1680">BG1430-BF1430</f>
        <v>0</v>
      </c>
      <c r="BI1430" s="12"/>
      <c r="BJ1430" s="12"/>
      <c r="BK1430" s="12"/>
      <c r="BL1430" s="12">
        <f t="shared" ref="BL1430:BL1436" si="1681">BK1430-BJ1430</f>
        <v>0</v>
      </c>
      <c r="BM1430" s="12"/>
      <c r="BN1430" s="12"/>
      <c r="BO1430" s="12"/>
      <c r="BP1430" s="12">
        <f t="shared" ref="BP1430:BP1436" si="1682">BO1430-BN1430</f>
        <v>0</v>
      </c>
      <c r="BQ1430" s="12"/>
      <c r="BR1430" s="12"/>
      <c r="BS1430" s="12"/>
      <c r="BT1430" s="12">
        <f t="shared" ref="BT1430:BT1436" si="1683">BS1430-BR1430</f>
        <v>0</v>
      </c>
      <c r="BU1430" s="12"/>
      <c r="BV1430" s="12"/>
      <c r="BW1430" s="12"/>
      <c r="BX1430" s="12">
        <f t="shared" ref="BX1430:BX1436" si="1684">BW1430-BV1430</f>
        <v>0</v>
      </c>
      <c r="BY1430" s="12"/>
      <c r="BZ1430" s="12"/>
      <c r="CA1430" s="12"/>
      <c r="CB1430" s="12">
        <f t="shared" ref="CB1430:CB1436" si="1685">CA1430-BZ1430</f>
        <v>0</v>
      </c>
      <c r="CC1430" s="12"/>
      <c r="CD1430" s="12"/>
      <c r="CE1430" s="12"/>
      <c r="CF1430" s="12">
        <f t="shared" ref="CF1430:CF1436" si="1686">CE1430-CD1430</f>
        <v>0</v>
      </c>
      <c r="CG1430" s="12"/>
      <c r="CH1430" s="12"/>
      <c r="CI1430" s="12"/>
      <c r="CJ1430" s="12">
        <f t="shared" ref="CJ1430:CJ1436" si="1687">CI1430-CH1430</f>
        <v>0</v>
      </c>
      <c r="CK1430" s="12"/>
      <c r="CL1430" s="12"/>
      <c r="CM1430" s="12"/>
      <c r="CN1430" s="12">
        <f t="shared" ref="CN1430:CN1436" si="1688">CM1430-CL1430</f>
        <v>0</v>
      </c>
      <c r="CO1430" s="12"/>
      <c r="CP1430" s="12"/>
      <c r="CQ1430" s="12"/>
      <c r="CR1430" s="12">
        <f t="shared" ref="CR1430:CR1436" si="1689">CQ1430-CP1430</f>
        <v>0</v>
      </c>
      <c r="CS1430" s="12"/>
      <c r="CT1430" s="12"/>
      <c r="CU1430" s="12"/>
      <c r="CV1430" s="12">
        <f t="shared" ref="CV1430:CV1436" si="1690">CU1430-CT1430</f>
        <v>0</v>
      </c>
      <c r="CW1430" s="12"/>
      <c r="CX1430" s="12"/>
      <c r="CY1430" s="12"/>
      <c r="CZ1430" s="12">
        <f t="shared" ref="CZ1430:CZ1436" si="1691">CY1430-CX1430</f>
        <v>0</v>
      </c>
      <c r="DA1430" s="12"/>
      <c r="DB1430" s="12"/>
      <c r="DC1430" s="12"/>
      <c r="DD1430" s="12">
        <f t="shared" ref="DD1430:DD1436" si="1692">DC1430-DB1430</f>
        <v>0</v>
      </c>
      <c r="DE1430" s="13" t="s">
        <v>54</v>
      </c>
      <c r="DF1430" s="14" t="s">
        <v>55</v>
      </c>
    </row>
    <row r="1431" spans="1:110" ht="38.25" hidden="1" x14ac:dyDescent="0.25">
      <c r="A1431" s="13">
        <v>14</v>
      </c>
      <c r="B1431" s="48" t="s">
        <v>1494</v>
      </c>
      <c r="C1431" s="49">
        <v>1949</v>
      </c>
      <c r="D1431" s="49" t="s">
        <v>51</v>
      </c>
      <c r="E1431" s="48" t="s">
        <v>224</v>
      </c>
      <c r="F1431" s="50">
        <v>549</v>
      </c>
      <c r="G1431" s="50">
        <v>548</v>
      </c>
      <c r="H1431" s="51">
        <v>34309</v>
      </c>
      <c r="I1431" s="12">
        <f t="shared" si="1660"/>
        <v>1278470.5308000001</v>
      </c>
      <c r="J1431" s="12">
        <f t="shared" si="1661"/>
        <v>639235.26540000003</v>
      </c>
      <c r="K1431" s="12">
        <f t="shared" si="1648"/>
        <v>639235.26540000003</v>
      </c>
      <c r="L1431" s="12">
        <f t="shared" si="1649"/>
        <v>639235.26540000003</v>
      </c>
      <c r="M1431" s="12">
        <f t="shared" si="1678"/>
        <v>0</v>
      </c>
      <c r="N1431" s="12"/>
      <c r="O1431" s="12"/>
      <c r="P1431" s="12">
        <v>0</v>
      </c>
      <c r="Q1431" s="12"/>
      <c r="R1431" s="12"/>
      <c r="S1431" s="12">
        <v>0</v>
      </c>
      <c r="T1431" s="12"/>
      <c r="U1431" s="12"/>
      <c r="V1431" s="12">
        <v>0</v>
      </c>
      <c r="W1431" s="12"/>
      <c r="X1431" s="12">
        <v>478738.28</v>
      </c>
      <c r="Y1431" s="12">
        <v>478738.28</v>
      </c>
      <c r="Z1431" s="12">
        <v>142797.83300000001</v>
      </c>
      <c r="AA1431" s="12">
        <v>303792.25079999998</v>
      </c>
      <c r="AB1431" s="12">
        <v>160994.41779999997</v>
      </c>
      <c r="AC1431" s="12"/>
      <c r="AD1431" s="12">
        <v>495940</v>
      </c>
      <c r="AE1431" s="12">
        <v>495940</v>
      </c>
      <c r="AF1431" s="12"/>
      <c r="AG1431" s="12"/>
      <c r="AH1431" s="12">
        <v>0</v>
      </c>
      <c r="AI1431" s="12"/>
      <c r="AJ1431" s="12"/>
      <c r="AK1431" s="12">
        <v>0</v>
      </c>
      <c r="AL1431" s="12"/>
      <c r="AM1431" s="12"/>
      <c r="AN1431" s="12">
        <v>0</v>
      </c>
      <c r="AO1431" s="32"/>
      <c r="AP1431" s="39" t="s">
        <v>53</v>
      </c>
      <c r="AQ1431" s="32"/>
      <c r="AR1431" s="32">
        <v>0</v>
      </c>
      <c r="AS1431" s="12"/>
      <c r="AT1431" s="12"/>
      <c r="AU1431" s="12">
        <v>0</v>
      </c>
      <c r="AV1431" s="12"/>
      <c r="AW1431" s="12"/>
      <c r="AX1431" s="12">
        <v>0</v>
      </c>
      <c r="AY1431" s="45"/>
      <c r="AZ1431" s="32"/>
      <c r="BA1431" s="12">
        <v>0</v>
      </c>
      <c r="BB1431" s="12">
        <f t="shared" si="1679"/>
        <v>0</v>
      </c>
      <c r="BC1431" s="12">
        <f t="shared" si="1662"/>
        <v>0</v>
      </c>
      <c r="BD1431" s="12">
        <f t="shared" si="1663"/>
        <v>0</v>
      </c>
      <c r="BE1431" s="12"/>
      <c r="BF1431" s="12"/>
      <c r="BG1431" s="12"/>
      <c r="BH1431" s="12">
        <f t="shared" si="1680"/>
        <v>0</v>
      </c>
      <c r="BI1431" s="12"/>
      <c r="BJ1431" s="12"/>
      <c r="BK1431" s="12"/>
      <c r="BL1431" s="12">
        <f t="shared" si="1681"/>
        <v>0</v>
      </c>
      <c r="BM1431" s="12"/>
      <c r="BN1431" s="12"/>
      <c r="BO1431" s="12"/>
      <c r="BP1431" s="12">
        <f t="shared" si="1682"/>
        <v>0</v>
      </c>
      <c r="BQ1431" s="12"/>
      <c r="BR1431" s="12"/>
      <c r="BS1431" s="12"/>
      <c r="BT1431" s="12">
        <f t="shared" si="1683"/>
        <v>0</v>
      </c>
      <c r="BU1431" s="12"/>
      <c r="BV1431" s="12"/>
      <c r="BW1431" s="12"/>
      <c r="BX1431" s="12">
        <f t="shared" si="1684"/>
        <v>0</v>
      </c>
      <c r="BY1431" s="12"/>
      <c r="BZ1431" s="12"/>
      <c r="CA1431" s="12"/>
      <c r="CB1431" s="12">
        <f t="shared" si="1685"/>
        <v>0</v>
      </c>
      <c r="CC1431" s="12"/>
      <c r="CD1431" s="12"/>
      <c r="CE1431" s="12"/>
      <c r="CF1431" s="12">
        <f t="shared" si="1686"/>
        <v>0</v>
      </c>
      <c r="CG1431" s="12"/>
      <c r="CH1431" s="12"/>
      <c r="CI1431" s="12"/>
      <c r="CJ1431" s="12">
        <f t="shared" si="1687"/>
        <v>0</v>
      </c>
      <c r="CK1431" s="12"/>
      <c r="CL1431" s="12"/>
      <c r="CM1431" s="12"/>
      <c r="CN1431" s="12">
        <f t="shared" si="1688"/>
        <v>0</v>
      </c>
      <c r="CO1431" s="12"/>
      <c r="CP1431" s="12"/>
      <c r="CQ1431" s="12"/>
      <c r="CR1431" s="12">
        <f t="shared" si="1689"/>
        <v>0</v>
      </c>
      <c r="CS1431" s="12"/>
      <c r="CT1431" s="12"/>
      <c r="CU1431" s="12"/>
      <c r="CV1431" s="12">
        <f t="shared" si="1690"/>
        <v>0</v>
      </c>
      <c r="CW1431" s="12"/>
      <c r="CX1431" s="12"/>
      <c r="CY1431" s="12"/>
      <c r="CZ1431" s="12">
        <f t="shared" si="1691"/>
        <v>0</v>
      </c>
      <c r="DA1431" s="12"/>
      <c r="DB1431" s="12"/>
      <c r="DC1431" s="12"/>
      <c r="DD1431" s="12">
        <f t="shared" si="1692"/>
        <v>0</v>
      </c>
      <c r="DE1431" s="13" t="s">
        <v>54</v>
      </c>
      <c r="DF1431" s="14" t="s">
        <v>55</v>
      </c>
    </row>
    <row r="1432" spans="1:110" ht="38.25" hidden="1" x14ac:dyDescent="0.25">
      <c r="A1432" s="13">
        <v>15</v>
      </c>
      <c r="B1432" s="48" t="s">
        <v>1495</v>
      </c>
      <c r="C1432" s="49">
        <v>1950</v>
      </c>
      <c r="D1432" s="49" t="s">
        <v>51</v>
      </c>
      <c r="E1432" s="48" t="s">
        <v>224</v>
      </c>
      <c r="F1432" s="50">
        <v>549</v>
      </c>
      <c r="G1432" s="50">
        <v>519</v>
      </c>
      <c r="H1432" s="51">
        <v>34379</v>
      </c>
      <c r="I1432" s="12">
        <f t="shared" si="1660"/>
        <v>1270307.0583229999</v>
      </c>
      <c r="J1432" s="12">
        <f t="shared" si="1661"/>
        <v>635153.52916149993</v>
      </c>
      <c r="K1432" s="12">
        <f t="shared" si="1648"/>
        <v>635153.52916149993</v>
      </c>
      <c r="L1432" s="12">
        <f t="shared" si="1649"/>
        <v>635153.52916149993</v>
      </c>
      <c r="M1432" s="12">
        <f t="shared" si="1678"/>
        <v>0</v>
      </c>
      <c r="N1432" s="12"/>
      <c r="O1432" s="12"/>
      <c r="P1432" s="12">
        <v>0</v>
      </c>
      <c r="Q1432" s="12">
        <v>882030.11</v>
      </c>
      <c r="R1432" s="12">
        <v>882030.11</v>
      </c>
      <c r="S1432" s="12">
        <v>0</v>
      </c>
      <c r="T1432" s="12"/>
      <c r="U1432" s="12"/>
      <c r="V1432" s="12">
        <v>0</v>
      </c>
      <c r="W1432" s="12"/>
      <c r="X1432" s="12">
        <v>115225.343076</v>
      </c>
      <c r="Y1432" s="12">
        <v>115225.343076</v>
      </c>
      <c r="Z1432" s="12">
        <v>135241.01300000001</v>
      </c>
      <c r="AA1432" s="12">
        <v>135241.01300000001</v>
      </c>
      <c r="AB1432" s="12">
        <v>0</v>
      </c>
      <c r="AC1432" s="12"/>
      <c r="AD1432" s="12">
        <v>137810.59224699999</v>
      </c>
      <c r="AE1432" s="12">
        <v>137810.59224699999</v>
      </c>
      <c r="AF1432" s="12"/>
      <c r="AG1432" s="12"/>
      <c r="AH1432" s="12">
        <v>0</v>
      </c>
      <c r="AI1432" s="12"/>
      <c r="AJ1432" s="12"/>
      <c r="AK1432" s="12">
        <v>0</v>
      </c>
      <c r="AL1432" s="12"/>
      <c r="AM1432" s="12"/>
      <c r="AN1432" s="12">
        <v>0</v>
      </c>
      <c r="AO1432" s="32"/>
      <c r="AP1432" s="39" t="s">
        <v>53</v>
      </c>
      <c r="AQ1432" s="32"/>
      <c r="AR1432" s="32">
        <v>0</v>
      </c>
      <c r="AS1432" s="12"/>
      <c r="AT1432" s="12"/>
      <c r="AU1432" s="12">
        <v>0</v>
      </c>
      <c r="AV1432" s="12"/>
      <c r="AW1432" s="12"/>
      <c r="AX1432" s="12">
        <v>0</v>
      </c>
      <c r="AY1432" s="45"/>
      <c r="AZ1432" s="32"/>
      <c r="BA1432" s="12">
        <v>0</v>
      </c>
      <c r="BB1432" s="12">
        <f t="shared" si="1679"/>
        <v>0</v>
      </c>
      <c r="BC1432" s="12">
        <f t="shared" si="1662"/>
        <v>0</v>
      </c>
      <c r="BD1432" s="12">
        <f t="shared" si="1663"/>
        <v>0</v>
      </c>
      <c r="BE1432" s="12"/>
      <c r="BF1432" s="12"/>
      <c r="BG1432" s="12"/>
      <c r="BH1432" s="12">
        <f t="shared" si="1680"/>
        <v>0</v>
      </c>
      <c r="BI1432" s="12"/>
      <c r="BJ1432" s="12"/>
      <c r="BK1432" s="12"/>
      <c r="BL1432" s="12">
        <f t="shared" si="1681"/>
        <v>0</v>
      </c>
      <c r="BM1432" s="12"/>
      <c r="BN1432" s="12"/>
      <c r="BO1432" s="12"/>
      <c r="BP1432" s="12">
        <f t="shared" si="1682"/>
        <v>0</v>
      </c>
      <c r="BQ1432" s="12"/>
      <c r="BR1432" s="12"/>
      <c r="BS1432" s="12"/>
      <c r="BT1432" s="12">
        <f t="shared" si="1683"/>
        <v>0</v>
      </c>
      <c r="BU1432" s="12"/>
      <c r="BV1432" s="12"/>
      <c r="BW1432" s="12"/>
      <c r="BX1432" s="12">
        <f t="shared" si="1684"/>
        <v>0</v>
      </c>
      <c r="BY1432" s="12"/>
      <c r="BZ1432" s="12"/>
      <c r="CA1432" s="12"/>
      <c r="CB1432" s="12">
        <f t="shared" si="1685"/>
        <v>0</v>
      </c>
      <c r="CC1432" s="12"/>
      <c r="CD1432" s="12"/>
      <c r="CE1432" s="12"/>
      <c r="CF1432" s="12">
        <f t="shared" si="1686"/>
        <v>0</v>
      </c>
      <c r="CG1432" s="12"/>
      <c r="CH1432" s="12"/>
      <c r="CI1432" s="12"/>
      <c r="CJ1432" s="12">
        <f t="shared" si="1687"/>
        <v>0</v>
      </c>
      <c r="CK1432" s="12"/>
      <c r="CL1432" s="12"/>
      <c r="CM1432" s="12"/>
      <c r="CN1432" s="12">
        <f t="shared" si="1688"/>
        <v>0</v>
      </c>
      <c r="CO1432" s="12"/>
      <c r="CP1432" s="12"/>
      <c r="CQ1432" s="12"/>
      <c r="CR1432" s="12">
        <f t="shared" si="1689"/>
        <v>0</v>
      </c>
      <c r="CS1432" s="12"/>
      <c r="CT1432" s="12"/>
      <c r="CU1432" s="12"/>
      <c r="CV1432" s="12">
        <f t="shared" si="1690"/>
        <v>0</v>
      </c>
      <c r="CW1432" s="12"/>
      <c r="CX1432" s="12"/>
      <c r="CY1432" s="12"/>
      <c r="CZ1432" s="12">
        <f t="shared" si="1691"/>
        <v>0</v>
      </c>
      <c r="DA1432" s="12"/>
      <c r="DB1432" s="12"/>
      <c r="DC1432" s="12"/>
      <c r="DD1432" s="12">
        <f t="shared" si="1692"/>
        <v>0</v>
      </c>
      <c r="DE1432" s="13" t="s">
        <v>54</v>
      </c>
      <c r="DF1432" s="14" t="s">
        <v>55</v>
      </c>
    </row>
    <row r="1433" spans="1:110" ht="38.25" hidden="1" x14ac:dyDescent="0.25">
      <c r="A1433" s="13">
        <v>16</v>
      </c>
      <c r="B1433" s="48" t="s">
        <v>1496</v>
      </c>
      <c r="C1433" s="49">
        <v>1949</v>
      </c>
      <c r="D1433" s="49" t="s">
        <v>51</v>
      </c>
      <c r="E1433" s="48" t="s">
        <v>224</v>
      </c>
      <c r="F1433" s="50">
        <v>1421</v>
      </c>
      <c r="G1433" s="50">
        <v>1337</v>
      </c>
      <c r="H1433" s="51">
        <v>33899</v>
      </c>
      <c r="I1433" s="12">
        <f t="shared" si="1660"/>
        <v>2272204.7340000002</v>
      </c>
      <c r="J1433" s="12">
        <f t="shared" si="1661"/>
        <v>1136102.3670000001</v>
      </c>
      <c r="K1433" s="12">
        <f t="shared" si="1648"/>
        <v>1136102.3670000001</v>
      </c>
      <c r="L1433" s="12">
        <f t="shared" si="1649"/>
        <v>1136102.3670000001</v>
      </c>
      <c r="M1433" s="12">
        <f t="shared" si="1678"/>
        <v>0</v>
      </c>
      <c r="N1433" s="12"/>
      <c r="O1433" s="12"/>
      <c r="P1433" s="12">
        <v>0</v>
      </c>
      <c r="Q1433" s="12">
        <v>2272204.7340000002</v>
      </c>
      <c r="R1433" s="12">
        <v>2272204.7340000002</v>
      </c>
      <c r="S1433" s="12">
        <v>0</v>
      </c>
      <c r="T1433" s="12"/>
      <c r="U1433" s="12"/>
      <c r="V1433" s="12">
        <v>0</v>
      </c>
      <c r="W1433" s="12"/>
      <c r="X1433" s="12"/>
      <c r="Y1433" s="12">
        <v>0</v>
      </c>
      <c r="Z1433" s="12"/>
      <c r="AA1433" s="12"/>
      <c r="AB1433" s="12">
        <v>0</v>
      </c>
      <c r="AC1433" s="12"/>
      <c r="AD1433" s="12"/>
      <c r="AE1433" s="12">
        <v>0</v>
      </c>
      <c r="AF1433" s="12"/>
      <c r="AG1433" s="12"/>
      <c r="AH1433" s="12">
        <v>0</v>
      </c>
      <c r="AI1433" s="12"/>
      <c r="AJ1433" s="12"/>
      <c r="AK1433" s="12">
        <v>0</v>
      </c>
      <c r="AL1433" s="12"/>
      <c r="AM1433" s="12"/>
      <c r="AN1433" s="12">
        <v>0</v>
      </c>
      <c r="AO1433" s="32"/>
      <c r="AP1433" s="39" t="s">
        <v>53</v>
      </c>
      <c r="AQ1433" s="32"/>
      <c r="AR1433" s="32">
        <v>0</v>
      </c>
      <c r="AS1433" s="12"/>
      <c r="AT1433" s="12"/>
      <c r="AU1433" s="12">
        <v>0</v>
      </c>
      <c r="AV1433" s="12"/>
      <c r="AW1433" s="12"/>
      <c r="AX1433" s="12">
        <v>0</v>
      </c>
      <c r="AY1433" s="45"/>
      <c r="AZ1433" s="32"/>
      <c r="BA1433" s="12">
        <v>0</v>
      </c>
      <c r="BB1433" s="12">
        <f t="shared" si="1679"/>
        <v>0</v>
      </c>
      <c r="BC1433" s="12">
        <f t="shared" si="1662"/>
        <v>0</v>
      </c>
      <c r="BD1433" s="12">
        <f t="shared" si="1663"/>
        <v>0</v>
      </c>
      <c r="BE1433" s="12"/>
      <c r="BF1433" s="12"/>
      <c r="BG1433" s="12"/>
      <c r="BH1433" s="12">
        <f t="shared" si="1680"/>
        <v>0</v>
      </c>
      <c r="BI1433" s="12"/>
      <c r="BJ1433" s="12"/>
      <c r="BK1433" s="12"/>
      <c r="BL1433" s="12">
        <f t="shared" si="1681"/>
        <v>0</v>
      </c>
      <c r="BM1433" s="12"/>
      <c r="BN1433" s="12"/>
      <c r="BO1433" s="12"/>
      <c r="BP1433" s="12">
        <f t="shared" si="1682"/>
        <v>0</v>
      </c>
      <c r="BQ1433" s="12"/>
      <c r="BR1433" s="12"/>
      <c r="BS1433" s="12"/>
      <c r="BT1433" s="12">
        <f t="shared" si="1683"/>
        <v>0</v>
      </c>
      <c r="BU1433" s="12"/>
      <c r="BV1433" s="12"/>
      <c r="BW1433" s="12"/>
      <c r="BX1433" s="12">
        <f t="shared" si="1684"/>
        <v>0</v>
      </c>
      <c r="BY1433" s="12"/>
      <c r="BZ1433" s="12"/>
      <c r="CA1433" s="12"/>
      <c r="CB1433" s="12">
        <f t="shared" si="1685"/>
        <v>0</v>
      </c>
      <c r="CC1433" s="12"/>
      <c r="CD1433" s="12"/>
      <c r="CE1433" s="12"/>
      <c r="CF1433" s="12">
        <f t="shared" si="1686"/>
        <v>0</v>
      </c>
      <c r="CG1433" s="12"/>
      <c r="CH1433" s="12"/>
      <c r="CI1433" s="12"/>
      <c r="CJ1433" s="12">
        <f t="shared" si="1687"/>
        <v>0</v>
      </c>
      <c r="CK1433" s="12"/>
      <c r="CL1433" s="12"/>
      <c r="CM1433" s="12"/>
      <c r="CN1433" s="12">
        <f t="shared" si="1688"/>
        <v>0</v>
      </c>
      <c r="CO1433" s="12"/>
      <c r="CP1433" s="12"/>
      <c r="CQ1433" s="12"/>
      <c r="CR1433" s="12">
        <f t="shared" si="1689"/>
        <v>0</v>
      </c>
      <c r="CS1433" s="12"/>
      <c r="CT1433" s="12"/>
      <c r="CU1433" s="12"/>
      <c r="CV1433" s="12">
        <f t="shared" si="1690"/>
        <v>0</v>
      </c>
      <c r="CW1433" s="12"/>
      <c r="CX1433" s="12"/>
      <c r="CY1433" s="12"/>
      <c r="CZ1433" s="12">
        <f t="shared" si="1691"/>
        <v>0</v>
      </c>
      <c r="DA1433" s="12"/>
      <c r="DB1433" s="12"/>
      <c r="DC1433" s="12"/>
      <c r="DD1433" s="12">
        <f t="shared" si="1692"/>
        <v>0</v>
      </c>
      <c r="DE1433" s="13" t="s">
        <v>54</v>
      </c>
      <c r="DF1433" s="14" t="s">
        <v>55</v>
      </c>
    </row>
    <row r="1434" spans="1:110" ht="38.25" hidden="1" x14ac:dyDescent="0.25">
      <c r="A1434" s="13">
        <v>17</v>
      </c>
      <c r="B1434" s="48" t="s">
        <v>1497</v>
      </c>
      <c r="C1434" s="49">
        <v>1949</v>
      </c>
      <c r="D1434" s="49" t="s">
        <v>51</v>
      </c>
      <c r="E1434" s="48" t="s">
        <v>61</v>
      </c>
      <c r="F1434" s="50">
        <v>139.6</v>
      </c>
      <c r="G1434" s="50">
        <v>134.6</v>
      </c>
      <c r="H1434" s="49" t="s">
        <v>51</v>
      </c>
      <c r="I1434" s="12">
        <f t="shared" si="1660"/>
        <v>1093951.2</v>
      </c>
      <c r="J1434" s="12">
        <f t="shared" si="1661"/>
        <v>546975.6</v>
      </c>
      <c r="K1434" s="12">
        <f t="shared" si="1648"/>
        <v>546975.6</v>
      </c>
      <c r="L1434" s="12">
        <f t="shared" si="1649"/>
        <v>546975.6</v>
      </c>
      <c r="M1434" s="12">
        <f t="shared" si="1678"/>
        <v>0</v>
      </c>
      <c r="N1434" s="12"/>
      <c r="O1434" s="12"/>
      <c r="P1434" s="12">
        <v>0</v>
      </c>
      <c r="Q1434" s="12"/>
      <c r="R1434" s="12"/>
      <c r="S1434" s="12">
        <v>0</v>
      </c>
      <c r="T1434" s="12"/>
      <c r="U1434" s="12"/>
      <c r="V1434" s="12">
        <v>0</v>
      </c>
      <c r="W1434" s="12"/>
      <c r="X1434" s="12"/>
      <c r="Y1434" s="12">
        <v>0</v>
      </c>
      <c r="Z1434" s="12"/>
      <c r="AA1434" s="12"/>
      <c r="AB1434" s="12">
        <v>0</v>
      </c>
      <c r="AC1434" s="12"/>
      <c r="AD1434" s="12"/>
      <c r="AE1434" s="12">
        <v>0</v>
      </c>
      <c r="AF1434" s="12"/>
      <c r="AG1434" s="12"/>
      <c r="AH1434" s="12">
        <v>0</v>
      </c>
      <c r="AI1434" s="12"/>
      <c r="AJ1434" s="12"/>
      <c r="AK1434" s="12">
        <v>0</v>
      </c>
      <c r="AL1434" s="12"/>
      <c r="AM1434" s="12"/>
      <c r="AN1434" s="12">
        <v>0</v>
      </c>
      <c r="AO1434" s="32"/>
      <c r="AP1434" s="39" t="s">
        <v>53</v>
      </c>
      <c r="AQ1434" s="32"/>
      <c r="AR1434" s="32">
        <v>0</v>
      </c>
      <c r="AS1434" s="12">
        <v>1006293.596</v>
      </c>
      <c r="AT1434" s="12">
        <v>1093951.2</v>
      </c>
      <c r="AU1434" s="12">
        <v>87657.603999999934</v>
      </c>
      <c r="AV1434" s="12"/>
      <c r="AW1434" s="12"/>
      <c r="AX1434" s="12">
        <v>0</v>
      </c>
      <c r="AY1434" s="45"/>
      <c r="AZ1434" s="32"/>
      <c r="BA1434" s="12">
        <v>0</v>
      </c>
      <c r="BB1434" s="12">
        <f t="shared" si="1679"/>
        <v>0</v>
      </c>
      <c r="BC1434" s="12">
        <f t="shared" si="1662"/>
        <v>0</v>
      </c>
      <c r="BD1434" s="12">
        <f t="shared" si="1663"/>
        <v>0</v>
      </c>
      <c r="BE1434" s="12"/>
      <c r="BF1434" s="12"/>
      <c r="BG1434" s="12"/>
      <c r="BH1434" s="12">
        <f t="shared" si="1680"/>
        <v>0</v>
      </c>
      <c r="BI1434" s="12"/>
      <c r="BJ1434" s="12"/>
      <c r="BK1434" s="12"/>
      <c r="BL1434" s="12">
        <f t="shared" si="1681"/>
        <v>0</v>
      </c>
      <c r="BM1434" s="12"/>
      <c r="BN1434" s="12"/>
      <c r="BO1434" s="12"/>
      <c r="BP1434" s="12">
        <f t="shared" si="1682"/>
        <v>0</v>
      </c>
      <c r="BQ1434" s="12"/>
      <c r="BR1434" s="12"/>
      <c r="BS1434" s="12"/>
      <c r="BT1434" s="12">
        <f t="shared" si="1683"/>
        <v>0</v>
      </c>
      <c r="BU1434" s="12"/>
      <c r="BV1434" s="12"/>
      <c r="BW1434" s="12"/>
      <c r="BX1434" s="12">
        <f t="shared" si="1684"/>
        <v>0</v>
      </c>
      <c r="BY1434" s="12"/>
      <c r="BZ1434" s="12"/>
      <c r="CA1434" s="12"/>
      <c r="CB1434" s="12">
        <f t="shared" si="1685"/>
        <v>0</v>
      </c>
      <c r="CC1434" s="12"/>
      <c r="CD1434" s="12"/>
      <c r="CE1434" s="12"/>
      <c r="CF1434" s="12">
        <f t="shared" si="1686"/>
        <v>0</v>
      </c>
      <c r="CG1434" s="12"/>
      <c r="CH1434" s="12"/>
      <c r="CI1434" s="12"/>
      <c r="CJ1434" s="12">
        <f t="shared" si="1687"/>
        <v>0</v>
      </c>
      <c r="CK1434" s="12"/>
      <c r="CL1434" s="12"/>
      <c r="CM1434" s="12"/>
      <c r="CN1434" s="12">
        <f t="shared" si="1688"/>
        <v>0</v>
      </c>
      <c r="CO1434" s="12"/>
      <c r="CP1434" s="12"/>
      <c r="CQ1434" s="12"/>
      <c r="CR1434" s="12">
        <f t="shared" si="1689"/>
        <v>0</v>
      </c>
      <c r="CS1434" s="12"/>
      <c r="CT1434" s="12"/>
      <c r="CU1434" s="12"/>
      <c r="CV1434" s="12">
        <f t="shared" si="1690"/>
        <v>0</v>
      </c>
      <c r="CW1434" s="12"/>
      <c r="CX1434" s="12"/>
      <c r="CY1434" s="12"/>
      <c r="CZ1434" s="12">
        <f t="shared" si="1691"/>
        <v>0</v>
      </c>
      <c r="DA1434" s="12"/>
      <c r="DB1434" s="12"/>
      <c r="DC1434" s="12"/>
      <c r="DD1434" s="12">
        <f t="shared" si="1692"/>
        <v>0</v>
      </c>
      <c r="DE1434" s="13" t="s">
        <v>54</v>
      </c>
      <c r="DF1434" s="14" t="s">
        <v>55</v>
      </c>
    </row>
    <row r="1435" spans="1:110" ht="38.25" hidden="1" x14ac:dyDescent="0.25">
      <c r="A1435" s="13">
        <v>18</v>
      </c>
      <c r="B1435" s="48" t="s">
        <v>1498</v>
      </c>
      <c r="C1435" s="49">
        <v>1951</v>
      </c>
      <c r="D1435" s="49" t="s">
        <v>51</v>
      </c>
      <c r="E1435" s="48" t="s">
        <v>67</v>
      </c>
      <c r="F1435" s="50">
        <v>832.9</v>
      </c>
      <c r="G1435" s="50">
        <v>744.5</v>
      </c>
      <c r="H1435" s="51">
        <v>36998</v>
      </c>
      <c r="I1435" s="12">
        <f t="shared" si="1660"/>
        <v>3258211.2</v>
      </c>
      <c r="J1435" s="12">
        <f t="shared" si="1661"/>
        <v>1629105.6</v>
      </c>
      <c r="K1435" s="12">
        <f t="shared" si="1648"/>
        <v>1629105.6</v>
      </c>
      <c r="L1435" s="12">
        <f t="shared" si="1649"/>
        <v>1629105.6</v>
      </c>
      <c r="M1435" s="12">
        <f t="shared" si="1678"/>
        <v>0</v>
      </c>
      <c r="N1435" s="12"/>
      <c r="O1435" s="12"/>
      <c r="P1435" s="12">
        <v>0</v>
      </c>
      <c r="Q1435" s="12"/>
      <c r="R1435" s="12"/>
      <c r="S1435" s="12">
        <v>0</v>
      </c>
      <c r="T1435" s="12"/>
      <c r="U1435" s="12"/>
      <c r="V1435" s="12">
        <v>0</v>
      </c>
      <c r="W1435" s="12"/>
      <c r="X1435" s="12"/>
      <c r="Y1435" s="12">
        <v>0</v>
      </c>
      <c r="Z1435" s="12"/>
      <c r="AA1435" s="12"/>
      <c r="AB1435" s="12">
        <v>0</v>
      </c>
      <c r="AC1435" s="12"/>
      <c r="AD1435" s="12"/>
      <c r="AE1435" s="12">
        <v>0</v>
      </c>
      <c r="AF1435" s="12"/>
      <c r="AG1435" s="12"/>
      <c r="AH1435" s="12">
        <v>0</v>
      </c>
      <c r="AI1435" s="12"/>
      <c r="AJ1435" s="12"/>
      <c r="AK1435" s="12">
        <v>0</v>
      </c>
      <c r="AL1435" s="12"/>
      <c r="AM1435" s="12"/>
      <c r="AN1435" s="12">
        <v>0</v>
      </c>
      <c r="AO1435" s="32"/>
      <c r="AP1435" s="39" t="s">
        <v>53</v>
      </c>
      <c r="AQ1435" s="32"/>
      <c r="AR1435" s="32">
        <v>0</v>
      </c>
      <c r="AS1435" s="12">
        <v>2606800</v>
      </c>
      <c r="AT1435" s="12">
        <v>3258211.2</v>
      </c>
      <c r="AU1435" s="12">
        <v>651411.20000000019</v>
      </c>
      <c r="AV1435" s="12"/>
      <c r="AW1435" s="12"/>
      <c r="AX1435" s="12">
        <v>0</v>
      </c>
      <c r="AY1435" s="45"/>
      <c r="AZ1435" s="32"/>
      <c r="BA1435" s="12">
        <v>0</v>
      </c>
      <c r="BB1435" s="12">
        <f t="shared" si="1679"/>
        <v>0</v>
      </c>
      <c r="BC1435" s="12">
        <f t="shared" si="1662"/>
        <v>0</v>
      </c>
      <c r="BD1435" s="12">
        <f t="shared" si="1663"/>
        <v>0</v>
      </c>
      <c r="BE1435" s="12"/>
      <c r="BF1435" s="12"/>
      <c r="BG1435" s="12"/>
      <c r="BH1435" s="12">
        <f t="shared" si="1680"/>
        <v>0</v>
      </c>
      <c r="BI1435" s="12"/>
      <c r="BJ1435" s="12"/>
      <c r="BK1435" s="12"/>
      <c r="BL1435" s="12">
        <f t="shared" si="1681"/>
        <v>0</v>
      </c>
      <c r="BM1435" s="12"/>
      <c r="BN1435" s="12"/>
      <c r="BO1435" s="12"/>
      <c r="BP1435" s="12">
        <f t="shared" si="1682"/>
        <v>0</v>
      </c>
      <c r="BQ1435" s="12"/>
      <c r="BR1435" s="12"/>
      <c r="BS1435" s="12"/>
      <c r="BT1435" s="12">
        <f t="shared" si="1683"/>
        <v>0</v>
      </c>
      <c r="BU1435" s="12"/>
      <c r="BV1435" s="12"/>
      <c r="BW1435" s="12"/>
      <c r="BX1435" s="12">
        <f t="shared" si="1684"/>
        <v>0</v>
      </c>
      <c r="BY1435" s="12"/>
      <c r="BZ1435" s="12"/>
      <c r="CA1435" s="12"/>
      <c r="CB1435" s="12">
        <f t="shared" si="1685"/>
        <v>0</v>
      </c>
      <c r="CC1435" s="12"/>
      <c r="CD1435" s="12"/>
      <c r="CE1435" s="12"/>
      <c r="CF1435" s="12">
        <f t="shared" si="1686"/>
        <v>0</v>
      </c>
      <c r="CG1435" s="12"/>
      <c r="CH1435" s="12"/>
      <c r="CI1435" s="12"/>
      <c r="CJ1435" s="12">
        <f t="shared" si="1687"/>
        <v>0</v>
      </c>
      <c r="CK1435" s="12"/>
      <c r="CL1435" s="12"/>
      <c r="CM1435" s="12"/>
      <c r="CN1435" s="12">
        <f t="shared" si="1688"/>
        <v>0</v>
      </c>
      <c r="CO1435" s="12"/>
      <c r="CP1435" s="12"/>
      <c r="CQ1435" s="12"/>
      <c r="CR1435" s="12">
        <f t="shared" si="1689"/>
        <v>0</v>
      </c>
      <c r="CS1435" s="12"/>
      <c r="CT1435" s="12"/>
      <c r="CU1435" s="12"/>
      <c r="CV1435" s="12">
        <f t="shared" si="1690"/>
        <v>0</v>
      </c>
      <c r="CW1435" s="12"/>
      <c r="CX1435" s="12"/>
      <c r="CY1435" s="12"/>
      <c r="CZ1435" s="12">
        <f t="shared" si="1691"/>
        <v>0</v>
      </c>
      <c r="DA1435" s="12"/>
      <c r="DB1435" s="12"/>
      <c r="DC1435" s="12"/>
      <c r="DD1435" s="12">
        <f t="shared" si="1692"/>
        <v>0</v>
      </c>
      <c r="DE1435" s="13" t="s">
        <v>54</v>
      </c>
      <c r="DF1435" s="14" t="s">
        <v>55</v>
      </c>
    </row>
    <row r="1436" spans="1:110" ht="38.25" hidden="1" x14ac:dyDescent="0.25">
      <c r="A1436" s="13">
        <v>19</v>
      </c>
      <c r="B1436" s="48" t="s">
        <v>1499</v>
      </c>
      <c r="C1436" s="49">
        <v>1955</v>
      </c>
      <c r="D1436" s="49" t="s">
        <v>51</v>
      </c>
      <c r="E1436" s="48" t="s">
        <v>67</v>
      </c>
      <c r="F1436" s="50">
        <v>420.8</v>
      </c>
      <c r="G1436" s="50">
        <v>379.2</v>
      </c>
      <c r="H1436" s="51">
        <v>34347</v>
      </c>
      <c r="I1436" s="12">
        <f t="shared" si="1660"/>
        <v>1980832.8</v>
      </c>
      <c r="J1436" s="12">
        <f t="shared" si="1661"/>
        <v>990416.4</v>
      </c>
      <c r="K1436" s="12">
        <f t="shared" si="1648"/>
        <v>990416.4</v>
      </c>
      <c r="L1436" s="12">
        <f t="shared" si="1649"/>
        <v>990416.4</v>
      </c>
      <c r="M1436" s="12">
        <f t="shared" si="1678"/>
        <v>0</v>
      </c>
      <c r="N1436" s="12"/>
      <c r="O1436" s="12"/>
      <c r="P1436" s="12">
        <v>0</v>
      </c>
      <c r="Q1436" s="12"/>
      <c r="R1436" s="12"/>
      <c r="S1436" s="12">
        <v>0</v>
      </c>
      <c r="T1436" s="12"/>
      <c r="U1436" s="12"/>
      <c r="V1436" s="12">
        <v>0</v>
      </c>
      <c r="W1436" s="12"/>
      <c r="X1436" s="12"/>
      <c r="Y1436" s="12">
        <v>0</v>
      </c>
      <c r="Z1436" s="12"/>
      <c r="AA1436" s="12"/>
      <c r="AB1436" s="12">
        <v>0</v>
      </c>
      <c r="AC1436" s="12"/>
      <c r="AD1436" s="12"/>
      <c r="AE1436" s="12">
        <v>0</v>
      </c>
      <c r="AF1436" s="12"/>
      <c r="AG1436" s="12"/>
      <c r="AH1436" s="12">
        <v>0</v>
      </c>
      <c r="AI1436" s="12"/>
      <c r="AJ1436" s="12"/>
      <c r="AK1436" s="12">
        <v>0</v>
      </c>
      <c r="AL1436" s="12"/>
      <c r="AM1436" s="12"/>
      <c r="AN1436" s="12">
        <v>0</v>
      </c>
      <c r="AO1436" s="32"/>
      <c r="AP1436" s="39" t="s">
        <v>53</v>
      </c>
      <c r="AQ1436" s="32"/>
      <c r="AR1436" s="32">
        <v>0</v>
      </c>
      <c r="AS1436" s="12">
        <v>1561800</v>
      </c>
      <c r="AT1436" s="12">
        <v>1980832.8</v>
      </c>
      <c r="AU1436" s="12">
        <v>419032.80000000005</v>
      </c>
      <c r="AV1436" s="12"/>
      <c r="AW1436" s="12"/>
      <c r="AX1436" s="12">
        <v>0</v>
      </c>
      <c r="AY1436" s="45"/>
      <c r="AZ1436" s="32"/>
      <c r="BA1436" s="12">
        <v>0</v>
      </c>
      <c r="BB1436" s="12">
        <f t="shared" si="1679"/>
        <v>0</v>
      </c>
      <c r="BC1436" s="12">
        <f t="shared" si="1662"/>
        <v>0</v>
      </c>
      <c r="BD1436" s="12">
        <f t="shared" si="1663"/>
        <v>0</v>
      </c>
      <c r="BE1436" s="12"/>
      <c r="BF1436" s="12"/>
      <c r="BG1436" s="12"/>
      <c r="BH1436" s="12">
        <f t="shared" si="1680"/>
        <v>0</v>
      </c>
      <c r="BI1436" s="12"/>
      <c r="BJ1436" s="12"/>
      <c r="BK1436" s="12"/>
      <c r="BL1436" s="12">
        <f t="shared" si="1681"/>
        <v>0</v>
      </c>
      <c r="BM1436" s="12"/>
      <c r="BN1436" s="12"/>
      <c r="BO1436" s="12"/>
      <c r="BP1436" s="12">
        <f t="shared" si="1682"/>
        <v>0</v>
      </c>
      <c r="BQ1436" s="12"/>
      <c r="BR1436" s="12"/>
      <c r="BS1436" s="12"/>
      <c r="BT1436" s="12">
        <f t="shared" si="1683"/>
        <v>0</v>
      </c>
      <c r="BU1436" s="12"/>
      <c r="BV1436" s="12"/>
      <c r="BW1436" s="12"/>
      <c r="BX1436" s="12">
        <f t="shared" si="1684"/>
        <v>0</v>
      </c>
      <c r="BY1436" s="12"/>
      <c r="BZ1436" s="12"/>
      <c r="CA1436" s="12"/>
      <c r="CB1436" s="12">
        <f t="shared" si="1685"/>
        <v>0</v>
      </c>
      <c r="CC1436" s="12"/>
      <c r="CD1436" s="12"/>
      <c r="CE1436" s="12"/>
      <c r="CF1436" s="12">
        <f t="shared" si="1686"/>
        <v>0</v>
      </c>
      <c r="CG1436" s="12"/>
      <c r="CH1436" s="12"/>
      <c r="CI1436" s="12"/>
      <c r="CJ1436" s="12">
        <f t="shared" si="1687"/>
        <v>0</v>
      </c>
      <c r="CK1436" s="12"/>
      <c r="CL1436" s="12"/>
      <c r="CM1436" s="12"/>
      <c r="CN1436" s="12">
        <f t="shared" si="1688"/>
        <v>0</v>
      </c>
      <c r="CO1436" s="12"/>
      <c r="CP1436" s="12"/>
      <c r="CQ1436" s="12"/>
      <c r="CR1436" s="12">
        <f t="shared" si="1689"/>
        <v>0</v>
      </c>
      <c r="CS1436" s="12"/>
      <c r="CT1436" s="12"/>
      <c r="CU1436" s="12"/>
      <c r="CV1436" s="12">
        <f t="shared" si="1690"/>
        <v>0</v>
      </c>
      <c r="CW1436" s="12"/>
      <c r="CX1436" s="12"/>
      <c r="CY1436" s="12"/>
      <c r="CZ1436" s="12">
        <f t="shared" si="1691"/>
        <v>0</v>
      </c>
      <c r="DA1436" s="12"/>
      <c r="DB1436" s="12"/>
      <c r="DC1436" s="12"/>
      <c r="DD1436" s="12">
        <f t="shared" si="1692"/>
        <v>0</v>
      </c>
      <c r="DE1436" s="13" t="s">
        <v>54</v>
      </c>
      <c r="DF1436" s="14" t="s">
        <v>55</v>
      </c>
    </row>
    <row r="1437" spans="1:110" ht="38.25" hidden="1" x14ac:dyDescent="0.25">
      <c r="A1437" s="13">
        <v>20</v>
      </c>
      <c r="B1437" s="48" t="s">
        <v>2026</v>
      </c>
      <c r="C1437" s="49">
        <v>1976</v>
      </c>
      <c r="D1437" s="49"/>
      <c r="E1437" s="48" t="s">
        <v>186</v>
      </c>
      <c r="F1437" s="50">
        <v>8218.9</v>
      </c>
      <c r="G1437" s="50">
        <v>6238.3</v>
      </c>
      <c r="H1437" s="51">
        <v>33423</v>
      </c>
      <c r="I1437" s="12">
        <f t="shared" si="1660"/>
        <v>9014171</v>
      </c>
      <c r="J1437" s="12">
        <f t="shared" si="1661"/>
        <v>4507085.5</v>
      </c>
      <c r="K1437" s="12">
        <f t="shared" si="1648"/>
        <v>4507085.5</v>
      </c>
      <c r="L1437" s="12">
        <f t="shared" si="1649"/>
        <v>4507085.5</v>
      </c>
      <c r="M1437" s="12">
        <f t="shared" si="1678"/>
        <v>0</v>
      </c>
      <c r="N1437" s="12"/>
      <c r="O1437" s="12"/>
      <c r="P1437" s="12">
        <v>0</v>
      </c>
      <c r="Q1437" s="12"/>
      <c r="R1437" s="12"/>
      <c r="S1437" s="12">
        <v>0</v>
      </c>
      <c r="T1437" s="12"/>
      <c r="U1437" s="12"/>
      <c r="V1437" s="12">
        <v>0</v>
      </c>
      <c r="W1437" s="12"/>
      <c r="X1437" s="12"/>
      <c r="Y1437" s="12">
        <v>0</v>
      </c>
      <c r="Z1437" s="12"/>
      <c r="AA1437" s="12"/>
      <c r="AB1437" s="12">
        <v>0</v>
      </c>
      <c r="AC1437" s="12"/>
      <c r="AD1437" s="12"/>
      <c r="AE1437" s="12">
        <v>0</v>
      </c>
      <c r="AF1437" s="12"/>
      <c r="AG1437" s="12"/>
      <c r="AH1437" s="12">
        <v>0</v>
      </c>
      <c r="AI1437" s="12"/>
      <c r="AJ1437" s="12"/>
      <c r="AK1437" s="12">
        <v>0</v>
      </c>
      <c r="AL1437" s="12"/>
      <c r="AM1437" s="12"/>
      <c r="AN1437" s="12">
        <v>0</v>
      </c>
      <c r="AO1437" s="32"/>
      <c r="AP1437" s="39" t="s">
        <v>2027</v>
      </c>
      <c r="AQ1437" s="32">
        <v>9014171</v>
      </c>
      <c r="AR1437" s="32">
        <v>9014171</v>
      </c>
      <c r="AS1437" s="12"/>
      <c r="AT1437" s="12"/>
      <c r="AU1437" s="12">
        <v>0</v>
      </c>
      <c r="AV1437" s="12"/>
      <c r="AW1437" s="12"/>
      <c r="AX1437" s="12">
        <v>0</v>
      </c>
      <c r="AY1437" s="45"/>
      <c r="AZ1437" s="32"/>
      <c r="BA1437" s="12">
        <v>0</v>
      </c>
      <c r="BB1437" s="12"/>
      <c r="BC1437" s="12">
        <f t="shared" si="1662"/>
        <v>0</v>
      </c>
      <c r="BD1437" s="12">
        <f t="shared" si="1663"/>
        <v>0</v>
      </c>
      <c r="BE1437" s="12"/>
      <c r="BF1437" s="12"/>
      <c r="BG1437" s="12"/>
      <c r="BH1437" s="12"/>
      <c r="BI1437" s="12"/>
      <c r="BJ1437" s="12"/>
      <c r="BK1437" s="12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12"/>
      <c r="BY1437" s="12"/>
      <c r="BZ1437" s="12"/>
      <c r="CA1437" s="12"/>
      <c r="CB1437" s="12"/>
      <c r="CC1437" s="12"/>
      <c r="CD1437" s="12"/>
      <c r="CE1437" s="12"/>
      <c r="CF1437" s="12"/>
      <c r="CG1437" s="12"/>
      <c r="CH1437" s="12"/>
      <c r="CI1437" s="12"/>
      <c r="CJ1437" s="12"/>
      <c r="CK1437" s="12"/>
      <c r="CL1437" s="12"/>
      <c r="CM1437" s="12"/>
      <c r="CN1437" s="12"/>
      <c r="CO1437" s="12"/>
      <c r="CP1437" s="12"/>
      <c r="CQ1437" s="12"/>
      <c r="CR1437" s="12"/>
      <c r="CS1437" s="12"/>
      <c r="CT1437" s="12"/>
      <c r="CU1437" s="12"/>
      <c r="CV1437" s="12"/>
      <c r="CW1437" s="12"/>
      <c r="CX1437" s="12"/>
      <c r="CY1437" s="12"/>
      <c r="CZ1437" s="12"/>
      <c r="DA1437" s="12"/>
      <c r="DB1437" s="12"/>
      <c r="DC1437" s="12"/>
      <c r="DD1437" s="12"/>
      <c r="DE1437" s="13" t="s">
        <v>54</v>
      </c>
      <c r="DF1437" s="14" t="s">
        <v>55</v>
      </c>
    </row>
    <row r="1438" spans="1:110" ht="38.25" hidden="1" x14ac:dyDescent="0.25">
      <c r="A1438" s="13">
        <v>21</v>
      </c>
      <c r="B1438" s="48" t="s">
        <v>1500</v>
      </c>
      <c r="C1438" s="49">
        <v>1936</v>
      </c>
      <c r="D1438" s="49" t="s">
        <v>51</v>
      </c>
      <c r="E1438" s="48" t="s">
        <v>67</v>
      </c>
      <c r="F1438" s="50">
        <v>5369.9</v>
      </c>
      <c r="G1438" s="50">
        <v>4807.8999999999996</v>
      </c>
      <c r="H1438" s="51">
        <v>35773</v>
      </c>
      <c r="I1438" s="12">
        <f t="shared" si="1660"/>
        <v>14100175.935000001</v>
      </c>
      <c r="J1438" s="12">
        <f t="shared" si="1661"/>
        <v>7050087.9675000003</v>
      </c>
      <c r="K1438" s="12">
        <f t="shared" si="1648"/>
        <v>7050087.9675000003</v>
      </c>
      <c r="L1438" s="12">
        <f t="shared" si="1649"/>
        <v>7050087.9675000003</v>
      </c>
      <c r="M1438" s="12">
        <f t="shared" si="1678"/>
        <v>0</v>
      </c>
      <c r="N1438" s="12"/>
      <c r="O1438" s="12"/>
      <c r="P1438" s="12">
        <v>0</v>
      </c>
      <c r="Q1438" s="12">
        <v>14100175.935000001</v>
      </c>
      <c r="R1438" s="12">
        <v>14100175.935000001</v>
      </c>
      <c r="S1438" s="12">
        <v>0</v>
      </c>
      <c r="T1438" s="12"/>
      <c r="U1438" s="12"/>
      <c r="V1438" s="12">
        <v>0</v>
      </c>
      <c r="W1438" s="12"/>
      <c r="X1438" s="12"/>
      <c r="Y1438" s="12">
        <v>0</v>
      </c>
      <c r="Z1438" s="12"/>
      <c r="AA1438" s="12"/>
      <c r="AB1438" s="12">
        <v>0</v>
      </c>
      <c r="AC1438" s="12"/>
      <c r="AD1438" s="12"/>
      <c r="AE1438" s="12">
        <v>0</v>
      </c>
      <c r="AF1438" s="12"/>
      <c r="AG1438" s="12"/>
      <c r="AH1438" s="12">
        <v>0</v>
      </c>
      <c r="AI1438" s="12"/>
      <c r="AJ1438" s="12"/>
      <c r="AK1438" s="12">
        <v>0</v>
      </c>
      <c r="AL1438" s="12"/>
      <c r="AM1438" s="12"/>
      <c r="AN1438" s="12">
        <v>0</v>
      </c>
      <c r="AO1438" s="32"/>
      <c r="AP1438" s="39" t="s">
        <v>53</v>
      </c>
      <c r="AQ1438" s="32"/>
      <c r="AR1438" s="32">
        <v>0</v>
      </c>
      <c r="AS1438" s="12"/>
      <c r="AT1438" s="12"/>
      <c r="AU1438" s="12">
        <v>0</v>
      </c>
      <c r="AV1438" s="12"/>
      <c r="AW1438" s="12"/>
      <c r="AX1438" s="12">
        <v>0</v>
      </c>
      <c r="AY1438" s="45"/>
      <c r="AZ1438" s="32"/>
      <c r="BA1438" s="12">
        <v>0</v>
      </c>
      <c r="BB1438" s="12">
        <f>BF1438+BJ1438+BN1438+BR1438+BV1438+BZ1438+CD1438+CH1438+CL1438+CP1438+CT1438+CX1438+DB1438</f>
        <v>0</v>
      </c>
      <c r="BC1438" s="12">
        <f t="shared" si="1662"/>
        <v>0</v>
      </c>
      <c r="BD1438" s="12">
        <f t="shared" si="1663"/>
        <v>0</v>
      </c>
      <c r="BE1438" s="12"/>
      <c r="BF1438" s="12"/>
      <c r="BG1438" s="12"/>
      <c r="BH1438" s="12">
        <f>BG1438-BF1438</f>
        <v>0</v>
      </c>
      <c r="BI1438" s="12"/>
      <c r="BJ1438" s="12"/>
      <c r="BK1438" s="12"/>
      <c r="BL1438" s="12">
        <f>BK1438-BJ1438</f>
        <v>0</v>
      </c>
      <c r="BM1438" s="12"/>
      <c r="BN1438" s="12"/>
      <c r="BO1438" s="12"/>
      <c r="BP1438" s="12">
        <f>BO1438-BN1438</f>
        <v>0</v>
      </c>
      <c r="BQ1438" s="12"/>
      <c r="BR1438" s="12"/>
      <c r="BS1438" s="12"/>
      <c r="BT1438" s="12">
        <f>BS1438-BR1438</f>
        <v>0</v>
      </c>
      <c r="BU1438" s="12"/>
      <c r="BV1438" s="12"/>
      <c r="BW1438" s="12"/>
      <c r="BX1438" s="12">
        <f>BW1438-BV1438</f>
        <v>0</v>
      </c>
      <c r="BY1438" s="12"/>
      <c r="BZ1438" s="12"/>
      <c r="CA1438" s="12"/>
      <c r="CB1438" s="12">
        <f>CA1438-BZ1438</f>
        <v>0</v>
      </c>
      <c r="CC1438" s="12"/>
      <c r="CD1438" s="12"/>
      <c r="CE1438" s="12"/>
      <c r="CF1438" s="12">
        <f>CE1438-CD1438</f>
        <v>0</v>
      </c>
      <c r="CG1438" s="12"/>
      <c r="CH1438" s="12"/>
      <c r="CI1438" s="12"/>
      <c r="CJ1438" s="12">
        <f>CI1438-CH1438</f>
        <v>0</v>
      </c>
      <c r="CK1438" s="12"/>
      <c r="CL1438" s="12"/>
      <c r="CM1438" s="12"/>
      <c r="CN1438" s="12">
        <f>CM1438-CL1438</f>
        <v>0</v>
      </c>
      <c r="CO1438" s="12"/>
      <c r="CP1438" s="12"/>
      <c r="CQ1438" s="12"/>
      <c r="CR1438" s="12">
        <f>CQ1438-CP1438</f>
        <v>0</v>
      </c>
      <c r="CS1438" s="12"/>
      <c r="CT1438" s="12"/>
      <c r="CU1438" s="12"/>
      <c r="CV1438" s="12">
        <f>CU1438-CT1438</f>
        <v>0</v>
      </c>
      <c r="CW1438" s="12"/>
      <c r="CX1438" s="12"/>
      <c r="CY1438" s="12"/>
      <c r="CZ1438" s="12">
        <f>CY1438-CX1438</f>
        <v>0</v>
      </c>
      <c r="DA1438" s="12"/>
      <c r="DB1438" s="12"/>
      <c r="DC1438" s="12"/>
      <c r="DD1438" s="12">
        <f>DC1438-DB1438</f>
        <v>0</v>
      </c>
      <c r="DE1438" s="13" t="s">
        <v>54</v>
      </c>
      <c r="DF1438" s="14" t="s">
        <v>55</v>
      </c>
    </row>
    <row r="1439" spans="1:110" ht="38.25" hidden="1" x14ac:dyDescent="0.25">
      <c r="A1439" s="13">
        <v>22</v>
      </c>
      <c r="B1439" s="48" t="s">
        <v>2030</v>
      </c>
      <c r="C1439" s="49">
        <v>1988</v>
      </c>
      <c r="D1439" s="49"/>
      <c r="E1439" s="48" t="s">
        <v>99</v>
      </c>
      <c r="F1439" s="50">
        <v>7571.9</v>
      </c>
      <c r="G1439" s="50">
        <v>6219.9</v>
      </c>
      <c r="H1439" s="51">
        <v>33857</v>
      </c>
      <c r="I1439" s="12">
        <f t="shared" si="1660"/>
        <v>6234444</v>
      </c>
      <c r="J1439" s="12">
        <f t="shared" si="1661"/>
        <v>3117222</v>
      </c>
      <c r="K1439" s="12">
        <f t="shared" si="1648"/>
        <v>3117222</v>
      </c>
      <c r="L1439" s="12">
        <f t="shared" si="1649"/>
        <v>3117222</v>
      </c>
      <c r="M1439" s="12">
        <f t="shared" si="1678"/>
        <v>0</v>
      </c>
      <c r="N1439" s="12"/>
      <c r="O1439" s="12"/>
      <c r="P1439" s="12">
        <v>0</v>
      </c>
      <c r="Q1439" s="12"/>
      <c r="R1439" s="12"/>
      <c r="S1439" s="12">
        <v>0</v>
      </c>
      <c r="T1439" s="12"/>
      <c r="U1439" s="12"/>
      <c r="V1439" s="12">
        <v>0</v>
      </c>
      <c r="W1439" s="12"/>
      <c r="X1439" s="12"/>
      <c r="Y1439" s="12">
        <v>0</v>
      </c>
      <c r="Z1439" s="12"/>
      <c r="AA1439" s="12"/>
      <c r="AB1439" s="12">
        <v>0</v>
      </c>
      <c r="AC1439" s="12"/>
      <c r="AD1439" s="12"/>
      <c r="AE1439" s="12">
        <v>0</v>
      </c>
      <c r="AF1439" s="12"/>
      <c r="AG1439" s="12"/>
      <c r="AH1439" s="12">
        <v>0</v>
      </c>
      <c r="AI1439" s="12"/>
      <c r="AJ1439" s="12"/>
      <c r="AK1439" s="12">
        <v>0</v>
      </c>
      <c r="AL1439" s="12"/>
      <c r="AM1439" s="12"/>
      <c r="AN1439" s="12">
        <v>0</v>
      </c>
      <c r="AO1439" s="32"/>
      <c r="AP1439" s="39" t="s">
        <v>2031</v>
      </c>
      <c r="AQ1439" s="32">
        <v>6234444</v>
      </c>
      <c r="AR1439" s="32">
        <v>6234444</v>
      </c>
      <c r="AS1439" s="12"/>
      <c r="AT1439" s="12"/>
      <c r="AU1439" s="12">
        <v>0</v>
      </c>
      <c r="AV1439" s="12"/>
      <c r="AW1439" s="12"/>
      <c r="AX1439" s="12">
        <v>0</v>
      </c>
      <c r="AY1439" s="45"/>
      <c r="AZ1439" s="32"/>
      <c r="BA1439" s="12">
        <v>0</v>
      </c>
      <c r="BB1439" s="12"/>
      <c r="BC1439" s="12">
        <f t="shared" si="1662"/>
        <v>0</v>
      </c>
      <c r="BD1439" s="12">
        <f t="shared" si="1663"/>
        <v>0</v>
      </c>
      <c r="BE1439" s="12"/>
      <c r="BF1439" s="12"/>
      <c r="BG1439" s="12"/>
      <c r="BH1439" s="12"/>
      <c r="BI1439" s="12"/>
      <c r="BJ1439" s="12"/>
      <c r="BK1439" s="12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/>
      <c r="CB1439" s="12"/>
      <c r="CC1439" s="12"/>
      <c r="CD1439" s="12"/>
      <c r="CE1439" s="12"/>
      <c r="CF1439" s="12"/>
      <c r="CG1439" s="12"/>
      <c r="CH1439" s="12"/>
      <c r="CI1439" s="12"/>
      <c r="CJ1439" s="12"/>
      <c r="CK1439" s="12"/>
      <c r="CL1439" s="12"/>
      <c r="CM1439" s="12"/>
      <c r="CN1439" s="12"/>
      <c r="CO1439" s="12"/>
      <c r="CP1439" s="12"/>
      <c r="CQ1439" s="12"/>
      <c r="CR1439" s="12"/>
      <c r="CS1439" s="12"/>
      <c r="CT1439" s="12"/>
      <c r="CU1439" s="12"/>
      <c r="CV1439" s="12"/>
      <c r="CW1439" s="12"/>
      <c r="CX1439" s="12"/>
      <c r="CY1439" s="12"/>
      <c r="CZ1439" s="12"/>
      <c r="DA1439" s="12"/>
      <c r="DB1439" s="12"/>
      <c r="DC1439" s="12"/>
      <c r="DD1439" s="12"/>
      <c r="DE1439" s="13" t="s">
        <v>54</v>
      </c>
      <c r="DF1439" s="14" t="s">
        <v>55</v>
      </c>
    </row>
    <row r="1440" spans="1:110" ht="38.25" hidden="1" x14ac:dyDescent="0.25">
      <c r="A1440" s="13">
        <v>23</v>
      </c>
      <c r="B1440" s="48" t="s">
        <v>2022</v>
      </c>
      <c r="C1440" s="49">
        <v>1986</v>
      </c>
      <c r="D1440" s="49"/>
      <c r="E1440" s="48" t="s">
        <v>99</v>
      </c>
      <c r="F1440" s="50">
        <v>9278.9</v>
      </c>
      <c r="G1440" s="50">
        <v>5089.8999999999996</v>
      </c>
      <c r="H1440" s="51">
        <v>33906</v>
      </c>
      <c r="I1440" s="12">
        <f t="shared" si="1660"/>
        <v>6176774</v>
      </c>
      <c r="J1440" s="12">
        <f t="shared" si="1661"/>
        <v>3088387</v>
      </c>
      <c r="K1440" s="12">
        <f t="shared" si="1648"/>
        <v>3088387</v>
      </c>
      <c r="L1440" s="12">
        <f t="shared" si="1649"/>
        <v>3088387</v>
      </c>
      <c r="M1440" s="12">
        <f t="shared" si="1678"/>
        <v>0</v>
      </c>
      <c r="N1440" s="12"/>
      <c r="O1440" s="12"/>
      <c r="P1440" s="12">
        <v>0</v>
      </c>
      <c r="Q1440" s="12"/>
      <c r="R1440" s="12"/>
      <c r="S1440" s="12">
        <v>0</v>
      </c>
      <c r="T1440" s="12"/>
      <c r="U1440" s="12"/>
      <c r="V1440" s="12">
        <v>0</v>
      </c>
      <c r="W1440" s="12"/>
      <c r="X1440" s="12"/>
      <c r="Y1440" s="12">
        <v>0</v>
      </c>
      <c r="Z1440" s="12"/>
      <c r="AA1440" s="12"/>
      <c r="AB1440" s="12">
        <v>0</v>
      </c>
      <c r="AC1440" s="12"/>
      <c r="AD1440" s="12"/>
      <c r="AE1440" s="12">
        <v>0</v>
      </c>
      <c r="AF1440" s="12"/>
      <c r="AG1440" s="12"/>
      <c r="AH1440" s="12">
        <v>0</v>
      </c>
      <c r="AI1440" s="12"/>
      <c r="AJ1440" s="12"/>
      <c r="AK1440" s="12">
        <v>0</v>
      </c>
      <c r="AL1440" s="12"/>
      <c r="AM1440" s="12"/>
      <c r="AN1440" s="12">
        <v>0</v>
      </c>
      <c r="AO1440" s="32"/>
      <c r="AP1440" s="39" t="s">
        <v>2023</v>
      </c>
      <c r="AQ1440" s="32">
        <v>6176774</v>
      </c>
      <c r="AR1440" s="32">
        <v>6176774</v>
      </c>
      <c r="AS1440" s="12"/>
      <c r="AT1440" s="12"/>
      <c r="AU1440" s="12">
        <v>0</v>
      </c>
      <c r="AV1440" s="12"/>
      <c r="AW1440" s="12"/>
      <c r="AX1440" s="12">
        <v>0</v>
      </c>
      <c r="AY1440" s="45"/>
      <c r="AZ1440" s="32"/>
      <c r="BA1440" s="12">
        <v>0</v>
      </c>
      <c r="BB1440" s="12"/>
      <c r="BC1440" s="12">
        <f t="shared" si="1662"/>
        <v>0</v>
      </c>
      <c r="BD1440" s="12">
        <f t="shared" si="1663"/>
        <v>0</v>
      </c>
      <c r="BE1440" s="12"/>
      <c r="BF1440" s="12"/>
      <c r="BG1440" s="12"/>
      <c r="BH1440" s="12"/>
      <c r="BI1440" s="12"/>
      <c r="BJ1440" s="12"/>
      <c r="BK1440" s="12"/>
      <c r="BL1440" s="12"/>
      <c r="BM1440" s="12"/>
      <c r="BN1440" s="12"/>
      <c r="BO1440" s="12"/>
      <c r="BP1440" s="12"/>
      <c r="BQ1440" s="12"/>
      <c r="BR1440" s="12"/>
      <c r="BS1440" s="12"/>
      <c r="BT1440" s="12"/>
      <c r="BU1440" s="12"/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2"/>
      <c r="CI1440" s="12"/>
      <c r="CJ1440" s="12"/>
      <c r="CK1440" s="12"/>
      <c r="CL1440" s="12"/>
      <c r="CM1440" s="12"/>
      <c r="CN1440" s="12"/>
      <c r="CO1440" s="12"/>
      <c r="CP1440" s="12"/>
      <c r="CQ1440" s="12"/>
      <c r="CR1440" s="12"/>
      <c r="CS1440" s="12"/>
      <c r="CT1440" s="12"/>
      <c r="CU1440" s="12"/>
      <c r="CV1440" s="12"/>
      <c r="CW1440" s="12"/>
      <c r="CX1440" s="12"/>
      <c r="CY1440" s="12"/>
      <c r="CZ1440" s="12"/>
      <c r="DA1440" s="12"/>
      <c r="DB1440" s="12"/>
      <c r="DC1440" s="12"/>
      <c r="DD1440" s="12"/>
      <c r="DE1440" s="13" t="s">
        <v>54</v>
      </c>
      <c r="DF1440" s="14" t="s">
        <v>55</v>
      </c>
    </row>
    <row r="1441" spans="1:110" ht="38.25" hidden="1" x14ac:dyDescent="0.25">
      <c r="A1441" s="13">
        <v>24</v>
      </c>
      <c r="B1441" s="48" t="s">
        <v>2024</v>
      </c>
      <c r="C1441" s="49">
        <v>1986</v>
      </c>
      <c r="D1441" s="49"/>
      <c r="E1441" s="48" t="s">
        <v>99</v>
      </c>
      <c r="F1441" s="50">
        <v>6393</v>
      </c>
      <c r="G1441" s="50">
        <v>4976.1000000000004</v>
      </c>
      <c r="H1441" s="51">
        <v>33906</v>
      </c>
      <c r="I1441" s="12">
        <f t="shared" si="1660"/>
        <v>6171174</v>
      </c>
      <c r="J1441" s="12">
        <f t="shared" si="1661"/>
        <v>3085587</v>
      </c>
      <c r="K1441" s="12">
        <f t="shared" si="1648"/>
        <v>3085587</v>
      </c>
      <c r="L1441" s="12">
        <f t="shared" si="1649"/>
        <v>3085587</v>
      </c>
      <c r="M1441" s="12">
        <f t="shared" si="1678"/>
        <v>0</v>
      </c>
      <c r="N1441" s="12"/>
      <c r="O1441" s="12"/>
      <c r="P1441" s="12">
        <v>0</v>
      </c>
      <c r="Q1441" s="12"/>
      <c r="R1441" s="12"/>
      <c r="S1441" s="12">
        <v>0</v>
      </c>
      <c r="T1441" s="12"/>
      <c r="U1441" s="12"/>
      <c r="V1441" s="12">
        <v>0</v>
      </c>
      <c r="W1441" s="12"/>
      <c r="X1441" s="12"/>
      <c r="Y1441" s="12">
        <v>0</v>
      </c>
      <c r="Z1441" s="12"/>
      <c r="AA1441" s="12"/>
      <c r="AB1441" s="12">
        <v>0</v>
      </c>
      <c r="AC1441" s="12"/>
      <c r="AD1441" s="12"/>
      <c r="AE1441" s="12">
        <v>0</v>
      </c>
      <c r="AF1441" s="12"/>
      <c r="AG1441" s="12"/>
      <c r="AH1441" s="12">
        <v>0</v>
      </c>
      <c r="AI1441" s="12"/>
      <c r="AJ1441" s="12"/>
      <c r="AK1441" s="12">
        <v>0</v>
      </c>
      <c r="AL1441" s="12"/>
      <c r="AM1441" s="12"/>
      <c r="AN1441" s="12">
        <v>0</v>
      </c>
      <c r="AO1441" s="32"/>
      <c r="AP1441" s="39" t="s">
        <v>2025</v>
      </c>
      <c r="AQ1441" s="32">
        <v>6171174</v>
      </c>
      <c r="AR1441" s="32">
        <v>6171174</v>
      </c>
      <c r="AS1441" s="12"/>
      <c r="AT1441" s="12"/>
      <c r="AU1441" s="12">
        <v>0</v>
      </c>
      <c r="AV1441" s="12"/>
      <c r="AW1441" s="12"/>
      <c r="AX1441" s="12">
        <v>0</v>
      </c>
      <c r="AY1441" s="45"/>
      <c r="AZ1441" s="32"/>
      <c r="BA1441" s="12">
        <v>0</v>
      </c>
      <c r="BB1441" s="12"/>
      <c r="BC1441" s="12">
        <f t="shared" si="1662"/>
        <v>0</v>
      </c>
      <c r="BD1441" s="12">
        <f t="shared" si="1663"/>
        <v>0</v>
      </c>
      <c r="BE1441" s="12"/>
      <c r="BF1441" s="12"/>
      <c r="BG1441" s="12"/>
      <c r="BH1441" s="12"/>
      <c r="BI1441" s="12"/>
      <c r="BJ1441" s="12"/>
      <c r="BK1441" s="12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2"/>
      <c r="CI1441" s="12"/>
      <c r="CJ1441" s="12"/>
      <c r="CK1441" s="12"/>
      <c r="CL1441" s="12"/>
      <c r="CM1441" s="12"/>
      <c r="CN1441" s="12"/>
      <c r="CO1441" s="12"/>
      <c r="CP1441" s="12"/>
      <c r="CQ1441" s="12"/>
      <c r="CR1441" s="12"/>
      <c r="CS1441" s="12"/>
      <c r="CT1441" s="12"/>
      <c r="CU1441" s="12"/>
      <c r="CV1441" s="12"/>
      <c r="CW1441" s="12"/>
      <c r="CX1441" s="12"/>
      <c r="CY1441" s="12"/>
      <c r="CZ1441" s="12"/>
      <c r="DA1441" s="12"/>
      <c r="DB1441" s="12"/>
      <c r="DC1441" s="12"/>
      <c r="DD1441" s="12"/>
      <c r="DE1441" s="13" t="s">
        <v>54</v>
      </c>
      <c r="DF1441" s="14" t="s">
        <v>55</v>
      </c>
    </row>
    <row r="1442" spans="1:110" ht="38.25" hidden="1" x14ac:dyDescent="0.25">
      <c r="A1442" s="13">
        <v>25</v>
      </c>
      <c r="B1442" s="48" t="s">
        <v>2028</v>
      </c>
      <c r="C1442" s="49">
        <v>1991</v>
      </c>
      <c r="D1442" s="49"/>
      <c r="E1442" s="48" t="s">
        <v>99</v>
      </c>
      <c r="F1442" s="50">
        <v>6469.4</v>
      </c>
      <c r="G1442" s="50">
        <v>5069.8</v>
      </c>
      <c r="H1442" s="51">
        <v>33857</v>
      </c>
      <c r="I1442" s="12">
        <f t="shared" si="1660"/>
        <v>6083094</v>
      </c>
      <c r="J1442" s="12">
        <f t="shared" si="1661"/>
        <v>3041547</v>
      </c>
      <c r="K1442" s="12">
        <f t="shared" si="1648"/>
        <v>3041547</v>
      </c>
      <c r="L1442" s="12">
        <f t="shared" si="1649"/>
        <v>3041547</v>
      </c>
      <c r="M1442" s="12">
        <f t="shared" si="1678"/>
        <v>0</v>
      </c>
      <c r="N1442" s="12"/>
      <c r="O1442" s="12"/>
      <c r="P1442" s="12">
        <v>0</v>
      </c>
      <c r="Q1442" s="12"/>
      <c r="R1442" s="12"/>
      <c r="S1442" s="12">
        <v>0</v>
      </c>
      <c r="T1442" s="12"/>
      <c r="U1442" s="12"/>
      <c r="V1442" s="12">
        <v>0</v>
      </c>
      <c r="W1442" s="12"/>
      <c r="X1442" s="12"/>
      <c r="Y1442" s="12">
        <v>0</v>
      </c>
      <c r="Z1442" s="12"/>
      <c r="AA1442" s="12"/>
      <c r="AB1442" s="12">
        <v>0</v>
      </c>
      <c r="AC1442" s="12"/>
      <c r="AD1442" s="12"/>
      <c r="AE1442" s="12">
        <v>0</v>
      </c>
      <c r="AF1442" s="12"/>
      <c r="AG1442" s="12"/>
      <c r="AH1442" s="12">
        <v>0</v>
      </c>
      <c r="AI1442" s="12"/>
      <c r="AJ1442" s="12"/>
      <c r="AK1442" s="12">
        <v>0</v>
      </c>
      <c r="AL1442" s="12"/>
      <c r="AM1442" s="12"/>
      <c r="AN1442" s="12">
        <v>0</v>
      </c>
      <c r="AO1442" s="32"/>
      <c r="AP1442" s="39" t="s">
        <v>2029</v>
      </c>
      <c r="AQ1442" s="32">
        <v>6083094</v>
      </c>
      <c r="AR1442" s="32">
        <v>6083094</v>
      </c>
      <c r="AS1442" s="12"/>
      <c r="AT1442" s="12"/>
      <c r="AU1442" s="12">
        <v>0</v>
      </c>
      <c r="AV1442" s="12"/>
      <c r="AW1442" s="12"/>
      <c r="AX1442" s="12">
        <v>0</v>
      </c>
      <c r="AY1442" s="45"/>
      <c r="AZ1442" s="32"/>
      <c r="BA1442" s="12">
        <v>0</v>
      </c>
      <c r="BB1442" s="12"/>
      <c r="BC1442" s="12">
        <f t="shared" si="1662"/>
        <v>0</v>
      </c>
      <c r="BD1442" s="12">
        <f t="shared" si="1663"/>
        <v>0</v>
      </c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3" t="s">
        <v>54</v>
      </c>
      <c r="DF1442" s="14" t="s">
        <v>55</v>
      </c>
    </row>
    <row r="1443" spans="1:110" ht="38.25" hidden="1" x14ac:dyDescent="0.25">
      <c r="A1443" s="13">
        <v>26</v>
      </c>
      <c r="B1443" s="48" t="s">
        <v>2264</v>
      </c>
      <c r="C1443" s="49">
        <v>1961</v>
      </c>
      <c r="D1443" s="49"/>
      <c r="E1443" s="48" t="s">
        <v>153</v>
      </c>
      <c r="F1443" s="50">
        <v>2758.9</v>
      </c>
      <c r="G1443" s="50">
        <v>2530.9</v>
      </c>
      <c r="H1443" s="51">
        <v>33808</v>
      </c>
      <c r="I1443" s="12">
        <f t="shared" si="1660"/>
        <v>4305890.82</v>
      </c>
      <c r="J1443" s="12">
        <f t="shared" si="1661"/>
        <v>2152945.41</v>
      </c>
      <c r="K1443" s="12">
        <f t="shared" si="1648"/>
        <v>2152945.41</v>
      </c>
      <c r="L1443" s="12">
        <f t="shared" si="1649"/>
        <v>2152945.41</v>
      </c>
      <c r="M1443" s="12">
        <f t="shared" si="1678"/>
        <v>0</v>
      </c>
      <c r="N1443" s="12"/>
      <c r="O1443" s="12"/>
      <c r="P1443" s="12">
        <v>0</v>
      </c>
      <c r="Q1443" s="12"/>
      <c r="R1443" s="12"/>
      <c r="S1443" s="12">
        <v>0</v>
      </c>
      <c r="T1443" s="12"/>
      <c r="U1443" s="12"/>
      <c r="V1443" s="12">
        <v>0</v>
      </c>
      <c r="W1443" s="12"/>
      <c r="X1443" s="12"/>
      <c r="Y1443" s="12">
        <v>0</v>
      </c>
      <c r="Z1443" s="12"/>
      <c r="AA1443" s="12"/>
      <c r="AB1443" s="12">
        <v>0</v>
      </c>
      <c r="AC1443" s="12"/>
      <c r="AD1443" s="12"/>
      <c r="AE1443" s="12">
        <v>0</v>
      </c>
      <c r="AF1443" s="12"/>
      <c r="AG1443" s="12"/>
      <c r="AH1443" s="12">
        <v>0</v>
      </c>
      <c r="AI1443" s="12"/>
      <c r="AJ1443" s="12"/>
      <c r="AK1443" s="12">
        <v>0</v>
      </c>
      <c r="AL1443" s="12"/>
      <c r="AM1443" s="12"/>
      <c r="AN1443" s="12">
        <v>0</v>
      </c>
      <c r="AO1443" s="32"/>
      <c r="AP1443" s="39"/>
      <c r="AQ1443" s="32"/>
      <c r="AR1443" s="32">
        <v>0</v>
      </c>
      <c r="AS1443" s="12"/>
      <c r="AT1443" s="12">
        <v>4305890.82</v>
      </c>
      <c r="AU1443" s="12">
        <v>4305890.82</v>
      </c>
      <c r="AV1443" s="12"/>
      <c r="AW1443" s="12"/>
      <c r="AX1443" s="12">
        <v>0</v>
      </c>
      <c r="AY1443" s="45"/>
      <c r="AZ1443" s="32"/>
      <c r="BA1443" s="12">
        <v>0</v>
      </c>
      <c r="BB1443" s="12"/>
      <c r="BC1443" s="12">
        <f t="shared" si="1662"/>
        <v>0</v>
      </c>
      <c r="BD1443" s="12">
        <f t="shared" si="1663"/>
        <v>0</v>
      </c>
      <c r="BE1443" s="12"/>
      <c r="BF1443" s="12"/>
      <c r="BG1443" s="12"/>
      <c r="BH1443" s="12"/>
      <c r="BI1443" s="12"/>
      <c r="BJ1443" s="12"/>
      <c r="BK1443" s="12"/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2"/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2"/>
      <c r="CI1443" s="12"/>
      <c r="CJ1443" s="12"/>
      <c r="CK1443" s="12"/>
      <c r="CL1443" s="12"/>
      <c r="CM1443" s="12"/>
      <c r="CN1443" s="12"/>
      <c r="CO1443" s="12"/>
      <c r="CP1443" s="12"/>
      <c r="CQ1443" s="12"/>
      <c r="CR1443" s="12"/>
      <c r="CS1443" s="12"/>
      <c r="CT1443" s="12"/>
      <c r="CU1443" s="12"/>
      <c r="CV1443" s="12"/>
      <c r="CW1443" s="12"/>
      <c r="CX1443" s="12"/>
      <c r="CY1443" s="12"/>
      <c r="CZ1443" s="12"/>
      <c r="DA1443" s="12"/>
      <c r="DB1443" s="12"/>
      <c r="DC1443" s="12"/>
      <c r="DD1443" s="12"/>
      <c r="DE1443" s="13" t="s">
        <v>54</v>
      </c>
      <c r="DF1443" s="14" t="s">
        <v>55</v>
      </c>
    </row>
    <row r="1444" spans="1:110" ht="38.25" hidden="1" x14ac:dyDescent="0.25">
      <c r="A1444" s="13">
        <v>27</v>
      </c>
      <c r="B1444" s="48" t="s">
        <v>1501</v>
      </c>
      <c r="C1444" s="49">
        <v>1961</v>
      </c>
      <c r="D1444" s="49" t="s">
        <v>51</v>
      </c>
      <c r="E1444" s="48" t="s">
        <v>229</v>
      </c>
      <c r="F1444" s="50">
        <v>4571.8999999999996</v>
      </c>
      <c r="G1444" s="50">
        <v>4221.8999999999996</v>
      </c>
      <c r="H1444" s="51">
        <v>33920</v>
      </c>
      <c r="I1444" s="12">
        <f t="shared" si="1660"/>
        <v>8241157.2420000006</v>
      </c>
      <c r="J1444" s="12">
        <f t="shared" si="1661"/>
        <v>4120578.6210000003</v>
      </c>
      <c r="K1444" s="12">
        <f t="shared" si="1648"/>
        <v>4120578.6210000003</v>
      </c>
      <c r="L1444" s="12">
        <f t="shared" si="1649"/>
        <v>4120578.6210000003</v>
      </c>
      <c r="M1444" s="12">
        <f t="shared" si="1678"/>
        <v>0</v>
      </c>
      <c r="N1444" s="12"/>
      <c r="O1444" s="12"/>
      <c r="P1444" s="12">
        <v>0</v>
      </c>
      <c r="Q1444" s="12"/>
      <c r="R1444" s="12"/>
      <c r="S1444" s="12">
        <v>0</v>
      </c>
      <c r="T1444" s="12"/>
      <c r="U1444" s="12"/>
      <c r="V1444" s="12">
        <v>0</v>
      </c>
      <c r="W1444" s="12"/>
      <c r="X1444" s="12">
        <v>1411381.17</v>
      </c>
      <c r="Y1444" s="12">
        <v>1411381.17</v>
      </c>
      <c r="Z1444" s="12">
        <v>1487375.284</v>
      </c>
      <c r="AA1444" s="12">
        <v>4501247.352</v>
      </c>
      <c r="AB1444" s="12">
        <v>3013872.068</v>
      </c>
      <c r="AC1444" s="12"/>
      <c r="AD1444" s="12"/>
      <c r="AE1444" s="12">
        <v>0</v>
      </c>
      <c r="AF1444" s="12"/>
      <c r="AG1444" s="12"/>
      <c r="AH1444" s="12">
        <v>0</v>
      </c>
      <c r="AI1444" s="12"/>
      <c r="AJ1444" s="12"/>
      <c r="AK1444" s="12">
        <v>0</v>
      </c>
      <c r="AL1444" s="12"/>
      <c r="AM1444" s="12"/>
      <c r="AN1444" s="12">
        <v>0</v>
      </c>
      <c r="AO1444" s="32"/>
      <c r="AP1444" s="39" t="s">
        <v>53</v>
      </c>
      <c r="AQ1444" s="32"/>
      <c r="AR1444" s="32">
        <v>0</v>
      </c>
      <c r="AS1444" s="12"/>
      <c r="AT1444" s="12">
        <v>2328528.7200000002</v>
      </c>
      <c r="AU1444" s="12">
        <v>2328528.7200000002</v>
      </c>
      <c r="AV1444" s="12"/>
      <c r="AW1444" s="12"/>
      <c r="AX1444" s="12">
        <v>0</v>
      </c>
      <c r="AY1444" s="45"/>
      <c r="AZ1444" s="32"/>
      <c r="BA1444" s="12">
        <v>0</v>
      </c>
      <c r="BB1444" s="12">
        <f>BF1444+BJ1444+BN1444+BR1444+BV1444+BZ1444+CD1444+CH1444+CL1444+CP1444+CT1444+CX1444+DB1444</f>
        <v>0</v>
      </c>
      <c r="BC1444" s="12">
        <f t="shared" si="1662"/>
        <v>0</v>
      </c>
      <c r="BD1444" s="12">
        <f t="shared" si="1663"/>
        <v>0</v>
      </c>
      <c r="BE1444" s="12"/>
      <c r="BF1444" s="12"/>
      <c r="BG1444" s="12"/>
      <c r="BH1444" s="12">
        <f>BG1444-BF1444</f>
        <v>0</v>
      </c>
      <c r="BI1444" s="12"/>
      <c r="BJ1444" s="12"/>
      <c r="BK1444" s="12"/>
      <c r="BL1444" s="12">
        <f>BK1444-BJ1444</f>
        <v>0</v>
      </c>
      <c r="BM1444" s="12"/>
      <c r="BN1444" s="12"/>
      <c r="BO1444" s="12"/>
      <c r="BP1444" s="12">
        <f>BO1444-BN1444</f>
        <v>0</v>
      </c>
      <c r="BQ1444" s="12"/>
      <c r="BR1444" s="12"/>
      <c r="BS1444" s="12"/>
      <c r="BT1444" s="12">
        <f>BS1444-BR1444</f>
        <v>0</v>
      </c>
      <c r="BU1444" s="12"/>
      <c r="BV1444" s="12"/>
      <c r="BW1444" s="12"/>
      <c r="BX1444" s="12">
        <f>BW1444-BV1444</f>
        <v>0</v>
      </c>
      <c r="BY1444" s="12"/>
      <c r="BZ1444" s="12"/>
      <c r="CA1444" s="12"/>
      <c r="CB1444" s="12">
        <f>CA1444-BZ1444</f>
        <v>0</v>
      </c>
      <c r="CC1444" s="12"/>
      <c r="CD1444" s="12"/>
      <c r="CE1444" s="12"/>
      <c r="CF1444" s="12">
        <f>CE1444-CD1444</f>
        <v>0</v>
      </c>
      <c r="CG1444" s="12"/>
      <c r="CH1444" s="12"/>
      <c r="CI1444" s="12"/>
      <c r="CJ1444" s="12">
        <f>CI1444-CH1444</f>
        <v>0</v>
      </c>
      <c r="CK1444" s="12"/>
      <c r="CL1444" s="12"/>
      <c r="CM1444" s="12"/>
      <c r="CN1444" s="12">
        <f>CM1444-CL1444</f>
        <v>0</v>
      </c>
      <c r="CO1444" s="12"/>
      <c r="CP1444" s="12"/>
      <c r="CQ1444" s="12"/>
      <c r="CR1444" s="12">
        <f>CQ1444-CP1444</f>
        <v>0</v>
      </c>
      <c r="CS1444" s="12"/>
      <c r="CT1444" s="12"/>
      <c r="CU1444" s="12"/>
      <c r="CV1444" s="12">
        <f>CU1444-CT1444</f>
        <v>0</v>
      </c>
      <c r="CW1444" s="12"/>
      <c r="CX1444" s="12"/>
      <c r="CY1444" s="12"/>
      <c r="CZ1444" s="12">
        <f>CY1444-CX1444</f>
        <v>0</v>
      </c>
      <c r="DA1444" s="12"/>
      <c r="DB1444" s="12"/>
      <c r="DC1444" s="12"/>
      <c r="DD1444" s="12">
        <f>DC1444-DB1444</f>
        <v>0</v>
      </c>
      <c r="DE1444" s="13" t="s">
        <v>54</v>
      </c>
      <c r="DF1444" s="14" t="s">
        <v>55</v>
      </c>
    </row>
    <row r="1445" spans="1:110" ht="38.25" hidden="1" x14ac:dyDescent="0.25">
      <c r="A1445" s="13">
        <v>28</v>
      </c>
      <c r="B1445" s="48" t="s">
        <v>1502</v>
      </c>
      <c r="C1445" s="49">
        <v>1961</v>
      </c>
      <c r="D1445" s="49" t="s">
        <v>51</v>
      </c>
      <c r="E1445" s="48" t="s">
        <v>229</v>
      </c>
      <c r="F1445" s="50">
        <v>3805.1</v>
      </c>
      <c r="G1445" s="50">
        <v>3507.1</v>
      </c>
      <c r="H1445" s="51">
        <v>33997</v>
      </c>
      <c r="I1445" s="12">
        <f t="shared" si="1660"/>
        <v>2927419.9920000001</v>
      </c>
      <c r="J1445" s="12">
        <f t="shared" si="1661"/>
        <v>1463709.996</v>
      </c>
      <c r="K1445" s="12">
        <f t="shared" si="1648"/>
        <v>1463709.996</v>
      </c>
      <c r="L1445" s="12">
        <f t="shared" si="1649"/>
        <v>1463709.996</v>
      </c>
      <c r="M1445" s="12">
        <f t="shared" si="1678"/>
        <v>0</v>
      </c>
      <c r="N1445" s="12"/>
      <c r="O1445" s="12"/>
      <c r="P1445" s="12">
        <v>0</v>
      </c>
      <c r="Q1445" s="12"/>
      <c r="R1445" s="12"/>
      <c r="S1445" s="12">
        <v>0</v>
      </c>
      <c r="T1445" s="12"/>
      <c r="U1445" s="12"/>
      <c r="V1445" s="12">
        <v>0</v>
      </c>
      <c r="W1445" s="12"/>
      <c r="X1445" s="12"/>
      <c r="Y1445" s="12">
        <v>0</v>
      </c>
      <c r="Z1445" s="12"/>
      <c r="AA1445" s="12"/>
      <c r="AB1445" s="12">
        <v>0</v>
      </c>
      <c r="AC1445" s="12"/>
      <c r="AD1445" s="12"/>
      <c r="AE1445" s="12">
        <v>0</v>
      </c>
      <c r="AF1445" s="12"/>
      <c r="AG1445" s="12"/>
      <c r="AH1445" s="12">
        <v>0</v>
      </c>
      <c r="AI1445" s="12"/>
      <c r="AJ1445" s="12"/>
      <c r="AK1445" s="12">
        <v>0</v>
      </c>
      <c r="AL1445" s="12"/>
      <c r="AM1445" s="12"/>
      <c r="AN1445" s="12">
        <v>0</v>
      </c>
      <c r="AO1445" s="32"/>
      <c r="AP1445" s="39" t="s">
        <v>53</v>
      </c>
      <c r="AQ1445" s="32"/>
      <c r="AR1445" s="32">
        <v>0</v>
      </c>
      <c r="AS1445" s="12">
        <v>1622337.2309999999</v>
      </c>
      <c r="AT1445" s="12">
        <v>2927419.9920000001</v>
      </c>
      <c r="AU1445" s="12">
        <v>1305082.7610000002</v>
      </c>
      <c r="AV1445" s="12"/>
      <c r="AW1445" s="12"/>
      <c r="AX1445" s="12">
        <v>0</v>
      </c>
      <c r="AY1445" s="45"/>
      <c r="AZ1445" s="32"/>
      <c r="BA1445" s="12">
        <v>0</v>
      </c>
      <c r="BB1445" s="12">
        <f>BF1445+BJ1445+BN1445+BR1445+BV1445+BZ1445+CD1445+CH1445+CL1445+CP1445+CT1445+CX1445+DB1445</f>
        <v>0</v>
      </c>
      <c r="BC1445" s="12">
        <f t="shared" si="1662"/>
        <v>0</v>
      </c>
      <c r="BD1445" s="12">
        <f t="shared" si="1663"/>
        <v>0</v>
      </c>
      <c r="BE1445" s="12"/>
      <c r="BF1445" s="12"/>
      <c r="BG1445" s="12"/>
      <c r="BH1445" s="12">
        <f>BG1445-BF1445</f>
        <v>0</v>
      </c>
      <c r="BI1445" s="12"/>
      <c r="BJ1445" s="12"/>
      <c r="BK1445" s="12"/>
      <c r="BL1445" s="12">
        <f>BK1445-BJ1445</f>
        <v>0</v>
      </c>
      <c r="BM1445" s="12"/>
      <c r="BN1445" s="12"/>
      <c r="BO1445" s="12"/>
      <c r="BP1445" s="12">
        <f>BO1445-BN1445</f>
        <v>0</v>
      </c>
      <c r="BQ1445" s="12"/>
      <c r="BR1445" s="12"/>
      <c r="BS1445" s="12"/>
      <c r="BT1445" s="12">
        <f>BS1445-BR1445</f>
        <v>0</v>
      </c>
      <c r="BU1445" s="12"/>
      <c r="BV1445" s="12"/>
      <c r="BW1445" s="12"/>
      <c r="BX1445" s="12">
        <f>BW1445-BV1445</f>
        <v>0</v>
      </c>
      <c r="BY1445" s="12"/>
      <c r="BZ1445" s="12"/>
      <c r="CA1445" s="12"/>
      <c r="CB1445" s="12">
        <f>CA1445-BZ1445</f>
        <v>0</v>
      </c>
      <c r="CC1445" s="12"/>
      <c r="CD1445" s="12"/>
      <c r="CE1445" s="12"/>
      <c r="CF1445" s="12">
        <f>CE1445-CD1445</f>
        <v>0</v>
      </c>
      <c r="CG1445" s="12"/>
      <c r="CH1445" s="12"/>
      <c r="CI1445" s="12"/>
      <c r="CJ1445" s="12">
        <f>CI1445-CH1445</f>
        <v>0</v>
      </c>
      <c r="CK1445" s="12"/>
      <c r="CL1445" s="12"/>
      <c r="CM1445" s="12"/>
      <c r="CN1445" s="12">
        <f>CM1445-CL1445</f>
        <v>0</v>
      </c>
      <c r="CO1445" s="12"/>
      <c r="CP1445" s="12"/>
      <c r="CQ1445" s="12"/>
      <c r="CR1445" s="12">
        <f>CQ1445-CP1445</f>
        <v>0</v>
      </c>
      <c r="CS1445" s="12"/>
      <c r="CT1445" s="12"/>
      <c r="CU1445" s="12"/>
      <c r="CV1445" s="12">
        <f>CU1445-CT1445</f>
        <v>0</v>
      </c>
      <c r="CW1445" s="12"/>
      <c r="CX1445" s="12"/>
      <c r="CY1445" s="12"/>
      <c r="CZ1445" s="12">
        <f>CY1445-CX1445</f>
        <v>0</v>
      </c>
      <c r="DA1445" s="12"/>
      <c r="DB1445" s="12"/>
      <c r="DC1445" s="12"/>
      <c r="DD1445" s="12">
        <f>DC1445-DB1445</f>
        <v>0</v>
      </c>
      <c r="DE1445" s="13" t="s">
        <v>54</v>
      </c>
      <c r="DF1445" s="14" t="s">
        <v>55</v>
      </c>
    </row>
    <row r="1446" spans="1:110" ht="38.25" hidden="1" x14ac:dyDescent="0.25">
      <c r="A1446" s="13">
        <v>29</v>
      </c>
      <c r="B1446" s="48" t="s">
        <v>1503</v>
      </c>
      <c r="C1446" s="49">
        <v>1960</v>
      </c>
      <c r="D1446" s="49" t="s">
        <v>51</v>
      </c>
      <c r="E1446" s="48" t="s">
        <v>229</v>
      </c>
      <c r="F1446" s="50">
        <v>3802.9</v>
      </c>
      <c r="G1446" s="50">
        <v>3499.9</v>
      </c>
      <c r="H1446" s="51">
        <v>33983</v>
      </c>
      <c r="I1446" s="12">
        <f t="shared" si="1660"/>
        <v>4805065.2</v>
      </c>
      <c r="J1446" s="12">
        <f t="shared" si="1661"/>
        <v>2402532.6</v>
      </c>
      <c r="K1446" s="12">
        <f t="shared" si="1648"/>
        <v>2402532.6</v>
      </c>
      <c r="L1446" s="12">
        <f t="shared" si="1649"/>
        <v>2402532.6</v>
      </c>
      <c r="M1446" s="12">
        <f t="shared" si="1678"/>
        <v>0</v>
      </c>
      <c r="N1446" s="12"/>
      <c r="O1446" s="12"/>
      <c r="P1446" s="12">
        <v>0</v>
      </c>
      <c r="Q1446" s="12"/>
      <c r="R1446" s="12"/>
      <c r="S1446" s="12">
        <v>0</v>
      </c>
      <c r="T1446" s="12"/>
      <c r="U1446" s="12"/>
      <c r="V1446" s="12">
        <v>0</v>
      </c>
      <c r="W1446" s="12"/>
      <c r="X1446" s="12"/>
      <c r="Y1446" s="12">
        <v>0</v>
      </c>
      <c r="Z1446" s="12"/>
      <c r="AA1446" s="12"/>
      <c r="AB1446" s="12">
        <v>0</v>
      </c>
      <c r="AC1446" s="12"/>
      <c r="AD1446" s="12"/>
      <c r="AE1446" s="12">
        <v>0</v>
      </c>
      <c r="AF1446" s="12"/>
      <c r="AG1446" s="12"/>
      <c r="AH1446" s="12">
        <v>0</v>
      </c>
      <c r="AI1446" s="12"/>
      <c r="AJ1446" s="12"/>
      <c r="AK1446" s="12">
        <v>0</v>
      </c>
      <c r="AL1446" s="12"/>
      <c r="AM1446" s="12"/>
      <c r="AN1446" s="12">
        <v>0</v>
      </c>
      <c r="AO1446" s="32"/>
      <c r="AP1446" s="39" t="s">
        <v>53</v>
      </c>
      <c r="AQ1446" s="32"/>
      <c r="AR1446" s="32">
        <v>0</v>
      </c>
      <c r="AS1446" s="12">
        <v>1622337.2309999999</v>
      </c>
      <c r="AT1446" s="12">
        <v>4805065.2</v>
      </c>
      <c r="AU1446" s="12">
        <v>3182727.9690000005</v>
      </c>
      <c r="AV1446" s="12"/>
      <c r="AW1446" s="12"/>
      <c r="AX1446" s="12">
        <v>0</v>
      </c>
      <c r="AY1446" s="45"/>
      <c r="AZ1446" s="32"/>
      <c r="BA1446" s="12">
        <v>0</v>
      </c>
      <c r="BB1446" s="12">
        <f>BF1446+BJ1446+BN1446+BR1446+BV1446+BZ1446+CD1446+CH1446+CL1446+CP1446+CT1446+CX1446+DB1446</f>
        <v>0</v>
      </c>
      <c r="BC1446" s="12">
        <f t="shared" si="1662"/>
        <v>0</v>
      </c>
      <c r="BD1446" s="12">
        <f t="shared" si="1663"/>
        <v>0</v>
      </c>
      <c r="BE1446" s="12"/>
      <c r="BF1446" s="12"/>
      <c r="BG1446" s="12"/>
      <c r="BH1446" s="12">
        <f>BG1446-BF1446</f>
        <v>0</v>
      </c>
      <c r="BI1446" s="12"/>
      <c r="BJ1446" s="12"/>
      <c r="BK1446" s="12"/>
      <c r="BL1446" s="12">
        <f>BK1446-BJ1446</f>
        <v>0</v>
      </c>
      <c r="BM1446" s="12"/>
      <c r="BN1446" s="12"/>
      <c r="BO1446" s="12"/>
      <c r="BP1446" s="12">
        <f>BO1446-BN1446</f>
        <v>0</v>
      </c>
      <c r="BQ1446" s="12"/>
      <c r="BR1446" s="12"/>
      <c r="BS1446" s="12"/>
      <c r="BT1446" s="12">
        <f>BS1446-BR1446</f>
        <v>0</v>
      </c>
      <c r="BU1446" s="12"/>
      <c r="BV1446" s="12"/>
      <c r="BW1446" s="12"/>
      <c r="BX1446" s="12">
        <f>BW1446-BV1446</f>
        <v>0</v>
      </c>
      <c r="BY1446" s="12"/>
      <c r="BZ1446" s="12"/>
      <c r="CA1446" s="12"/>
      <c r="CB1446" s="12">
        <f>CA1446-BZ1446</f>
        <v>0</v>
      </c>
      <c r="CC1446" s="12"/>
      <c r="CD1446" s="12"/>
      <c r="CE1446" s="12"/>
      <c r="CF1446" s="12">
        <f>CE1446-CD1446</f>
        <v>0</v>
      </c>
      <c r="CG1446" s="12"/>
      <c r="CH1446" s="12"/>
      <c r="CI1446" s="12"/>
      <c r="CJ1446" s="12">
        <f>CI1446-CH1446</f>
        <v>0</v>
      </c>
      <c r="CK1446" s="12"/>
      <c r="CL1446" s="12"/>
      <c r="CM1446" s="12"/>
      <c r="CN1446" s="12">
        <f>CM1446-CL1446</f>
        <v>0</v>
      </c>
      <c r="CO1446" s="12"/>
      <c r="CP1446" s="12"/>
      <c r="CQ1446" s="12"/>
      <c r="CR1446" s="12">
        <f>CQ1446-CP1446</f>
        <v>0</v>
      </c>
      <c r="CS1446" s="12"/>
      <c r="CT1446" s="12"/>
      <c r="CU1446" s="12"/>
      <c r="CV1446" s="12">
        <f>CU1446-CT1446</f>
        <v>0</v>
      </c>
      <c r="CW1446" s="12"/>
      <c r="CX1446" s="12"/>
      <c r="CY1446" s="12"/>
      <c r="CZ1446" s="12">
        <f>CY1446-CX1446</f>
        <v>0</v>
      </c>
      <c r="DA1446" s="12"/>
      <c r="DB1446" s="12"/>
      <c r="DC1446" s="12"/>
      <c r="DD1446" s="12">
        <f>DC1446-DB1446</f>
        <v>0</v>
      </c>
      <c r="DE1446" s="13" t="s">
        <v>54</v>
      </c>
      <c r="DF1446" s="14" t="s">
        <v>55</v>
      </c>
    </row>
    <row r="1447" spans="1:110" ht="38.25" hidden="1" x14ac:dyDescent="0.25">
      <c r="A1447" s="13">
        <v>30</v>
      </c>
      <c r="B1447" s="48" t="s">
        <v>1504</v>
      </c>
      <c r="C1447" s="49">
        <v>1959</v>
      </c>
      <c r="D1447" s="49" t="s">
        <v>51</v>
      </c>
      <c r="E1447" s="48" t="s">
        <v>229</v>
      </c>
      <c r="F1447" s="50">
        <v>3795.6</v>
      </c>
      <c r="G1447" s="50">
        <v>3493.6</v>
      </c>
      <c r="H1447" s="51">
        <v>33808</v>
      </c>
      <c r="I1447" s="12">
        <f t="shared" si="1660"/>
        <v>5649758.2072000001</v>
      </c>
      <c r="J1447" s="12">
        <f t="shared" si="1661"/>
        <v>2824879.1036</v>
      </c>
      <c r="K1447" s="12">
        <f t="shared" si="1648"/>
        <v>2824879.1036</v>
      </c>
      <c r="L1447" s="12">
        <f t="shared" si="1649"/>
        <v>2824879.1036</v>
      </c>
      <c r="M1447" s="12">
        <f t="shared" si="1678"/>
        <v>0</v>
      </c>
      <c r="N1447" s="12"/>
      <c r="O1447" s="12"/>
      <c r="P1447" s="12">
        <v>0</v>
      </c>
      <c r="Q1447" s="12"/>
      <c r="R1447" s="12"/>
      <c r="S1447" s="12">
        <v>0</v>
      </c>
      <c r="T1447" s="12"/>
      <c r="U1447" s="12"/>
      <c r="V1447" s="12">
        <v>0</v>
      </c>
      <c r="W1447" s="12"/>
      <c r="X1447" s="12">
        <v>1167910.48</v>
      </c>
      <c r="Y1447" s="12">
        <v>1167910.48</v>
      </c>
      <c r="Z1447" s="12">
        <v>1230795.2720000001</v>
      </c>
      <c r="AA1447" s="12">
        <v>4481847.7272000005</v>
      </c>
      <c r="AB1447" s="12">
        <v>3251052.4552000007</v>
      </c>
      <c r="AC1447" s="12"/>
      <c r="AD1447" s="12"/>
      <c r="AE1447" s="12">
        <v>0</v>
      </c>
      <c r="AF1447" s="12"/>
      <c r="AG1447" s="12"/>
      <c r="AH1447" s="12">
        <v>0</v>
      </c>
      <c r="AI1447" s="12"/>
      <c r="AJ1447" s="12"/>
      <c r="AK1447" s="12">
        <v>0</v>
      </c>
      <c r="AL1447" s="12"/>
      <c r="AM1447" s="12"/>
      <c r="AN1447" s="12">
        <v>0</v>
      </c>
      <c r="AO1447" s="32"/>
      <c r="AP1447" s="39" t="s">
        <v>53</v>
      </c>
      <c r="AQ1447" s="32"/>
      <c r="AR1447" s="32">
        <v>0</v>
      </c>
      <c r="AS1447" s="12"/>
      <c r="AT1447" s="12"/>
      <c r="AU1447" s="12">
        <v>0</v>
      </c>
      <c r="AV1447" s="12"/>
      <c r="AW1447" s="12"/>
      <c r="AX1447" s="12">
        <v>0</v>
      </c>
      <c r="AY1447" s="45"/>
      <c r="AZ1447" s="32"/>
      <c r="BA1447" s="12">
        <v>0</v>
      </c>
      <c r="BB1447" s="12">
        <f>BF1447+BJ1447+BN1447+BR1447+BV1447+BZ1447+CD1447+CH1447+CL1447+CP1447+CT1447+CX1447+DB1447</f>
        <v>0</v>
      </c>
      <c r="BC1447" s="12">
        <f t="shared" si="1662"/>
        <v>0</v>
      </c>
      <c r="BD1447" s="12">
        <f t="shared" si="1663"/>
        <v>0</v>
      </c>
      <c r="BE1447" s="12"/>
      <c r="BF1447" s="12"/>
      <c r="BG1447" s="12"/>
      <c r="BH1447" s="12">
        <f>BG1447-BF1447</f>
        <v>0</v>
      </c>
      <c r="BI1447" s="12"/>
      <c r="BJ1447" s="12"/>
      <c r="BK1447" s="12"/>
      <c r="BL1447" s="12">
        <f>BK1447-BJ1447</f>
        <v>0</v>
      </c>
      <c r="BM1447" s="12"/>
      <c r="BN1447" s="12"/>
      <c r="BO1447" s="12"/>
      <c r="BP1447" s="12">
        <f>BO1447-BN1447</f>
        <v>0</v>
      </c>
      <c r="BQ1447" s="12"/>
      <c r="BR1447" s="12"/>
      <c r="BS1447" s="12"/>
      <c r="BT1447" s="12">
        <f>BS1447-BR1447</f>
        <v>0</v>
      </c>
      <c r="BU1447" s="12"/>
      <c r="BV1447" s="12"/>
      <c r="BW1447" s="12"/>
      <c r="BX1447" s="12">
        <f>BW1447-BV1447</f>
        <v>0</v>
      </c>
      <c r="BY1447" s="12"/>
      <c r="BZ1447" s="12"/>
      <c r="CA1447" s="12"/>
      <c r="CB1447" s="12">
        <f>CA1447-BZ1447</f>
        <v>0</v>
      </c>
      <c r="CC1447" s="12"/>
      <c r="CD1447" s="12"/>
      <c r="CE1447" s="12"/>
      <c r="CF1447" s="12">
        <f>CE1447-CD1447</f>
        <v>0</v>
      </c>
      <c r="CG1447" s="12"/>
      <c r="CH1447" s="12"/>
      <c r="CI1447" s="12"/>
      <c r="CJ1447" s="12">
        <f>CI1447-CH1447</f>
        <v>0</v>
      </c>
      <c r="CK1447" s="12"/>
      <c r="CL1447" s="12"/>
      <c r="CM1447" s="12"/>
      <c r="CN1447" s="12">
        <f>CM1447-CL1447</f>
        <v>0</v>
      </c>
      <c r="CO1447" s="12"/>
      <c r="CP1447" s="12"/>
      <c r="CQ1447" s="12"/>
      <c r="CR1447" s="12">
        <f>CQ1447-CP1447</f>
        <v>0</v>
      </c>
      <c r="CS1447" s="12"/>
      <c r="CT1447" s="12"/>
      <c r="CU1447" s="12"/>
      <c r="CV1447" s="12">
        <f>CU1447-CT1447</f>
        <v>0</v>
      </c>
      <c r="CW1447" s="12"/>
      <c r="CX1447" s="12"/>
      <c r="CY1447" s="12"/>
      <c r="CZ1447" s="12">
        <f>CY1447-CX1447</f>
        <v>0</v>
      </c>
      <c r="DA1447" s="12"/>
      <c r="DB1447" s="12"/>
      <c r="DC1447" s="12"/>
      <c r="DD1447" s="12">
        <f>DC1447-DB1447</f>
        <v>0</v>
      </c>
      <c r="DE1447" s="13" t="s">
        <v>54</v>
      </c>
      <c r="DF1447" s="14" t="s">
        <v>55</v>
      </c>
    </row>
    <row r="1448" spans="1:110" ht="38.25" hidden="1" x14ac:dyDescent="0.25">
      <c r="A1448" s="13">
        <v>31</v>
      </c>
      <c r="B1448" s="48" t="s">
        <v>2265</v>
      </c>
      <c r="C1448" s="49">
        <v>1955</v>
      </c>
      <c r="D1448" s="49"/>
      <c r="E1448" s="48" t="s">
        <v>67</v>
      </c>
      <c r="F1448" s="50">
        <v>1315.7</v>
      </c>
      <c r="G1448" s="50">
        <v>1243.7</v>
      </c>
      <c r="H1448" s="51">
        <v>37061</v>
      </c>
      <c r="I1448" s="12">
        <f t="shared" si="1660"/>
        <v>5803408.5800000001</v>
      </c>
      <c r="J1448" s="12">
        <f t="shared" si="1661"/>
        <v>2901704.29</v>
      </c>
      <c r="K1448" s="12">
        <f t="shared" si="1648"/>
        <v>2901704.29</v>
      </c>
      <c r="L1448" s="12">
        <f t="shared" si="1649"/>
        <v>2901704.29</v>
      </c>
      <c r="M1448" s="12">
        <f t="shared" si="1678"/>
        <v>0</v>
      </c>
      <c r="N1448" s="12"/>
      <c r="O1448" s="12"/>
      <c r="P1448" s="12">
        <v>0</v>
      </c>
      <c r="Q1448" s="12"/>
      <c r="R1448" s="12"/>
      <c r="S1448" s="12">
        <v>0</v>
      </c>
      <c r="T1448" s="12"/>
      <c r="U1448" s="12"/>
      <c r="V1448" s="12">
        <v>0</v>
      </c>
      <c r="W1448" s="12"/>
      <c r="X1448" s="12"/>
      <c r="Y1448" s="12">
        <v>0</v>
      </c>
      <c r="Z1448" s="12"/>
      <c r="AA1448" s="12"/>
      <c r="AB1448" s="12">
        <v>0</v>
      </c>
      <c r="AC1448" s="12"/>
      <c r="AD1448" s="12"/>
      <c r="AE1448" s="12">
        <v>0</v>
      </c>
      <c r="AF1448" s="12"/>
      <c r="AG1448" s="12"/>
      <c r="AH1448" s="12">
        <v>0</v>
      </c>
      <c r="AI1448" s="12"/>
      <c r="AJ1448" s="12"/>
      <c r="AK1448" s="12">
        <v>0</v>
      </c>
      <c r="AL1448" s="12"/>
      <c r="AM1448" s="12"/>
      <c r="AN1448" s="12">
        <v>0</v>
      </c>
      <c r="AO1448" s="32"/>
      <c r="AP1448" s="39"/>
      <c r="AQ1448" s="32"/>
      <c r="AR1448" s="32">
        <v>0</v>
      </c>
      <c r="AS1448" s="12"/>
      <c r="AT1448" s="12">
        <v>5803408.5800000001</v>
      </c>
      <c r="AU1448" s="12">
        <v>5803408.5800000001</v>
      </c>
      <c r="AV1448" s="12"/>
      <c r="AW1448" s="12"/>
      <c r="AX1448" s="12">
        <v>0</v>
      </c>
      <c r="AY1448" s="45"/>
      <c r="AZ1448" s="32"/>
      <c r="BA1448" s="12">
        <v>0</v>
      </c>
      <c r="BB1448" s="12"/>
      <c r="BC1448" s="12">
        <f t="shared" si="1662"/>
        <v>0</v>
      </c>
      <c r="BD1448" s="12">
        <f t="shared" si="1663"/>
        <v>0</v>
      </c>
      <c r="BE1448" s="12"/>
      <c r="BF1448" s="12"/>
      <c r="BG1448" s="12"/>
      <c r="BH1448" s="12"/>
      <c r="BI1448" s="12"/>
      <c r="BJ1448" s="12"/>
      <c r="BK1448" s="12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2"/>
      <c r="CI1448" s="12"/>
      <c r="CJ1448" s="12"/>
      <c r="CK1448" s="12"/>
      <c r="CL1448" s="12"/>
      <c r="CM1448" s="12"/>
      <c r="CN1448" s="12"/>
      <c r="CO1448" s="12"/>
      <c r="CP1448" s="12"/>
      <c r="CQ1448" s="12"/>
      <c r="CR1448" s="12"/>
      <c r="CS1448" s="12"/>
      <c r="CT1448" s="12"/>
      <c r="CU1448" s="12"/>
      <c r="CV1448" s="12"/>
      <c r="CW1448" s="12"/>
      <c r="CX1448" s="12"/>
      <c r="CY1448" s="12"/>
      <c r="CZ1448" s="12"/>
      <c r="DA1448" s="12"/>
      <c r="DB1448" s="12"/>
      <c r="DC1448" s="12"/>
      <c r="DD1448" s="12"/>
      <c r="DE1448" s="13" t="s">
        <v>54</v>
      </c>
      <c r="DF1448" s="14" t="s">
        <v>55</v>
      </c>
    </row>
    <row r="1449" spans="1:110" ht="38.25" hidden="1" x14ac:dyDescent="0.25">
      <c r="A1449" s="13">
        <v>32</v>
      </c>
      <c r="B1449" s="48" t="s">
        <v>2266</v>
      </c>
      <c r="C1449" s="49">
        <v>1960</v>
      </c>
      <c r="D1449" s="49"/>
      <c r="E1449" s="48" t="s">
        <v>153</v>
      </c>
      <c r="F1449" s="50">
        <v>2721.8</v>
      </c>
      <c r="G1449" s="50">
        <v>2496.8000000000002</v>
      </c>
      <c r="H1449" s="51">
        <v>33780</v>
      </c>
      <c r="I1449" s="12">
        <f t="shared" si="1660"/>
        <v>4473516.74</v>
      </c>
      <c r="J1449" s="12">
        <f t="shared" si="1661"/>
        <v>2236758.37</v>
      </c>
      <c r="K1449" s="12">
        <f t="shared" si="1648"/>
        <v>2236758.37</v>
      </c>
      <c r="L1449" s="12">
        <f t="shared" si="1649"/>
        <v>2236758.37</v>
      </c>
      <c r="M1449" s="12">
        <f t="shared" si="1678"/>
        <v>0</v>
      </c>
      <c r="N1449" s="12"/>
      <c r="O1449" s="12"/>
      <c r="P1449" s="12">
        <v>0</v>
      </c>
      <c r="Q1449" s="12"/>
      <c r="R1449" s="12"/>
      <c r="S1449" s="12">
        <v>0</v>
      </c>
      <c r="T1449" s="12"/>
      <c r="U1449" s="12"/>
      <c r="V1449" s="12">
        <v>0</v>
      </c>
      <c r="W1449" s="12"/>
      <c r="X1449" s="12"/>
      <c r="Y1449" s="12">
        <v>0</v>
      </c>
      <c r="Z1449" s="12"/>
      <c r="AA1449" s="12"/>
      <c r="AB1449" s="12">
        <v>0</v>
      </c>
      <c r="AC1449" s="12"/>
      <c r="AD1449" s="12"/>
      <c r="AE1449" s="12">
        <v>0</v>
      </c>
      <c r="AF1449" s="12"/>
      <c r="AG1449" s="12"/>
      <c r="AH1449" s="12">
        <v>0</v>
      </c>
      <c r="AI1449" s="12"/>
      <c r="AJ1449" s="12"/>
      <c r="AK1449" s="12">
        <v>0</v>
      </c>
      <c r="AL1449" s="12"/>
      <c r="AM1449" s="12"/>
      <c r="AN1449" s="12">
        <v>0</v>
      </c>
      <c r="AO1449" s="32"/>
      <c r="AP1449" s="39"/>
      <c r="AQ1449" s="32"/>
      <c r="AR1449" s="32">
        <v>0</v>
      </c>
      <c r="AS1449" s="12"/>
      <c r="AT1449" s="12">
        <v>4473516.74</v>
      </c>
      <c r="AU1449" s="12">
        <v>4473516.74</v>
      </c>
      <c r="AV1449" s="12"/>
      <c r="AW1449" s="12"/>
      <c r="AX1449" s="12">
        <v>0</v>
      </c>
      <c r="AY1449" s="45"/>
      <c r="AZ1449" s="32"/>
      <c r="BA1449" s="12">
        <v>0</v>
      </c>
      <c r="BB1449" s="12"/>
      <c r="BC1449" s="12">
        <f t="shared" si="1662"/>
        <v>0</v>
      </c>
      <c r="BD1449" s="12">
        <f t="shared" si="1663"/>
        <v>0</v>
      </c>
      <c r="BE1449" s="12"/>
      <c r="BF1449" s="12"/>
      <c r="BG1449" s="12"/>
      <c r="BH1449" s="12"/>
      <c r="BI1449" s="12"/>
      <c r="BJ1449" s="12"/>
      <c r="BK1449" s="12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2"/>
      <c r="CI1449" s="12"/>
      <c r="CJ1449" s="12"/>
      <c r="CK1449" s="12"/>
      <c r="CL1449" s="12"/>
      <c r="CM1449" s="12"/>
      <c r="CN1449" s="12"/>
      <c r="CO1449" s="12"/>
      <c r="CP1449" s="12"/>
      <c r="CQ1449" s="12"/>
      <c r="CR1449" s="12"/>
      <c r="CS1449" s="12"/>
      <c r="CT1449" s="12"/>
      <c r="CU1449" s="12"/>
      <c r="CV1449" s="12"/>
      <c r="CW1449" s="12"/>
      <c r="CX1449" s="12"/>
      <c r="CY1449" s="12"/>
      <c r="CZ1449" s="12"/>
      <c r="DA1449" s="12"/>
      <c r="DB1449" s="12"/>
      <c r="DC1449" s="12"/>
      <c r="DD1449" s="12"/>
      <c r="DE1449" s="13" t="s">
        <v>54</v>
      </c>
      <c r="DF1449" s="14" t="s">
        <v>55</v>
      </c>
    </row>
    <row r="1450" spans="1:110" ht="38.25" hidden="1" x14ac:dyDescent="0.25">
      <c r="A1450" s="13">
        <v>33</v>
      </c>
      <c r="B1450" s="48" t="s">
        <v>1505</v>
      </c>
      <c r="C1450" s="49">
        <v>1961</v>
      </c>
      <c r="D1450" s="49" t="s">
        <v>51</v>
      </c>
      <c r="E1450" s="48" t="s">
        <v>229</v>
      </c>
      <c r="F1450" s="50">
        <v>2791.7</v>
      </c>
      <c r="G1450" s="50">
        <v>2562.6999999999998</v>
      </c>
      <c r="H1450" s="51">
        <v>34234</v>
      </c>
      <c r="I1450" s="12">
        <f t="shared" si="1660"/>
        <v>4177950.9291999997</v>
      </c>
      <c r="J1450" s="12">
        <f t="shared" si="1661"/>
        <v>2088975.4645999998</v>
      </c>
      <c r="K1450" s="12">
        <f t="shared" si="1648"/>
        <v>2088975.4645999998</v>
      </c>
      <c r="L1450" s="12">
        <f t="shared" si="1649"/>
        <v>2088975.4645999998</v>
      </c>
      <c r="M1450" s="12">
        <f t="shared" si="1678"/>
        <v>0</v>
      </c>
      <c r="N1450" s="12"/>
      <c r="O1450" s="12"/>
      <c r="P1450" s="12">
        <v>0</v>
      </c>
      <c r="Q1450" s="12"/>
      <c r="R1450" s="12"/>
      <c r="S1450" s="12">
        <v>0</v>
      </c>
      <c r="T1450" s="12"/>
      <c r="U1450" s="12"/>
      <c r="V1450" s="12">
        <v>0</v>
      </c>
      <c r="W1450" s="12"/>
      <c r="X1450" s="12">
        <v>856710.61</v>
      </c>
      <c r="Y1450" s="12">
        <v>856710.61</v>
      </c>
      <c r="Z1450" s="12">
        <v>902839.16200000001</v>
      </c>
      <c r="AA1450" s="12">
        <v>3321240.3191999998</v>
      </c>
      <c r="AB1450" s="12">
        <v>2418401.1571999998</v>
      </c>
      <c r="AC1450" s="12"/>
      <c r="AD1450" s="12"/>
      <c r="AE1450" s="12">
        <v>0</v>
      </c>
      <c r="AF1450" s="12"/>
      <c r="AG1450" s="12"/>
      <c r="AH1450" s="12">
        <v>0</v>
      </c>
      <c r="AI1450" s="12"/>
      <c r="AJ1450" s="12"/>
      <c r="AK1450" s="12">
        <v>0</v>
      </c>
      <c r="AL1450" s="12"/>
      <c r="AM1450" s="12"/>
      <c r="AN1450" s="12">
        <v>0</v>
      </c>
      <c r="AO1450" s="32"/>
      <c r="AP1450" s="39" t="s">
        <v>53</v>
      </c>
      <c r="AQ1450" s="32"/>
      <c r="AR1450" s="32">
        <v>0</v>
      </c>
      <c r="AS1450" s="12"/>
      <c r="AT1450" s="12"/>
      <c r="AU1450" s="12">
        <v>0</v>
      </c>
      <c r="AV1450" s="12"/>
      <c r="AW1450" s="12"/>
      <c r="AX1450" s="12">
        <v>0</v>
      </c>
      <c r="AY1450" s="45"/>
      <c r="AZ1450" s="32"/>
      <c r="BA1450" s="12">
        <v>0</v>
      </c>
      <c r="BB1450" s="12">
        <f t="shared" ref="BB1450:BB1455" si="1693">BF1450+BJ1450+BN1450+BR1450+BV1450+BZ1450+CD1450+CH1450+CL1450+CP1450+CT1450+CX1450+DB1450</f>
        <v>0</v>
      </c>
      <c r="BC1450" s="12">
        <f t="shared" si="1662"/>
        <v>0</v>
      </c>
      <c r="BD1450" s="12">
        <f t="shared" si="1663"/>
        <v>0</v>
      </c>
      <c r="BE1450" s="12"/>
      <c r="BF1450" s="12"/>
      <c r="BG1450" s="12"/>
      <c r="BH1450" s="12">
        <f t="shared" ref="BH1450:BH1455" si="1694">BG1450-BF1450</f>
        <v>0</v>
      </c>
      <c r="BI1450" s="12"/>
      <c r="BJ1450" s="12"/>
      <c r="BK1450" s="12"/>
      <c r="BL1450" s="12">
        <f t="shared" ref="BL1450:BL1455" si="1695">BK1450-BJ1450</f>
        <v>0</v>
      </c>
      <c r="BM1450" s="12"/>
      <c r="BN1450" s="12"/>
      <c r="BO1450" s="12"/>
      <c r="BP1450" s="12">
        <f t="shared" ref="BP1450:BP1455" si="1696">BO1450-BN1450</f>
        <v>0</v>
      </c>
      <c r="BQ1450" s="12"/>
      <c r="BR1450" s="12"/>
      <c r="BS1450" s="12"/>
      <c r="BT1450" s="12">
        <f t="shared" ref="BT1450:BT1455" si="1697">BS1450-BR1450</f>
        <v>0</v>
      </c>
      <c r="BU1450" s="12"/>
      <c r="BV1450" s="12"/>
      <c r="BW1450" s="12"/>
      <c r="BX1450" s="12">
        <f t="shared" ref="BX1450:BX1455" si="1698">BW1450-BV1450</f>
        <v>0</v>
      </c>
      <c r="BY1450" s="12"/>
      <c r="BZ1450" s="12"/>
      <c r="CA1450" s="12"/>
      <c r="CB1450" s="12">
        <f t="shared" ref="CB1450:CB1455" si="1699">CA1450-BZ1450</f>
        <v>0</v>
      </c>
      <c r="CC1450" s="12"/>
      <c r="CD1450" s="12"/>
      <c r="CE1450" s="12"/>
      <c r="CF1450" s="12">
        <f t="shared" ref="CF1450:CF1455" si="1700">CE1450-CD1450</f>
        <v>0</v>
      </c>
      <c r="CG1450" s="12"/>
      <c r="CH1450" s="12"/>
      <c r="CI1450" s="12"/>
      <c r="CJ1450" s="12">
        <f t="shared" ref="CJ1450:CJ1455" si="1701">CI1450-CH1450</f>
        <v>0</v>
      </c>
      <c r="CK1450" s="12"/>
      <c r="CL1450" s="12"/>
      <c r="CM1450" s="12"/>
      <c r="CN1450" s="12">
        <f t="shared" ref="CN1450:CN1455" si="1702">CM1450-CL1450</f>
        <v>0</v>
      </c>
      <c r="CO1450" s="12"/>
      <c r="CP1450" s="12"/>
      <c r="CQ1450" s="12"/>
      <c r="CR1450" s="12">
        <f t="shared" ref="CR1450:CR1455" si="1703">CQ1450-CP1450</f>
        <v>0</v>
      </c>
      <c r="CS1450" s="12"/>
      <c r="CT1450" s="12"/>
      <c r="CU1450" s="12"/>
      <c r="CV1450" s="12">
        <f t="shared" ref="CV1450:CV1455" si="1704">CU1450-CT1450</f>
        <v>0</v>
      </c>
      <c r="CW1450" s="12"/>
      <c r="CX1450" s="12"/>
      <c r="CY1450" s="12"/>
      <c r="CZ1450" s="12">
        <f t="shared" ref="CZ1450:CZ1455" si="1705">CY1450-CX1450</f>
        <v>0</v>
      </c>
      <c r="DA1450" s="12"/>
      <c r="DB1450" s="12"/>
      <c r="DC1450" s="12"/>
      <c r="DD1450" s="12">
        <f t="shared" ref="DD1450:DD1455" si="1706">DC1450-DB1450</f>
        <v>0</v>
      </c>
      <c r="DE1450" s="13" t="s">
        <v>54</v>
      </c>
      <c r="DF1450" s="14" t="s">
        <v>55</v>
      </c>
    </row>
    <row r="1451" spans="1:110" ht="38.25" hidden="1" x14ac:dyDescent="0.25">
      <c r="A1451" s="13">
        <v>34</v>
      </c>
      <c r="B1451" s="48" t="s">
        <v>1506</v>
      </c>
      <c r="C1451" s="49">
        <v>1960</v>
      </c>
      <c r="D1451" s="49" t="s">
        <v>51</v>
      </c>
      <c r="E1451" s="48" t="s">
        <v>153</v>
      </c>
      <c r="F1451" s="50">
        <v>4829.8</v>
      </c>
      <c r="G1451" s="50">
        <v>4372.8</v>
      </c>
      <c r="H1451" s="51">
        <v>33836</v>
      </c>
      <c r="I1451" s="12">
        <f t="shared" si="1660"/>
        <v>3973347.1764000002</v>
      </c>
      <c r="J1451" s="12">
        <f t="shared" si="1661"/>
        <v>1986673.5882000001</v>
      </c>
      <c r="K1451" s="12">
        <f t="shared" si="1648"/>
        <v>1986673.5882000001</v>
      </c>
      <c r="L1451" s="12">
        <f t="shared" si="1649"/>
        <v>1986673.5882000001</v>
      </c>
      <c r="M1451" s="12">
        <f t="shared" si="1678"/>
        <v>0</v>
      </c>
      <c r="N1451" s="12"/>
      <c r="O1451" s="12"/>
      <c r="P1451" s="12">
        <v>0</v>
      </c>
      <c r="Q1451" s="12"/>
      <c r="R1451" s="12"/>
      <c r="S1451" s="12">
        <v>0</v>
      </c>
      <c r="T1451" s="12"/>
      <c r="U1451" s="12"/>
      <c r="V1451" s="12">
        <v>0</v>
      </c>
      <c r="W1451" s="12"/>
      <c r="X1451" s="12">
        <v>2099162.64</v>
      </c>
      <c r="Y1451" s="12">
        <v>2099162.64</v>
      </c>
      <c r="Z1451" s="12">
        <v>1666430.2620000001</v>
      </c>
      <c r="AA1451" s="12">
        <v>1874184.5364000001</v>
      </c>
      <c r="AB1451" s="12">
        <v>207754.27439999999</v>
      </c>
      <c r="AC1451" s="12"/>
      <c r="AD1451" s="12"/>
      <c r="AE1451" s="12">
        <v>0</v>
      </c>
      <c r="AF1451" s="12"/>
      <c r="AG1451" s="12"/>
      <c r="AH1451" s="12">
        <v>0</v>
      </c>
      <c r="AI1451" s="12"/>
      <c r="AJ1451" s="12"/>
      <c r="AK1451" s="12">
        <v>0</v>
      </c>
      <c r="AL1451" s="12"/>
      <c r="AM1451" s="12"/>
      <c r="AN1451" s="12">
        <v>0</v>
      </c>
      <c r="AO1451" s="32"/>
      <c r="AP1451" s="39" t="s">
        <v>53</v>
      </c>
      <c r="AQ1451" s="32"/>
      <c r="AR1451" s="32">
        <v>0</v>
      </c>
      <c r="AS1451" s="12"/>
      <c r="AT1451" s="12"/>
      <c r="AU1451" s="12">
        <v>0</v>
      </c>
      <c r="AV1451" s="12"/>
      <c r="AW1451" s="12"/>
      <c r="AX1451" s="12">
        <v>0</v>
      </c>
      <c r="AY1451" s="45"/>
      <c r="AZ1451" s="32"/>
      <c r="BA1451" s="12">
        <v>0</v>
      </c>
      <c r="BB1451" s="12">
        <f t="shared" si="1693"/>
        <v>0</v>
      </c>
      <c r="BC1451" s="12">
        <f t="shared" si="1662"/>
        <v>0</v>
      </c>
      <c r="BD1451" s="12">
        <f t="shared" si="1663"/>
        <v>0</v>
      </c>
      <c r="BE1451" s="12"/>
      <c r="BF1451" s="12"/>
      <c r="BG1451" s="12"/>
      <c r="BH1451" s="12">
        <f t="shared" si="1694"/>
        <v>0</v>
      </c>
      <c r="BI1451" s="12"/>
      <c r="BJ1451" s="12"/>
      <c r="BK1451" s="12"/>
      <c r="BL1451" s="12">
        <f t="shared" si="1695"/>
        <v>0</v>
      </c>
      <c r="BM1451" s="12"/>
      <c r="BN1451" s="12"/>
      <c r="BO1451" s="12"/>
      <c r="BP1451" s="12">
        <f t="shared" si="1696"/>
        <v>0</v>
      </c>
      <c r="BQ1451" s="12"/>
      <c r="BR1451" s="12"/>
      <c r="BS1451" s="12"/>
      <c r="BT1451" s="12">
        <f t="shared" si="1697"/>
        <v>0</v>
      </c>
      <c r="BU1451" s="12"/>
      <c r="BV1451" s="12"/>
      <c r="BW1451" s="12"/>
      <c r="BX1451" s="12">
        <f t="shared" si="1698"/>
        <v>0</v>
      </c>
      <c r="BY1451" s="12"/>
      <c r="BZ1451" s="12"/>
      <c r="CA1451" s="12"/>
      <c r="CB1451" s="12">
        <f t="shared" si="1699"/>
        <v>0</v>
      </c>
      <c r="CC1451" s="12"/>
      <c r="CD1451" s="12"/>
      <c r="CE1451" s="12"/>
      <c r="CF1451" s="12">
        <f t="shared" si="1700"/>
        <v>0</v>
      </c>
      <c r="CG1451" s="12"/>
      <c r="CH1451" s="12"/>
      <c r="CI1451" s="12"/>
      <c r="CJ1451" s="12">
        <f t="shared" si="1701"/>
        <v>0</v>
      </c>
      <c r="CK1451" s="12"/>
      <c r="CL1451" s="12"/>
      <c r="CM1451" s="12"/>
      <c r="CN1451" s="12">
        <f t="shared" si="1702"/>
        <v>0</v>
      </c>
      <c r="CO1451" s="12"/>
      <c r="CP1451" s="12"/>
      <c r="CQ1451" s="12"/>
      <c r="CR1451" s="12">
        <f t="shared" si="1703"/>
        <v>0</v>
      </c>
      <c r="CS1451" s="12"/>
      <c r="CT1451" s="12"/>
      <c r="CU1451" s="12"/>
      <c r="CV1451" s="12">
        <f t="shared" si="1704"/>
        <v>0</v>
      </c>
      <c r="CW1451" s="12"/>
      <c r="CX1451" s="12"/>
      <c r="CY1451" s="12"/>
      <c r="CZ1451" s="12">
        <f t="shared" si="1705"/>
        <v>0</v>
      </c>
      <c r="DA1451" s="12"/>
      <c r="DB1451" s="12"/>
      <c r="DC1451" s="12"/>
      <c r="DD1451" s="12">
        <f t="shared" si="1706"/>
        <v>0</v>
      </c>
      <c r="DE1451" s="13" t="s">
        <v>54</v>
      </c>
      <c r="DF1451" s="14" t="s">
        <v>55</v>
      </c>
    </row>
    <row r="1452" spans="1:110" ht="38.25" hidden="1" x14ac:dyDescent="0.25">
      <c r="A1452" s="13">
        <v>35</v>
      </c>
      <c r="B1452" s="48" t="s">
        <v>1507</v>
      </c>
      <c r="C1452" s="49">
        <v>1936</v>
      </c>
      <c r="D1452" s="49" t="s">
        <v>51</v>
      </c>
      <c r="E1452" s="48" t="s">
        <v>67</v>
      </c>
      <c r="F1452" s="50">
        <v>396.6</v>
      </c>
      <c r="G1452" s="50">
        <v>379.3</v>
      </c>
      <c r="H1452" s="49" t="s">
        <v>51</v>
      </c>
      <c r="I1452" s="12">
        <f t="shared" si="1660"/>
        <v>3690636.6240000003</v>
      </c>
      <c r="J1452" s="12">
        <f t="shared" si="1661"/>
        <v>1845318.3120000002</v>
      </c>
      <c r="K1452" s="12">
        <f t="shared" si="1648"/>
        <v>1845318.3120000002</v>
      </c>
      <c r="L1452" s="12">
        <f t="shared" si="1649"/>
        <v>1845318.3120000002</v>
      </c>
      <c r="M1452" s="12">
        <f t="shared" si="1678"/>
        <v>0</v>
      </c>
      <c r="N1452" s="12"/>
      <c r="O1452" s="12"/>
      <c r="P1452" s="12">
        <v>0</v>
      </c>
      <c r="Q1452" s="12"/>
      <c r="R1452" s="12"/>
      <c r="S1452" s="12">
        <v>0</v>
      </c>
      <c r="T1452" s="12"/>
      <c r="U1452" s="12"/>
      <c r="V1452" s="12">
        <v>0</v>
      </c>
      <c r="W1452" s="12"/>
      <c r="X1452" s="12"/>
      <c r="Y1452" s="12">
        <v>0</v>
      </c>
      <c r="Z1452" s="12"/>
      <c r="AA1452" s="12"/>
      <c r="AB1452" s="12">
        <v>0</v>
      </c>
      <c r="AC1452" s="12"/>
      <c r="AD1452" s="12"/>
      <c r="AE1452" s="12">
        <v>0</v>
      </c>
      <c r="AF1452" s="12"/>
      <c r="AG1452" s="12"/>
      <c r="AH1452" s="12">
        <v>0</v>
      </c>
      <c r="AI1452" s="12"/>
      <c r="AJ1452" s="12"/>
      <c r="AK1452" s="12">
        <v>0</v>
      </c>
      <c r="AL1452" s="12"/>
      <c r="AM1452" s="12"/>
      <c r="AN1452" s="12">
        <v>0</v>
      </c>
      <c r="AO1452" s="32"/>
      <c r="AP1452" s="39" t="s">
        <v>53</v>
      </c>
      <c r="AQ1452" s="32"/>
      <c r="AR1452" s="32">
        <v>0</v>
      </c>
      <c r="AS1452" s="12"/>
      <c r="AT1452" s="12"/>
      <c r="AU1452" s="12">
        <v>0</v>
      </c>
      <c r="AV1452" s="12">
        <v>1169067.014</v>
      </c>
      <c r="AW1452" s="12">
        <v>3690636.6240000003</v>
      </c>
      <c r="AX1452" s="12">
        <v>2521569.6100000003</v>
      </c>
      <c r="AY1452" s="45"/>
      <c r="AZ1452" s="32"/>
      <c r="BA1452" s="12">
        <v>0</v>
      </c>
      <c r="BB1452" s="12">
        <f t="shared" si="1693"/>
        <v>0</v>
      </c>
      <c r="BC1452" s="12">
        <f t="shared" si="1662"/>
        <v>0</v>
      </c>
      <c r="BD1452" s="12">
        <f t="shared" si="1663"/>
        <v>0</v>
      </c>
      <c r="BE1452" s="12"/>
      <c r="BF1452" s="12"/>
      <c r="BG1452" s="12"/>
      <c r="BH1452" s="12">
        <f t="shared" si="1694"/>
        <v>0</v>
      </c>
      <c r="BI1452" s="12"/>
      <c r="BJ1452" s="12"/>
      <c r="BK1452" s="12"/>
      <c r="BL1452" s="12">
        <f t="shared" si="1695"/>
        <v>0</v>
      </c>
      <c r="BM1452" s="12"/>
      <c r="BN1452" s="12"/>
      <c r="BO1452" s="12"/>
      <c r="BP1452" s="12">
        <f t="shared" si="1696"/>
        <v>0</v>
      </c>
      <c r="BQ1452" s="12"/>
      <c r="BR1452" s="12"/>
      <c r="BS1452" s="12"/>
      <c r="BT1452" s="12">
        <f t="shared" si="1697"/>
        <v>0</v>
      </c>
      <c r="BU1452" s="12"/>
      <c r="BV1452" s="12"/>
      <c r="BW1452" s="12"/>
      <c r="BX1452" s="12">
        <f t="shared" si="1698"/>
        <v>0</v>
      </c>
      <c r="BY1452" s="12"/>
      <c r="BZ1452" s="12"/>
      <c r="CA1452" s="12"/>
      <c r="CB1452" s="12">
        <f t="shared" si="1699"/>
        <v>0</v>
      </c>
      <c r="CC1452" s="12"/>
      <c r="CD1452" s="12"/>
      <c r="CE1452" s="12"/>
      <c r="CF1452" s="12">
        <f t="shared" si="1700"/>
        <v>0</v>
      </c>
      <c r="CG1452" s="12"/>
      <c r="CH1452" s="12"/>
      <c r="CI1452" s="12"/>
      <c r="CJ1452" s="12">
        <f t="shared" si="1701"/>
        <v>0</v>
      </c>
      <c r="CK1452" s="12"/>
      <c r="CL1452" s="12"/>
      <c r="CM1452" s="12"/>
      <c r="CN1452" s="12">
        <f t="shared" si="1702"/>
        <v>0</v>
      </c>
      <c r="CO1452" s="12"/>
      <c r="CP1452" s="12"/>
      <c r="CQ1452" s="12"/>
      <c r="CR1452" s="12">
        <f t="shared" si="1703"/>
        <v>0</v>
      </c>
      <c r="CS1452" s="12"/>
      <c r="CT1452" s="12"/>
      <c r="CU1452" s="12"/>
      <c r="CV1452" s="12">
        <f t="shared" si="1704"/>
        <v>0</v>
      </c>
      <c r="CW1452" s="12"/>
      <c r="CX1452" s="12"/>
      <c r="CY1452" s="12"/>
      <c r="CZ1452" s="12">
        <f t="shared" si="1705"/>
        <v>0</v>
      </c>
      <c r="DA1452" s="12"/>
      <c r="DB1452" s="12"/>
      <c r="DC1452" s="12"/>
      <c r="DD1452" s="12">
        <f t="shared" si="1706"/>
        <v>0</v>
      </c>
      <c r="DE1452" s="13" t="s">
        <v>54</v>
      </c>
      <c r="DF1452" s="14" t="s">
        <v>55</v>
      </c>
    </row>
    <row r="1453" spans="1:110" ht="38.25" hidden="1" x14ac:dyDescent="0.25">
      <c r="A1453" s="13">
        <v>36</v>
      </c>
      <c r="B1453" s="48" t="s">
        <v>1508</v>
      </c>
      <c r="C1453" s="49">
        <v>1960</v>
      </c>
      <c r="D1453" s="49" t="s">
        <v>51</v>
      </c>
      <c r="E1453" s="48" t="s">
        <v>229</v>
      </c>
      <c r="F1453" s="50">
        <v>2741.6</v>
      </c>
      <c r="G1453" s="50">
        <v>2515.6</v>
      </c>
      <c r="H1453" s="51">
        <v>33814</v>
      </c>
      <c r="I1453" s="12">
        <f t="shared" si="1660"/>
        <v>3989358.8104000003</v>
      </c>
      <c r="J1453" s="12">
        <f t="shared" si="1661"/>
        <v>1994679.4052000002</v>
      </c>
      <c r="K1453" s="12">
        <f t="shared" si="1648"/>
        <v>1994679.4052000002</v>
      </c>
      <c r="L1453" s="12">
        <f t="shared" si="1649"/>
        <v>1994679.4052000002</v>
      </c>
      <c r="M1453" s="12">
        <f t="shared" si="1678"/>
        <v>0</v>
      </c>
      <c r="N1453" s="12"/>
      <c r="O1453" s="12"/>
      <c r="P1453" s="12">
        <v>0</v>
      </c>
      <c r="Q1453" s="12"/>
      <c r="R1453" s="12"/>
      <c r="S1453" s="12">
        <v>0</v>
      </c>
      <c r="T1453" s="12"/>
      <c r="U1453" s="12"/>
      <c r="V1453" s="12">
        <v>0</v>
      </c>
      <c r="W1453" s="12"/>
      <c r="X1453" s="12">
        <v>840965.08</v>
      </c>
      <c r="Y1453" s="12">
        <v>840965.08</v>
      </c>
      <c r="Z1453" s="12">
        <v>886245.88399999996</v>
      </c>
      <c r="AA1453" s="12">
        <v>3148393.7304000002</v>
      </c>
      <c r="AB1453" s="12">
        <v>2262147.8464000002</v>
      </c>
      <c r="AC1453" s="12"/>
      <c r="AD1453" s="12"/>
      <c r="AE1453" s="12">
        <v>0</v>
      </c>
      <c r="AF1453" s="12"/>
      <c r="AG1453" s="12"/>
      <c r="AH1453" s="12">
        <v>0</v>
      </c>
      <c r="AI1453" s="12"/>
      <c r="AJ1453" s="12"/>
      <c r="AK1453" s="12">
        <v>0</v>
      </c>
      <c r="AL1453" s="12"/>
      <c r="AM1453" s="12"/>
      <c r="AN1453" s="12">
        <v>0</v>
      </c>
      <c r="AO1453" s="32"/>
      <c r="AP1453" s="39" t="s">
        <v>53</v>
      </c>
      <c r="AQ1453" s="32"/>
      <c r="AR1453" s="32">
        <v>0</v>
      </c>
      <c r="AS1453" s="12"/>
      <c r="AT1453" s="12"/>
      <c r="AU1453" s="12">
        <v>0</v>
      </c>
      <c r="AV1453" s="12"/>
      <c r="AW1453" s="12"/>
      <c r="AX1453" s="12">
        <v>0</v>
      </c>
      <c r="AY1453" s="45"/>
      <c r="AZ1453" s="32"/>
      <c r="BA1453" s="12">
        <v>0</v>
      </c>
      <c r="BB1453" s="12">
        <f t="shared" si="1693"/>
        <v>0</v>
      </c>
      <c r="BC1453" s="12">
        <f t="shared" si="1662"/>
        <v>0</v>
      </c>
      <c r="BD1453" s="12">
        <f t="shared" si="1663"/>
        <v>0</v>
      </c>
      <c r="BE1453" s="12"/>
      <c r="BF1453" s="12"/>
      <c r="BG1453" s="12"/>
      <c r="BH1453" s="12">
        <f t="shared" si="1694"/>
        <v>0</v>
      </c>
      <c r="BI1453" s="12"/>
      <c r="BJ1453" s="12"/>
      <c r="BK1453" s="12"/>
      <c r="BL1453" s="12">
        <f t="shared" si="1695"/>
        <v>0</v>
      </c>
      <c r="BM1453" s="12"/>
      <c r="BN1453" s="12"/>
      <c r="BO1453" s="12"/>
      <c r="BP1453" s="12">
        <f t="shared" si="1696"/>
        <v>0</v>
      </c>
      <c r="BQ1453" s="12"/>
      <c r="BR1453" s="12"/>
      <c r="BS1453" s="12"/>
      <c r="BT1453" s="12">
        <f t="shared" si="1697"/>
        <v>0</v>
      </c>
      <c r="BU1453" s="12"/>
      <c r="BV1453" s="12"/>
      <c r="BW1453" s="12"/>
      <c r="BX1453" s="12">
        <f t="shared" si="1698"/>
        <v>0</v>
      </c>
      <c r="BY1453" s="12"/>
      <c r="BZ1453" s="12"/>
      <c r="CA1453" s="12"/>
      <c r="CB1453" s="12">
        <f t="shared" si="1699"/>
        <v>0</v>
      </c>
      <c r="CC1453" s="12"/>
      <c r="CD1453" s="12"/>
      <c r="CE1453" s="12"/>
      <c r="CF1453" s="12">
        <f t="shared" si="1700"/>
        <v>0</v>
      </c>
      <c r="CG1453" s="12"/>
      <c r="CH1453" s="12"/>
      <c r="CI1453" s="12"/>
      <c r="CJ1453" s="12">
        <f t="shared" si="1701"/>
        <v>0</v>
      </c>
      <c r="CK1453" s="12"/>
      <c r="CL1453" s="12"/>
      <c r="CM1453" s="12"/>
      <c r="CN1453" s="12">
        <f t="shared" si="1702"/>
        <v>0</v>
      </c>
      <c r="CO1453" s="12"/>
      <c r="CP1453" s="12"/>
      <c r="CQ1453" s="12"/>
      <c r="CR1453" s="12">
        <f t="shared" si="1703"/>
        <v>0</v>
      </c>
      <c r="CS1453" s="12"/>
      <c r="CT1453" s="12"/>
      <c r="CU1453" s="12"/>
      <c r="CV1453" s="12">
        <f t="shared" si="1704"/>
        <v>0</v>
      </c>
      <c r="CW1453" s="12"/>
      <c r="CX1453" s="12"/>
      <c r="CY1453" s="12"/>
      <c r="CZ1453" s="12">
        <f t="shared" si="1705"/>
        <v>0</v>
      </c>
      <c r="DA1453" s="12"/>
      <c r="DB1453" s="12"/>
      <c r="DC1453" s="12"/>
      <c r="DD1453" s="12">
        <f t="shared" si="1706"/>
        <v>0</v>
      </c>
      <c r="DE1453" s="13" t="s">
        <v>54</v>
      </c>
      <c r="DF1453" s="14" t="s">
        <v>55</v>
      </c>
    </row>
    <row r="1454" spans="1:110" ht="38.25" hidden="1" x14ac:dyDescent="0.25">
      <c r="A1454" s="13">
        <v>37</v>
      </c>
      <c r="B1454" s="48" t="s">
        <v>1509</v>
      </c>
      <c r="C1454" s="49">
        <v>1950</v>
      </c>
      <c r="D1454" s="49" t="s">
        <v>51</v>
      </c>
      <c r="E1454" s="48" t="s">
        <v>224</v>
      </c>
      <c r="F1454" s="50">
        <v>642</v>
      </c>
      <c r="G1454" s="50">
        <v>641</v>
      </c>
      <c r="H1454" s="51">
        <v>34428</v>
      </c>
      <c r="I1454" s="12">
        <f t="shared" si="1660"/>
        <v>3975257.2812000001</v>
      </c>
      <c r="J1454" s="12">
        <f t="shared" si="1661"/>
        <v>1987628.6406</v>
      </c>
      <c r="K1454" s="12">
        <f t="shared" ref="K1454:K1486" si="1707">I1454-J1454</f>
        <v>1987628.6406</v>
      </c>
      <c r="L1454" s="12">
        <f t="shared" ref="L1454:L1486" si="1708">K1454</f>
        <v>1987628.6406</v>
      </c>
      <c r="M1454" s="12">
        <f t="shared" si="1678"/>
        <v>0</v>
      </c>
      <c r="N1454" s="12"/>
      <c r="O1454" s="12"/>
      <c r="P1454" s="12">
        <v>0</v>
      </c>
      <c r="Q1454" s="12"/>
      <c r="R1454" s="12"/>
      <c r="S1454" s="12">
        <v>0</v>
      </c>
      <c r="T1454" s="12"/>
      <c r="U1454" s="12"/>
      <c r="V1454" s="12">
        <v>0</v>
      </c>
      <c r="W1454" s="12"/>
      <c r="X1454" s="12">
        <v>559984.01</v>
      </c>
      <c r="Y1454" s="12">
        <v>559984.01</v>
      </c>
      <c r="Z1454" s="12">
        <v>167031.77100000001</v>
      </c>
      <c r="AA1454" s="12">
        <v>285424.11119999998</v>
      </c>
      <c r="AB1454" s="12">
        <v>118392.34019999998</v>
      </c>
      <c r="AC1454" s="12"/>
      <c r="AD1454" s="12">
        <v>580105</v>
      </c>
      <c r="AE1454" s="12">
        <v>580105</v>
      </c>
      <c r="AF1454" s="12"/>
      <c r="AG1454" s="12"/>
      <c r="AH1454" s="12">
        <v>0</v>
      </c>
      <c r="AI1454" s="12"/>
      <c r="AJ1454" s="12"/>
      <c r="AK1454" s="12">
        <v>0</v>
      </c>
      <c r="AL1454" s="12"/>
      <c r="AM1454" s="12"/>
      <c r="AN1454" s="12">
        <v>0</v>
      </c>
      <c r="AO1454" s="32"/>
      <c r="AP1454" s="39" t="s">
        <v>53</v>
      </c>
      <c r="AQ1454" s="32"/>
      <c r="AR1454" s="32">
        <v>0</v>
      </c>
      <c r="AS1454" s="12"/>
      <c r="AT1454" s="12"/>
      <c r="AU1454" s="12">
        <v>0</v>
      </c>
      <c r="AV1454" s="12"/>
      <c r="AW1454" s="12">
        <v>2549744.16</v>
      </c>
      <c r="AX1454" s="12">
        <v>2549744.16</v>
      </c>
      <c r="AY1454" s="45"/>
      <c r="AZ1454" s="32"/>
      <c r="BA1454" s="12">
        <v>0</v>
      </c>
      <c r="BB1454" s="12">
        <f t="shared" si="1693"/>
        <v>0</v>
      </c>
      <c r="BC1454" s="12">
        <f t="shared" si="1662"/>
        <v>0</v>
      </c>
      <c r="BD1454" s="12">
        <f t="shared" si="1663"/>
        <v>0</v>
      </c>
      <c r="BE1454" s="12"/>
      <c r="BF1454" s="12"/>
      <c r="BG1454" s="12"/>
      <c r="BH1454" s="12">
        <f t="shared" si="1694"/>
        <v>0</v>
      </c>
      <c r="BI1454" s="12"/>
      <c r="BJ1454" s="12"/>
      <c r="BK1454" s="12"/>
      <c r="BL1454" s="12">
        <f t="shared" si="1695"/>
        <v>0</v>
      </c>
      <c r="BM1454" s="12"/>
      <c r="BN1454" s="12"/>
      <c r="BO1454" s="12"/>
      <c r="BP1454" s="12">
        <f t="shared" si="1696"/>
        <v>0</v>
      </c>
      <c r="BQ1454" s="12"/>
      <c r="BR1454" s="12"/>
      <c r="BS1454" s="12"/>
      <c r="BT1454" s="12">
        <f t="shared" si="1697"/>
        <v>0</v>
      </c>
      <c r="BU1454" s="12"/>
      <c r="BV1454" s="12"/>
      <c r="BW1454" s="12"/>
      <c r="BX1454" s="12">
        <f t="shared" si="1698"/>
        <v>0</v>
      </c>
      <c r="BY1454" s="12"/>
      <c r="BZ1454" s="12"/>
      <c r="CA1454" s="12"/>
      <c r="CB1454" s="12">
        <f t="shared" si="1699"/>
        <v>0</v>
      </c>
      <c r="CC1454" s="12"/>
      <c r="CD1454" s="12"/>
      <c r="CE1454" s="12"/>
      <c r="CF1454" s="12">
        <f t="shared" si="1700"/>
        <v>0</v>
      </c>
      <c r="CG1454" s="12"/>
      <c r="CH1454" s="12"/>
      <c r="CI1454" s="12"/>
      <c r="CJ1454" s="12">
        <f t="shared" si="1701"/>
        <v>0</v>
      </c>
      <c r="CK1454" s="12"/>
      <c r="CL1454" s="12"/>
      <c r="CM1454" s="12"/>
      <c r="CN1454" s="12">
        <f t="shared" si="1702"/>
        <v>0</v>
      </c>
      <c r="CO1454" s="12"/>
      <c r="CP1454" s="12"/>
      <c r="CQ1454" s="12"/>
      <c r="CR1454" s="12">
        <f t="shared" si="1703"/>
        <v>0</v>
      </c>
      <c r="CS1454" s="12"/>
      <c r="CT1454" s="12"/>
      <c r="CU1454" s="12"/>
      <c r="CV1454" s="12">
        <f t="shared" si="1704"/>
        <v>0</v>
      </c>
      <c r="CW1454" s="12"/>
      <c r="CX1454" s="12"/>
      <c r="CY1454" s="12"/>
      <c r="CZ1454" s="12">
        <f t="shared" si="1705"/>
        <v>0</v>
      </c>
      <c r="DA1454" s="12"/>
      <c r="DB1454" s="12"/>
      <c r="DC1454" s="12"/>
      <c r="DD1454" s="12">
        <f t="shared" si="1706"/>
        <v>0</v>
      </c>
      <c r="DE1454" s="13" t="s">
        <v>54</v>
      </c>
      <c r="DF1454" s="14" t="s">
        <v>55</v>
      </c>
    </row>
    <row r="1455" spans="1:110" ht="38.25" hidden="1" x14ac:dyDescent="0.25">
      <c r="A1455" s="13">
        <v>38</v>
      </c>
      <c r="B1455" s="48" t="s">
        <v>1510</v>
      </c>
      <c r="C1455" s="49">
        <v>1949</v>
      </c>
      <c r="D1455" s="49" t="s">
        <v>51</v>
      </c>
      <c r="E1455" s="48" t="s">
        <v>224</v>
      </c>
      <c r="F1455" s="50">
        <v>698</v>
      </c>
      <c r="G1455" s="50">
        <v>541</v>
      </c>
      <c r="H1455" s="51">
        <v>34053</v>
      </c>
      <c r="I1455" s="12">
        <f t="shared" si="1660"/>
        <v>2152861.2659999998</v>
      </c>
      <c r="J1455" s="12">
        <f t="shared" si="1661"/>
        <v>1076430.6329999999</v>
      </c>
      <c r="K1455" s="12">
        <f t="shared" si="1707"/>
        <v>1076430.6329999999</v>
      </c>
      <c r="L1455" s="12">
        <f t="shared" si="1708"/>
        <v>1076430.6329999999</v>
      </c>
      <c r="M1455" s="12">
        <f t="shared" si="1678"/>
        <v>0</v>
      </c>
      <c r="N1455" s="12"/>
      <c r="O1455" s="12"/>
      <c r="P1455" s="12">
        <v>0</v>
      </c>
      <c r="Q1455" s="12"/>
      <c r="R1455" s="12"/>
      <c r="S1455" s="12">
        <v>0</v>
      </c>
      <c r="T1455" s="12"/>
      <c r="U1455" s="12"/>
      <c r="V1455" s="12">
        <v>0</v>
      </c>
      <c r="W1455" s="12"/>
      <c r="X1455" s="12"/>
      <c r="Y1455" s="12">
        <v>0</v>
      </c>
      <c r="Z1455" s="12"/>
      <c r="AA1455" s="12"/>
      <c r="AB1455" s="12">
        <v>0</v>
      </c>
      <c r="AC1455" s="12"/>
      <c r="AD1455" s="12"/>
      <c r="AE1455" s="12">
        <v>0</v>
      </c>
      <c r="AF1455" s="12"/>
      <c r="AG1455" s="12"/>
      <c r="AH1455" s="12">
        <v>0</v>
      </c>
      <c r="AI1455" s="12"/>
      <c r="AJ1455" s="12"/>
      <c r="AK1455" s="12">
        <v>0</v>
      </c>
      <c r="AL1455" s="12"/>
      <c r="AM1455" s="12"/>
      <c r="AN1455" s="12">
        <v>0</v>
      </c>
      <c r="AO1455" s="32"/>
      <c r="AP1455" s="39" t="s">
        <v>53</v>
      </c>
      <c r="AQ1455" s="32"/>
      <c r="AR1455" s="32">
        <v>0</v>
      </c>
      <c r="AS1455" s="12"/>
      <c r="AT1455" s="12"/>
      <c r="AU1455" s="12">
        <v>0</v>
      </c>
      <c r="AV1455" s="12">
        <v>2110648.2999999998</v>
      </c>
      <c r="AW1455" s="12">
        <v>2152861.2659999998</v>
      </c>
      <c r="AX1455" s="12">
        <v>42212.966000000015</v>
      </c>
      <c r="AY1455" s="45"/>
      <c r="AZ1455" s="32"/>
      <c r="BA1455" s="12">
        <v>0</v>
      </c>
      <c r="BB1455" s="12">
        <f t="shared" si="1693"/>
        <v>0</v>
      </c>
      <c r="BC1455" s="12">
        <f t="shared" si="1662"/>
        <v>0</v>
      </c>
      <c r="BD1455" s="12">
        <f t="shared" si="1663"/>
        <v>0</v>
      </c>
      <c r="BE1455" s="12"/>
      <c r="BF1455" s="12"/>
      <c r="BG1455" s="12"/>
      <c r="BH1455" s="12">
        <f t="shared" si="1694"/>
        <v>0</v>
      </c>
      <c r="BI1455" s="12"/>
      <c r="BJ1455" s="12"/>
      <c r="BK1455" s="12"/>
      <c r="BL1455" s="12">
        <f t="shared" si="1695"/>
        <v>0</v>
      </c>
      <c r="BM1455" s="12"/>
      <c r="BN1455" s="12"/>
      <c r="BO1455" s="12"/>
      <c r="BP1455" s="12">
        <f t="shared" si="1696"/>
        <v>0</v>
      </c>
      <c r="BQ1455" s="12"/>
      <c r="BR1455" s="12"/>
      <c r="BS1455" s="12"/>
      <c r="BT1455" s="12">
        <f t="shared" si="1697"/>
        <v>0</v>
      </c>
      <c r="BU1455" s="12"/>
      <c r="BV1455" s="12"/>
      <c r="BW1455" s="12"/>
      <c r="BX1455" s="12">
        <f t="shared" si="1698"/>
        <v>0</v>
      </c>
      <c r="BY1455" s="12"/>
      <c r="BZ1455" s="12"/>
      <c r="CA1455" s="12"/>
      <c r="CB1455" s="12">
        <f t="shared" si="1699"/>
        <v>0</v>
      </c>
      <c r="CC1455" s="12"/>
      <c r="CD1455" s="12"/>
      <c r="CE1455" s="12"/>
      <c r="CF1455" s="12">
        <f t="shared" si="1700"/>
        <v>0</v>
      </c>
      <c r="CG1455" s="12"/>
      <c r="CH1455" s="12"/>
      <c r="CI1455" s="12"/>
      <c r="CJ1455" s="12">
        <f t="shared" si="1701"/>
        <v>0</v>
      </c>
      <c r="CK1455" s="12"/>
      <c r="CL1455" s="12"/>
      <c r="CM1455" s="12"/>
      <c r="CN1455" s="12">
        <f t="shared" si="1702"/>
        <v>0</v>
      </c>
      <c r="CO1455" s="12"/>
      <c r="CP1455" s="12"/>
      <c r="CQ1455" s="12"/>
      <c r="CR1455" s="12">
        <f t="shared" si="1703"/>
        <v>0</v>
      </c>
      <c r="CS1455" s="12"/>
      <c r="CT1455" s="12"/>
      <c r="CU1455" s="12"/>
      <c r="CV1455" s="12">
        <f t="shared" si="1704"/>
        <v>0</v>
      </c>
      <c r="CW1455" s="12"/>
      <c r="CX1455" s="12"/>
      <c r="CY1455" s="12"/>
      <c r="CZ1455" s="12">
        <f t="shared" si="1705"/>
        <v>0</v>
      </c>
      <c r="DA1455" s="12"/>
      <c r="DB1455" s="12"/>
      <c r="DC1455" s="12"/>
      <c r="DD1455" s="12">
        <f t="shared" si="1706"/>
        <v>0</v>
      </c>
      <c r="DE1455" s="13" t="s">
        <v>54</v>
      </c>
      <c r="DF1455" s="14" t="s">
        <v>55</v>
      </c>
    </row>
    <row r="1456" spans="1:110" ht="38.25" hidden="1" x14ac:dyDescent="0.25">
      <c r="A1456" s="13">
        <v>39</v>
      </c>
      <c r="B1456" s="48" t="s">
        <v>1511</v>
      </c>
      <c r="C1456" s="49">
        <v>1917</v>
      </c>
      <c r="D1456" s="49" t="s">
        <v>51</v>
      </c>
      <c r="E1456" s="48" t="s">
        <v>52</v>
      </c>
      <c r="F1456" s="50">
        <v>1833.5</v>
      </c>
      <c r="G1456" s="50">
        <v>1543.5</v>
      </c>
      <c r="H1456" s="51">
        <v>34053</v>
      </c>
      <c r="I1456" s="12">
        <f t="shared" si="1660"/>
        <v>3850368.9010000001</v>
      </c>
      <c r="J1456" s="12">
        <f t="shared" si="1661"/>
        <v>1925184.4505</v>
      </c>
      <c r="K1456" s="12">
        <f t="shared" si="1707"/>
        <v>1925184.4505</v>
      </c>
      <c r="L1456" s="12">
        <f t="shared" si="1708"/>
        <v>1925184.4505</v>
      </c>
      <c r="M1456" s="12">
        <f t="shared" si="1678"/>
        <v>0</v>
      </c>
      <c r="N1456" s="12"/>
      <c r="O1456" s="12"/>
      <c r="P1456" s="12">
        <v>0</v>
      </c>
      <c r="Q1456" s="12">
        <v>3850368.9010000001</v>
      </c>
      <c r="R1456" s="12">
        <v>3850368.9010000001</v>
      </c>
      <c r="S1456" s="12">
        <v>0</v>
      </c>
      <c r="T1456" s="12"/>
      <c r="U1456" s="12"/>
      <c r="V1456" s="12">
        <v>0</v>
      </c>
      <c r="W1456" s="12"/>
      <c r="X1456" s="12"/>
      <c r="Y1456" s="12">
        <v>0</v>
      </c>
      <c r="Z1456" s="12"/>
      <c r="AA1456" s="12"/>
      <c r="AB1456" s="12">
        <v>0</v>
      </c>
      <c r="AC1456" s="12"/>
      <c r="AD1456" s="12"/>
      <c r="AE1456" s="12">
        <v>0</v>
      </c>
      <c r="AF1456" s="12"/>
      <c r="AG1456" s="12"/>
      <c r="AH1456" s="12">
        <v>0</v>
      </c>
      <c r="AI1456" s="12"/>
      <c r="AJ1456" s="12"/>
      <c r="AK1456" s="12">
        <v>0</v>
      </c>
      <c r="AL1456" s="12"/>
      <c r="AM1456" s="12"/>
      <c r="AN1456" s="12">
        <v>0</v>
      </c>
      <c r="AO1456" s="32"/>
      <c r="AP1456" s="39" t="s">
        <v>53</v>
      </c>
      <c r="AQ1456" s="32"/>
      <c r="AR1456" s="32">
        <v>0</v>
      </c>
      <c r="AS1456" s="12"/>
      <c r="AT1456" s="12"/>
      <c r="AU1456" s="12">
        <v>0</v>
      </c>
      <c r="AV1456" s="12"/>
      <c r="AW1456" s="12"/>
      <c r="AX1456" s="12">
        <v>0</v>
      </c>
      <c r="AY1456" s="45"/>
      <c r="AZ1456" s="32"/>
      <c r="BA1456" s="12">
        <v>0</v>
      </c>
      <c r="BB1456" s="12">
        <f t="shared" ref="BB1456:BB1463" si="1709">BF1456+BJ1456+BN1456+BR1456+BV1456+BZ1456+CD1456+CH1456+CL1456+CP1456+CT1456+CX1456+DB1456</f>
        <v>0</v>
      </c>
      <c r="BC1456" s="12">
        <f t="shared" si="1662"/>
        <v>0</v>
      </c>
      <c r="BD1456" s="12">
        <f t="shared" si="1663"/>
        <v>0</v>
      </c>
      <c r="BE1456" s="12"/>
      <c r="BF1456" s="12"/>
      <c r="BG1456" s="12"/>
      <c r="BH1456" s="12">
        <f>BG1456-BF1456</f>
        <v>0</v>
      </c>
      <c r="BI1456" s="12"/>
      <c r="BJ1456" s="12"/>
      <c r="BK1456" s="12"/>
      <c r="BL1456" s="12">
        <f>BK1456-BJ1456</f>
        <v>0</v>
      </c>
      <c r="BM1456" s="12"/>
      <c r="BN1456" s="12"/>
      <c r="BO1456" s="12"/>
      <c r="BP1456" s="12">
        <f>BO1456-BN1456</f>
        <v>0</v>
      </c>
      <c r="BQ1456" s="12"/>
      <c r="BR1456" s="12"/>
      <c r="BS1456" s="12"/>
      <c r="BT1456" s="12">
        <f>BS1456-BR1456</f>
        <v>0</v>
      </c>
      <c r="BU1456" s="12"/>
      <c r="BV1456" s="12"/>
      <c r="BW1456" s="12"/>
      <c r="BX1456" s="12">
        <f>BW1456-BV1456</f>
        <v>0</v>
      </c>
      <c r="BY1456" s="12"/>
      <c r="BZ1456" s="12"/>
      <c r="CA1456" s="12"/>
      <c r="CB1456" s="12">
        <f>CA1456-BZ1456</f>
        <v>0</v>
      </c>
      <c r="CC1456" s="12"/>
      <c r="CD1456" s="12"/>
      <c r="CE1456" s="12"/>
      <c r="CF1456" s="12">
        <f>CE1456-CD1456</f>
        <v>0</v>
      </c>
      <c r="CG1456" s="12"/>
      <c r="CH1456" s="12"/>
      <c r="CI1456" s="12"/>
      <c r="CJ1456" s="12">
        <f>CI1456-CH1456</f>
        <v>0</v>
      </c>
      <c r="CK1456" s="12"/>
      <c r="CL1456" s="12"/>
      <c r="CM1456" s="12"/>
      <c r="CN1456" s="12">
        <f>CM1456-CL1456</f>
        <v>0</v>
      </c>
      <c r="CO1456" s="12"/>
      <c r="CP1456" s="12"/>
      <c r="CQ1456" s="12"/>
      <c r="CR1456" s="12">
        <f>CQ1456-CP1456</f>
        <v>0</v>
      </c>
      <c r="CS1456" s="12"/>
      <c r="CT1456" s="12"/>
      <c r="CU1456" s="12"/>
      <c r="CV1456" s="12">
        <f>CU1456-CT1456</f>
        <v>0</v>
      </c>
      <c r="CW1456" s="12"/>
      <c r="CX1456" s="12"/>
      <c r="CY1456" s="12"/>
      <c r="CZ1456" s="12">
        <f>CY1456-CX1456</f>
        <v>0</v>
      </c>
      <c r="DA1456" s="12"/>
      <c r="DB1456" s="12"/>
      <c r="DC1456" s="12"/>
      <c r="DD1456" s="12">
        <f>DC1456-DB1456</f>
        <v>0</v>
      </c>
      <c r="DE1456" s="13" t="s">
        <v>54</v>
      </c>
      <c r="DF1456" s="14" t="s">
        <v>55</v>
      </c>
    </row>
    <row r="1457" spans="1:110" ht="38.25" hidden="1" x14ac:dyDescent="0.25">
      <c r="A1457" s="13">
        <v>40</v>
      </c>
      <c r="B1457" s="48" t="s">
        <v>1512</v>
      </c>
      <c r="C1457" s="49">
        <v>1952</v>
      </c>
      <c r="D1457" s="49" t="s">
        <v>51</v>
      </c>
      <c r="E1457" s="48" t="s">
        <v>67</v>
      </c>
      <c r="F1457" s="50">
        <v>1689</v>
      </c>
      <c r="G1457" s="50">
        <v>1451</v>
      </c>
      <c r="H1457" s="51">
        <v>34046</v>
      </c>
      <c r="I1457" s="12">
        <f t="shared" si="1660"/>
        <v>2946585.6</v>
      </c>
      <c r="J1457" s="12">
        <f t="shared" si="1661"/>
        <v>1473292.8</v>
      </c>
      <c r="K1457" s="12">
        <f t="shared" si="1707"/>
        <v>1473292.8</v>
      </c>
      <c r="L1457" s="12">
        <f t="shared" si="1708"/>
        <v>1473292.8</v>
      </c>
      <c r="M1457" s="12">
        <f t="shared" si="1678"/>
        <v>0</v>
      </c>
      <c r="N1457" s="12"/>
      <c r="O1457" s="12"/>
      <c r="P1457" s="12">
        <v>0</v>
      </c>
      <c r="Q1457" s="12"/>
      <c r="R1457" s="12"/>
      <c r="S1457" s="12">
        <v>0</v>
      </c>
      <c r="T1457" s="12"/>
      <c r="U1457" s="12"/>
      <c r="V1457" s="12">
        <v>0</v>
      </c>
      <c r="W1457" s="12"/>
      <c r="X1457" s="12"/>
      <c r="Y1457" s="12">
        <v>0</v>
      </c>
      <c r="Z1457" s="12"/>
      <c r="AA1457" s="12"/>
      <c r="AB1457" s="12">
        <v>0</v>
      </c>
      <c r="AC1457" s="12"/>
      <c r="AD1457" s="12"/>
      <c r="AE1457" s="12">
        <v>0</v>
      </c>
      <c r="AF1457" s="12"/>
      <c r="AG1457" s="12"/>
      <c r="AH1457" s="12">
        <v>0</v>
      </c>
      <c r="AI1457" s="12"/>
      <c r="AJ1457" s="12"/>
      <c r="AK1457" s="12">
        <v>0</v>
      </c>
      <c r="AL1457" s="12"/>
      <c r="AM1457" s="12"/>
      <c r="AN1457" s="12">
        <v>0</v>
      </c>
      <c r="AO1457" s="32"/>
      <c r="AP1457" s="39" t="s">
        <v>53</v>
      </c>
      <c r="AQ1457" s="32"/>
      <c r="AR1457" s="32">
        <v>0</v>
      </c>
      <c r="AS1457" s="12">
        <v>2523200</v>
      </c>
      <c r="AT1457" s="12">
        <v>2946585.6</v>
      </c>
      <c r="AU1457" s="12">
        <v>423385.60000000009</v>
      </c>
      <c r="AV1457" s="12"/>
      <c r="AW1457" s="12"/>
      <c r="AX1457" s="12">
        <v>0</v>
      </c>
      <c r="AY1457" s="45"/>
      <c r="AZ1457" s="32"/>
      <c r="BA1457" s="12">
        <v>0</v>
      </c>
      <c r="BB1457" s="12">
        <f t="shared" si="1709"/>
        <v>0</v>
      </c>
      <c r="BC1457" s="12">
        <f t="shared" si="1662"/>
        <v>0</v>
      </c>
      <c r="BD1457" s="12">
        <f t="shared" si="1663"/>
        <v>0</v>
      </c>
      <c r="BE1457" s="12"/>
      <c r="BF1457" s="12"/>
      <c r="BG1457" s="12"/>
      <c r="BH1457" s="12">
        <f>BG1457-BF1457</f>
        <v>0</v>
      </c>
      <c r="BI1457" s="12"/>
      <c r="BJ1457" s="12"/>
      <c r="BK1457" s="12"/>
      <c r="BL1457" s="12">
        <f>BK1457-BJ1457</f>
        <v>0</v>
      </c>
      <c r="BM1457" s="12"/>
      <c r="BN1457" s="12"/>
      <c r="BO1457" s="12"/>
      <c r="BP1457" s="12">
        <f>BO1457-BN1457</f>
        <v>0</v>
      </c>
      <c r="BQ1457" s="12"/>
      <c r="BR1457" s="12"/>
      <c r="BS1457" s="12"/>
      <c r="BT1457" s="12">
        <f>BS1457-BR1457</f>
        <v>0</v>
      </c>
      <c r="BU1457" s="12"/>
      <c r="BV1457" s="12"/>
      <c r="BW1457" s="12"/>
      <c r="BX1457" s="12">
        <f>BW1457-BV1457</f>
        <v>0</v>
      </c>
      <c r="BY1457" s="12"/>
      <c r="BZ1457" s="12"/>
      <c r="CA1457" s="12"/>
      <c r="CB1457" s="12">
        <f>CA1457-BZ1457</f>
        <v>0</v>
      </c>
      <c r="CC1457" s="12"/>
      <c r="CD1457" s="12"/>
      <c r="CE1457" s="12"/>
      <c r="CF1457" s="12">
        <f>CE1457-CD1457</f>
        <v>0</v>
      </c>
      <c r="CG1457" s="12"/>
      <c r="CH1457" s="12"/>
      <c r="CI1457" s="12"/>
      <c r="CJ1457" s="12">
        <f>CI1457-CH1457</f>
        <v>0</v>
      </c>
      <c r="CK1457" s="12"/>
      <c r="CL1457" s="12"/>
      <c r="CM1457" s="12"/>
      <c r="CN1457" s="12">
        <f>CM1457-CL1457</f>
        <v>0</v>
      </c>
      <c r="CO1457" s="12"/>
      <c r="CP1457" s="12"/>
      <c r="CQ1457" s="12"/>
      <c r="CR1457" s="12">
        <f>CQ1457-CP1457</f>
        <v>0</v>
      </c>
      <c r="CS1457" s="12"/>
      <c r="CT1457" s="12"/>
      <c r="CU1457" s="12"/>
      <c r="CV1457" s="12">
        <f>CU1457-CT1457</f>
        <v>0</v>
      </c>
      <c r="CW1457" s="12"/>
      <c r="CX1457" s="12"/>
      <c r="CY1457" s="12"/>
      <c r="CZ1457" s="12">
        <f>CY1457-CX1457</f>
        <v>0</v>
      </c>
      <c r="DA1457" s="12"/>
      <c r="DB1457" s="12"/>
      <c r="DC1457" s="12"/>
      <c r="DD1457" s="12">
        <f>DC1457-DB1457</f>
        <v>0</v>
      </c>
      <c r="DE1457" s="13" t="s">
        <v>54</v>
      </c>
      <c r="DF1457" s="14" t="s">
        <v>55</v>
      </c>
    </row>
    <row r="1458" spans="1:110" ht="38.25" hidden="1" x14ac:dyDescent="0.25">
      <c r="A1458" s="13">
        <v>41</v>
      </c>
      <c r="B1458" s="48" t="s">
        <v>2611</v>
      </c>
      <c r="C1458" s="49" t="s">
        <v>2612</v>
      </c>
      <c r="D1458" s="49"/>
      <c r="E1458" s="48" t="s">
        <v>228</v>
      </c>
      <c r="F1458" s="50">
        <v>11825.4</v>
      </c>
      <c r="G1458" s="50">
        <v>10429.700000000001</v>
      </c>
      <c r="H1458" s="51">
        <v>35754</v>
      </c>
      <c r="I1458" s="12">
        <f t="shared" si="1660"/>
        <v>12784934.854</v>
      </c>
      <c r="J1458" s="12">
        <f t="shared" si="1661"/>
        <v>6392467.4270000001</v>
      </c>
      <c r="K1458" s="12">
        <f t="shared" si="1707"/>
        <v>6392467.4270000001</v>
      </c>
      <c r="L1458" s="12">
        <f t="shared" si="1708"/>
        <v>6392467.4270000001</v>
      </c>
      <c r="M1458" s="12">
        <f t="shared" si="1678"/>
        <v>0</v>
      </c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32"/>
      <c r="AP1458" s="39"/>
      <c r="AQ1458" s="32"/>
      <c r="AR1458" s="32"/>
      <c r="AS1458" s="12"/>
      <c r="AT1458" s="12"/>
      <c r="AU1458" s="12"/>
      <c r="AV1458" s="12"/>
      <c r="AW1458" s="12">
        <v>12784934.854</v>
      </c>
      <c r="AX1458" s="12"/>
      <c r="AY1458" s="45"/>
      <c r="AZ1458" s="32"/>
      <c r="BA1458" s="12"/>
      <c r="BB1458" s="12">
        <f t="shared" si="1709"/>
        <v>0</v>
      </c>
      <c r="BC1458" s="12">
        <f t="shared" si="1662"/>
        <v>0</v>
      </c>
      <c r="BD1458" s="12">
        <f t="shared" si="1663"/>
        <v>0</v>
      </c>
      <c r="BE1458" s="12"/>
      <c r="BF1458" s="12"/>
      <c r="BG1458" s="12"/>
      <c r="BH1458" s="12"/>
      <c r="BI1458" s="12"/>
      <c r="BJ1458" s="12"/>
      <c r="BK1458" s="12"/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/>
      <c r="CB1458" s="12"/>
      <c r="CC1458" s="12"/>
      <c r="CD1458" s="12"/>
      <c r="CE1458" s="12"/>
      <c r="CF1458" s="12"/>
      <c r="CG1458" s="12"/>
      <c r="CH1458" s="12"/>
      <c r="CI1458" s="12"/>
      <c r="CJ1458" s="12"/>
      <c r="CK1458" s="12"/>
      <c r="CL1458" s="12"/>
      <c r="CM1458" s="12"/>
      <c r="CN1458" s="12"/>
      <c r="CO1458" s="12"/>
      <c r="CP1458" s="12"/>
      <c r="CQ1458" s="12"/>
      <c r="CR1458" s="12"/>
      <c r="CS1458" s="12"/>
      <c r="CT1458" s="12"/>
      <c r="CU1458" s="12"/>
      <c r="CV1458" s="12"/>
      <c r="CW1458" s="12"/>
      <c r="CX1458" s="12"/>
      <c r="CY1458" s="12"/>
      <c r="CZ1458" s="12"/>
      <c r="DA1458" s="12"/>
      <c r="DB1458" s="12"/>
      <c r="DC1458" s="12"/>
      <c r="DD1458" s="12"/>
      <c r="DE1458" s="13" t="s">
        <v>54</v>
      </c>
      <c r="DF1458" s="14" t="s">
        <v>55</v>
      </c>
    </row>
    <row r="1459" spans="1:110" ht="38.25" hidden="1" x14ac:dyDescent="0.25">
      <c r="A1459" s="13">
        <v>42</v>
      </c>
      <c r="B1459" s="12" t="s">
        <v>576</v>
      </c>
      <c r="C1459" s="15" t="s">
        <v>349</v>
      </c>
      <c r="D1459" s="49" t="s">
        <v>51</v>
      </c>
      <c r="E1459" s="12" t="s">
        <v>67</v>
      </c>
      <c r="F1459" s="15">
        <v>1181.5999999999999</v>
      </c>
      <c r="G1459" s="15">
        <v>1061.5999999999999</v>
      </c>
      <c r="H1459" s="15" t="s">
        <v>350</v>
      </c>
      <c r="I1459" s="12">
        <f t="shared" si="1660"/>
        <v>1980745.804</v>
      </c>
      <c r="J1459" s="12">
        <f t="shared" si="1661"/>
        <v>990372.902</v>
      </c>
      <c r="K1459" s="12">
        <f t="shared" si="1707"/>
        <v>990372.902</v>
      </c>
      <c r="L1459" s="12">
        <f t="shared" si="1708"/>
        <v>990372.902</v>
      </c>
      <c r="M1459" s="12">
        <f t="shared" si="1678"/>
        <v>0</v>
      </c>
      <c r="N1459" s="12"/>
      <c r="O1459" s="12"/>
      <c r="P1459" s="12">
        <v>0</v>
      </c>
      <c r="Q1459" s="12"/>
      <c r="R1459" s="12"/>
      <c r="S1459" s="12">
        <v>0</v>
      </c>
      <c r="T1459" s="12"/>
      <c r="U1459" s="12"/>
      <c r="V1459" s="12">
        <v>0</v>
      </c>
      <c r="W1459" s="12"/>
      <c r="X1459" s="12">
        <v>532010.22</v>
      </c>
      <c r="Y1459" s="12">
        <v>532010.22</v>
      </c>
      <c r="Z1459" s="12">
        <v>422548.63699999999</v>
      </c>
      <c r="AA1459" s="12">
        <v>487987.58400000003</v>
      </c>
      <c r="AB1459" s="12">
        <v>65438.947000000044</v>
      </c>
      <c r="AC1459" s="12"/>
      <c r="AD1459" s="12">
        <v>960748</v>
      </c>
      <c r="AE1459" s="12">
        <v>960748</v>
      </c>
      <c r="AF1459" s="12"/>
      <c r="AG1459" s="12"/>
      <c r="AH1459" s="12">
        <v>0</v>
      </c>
      <c r="AI1459" s="12"/>
      <c r="AJ1459" s="12"/>
      <c r="AK1459" s="12">
        <v>0</v>
      </c>
      <c r="AL1459" s="12"/>
      <c r="AM1459" s="12"/>
      <c r="AN1459" s="12">
        <v>0</v>
      </c>
      <c r="AO1459" s="32"/>
      <c r="AP1459" s="39" t="s">
        <v>53</v>
      </c>
      <c r="AQ1459" s="32"/>
      <c r="AR1459" s="32">
        <v>0</v>
      </c>
      <c r="AS1459" s="12"/>
      <c r="AT1459" s="12"/>
      <c r="AU1459" s="12">
        <v>0</v>
      </c>
      <c r="AV1459" s="12"/>
      <c r="AW1459" s="12"/>
      <c r="AX1459" s="12">
        <v>0</v>
      </c>
      <c r="AY1459" s="45"/>
      <c r="AZ1459" s="32"/>
      <c r="BA1459" s="12">
        <v>0</v>
      </c>
      <c r="BB1459" s="12">
        <f t="shared" si="1709"/>
        <v>0</v>
      </c>
      <c r="BC1459" s="12">
        <f t="shared" si="1662"/>
        <v>0</v>
      </c>
      <c r="BD1459" s="12">
        <f t="shared" si="1663"/>
        <v>0</v>
      </c>
      <c r="BE1459" s="12"/>
      <c r="BF1459" s="12"/>
      <c r="BG1459" s="12"/>
      <c r="BH1459" s="12">
        <f t="shared" ref="BH1459:BH1467" si="1710">BG1459-BF1459</f>
        <v>0</v>
      </c>
      <c r="BI1459" s="12"/>
      <c r="BJ1459" s="12"/>
      <c r="BK1459" s="12"/>
      <c r="BL1459" s="12">
        <f t="shared" ref="BL1459:BL1467" si="1711">BK1459-BJ1459</f>
        <v>0</v>
      </c>
      <c r="BM1459" s="12"/>
      <c r="BN1459" s="12"/>
      <c r="BO1459" s="12"/>
      <c r="BP1459" s="12">
        <f t="shared" ref="BP1459:BP1467" si="1712">BO1459-BN1459</f>
        <v>0</v>
      </c>
      <c r="BQ1459" s="12"/>
      <c r="BR1459" s="12"/>
      <c r="BS1459" s="12"/>
      <c r="BT1459" s="12">
        <f t="shared" ref="BT1459:BT1467" si="1713">BS1459-BR1459</f>
        <v>0</v>
      </c>
      <c r="BU1459" s="12"/>
      <c r="BV1459" s="12"/>
      <c r="BW1459" s="12"/>
      <c r="BX1459" s="12">
        <f t="shared" ref="BX1459:BX1467" si="1714">BW1459-BV1459</f>
        <v>0</v>
      </c>
      <c r="BY1459" s="12"/>
      <c r="BZ1459" s="12"/>
      <c r="CA1459" s="12"/>
      <c r="CB1459" s="12">
        <f t="shared" ref="CB1459:CB1467" si="1715">CA1459-BZ1459</f>
        <v>0</v>
      </c>
      <c r="CC1459" s="12"/>
      <c r="CD1459" s="12"/>
      <c r="CE1459" s="12"/>
      <c r="CF1459" s="12">
        <f t="shared" ref="CF1459:CF1467" si="1716">CE1459-CD1459</f>
        <v>0</v>
      </c>
      <c r="CG1459" s="12"/>
      <c r="CH1459" s="12"/>
      <c r="CI1459" s="12"/>
      <c r="CJ1459" s="12">
        <f t="shared" ref="CJ1459:CJ1467" si="1717">CI1459-CH1459</f>
        <v>0</v>
      </c>
      <c r="CK1459" s="12"/>
      <c r="CL1459" s="12"/>
      <c r="CM1459" s="12"/>
      <c r="CN1459" s="12">
        <f t="shared" ref="CN1459:CN1467" si="1718">CM1459-CL1459</f>
        <v>0</v>
      </c>
      <c r="CO1459" s="12"/>
      <c r="CP1459" s="12"/>
      <c r="CQ1459" s="12"/>
      <c r="CR1459" s="12">
        <f t="shared" ref="CR1459:CR1467" si="1719">CQ1459-CP1459</f>
        <v>0</v>
      </c>
      <c r="CS1459" s="12"/>
      <c r="CT1459" s="12"/>
      <c r="CU1459" s="12"/>
      <c r="CV1459" s="12">
        <f t="shared" ref="CV1459:CV1467" si="1720">CU1459-CT1459</f>
        <v>0</v>
      </c>
      <c r="CW1459" s="12"/>
      <c r="CX1459" s="12"/>
      <c r="CY1459" s="12"/>
      <c r="CZ1459" s="12">
        <f t="shared" ref="CZ1459:CZ1467" si="1721">CY1459-CX1459</f>
        <v>0</v>
      </c>
      <c r="DA1459" s="12"/>
      <c r="DB1459" s="12"/>
      <c r="DC1459" s="12"/>
      <c r="DD1459" s="12">
        <f t="shared" ref="DD1459:DD1467" si="1722">DC1459-DB1459</f>
        <v>0</v>
      </c>
      <c r="DE1459" s="13" t="s">
        <v>54</v>
      </c>
      <c r="DF1459" s="14" t="s">
        <v>55</v>
      </c>
    </row>
    <row r="1460" spans="1:110" ht="38.25" hidden="1" x14ac:dyDescent="0.25">
      <c r="A1460" s="13">
        <v>43</v>
      </c>
      <c r="B1460" s="48" t="s">
        <v>1513</v>
      </c>
      <c r="C1460" s="49">
        <v>1952</v>
      </c>
      <c r="D1460" s="49" t="s">
        <v>51</v>
      </c>
      <c r="E1460" s="48" t="s">
        <v>67</v>
      </c>
      <c r="F1460" s="50">
        <v>1878.91</v>
      </c>
      <c r="G1460" s="50">
        <v>1690.58</v>
      </c>
      <c r="H1460" s="51">
        <v>33862</v>
      </c>
      <c r="I1460" s="12">
        <f t="shared" si="1660"/>
        <v>2298355.2000000002</v>
      </c>
      <c r="J1460" s="12">
        <f t="shared" si="1661"/>
        <v>1149177.6000000001</v>
      </c>
      <c r="K1460" s="12">
        <f t="shared" si="1707"/>
        <v>1149177.6000000001</v>
      </c>
      <c r="L1460" s="12">
        <f t="shared" si="1708"/>
        <v>1149177.6000000001</v>
      </c>
      <c r="M1460" s="12">
        <f t="shared" si="1678"/>
        <v>0</v>
      </c>
      <c r="N1460" s="12"/>
      <c r="O1460" s="12"/>
      <c r="P1460" s="12">
        <v>0</v>
      </c>
      <c r="Q1460" s="12"/>
      <c r="R1460" s="12"/>
      <c r="S1460" s="12">
        <v>0</v>
      </c>
      <c r="T1460" s="12"/>
      <c r="U1460" s="12"/>
      <c r="V1460" s="12">
        <v>0</v>
      </c>
      <c r="W1460" s="12"/>
      <c r="X1460" s="12"/>
      <c r="Y1460" s="12">
        <v>0</v>
      </c>
      <c r="Z1460" s="12"/>
      <c r="AA1460" s="12"/>
      <c r="AB1460" s="12">
        <v>0</v>
      </c>
      <c r="AC1460" s="12"/>
      <c r="AD1460" s="12"/>
      <c r="AE1460" s="12">
        <v>0</v>
      </c>
      <c r="AF1460" s="12"/>
      <c r="AG1460" s="12"/>
      <c r="AH1460" s="12">
        <v>0</v>
      </c>
      <c r="AI1460" s="12"/>
      <c r="AJ1460" s="12"/>
      <c r="AK1460" s="12">
        <v>0</v>
      </c>
      <c r="AL1460" s="12"/>
      <c r="AM1460" s="12"/>
      <c r="AN1460" s="12">
        <v>0</v>
      </c>
      <c r="AO1460" s="32"/>
      <c r="AP1460" s="39" t="s">
        <v>53</v>
      </c>
      <c r="AQ1460" s="32"/>
      <c r="AR1460" s="32">
        <v>0</v>
      </c>
      <c r="AS1460" s="12">
        <v>2074800</v>
      </c>
      <c r="AT1460" s="12">
        <v>2298355.2000000002</v>
      </c>
      <c r="AU1460" s="12">
        <v>223555.20000000019</v>
      </c>
      <c r="AV1460" s="12"/>
      <c r="AW1460" s="12"/>
      <c r="AX1460" s="12">
        <v>0</v>
      </c>
      <c r="AY1460" s="45"/>
      <c r="AZ1460" s="32"/>
      <c r="BA1460" s="12">
        <v>0</v>
      </c>
      <c r="BB1460" s="12">
        <f t="shared" si="1709"/>
        <v>0</v>
      </c>
      <c r="BC1460" s="12">
        <f t="shared" si="1662"/>
        <v>0</v>
      </c>
      <c r="BD1460" s="12">
        <f t="shared" si="1663"/>
        <v>0</v>
      </c>
      <c r="BE1460" s="12"/>
      <c r="BF1460" s="12"/>
      <c r="BG1460" s="12"/>
      <c r="BH1460" s="12">
        <f t="shared" si="1710"/>
        <v>0</v>
      </c>
      <c r="BI1460" s="12"/>
      <c r="BJ1460" s="12"/>
      <c r="BK1460" s="12"/>
      <c r="BL1460" s="12">
        <f t="shared" si="1711"/>
        <v>0</v>
      </c>
      <c r="BM1460" s="12"/>
      <c r="BN1460" s="12"/>
      <c r="BO1460" s="12"/>
      <c r="BP1460" s="12">
        <f t="shared" si="1712"/>
        <v>0</v>
      </c>
      <c r="BQ1460" s="12"/>
      <c r="BR1460" s="12"/>
      <c r="BS1460" s="12"/>
      <c r="BT1460" s="12">
        <f t="shared" si="1713"/>
        <v>0</v>
      </c>
      <c r="BU1460" s="12"/>
      <c r="BV1460" s="12"/>
      <c r="BW1460" s="12"/>
      <c r="BX1460" s="12">
        <f t="shared" si="1714"/>
        <v>0</v>
      </c>
      <c r="BY1460" s="12"/>
      <c r="BZ1460" s="12"/>
      <c r="CA1460" s="12"/>
      <c r="CB1460" s="12">
        <f t="shared" si="1715"/>
        <v>0</v>
      </c>
      <c r="CC1460" s="12"/>
      <c r="CD1460" s="12"/>
      <c r="CE1460" s="12"/>
      <c r="CF1460" s="12">
        <f t="shared" si="1716"/>
        <v>0</v>
      </c>
      <c r="CG1460" s="12"/>
      <c r="CH1460" s="12"/>
      <c r="CI1460" s="12"/>
      <c r="CJ1460" s="12">
        <f t="shared" si="1717"/>
        <v>0</v>
      </c>
      <c r="CK1460" s="12"/>
      <c r="CL1460" s="12"/>
      <c r="CM1460" s="12"/>
      <c r="CN1460" s="12">
        <f t="shared" si="1718"/>
        <v>0</v>
      </c>
      <c r="CO1460" s="12"/>
      <c r="CP1460" s="12"/>
      <c r="CQ1460" s="12"/>
      <c r="CR1460" s="12">
        <f t="shared" si="1719"/>
        <v>0</v>
      </c>
      <c r="CS1460" s="12"/>
      <c r="CT1460" s="12"/>
      <c r="CU1460" s="12"/>
      <c r="CV1460" s="12">
        <f t="shared" si="1720"/>
        <v>0</v>
      </c>
      <c r="CW1460" s="12"/>
      <c r="CX1460" s="12"/>
      <c r="CY1460" s="12"/>
      <c r="CZ1460" s="12">
        <f t="shared" si="1721"/>
        <v>0</v>
      </c>
      <c r="DA1460" s="12"/>
      <c r="DB1460" s="12"/>
      <c r="DC1460" s="12"/>
      <c r="DD1460" s="12">
        <f t="shared" si="1722"/>
        <v>0</v>
      </c>
      <c r="DE1460" s="13" t="s">
        <v>54</v>
      </c>
      <c r="DF1460" s="14" t="s">
        <v>55</v>
      </c>
    </row>
    <row r="1461" spans="1:110" ht="38.25" hidden="1" x14ac:dyDescent="0.25">
      <c r="A1461" s="13">
        <v>44</v>
      </c>
      <c r="B1461" s="48" t="s">
        <v>1514</v>
      </c>
      <c r="C1461" s="49">
        <v>1948</v>
      </c>
      <c r="D1461" s="49" t="s">
        <v>51</v>
      </c>
      <c r="E1461" s="48" t="s">
        <v>67</v>
      </c>
      <c r="F1461" s="50">
        <v>1033.4000000000001</v>
      </c>
      <c r="G1461" s="50">
        <v>912.4</v>
      </c>
      <c r="H1461" s="51">
        <v>34074</v>
      </c>
      <c r="I1461" s="12">
        <f t="shared" si="1660"/>
        <v>1722629.9983999999</v>
      </c>
      <c r="J1461" s="12">
        <f t="shared" si="1661"/>
        <v>861314.99919999996</v>
      </c>
      <c r="K1461" s="12">
        <f t="shared" si="1707"/>
        <v>861314.99919999996</v>
      </c>
      <c r="L1461" s="12">
        <f t="shared" si="1708"/>
        <v>861314.99919999996</v>
      </c>
      <c r="M1461" s="12">
        <f t="shared" si="1678"/>
        <v>0</v>
      </c>
      <c r="N1461" s="12"/>
      <c r="O1461" s="12"/>
      <c r="P1461" s="12">
        <v>0</v>
      </c>
      <c r="Q1461" s="12"/>
      <c r="R1461" s="12"/>
      <c r="S1461" s="12">
        <v>0</v>
      </c>
      <c r="T1461" s="12"/>
      <c r="U1461" s="12"/>
      <c r="V1461" s="12">
        <v>0</v>
      </c>
      <c r="W1461" s="12"/>
      <c r="X1461" s="12">
        <v>457240.14</v>
      </c>
      <c r="Y1461" s="12">
        <v>457240.14</v>
      </c>
      <c r="Z1461" s="12">
        <v>363162.58100000001</v>
      </c>
      <c r="AA1461" s="12">
        <v>439667.85839999997</v>
      </c>
      <c r="AB1461" s="12">
        <v>76505.277399999963</v>
      </c>
      <c r="AC1461" s="12"/>
      <c r="AD1461" s="12">
        <v>825722</v>
      </c>
      <c r="AE1461" s="12">
        <v>825722</v>
      </c>
      <c r="AF1461" s="12"/>
      <c r="AG1461" s="12"/>
      <c r="AH1461" s="12">
        <v>0</v>
      </c>
      <c r="AI1461" s="12"/>
      <c r="AJ1461" s="12"/>
      <c r="AK1461" s="12">
        <v>0</v>
      </c>
      <c r="AL1461" s="12"/>
      <c r="AM1461" s="12"/>
      <c r="AN1461" s="12">
        <v>0</v>
      </c>
      <c r="AO1461" s="32"/>
      <c r="AP1461" s="39" t="s">
        <v>53</v>
      </c>
      <c r="AQ1461" s="32"/>
      <c r="AR1461" s="32">
        <v>0</v>
      </c>
      <c r="AS1461" s="12"/>
      <c r="AT1461" s="12"/>
      <c r="AU1461" s="12">
        <v>0</v>
      </c>
      <c r="AV1461" s="12"/>
      <c r="AW1461" s="12"/>
      <c r="AX1461" s="12">
        <v>0</v>
      </c>
      <c r="AY1461" s="45"/>
      <c r="AZ1461" s="32"/>
      <c r="BA1461" s="12">
        <v>0</v>
      </c>
      <c r="BB1461" s="12">
        <f t="shared" si="1709"/>
        <v>0</v>
      </c>
      <c r="BC1461" s="12">
        <f t="shared" si="1662"/>
        <v>0</v>
      </c>
      <c r="BD1461" s="12">
        <f t="shared" si="1663"/>
        <v>0</v>
      </c>
      <c r="BE1461" s="12"/>
      <c r="BF1461" s="12"/>
      <c r="BG1461" s="12"/>
      <c r="BH1461" s="12">
        <f t="shared" si="1710"/>
        <v>0</v>
      </c>
      <c r="BI1461" s="12"/>
      <c r="BJ1461" s="12"/>
      <c r="BK1461" s="12"/>
      <c r="BL1461" s="12">
        <f t="shared" si="1711"/>
        <v>0</v>
      </c>
      <c r="BM1461" s="12"/>
      <c r="BN1461" s="12"/>
      <c r="BO1461" s="12"/>
      <c r="BP1461" s="12">
        <f t="shared" si="1712"/>
        <v>0</v>
      </c>
      <c r="BQ1461" s="12"/>
      <c r="BR1461" s="12"/>
      <c r="BS1461" s="12"/>
      <c r="BT1461" s="12">
        <f t="shared" si="1713"/>
        <v>0</v>
      </c>
      <c r="BU1461" s="12"/>
      <c r="BV1461" s="12"/>
      <c r="BW1461" s="12"/>
      <c r="BX1461" s="12">
        <f t="shared" si="1714"/>
        <v>0</v>
      </c>
      <c r="BY1461" s="12"/>
      <c r="BZ1461" s="12"/>
      <c r="CA1461" s="12"/>
      <c r="CB1461" s="12">
        <f t="shared" si="1715"/>
        <v>0</v>
      </c>
      <c r="CC1461" s="12"/>
      <c r="CD1461" s="12"/>
      <c r="CE1461" s="12"/>
      <c r="CF1461" s="12">
        <f t="shared" si="1716"/>
        <v>0</v>
      </c>
      <c r="CG1461" s="12"/>
      <c r="CH1461" s="12"/>
      <c r="CI1461" s="12"/>
      <c r="CJ1461" s="12">
        <f t="shared" si="1717"/>
        <v>0</v>
      </c>
      <c r="CK1461" s="12"/>
      <c r="CL1461" s="12"/>
      <c r="CM1461" s="12"/>
      <c r="CN1461" s="12">
        <f t="shared" si="1718"/>
        <v>0</v>
      </c>
      <c r="CO1461" s="12"/>
      <c r="CP1461" s="12"/>
      <c r="CQ1461" s="12"/>
      <c r="CR1461" s="12">
        <f t="shared" si="1719"/>
        <v>0</v>
      </c>
      <c r="CS1461" s="12"/>
      <c r="CT1461" s="12"/>
      <c r="CU1461" s="12"/>
      <c r="CV1461" s="12">
        <f t="shared" si="1720"/>
        <v>0</v>
      </c>
      <c r="CW1461" s="12"/>
      <c r="CX1461" s="12"/>
      <c r="CY1461" s="12"/>
      <c r="CZ1461" s="12">
        <f t="shared" si="1721"/>
        <v>0</v>
      </c>
      <c r="DA1461" s="12"/>
      <c r="DB1461" s="12"/>
      <c r="DC1461" s="12"/>
      <c r="DD1461" s="12">
        <f t="shared" si="1722"/>
        <v>0</v>
      </c>
      <c r="DE1461" s="13" t="s">
        <v>54</v>
      </c>
      <c r="DF1461" s="14" t="s">
        <v>55</v>
      </c>
    </row>
    <row r="1462" spans="1:110" ht="38.25" hidden="1" x14ac:dyDescent="0.25">
      <c r="A1462" s="13">
        <v>45</v>
      </c>
      <c r="B1462" s="48" t="s">
        <v>1515</v>
      </c>
      <c r="C1462" s="49">
        <v>1949</v>
      </c>
      <c r="D1462" s="49" t="s">
        <v>51</v>
      </c>
      <c r="E1462" s="48" t="s">
        <v>224</v>
      </c>
      <c r="F1462" s="50">
        <v>481.4</v>
      </c>
      <c r="G1462" s="50">
        <v>480.4</v>
      </c>
      <c r="H1462" s="51">
        <v>35921</v>
      </c>
      <c r="I1462" s="12">
        <f t="shared" si="1660"/>
        <v>816430.17200000002</v>
      </c>
      <c r="J1462" s="12">
        <f t="shared" si="1661"/>
        <v>408215.08600000001</v>
      </c>
      <c r="K1462" s="12">
        <f t="shared" si="1707"/>
        <v>408215.08600000001</v>
      </c>
      <c r="L1462" s="12">
        <f t="shared" si="1708"/>
        <v>408215.08600000001</v>
      </c>
      <c r="M1462" s="12">
        <f t="shared" si="1678"/>
        <v>0</v>
      </c>
      <c r="N1462" s="12"/>
      <c r="O1462" s="12"/>
      <c r="P1462" s="12">
        <v>0</v>
      </c>
      <c r="Q1462" s="12">
        <v>816430.17200000002</v>
      </c>
      <c r="R1462" s="12">
        <v>816430.17200000002</v>
      </c>
      <c r="S1462" s="12">
        <v>0</v>
      </c>
      <c r="T1462" s="12"/>
      <c r="U1462" s="12"/>
      <c r="V1462" s="12">
        <v>0</v>
      </c>
      <c r="W1462" s="12"/>
      <c r="X1462" s="12"/>
      <c r="Y1462" s="12">
        <v>0</v>
      </c>
      <c r="Z1462" s="12"/>
      <c r="AA1462" s="12"/>
      <c r="AB1462" s="12">
        <v>0</v>
      </c>
      <c r="AC1462" s="12"/>
      <c r="AD1462" s="12"/>
      <c r="AE1462" s="12">
        <v>0</v>
      </c>
      <c r="AF1462" s="12"/>
      <c r="AG1462" s="12"/>
      <c r="AH1462" s="12">
        <v>0</v>
      </c>
      <c r="AI1462" s="12"/>
      <c r="AJ1462" s="12"/>
      <c r="AK1462" s="12">
        <v>0</v>
      </c>
      <c r="AL1462" s="12"/>
      <c r="AM1462" s="12"/>
      <c r="AN1462" s="12">
        <v>0</v>
      </c>
      <c r="AO1462" s="32"/>
      <c r="AP1462" s="39" t="s">
        <v>53</v>
      </c>
      <c r="AQ1462" s="32"/>
      <c r="AR1462" s="32">
        <v>0</v>
      </c>
      <c r="AS1462" s="12"/>
      <c r="AT1462" s="12"/>
      <c r="AU1462" s="12">
        <v>0</v>
      </c>
      <c r="AV1462" s="12"/>
      <c r="AW1462" s="12"/>
      <c r="AX1462" s="12">
        <v>0</v>
      </c>
      <c r="AY1462" s="45"/>
      <c r="AZ1462" s="32"/>
      <c r="BA1462" s="12">
        <v>0</v>
      </c>
      <c r="BB1462" s="12">
        <f t="shared" si="1709"/>
        <v>0</v>
      </c>
      <c r="BC1462" s="12">
        <f t="shared" si="1662"/>
        <v>0</v>
      </c>
      <c r="BD1462" s="12">
        <f t="shared" si="1663"/>
        <v>0</v>
      </c>
      <c r="BE1462" s="12"/>
      <c r="BF1462" s="12"/>
      <c r="BG1462" s="12"/>
      <c r="BH1462" s="12">
        <f t="shared" si="1710"/>
        <v>0</v>
      </c>
      <c r="BI1462" s="12"/>
      <c r="BJ1462" s="12"/>
      <c r="BK1462" s="12"/>
      <c r="BL1462" s="12">
        <f t="shared" si="1711"/>
        <v>0</v>
      </c>
      <c r="BM1462" s="12"/>
      <c r="BN1462" s="12"/>
      <c r="BO1462" s="12"/>
      <c r="BP1462" s="12">
        <f t="shared" si="1712"/>
        <v>0</v>
      </c>
      <c r="BQ1462" s="12"/>
      <c r="BR1462" s="12"/>
      <c r="BS1462" s="12"/>
      <c r="BT1462" s="12">
        <f t="shared" si="1713"/>
        <v>0</v>
      </c>
      <c r="BU1462" s="12"/>
      <c r="BV1462" s="12"/>
      <c r="BW1462" s="12"/>
      <c r="BX1462" s="12">
        <f t="shared" si="1714"/>
        <v>0</v>
      </c>
      <c r="BY1462" s="12"/>
      <c r="BZ1462" s="12"/>
      <c r="CA1462" s="12"/>
      <c r="CB1462" s="12">
        <f t="shared" si="1715"/>
        <v>0</v>
      </c>
      <c r="CC1462" s="12"/>
      <c r="CD1462" s="12"/>
      <c r="CE1462" s="12"/>
      <c r="CF1462" s="12">
        <f t="shared" si="1716"/>
        <v>0</v>
      </c>
      <c r="CG1462" s="12"/>
      <c r="CH1462" s="12"/>
      <c r="CI1462" s="12"/>
      <c r="CJ1462" s="12">
        <f t="shared" si="1717"/>
        <v>0</v>
      </c>
      <c r="CK1462" s="12"/>
      <c r="CL1462" s="12"/>
      <c r="CM1462" s="12"/>
      <c r="CN1462" s="12">
        <f t="shared" si="1718"/>
        <v>0</v>
      </c>
      <c r="CO1462" s="12"/>
      <c r="CP1462" s="12"/>
      <c r="CQ1462" s="12"/>
      <c r="CR1462" s="12">
        <f t="shared" si="1719"/>
        <v>0</v>
      </c>
      <c r="CS1462" s="12"/>
      <c r="CT1462" s="12"/>
      <c r="CU1462" s="12"/>
      <c r="CV1462" s="12">
        <f t="shared" si="1720"/>
        <v>0</v>
      </c>
      <c r="CW1462" s="12"/>
      <c r="CX1462" s="12"/>
      <c r="CY1462" s="12"/>
      <c r="CZ1462" s="12">
        <f t="shared" si="1721"/>
        <v>0</v>
      </c>
      <c r="DA1462" s="12"/>
      <c r="DB1462" s="12"/>
      <c r="DC1462" s="12"/>
      <c r="DD1462" s="12">
        <f t="shared" si="1722"/>
        <v>0</v>
      </c>
      <c r="DE1462" s="13" t="s">
        <v>54</v>
      </c>
      <c r="DF1462" s="14" t="s">
        <v>55</v>
      </c>
    </row>
    <row r="1463" spans="1:110" ht="38.25" hidden="1" x14ac:dyDescent="0.25">
      <c r="A1463" s="13">
        <v>46</v>
      </c>
      <c r="B1463" s="48" t="s">
        <v>1516</v>
      </c>
      <c r="C1463" s="49">
        <v>1949</v>
      </c>
      <c r="D1463" s="49" t="s">
        <v>51</v>
      </c>
      <c r="E1463" s="48" t="s">
        <v>224</v>
      </c>
      <c r="F1463" s="50">
        <v>646.9</v>
      </c>
      <c r="G1463" s="50">
        <v>645.9</v>
      </c>
      <c r="H1463" s="51">
        <v>33913</v>
      </c>
      <c r="I1463" s="12">
        <f t="shared" si="1660"/>
        <v>2788036.8</v>
      </c>
      <c r="J1463" s="12">
        <f t="shared" si="1661"/>
        <v>1394018.4</v>
      </c>
      <c r="K1463" s="12">
        <f t="shared" si="1707"/>
        <v>1394018.4</v>
      </c>
      <c r="L1463" s="12">
        <f t="shared" si="1708"/>
        <v>1394018.4</v>
      </c>
      <c r="M1463" s="12">
        <f t="shared" si="1678"/>
        <v>0</v>
      </c>
      <c r="N1463" s="12"/>
      <c r="O1463" s="12"/>
      <c r="P1463" s="12">
        <v>0</v>
      </c>
      <c r="Q1463" s="12"/>
      <c r="R1463" s="12"/>
      <c r="S1463" s="12">
        <v>0</v>
      </c>
      <c r="T1463" s="12"/>
      <c r="U1463" s="12"/>
      <c r="V1463" s="12">
        <v>0</v>
      </c>
      <c r="W1463" s="12"/>
      <c r="X1463" s="12"/>
      <c r="Y1463" s="12">
        <v>0</v>
      </c>
      <c r="Z1463" s="12"/>
      <c r="AA1463" s="12"/>
      <c r="AB1463" s="12">
        <v>0</v>
      </c>
      <c r="AC1463" s="12"/>
      <c r="AD1463" s="12"/>
      <c r="AE1463" s="12">
        <v>0</v>
      </c>
      <c r="AF1463" s="12"/>
      <c r="AG1463" s="12"/>
      <c r="AH1463" s="12">
        <v>0</v>
      </c>
      <c r="AI1463" s="12"/>
      <c r="AJ1463" s="12"/>
      <c r="AK1463" s="12">
        <v>0</v>
      </c>
      <c r="AL1463" s="12"/>
      <c r="AM1463" s="12"/>
      <c r="AN1463" s="12">
        <v>0</v>
      </c>
      <c r="AO1463" s="32"/>
      <c r="AP1463" s="39" t="s">
        <v>53</v>
      </c>
      <c r="AQ1463" s="32"/>
      <c r="AR1463" s="32">
        <v>0</v>
      </c>
      <c r="AS1463" s="12"/>
      <c r="AT1463" s="12"/>
      <c r="AU1463" s="12">
        <v>0</v>
      </c>
      <c r="AV1463" s="12">
        <v>1378983.622</v>
      </c>
      <c r="AW1463" s="12">
        <v>2788036.8</v>
      </c>
      <c r="AX1463" s="12">
        <v>1409053.1779999998</v>
      </c>
      <c r="AY1463" s="45"/>
      <c r="AZ1463" s="32"/>
      <c r="BA1463" s="12">
        <v>0</v>
      </c>
      <c r="BB1463" s="12">
        <f t="shared" si="1709"/>
        <v>0</v>
      </c>
      <c r="BC1463" s="12">
        <f t="shared" si="1662"/>
        <v>0</v>
      </c>
      <c r="BD1463" s="12">
        <f t="shared" si="1663"/>
        <v>0</v>
      </c>
      <c r="BE1463" s="12"/>
      <c r="BF1463" s="12"/>
      <c r="BG1463" s="12"/>
      <c r="BH1463" s="12">
        <f t="shared" si="1710"/>
        <v>0</v>
      </c>
      <c r="BI1463" s="12"/>
      <c r="BJ1463" s="12"/>
      <c r="BK1463" s="12"/>
      <c r="BL1463" s="12">
        <f t="shared" si="1711"/>
        <v>0</v>
      </c>
      <c r="BM1463" s="12"/>
      <c r="BN1463" s="12"/>
      <c r="BO1463" s="12"/>
      <c r="BP1463" s="12">
        <f t="shared" si="1712"/>
        <v>0</v>
      </c>
      <c r="BQ1463" s="12"/>
      <c r="BR1463" s="12"/>
      <c r="BS1463" s="12"/>
      <c r="BT1463" s="12">
        <f t="shared" si="1713"/>
        <v>0</v>
      </c>
      <c r="BU1463" s="12"/>
      <c r="BV1463" s="12"/>
      <c r="BW1463" s="12"/>
      <c r="BX1463" s="12">
        <f t="shared" si="1714"/>
        <v>0</v>
      </c>
      <c r="BY1463" s="12"/>
      <c r="BZ1463" s="12"/>
      <c r="CA1463" s="12"/>
      <c r="CB1463" s="12">
        <f t="shared" si="1715"/>
        <v>0</v>
      </c>
      <c r="CC1463" s="12"/>
      <c r="CD1463" s="12"/>
      <c r="CE1463" s="12"/>
      <c r="CF1463" s="12">
        <f t="shared" si="1716"/>
        <v>0</v>
      </c>
      <c r="CG1463" s="12"/>
      <c r="CH1463" s="12"/>
      <c r="CI1463" s="12"/>
      <c r="CJ1463" s="12">
        <f t="shared" si="1717"/>
        <v>0</v>
      </c>
      <c r="CK1463" s="12"/>
      <c r="CL1463" s="12"/>
      <c r="CM1463" s="12"/>
      <c r="CN1463" s="12">
        <f t="shared" si="1718"/>
        <v>0</v>
      </c>
      <c r="CO1463" s="12"/>
      <c r="CP1463" s="12"/>
      <c r="CQ1463" s="12"/>
      <c r="CR1463" s="12">
        <f t="shared" si="1719"/>
        <v>0</v>
      </c>
      <c r="CS1463" s="12"/>
      <c r="CT1463" s="12"/>
      <c r="CU1463" s="12"/>
      <c r="CV1463" s="12">
        <f t="shared" si="1720"/>
        <v>0</v>
      </c>
      <c r="CW1463" s="12"/>
      <c r="CX1463" s="12"/>
      <c r="CY1463" s="12"/>
      <c r="CZ1463" s="12">
        <f t="shared" si="1721"/>
        <v>0</v>
      </c>
      <c r="DA1463" s="12"/>
      <c r="DB1463" s="12"/>
      <c r="DC1463" s="12"/>
      <c r="DD1463" s="12">
        <f t="shared" si="1722"/>
        <v>0</v>
      </c>
      <c r="DE1463" s="13" t="s">
        <v>54</v>
      </c>
      <c r="DF1463" s="14" t="s">
        <v>55</v>
      </c>
    </row>
    <row r="1464" spans="1:110" ht="38.25" hidden="1" x14ac:dyDescent="0.25">
      <c r="A1464" s="13">
        <v>47</v>
      </c>
      <c r="B1464" s="48" t="s">
        <v>1517</v>
      </c>
      <c r="C1464" s="49">
        <v>1949</v>
      </c>
      <c r="D1464" s="49" t="s">
        <v>51</v>
      </c>
      <c r="E1464" s="48" t="s">
        <v>224</v>
      </c>
      <c r="F1464" s="50">
        <v>842.4</v>
      </c>
      <c r="G1464" s="50">
        <v>756.4</v>
      </c>
      <c r="H1464" s="51">
        <v>33869</v>
      </c>
      <c r="I1464" s="12">
        <f t="shared" si="1660"/>
        <v>2994739.89</v>
      </c>
      <c r="J1464" s="12">
        <f t="shared" si="1661"/>
        <v>1497369.9450000001</v>
      </c>
      <c r="K1464" s="12">
        <f t="shared" si="1707"/>
        <v>1497369.9450000001</v>
      </c>
      <c r="L1464" s="12">
        <f t="shared" si="1708"/>
        <v>1497369.9450000001</v>
      </c>
      <c r="M1464" s="12">
        <f t="shared" si="1678"/>
        <v>0</v>
      </c>
      <c r="N1464" s="12"/>
      <c r="O1464" s="12"/>
      <c r="P1464" s="12">
        <v>0</v>
      </c>
      <c r="Q1464" s="12"/>
      <c r="R1464" s="12"/>
      <c r="S1464" s="12">
        <v>0</v>
      </c>
      <c r="T1464" s="12"/>
      <c r="U1464" s="12"/>
      <c r="V1464" s="12">
        <v>0</v>
      </c>
      <c r="W1464" s="12"/>
      <c r="X1464" s="12"/>
      <c r="Y1464" s="12">
        <v>0</v>
      </c>
      <c r="Z1464" s="12"/>
      <c r="AA1464" s="12"/>
      <c r="AB1464" s="12">
        <v>0</v>
      </c>
      <c r="AC1464" s="12"/>
      <c r="AD1464" s="12"/>
      <c r="AE1464" s="12">
        <v>0</v>
      </c>
      <c r="AF1464" s="12"/>
      <c r="AG1464" s="12"/>
      <c r="AH1464" s="12">
        <v>0</v>
      </c>
      <c r="AI1464" s="12"/>
      <c r="AJ1464" s="12"/>
      <c r="AK1464" s="12">
        <v>0</v>
      </c>
      <c r="AL1464" s="12"/>
      <c r="AM1464" s="12"/>
      <c r="AN1464" s="12">
        <v>0</v>
      </c>
      <c r="AO1464" s="32"/>
      <c r="AP1464" s="39" t="s">
        <v>53</v>
      </c>
      <c r="AQ1464" s="32"/>
      <c r="AR1464" s="32">
        <v>0</v>
      </c>
      <c r="AS1464" s="12"/>
      <c r="AT1464" s="12"/>
      <c r="AU1464" s="12">
        <v>0</v>
      </c>
      <c r="AV1464" s="12">
        <v>1614898.909</v>
      </c>
      <c r="AW1464" s="12">
        <v>2994739.89</v>
      </c>
      <c r="AX1464" s="12">
        <v>1379840.9810000001</v>
      </c>
      <c r="AY1464" s="45"/>
      <c r="AZ1464" s="32"/>
      <c r="BA1464" s="12">
        <v>0</v>
      </c>
      <c r="BB1464" s="12">
        <f t="shared" ref="BB1464:BB1469" si="1723">BF1464+BJ1464+BN1464+BR1464+BV1464+BZ1464+CD1464+CH1464+CL1464+CP1464+CT1464+CX1464+DB1464</f>
        <v>0</v>
      </c>
      <c r="BC1464" s="12">
        <f t="shared" si="1662"/>
        <v>0</v>
      </c>
      <c r="BD1464" s="12">
        <f t="shared" si="1663"/>
        <v>0</v>
      </c>
      <c r="BE1464" s="12"/>
      <c r="BF1464" s="12"/>
      <c r="BG1464" s="12"/>
      <c r="BH1464" s="12">
        <f t="shared" si="1710"/>
        <v>0</v>
      </c>
      <c r="BI1464" s="12"/>
      <c r="BJ1464" s="12"/>
      <c r="BK1464" s="12"/>
      <c r="BL1464" s="12">
        <f t="shared" si="1711"/>
        <v>0</v>
      </c>
      <c r="BM1464" s="12"/>
      <c r="BN1464" s="12"/>
      <c r="BO1464" s="12"/>
      <c r="BP1464" s="12">
        <f t="shared" si="1712"/>
        <v>0</v>
      </c>
      <c r="BQ1464" s="12"/>
      <c r="BR1464" s="12"/>
      <c r="BS1464" s="12"/>
      <c r="BT1464" s="12">
        <f t="shared" si="1713"/>
        <v>0</v>
      </c>
      <c r="BU1464" s="12"/>
      <c r="BV1464" s="12"/>
      <c r="BW1464" s="12"/>
      <c r="BX1464" s="12">
        <f t="shared" si="1714"/>
        <v>0</v>
      </c>
      <c r="BY1464" s="12"/>
      <c r="BZ1464" s="12"/>
      <c r="CA1464" s="12"/>
      <c r="CB1464" s="12">
        <f t="shared" si="1715"/>
        <v>0</v>
      </c>
      <c r="CC1464" s="12"/>
      <c r="CD1464" s="12"/>
      <c r="CE1464" s="12"/>
      <c r="CF1464" s="12">
        <f t="shared" si="1716"/>
        <v>0</v>
      </c>
      <c r="CG1464" s="12"/>
      <c r="CH1464" s="12"/>
      <c r="CI1464" s="12"/>
      <c r="CJ1464" s="12">
        <f t="shared" si="1717"/>
        <v>0</v>
      </c>
      <c r="CK1464" s="12"/>
      <c r="CL1464" s="12"/>
      <c r="CM1464" s="12"/>
      <c r="CN1464" s="12">
        <f t="shared" si="1718"/>
        <v>0</v>
      </c>
      <c r="CO1464" s="12"/>
      <c r="CP1464" s="12"/>
      <c r="CQ1464" s="12"/>
      <c r="CR1464" s="12">
        <f t="shared" si="1719"/>
        <v>0</v>
      </c>
      <c r="CS1464" s="12"/>
      <c r="CT1464" s="12"/>
      <c r="CU1464" s="12"/>
      <c r="CV1464" s="12">
        <f t="shared" si="1720"/>
        <v>0</v>
      </c>
      <c r="CW1464" s="12"/>
      <c r="CX1464" s="12"/>
      <c r="CY1464" s="12"/>
      <c r="CZ1464" s="12">
        <f t="shared" si="1721"/>
        <v>0</v>
      </c>
      <c r="DA1464" s="12"/>
      <c r="DB1464" s="12"/>
      <c r="DC1464" s="12"/>
      <c r="DD1464" s="12">
        <f t="shared" si="1722"/>
        <v>0</v>
      </c>
      <c r="DE1464" s="13" t="s">
        <v>54</v>
      </c>
      <c r="DF1464" s="14" t="s">
        <v>55</v>
      </c>
    </row>
    <row r="1465" spans="1:110" ht="38.25" hidden="1" x14ac:dyDescent="0.25">
      <c r="A1465" s="13">
        <v>48</v>
      </c>
      <c r="B1465" s="48" t="s">
        <v>1518</v>
      </c>
      <c r="C1465" s="49">
        <v>1950</v>
      </c>
      <c r="D1465" s="49" t="s">
        <v>51</v>
      </c>
      <c r="E1465" s="48" t="s">
        <v>67</v>
      </c>
      <c r="F1465" s="50">
        <v>1392.5</v>
      </c>
      <c r="G1465" s="50">
        <v>1172.5</v>
      </c>
      <c r="H1465" s="51">
        <v>33925</v>
      </c>
      <c r="I1465" s="12">
        <f t="shared" si="1660"/>
        <v>2822485.2</v>
      </c>
      <c r="J1465" s="12">
        <f t="shared" si="1661"/>
        <v>1411242.6</v>
      </c>
      <c r="K1465" s="12">
        <f t="shared" si="1707"/>
        <v>1411242.6</v>
      </c>
      <c r="L1465" s="12">
        <f t="shared" si="1708"/>
        <v>1411242.6</v>
      </c>
      <c r="M1465" s="12">
        <f t="shared" si="1678"/>
        <v>0</v>
      </c>
      <c r="N1465" s="12"/>
      <c r="O1465" s="12"/>
      <c r="P1465" s="12">
        <v>0</v>
      </c>
      <c r="Q1465" s="12"/>
      <c r="R1465" s="12"/>
      <c r="S1465" s="12">
        <v>0</v>
      </c>
      <c r="T1465" s="12"/>
      <c r="U1465" s="12"/>
      <c r="V1465" s="12">
        <v>0</v>
      </c>
      <c r="W1465" s="12"/>
      <c r="X1465" s="12"/>
      <c r="Y1465" s="12">
        <v>0</v>
      </c>
      <c r="Z1465" s="12"/>
      <c r="AA1465" s="12"/>
      <c r="AB1465" s="12">
        <v>0</v>
      </c>
      <c r="AC1465" s="12"/>
      <c r="AD1465" s="12"/>
      <c r="AE1465" s="12">
        <v>0</v>
      </c>
      <c r="AF1465" s="12"/>
      <c r="AG1465" s="12"/>
      <c r="AH1465" s="12">
        <v>0</v>
      </c>
      <c r="AI1465" s="12"/>
      <c r="AJ1465" s="12"/>
      <c r="AK1465" s="12">
        <v>0</v>
      </c>
      <c r="AL1465" s="12"/>
      <c r="AM1465" s="12"/>
      <c r="AN1465" s="12">
        <v>0</v>
      </c>
      <c r="AO1465" s="32"/>
      <c r="AP1465" s="39" t="s">
        <v>53</v>
      </c>
      <c r="AQ1465" s="32"/>
      <c r="AR1465" s="32">
        <v>0</v>
      </c>
      <c r="AS1465" s="12">
        <v>1976000</v>
      </c>
      <c r="AT1465" s="12">
        <v>2822485.2</v>
      </c>
      <c r="AU1465" s="12">
        <v>846485.20000000019</v>
      </c>
      <c r="AV1465" s="12"/>
      <c r="AW1465" s="12"/>
      <c r="AX1465" s="12">
        <v>0</v>
      </c>
      <c r="AY1465" s="45"/>
      <c r="AZ1465" s="32"/>
      <c r="BA1465" s="12">
        <v>0</v>
      </c>
      <c r="BB1465" s="12">
        <f t="shared" si="1723"/>
        <v>0</v>
      </c>
      <c r="BC1465" s="12">
        <f t="shared" si="1662"/>
        <v>0</v>
      </c>
      <c r="BD1465" s="12">
        <f t="shared" si="1663"/>
        <v>0</v>
      </c>
      <c r="BE1465" s="12"/>
      <c r="BF1465" s="12"/>
      <c r="BG1465" s="12"/>
      <c r="BH1465" s="12">
        <f t="shared" si="1710"/>
        <v>0</v>
      </c>
      <c r="BI1465" s="12"/>
      <c r="BJ1465" s="12"/>
      <c r="BK1465" s="12"/>
      <c r="BL1465" s="12">
        <f t="shared" si="1711"/>
        <v>0</v>
      </c>
      <c r="BM1465" s="12"/>
      <c r="BN1465" s="12"/>
      <c r="BO1465" s="12"/>
      <c r="BP1465" s="12">
        <f t="shared" si="1712"/>
        <v>0</v>
      </c>
      <c r="BQ1465" s="12"/>
      <c r="BR1465" s="12"/>
      <c r="BS1465" s="12"/>
      <c r="BT1465" s="12">
        <f t="shared" si="1713"/>
        <v>0</v>
      </c>
      <c r="BU1465" s="12"/>
      <c r="BV1465" s="12"/>
      <c r="BW1465" s="12"/>
      <c r="BX1465" s="12">
        <f t="shared" si="1714"/>
        <v>0</v>
      </c>
      <c r="BY1465" s="12"/>
      <c r="BZ1465" s="12"/>
      <c r="CA1465" s="12"/>
      <c r="CB1465" s="12">
        <f t="shared" si="1715"/>
        <v>0</v>
      </c>
      <c r="CC1465" s="12"/>
      <c r="CD1465" s="12"/>
      <c r="CE1465" s="12"/>
      <c r="CF1465" s="12">
        <f t="shared" si="1716"/>
        <v>0</v>
      </c>
      <c r="CG1465" s="12"/>
      <c r="CH1465" s="12"/>
      <c r="CI1465" s="12"/>
      <c r="CJ1465" s="12">
        <f t="shared" si="1717"/>
        <v>0</v>
      </c>
      <c r="CK1465" s="12"/>
      <c r="CL1465" s="12"/>
      <c r="CM1465" s="12"/>
      <c r="CN1465" s="12">
        <f t="shared" si="1718"/>
        <v>0</v>
      </c>
      <c r="CO1465" s="12"/>
      <c r="CP1465" s="12"/>
      <c r="CQ1465" s="12"/>
      <c r="CR1465" s="12">
        <f t="shared" si="1719"/>
        <v>0</v>
      </c>
      <c r="CS1465" s="12"/>
      <c r="CT1465" s="12"/>
      <c r="CU1465" s="12"/>
      <c r="CV1465" s="12">
        <f t="shared" si="1720"/>
        <v>0</v>
      </c>
      <c r="CW1465" s="12"/>
      <c r="CX1465" s="12"/>
      <c r="CY1465" s="12"/>
      <c r="CZ1465" s="12">
        <f t="shared" si="1721"/>
        <v>0</v>
      </c>
      <c r="DA1465" s="12"/>
      <c r="DB1465" s="12"/>
      <c r="DC1465" s="12"/>
      <c r="DD1465" s="12">
        <f t="shared" si="1722"/>
        <v>0</v>
      </c>
      <c r="DE1465" s="13" t="s">
        <v>54</v>
      </c>
      <c r="DF1465" s="14" t="s">
        <v>55</v>
      </c>
    </row>
    <row r="1466" spans="1:110" ht="38.25" hidden="1" x14ac:dyDescent="0.25">
      <c r="A1466" s="13">
        <v>49</v>
      </c>
      <c r="B1466" s="48" t="s">
        <v>1519</v>
      </c>
      <c r="C1466" s="49">
        <v>1949</v>
      </c>
      <c r="D1466" s="49" t="s">
        <v>51</v>
      </c>
      <c r="E1466" s="48" t="s">
        <v>224</v>
      </c>
      <c r="F1466" s="50">
        <v>1074.3</v>
      </c>
      <c r="G1466" s="50">
        <v>984.3</v>
      </c>
      <c r="H1466" s="51">
        <v>35444</v>
      </c>
      <c r="I1466" s="12">
        <f t="shared" si="1660"/>
        <v>2900594.7225600001</v>
      </c>
      <c r="J1466" s="12">
        <f t="shared" si="1661"/>
        <v>1450297.3612800001</v>
      </c>
      <c r="K1466" s="12">
        <f t="shared" si="1707"/>
        <v>1450297.3612800001</v>
      </c>
      <c r="L1466" s="12">
        <f t="shared" si="1708"/>
        <v>1450297.3612800001</v>
      </c>
      <c r="M1466" s="12">
        <f t="shared" si="1678"/>
        <v>0</v>
      </c>
      <c r="N1466" s="12"/>
      <c r="O1466" s="12"/>
      <c r="P1466" s="12">
        <v>0</v>
      </c>
      <c r="Q1466" s="12">
        <v>1672798.1240000001</v>
      </c>
      <c r="R1466" s="12">
        <v>1672798.1240000001</v>
      </c>
      <c r="S1466" s="12">
        <v>0</v>
      </c>
      <c r="T1466" s="12"/>
      <c r="U1466" s="12"/>
      <c r="V1466" s="12">
        <v>0</v>
      </c>
      <c r="W1466" s="12"/>
      <c r="X1466" s="12">
        <v>361841.12831999996</v>
      </c>
      <c r="Y1466" s="12">
        <v>361841.12831999996</v>
      </c>
      <c r="Z1466" s="12">
        <v>256488.878</v>
      </c>
      <c r="AA1466" s="12">
        <v>433190.08319999999</v>
      </c>
      <c r="AB1466" s="12">
        <v>176701.2052</v>
      </c>
      <c r="AC1466" s="12"/>
      <c r="AD1466" s="12">
        <v>432765.38703999994</v>
      </c>
      <c r="AE1466" s="12">
        <v>432765.38703999994</v>
      </c>
      <c r="AF1466" s="12"/>
      <c r="AG1466" s="12"/>
      <c r="AH1466" s="12">
        <v>0</v>
      </c>
      <c r="AI1466" s="12"/>
      <c r="AJ1466" s="12"/>
      <c r="AK1466" s="12">
        <v>0</v>
      </c>
      <c r="AL1466" s="12"/>
      <c r="AM1466" s="12"/>
      <c r="AN1466" s="12">
        <v>0</v>
      </c>
      <c r="AO1466" s="32"/>
      <c r="AP1466" s="39" t="s">
        <v>53</v>
      </c>
      <c r="AQ1466" s="32"/>
      <c r="AR1466" s="32">
        <v>0</v>
      </c>
      <c r="AS1466" s="12"/>
      <c r="AT1466" s="12"/>
      <c r="AU1466" s="12">
        <v>0</v>
      </c>
      <c r="AV1466" s="12"/>
      <c r="AW1466" s="12"/>
      <c r="AX1466" s="12">
        <v>0</v>
      </c>
      <c r="AY1466" s="45"/>
      <c r="AZ1466" s="32"/>
      <c r="BA1466" s="12">
        <v>0</v>
      </c>
      <c r="BB1466" s="12">
        <f t="shared" si="1723"/>
        <v>0</v>
      </c>
      <c r="BC1466" s="12">
        <f t="shared" si="1662"/>
        <v>0</v>
      </c>
      <c r="BD1466" s="12">
        <f t="shared" si="1663"/>
        <v>0</v>
      </c>
      <c r="BE1466" s="12"/>
      <c r="BF1466" s="12"/>
      <c r="BG1466" s="12"/>
      <c r="BH1466" s="12">
        <f t="shared" si="1710"/>
        <v>0</v>
      </c>
      <c r="BI1466" s="12"/>
      <c r="BJ1466" s="12"/>
      <c r="BK1466" s="12"/>
      <c r="BL1466" s="12">
        <f t="shared" si="1711"/>
        <v>0</v>
      </c>
      <c r="BM1466" s="12"/>
      <c r="BN1466" s="12"/>
      <c r="BO1466" s="12"/>
      <c r="BP1466" s="12">
        <f t="shared" si="1712"/>
        <v>0</v>
      </c>
      <c r="BQ1466" s="12"/>
      <c r="BR1466" s="12"/>
      <c r="BS1466" s="12"/>
      <c r="BT1466" s="12">
        <f t="shared" si="1713"/>
        <v>0</v>
      </c>
      <c r="BU1466" s="12"/>
      <c r="BV1466" s="12"/>
      <c r="BW1466" s="12"/>
      <c r="BX1466" s="12">
        <f t="shared" si="1714"/>
        <v>0</v>
      </c>
      <c r="BY1466" s="12"/>
      <c r="BZ1466" s="12"/>
      <c r="CA1466" s="12"/>
      <c r="CB1466" s="12">
        <f t="shared" si="1715"/>
        <v>0</v>
      </c>
      <c r="CC1466" s="12"/>
      <c r="CD1466" s="12"/>
      <c r="CE1466" s="12"/>
      <c r="CF1466" s="12">
        <f t="shared" si="1716"/>
        <v>0</v>
      </c>
      <c r="CG1466" s="12"/>
      <c r="CH1466" s="12"/>
      <c r="CI1466" s="12"/>
      <c r="CJ1466" s="12">
        <f t="shared" si="1717"/>
        <v>0</v>
      </c>
      <c r="CK1466" s="12"/>
      <c r="CL1466" s="12"/>
      <c r="CM1466" s="12"/>
      <c r="CN1466" s="12">
        <f t="shared" si="1718"/>
        <v>0</v>
      </c>
      <c r="CO1466" s="12"/>
      <c r="CP1466" s="12"/>
      <c r="CQ1466" s="12"/>
      <c r="CR1466" s="12">
        <f t="shared" si="1719"/>
        <v>0</v>
      </c>
      <c r="CS1466" s="12"/>
      <c r="CT1466" s="12"/>
      <c r="CU1466" s="12"/>
      <c r="CV1466" s="12">
        <f t="shared" si="1720"/>
        <v>0</v>
      </c>
      <c r="CW1466" s="12"/>
      <c r="CX1466" s="12"/>
      <c r="CY1466" s="12"/>
      <c r="CZ1466" s="12">
        <f t="shared" si="1721"/>
        <v>0</v>
      </c>
      <c r="DA1466" s="12"/>
      <c r="DB1466" s="12"/>
      <c r="DC1466" s="12"/>
      <c r="DD1466" s="12">
        <f t="shared" si="1722"/>
        <v>0</v>
      </c>
      <c r="DE1466" s="13" t="s">
        <v>54</v>
      </c>
      <c r="DF1466" s="14" t="s">
        <v>55</v>
      </c>
    </row>
    <row r="1467" spans="1:110" ht="38.25" hidden="1" x14ac:dyDescent="0.25">
      <c r="A1467" s="13">
        <v>50</v>
      </c>
      <c r="B1467" s="48" t="s">
        <v>1520</v>
      </c>
      <c r="C1467" s="49">
        <v>1951</v>
      </c>
      <c r="D1467" s="49" t="s">
        <v>51</v>
      </c>
      <c r="E1467" s="48" t="s">
        <v>224</v>
      </c>
      <c r="F1467" s="50">
        <v>1223.7</v>
      </c>
      <c r="G1467" s="50">
        <v>1047.7</v>
      </c>
      <c r="H1467" s="51">
        <v>34011</v>
      </c>
      <c r="I1467" s="12">
        <f t="shared" si="1660"/>
        <v>2333347.176</v>
      </c>
      <c r="J1467" s="12">
        <f t="shared" si="1661"/>
        <v>1166673.588</v>
      </c>
      <c r="K1467" s="12">
        <f t="shared" si="1707"/>
        <v>1166673.588</v>
      </c>
      <c r="L1467" s="12">
        <f t="shared" si="1708"/>
        <v>1166673.588</v>
      </c>
      <c r="M1467" s="12">
        <f t="shared" si="1678"/>
        <v>0</v>
      </c>
      <c r="N1467" s="12"/>
      <c r="O1467" s="12"/>
      <c r="P1467" s="12">
        <v>0</v>
      </c>
      <c r="Q1467" s="12"/>
      <c r="R1467" s="12"/>
      <c r="S1467" s="12">
        <v>0</v>
      </c>
      <c r="T1467" s="12"/>
      <c r="U1467" s="12"/>
      <c r="V1467" s="12">
        <v>0</v>
      </c>
      <c r="W1467" s="12"/>
      <c r="X1467" s="12">
        <v>915281.2</v>
      </c>
      <c r="Y1467" s="12">
        <v>915281.2</v>
      </c>
      <c r="Z1467" s="12">
        <v>273009.63900000002</v>
      </c>
      <c r="AA1467" s="12">
        <v>469897.47600000002</v>
      </c>
      <c r="AB1467" s="12">
        <v>196887.837</v>
      </c>
      <c r="AC1467" s="12"/>
      <c r="AD1467" s="12">
        <v>948168.5</v>
      </c>
      <c r="AE1467" s="12">
        <v>948168.5</v>
      </c>
      <c r="AF1467" s="12"/>
      <c r="AG1467" s="12"/>
      <c r="AH1467" s="12">
        <v>0</v>
      </c>
      <c r="AI1467" s="12"/>
      <c r="AJ1467" s="12"/>
      <c r="AK1467" s="12">
        <v>0</v>
      </c>
      <c r="AL1467" s="12"/>
      <c r="AM1467" s="12"/>
      <c r="AN1467" s="12">
        <v>0</v>
      </c>
      <c r="AO1467" s="32"/>
      <c r="AP1467" s="39" t="s">
        <v>53</v>
      </c>
      <c r="AQ1467" s="32"/>
      <c r="AR1467" s="32">
        <v>0</v>
      </c>
      <c r="AS1467" s="12"/>
      <c r="AT1467" s="12"/>
      <c r="AU1467" s="12">
        <v>0</v>
      </c>
      <c r="AV1467" s="12"/>
      <c r="AW1467" s="12"/>
      <c r="AX1467" s="12">
        <v>0</v>
      </c>
      <c r="AY1467" s="45"/>
      <c r="AZ1467" s="32"/>
      <c r="BA1467" s="12">
        <v>0</v>
      </c>
      <c r="BB1467" s="12">
        <f t="shared" si="1723"/>
        <v>0</v>
      </c>
      <c r="BC1467" s="12">
        <f t="shared" si="1662"/>
        <v>0</v>
      </c>
      <c r="BD1467" s="12">
        <f t="shared" si="1663"/>
        <v>0</v>
      </c>
      <c r="BE1467" s="12"/>
      <c r="BF1467" s="12"/>
      <c r="BG1467" s="12"/>
      <c r="BH1467" s="12">
        <f t="shared" si="1710"/>
        <v>0</v>
      </c>
      <c r="BI1467" s="12"/>
      <c r="BJ1467" s="12"/>
      <c r="BK1467" s="12"/>
      <c r="BL1467" s="12">
        <f t="shared" si="1711"/>
        <v>0</v>
      </c>
      <c r="BM1467" s="12"/>
      <c r="BN1467" s="12"/>
      <c r="BO1467" s="12"/>
      <c r="BP1467" s="12">
        <f t="shared" si="1712"/>
        <v>0</v>
      </c>
      <c r="BQ1467" s="12"/>
      <c r="BR1467" s="12"/>
      <c r="BS1467" s="12"/>
      <c r="BT1467" s="12">
        <f t="shared" si="1713"/>
        <v>0</v>
      </c>
      <c r="BU1467" s="12"/>
      <c r="BV1467" s="12"/>
      <c r="BW1467" s="12"/>
      <c r="BX1467" s="12">
        <f t="shared" si="1714"/>
        <v>0</v>
      </c>
      <c r="BY1467" s="12"/>
      <c r="BZ1467" s="12"/>
      <c r="CA1467" s="12"/>
      <c r="CB1467" s="12">
        <f t="shared" si="1715"/>
        <v>0</v>
      </c>
      <c r="CC1467" s="12"/>
      <c r="CD1467" s="12"/>
      <c r="CE1467" s="12"/>
      <c r="CF1467" s="12">
        <f t="shared" si="1716"/>
        <v>0</v>
      </c>
      <c r="CG1467" s="12"/>
      <c r="CH1467" s="12"/>
      <c r="CI1467" s="12"/>
      <c r="CJ1467" s="12">
        <f t="shared" si="1717"/>
        <v>0</v>
      </c>
      <c r="CK1467" s="12"/>
      <c r="CL1467" s="12"/>
      <c r="CM1467" s="12"/>
      <c r="CN1467" s="12">
        <f t="shared" si="1718"/>
        <v>0</v>
      </c>
      <c r="CO1467" s="12"/>
      <c r="CP1467" s="12"/>
      <c r="CQ1467" s="12"/>
      <c r="CR1467" s="12">
        <f t="shared" si="1719"/>
        <v>0</v>
      </c>
      <c r="CS1467" s="12"/>
      <c r="CT1467" s="12"/>
      <c r="CU1467" s="12"/>
      <c r="CV1467" s="12">
        <f t="shared" si="1720"/>
        <v>0</v>
      </c>
      <c r="CW1467" s="12"/>
      <c r="CX1467" s="12"/>
      <c r="CY1467" s="12"/>
      <c r="CZ1467" s="12">
        <f t="shared" si="1721"/>
        <v>0</v>
      </c>
      <c r="DA1467" s="12"/>
      <c r="DB1467" s="12"/>
      <c r="DC1467" s="12"/>
      <c r="DD1467" s="12">
        <f t="shared" si="1722"/>
        <v>0</v>
      </c>
      <c r="DE1467" s="13" t="s">
        <v>54</v>
      </c>
      <c r="DF1467" s="14" t="s">
        <v>55</v>
      </c>
    </row>
    <row r="1468" spans="1:110" ht="38.25" hidden="1" x14ac:dyDescent="0.25">
      <c r="A1468" s="13">
        <v>51</v>
      </c>
      <c r="B1468" s="48" t="s">
        <v>2443</v>
      </c>
      <c r="C1468" s="49" t="s">
        <v>2444</v>
      </c>
      <c r="D1468" s="49" t="s">
        <v>51</v>
      </c>
      <c r="E1468" s="48" t="s">
        <v>67</v>
      </c>
      <c r="F1468" s="50">
        <v>2321.9</v>
      </c>
      <c r="G1468" s="50">
        <v>2138.8000000000002</v>
      </c>
      <c r="H1468" s="51">
        <v>39373</v>
      </c>
      <c r="I1468" s="12">
        <f t="shared" si="1660"/>
        <v>2505134.9576000003</v>
      </c>
      <c r="J1468" s="12">
        <f t="shared" si="1661"/>
        <v>1252567.4788000002</v>
      </c>
      <c r="K1468" s="12">
        <f t="shared" si="1707"/>
        <v>1252567.4788000002</v>
      </c>
      <c r="L1468" s="12">
        <f t="shared" si="1708"/>
        <v>1252567.4788000002</v>
      </c>
      <c r="M1468" s="12">
        <f t="shared" si="1678"/>
        <v>0</v>
      </c>
      <c r="N1468" s="12"/>
      <c r="O1468" s="12"/>
      <c r="P1468" s="12"/>
      <c r="Q1468" s="12"/>
      <c r="R1468" s="12"/>
      <c r="S1468" s="12"/>
      <c r="T1468" s="12"/>
      <c r="U1468" s="12"/>
      <c r="V1468" s="12"/>
      <c r="W1468" s="12">
        <v>0</v>
      </c>
      <c r="X1468" s="12">
        <v>836891.05200000014</v>
      </c>
      <c r="Y1468" s="12"/>
      <c r="Z1468" s="12">
        <v>851306.58100000001</v>
      </c>
      <c r="AA1468" s="12">
        <v>685144.48560000001</v>
      </c>
      <c r="AB1468" s="12"/>
      <c r="AC1468" s="12">
        <v>0</v>
      </c>
      <c r="AD1468" s="12">
        <v>983099.42</v>
      </c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32"/>
      <c r="AP1468" s="39"/>
      <c r="AQ1468" s="32"/>
      <c r="AR1468" s="32"/>
      <c r="AS1468" s="12"/>
      <c r="AT1468" s="12"/>
      <c r="AU1468" s="12"/>
      <c r="AV1468" s="12"/>
      <c r="AW1468" s="12"/>
      <c r="AX1468" s="12"/>
      <c r="AY1468" s="45"/>
      <c r="AZ1468" s="32"/>
      <c r="BA1468" s="12"/>
      <c r="BB1468" s="12">
        <f t="shared" si="1723"/>
        <v>0</v>
      </c>
      <c r="BC1468" s="12">
        <f t="shared" si="1662"/>
        <v>0</v>
      </c>
      <c r="BD1468" s="12">
        <f t="shared" si="1663"/>
        <v>0</v>
      </c>
      <c r="BE1468" s="12"/>
      <c r="BF1468" s="12"/>
      <c r="BG1468" s="12"/>
      <c r="BH1468" s="12"/>
      <c r="BI1468" s="12"/>
      <c r="BJ1468" s="12"/>
      <c r="BK1468" s="12"/>
      <c r="BL1468" s="12"/>
      <c r="BM1468" s="12"/>
      <c r="BN1468" s="12"/>
      <c r="BO1468" s="12"/>
      <c r="BP1468" s="12"/>
      <c r="BQ1468" s="12"/>
      <c r="BR1468" s="12"/>
      <c r="BS1468" s="12"/>
      <c r="BT1468" s="12"/>
      <c r="BU1468" s="12"/>
      <c r="BV1468" s="12"/>
      <c r="BW1468" s="12"/>
      <c r="BX1468" s="12"/>
      <c r="BY1468" s="12"/>
      <c r="BZ1468" s="12"/>
      <c r="CA1468" s="12"/>
      <c r="CB1468" s="12"/>
      <c r="CC1468" s="12"/>
      <c r="CD1468" s="12"/>
      <c r="CE1468" s="12"/>
      <c r="CF1468" s="12"/>
      <c r="CG1468" s="12"/>
      <c r="CH1468" s="12"/>
      <c r="CI1468" s="12"/>
      <c r="CJ1468" s="12"/>
      <c r="CK1468" s="12"/>
      <c r="CL1468" s="12"/>
      <c r="CM1468" s="12"/>
      <c r="CN1468" s="12"/>
      <c r="CO1468" s="12"/>
      <c r="CP1468" s="12"/>
      <c r="CQ1468" s="12"/>
      <c r="CR1468" s="12"/>
      <c r="CS1468" s="12"/>
      <c r="CT1468" s="12"/>
      <c r="CU1468" s="12"/>
      <c r="CV1468" s="12"/>
      <c r="CW1468" s="12"/>
      <c r="CX1468" s="12"/>
      <c r="CY1468" s="12"/>
      <c r="CZ1468" s="12"/>
      <c r="DA1468" s="12"/>
      <c r="DB1468" s="12"/>
      <c r="DC1468" s="12"/>
      <c r="DD1468" s="12"/>
      <c r="DE1468" s="13" t="s">
        <v>54</v>
      </c>
      <c r="DF1468" s="14" t="s">
        <v>55</v>
      </c>
    </row>
    <row r="1469" spans="1:110" ht="38.25" hidden="1" x14ac:dyDescent="0.25">
      <c r="A1469" s="13">
        <v>52</v>
      </c>
      <c r="B1469" s="48" t="s">
        <v>1521</v>
      </c>
      <c r="C1469" s="49">
        <v>1950</v>
      </c>
      <c r="D1469" s="49" t="s">
        <v>51</v>
      </c>
      <c r="E1469" s="48" t="s">
        <v>67</v>
      </c>
      <c r="F1469" s="50">
        <v>781.6</v>
      </c>
      <c r="G1469" s="50">
        <v>780.6</v>
      </c>
      <c r="H1469" s="51">
        <v>34067</v>
      </c>
      <c r="I1469" s="12">
        <f t="shared" si="1660"/>
        <v>1433526</v>
      </c>
      <c r="J1469" s="12">
        <f t="shared" si="1661"/>
        <v>716763</v>
      </c>
      <c r="K1469" s="12">
        <f t="shared" si="1707"/>
        <v>716763</v>
      </c>
      <c r="L1469" s="12">
        <f t="shared" si="1708"/>
        <v>716763</v>
      </c>
      <c r="M1469" s="12">
        <f t="shared" si="1678"/>
        <v>0</v>
      </c>
      <c r="N1469" s="12"/>
      <c r="O1469" s="12"/>
      <c r="P1469" s="12">
        <v>0</v>
      </c>
      <c r="Q1469" s="12"/>
      <c r="R1469" s="12"/>
      <c r="S1469" s="12">
        <v>0</v>
      </c>
      <c r="T1469" s="12"/>
      <c r="U1469" s="12"/>
      <c r="V1469" s="12">
        <v>0</v>
      </c>
      <c r="W1469" s="12"/>
      <c r="X1469" s="12"/>
      <c r="Y1469" s="12">
        <v>0</v>
      </c>
      <c r="Z1469" s="12"/>
      <c r="AA1469" s="12"/>
      <c r="AB1469" s="12">
        <v>0</v>
      </c>
      <c r="AC1469" s="12"/>
      <c r="AD1469" s="12"/>
      <c r="AE1469" s="12">
        <v>0</v>
      </c>
      <c r="AF1469" s="12"/>
      <c r="AG1469" s="12"/>
      <c r="AH1469" s="12">
        <v>0</v>
      </c>
      <c r="AI1469" s="12"/>
      <c r="AJ1469" s="12"/>
      <c r="AK1469" s="12">
        <v>0</v>
      </c>
      <c r="AL1469" s="12"/>
      <c r="AM1469" s="12"/>
      <c r="AN1469" s="12">
        <v>0</v>
      </c>
      <c r="AO1469" s="32"/>
      <c r="AP1469" s="39" t="s">
        <v>53</v>
      </c>
      <c r="AQ1469" s="32"/>
      <c r="AR1469" s="32">
        <v>0</v>
      </c>
      <c r="AS1469" s="12">
        <v>2001460</v>
      </c>
      <c r="AT1469" s="12">
        <v>1433526</v>
      </c>
      <c r="AU1469" s="12">
        <v>-567934</v>
      </c>
      <c r="AV1469" s="12"/>
      <c r="AW1469" s="12"/>
      <c r="AX1469" s="12">
        <v>0</v>
      </c>
      <c r="AY1469" s="45"/>
      <c r="AZ1469" s="32"/>
      <c r="BA1469" s="12">
        <v>0</v>
      </c>
      <c r="BB1469" s="12">
        <f t="shared" si="1723"/>
        <v>0</v>
      </c>
      <c r="BC1469" s="12">
        <f t="shared" si="1662"/>
        <v>0</v>
      </c>
      <c r="BD1469" s="12">
        <f t="shared" si="1663"/>
        <v>0</v>
      </c>
      <c r="BE1469" s="12"/>
      <c r="BF1469" s="12"/>
      <c r="BG1469" s="12"/>
      <c r="BH1469" s="12">
        <f>BG1469-BF1469</f>
        <v>0</v>
      </c>
      <c r="BI1469" s="12"/>
      <c r="BJ1469" s="12"/>
      <c r="BK1469" s="12"/>
      <c r="BL1469" s="12">
        <f>BK1469-BJ1469</f>
        <v>0</v>
      </c>
      <c r="BM1469" s="12"/>
      <c r="BN1469" s="12"/>
      <c r="BO1469" s="12"/>
      <c r="BP1469" s="12">
        <f>BO1469-BN1469</f>
        <v>0</v>
      </c>
      <c r="BQ1469" s="12"/>
      <c r="BR1469" s="12"/>
      <c r="BS1469" s="12"/>
      <c r="BT1469" s="12">
        <f>BS1469-BR1469</f>
        <v>0</v>
      </c>
      <c r="BU1469" s="12"/>
      <c r="BV1469" s="12"/>
      <c r="BW1469" s="12"/>
      <c r="BX1469" s="12">
        <f>BW1469-BV1469</f>
        <v>0</v>
      </c>
      <c r="BY1469" s="12"/>
      <c r="BZ1469" s="12"/>
      <c r="CA1469" s="12"/>
      <c r="CB1469" s="12">
        <f>CA1469-BZ1469</f>
        <v>0</v>
      </c>
      <c r="CC1469" s="12"/>
      <c r="CD1469" s="12"/>
      <c r="CE1469" s="12"/>
      <c r="CF1469" s="12">
        <f>CE1469-CD1469</f>
        <v>0</v>
      </c>
      <c r="CG1469" s="12"/>
      <c r="CH1469" s="12"/>
      <c r="CI1469" s="12"/>
      <c r="CJ1469" s="12">
        <f>CI1469-CH1469</f>
        <v>0</v>
      </c>
      <c r="CK1469" s="12"/>
      <c r="CL1469" s="12"/>
      <c r="CM1469" s="12"/>
      <c r="CN1469" s="12">
        <f>CM1469-CL1469</f>
        <v>0</v>
      </c>
      <c r="CO1469" s="12"/>
      <c r="CP1469" s="12"/>
      <c r="CQ1469" s="12"/>
      <c r="CR1469" s="12">
        <f>CQ1469-CP1469</f>
        <v>0</v>
      </c>
      <c r="CS1469" s="12"/>
      <c r="CT1469" s="12"/>
      <c r="CU1469" s="12"/>
      <c r="CV1469" s="12">
        <f>CU1469-CT1469</f>
        <v>0</v>
      </c>
      <c r="CW1469" s="12"/>
      <c r="CX1469" s="12"/>
      <c r="CY1469" s="12"/>
      <c r="CZ1469" s="12">
        <f>CY1469-CX1469</f>
        <v>0</v>
      </c>
      <c r="DA1469" s="12"/>
      <c r="DB1469" s="12"/>
      <c r="DC1469" s="12"/>
      <c r="DD1469" s="12">
        <f>DC1469-DB1469</f>
        <v>0</v>
      </c>
      <c r="DE1469" s="13" t="s">
        <v>54</v>
      </c>
      <c r="DF1469" s="14" t="s">
        <v>55</v>
      </c>
    </row>
    <row r="1470" spans="1:110" ht="38.25" hidden="1" x14ac:dyDescent="0.25">
      <c r="A1470" s="13">
        <v>53</v>
      </c>
      <c r="B1470" s="48" t="s">
        <v>2267</v>
      </c>
      <c r="C1470" s="49">
        <v>1955</v>
      </c>
      <c r="D1470" s="49"/>
      <c r="E1470" s="48" t="s">
        <v>67</v>
      </c>
      <c r="F1470" s="50">
        <v>10155.1</v>
      </c>
      <c r="G1470" s="50">
        <v>9662.4</v>
      </c>
      <c r="H1470" s="51">
        <v>40883</v>
      </c>
      <c r="I1470" s="12">
        <f t="shared" si="1660"/>
        <v>20775551.260000002</v>
      </c>
      <c r="J1470" s="12">
        <f t="shared" si="1661"/>
        <v>10387775.630000001</v>
      </c>
      <c r="K1470" s="12">
        <f t="shared" si="1707"/>
        <v>10387775.630000001</v>
      </c>
      <c r="L1470" s="12">
        <f t="shared" si="1708"/>
        <v>10387775.630000001</v>
      </c>
      <c r="M1470" s="12">
        <f t="shared" si="1678"/>
        <v>0</v>
      </c>
      <c r="N1470" s="12"/>
      <c r="O1470" s="12"/>
      <c r="P1470" s="12">
        <v>0</v>
      </c>
      <c r="Q1470" s="12"/>
      <c r="R1470" s="12"/>
      <c r="S1470" s="12">
        <v>0</v>
      </c>
      <c r="T1470" s="12"/>
      <c r="U1470" s="12"/>
      <c r="V1470" s="12">
        <v>0</v>
      </c>
      <c r="W1470" s="12"/>
      <c r="X1470" s="12"/>
      <c r="Y1470" s="12">
        <v>0</v>
      </c>
      <c r="Z1470" s="12"/>
      <c r="AA1470" s="12"/>
      <c r="AB1470" s="12">
        <v>0</v>
      </c>
      <c r="AC1470" s="12"/>
      <c r="AD1470" s="12"/>
      <c r="AE1470" s="12">
        <v>0</v>
      </c>
      <c r="AF1470" s="12"/>
      <c r="AG1470" s="12"/>
      <c r="AH1470" s="12">
        <v>0</v>
      </c>
      <c r="AI1470" s="12"/>
      <c r="AJ1470" s="12"/>
      <c r="AK1470" s="12">
        <v>0</v>
      </c>
      <c r="AL1470" s="12"/>
      <c r="AM1470" s="12"/>
      <c r="AN1470" s="12">
        <v>0</v>
      </c>
      <c r="AO1470" s="32"/>
      <c r="AP1470" s="39"/>
      <c r="AQ1470" s="32"/>
      <c r="AR1470" s="32">
        <v>0</v>
      </c>
      <c r="AS1470" s="12"/>
      <c r="AT1470" s="12">
        <v>20775551.260000002</v>
      </c>
      <c r="AU1470" s="12">
        <v>20775551.260000002</v>
      </c>
      <c r="AV1470" s="12"/>
      <c r="AW1470" s="12"/>
      <c r="AX1470" s="12">
        <v>0</v>
      </c>
      <c r="AY1470" s="45"/>
      <c r="AZ1470" s="32"/>
      <c r="BA1470" s="12">
        <v>0</v>
      </c>
      <c r="BB1470" s="12"/>
      <c r="BC1470" s="12">
        <f t="shared" si="1662"/>
        <v>0</v>
      </c>
      <c r="BD1470" s="12">
        <f t="shared" si="1663"/>
        <v>0</v>
      </c>
      <c r="BE1470" s="12"/>
      <c r="BF1470" s="12"/>
      <c r="BG1470" s="12"/>
      <c r="BH1470" s="12"/>
      <c r="BI1470" s="12"/>
      <c r="BJ1470" s="12"/>
      <c r="BK1470" s="12"/>
      <c r="BL1470" s="12"/>
      <c r="BM1470" s="12"/>
      <c r="BN1470" s="12"/>
      <c r="BO1470" s="12"/>
      <c r="BP1470" s="12"/>
      <c r="BQ1470" s="12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2"/>
      <c r="CG1470" s="12"/>
      <c r="CH1470" s="12"/>
      <c r="CI1470" s="12"/>
      <c r="CJ1470" s="12"/>
      <c r="CK1470" s="12"/>
      <c r="CL1470" s="12"/>
      <c r="CM1470" s="12"/>
      <c r="CN1470" s="12"/>
      <c r="CO1470" s="12"/>
      <c r="CP1470" s="12"/>
      <c r="CQ1470" s="12"/>
      <c r="CR1470" s="12"/>
      <c r="CS1470" s="12"/>
      <c r="CT1470" s="12"/>
      <c r="CU1470" s="12"/>
      <c r="CV1470" s="12"/>
      <c r="CW1470" s="12"/>
      <c r="CX1470" s="12"/>
      <c r="CY1470" s="12"/>
      <c r="CZ1470" s="12"/>
      <c r="DA1470" s="12"/>
      <c r="DB1470" s="12"/>
      <c r="DC1470" s="12"/>
      <c r="DD1470" s="12"/>
      <c r="DE1470" s="13" t="s">
        <v>54</v>
      </c>
      <c r="DF1470" s="14" t="s">
        <v>55</v>
      </c>
    </row>
    <row r="1471" spans="1:110" ht="38.25" hidden="1" x14ac:dyDescent="0.25">
      <c r="A1471" s="13">
        <v>54</v>
      </c>
      <c r="B1471" s="48" t="s">
        <v>2268</v>
      </c>
      <c r="C1471" s="49">
        <v>1953</v>
      </c>
      <c r="D1471" s="49"/>
      <c r="E1471" s="48" t="s">
        <v>67</v>
      </c>
      <c r="F1471" s="50">
        <v>8437.4</v>
      </c>
      <c r="G1471" s="50">
        <v>8110.7</v>
      </c>
      <c r="H1471" s="51">
        <v>40218</v>
      </c>
      <c r="I1471" s="12">
        <f t="shared" si="1660"/>
        <v>15309272.4</v>
      </c>
      <c r="J1471" s="12">
        <f t="shared" si="1661"/>
        <v>7654636.2000000002</v>
      </c>
      <c r="K1471" s="12">
        <f t="shared" si="1707"/>
        <v>7654636.2000000002</v>
      </c>
      <c r="L1471" s="12">
        <f t="shared" si="1708"/>
        <v>7654636.2000000002</v>
      </c>
      <c r="M1471" s="12">
        <f t="shared" si="1678"/>
        <v>0</v>
      </c>
      <c r="N1471" s="12"/>
      <c r="O1471" s="12"/>
      <c r="P1471" s="12">
        <v>0</v>
      </c>
      <c r="Q1471" s="12"/>
      <c r="R1471" s="12"/>
      <c r="S1471" s="12">
        <v>0</v>
      </c>
      <c r="T1471" s="12"/>
      <c r="U1471" s="12"/>
      <c r="V1471" s="12">
        <v>0</v>
      </c>
      <c r="W1471" s="12"/>
      <c r="X1471" s="12"/>
      <c r="Y1471" s="12">
        <v>0</v>
      </c>
      <c r="Z1471" s="12"/>
      <c r="AA1471" s="12"/>
      <c r="AB1471" s="12">
        <v>0</v>
      </c>
      <c r="AC1471" s="12"/>
      <c r="AD1471" s="12"/>
      <c r="AE1471" s="12">
        <v>0</v>
      </c>
      <c r="AF1471" s="12"/>
      <c r="AG1471" s="12"/>
      <c r="AH1471" s="12">
        <v>0</v>
      </c>
      <c r="AI1471" s="12"/>
      <c r="AJ1471" s="12"/>
      <c r="AK1471" s="12">
        <v>0</v>
      </c>
      <c r="AL1471" s="12"/>
      <c r="AM1471" s="12"/>
      <c r="AN1471" s="12">
        <v>0</v>
      </c>
      <c r="AO1471" s="32"/>
      <c r="AP1471" s="39"/>
      <c r="AQ1471" s="32"/>
      <c r="AR1471" s="32">
        <v>0</v>
      </c>
      <c r="AS1471" s="12"/>
      <c r="AT1471" s="12">
        <v>15309272.4</v>
      </c>
      <c r="AU1471" s="12">
        <v>15309272.4</v>
      </c>
      <c r="AV1471" s="12"/>
      <c r="AW1471" s="12"/>
      <c r="AX1471" s="12">
        <v>0</v>
      </c>
      <c r="AY1471" s="45"/>
      <c r="AZ1471" s="32"/>
      <c r="BA1471" s="12">
        <v>0</v>
      </c>
      <c r="BB1471" s="12"/>
      <c r="BC1471" s="12">
        <f t="shared" si="1662"/>
        <v>0</v>
      </c>
      <c r="BD1471" s="12">
        <f t="shared" si="1663"/>
        <v>0</v>
      </c>
      <c r="BE1471" s="12"/>
      <c r="BF1471" s="12"/>
      <c r="BG1471" s="12"/>
      <c r="BH1471" s="12"/>
      <c r="BI1471" s="12"/>
      <c r="BJ1471" s="12"/>
      <c r="BK1471" s="12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2"/>
      <c r="CG1471" s="12"/>
      <c r="CH1471" s="12"/>
      <c r="CI1471" s="12"/>
      <c r="CJ1471" s="12"/>
      <c r="CK1471" s="12"/>
      <c r="CL1471" s="12"/>
      <c r="CM1471" s="12"/>
      <c r="CN1471" s="12"/>
      <c r="CO1471" s="12"/>
      <c r="CP1471" s="12"/>
      <c r="CQ1471" s="12"/>
      <c r="CR1471" s="12"/>
      <c r="CS1471" s="12"/>
      <c r="CT1471" s="12"/>
      <c r="CU1471" s="12"/>
      <c r="CV1471" s="12"/>
      <c r="CW1471" s="12"/>
      <c r="CX1471" s="12"/>
      <c r="CY1471" s="12"/>
      <c r="CZ1471" s="12"/>
      <c r="DA1471" s="12"/>
      <c r="DB1471" s="12"/>
      <c r="DC1471" s="12"/>
      <c r="DD1471" s="12"/>
      <c r="DE1471" s="13" t="s">
        <v>54</v>
      </c>
      <c r="DF1471" s="14" t="s">
        <v>55</v>
      </c>
    </row>
    <row r="1472" spans="1:110" ht="38.25" hidden="1" x14ac:dyDescent="0.25">
      <c r="A1472" s="13">
        <v>55</v>
      </c>
      <c r="B1472" s="48" t="s">
        <v>2269</v>
      </c>
      <c r="C1472" s="49">
        <v>1953</v>
      </c>
      <c r="D1472" s="49"/>
      <c r="E1472" s="48" t="s">
        <v>67</v>
      </c>
      <c r="F1472" s="50">
        <v>10239.9</v>
      </c>
      <c r="G1472" s="50">
        <v>9951.9</v>
      </c>
      <c r="H1472" s="51">
        <v>39953</v>
      </c>
      <c r="I1472" s="12">
        <f t="shared" si="1660"/>
        <v>21637104.989999998</v>
      </c>
      <c r="J1472" s="12">
        <f t="shared" si="1661"/>
        <v>10818552.494999999</v>
      </c>
      <c r="K1472" s="12">
        <f t="shared" si="1707"/>
        <v>10818552.494999999</v>
      </c>
      <c r="L1472" s="12">
        <f t="shared" si="1708"/>
        <v>10818552.494999999</v>
      </c>
      <c r="M1472" s="12">
        <f t="shared" si="1678"/>
        <v>0</v>
      </c>
      <c r="N1472" s="12"/>
      <c r="O1472" s="12"/>
      <c r="P1472" s="12">
        <v>0</v>
      </c>
      <c r="Q1472" s="12"/>
      <c r="R1472" s="12"/>
      <c r="S1472" s="12">
        <v>0</v>
      </c>
      <c r="T1472" s="12"/>
      <c r="U1472" s="12"/>
      <c r="V1472" s="12">
        <v>0</v>
      </c>
      <c r="W1472" s="12"/>
      <c r="X1472" s="12"/>
      <c r="Y1472" s="12">
        <v>0</v>
      </c>
      <c r="Z1472" s="12"/>
      <c r="AA1472" s="12"/>
      <c r="AB1472" s="12">
        <v>0</v>
      </c>
      <c r="AC1472" s="12"/>
      <c r="AD1472" s="12"/>
      <c r="AE1472" s="12">
        <v>0</v>
      </c>
      <c r="AF1472" s="12"/>
      <c r="AG1472" s="12"/>
      <c r="AH1472" s="12">
        <v>0</v>
      </c>
      <c r="AI1472" s="12"/>
      <c r="AJ1472" s="12"/>
      <c r="AK1472" s="12">
        <v>0</v>
      </c>
      <c r="AL1472" s="12"/>
      <c r="AM1472" s="12"/>
      <c r="AN1472" s="12">
        <v>0</v>
      </c>
      <c r="AO1472" s="32"/>
      <c r="AP1472" s="39"/>
      <c r="AQ1472" s="32"/>
      <c r="AR1472" s="32">
        <v>0</v>
      </c>
      <c r="AS1472" s="12"/>
      <c r="AT1472" s="12">
        <v>21637104.989999998</v>
      </c>
      <c r="AU1472" s="12">
        <v>21637104.989999998</v>
      </c>
      <c r="AV1472" s="12"/>
      <c r="AW1472" s="12"/>
      <c r="AX1472" s="12">
        <v>0</v>
      </c>
      <c r="AY1472" s="45"/>
      <c r="AZ1472" s="32"/>
      <c r="BA1472" s="12">
        <v>0</v>
      </c>
      <c r="BB1472" s="12"/>
      <c r="BC1472" s="12">
        <f t="shared" si="1662"/>
        <v>0</v>
      </c>
      <c r="BD1472" s="12">
        <f t="shared" si="1663"/>
        <v>0</v>
      </c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/>
      <c r="CQ1472" s="12"/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3" t="s">
        <v>54</v>
      </c>
      <c r="DF1472" s="14" t="s">
        <v>55</v>
      </c>
    </row>
    <row r="1473" spans="1:110" ht="38.25" hidden="1" x14ac:dyDescent="0.25">
      <c r="A1473" s="13">
        <v>56</v>
      </c>
      <c r="B1473" s="48" t="s">
        <v>2270</v>
      </c>
      <c r="C1473" s="49">
        <v>1961</v>
      </c>
      <c r="D1473" s="49"/>
      <c r="E1473" s="48" t="s">
        <v>153</v>
      </c>
      <c r="F1473" s="50">
        <v>1891</v>
      </c>
      <c r="G1473" s="50">
        <v>1742</v>
      </c>
      <c r="H1473" s="51">
        <v>33794</v>
      </c>
      <c r="I1473" s="12">
        <f t="shared" si="1660"/>
        <v>3315850.23</v>
      </c>
      <c r="J1473" s="12">
        <f t="shared" si="1661"/>
        <v>1657925.115</v>
      </c>
      <c r="K1473" s="12">
        <f t="shared" si="1707"/>
        <v>1657925.115</v>
      </c>
      <c r="L1473" s="12">
        <f t="shared" si="1708"/>
        <v>1657925.115</v>
      </c>
      <c r="M1473" s="12">
        <f t="shared" si="1678"/>
        <v>0</v>
      </c>
      <c r="N1473" s="12"/>
      <c r="O1473" s="12"/>
      <c r="P1473" s="12">
        <v>0</v>
      </c>
      <c r="Q1473" s="12"/>
      <c r="R1473" s="12"/>
      <c r="S1473" s="12">
        <v>0</v>
      </c>
      <c r="T1473" s="12"/>
      <c r="U1473" s="12"/>
      <c r="V1473" s="12">
        <v>0</v>
      </c>
      <c r="W1473" s="12"/>
      <c r="X1473" s="12"/>
      <c r="Y1473" s="12">
        <v>0</v>
      </c>
      <c r="Z1473" s="12"/>
      <c r="AA1473" s="12"/>
      <c r="AB1473" s="12">
        <v>0</v>
      </c>
      <c r="AC1473" s="12"/>
      <c r="AD1473" s="12"/>
      <c r="AE1473" s="12">
        <v>0</v>
      </c>
      <c r="AF1473" s="12"/>
      <c r="AG1473" s="12"/>
      <c r="AH1473" s="12">
        <v>0</v>
      </c>
      <c r="AI1473" s="12"/>
      <c r="AJ1473" s="12"/>
      <c r="AK1473" s="12">
        <v>0</v>
      </c>
      <c r="AL1473" s="12"/>
      <c r="AM1473" s="12"/>
      <c r="AN1473" s="12">
        <v>0</v>
      </c>
      <c r="AO1473" s="32"/>
      <c r="AP1473" s="39"/>
      <c r="AQ1473" s="32"/>
      <c r="AR1473" s="32">
        <v>0</v>
      </c>
      <c r="AS1473" s="12"/>
      <c r="AT1473" s="12">
        <v>3315850.23</v>
      </c>
      <c r="AU1473" s="12">
        <v>3315850.23</v>
      </c>
      <c r="AV1473" s="12"/>
      <c r="AW1473" s="12"/>
      <c r="AX1473" s="12">
        <v>0</v>
      </c>
      <c r="AY1473" s="45"/>
      <c r="AZ1473" s="32"/>
      <c r="BA1473" s="12">
        <v>0</v>
      </c>
      <c r="BB1473" s="12"/>
      <c r="BC1473" s="12">
        <f t="shared" si="1662"/>
        <v>0</v>
      </c>
      <c r="BD1473" s="12">
        <f t="shared" si="1663"/>
        <v>0</v>
      </c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2"/>
      <c r="CI1473" s="12"/>
      <c r="CJ1473" s="12"/>
      <c r="CK1473" s="12"/>
      <c r="CL1473" s="12"/>
      <c r="CM1473" s="12"/>
      <c r="CN1473" s="12"/>
      <c r="CO1473" s="12"/>
      <c r="CP1473" s="12"/>
      <c r="CQ1473" s="12"/>
      <c r="CR1473" s="12"/>
      <c r="CS1473" s="12"/>
      <c r="CT1473" s="12"/>
      <c r="CU1473" s="12"/>
      <c r="CV1473" s="12"/>
      <c r="CW1473" s="12"/>
      <c r="CX1473" s="12"/>
      <c r="CY1473" s="12"/>
      <c r="CZ1473" s="12"/>
      <c r="DA1473" s="12"/>
      <c r="DB1473" s="12"/>
      <c r="DC1473" s="12"/>
      <c r="DD1473" s="12"/>
      <c r="DE1473" s="13" t="s">
        <v>54</v>
      </c>
      <c r="DF1473" s="14" t="s">
        <v>55</v>
      </c>
    </row>
    <row r="1474" spans="1:110" ht="38.25" hidden="1" x14ac:dyDescent="0.25">
      <c r="A1474" s="13">
        <v>57</v>
      </c>
      <c r="B1474" s="48" t="s">
        <v>2271</v>
      </c>
      <c r="C1474" s="49">
        <v>1958</v>
      </c>
      <c r="D1474" s="49"/>
      <c r="E1474" s="48" t="s">
        <v>153</v>
      </c>
      <c r="F1474" s="50">
        <v>5618.4</v>
      </c>
      <c r="G1474" s="50">
        <v>5039.3999999999996</v>
      </c>
      <c r="H1474" s="51">
        <v>33650</v>
      </c>
      <c r="I1474" s="12">
        <f t="shared" si="1660"/>
        <v>9428958</v>
      </c>
      <c r="J1474" s="12">
        <f t="shared" si="1661"/>
        <v>4714479</v>
      </c>
      <c r="K1474" s="12">
        <f t="shared" si="1707"/>
        <v>4714479</v>
      </c>
      <c r="L1474" s="12">
        <f t="shared" si="1708"/>
        <v>4714479</v>
      </c>
      <c r="M1474" s="12">
        <f t="shared" si="1678"/>
        <v>0</v>
      </c>
      <c r="N1474" s="12"/>
      <c r="O1474" s="12"/>
      <c r="P1474" s="12">
        <v>0</v>
      </c>
      <c r="Q1474" s="12"/>
      <c r="R1474" s="12"/>
      <c r="S1474" s="12">
        <v>0</v>
      </c>
      <c r="T1474" s="12"/>
      <c r="U1474" s="12"/>
      <c r="V1474" s="12">
        <v>0</v>
      </c>
      <c r="W1474" s="12"/>
      <c r="X1474" s="12"/>
      <c r="Y1474" s="12">
        <v>0</v>
      </c>
      <c r="Z1474" s="12"/>
      <c r="AA1474" s="12"/>
      <c r="AB1474" s="12">
        <v>0</v>
      </c>
      <c r="AC1474" s="12"/>
      <c r="AD1474" s="12"/>
      <c r="AE1474" s="12">
        <v>0</v>
      </c>
      <c r="AF1474" s="12"/>
      <c r="AG1474" s="12"/>
      <c r="AH1474" s="12">
        <v>0</v>
      </c>
      <c r="AI1474" s="12"/>
      <c r="AJ1474" s="12"/>
      <c r="AK1474" s="12">
        <v>0</v>
      </c>
      <c r="AL1474" s="12"/>
      <c r="AM1474" s="12"/>
      <c r="AN1474" s="12">
        <v>0</v>
      </c>
      <c r="AO1474" s="32"/>
      <c r="AP1474" s="39"/>
      <c r="AQ1474" s="32"/>
      <c r="AR1474" s="32">
        <v>0</v>
      </c>
      <c r="AS1474" s="12"/>
      <c r="AT1474" s="12">
        <v>9428958</v>
      </c>
      <c r="AU1474" s="12">
        <v>9428958</v>
      </c>
      <c r="AV1474" s="12"/>
      <c r="AW1474" s="12"/>
      <c r="AX1474" s="12">
        <v>0</v>
      </c>
      <c r="AY1474" s="45"/>
      <c r="AZ1474" s="32"/>
      <c r="BA1474" s="12">
        <v>0</v>
      </c>
      <c r="BB1474" s="12"/>
      <c r="BC1474" s="12">
        <f t="shared" si="1662"/>
        <v>0</v>
      </c>
      <c r="BD1474" s="12">
        <f t="shared" si="1663"/>
        <v>0</v>
      </c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3" t="s">
        <v>54</v>
      </c>
      <c r="DF1474" s="14" t="s">
        <v>55</v>
      </c>
    </row>
    <row r="1475" spans="1:110" ht="38.25" hidden="1" x14ac:dyDescent="0.25">
      <c r="A1475" s="13">
        <v>58</v>
      </c>
      <c r="B1475" s="48" t="s">
        <v>1522</v>
      </c>
      <c r="C1475" s="49">
        <v>1961</v>
      </c>
      <c r="D1475" s="49" t="s">
        <v>51</v>
      </c>
      <c r="E1475" s="48" t="s">
        <v>229</v>
      </c>
      <c r="F1475" s="50">
        <v>2791.3</v>
      </c>
      <c r="G1475" s="50">
        <v>2565.3000000000002</v>
      </c>
      <c r="H1475" s="51">
        <v>34289</v>
      </c>
      <c r="I1475" s="12">
        <f t="shared" si="1660"/>
        <v>5788514.4456000002</v>
      </c>
      <c r="J1475" s="12">
        <f t="shared" si="1661"/>
        <v>2894257.2228000001</v>
      </c>
      <c r="K1475" s="12">
        <f t="shared" si="1707"/>
        <v>2894257.2228000001</v>
      </c>
      <c r="L1475" s="12">
        <f t="shared" si="1708"/>
        <v>2894257.2228000001</v>
      </c>
      <c r="M1475" s="12">
        <f t="shared" si="1678"/>
        <v>0</v>
      </c>
      <c r="N1475" s="12"/>
      <c r="O1475" s="12"/>
      <c r="P1475" s="12">
        <v>0</v>
      </c>
      <c r="Q1475" s="12"/>
      <c r="R1475" s="12"/>
      <c r="S1475" s="12">
        <v>0</v>
      </c>
      <c r="T1475" s="12"/>
      <c r="U1475" s="12"/>
      <c r="V1475" s="12">
        <v>0</v>
      </c>
      <c r="W1475" s="12"/>
      <c r="X1475" s="12">
        <v>857579.79</v>
      </c>
      <c r="Y1475" s="12">
        <v>857579.79</v>
      </c>
      <c r="Z1475" s="12">
        <v>903755.17599999998</v>
      </c>
      <c r="AA1475" s="12">
        <v>3146295.8555999999</v>
      </c>
      <c r="AB1475" s="12">
        <v>2242540.6795999999</v>
      </c>
      <c r="AC1475" s="12"/>
      <c r="AD1475" s="12"/>
      <c r="AE1475" s="12">
        <v>0</v>
      </c>
      <c r="AF1475" s="12"/>
      <c r="AG1475" s="12"/>
      <c r="AH1475" s="12">
        <v>0</v>
      </c>
      <c r="AI1475" s="12"/>
      <c r="AJ1475" s="12"/>
      <c r="AK1475" s="12">
        <v>0</v>
      </c>
      <c r="AL1475" s="12"/>
      <c r="AM1475" s="12"/>
      <c r="AN1475" s="12">
        <v>0</v>
      </c>
      <c r="AO1475" s="32"/>
      <c r="AP1475" s="39" t="s">
        <v>53</v>
      </c>
      <c r="AQ1475" s="32"/>
      <c r="AR1475" s="32">
        <v>0</v>
      </c>
      <c r="AS1475" s="12"/>
      <c r="AT1475" s="12">
        <v>1784638.8</v>
      </c>
      <c r="AU1475" s="12">
        <v>1784638.8</v>
      </c>
      <c r="AV1475" s="12"/>
      <c r="AW1475" s="12"/>
      <c r="AX1475" s="12">
        <v>0</v>
      </c>
      <c r="AY1475" s="45"/>
      <c r="AZ1475" s="32"/>
      <c r="BA1475" s="12">
        <v>0</v>
      </c>
      <c r="BB1475" s="12">
        <f>BF1475+BJ1475+BN1475+BR1475+BV1475+BZ1475+CD1475+CH1475+CL1475+CP1475+CT1475+CX1475+DB1475</f>
        <v>0</v>
      </c>
      <c r="BC1475" s="12">
        <f t="shared" si="1662"/>
        <v>0</v>
      </c>
      <c r="BD1475" s="12">
        <f t="shared" si="1663"/>
        <v>0</v>
      </c>
      <c r="BE1475" s="12"/>
      <c r="BF1475" s="12"/>
      <c r="BG1475" s="12"/>
      <c r="BH1475" s="12">
        <f>BG1475-BF1475</f>
        <v>0</v>
      </c>
      <c r="BI1475" s="12"/>
      <c r="BJ1475" s="12"/>
      <c r="BK1475" s="12"/>
      <c r="BL1475" s="12">
        <f>BK1475-BJ1475</f>
        <v>0</v>
      </c>
      <c r="BM1475" s="12"/>
      <c r="BN1475" s="12"/>
      <c r="BO1475" s="12"/>
      <c r="BP1475" s="12">
        <f>BO1475-BN1475</f>
        <v>0</v>
      </c>
      <c r="BQ1475" s="12"/>
      <c r="BR1475" s="12"/>
      <c r="BS1475" s="12"/>
      <c r="BT1475" s="12">
        <f>BS1475-BR1475</f>
        <v>0</v>
      </c>
      <c r="BU1475" s="12"/>
      <c r="BV1475" s="12"/>
      <c r="BW1475" s="12"/>
      <c r="BX1475" s="12">
        <f>BW1475-BV1475</f>
        <v>0</v>
      </c>
      <c r="BY1475" s="12"/>
      <c r="BZ1475" s="12"/>
      <c r="CA1475" s="12"/>
      <c r="CB1475" s="12">
        <f>CA1475-BZ1475</f>
        <v>0</v>
      </c>
      <c r="CC1475" s="12"/>
      <c r="CD1475" s="12"/>
      <c r="CE1475" s="12"/>
      <c r="CF1475" s="12">
        <f>CE1475-CD1475</f>
        <v>0</v>
      </c>
      <c r="CG1475" s="12"/>
      <c r="CH1475" s="12"/>
      <c r="CI1475" s="12"/>
      <c r="CJ1475" s="12">
        <f>CI1475-CH1475</f>
        <v>0</v>
      </c>
      <c r="CK1475" s="12"/>
      <c r="CL1475" s="12"/>
      <c r="CM1475" s="12"/>
      <c r="CN1475" s="12">
        <f>CM1475-CL1475</f>
        <v>0</v>
      </c>
      <c r="CO1475" s="12"/>
      <c r="CP1475" s="12"/>
      <c r="CQ1475" s="12"/>
      <c r="CR1475" s="12">
        <f>CQ1475-CP1475</f>
        <v>0</v>
      </c>
      <c r="CS1475" s="12"/>
      <c r="CT1475" s="12"/>
      <c r="CU1475" s="12"/>
      <c r="CV1475" s="12">
        <f>CU1475-CT1475</f>
        <v>0</v>
      </c>
      <c r="CW1475" s="12"/>
      <c r="CX1475" s="12"/>
      <c r="CY1475" s="12"/>
      <c r="CZ1475" s="12">
        <f>CY1475-CX1475</f>
        <v>0</v>
      </c>
      <c r="DA1475" s="12"/>
      <c r="DB1475" s="12"/>
      <c r="DC1475" s="12"/>
      <c r="DD1475" s="12">
        <f>DC1475-DB1475</f>
        <v>0</v>
      </c>
      <c r="DE1475" s="13" t="s">
        <v>54</v>
      </c>
      <c r="DF1475" s="14" t="s">
        <v>55</v>
      </c>
    </row>
    <row r="1476" spans="1:110" ht="38.25" hidden="1" x14ac:dyDescent="0.25">
      <c r="A1476" s="13">
        <v>59</v>
      </c>
      <c r="B1476" s="48" t="s">
        <v>1523</v>
      </c>
      <c r="C1476" s="49">
        <v>1960</v>
      </c>
      <c r="D1476" s="49" t="s">
        <v>51</v>
      </c>
      <c r="E1476" s="48" t="s">
        <v>229</v>
      </c>
      <c r="F1476" s="50">
        <v>2767.5</v>
      </c>
      <c r="G1476" s="50">
        <v>2546.5</v>
      </c>
      <c r="H1476" s="51">
        <v>33815</v>
      </c>
      <c r="I1476" s="12">
        <f t="shared" si="1660"/>
        <v>6022541.8888000008</v>
      </c>
      <c r="J1476" s="12">
        <f t="shared" si="1661"/>
        <v>3011270.9444000004</v>
      </c>
      <c r="K1476" s="12">
        <f t="shared" si="1707"/>
        <v>3011270.9444000004</v>
      </c>
      <c r="L1476" s="12">
        <f t="shared" si="1708"/>
        <v>3011270.9444000004</v>
      </c>
      <c r="M1476" s="12">
        <f t="shared" si="1678"/>
        <v>0</v>
      </c>
      <c r="N1476" s="12"/>
      <c r="O1476" s="12"/>
      <c r="P1476" s="12">
        <v>0</v>
      </c>
      <c r="Q1476" s="12"/>
      <c r="R1476" s="12"/>
      <c r="S1476" s="12">
        <v>0</v>
      </c>
      <c r="T1476" s="12"/>
      <c r="U1476" s="12"/>
      <c r="V1476" s="12">
        <v>0</v>
      </c>
      <c r="W1476" s="12"/>
      <c r="X1476" s="12">
        <v>851294.95</v>
      </c>
      <c r="Y1476" s="12">
        <v>851294.95</v>
      </c>
      <c r="Z1476" s="12">
        <v>897131.91899999999</v>
      </c>
      <c r="AA1476" s="12">
        <v>2959820.9040000001</v>
      </c>
      <c r="AB1476" s="12">
        <v>2062688.9850000001</v>
      </c>
      <c r="AC1476" s="12"/>
      <c r="AD1476" s="12"/>
      <c r="AE1476" s="12">
        <v>0</v>
      </c>
      <c r="AF1476" s="12"/>
      <c r="AG1476" s="12"/>
      <c r="AH1476" s="12">
        <v>0</v>
      </c>
      <c r="AI1476" s="12"/>
      <c r="AJ1476" s="12"/>
      <c r="AK1476" s="12">
        <v>0</v>
      </c>
      <c r="AL1476" s="12"/>
      <c r="AM1476" s="12"/>
      <c r="AN1476" s="12">
        <v>0</v>
      </c>
      <c r="AO1476" s="32"/>
      <c r="AP1476" s="39" t="s">
        <v>53</v>
      </c>
      <c r="AQ1476" s="32"/>
      <c r="AR1476" s="32">
        <v>0</v>
      </c>
      <c r="AS1476" s="12">
        <v>1181484.723</v>
      </c>
      <c r="AT1476" s="12">
        <v>2211426.0348000005</v>
      </c>
      <c r="AU1476" s="12">
        <v>1029941.3118000005</v>
      </c>
      <c r="AV1476" s="12"/>
      <c r="AW1476" s="12"/>
      <c r="AX1476" s="12">
        <v>0</v>
      </c>
      <c r="AY1476" s="45"/>
      <c r="AZ1476" s="32"/>
      <c r="BA1476" s="12">
        <v>0</v>
      </c>
      <c r="BB1476" s="12">
        <f>BF1476+BJ1476+BN1476+BR1476+BV1476+BZ1476+CD1476+CH1476+CL1476+CP1476+CT1476+CX1476+DB1476</f>
        <v>0</v>
      </c>
      <c r="BC1476" s="12">
        <f t="shared" si="1662"/>
        <v>0</v>
      </c>
      <c r="BD1476" s="12">
        <f t="shared" si="1663"/>
        <v>0</v>
      </c>
      <c r="BE1476" s="12"/>
      <c r="BF1476" s="12"/>
      <c r="BG1476" s="12"/>
      <c r="BH1476" s="12">
        <f>BG1476-BF1476</f>
        <v>0</v>
      </c>
      <c r="BI1476" s="12"/>
      <c r="BJ1476" s="12"/>
      <c r="BK1476" s="12"/>
      <c r="BL1476" s="12">
        <f>BK1476-BJ1476</f>
        <v>0</v>
      </c>
      <c r="BM1476" s="12"/>
      <c r="BN1476" s="12"/>
      <c r="BO1476" s="12"/>
      <c r="BP1476" s="12">
        <f>BO1476-BN1476</f>
        <v>0</v>
      </c>
      <c r="BQ1476" s="12"/>
      <c r="BR1476" s="12"/>
      <c r="BS1476" s="12"/>
      <c r="BT1476" s="12">
        <f>BS1476-BR1476</f>
        <v>0</v>
      </c>
      <c r="BU1476" s="12"/>
      <c r="BV1476" s="12"/>
      <c r="BW1476" s="12"/>
      <c r="BX1476" s="12">
        <f>BW1476-BV1476</f>
        <v>0</v>
      </c>
      <c r="BY1476" s="12"/>
      <c r="BZ1476" s="12"/>
      <c r="CA1476" s="12"/>
      <c r="CB1476" s="12">
        <f>CA1476-BZ1476</f>
        <v>0</v>
      </c>
      <c r="CC1476" s="12"/>
      <c r="CD1476" s="12"/>
      <c r="CE1476" s="12"/>
      <c r="CF1476" s="12">
        <f>CE1476-CD1476</f>
        <v>0</v>
      </c>
      <c r="CG1476" s="12"/>
      <c r="CH1476" s="12"/>
      <c r="CI1476" s="12"/>
      <c r="CJ1476" s="12">
        <f>CI1476-CH1476</f>
        <v>0</v>
      </c>
      <c r="CK1476" s="12"/>
      <c r="CL1476" s="12"/>
      <c r="CM1476" s="12"/>
      <c r="CN1476" s="12">
        <f>CM1476-CL1476</f>
        <v>0</v>
      </c>
      <c r="CO1476" s="12"/>
      <c r="CP1476" s="12"/>
      <c r="CQ1476" s="12"/>
      <c r="CR1476" s="12">
        <f>CQ1476-CP1476</f>
        <v>0</v>
      </c>
      <c r="CS1476" s="12"/>
      <c r="CT1476" s="12"/>
      <c r="CU1476" s="12"/>
      <c r="CV1476" s="12">
        <f>CU1476-CT1476</f>
        <v>0</v>
      </c>
      <c r="CW1476" s="12"/>
      <c r="CX1476" s="12"/>
      <c r="CY1476" s="12"/>
      <c r="CZ1476" s="12">
        <f>CY1476-CX1476</f>
        <v>0</v>
      </c>
      <c r="DA1476" s="12"/>
      <c r="DB1476" s="12"/>
      <c r="DC1476" s="12"/>
      <c r="DD1476" s="12">
        <f>DC1476-DB1476</f>
        <v>0</v>
      </c>
      <c r="DE1476" s="13" t="s">
        <v>54</v>
      </c>
      <c r="DF1476" s="14" t="s">
        <v>55</v>
      </c>
    </row>
    <row r="1477" spans="1:110" ht="38.25" hidden="1" x14ac:dyDescent="0.25">
      <c r="A1477" s="13">
        <v>60</v>
      </c>
      <c r="B1477" s="48" t="s">
        <v>1524</v>
      </c>
      <c r="C1477" s="49">
        <v>1960</v>
      </c>
      <c r="D1477" s="49" t="s">
        <v>51</v>
      </c>
      <c r="E1477" s="48" t="s">
        <v>229</v>
      </c>
      <c r="F1477" s="50">
        <v>2766.8</v>
      </c>
      <c r="G1477" s="50">
        <v>2542.8000000000002</v>
      </c>
      <c r="H1477" s="51">
        <v>33878</v>
      </c>
      <c r="I1477" s="12">
        <f t="shared" si="1660"/>
        <v>4105454.2176000001</v>
      </c>
      <c r="J1477" s="12">
        <f t="shared" si="1661"/>
        <v>2052727.1088</v>
      </c>
      <c r="K1477" s="12">
        <f t="shared" si="1707"/>
        <v>2052727.1088</v>
      </c>
      <c r="L1477" s="12">
        <f t="shared" si="1708"/>
        <v>2052727.1088</v>
      </c>
      <c r="M1477" s="12">
        <f t="shared" si="1678"/>
        <v>0</v>
      </c>
      <c r="N1477" s="12"/>
      <c r="O1477" s="12"/>
      <c r="P1477" s="12">
        <v>0</v>
      </c>
      <c r="Q1477" s="12"/>
      <c r="R1477" s="12"/>
      <c r="S1477" s="12">
        <v>0</v>
      </c>
      <c r="T1477" s="12"/>
      <c r="U1477" s="12"/>
      <c r="V1477" s="12">
        <v>0</v>
      </c>
      <c r="W1477" s="12"/>
      <c r="X1477" s="12">
        <v>850058.04</v>
      </c>
      <c r="Y1477" s="12">
        <v>850058.04</v>
      </c>
      <c r="Z1477" s="12">
        <v>895828.42599999998</v>
      </c>
      <c r="AA1477" s="12">
        <v>3255396.1776000001</v>
      </c>
      <c r="AB1477" s="12">
        <v>2359567.7516000001</v>
      </c>
      <c r="AC1477" s="12"/>
      <c r="AD1477" s="12"/>
      <c r="AE1477" s="12">
        <v>0</v>
      </c>
      <c r="AF1477" s="12"/>
      <c r="AG1477" s="12"/>
      <c r="AH1477" s="12">
        <v>0</v>
      </c>
      <c r="AI1477" s="12"/>
      <c r="AJ1477" s="12"/>
      <c r="AK1477" s="12">
        <v>0</v>
      </c>
      <c r="AL1477" s="12"/>
      <c r="AM1477" s="12"/>
      <c r="AN1477" s="12">
        <v>0</v>
      </c>
      <c r="AO1477" s="32"/>
      <c r="AP1477" s="39" t="s">
        <v>53</v>
      </c>
      <c r="AQ1477" s="32"/>
      <c r="AR1477" s="32">
        <v>0</v>
      </c>
      <c r="AS1477" s="12"/>
      <c r="AT1477" s="12"/>
      <c r="AU1477" s="12">
        <v>0</v>
      </c>
      <c r="AV1477" s="12"/>
      <c r="AW1477" s="12"/>
      <c r="AX1477" s="12">
        <v>0</v>
      </c>
      <c r="AY1477" s="45"/>
      <c r="AZ1477" s="32"/>
      <c r="BA1477" s="12">
        <v>0</v>
      </c>
      <c r="BB1477" s="12">
        <f>BF1477+BJ1477+BN1477+BR1477+BV1477+BZ1477+CD1477+CH1477+CL1477+CP1477+CT1477+CX1477+DB1477</f>
        <v>0</v>
      </c>
      <c r="BC1477" s="12">
        <f t="shared" si="1662"/>
        <v>0</v>
      </c>
      <c r="BD1477" s="12">
        <f t="shared" si="1663"/>
        <v>0</v>
      </c>
      <c r="BE1477" s="12"/>
      <c r="BF1477" s="12"/>
      <c r="BG1477" s="12"/>
      <c r="BH1477" s="12">
        <f>BG1477-BF1477</f>
        <v>0</v>
      </c>
      <c r="BI1477" s="12"/>
      <c r="BJ1477" s="12"/>
      <c r="BK1477" s="12"/>
      <c r="BL1477" s="12">
        <f>BK1477-BJ1477</f>
        <v>0</v>
      </c>
      <c r="BM1477" s="12"/>
      <c r="BN1477" s="12"/>
      <c r="BO1477" s="12"/>
      <c r="BP1477" s="12">
        <f>BO1477-BN1477</f>
        <v>0</v>
      </c>
      <c r="BQ1477" s="12"/>
      <c r="BR1477" s="12"/>
      <c r="BS1477" s="12"/>
      <c r="BT1477" s="12">
        <f>BS1477-BR1477</f>
        <v>0</v>
      </c>
      <c r="BU1477" s="12"/>
      <c r="BV1477" s="12"/>
      <c r="BW1477" s="12"/>
      <c r="BX1477" s="12">
        <f>BW1477-BV1477</f>
        <v>0</v>
      </c>
      <c r="BY1477" s="12"/>
      <c r="BZ1477" s="12"/>
      <c r="CA1477" s="12"/>
      <c r="CB1477" s="12">
        <f>CA1477-BZ1477</f>
        <v>0</v>
      </c>
      <c r="CC1477" s="12"/>
      <c r="CD1477" s="12"/>
      <c r="CE1477" s="12"/>
      <c r="CF1477" s="12">
        <f>CE1477-CD1477</f>
        <v>0</v>
      </c>
      <c r="CG1477" s="12"/>
      <c r="CH1477" s="12"/>
      <c r="CI1477" s="12"/>
      <c r="CJ1477" s="12">
        <f>CI1477-CH1477</f>
        <v>0</v>
      </c>
      <c r="CK1477" s="12"/>
      <c r="CL1477" s="12"/>
      <c r="CM1477" s="12"/>
      <c r="CN1477" s="12">
        <f>CM1477-CL1477</f>
        <v>0</v>
      </c>
      <c r="CO1477" s="12"/>
      <c r="CP1477" s="12"/>
      <c r="CQ1477" s="12"/>
      <c r="CR1477" s="12">
        <f>CQ1477-CP1477</f>
        <v>0</v>
      </c>
      <c r="CS1477" s="12"/>
      <c r="CT1477" s="12"/>
      <c r="CU1477" s="12"/>
      <c r="CV1477" s="12">
        <f>CU1477-CT1477</f>
        <v>0</v>
      </c>
      <c r="CW1477" s="12"/>
      <c r="CX1477" s="12"/>
      <c r="CY1477" s="12"/>
      <c r="CZ1477" s="12">
        <f>CY1477-CX1477</f>
        <v>0</v>
      </c>
      <c r="DA1477" s="12"/>
      <c r="DB1477" s="12"/>
      <c r="DC1477" s="12"/>
      <c r="DD1477" s="12">
        <f>DC1477-DB1477</f>
        <v>0</v>
      </c>
      <c r="DE1477" s="13" t="s">
        <v>54</v>
      </c>
      <c r="DF1477" s="14" t="s">
        <v>55</v>
      </c>
    </row>
    <row r="1478" spans="1:110" ht="38.25" hidden="1" x14ac:dyDescent="0.25">
      <c r="A1478" s="13">
        <v>61</v>
      </c>
      <c r="B1478" s="48" t="s">
        <v>1525</v>
      </c>
      <c r="C1478" s="49">
        <v>1961</v>
      </c>
      <c r="D1478" s="49" t="s">
        <v>51</v>
      </c>
      <c r="E1478" s="48" t="s">
        <v>229</v>
      </c>
      <c r="F1478" s="50">
        <v>2822.3</v>
      </c>
      <c r="G1478" s="50">
        <v>2593.3000000000002</v>
      </c>
      <c r="H1478" s="51">
        <v>33871</v>
      </c>
      <c r="I1478" s="12">
        <f t="shared" si="1660"/>
        <v>4230280.0299999993</v>
      </c>
      <c r="J1478" s="12">
        <f t="shared" si="1661"/>
        <v>2115140.0149999997</v>
      </c>
      <c r="K1478" s="12">
        <f t="shared" si="1707"/>
        <v>2115140.0149999997</v>
      </c>
      <c r="L1478" s="12">
        <f t="shared" si="1708"/>
        <v>2115140.0149999997</v>
      </c>
      <c r="M1478" s="12">
        <f t="shared" si="1678"/>
        <v>0</v>
      </c>
      <c r="N1478" s="12"/>
      <c r="O1478" s="12"/>
      <c r="P1478" s="12">
        <v>0</v>
      </c>
      <c r="Q1478" s="12"/>
      <c r="R1478" s="12"/>
      <c r="S1478" s="12">
        <v>0</v>
      </c>
      <c r="T1478" s="12"/>
      <c r="U1478" s="12"/>
      <c r="V1478" s="12">
        <v>0</v>
      </c>
      <c r="W1478" s="12"/>
      <c r="X1478" s="12">
        <v>866940.19</v>
      </c>
      <c r="Y1478" s="12">
        <v>866940.19</v>
      </c>
      <c r="Z1478" s="12">
        <v>913619.576</v>
      </c>
      <c r="AA1478" s="12">
        <v>3363339.84</v>
      </c>
      <c r="AB1478" s="12">
        <v>2449720.264</v>
      </c>
      <c r="AC1478" s="12"/>
      <c r="AD1478" s="12"/>
      <c r="AE1478" s="12">
        <v>0</v>
      </c>
      <c r="AF1478" s="12"/>
      <c r="AG1478" s="12"/>
      <c r="AH1478" s="12">
        <v>0</v>
      </c>
      <c r="AI1478" s="12"/>
      <c r="AJ1478" s="12"/>
      <c r="AK1478" s="12">
        <v>0</v>
      </c>
      <c r="AL1478" s="12"/>
      <c r="AM1478" s="12"/>
      <c r="AN1478" s="12">
        <v>0</v>
      </c>
      <c r="AO1478" s="32"/>
      <c r="AP1478" s="39" t="s">
        <v>53</v>
      </c>
      <c r="AQ1478" s="32"/>
      <c r="AR1478" s="32">
        <v>0</v>
      </c>
      <c r="AS1478" s="12"/>
      <c r="AT1478" s="12"/>
      <c r="AU1478" s="12">
        <v>0</v>
      </c>
      <c r="AV1478" s="12"/>
      <c r="AW1478" s="12"/>
      <c r="AX1478" s="12">
        <v>0</v>
      </c>
      <c r="AY1478" s="45"/>
      <c r="AZ1478" s="32"/>
      <c r="BA1478" s="12">
        <v>0</v>
      </c>
      <c r="BB1478" s="12">
        <f>BF1478+BJ1478+BN1478+BR1478+BV1478+BZ1478+CD1478+CH1478+CL1478+CP1478+CT1478+CX1478+DB1478</f>
        <v>0</v>
      </c>
      <c r="BC1478" s="12">
        <f t="shared" si="1662"/>
        <v>0</v>
      </c>
      <c r="BD1478" s="12">
        <f t="shared" si="1663"/>
        <v>0</v>
      </c>
      <c r="BE1478" s="12"/>
      <c r="BF1478" s="12"/>
      <c r="BG1478" s="12"/>
      <c r="BH1478" s="12">
        <f>BG1478-BF1478</f>
        <v>0</v>
      </c>
      <c r="BI1478" s="12"/>
      <c r="BJ1478" s="12"/>
      <c r="BK1478" s="12"/>
      <c r="BL1478" s="12">
        <f>BK1478-BJ1478</f>
        <v>0</v>
      </c>
      <c r="BM1478" s="12"/>
      <c r="BN1478" s="12"/>
      <c r="BO1478" s="12"/>
      <c r="BP1478" s="12">
        <f>BO1478-BN1478</f>
        <v>0</v>
      </c>
      <c r="BQ1478" s="12"/>
      <c r="BR1478" s="12"/>
      <c r="BS1478" s="12"/>
      <c r="BT1478" s="12">
        <f>BS1478-BR1478</f>
        <v>0</v>
      </c>
      <c r="BU1478" s="12"/>
      <c r="BV1478" s="12"/>
      <c r="BW1478" s="12"/>
      <c r="BX1478" s="12">
        <f>BW1478-BV1478</f>
        <v>0</v>
      </c>
      <c r="BY1478" s="12"/>
      <c r="BZ1478" s="12"/>
      <c r="CA1478" s="12"/>
      <c r="CB1478" s="12">
        <f>CA1478-BZ1478</f>
        <v>0</v>
      </c>
      <c r="CC1478" s="12"/>
      <c r="CD1478" s="12"/>
      <c r="CE1478" s="12"/>
      <c r="CF1478" s="12">
        <f>CE1478-CD1478</f>
        <v>0</v>
      </c>
      <c r="CG1478" s="12"/>
      <c r="CH1478" s="12"/>
      <c r="CI1478" s="12"/>
      <c r="CJ1478" s="12">
        <f>CI1478-CH1478</f>
        <v>0</v>
      </c>
      <c r="CK1478" s="12"/>
      <c r="CL1478" s="12"/>
      <c r="CM1478" s="12"/>
      <c r="CN1478" s="12">
        <f>CM1478-CL1478</f>
        <v>0</v>
      </c>
      <c r="CO1478" s="12"/>
      <c r="CP1478" s="12"/>
      <c r="CQ1478" s="12"/>
      <c r="CR1478" s="12">
        <f>CQ1478-CP1478</f>
        <v>0</v>
      </c>
      <c r="CS1478" s="12"/>
      <c r="CT1478" s="12"/>
      <c r="CU1478" s="12"/>
      <c r="CV1478" s="12">
        <f>CU1478-CT1478</f>
        <v>0</v>
      </c>
      <c r="CW1478" s="12"/>
      <c r="CX1478" s="12"/>
      <c r="CY1478" s="12"/>
      <c r="CZ1478" s="12">
        <f>CY1478-CX1478</f>
        <v>0</v>
      </c>
      <c r="DA1478" s="12"/>
      <c r="DB1478" s="12"/>
      <c r="DC1478" s="12"/>
      <c r="DD1478" s="12">
        <f>DC1478-DB1478</f>
        <v>0</v>
      </c>
      <c r="DE1478" s="13" t="s">
        <v>54</v>
      </c>
      <c r="DF1478" s="14" t="s">
        <v>55</v>
      </c>
    </row>
    <row r="1479" spans="1:110" ht="38.25" hidden="1" x14ac:dyDescent="0.25">
      <c r="A1479" s="13">
        <v>62</v>
      </c>
      <c r="B1479" s="48" t="s">
        <v>2272</v>
      </c>
      <c r="C1479" s="49">
        <v>1916</v>
      </c>
      <c r="D1479" s="49"/>
      <c r="E1479" s="48" t="s">
        <v>52</v>
      </c>
      <c r="F1479" s="50">
        <v>3145.2</v>
      </c>
      <c r="G1479" s="50">
        <v>2652.1</v>
      </c>
      <c r="H1479" s="51">
        <v>34414</v>
      </c>
      <c r="I1479" s="12">
        <f t="shared" si="1660"/>
        <v>5124353.84</v>
      </c>
      <c r="J1479" s="12">
        <f t="shared" si="1661"/>
        <v>2562176.92</v>
      </c>
      <c r="K1479" s="12">
        <f t="shared" si="1707"/>
        <v>2562176.92</v>
      </c>
      <c r="L1479" s="12">
        <f t="shared" si="1708"/>
        <v>2562176.92</v>
      </c>
      <c r="M1479" s="12">
        <f t="shared" si="1678"/>
        <v>0</v>
      </c>
      <c r="N1479" s="12"/>
      <c r="O1479" s="12"/>
      <c r="P1479" s="12">
        <v>0</v>
      </c>
      <c r="Q1479" s="12"/>
      <c r="R1479" s="12"/>
      <c r="S1479" s="12">
        <v>0</v>
      </c>
      <c r="T1479" s="12"/>
      <c r="U1479" s="12"/>
      <c r="V1479" s="12">
        <v>0</v>
      </c>
      <c r="W1479" s="12"/>
      <c r="X1479" s="12"/>
      <c r="Y1479" s="12">
        <v>0</v>
      </c>
      <c r="Z1479" s="12"/>
      <c r="AA1479" s="12"/>
      <c r="AB1479" s="12">
        <v>0</v>
      </c>
      <c r="AC1479" s="12"/>
      <c r="AD1479" s="12"/>
      <c r="AE1479" s="12">
        <v>0</v>
      </c>
      <c r="AF1479" s="12"/>
      <c r="AG1479" s="12"/>
      <c r="AH1479" s="12">
        <v>0</v>
      </c>
      <c r="AI1479" s="12"/>
      <c r="AJ1479" s="12"/>
      <c r="AK1479" s="12">
        <v>0</v>
      </c>
      <c r="AL1479" s="12"/>
      <c r="AM1479" s="12"/>
      <c r="AN1479" s="12">
        <v>0</v>
      </c>
      <c r="AO1479" s="32"/>
      <c r="AP1479" s="39"/>
      <c r="AQ1479" s="32"/>
      <c r="AR1479" s="32">
        <v>0</v>
      </c>
      <c r="AS1479" s="12"/>
      <c r="AT1479" s="12">
        <v>5124353.84</v>
      </c>
      <c r="AU1479" s="12">
        <v>5124353.84</v>
      </c>
      <c r="AV1479" s="12"/>
      <c r="AW1479" s="12"/>
      <c r="AX1479" s="12">
        <v>0</v>
      </c>
      <c r="AY1479" s="45"/>
      <c r="AZ1479" s="32"/>
      <c r="BA1479" s="12">
        <v>0</v>
      </c>
      <c r="BB1479" s="12"/>
      <c r="BC1479" s="12">
        <f t="shared" si="1662"/>
        <v>0</v>
      </c>
      <c r="BD1479" s="12">
        <f t="shared" si="1663"/>
        <v>0</v>
      </c>
      <c r="BE1479" s="12"/>
      <c r="BF1479" s="12"/>
      <c r="BG1479" s="12"/>
      <c r="BH1479" s="12"/>
      <c r="BI1479" s="12"/>
      <c r="BJ1479" s="12"/>
      <c r="BK1479" s="12"/>
      <c r="BL1479" s="12"/>
      <c r="BM1479" s="12"/>
      <c r="BN1479" s="12"/>
      <c r="BO1479" s="12"/>
      <c r="BP1479" s="12"/>
      <c r="BQ1479" s="12"/>
      <c r="BR1479" s="12"/>
      <c r="BS1479" s="12"/>
      <c r="BT1479" s="12"/>
      <c r="BU1479" s="12"/>
      <c r="BV1479" s="12"/>
      <c r="BW1479" s="12"/>
      <c r="BX1479" s="12"/>
      <c r="BY1479" s="12"/>
      <c r="BZ1479" s="12"/>
      <c r="CA1479" s="12"/>
      <c r="CB1479" s="12"/>
      <c r="CC1479" s="12"/>
      <c r="CD1479" s="12"/>
      <c r="CE1479" s="12"/>
      <c r="CF1479" s="12"/>
      <c r="CG1479" s="12"/>
      <c r="CH1479" s="12"/>
      <c r="CI1479" s="12"/>
      <c r="CJ1479" s="12"/>
      <c r="CK1479" s="12"/>
      <c r="CL1479" s="12"/>
      <c r="CM1479" s="12"/>
      <c r="CN1479" s="12"/>
      <c r="CO1479" s="12"/>
      <c r="CP1479" s="12"/>
      <c r="CQ1479" s="12"/>
      <c r="CR1479" s="12"/>
      <c r="CS1479" s="12"/>
      <c r="CT1479" s="12"/>
      <c r="CU1479" s="12"/>
      <c r="CV1479" s="12"/>
      <c r="CW1479" s="12"/>
      <c r="CX1479" s="12"/>
      <c r="CY1479" s="12"/>
      <c r="CZ1479" s="12"/>
      <c r="DA1479" s="12"/>
      <c r="DB1479" s="12"/>
      <c r="DC1479" s="12"/>
      <c r="DD1479" s="12"/>
      <c r="DE1479" s="13" t="s">
        <v>54</v>
      </c>
      <c r="DF1479" s="14" t="s">
        <v>55</v>
      </c>
    </row>
    <row r="1480" spans="1:110" ht="38.25" hidden="1" x14ac:dyDescent="0.25">
      <c r="A1480" s="13">
        <v>63</v>
      </c>
      <c r="B1480" s="48" t="s">
        <v>2273</v>
      </c>
      <c r="C1480" s="49">
        <v>1960</v>
      </c>
      <c r="D1480" s="49"/>
      <c r="E1480" s="48" t="s">
        <v>153</v>
      </c>
      <c r="F1480" s="50">
        <v>3482.2</v>
      </c>
      <c r="G1480" s="50">
        <v>3258.2</v>
      </c>
      <c r="H1480" s="51">
        <v>34324</v>
      </c>
      <c r="I1480" s="12">
        <f t="shared" ref="I1480:I1486" si="1724">O1480+R1480+U1480+X1480+AA1480+AD1480+AG1480+AJ1480+AM1480+AQ1480+AT1480+BC1480+AW1480+AZ1480</f>
        <v>4871628.3</v>
      </c>
      <c r="J1480" s="12">
        <f t="shared" ref="J1480:J1486" si="1725">(I1480-BC1480)*0.5</f>
        <v>2435814.15</v>
      </c>
      <c r="K1480" s="12">
        <f t="shared" si="1707"/>
        <v>2435814.15</v>
      </c>
      <c r="L1480" s="12">
        <f t="shared" si="1708"/>
        <v>2435814.15</v>
      </c>
      <c r="M1480" s="12">
        <f t="shared" si="1678"/>
        <v>0</v>
      </c>
      <c r="N1480" s="12"/>
      <c r="O1480" s="12"/>
      <c r="P1480" s="12">
        <v>0</v>
      </c>
      <c r="Q1480" s="12"/>
      <c r="R1480" s="12"/>
      <c r="S1480" s="12">
        <v>0</v>
      </c>
      <c r="T1480" s="12"/>
      <c r="U1480" s="12"/>
      <c r="V1480" s="12">
        <v>0</v>
      </c>
      <c r="W1480" s="12"/>
      <c r="X1480" s="12"/>
      <c r="Y1480" s="12">
        <v>0</v>
      </c>
      <c r="Z1480" s="12"/>
      <c r="AA1480" s="12"/>
      <c r="AB1480" s="12">
        <v>0</v>
      </c>
      <c r="AC1480" s="12"/>
      <c r="AD1480" s="12"/>
      <c r="AE1480" s="12">
        <v>0</v>
      </c>
      <c r="AF1480" s="12"/>
      <c r="AG1480" s="12"/>
      <c r="AH1480" s="12">
        <v>0</v>
      </c>
      <c r="AI1480" s="12"/>
      <c r="AJ1480" s="12"/>
      <c r="AK1480" s="12">
        <v>0</v>
      </c>
      <c r="AL1480" s="12"/>
      <c r="AM1480" s="12"/>
      <c r="AN1480" s="12">
        <v>0</v>
      </c>
      <c r="AO1480" s="32"/>
      <c r="AP1480" s="39"/>
      <c r="AQ1480" s="32"/>
      <c r="AR1480" s="32">
        <v>0</v>
      </c>
      <c r="AS1480" s="12"/>
      <c r="AT1480" s="12">
        <v>4871628.3</v>
      </c>
      <c r="AU1480" s="12">
        <v>4871628.3</v>
      </c>
      <c r="AV1480" s="12"/>
      <c r="AW1480" s="12"/>
      <c r="AX1480" s="12">
        <v>0</v>
      </c>
      <c r="AY1480" s="45"/>
      <c r="AZ1480" s="32"/>
      <c r="BA1480" s="12">
        <v>0</v>
      </c>
      <c r="BB1480" s="12"/>
      <c r="BC1480" s="12">
        <f t="shared" ref="BC1480:BC1486" si="1726">BG1480+BK1480+BO1480+BS1480+BW1480+CA1480+CE1480+CI1480+CM1480+CQ1480+CU1480+CY1480+DC1480</f>
        <v>0</v>
      </c>
      <c r="BD1480" s="12">
        <f t="shared" ref="BD1480:BD1486" si="1727">BC1480-BB1480</f>
        <v>0</v>
      </c>
      <c r="BE1480" s="12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2"/>
      <c r="CI1480" s="12"/>
      <c r="CJ1480" s="12"/>
      <c r="CK1480" s="12"/>
      <c r="CL1480" s="12"/>
      <c r="CM1480" s="12"/>
      <c r="CN1480" s="12"/>
      <c r="CO1480" s="12"/>
      <c r="CP1480" s="12"/>
      <c r="CQ1480" s="12"/>
      <c r="CR1480" s="12"/>
      <c r="CS1480" s="12"/>
      <c r="CT1480" s="12"/>
      <c r="CU1480" s="12"/>
      <c r="CV1480" s="12"/>
      <c r="CW1480" s="12"/>
      <c r="CX1480" s="12"/>
      <c r="CY1480" s="12"/>
      <c r="CZ1480" s="12"/>
      <c r="DA1480" s="12"/>
      <c r="DB1480" s="12"/>
      <c r="DC1480" s="12"/>
      <c r="DD1480" s="12"/>
      <c r="DE1480" s="13" t="s">
        <v>54</v>
      </c>
      <c r="DF1480" s="14" t="s">
        <v>55</v>
      </c>
    </row>
    <row r="1481" spans="1:110" ht="38.25" hidden="1" x14ac:dyDescent="0.25">
      <c r="A1481" s="13">
        <v>64</v>
      </c>
      <c r="B1481" s="48" t="s">
        <v>2274</v>
      </c>
      <c r="C1481" s="49">
        <v>1966</v>
      </c>
      <c r="D1481" s="49" t="s">
        <v>51</v>
      </c>
      <c r="E1481" s="48" t="s">
        <v>153</v>
      </c>
      <c r="F1481" s="50">
        <v>4009.7</v>
      </c>
      <c r="G1481" s="50">
        <v>3615.7</v>
      </c>
      <c r="H1481" s="51">
        <v>33855</v>
      </c>
      <c r="I1481" s="12">
        <f t="shared" si="1724"/>
        <v>5673089.7300000004</v>
      </c>
      <c r="J1481" s="12">
        <f t="shared" si="1725"/>
        <v>2836544.8650000002</v>
      </c>
      <c r="K1481" s="12">
        <f t="shared" si="1707"/>
        <v>2836544.8650000002</v>
      </c>
      <c r="L1481" s="12">
        <f t="shared" si="1708"/>
        <v>2836544.8650000002</v>
      </c>
      <c r="M1481" s="12">
        <f t="shared" si="1678"/>
        <v>0</v>
      </c>
      <c r="N1481" s="12"/>
      <c r="O1481" s="12"/>
      <c r="P1481" s="12">
        <v>0</v>
      </c>
      <c r="Q1481" s="12"/>
      <c r="R1481" s="12"/>
      <c r="S1481" s="12">
        <v>0</v>
      </c>
      <c r="T1481" s="12"/>
      <c r="U1481" s="12"/>
      <c r="V1481" s="12">
        <v>0</v>
      </c>
      <c r="W1481" s="12"/>
      <c r="X1481" s="12"/>
      <c r="Y1481" s="12">
        <v>0</v>
      </c>
      <c r="Z1481" s="12"/>
      <c r="AA1481" s="12"/>
      <c r="AB1481" s="12">
        <v>0</v>
      </c>
      <c r="AC1481" s="12"/>
      <c r="AD1481" s="12"/>
      <c r="AE1481" s="12">
        <v>0</v>
      </c>
      <c r="AF1481" s="12"/>
      <c r="AG1481" s="12"/>
      <c r="AH1481" s="12">
        <v>0</v>
      </c>
      <c r="AI1481" s="12"/>
      <c r="AJ1481" s="12"/>
      <c r="AK1481" s="12">
        <v>0</v>
      </c>
      <c r="AL1481" s="12"/>
      <c r="AM1481" s="12"/>
      <c r="AN1481" s="12">
        <v>0</v>
      </c>
      <c r="AO1481" s="32"/>
      <c r="AP1481" s="39"/>
      <c r="AQ1481" s="32"/>
      <c r="AR1481" s="32">
        <v>0</v>
      </c>
      <c r="AS1481" s="12"/>
      <c r="AT1481" s="12">
        <v>5673089.7300000004</v>
      </c>
      <c r="AU1481" s="12">
        <v>5673089.7300000004</v>
      </c>
      <c r="AV1481" s="12"/>
      <c r="AW1481" s="12"/>
      <c r="AX1481" s="12">
        <v>0</v>
      </c>
      <c r="AY1481" s="45"/>
      <c r="AZ1481" s="32"/>
      <c r="BA1481" s="12">
        <v>0</v>
      </c>
      <c r="BB1481" s="12">
        <f t="shared" ref="BB1481:BB1486" si="1728">BF1481+BJ1481+BN1481+BR1481+BV1481+BZ1481+CD1481+CH1481+CL1481+CP1481+CT1481+CX1481+DB1481</f>
        <v>0</v>
      </c>
      <c r="BC1481" s="12">
        <f t="shared" si="1726"/>
        <v>0</v>
      </c>
      <c r="BD1481" s="12">
        <f t="shared" si="1727"/>
        <v>0</v>
      </c>
      <c r="BE1481" s="12"/>
      <c r="BF1481" s="12"/>
      <c r="BG1481" s="12"/>
      <c r="BH1481" s="12"/>
      <c r="BI1481" s="12"/>
      <c r="BJ1481" s="12"/>
      <c r="BK1481" s="12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2"/>
      <c r="BV1481" s="12"/>
      <c r="BW1481" s="12"/>
      <c r="BX1481" s="12"/>
      <c r="BY1481" s="12"/>
      <c r="BZ1481" s="12"/>
      <c r="CA1481" s="12"/>
      <c r="CB1481" s="12"/>
      <c r="CC1481" s="12"/>
      <c r="CD1481" s="12"/>
      <c r="CE1481" s="12"/>
      <c r="CF1481" s="12"/>
      <c r="CG1481" s="12"/>
      <c r="CH1481" s="12"/>
      <c r="CI1481" s="12"/>
      <c r="CJ1481" s="12"/>
      <c r="CK1481" s="12"/>
      <c r="CL1481" s="12"/>
      <c r="CM1481" s="12"/>
      <c r="CN1481" s="12"/>
      <c r="CO1481" s="12"/>
      <c r="CP1481" s="12"/>
      <c r="CQ1481" s="12"/>
      <c r="CR1481" s="12"/>
      <c r="CS1481" s="12"/>
      <c r="CT1481" s="12"/>
      <c r="CU1481" s="12"/>
      <c r="CV1481" s="12"/>
      <c r="CW1481" s="12"/>
      <c r="CX1481" s="12"/>
      <c r="CY1481" s="12"/>
      <c r="CZ1481" s="12"/>
      <c r="DA1481" s="12"/>
      <c r="DB1481" s="12"/>
      <c r="DC1481" s="12"/>
      <c r="DD1481" s="12"/>
      <c r="DE1481" s="13" t="s">
        <v>54</v>
      </c>
      <c r="DF1481" s="14" t="s">
        <v>55</v>
      </c>
    </row>
    <row r="1482" spans="1:110" ht="38.25" hidden="1" x14ac:dyDescent="0.25">
      <c r="A1482" s="13">
        <v>65</v>
      </c>
      <c r="B1482" s="48" t="s">
        <v>1526</v>
      </c>
      <c r="C1482" s="49">
        <v>1950</v>
      </c>
      <c r="D1482" s="49" t="s">
        <v>51</v>
      </c>
      <c r="E1482" s="48" t="s">
        <v>224</v>
      </c>
      <c r="F1482" s="50">
        <v>748.1</v>
      </c>
      <c r="G1482" s="50">
        <v>747.1</v>
      </c>
      <c r="H1482" s="51">
        <v>33869</v>
      </c>
      <c r="I1482" s="12">
        <f t="shared" si="1724"/>
        <v>1045976.8092</v>
      </c>
      <c r="J1482" s="12">
        <f t="shared" si="1725"/>
        <v>522988.40460000001</v>
      </c>
      <c r="K1482" s="12">
        <f t="shared" si="1707"/>
        <v>522988.40460000001</v>
      </c>
      <c r="L1482" s="12">
        <f t="shared" si="1708"/>
        <v>522988.40460000001</v>
      </c>
      <c r="M1482" s="12">
        <f t="shared" si="1678"/>
        <v>0</v>
      </c>
      <c r="N1482" s="16"/>
      <c r="O1482" s="16"/>
      <c r="P1482" s="12">
        <v>0</v>
      </c>
      <c r="Q1482" s="16"/>
      <c r="R1482" s="12"/>
      <c r="S1482" s="12">
        <v>0</v>
      </c>
      <c r="T1482" s="16"/>
      <c r="U1482" s="16"/>
      <c r="V1482" s="12">
        <v>0</v>
      </c>
      <c r="W1482" s="16"/>
      <c r="X1482" s="16">
        <v>652674.03</v>
      </c>
      <c r="Y1482" s="12">
        <v>652674.03</v>
      </c>
      <c r="Z1482" s="16">
        <v>194679.302</v>
      </c>
      <c r="AA1482" s="12">
        <v>393302.77920000005</v>
      </c>
      <c r="AB1482" s="12">
        <v>198623.47720000005</v>
      </c>
      <c r="AC1482" s="16"/>
      <c r="AD1482" s="16"/>
      <c r="AE1482" s="12">
        <v>0</v>
      </c>
      <c r="AF1482" s="16"/>
      <c r="AG1482" s="16"/>
      <c r="AH1482" s="12">
        <v>0</v>
      </c>
      <c r="AI1482" s="16"/>
      <c r="AJ1482" s="16"/>
      <c r="AK1482" s="12">
        <v>0</v>
      </c>
      <c r="AL1482" s="16"/>
      <c r="AM1482" s="16"/>
      <c r="AN1482" s="12">
        <v>0</v>
      </c>
      <c r="AO1482" s="35"/>
      <c r="AP1482" s="40" t="s">
        <v>53</v>
      </c>
      <c r="AQ1482" s="35"/>
      <c r="AR1482" s="32">
        <v>0</v>
      </c>
      <c r="AS1482" s="16"/>
      <c r="AT1482" s="16"/>
      <c r="AU1482" s="12">
        <v>0</v>
      </c>
      <c r="AV1482" s="16"/>
      <c r="AW1482" s="16"/>
      <c r="AX1482" s="12">
        <v>0</v>
      </c>
      <c r="AY1482" s="46"/>
      <c r="AZ1482" s="35"/>
      <c r="BA1482" s="12">
        <v>0</v>
      </c>
      <c r="BB1482" s="12">
        <f t="shared" si="1728"/>
        <v>0</v>
      </c>
      <c r="BC1482" s="12">
        <f t="shared" si="1726"/>
        <v>0</v>
      </c>
      <c r="BD1482" s="12">
        <f t="shared" si="1727"/>
        <v>0</v>
      </c>
      <c r="BE1482" s="16"/>
      <c r="BF1482" s="16"/>
      <c r="BG1482" s="16"/>
      <c r="BH1482" s="12">
        <f>BG1482-BF1482</f>
        <v>0</v>
      </c>
      <c r="BI1482" s="16"/>
      <c r="BJ1482" s="16"/>
      <c r="BK1482" s="16"/>
      <c r="BL1482" s="12">
        <f>BK1482-BJ1482</f>
        <v>0</v>
      </c>
      <c r="BM1482" s="16"/>
      <c r="BN1482" s="16"/>
      <c r="BO1482" s="16"/>
      <c r="BP1482" s="12">
        <f>BO1482-BN1482</f>
        <v>0</v>
      </c>
      <c r="BQ1482" s="16"/>
      <c r="BR1482" s="16"/>
      <c r="BS1482" s="16"/>
      <c r="BT1482" s="12">
        <f>BS1482-BR1482</f>
        <v>0</v>
      </c>
      <c r="BU1482" s="16"/>
      <c r="BV1482" s="16"/>
      <c r="BW1482" s="16"/>
      <c r="BX1482" s="12">
        <f>BW1482-BV1482</f>
        <v>0</v>
      </c>
      <c r="BY1482" s="16"/>
      <c r="BZ1482" s="16"/>
      <c r="CA1482" s="16"/>
      <c r="CB1482" s="12">
        <f>CA1482-BZ1482</f>
        <v>0</v>
      </c>
      <c r="CC1482" s="16"/>
      <c r="CD1482" s="16"/>
      <c r="CE1482" s="16"/>
      <c r="CF1482" s="12">
        <f>CE1482-CD1482</f>
        <v>0</v>
      </c>
      <c r="CG1482" s="16"/>
      <c r="CH1482" s="16"/>
      <c r="CI1482" s="16"/>
      <c r="CJ1482" s="12">
        <f>CI1482-CH1482</f>
        <v>0</v>
      </c>
      <c r="CK1482" s="16"/>
      <c r="CL1482" s="16"/>
      <c r="CM1482" s="16"/>
      <c r="CN1482" s="12">
        <f>CM1482-CL1482</f>
        <v>0</v>
      </c>
      <c r="CO1482" s="16"/>
      <c r="CP1482" s="16"/>
      <c r="CQ1482" s="16"/>
      <c r="CR1482" s="12">
        <f>CQ1482-CP1482</f>
        <v>0</v>
      </c>
      <c r="CS1482" s="16"/>
      <c r="CT1482" s="16"/>
      <c r="CU1482" s="16"/>
      <c r="CV1482" s="12">
        <f>CU1482-CT1482</f>
        <v>0</v>
      </c>
      <c r="CW1482" s="16"/>
      <c r="CX1482" s="16"/>
      <c r="CY1482" s="16"/>
      <c r="CZ1482" s="12">
        <f>CY1482-CX1482</f>
        <v>0</v>
      </c>
      <c r="DA1482" s="16"/>
      <c r="DB1482" s="16"/>
      <c r="DC1482" s="16"/>
      <c r="DD1482" s="12">
        <f>DC1482-DB1482</f>
        <v>0</v>
      </c>
      <c r="DE1482" s="17" t="s">
        <v>54</v>
      </c>
      <c r="DF1482" s="14" t="s">
        <v>55</v>
      </c>
    </row>
    <row r="1483" spans="1:110" ht="38.25" hidden="1" x14ac:dyDescent="0.25">
      <c r="A1483" s="13">
        <v>66</v>
      </c>
      <c r="B1483" s="48" t="s">
        <v>1527</v>
      </c>
      <c r="C1483" s="49">
        <v>1951</v>
      </c>
      <c r="D1483" s="49" t="s">
        <v>51</v>
      </c>
      <c r="E1483" s="48" t="s">
        <v>224</v>
      </c>
      <c r="F1483" s="50">
        <v>1007.5</v>
      </c>
      <c r="G1483" s="50">
        <v>1006.5</v>
      </c>
      <c r="H1483" s="51">
        <v>33943</v>
      </c>
      <c r="I1483" s="12">
        <f t="shared" si="1724"/>
        <v>1344866.2256</v>
      </c>
      <c r="J1483" s="12">
        <f t="shared" si="1725"/>
        <v>672433.1128</v>
      </c>
      <c r="K1483" s="12">
        <f t="shared" si="1707"/>
        <v>672433.1128</v>
      </c>
      <c r="L1483" s="12">
        <f t="shared" si="1708"/>
        <v>672433.1128</v>
      </c>
      <c r="M1483" s="12">
        <f t="shared" si="1678"/>
        <v>0</v>
      </c>
      <c r="N1483" s="16"/>
      <c r="O1483" s="16"/>
      <c r="P1483" s="12">
        <v>0</v>
      </c>
      <c r="Q1483" s="16"/>
      <c r="R1483" s="12"/>
      <c r="S1483" s="12">
        <v>0</v>
      </c>
      <c r="T1483" s="16"/>
      <c r="U1483" s="16"/>
      <c r="V1483" s="12">
        <v>0</v>
      </c>
      <c r="W1483" s="16"/>
      <c r="X1483" s="16">
        <v>879288.47</v>
      </c>
      <c r="Y1483" s="12">
        <v>879288.47</v>
      </c>
      <c r="Z1483" s="16">
        <v>262273.75599999999</v>
      </c>
      <c r="AA1483" s="12">
        <v>465577.75560000003</v>
      </c>
      <c r="AB1483" s="12">
        <v>203303.99960000004</v>
      </c>
      <c r="AC1483" s="16"/>
      <c r="AD1483" s="16"/>
      <c r="AE1483" s="12">
        <v>0</v>
      </c>
      <c r="AF1483" s="16"/>
      <c r="AG1483" s="16"/>
      <c r="AH1483" s="12">
        <v>0</v>
      </c>
      <c r="AI1483" s="16"/>
      <c r="AJ1483" s="16"/>
      <c r="AK1483" s="12">
        <v>0</v>
      </c>
      <c r="AL1483" s="16"/>
      <c r="AM1483" s="16"/>
      <c r="AN1483" s="12">
        <v>0</v>
      </c>
      <c r="AO1483" s="35"/>
      <c r="AP1483" s="40" t="s">
        <v>53</v>
      </c>
      <c r="AQ1483" s="35"/>
      <c r="AR1483" s="32">
        <v>0</v>
      </c>
      <c r="AS1483" s="16"/>
      <c r="AT1483" s="16"/>
      <c r="AU1483" s="12">
        <v>0</v>
      </c>
      <c r="AV1483" s="16"/>
      <c r="AW1483" s="16"/>
      <c r="AX1483" s="12">
        <v>0</v>
      </c>
      <c r="AY1483" s="46"/>
      <c r="AZ1483" s="35"/>
      <c r="BA1483" s="12">
        <v>0</v>
      </c>
      <c r="BB1483" s="12">
        <f t="shared" si="1728"/>
        <v>0</v>
      </c>
      <c r="BC1483" s="12">
        <f t="shared" si="1726"/>
        <v>0</v>
      </c>
      <c r="BD1483" s="12">
        <f t="shared" si="1727"/>
        <v>0</v>
      </c>
      <c r="BE1483" s="16"/>
      <c r="BF1483" s="16"/>
      <c r="BG1483" s="16"/>
      <c r="BH1483" s="12">
        <f>BG1483-BF1483</f>
        <v>0</v>
      </c>
      <c r="BI1483" s="16"/>
      <c r="BJ1483" s="16"/>
      <c r="BK1483" s="16"/>
      <c r="BL1483" s="12">
        <f>BK1483-BJ1483</f>
        <v>0</v>
      </c>
      <c r="BM1483" s="16"/>
      <c r="BN1483" s="16"/>
      <c r="BO1483" s="16"/>
      <c r="BP1483" s="12">
        <f>BO1483-BN1483</f>
        <v>0</v>
      </c>
      <c r="BQ1483" s="16"/>
      <c r="BR1483" s="16"/>
      <c r="BS1483" s="16"/>
      <c r="BT1483" s="12">
        <f>BS1483-BR1483</f>
        <v>0</v>
      </c>
      <c r="BU1483" s="16"/>
      <c r="BV1483" s="16"/>
      <c r="BW1483" s="16"/>
      <c r="BX1483" s="12">
        <f>BW1483-BV1483</f>
        <v>0</v>
      </c>
      <c r="BY1483" s="16"/>
      <c r="BZ1483" s="16"/>
      <c r="CA1483" s="16"/>
      <c r="CB1483" s="12">
        <f>CA1483-BZ1483</f>
        <v>0</v>
      </c>
      <c r="CC1483" s="16"/>
      <c r="CD1483" s="16"/>
      <c r="CE1483" s="16"/>
      <c r="CF1483" s="12">
        <f>CE1483-CD1483</f>
        <v>0</v>
      </c>
      <c r="CG1483" s="16"/>
      <c r="CH1483" s="16"/>
      <c r="CI1483" s="16"/>
      <c r="CJ1483" s="12">
        <f>CI1483-CH1483</f>
        <v>0</v>
      </c>
      <c r="CK1483" s="16"/>
      <c r="CL1483" s="16"/>
      <c r="CM1483" s="16"/>
      <c r="CN1483" s="12">
        <f>CM1483-CL1483</f>
        <v>0</v>
      </c>
      <c r="CO1483" s="16"/>
      <c r="CP1483" s="16"/>
      <c r="CQ1483" s="16"/>
      <c r="CR1483" s="12">
        <f>CQ1483-CP1483</f>
        <v>0</v>
      </c>
      <c r="CS1483" s="16"/>
      <c r="CT1483" s="16"/>
      <c r="CU1483" s="16"/>
      <c r="CV1483" s="12">
        <f>CU1483-CT1483</f>
        <v>0</v>
      </c>
      <c r="CW1483" s="16"/>
      <c r="CX1483" s="16"/>
      <c r="CY1483" s="16"/>
      <c r="CZ1483" s="12">
        <f>CY1483-CX1483</f>
        <v>0</v>
      </c>
      <c r="DA1483" s="16"/>
      <c r="DB1483" s="16"/>
      <c r="DC1483" s="16"/>
      <c r="DD1483" s="12">
        <f>DC1483-DB1483</f>
        <v>0</v>
      </c>
      <c r="DE1483" s="13" t="s">
        <v>54</v>
      </c>
      <c r="DF1483" s="14" t="s">
        <v>55</v>
      </c>
    </row>
    <row r="1484" spans="1:110" ht="38.25" hidden="1" x14ac:dyDescent="0.25">
      <c r="A1484" s="13">
        <v>67</v>
      </c>
      <c r="B1484" s="12" t="s">
        <v>585</v>
      </c>
      <c r="C1484" s="15" t="s">
        <v>351</v>
      </c>
      <c r="D1484" s="49" t="s">
        <v>51</v>
      </c>
      <c r="E1484" s="12" t="s">
        <v>224</v>
      </c>
      <c r="F1484" s="15">
        <v>869</v>
      </c>
      <c r="G1484" s="15">
        <v>780</v>
      </c>
      <c r="H1484" s="15" t="s">
        <v>352</v>
      </c>
      <c r="I1484" s="12">
        <f t="shared" si="1724"/>
        <v>2725348.4152199998</v>
      </c>
      <c r="J1484" s="12">
        <f t="shared" si="1725"/>
        <v>1362674.2076099999</v>
      </c>
      <c r="K1484" s="12">
        <f t="shared" si="1707"/>
        <v>1362674.2076099999</v>
      </c>
      <c r="L1484" s="12">
        <f t="shared" si="1708"/>
        <v>1362674.2076099999</v>
      </c>
      <c r="M1484" s="12">
        <f t="shared" si="1678"/>
        <v>0</v>
      </c>
      <c r="N1484" s="16"/>
      <c r="O1484" s="16"/>
      <c r="P1484" s="12">
        <v>0</v>
      </c>
      <c r="Q1484" s="16">
        <v>1325594.385</v>
      </c>
      <c r="R1484" s="12">
        <v>1325594.385</v>
      </c>
      <c r="S1484" s="12">
        <v>0</v>
      </c>
      <c r="T1484" s="16"/>
      <c r="U1484" s="16"/>
      <c r="V1484" s="12">
        <v>0</v>
      </c>
      <c r="W1484" s="16"/>
      <c r="X1484" s="16">
        <v>412518.30984</v>
      </c>
      <c r="Y1484" s="12">
        <v>412518.30984</v>
      </c>
      <c r="Z1484" s="16">
        <v>203252.39</v>
      </c>
      <c r="AA1484" s="12">
        <v>493859.94839999999</v>
      </c>
      <c r="AB1484" s="12">
        <v>290607.55839999998</v>
      </c>
      <c r="AC1484" s="16"/>
      <c r="AD1484" s="16">
        <v>493375.77197999996</v>
      </c>
      <c r="AE1484" s="12">
        <v>493375.77197999996</v>
      </c>
      <c r="AF1484" s="16"/>
      <c r="AG1484" s="16"/>
      <c r="AH1484" s="12">
        <v>0</v>
      </c>
      <c r="AI1484" s="16"/>
      <c r="AJ1484" s="16"/>
      <c r="AK1484" s="12">
        <v>0</v>
      </c>
      <c r="AL1484" s="16"/>
      <c r="AM1484" s="16"/>
      <c r="AN1484" s="12">
        <v>0</v>
      </c>
      <c r="AO1484" s="35"/>
      <c r="AP1484" s="40" t="s">
        <v>53</v>
      </c>
      <c r="AQ1484" s="35"/>
      <c r="AR1484" s="32">
        <v>0</v>
      </c>
      <c r="AS1484" s="16"/>
      <c r="AT1484" s="16"/>
      <c r="AU1484" s="12">
        <v>0</v>
      </c>
      <c r="AV1484" s="16"/>
      <c r="AW1484" s="16"/>
      <c r="AX1484" s="12">
        <v>0</v>
      </c>
      <c r="AY1484" s="46"/>
      <c r="AZ1484" s="35"/>
      <c r="BA1484" s="12">
        <v>0</v>
      </c>
      <c r="BB1484" s="12">
        <f t="shared" si="1728"/>
        <v>0</v>
      </c>
      <c r="BC1484" s="12">
        <f t="shared" si="1726"/>
        <v>0</v>
      </c>
      <c r="BD1484" s="12">
        <f t="shared" si="1727"/>
        <v>0</v>
      </c>
      <c r="BE1484" s="16"/>
      <c r="BF1484" s="16"/>
      <c r="BG1484" s="16"/>
      <c r="BH1484" s="12">
        <f>BG1484-BF1484</f>
        <v>0</v>
      </c>
      <c r="BI1484" s="16"/>
      <c r="BJ1484" s="16"/>
      <c r="BK1484" s="16"/>
      <c r="BL1484" s="12">
        <f>BK1484-BJ1484</f>
        <v>0</v>
      </c>
      <c r="BM1484" s="16"/>
      <c r="BN1484" s="16"/>
      <c r="BO1484" s="16"/>
      <c r="BP1484" s="12">
        <f>BO1484-BN1484</f>
        <v>0</v>
      </c>
      <c r="BQ1484" s="16"/>
      <c r="BR1484" s="16"/>
      <c r="BS1484" s="16"/>
      <c r="BT1484" s="12">
        <f>BS1484-BR1484</f>
        <v>0</v>
      </c>
      <c r="BU1484" s="16"/>
      <c r="BV1484" s="16"/>
      <c r="BW1484" s="16"/>
      <c r="BX1484" s="12">
        <f>BW1484-BV1484</f>
        <v>0</v>
      </c>
      <c r="BY1484" s="16"/>
      <c r="BZ1484" s="16"/>
      <c r="CA1484" s="16"/>
      <c r="CB1484" s="12">
        <f>CA1484-BZ1484</f>
        <v>0</v>
      </c>
      <c r="CC1484" s="16"/>
      <c r="CD1484" s="16"/>
      <c r="CE1484" s="16"/>
      <c r="CF1484" s="12">
        <f>CE1484-CD1484</f>
        <v>0</v>
      </c>
      <c r="CG1484" s="16"/>
      <c r="CH1484" s="16"/>
      <c r="CI1484" s="16"/>
      <c r="CJ1484" s="12">
        <f>CI1484-CH1484</f>
        <v>0</v>
      </c>
      <c r="CK1484" s="16"/>
      <c r="CL1484" s="16"/>
      <c r="CM1484" s="16"/>
      <c r="CN1484" s="12">
        <f>CM1484-CL1484</f>
        <v>0</v>
      </c>
      <c r="CO1484" s="16"/>
      <c r="CP1484" s="16"/>
      <c r="CQ1484" s="16"/>
      <c r="CR1484" s="12">
        <f>CQ1484-CP1484</f>
        <v>0</v>
      </c>
      <c r="CS1484" s="16"/>
      <c r="CT1484" s="16"/>
      <c r="CU1484" s="16"/>
      <c r="CV1484" s="12">
        <f>CU1484-CT1484</f>
        <v>0</v>
      </c>
      <c r="CW1484" s="16"/>
      <c r="CX1484" s="16"/>
      <c r="CY1484" s="16"/>
      <c r="CZ1484" s="12">
        <f>CY1484-CX1484</f>
        <v>0</v>
      </c>
      <c r="DA1484" s="16"/>
      <c r="DB1484" s="16"/>
      <c r="DC1484" s="16"/>
      <c r="DD1484" s="12">
        <f>DC1484-DB1484</f>
        <v>0</v>
      </c>
      <c r="DE1484" s="13" t="s">
        <v>54</v>
      </c>
      <c r="DF1484" s="14" t="s">
        <v>55</v>
      </c>
    </row>
    <row r="1485" spans="1:110" ht="38.25" hidden="1" x14ac:dyDescent="0.25">
      <c r="A1485" s="13">
        <v>68</v>
      </c>
      <c r="B1485" s="12" t="s">
        <v>2715</v>
      </c>
      <c r="C1485" s="15">
        <v>1949</v>
      </c>
      <c r="D1485" s="49" t="s">
        <v>51</v>
      </c>
      <c r="E1485" s="12" t="s">
        <v>224</v>
      </c>
      <c r="F1485" s="15">
        <v>629.5</v>
      </c>
      <c r="G1485" s="15">
        <v>628.5</v>
      </c>
      <c r="H1485" s="15">
        <v>34074</v>
      </c>
      <c r="I1485" s="12">
        <f t="shared" si="1724"/>
        <v>157163.5</v>
      </c>
      <c r="J1485" s="12">
        <f t="shared" si="1725"/>
        <v>0</v>
      </c>
      <c r="K1485" s="12">
        <f t="shared" si="1707"/>
        <v>157163.5</v>
      </c>
      <c r="L1485" s="12">
        <f t="shared" si="1708"/>
        <v>157163.5</v>
      </c>
      <c r="M1485" s="12">
        <f t="shared" si="1678"/>
        <v>0</v>
      </c>
      <c r="N1485" s="16"/>
      <c r="O1485" s="16"/>
      <c r="P1485" s="12"/>
      <c r="Q1485" s="16"/>
      <c r="R1485" s="12"/>
      <c r="S1485" s="12"/>
      <c r="T1485" s="16"/>
      <c r="U1485" s="16"/>
      <c r="V1485" s="12"/>
      <c r="W1485" s="16"/>
      <c r="X1485" s="16"/>
      <c r="Y1485" s="12"/>
      <c r="Z1485" s="16"/>
      <c r="AA1485" s="12"/>
      <c r="AB1485" s="12"/>
      <c r="AC1485" s="16"/>
      <c r="AD1485" s="16"/>
      <c r="AE1485" s="12"/>
      <c r="AF1485" s="16"/>
      <c r="AG1485" s="16"/>
      <c r="AH1485" s="12"/>
      <c r="AI1485" s="16"/>
      <c r="AJ1485" s="16"/>
      <c r="AK1485" s="12"/>
      <c r="AL1485" s="16"/>
      <c r="AM1485" s="16"/>
      <c r="AN1485" s="12"/>
      <c r="AO1485" s="35"/>
      <c r="AP1485" s="40"/>
      <c r="AQ1485" s="35"/>
      <c r="AR1485" s="32"/>
      <c r="AS1485" s="16"/>
      <c r="AT1485" s="16"/>
      <c r="AU1485" s="12"/>
      <c r="AV1485" s="16"/>
      <c r="AW1485" s="16"/>
      <c r="AX1485" s="12"/>
      <c r="AY1485" s="46"/>
      <c r="AZ1485" s="35"/>
      <c r="BA1485" s="12"/>
      <c r="BB1485" s="12"/>
      <c r="BC1485" s="12">
        <f t="shared" si="1726"/>
        <v>157163.5</v>
      </c>
      <c r="BD1485" s="12">
        <f t="shared" si="1727"/>
        <v>157163.5</v>
      </c>
      <c r="BE1485" s="16"/>
      <c r="BF1485" s="16"/>
      <c r="BG1485" s="16"/>
      <c r="BH1485" s="12"/>
      <c r="BI1485" s="16"/>
      <c r="BJ1485" s="16"/>
      <c r="BK1485" s="16"/>
      <c r="BL1485" s="12"/>
      <c r="BM1485" s="16"/>
      <c r="BN1485" s="16"/>
      <c r="BO1485" s="16"/>
      <c r="BP1485" s="12"/>
      <c r="BQ1485" s="16"/>
      <c r="BR1485" s="16"/>
      <c r="BS1485" s="16"/>
      <c r="BT1485" s="12"/>
      <c r="BU1485" s="16"/>
      <c r="BV1485" s="16"/>
      <c r="BW1485" s="16"/>
      <c r="BX1485" s="12"/>
      <c r="BY1485" s="16"/>
      <c r="BZ1485" s="16"/>
      <c r="CA1485" s="16"/>
      <c r="CB1485" s="12"/>
      <c r="CC1485" s="16"/>
      <c r="CD1485" s="16"/>
      <c r="CE1485" s="16"/>
      <c r="CF1485" s="12"/>
      <c r="CG1485" s="16"/>
      <c r="CH1485" s="16"/>
      <c r="CI1485" s="16"/>
      <c r="CJ1485" s="12"/>
      <c r="CK1485" s="16"/>
      <c r="CL1485" s="16"/>
      <c r="CM1485" s="16">
        <v>157163.5</v>
      </c>
      <c r="CN1485" s="12">
        <f>CM1485-CL1485</f>
        <v>157163.5</v>
      </c>
      <c r="CO1485" s="16"/>
      <c r="CP1485" s="16"/>
      <c r="CQ1485" s="16"/>
      <c r="CR1485" s="12"/>
      <c r="CS1485" s="16"/>
      <c r="CT1485" s="16"/>
      <c r="CU1485" s="16"/>
      <c r="CV1485" s="12"/>
      <c r="CW1485" s="16"/>
      <c r="CX1485" s="16"/>
      <c r="CY1485" s="16"/>
      <c r="CZ1485" s="12"/>
      <c r="DA1485" s="16"/>
      <c r="DB1485" s="16"/>
      <c r="DC1485" s="16"/>
      <c r="DD1485" s="12"/>
      <c r="DE1485" s="13" t="s">
        <v>54</v>
      </c>
      <c r="DF1485" s="14" t="s">
        <v>55</v>
      </c>
    </row>
    <row r="1486" spans="1:110" ht="38.25" hidden="1" x14ac:dyDescent="0.25">
      <c r="A1486" s="13">
        <v>69</v>
      </c>
      <c r="B1486" s="48" t="s">
        <v>1528</v>
      </c>
      <c r="C1486" s="49">
        <v>1949</v>
      </c>
      <c r="D1486" s="49" t="s">
        <v>51</v>
      </c>
      <c r="E1486" s="48" t="s">
        <v>224</v>
      </c>
      <c r="F1486" s="50">
        <v>704.6</v>
      </c>
      <c r="G1486" s="50">
        <v>656.6</v>
      </c>
      <c r="H1486" s="51">
        <v>34488</v>
      </c>
      <c r="I1486" s="12">
        <f t="shared" si="1724"/>
        <v>2259601.6524599995</v>
      </c>
      <c r="J1486" s="12">
        <f t="shared" si="1725"/>
        <v>1129800.8262299998</v>
      </c>
      <c r="K1486" s="12">
        <f t="shared" si="1707"/>
        <v>1129800.8262299998</v>
      </c>
      <c r="L1486" s="12">
        <f t="shared" si="1708"/>
        <v>1129800.8262299998</v>
      </c>
      <c r="M1486" s="12">
        <f t="shared" ref="M1486:M1549" si="1729">K1486-L1486</f>
        <v>0</v>
      </c>
      <c r="N1486" s="16"/>
      <c r="O1486" s="16"/>
      <c r="P1486" s="12">
        <v>0</v>
      </c>
      <c r="Q1486" s="16">
        <v>1115878.514</v>
      </c>
      <c r="R1486" s="12">
        <v>1115878.514</v>
      </c>
      <c r="S1486" s="12">
        <v>0</v>
      </c>
      <c r="T1486" s="16"/>
      <c r="U1486" s="16"/>
      <c r="V1486" s="12">
        <v>0</v>
      </c>
      <c r="W1486" s="16"/>
      <c r="X1486" s="16">
        <v>337064.03112</v>
      </c>
      <c r="Y1486" s="12">
        <v>337064.03112</v>
      </c>
      <c r="Z1486" s="16">
        <v>171096.81299999999</v>
      </c>
      <c r="AA1486" s="12">
        <v>403527.36119999998</v>
      </c>
      <c r="AB1486" s="12">
        <v>232430.54819999999</v>
      </c>
      <c r="AC1486" s="16"/>
      <c r="AD1486" s="16">
        <v>403131.74613999994</v>
      </c>
      <c r="AE1486" s="12">
        <v>403131.74613999994</v>
      </c>
      <c r="AF1486" s="16"/>
      <c r="AG1486" s="16"/>
      <c r="AH1486" s="12">
        <v>0</v>
      </c>
      <c r="AI1486" s="16"/>
      <c r="AJ1486" s="16"/>
      <c r="AK1486" s="12">
        <v>0</v>
      </c>
      <c r="AL1486" s="16"/>
      <c r="AM1486" s="16"/>
      <c r="AN1486" s="12">
        <v>0</v>
      </c>
      <c r="AO1486" s="35"/>
      <c r="AP1486" s="40" t="s">
        <v>53</v>
      </c>
      <c r="AQ1486" s="35"/>
      <c r="AR1486" s="32">
        <v>0</v>
      </c>
      <c r="AS1486" s="16"/>
      <c r="AT1486" s="16"/>
      <c r="AU1486" s="12">
        <v>0</v>
      </c>
      <c r="AV1486" s="16"/>
      <c r="AW1486" s="16"/>
      <c r="AX1486" s="12">
        <v>0</v>
      </c>
      <c r="AY1486" s="46"/>
      <c r="AZ1486" s="35"/>
      <c r="BA1486" s="12">
        <v>0</v>
      </c>
      <c r="BB1486" s="12">
        <f t="shared" si="1728"/>
        <v>0</v>
      </c>
      <c r="BC1486" s="12">
        <f t="shared" si="1726"/>
        <v>0</v>
      </c>
      <c r="BD1486" s="12">
        <f t="shared" si="1727"/>
        <v>0</v>
      </c>
      <c r="BE1486" s="16"/>
      <c r="BF1486" s="16"/>
      <c r="BG1486" s="16"/>
      <c r="BH1486" s="12">
        <f>BG1486-BF1486</f>
        <v>0</v>
      </c>
      <c r="BI1486" s="16"/>
      <c r="BJ1486" s="16"/>
      <c r="BK1486" s="16"/>
      <c r="BL1486" s="12">
        <f>BK1486-BJ1486</f>
        <v>0</v>
      </c>
      <c r="BM1486" s="16"/>
      <c r="BN1486" s="16"/>
      <c r="BO1486" s="16"/>
      <c r="BP1486" s="12">
        <f>BO1486-BN1486</f>
        <v>0</v>
      </c>
      <c r="BQ1486" s="16"/>
      <c r="BR1486" s="16"/>
      <c r="BS1486" s="16"/>
      <c r="BT1486" s="12">
        <f>BS1486-BR1486</f>
        <v>0</v>
      </c>
      <c r="BU1486" s="16"/>
      <c r="BV1486" s="16"/>
      <c r="BW1486" s="16"/>
      <c r="BX1486" s="12">
        <f>BW1486-BV1486</f>
        <v>0</v>
      </c>
      <c r="BY1486" s="16"/>
      <c r="BZ1486" s="16"/>
      <c r="CA1486" s="16"/>
      <c r="CB1486" s="12">
        <f>CA1486-BZ1486</f>
        <v>0</v>
      </c>
      <c r="CC1486" s="16"/>
      <c r="CD1486" s="16"/>
      <c r="CE1486" s="16"/>
      <c r="CF1486" s="12">
        <f>CE1486-CD1486</f>
        <v>0</v>
      </c>
      <c r="CG1486" s="16"/>
      <c r="CH1486" s="16"/>
      <c r="CI1486" s="16"/>
      <c r="CJ1486" s="12">
        <f>CI1486-CH1486</f>
        <v>0</v>
      </c>
      <c r="CK1486" s="16"/>
      <c r="CL1486" s="16"/>
      <c r="CM1486" s="16"/>
      <c r="CN1486" s="12">
        <f>CM1486-CL1486</f>
        <v>0</v>
      </c>
      <c r="CO1486" s="16"/>
      <c r="CP1486" s="16"/>
      <c r="CQ1486" s="16"/>
      <c r="CR1486" s="12">
        <f>CQ1486-CP1486</f>
        <v>0</v>
      </c>
      <c r="CS1486" s="16"/>
      <c r="CT1486" s="16"/>
      <c r="CU1486" s="16"/>
      <c r="CV1486" s="12">
        <f>CU1486-CT1486</f>
        <v>0</v>
      </c>
      <c r="CW1486" s="16"/>
      <c r="CX1486" s="16"/>
      <c r="CY1486" s="16"/>
      <c r="CZ1486" s="12">
        <f>CY1486-CX1486</f>
        <v>0</v>
      </c>
      <c r="DA1486" s="16"/>
      <c r="DB1486" s="16"/>
      <c r="DC1486" s="16"/>
      <c r="DD1486" s="12">
        <f>DC1486-DB1486</f>
        <v>0</v>
      </c>
      <c r="DE1486" s="13" t="s">
        <v>54</v>
      </c>
      <c r="DF1486" s="14" t="s">
        <v>55</v>
      </c>
    </row>
    <row r="1487" spans="1:110" ht="12.75" hidden="1" x14ac:dyDescent="0.25">
      <c r="A1487" s="18" t="s">
        <v>51</v>
      </c>
      <c r="B1487" s="11" t="s">
        <v>86</v>
      </c>
      <c r="C1487" s="19" t="s">
        <v>51</v>
      </c>
      <c r="D1487" s="101" t="s">
        <v>51</v>
      </c>
      <c r="E1487" s="19" t="s">
        <v>51</v>
      </c>
      <c r="F1487" s="19">
        <f>SUM(F1418:F1486)</f>
        <v>212209.34999999998</v>
      </c>
      <c r="G1487" s="19">
        <f>SUM(G1418:G1486)</f>
        <v>183901.22</v>
      </c>
      <c r="H1487" s="19"/>
      <c r="I1487" s="19">
        <f>SUM(I1418:I1486)</f>
        <v>335643811.93726689</v>
      </c>
      <c r="J1487" s="19">
        <f>SUM(J1418:J1486)</f>
        <v>167743324.21863344</v>
      </c>
      <c r="K1487" s="19">
        <f>SUM(K1418:K1486)</f>
        <v>167900487.71863344</v>
      </c>
      <c r="L1487" s="19">
        <f>SUM(L1418:L1486)</f>
        <v>167900487.71863344</v>
      </c>
      <c r="M1487" s="12">
        <f t="shared" si="1729"/>
        <v>0</v>
      </c>
      <c r="N1487" s="19">
        <f t="shared" ref="N1487:BD1487" si="1730">SUM(N1418:N1486)</f>
        <v>0</v>
      </c>
      <c r="O1487" s="19">
        <f t="shared" si="1730"/>
        <v>0</v>
      </c>
      <c r="P1487" s="19">
        <f t="shared" si="1730"/>
        <v>0</v>
      </c>
      <c r="Q1487" s="19">
        <f t="shared" si="1730"/>
        <v>33269317.308000002</v>
      </c>
      <c r="R1487" s="19">
        <f t="shared" si="1730"/>
        <v>33269317.308000002</v>
      </c>
      <c r="S1487" s="19">
        <f t="shared" si="1730"/>
        <v>0</v>
      </c>
      <c r="T1487" s="19">
        <f t="shared" si="1730"/>
        <v>0</v>
      </c>
      <c r="U1487" s="19">
        <f t="shared" si="1730"/>
        <v>0</v>
      </c>
      <c r="V1487" s="19">
        <f t="shared" si="1730"/>
        <v>0</v>
      </c>
      <c r="W1487" s="19">
        <f t="shared" si="1730"/>
        <v>0</v>
      </c>
      <c r="X1487" s="19">
        <f t="shared" si="1730"/>
        <v>21015520.817203999</v>
      </c>
      <c r="Y1487" s="19">
        <f t="shared" si="1730"/>
        <v>20178629.765204001</v>
      </c>
      <c r="Z1487" s="19">
        <f t="shared" si="1730"/>
        <v>15094575.521999996</v>
      </c>
      <c r="AA1487" s="19">
        <f t="shared" si="1730"/>
        <v>37465769.136599995</v>
      </c>
      <c r="AB1487" s="19">
        <f t="shared" si="1730"/>
        <v>22537355.710000005</v>
      </c>
      <c r="AC1487" s="19">
        <f t="shared" si="1730"/>
        <v>0</v>
      </c>
      <c r="AD1487" s="19">
        <f t="shared" si="1730"/>
        <v>11218809.924663</v>
      </c>
      <c r="AE1487" s="19">
        <f t="shared" si="1730"/>
        <v>10235710.504663</v>
      </c>
      <c r="AF1487" s="19">
        <f t="shared" si="1730"/>
        <v>0</v>
      </c>
      <c r="AG1487" s="19">
        <f t="shared" si="1730"/>
        <v>0</v>
      </c>
      <c r="AH1487" s="19">
        <f t="shared" si="1730"/>
        <v>0</v>
      </c>
      <c r="AI1487" s="19">
        <f t="shared" si="1730"/>
        <v>0</v>
      </c>
      <c r="AJ1487" s="19">
        <f t="shared" si="1730"/>
        <v>27598986.359999999</v>
      </c>
      <c r="AK1487" s="19">
        <f t="shared" si="1730"/>
        <v>27598986.359999999</v>
      </c>
      <c r="AL1487" s="19">
        <f t="shared" si="1730"/>
        <v>0</v>
      </c>
      <c r="AM1487" s="19">
        <f t="shared" si="1730"/>
        <v>0</v>
      </c>
      <c r="AN1487" s="19">
        <f t="shared" si="1730"/>
        <v>0</v>
      </c>
      <c r="AO1487" s="19">
        <f t="shared" si="1730"/>
        <v>0</v>
      </c>
      <c r="AP1487" s="19">
        <f t="shared" si="1730"/>
        <v>0</v>
      </c>
      <c r="AQ1487" s="19">
        <f t="shared" si="1730"/>
        <v>33679657</v>
      </c>
      <c r="AR1487" s="19">
        <f t="shared" si="1730"/>
        <v>33679657</v>
      </c>
      <c r="AS1487" s="19">
        <f t="shared" si="1730"/>
        <v>21354433.893000003</v>
      </c>
      <c r="AT1487" s="19">
        <f t="shared" si="1730"/>
        <v>144277634.29680002</v>
      </c>
      <c r="AU1487" s="19">
        <f t="shared" si="1730"/>
        <v>122923200.40380003</v>
      </c>
      <c r="AV1487" s="19">
        <f t="shared" si="1730"/>
        <v>6273597.8449999997</v>
      </c>
      <c r="AW1487" s="19">
        <f t="shared" si="1730"/>
        <v>26960953.594000001</v>
      </c>
      <c r="AX1487" s="19">
        <f t="shared" si="1730"/>
        <v>7902420.8950000014</v>
      </c>
      <c r="AY1487" s="19">
        <f t="shared" si="1730"/>
        <v>0</v>
      </c>
      <c r="AZ1487" s="19">
        <f t="shared" si="1730"/>
        <v>0</v>
      </c>
      <c r="BA1487" s="19">
        <f t="shared" si="1730"/>
        <v>0</v>
      </c>
      <c r="BB1487" s="19">
        <f t="shared" si="1730"/>
        <v>0</v>
      </c>
      <c r="BC1487" s="19">
        <f t="shared" si="1730"/>
        <v>157163.5</v>
      </c>
      <c r="BD1487" s="19">
        <f t="shared" si="1730"/>
        <v>157163.5</v>
      </c>
      <c r="BE1487" s="19">
        <f t="shared" ref="BE1487:CJ1487" si="1731">SUM(BE1418:BE1483)</f>
        <v>0</v>
      </c>
      <c r="BF1487" s="19">
        <f t="shared" si="1731"/>
        <v>0</v>
      </c>
      <c r="BG1487" s="19">
        <f t="shared" si="1731"/>
        <v>0</v>
      </c>
      <c r="BH1487" s="19">
        <f t="shared" si="1731"/>
        <v>0</v>
      </c>
      <c r="BI1487" s="19">
        <f t="shared" si="1731"/>
        <v>0</v>
      </c>
      <c r="BJ1487" s="19">
        <f t="shared" si="1731"/>
        <v>0</v>
      </c>
      <c r="BK1487" s="19">
        <f t="shared" si="1731"/>
        <v>0</v>
      </c>
      <c r="BL1487" s="19">
        <f t="shared" si="1731"/>
        <v>0</v>
      </c>
      <c r="BM1487" s="19">
        <f t="shared" si="1731"/>
        <v>0</v>
      </c>
      <c r="BN1487" s="19">
        <f t="shared" si="1731"/>
        <v>0</v>
      </c>
      <c r="BO1487" s="19">
        <f t="shared" si="1731"/>
        <v>0</v>
      </c>
      <c r="BP1487" s="19">
        <f t="shared" si="1731"/>
        <v>0</v>
      </c>
      <c r="BQ1487" s="19">
        <f t="shared" si="1731"/>
        <v>0</v>
      </c>
      <c r="BR1487" s="19">
        <f t="shared" si="1731"/>
        <v>0</v>
      </c>
      <c r="BS1487" s="19">
        <f t="shared" si="1731"/>
        <v>0</v>
      </c>
      <c r="BT1487" s="19">
        <f t="shared" si="1731"/>
        <v>0</v>
      </c>
      <c r="BU1487" s="19">
        <f t="shared" si="1731"/>
        <v>0</v>
      </c>
      <c r="BV1487" s="19">
        <f t="shared" si="1731"/>
        <v>0</v>
      </c>
      <c r="BW1487" s="19">
        <f t="shared" si="1731"/>
        <v>0</v>
      </c>
      <c r="BX1487" s="19">
        <f t="shared" si="1731"/>
        <v>0</v>
      </c>
      <c r="BY1487" s="19">
        <f t="shared" si="1731"/>
        <v>0</v>
      </c>
      <c r="BZ1487" s="19">
        <f t="shared" si="1731"/>
        <v>0</v>
      </c>
      <c r="CA1487" s="19">
        <f t="shared" si="1731"/>
        <v>0</v>
      </c>
      <c r="CB1487" s="19">
        <f t="shared" si="1731"/>
        <v>0</v>
      </c>
      <c r="CC1487" s="19">
        <f t="shared" si="1731"/>
        <v>0</v>
      </c>
      <c r="CD1487" s="19">
        <f t="shared" si="1731"/>
        <v>0</v>
      </c>
      <c r="CE1487" s="19">
        <f t="shared" si="1731"/>
        <v>0</v>
      </c>
      <c r="CF1487" s="19">
        <f t="shared" si="1731"/>
        <v>0</v>
      </c>
      <c r="CG1487" s="19">
        <f t="shared" si="1731"/>
        <v>0</v>
      </c>
      <c r="CH1487" s="19">
        <f t="shared" si="1731"/>
        <v>0</v>
      </c>
      <c r="CI1487" s="19">
        <f t="shared" si="1731"/>
        <v>0</v>
      </c>
      <c r="CJ1487" s="19">
        <f t="shared" si="1731"/>
        <v>0</v>
      </c>
      <c r="CK1487" s="19">
        <f t="shared" ref="CK1487:DD1487" si="1732">SUM(CK1418:CK1483)</f>
        <v>0</v>
      </c>
      <c r="CL1487" s="19">
        <f t="shared" si="1732"/>
        <v>0</v>
      </c>
      <c r="CM1487" s="19">
        <f t="shared" si="1732"/>
        <v>0</v>
      </c>
      <c r="CN1487" s="19">
        <f t="shared" si="1732"/>
        <v>0</v>
      </c>
      <c r="CO1487" s="19">
        <f t="shared" si="1732"/>
        <v>0</v>
      </c>
      <c r="CP1487" s="19">
        <f t="shared" si="1732"/>
        <v>0</v>
      </c>
      <c r="CQ1487" s="19">
        <f t="shared" si="1732"/>
        <v>0</v>
      </c>
      <c r="CR1487" s="19">
        <f t="shared" si="1732"/>
        <v>0</v>
      </c>
      <c r="CS1487" s="19">
        <f t="shared" si="1732"/>
        <v>0</v>
      </c>
      <c r="CT1487" s="19">
        <f t="shared" si="1732"/>
        <v>0</v>
      </c>
      <c r="CU1487" s="19">
        <f t="shared" si="1732"/>
        <v>0</v>
      </c>
      <c r="CV1487" s="19">
        <f t="shared" si="1732"/>
        <v>0</v>
      </c>
      <c r="CW1487" s="19">
        <f t="shared" si="1732"/>
        <v>0</v>
      </c>
      <c r="CX1487" s="19">
        <f t="shared" si="1732"/>
        <v>0</v>
      </c>
      <c r="CY1487" s="19">
        <f t="shared" si="1732"/>
        <v>0</v>
      </c>
      <c r="CZ1487" s="19">
        <f t="shared" si="1732"/>
        <v>0</v>
      </c>
      <c r="DA1487" s="19">
        <f t="shared" si="1732"/>
        <v>0</v>
      </c>
      <c r="DB1487" s="19">
        <f t="shared" si="1732"/>
        <v>0</v>
      </c>
      <c r="DC1487" s="19">
        <f t="shared" si="1732"/>
        <v>0</v>
      </c>
      <c r="DD1487" s="19">
        <f t="shared" si="1732"/>
        <v>0</v>
      </c>
      <c r="DE1487" s="18" t="s">
        <v>51</v>
      </c>
      <c r="DF1487" s="18" t="s">
        <v>51</v>
      </c>
    </row>
    <row r="1488" spans="1:110" ht="12.75" hidden="1" x14ac:dyDescent="0.25">
      <c r="A1488" s="27" t="s">
        <v>353</v>
      </c>
      <c r="B1488" s="28"/>
      <c r="C1488" s="28"/>
      <c r="D1488" s="28"/>
      <c r="E1488" s="28"/>
      <c r="F1488" s="28"/>
      <c r="G1488" s="28"/>
      <c r="H1488" s="28"/>
      <c r="I1488" s="12"/>
      <c r="J1488" s="12"/>
      <c r="K1488" s="12"/>
      <c r="L1488" s="12"/>
      <c r="M1488" s="12">
        <f t="shared" si="1729"/>
        <v>0</v>
      </c>
      <c r="N1488" s="28"/>
      <c r="O1488" s="28"/>
      <c r="P1488" s="12"/>
      <c r="Q1488" s="28"/>
      <c r="R1488" s="28"/>
      <c r="S1488" s="12"/>
      <c r="T1488" s="28"/>
      <c r="U1488" s="28"/>
      <c r="V1488" s="12"/>
      <c r="W1488" s="28"/>
      <c r="X1488" s="28"/>
      <c r="Y1488" s="12"/>
      <c r="Z1488" s="28"/>
      <c r="AA1488" s="28"/>
      <c r="AB1488" s="12"/>
      <c r="AC1488" s="28"/>
      <c r="AD1488" s="28"/>
      <c r="AE1488" s="12"/>
      <c r="AF1488" s="28"/>
      <c r="AG1488" s="28"/>
      <c r="AH1488" s="12"/>
      <c r="AI1488" s="28"/>
      <c r="AJ1488" s="28"/>
      <c r="AK1488" s="12"/>
      <c r="AL1488" s="28"/>
      <c r="AM1488" s="28"/>
      <c r="AN1488" s="12"/>
      <c r="AO1488" s="34"/>
      <c r="AP1488" s="38"/>
      <c r="AQ1488" s="34"/>
      <c r="AR1488" s="32"/>
      <c r="AS1488" s="28"/>
      <c r="AT1488" s="28"/>
      <c r="AU1488" s="12"/>
      <c r="AV1488" s="28"/>
      <c r="AW1488" s="28"/>
      <c r="AX1488" s="12"/>
      <c r="AY1488" s="44"/>
      <c r="AZ1488" s="34"/>
      <c r="BA1488" s="12"/>
      <c r="BB1488" s="12"/>
      <c r="BC1488" s="12"/>
      <c r="BD1488" s="12"/>
      <c r="BE1488" s="36"/>
      <c r="BF1488" s="36"/>
      <c r="BG1488" s="36"/>
      <c r="BH1488" s="12">
        <f t="shared" ref="BH1488:BH1496" si="1733">BG1488-BF1488</f>
        <v>0</v>
      </c>
      <c r="BI1488" s="36"/>
      <c r="BJ1488" s="36"/>
      <c r="BK1488" s="36"/>
      <c r="BL1488" s="12">
        <f t="shared" ref="BL1488:BL1496" si="1734">BK1488-BJ1488</f>
        <v>0</v>
      </c>
      <c r="BM1488" s="36"/>
      <c r="BN1488" s="36"/>
      <c r="BO1488" s="36"/>
      <c r="BP1488" s="12">
        <f t="shared" ref="BP1488:BP1496" si="1735">BO1488-BN1488</f>
        <v>0</v>
      </c>
      <c r="BQ1488" s="36"/>
      <c r="BR1488" s="36"/>
      <c r="BS1488" s="36"/>
      <c r="BT1488" s="12">
        <f t="shared" ref="BT1488:BT1496" si="1736">BS1488-BR1488</f>
        <v>0</v>
      </c>
      <c r="BU1488" s="36"/>
      <c r="BV1488" s="36"/>
      <c r="BW1488" s="36"/>
      <c r="BX1488" s="12">
        <f t="shared" ref="BX1488:BX1496" si="1737">BW1488-BV1488</f>
        <v>0</v>
      </c>
      <c r="BY1488" s="36"/>
      <c r="BZ1488" s="36"/>
      <c r="CA1488" s="36"/>
      <c r="CB1488" s="12">
        <f t="shared" ref="CB1488:CB1496" si="1738">CA1488-BZ1488</f>
        <v>0</v>
      </c>
      <c r="CC1488" s="36"/>
      <c r="CD1488" s="36"/>
      <c r="CE1488" s="36"/>
      <c r="CF1488" s="12">
        <f t="shared" ref="CF1488:CF1496" si="1739">CE1488-CD1488</f>
        <v>0</v>
      </c>
      <c r="CG1488" s="36"/>
      <c r="CH1488" s="36"/>
      <c r="CI1488" s="36"/>
      <c r="CJ1488" s="12">
        <f t="shared" ref="CJ1488:CJ1496" si="1740">CI1488-CH1488</f>
        <v>0</v>
      </c>
      <c r="CK1488" s="36"/>
      <c r="CL1488" s="36"/>
      <c r="CM1488" s="36"/>
      <c r="CN1488" s="12">
        <f t="shared" ref="CN1488:CN1496" si="1741">CM1488-CL1488</f>
        <v>0</v>
      </c>
      <c r="CO1488" s="36"/>
      <c r="CP1488" s="36"/>
      <c r="CQ1488" s="36"/>
      <c r="CR1488" s="12">
        <f t="shared" ref="CR1488:CR1496" si="1742">CQ1488-CP1488</f>
        <v>0</v>
      </c>
      <c r="CS1488" s="36"/>
      <c r="CT1488" s="36"/>
      <c r="CU1488" s="36"/>
      <c r="CV1488" s="12">
        <f t="shared" ref="CV1488:CV1496" si="1743">CU1488-CT1488</f>
        <v>0</v>
      </c>
      <c r="CW1488" s="36"/>
      <c r="CX1488" s="36"/>
      <c r="CY1488" s="36"/>
      <c r="CZ1488" s="12">
        <f t="shared" ref="CZ1488:CZ1496" si="1744">CY1488-CX1488</f>
        <v>0</v>
      </c>
      <c r="DA1488" s="36"/>
      <c r="DB1488" s="36"/>
      <c r="DC1488" s="36"/>
      <c r="DD1488" s="12">
        <f t="shared" ref="DD1488:DD1496" si="1745">DC1488-DB1488</f>
        <v>0</v>
      </c>
      <c r="DE1488" s="28"/>
      <c r="DF1488" s="29"/>
    </row>
    <row r="1489" spans="1:110" ht="38.25" hidden="1" x14ac:dyDescent="0.25">
      <c r="A1489" s="13" t="s">
        <v>24</v>
      </c>
      <c r="B1489" s="48" t="s">
        <v>1529</v>
      </c>
      <c r="C1489" s="49">
        <v>1958</v>
      </c>
      <c r="D1489" s="49" t="s">
        <v>51</v>
      </c>
      <c r="E1489" s="48" t="s">
        <v>153</v>
      </c>
      <c r="F1489" s="50">
        <v>88.7</v>
      </c>
      <c r="G1489" s="50">
        <v>88.7</v>
      </c>
      <c r="H1489" s="51">
        <v>34640</v>
      </c>
      <c r="I1489" s="12">
        <f t="shared" ref="I1489:I1515" si="1746">O1489+R1489+U1489+X1489+AA1489+AD1489+AG1489+AJ1489+AM1489+AQ1489+AT1489+BC1489+AW1489+AZ1489</f>
        <v>1220586</v>
      </c>
      <c r="J1489" s="12">
        <f t="shared" ref="J1489:J1515" si="1747">(I1489-BC1489)*0.5</f>
        <v>610293</v>
      </c>
      <c r="K1489" s="12">
        <f t="shared" ref="K1489:K1515" si="1748">I1489-J1489</f>
        <v>610293</v>
      </c>
      <c r="L1489" s="12">
        <f t="shared" ref="L1489:L1515" si="1749">K1489</f>
        <v>610293</v>
      </c>
      <c r="M1489" s="12">
        <f t="shared" si="1729"/>
        <v>0</v>
      </c>
      <c r="N1489" s="12"/>
      <c r="O1489" s="12"/>
      <c r="P1489" s="12">
        <v>0</v>
      </c>
      <c r="Q1489" s="12"/>
      <c r="R1489" s="12"/>
      <c r="S1489" s="12">
        <v>0</v>
      </c>
      <c r="T1489" s="12"/>
      <c r="U1489" s="12"/>
      <c r="V1489" s="12">
        <v>0</v>
      </c>
      <c r="W1489" s="12"/>
      <c r="X1489" s="12"/>
      <c r="Y1489" s="12">
        <v>0</v>
      </c>
      <c r="Z1489" s="12"/>
      <c r="AA1489" s="12"/>
      <c r="AB1489" s="12">
        <v>0</v>
      </c>
      <c r="AC1489" s="12"/>
      <c r="AD1489" s="12"/>
      <c r="AE1489" s="12">
        <v>0</v>
      </c>
      <c r="AF1489" s="12"/>
      <c r="AG1489" s="12"/>
      <c r="AH1489" s="12">
        <v>0</v>
      </c>
      <c r="AI1489" s="12"/>
      <c r="AJ1489" s="12"/>
      <c r="AK1489" s="12">
        <v>0</v>
      </c>
      <c r="AL1489" s="12"/>
      <c r="AM1489" s="12"/>
      <c r="AN1489" s="12">
        <v>0</v>
      </c>
      <c r="AO1489" s="32"/>
      <c r="AP1489" s="39" t="s">
        <v>53</v>
      </c>
      <c r="AQ1489" s="32"/>
      <c r="AR1489" s="32">
        <v>0</v>
      </c>
      <c r="AS1489" s="12">
        <v>1424102.6459999999</v>
      </c>
      <c r="AT1489" s="12">
        <v>1220586</v>
      </c>
      <c r="AU1489" s="12">
        <v>-203516.64599999995</v>
      </c>
      <c r="AV1489" s="12"/>
      <c r="AW1489" s="12"/>
      <c r="AX1489" s="12">
        <v>0</v>
      </c>
      <c r="AY1489" s="45"/>
      <c r="AZ1489" s="32"/>
      <c r="BA1489" s="12">
        <v>0</v>
      </c>
      <c r="BB1489" s="12">
        <f t="shared" ref="BB1489:BB1496" si="1750">BF1489+BJ1489+BN1489+BR1489+BV1489+BZ1489+CD1489+CH1489+CL1489+CP1489+CT1489+CX1489+DB1489</f>
        <v>0</v>
      </c>
      <c r="BC1489" s="12">
        <f t="shared" ref="BC1489:BC1515" si="1751">BG1489+BK1489+BO1489+BS1489+BW1489+CA1489+CE1489+CI1489+CM1489+CQ1489+CU1489+CY1489+DC1489</f>
        <v>0</v>
      </c>
      <c r="BD1489" s="12">
        <f t="shared" ref="BD1489:BD1515" si="1752">BC1489-BB1489</f>
        <v>0</v>
      </c>
      <c r="BE1489" s="12"/>
      <c r="BF1489" s="12"/>
      <c r="BG1489" s="12"/>
      <c r="BH1489" s="12">
        <f t="shared" si="1733"/>
        <v>0</v>
      </c>
      <c r="BI1489" s="12"/>
      <c r="BJ1489" s="12"/>
      <c r="BK1489" s="12"/>
      <c r="BL1489" s="12">
        <f t="shared" si="1734"/>
        <v>0</v>
      </c>
      <c r="BM1489" s="12"/>
      <c r="BN1489" s="12"/>
      <c r="BO1489" s="12"/>
      <c r="BP1489" s="12">
        <f t="shared" si="1735"/>
        <v>0</v>
      </c>
      <c r="BQ1489" s="12"/>
      <c r="BR1489" s="12"/>
      <c r="BS1489" s="12"/>
      <c r="BT1489" s="12">
        <f t="shared" si="1736"/>
        <v>0</v>
      </c>
      <c r="BU1489" s="12"/>
      <c r="BV1489" s="12"/>
      <c r="BW1489" s="12"/>
      <c r="BX1489" s="12">
        <f t="shared" si="1737"/>
        <v>0</v>
      </c>
      <c r="BY1489" s="12"/>
      <c r="BZ1489" s="12"/>
      <c r="CA1489" s="12"/>
      <c r="CB1489" s="12">
        <f t="shared" si="1738"/>
        <v>0</v>
      </c>
      <c r="CC1489" s="12"/>
      <c r="CD1489" s="12"/>
      <c r="CE1489" s="12"/>
      <c r="CF1489" s="12">
        <f t="shared" si="1739"/>
        <v>0</v>
      </c>
      <c r="CG1489" s="12"/>
      <c r="CH1489" s="12"/>
      <c r="CI1489" s="12"/>
      <c r="CJ1489" s="12">
        <f t="shared" si="1740"/>
        <v>0</v>
      </c>
      <c r="CK1489" s="12"/>
      <c r="CL1489" s="12"/>
      <c r="CM1489" s="12"/>
      <c r="CN1489" s="12">
        <f t="shared" si="1741"/>
        <v>0</v>
      </c>
      <c r="CO1489" s="12"/>
      <c r="CP1489" s="12"/>
      <c r="CQ1489" s="12"/>
      <c r="CR1489" s="12">
        <f t="shared" si="1742"/>
        <v>0</v>
      </c>
      <c r="CS1489" s="12"/>
      <c r="CT1489" s="12"/>
      <c r="CU1489" s="12"/>
      <c r="CV1489" s="12">
        <f t="shared" si="1743"/>
        <v>0</v>
      </c>
      <c r="CW1489" s="12"/>
      <c r="CX1489" s="12"/>
      <c r="CY1489" s="12"/>
      <c r="CZ1489" s="12">
        <f t="shared" si="1744"/>
        <v>0</v>
      </c>
      <c r="DA1489" s="12"/>
      <c r="DB1489" s="12"/>
      <c r="DC1489" s="12"/>
      <c r="DD1489" s="12">
        <f t="shared" si="1745"/>
        <v>0</v>
      </c>
      <c r="DE1489" s="13" t="s">
        <v>54</v>
      </c>
      <c r="DF1489" s="14" t="s">
        <v>55</v>
      </c>
    </row>
    <row r="1490" spans="1:110" ht="38.25" hidden="1" x14ac:dyDescent="0.25">
      <c r="A1490" s="13" t="s">
        <v>25</v>
      </c>
      <c r="B1490" s="48" t="s">
        <v>1530</v>
      </c>
      <c r="C1490" s="49">
        <v>1958</v>
      </c>
      <c r="D1490" s="49" t="s">
        <v>51</v>
      </c>
      <c r="E1490" s="48" t="s">
        <v>153</v>
      </c>
      <c r="F1490" s="50">
        <v>92.7</v>
      </c>
      <c r="G1490" s="50">
        <v>92.7</v>
      </c>
      <c r="H1490" s="51">
        <v>34635</v>
      </c>
      <c r="I1490" s="12">
        <f t="shared" si="1746"/>
        <v>1090645.2</v>
      </c>
      <c r="J1490" s="12">
        <f t="shared" si="1747"/>
        <v>545322.6</v>
      </c>
      <c r="K1490" s="12">
        <f t="shared" si="1748"/>
        <v>545322.6</v>
      </c>
      <c r="L1490" s="12">
        <f t="shared" si="1749"/>
        <v>545322.6</v>
      </c>
      <c r="M1490" s="12">
        <f t="shared" si="1729"/>
        <v>0</v>
      </c>
      <c r="N1490" s="12"/>
      <c r="O1490" s="12"/>
      <c r="P1490" s="12">
        <v>0</v>
      </c>
      <c r="Q1490" s="12"/>
      <c r="R1490" s="12"/>
      <c r="S1490" s="12">
        <v>0</v>
      </c>
      <c r="T1490" s="12"/>
      <c r="U1490" s="12"/>
      <c r="V1490" s="12">
        <v>0</v>
      </c>
      <c r="W1490" s="12"/>
      <c r="X1490" s="12"/>
      <c r="Y1490" s="12">
        <v>0</v>
      </c>
      <c r="Z1490" s="12"/>
      <c r="AA1490" s="12"/>
      <c r="AB1490" s="12">
        <v>0</v>
      </c>
      <c r="AC1490" s="12"/>
      <c r="AD1490" s="12"/>
      <c r="AE1490" s="12">
        <v>0</v>
      </c>
      <c r="AF1490" s="12"/>
      <c r="AG1490" s="12"/>
      <c r="AH1490" s="12">
        <v>0</v>
      </c>
      <c r="AI1490" s="12"/>
      <c r="AJ1490" s="12"/>
      <c r="AK1490" s="12">
        <v>0</v>
      </c>
      <c r="AL1490" s="12"/>
      <c r="AM1490" s="12"/>
      <c r="AN1490" s="12">
        <v>0</v>
      </c>
      <c r="AO1490" s="32"/>
      <c r="AP1490" s="39" t="s">
        <v>53</v>
      </c>
      <c r="AQ1490" s="32"/>
      <c r="AR1490" s="32">
        <v>0</v>
      </c>
      <c r="AS1490" s="12">
        <v>1540620.1359999999</v>
      </c>
      <c r="AT1490" s="12">
        <v>1090645.2</v>
      </c>
      <c r="AU1490" s="12">
        <v>-449974.93599999999</v>
      </c>
      <c r="AV1490" s="12"/>
      <c r="AW1490" s="12"/>
      <c r="AX1490" s="12">
        <v>0</v>
      </c>
      <c r="AY1490" s="45"/>
      <c r="AZ1490" s="32"/>
      <c r="BA1490" s="12">
        <v>0</v>
      </c>
      <c r="BB1490" s="12">
        <f t="shared" si="1750"/>
        <v>0</v>
      </c>
      <c r="BC1490" s="12">
        <f t="shared" si="1751"/>
        <v>0</v>
      </c>
      <c r="BD1490" s="12">
        <f t="shared" si="1752"/>
        <v>0</v>
      </c>
      <c r="BE1490" s="12"/>
      <c r="BF1490" s="12"/>
      <c r="BG1490" s="12"/>
      <c r="BH1490" s="12">
        <f t="shared" si="1733"/>
        <v>0</v>
      </c>
      <c r="BI1490" s="12"/>
      <c r="BJ1490" s="12"/>
      <c r="BK1490" s="12"/>
      <c r="BL1490" s="12">
        <f t="shared" si="1734"/>
        <v>0</v>
      </c>
      <c r="BM1490" s="12"/>
      <c r="BN1490" s="12"/>
      <c r="BO1490" s="12"/>
      <c r="BP1490" s="12">
        <f t="shared" si="1735"/>
        <v>0</v>
      </c>
      <c r="BQ1490" s="12"/>
      <c r="BR1490" s="12"/>
      <c r="BS1490" s="12"/>
      <c r="BT1490" s="12">
        <f t="shared" si="1736"/>
        <v>0</v>
      </c>
      <c r="BU1490" s="12"/>
      <c r="BV1490" s="12"/>
      <c r="BW1490" s="12"/>
      <c r="BX1490" s="12">
        <f t="shared" si="1737"/>
        <v>0</v>
      </c>
      <c r="BY1490" s="12"/>
      <c r="BZ1490" s="12"/>
      <c r="CA1490" s="12"/>
      <c r="CB1490" s="12">
        <f t="shared" si="1738"/>
        <v>0</v>
      </c>
      <c r="CC1490" s="12"/>
      <c r="CD1490" s="12"/>
      <c r="CE1490" s="12"/>
      <c r="CF1490" s="12">
        <f t="shared" si="1739"/>
        <v>0</v>
      </c>
      <c r="CG1490" s="12"/>
      <c r="CH1490" s="12"/>
      <c r="CI1490" s="12"/>
      <c r="CJ1490" s="12">
        <f t="shared" si="1740"/>
        <v>0</v>
      </c>
      <c r="CK1490" s="12"/>
      <c r="CL1490" s="12"/>
      <c r="CM1490" s="12"/>
      <c r="CN1490" s="12">
        <f t="shared" si="1741"/>
        <v>0</v>
      </c>
      <c r="CO1490" s="12"/>
      <c r="CP1490" s="12"/>
      <c r="CQ1490" s="12"/>
      <c r="CR1490" s="12">
        <f t="shared" si="1742"/>
        <v>0</v>
      </c>
      <c r="CS1490" s="12"/>
      <c r="CT1490" s="12"/>
      <c r="CU1490" s="12"/>
      <c r="CV1490" s="12">
        <f t="shared" si="1743"/>
        <v>0</v>
      </c>
      <c r="CW1490" s="12"/>
      <c r="CX1490" s="12"/>
      <c r="CY1490" s="12"/>
      <c r="CZ1490" s="12">
        <f t="shared" si="1744"/>
        <v>0</v>
      </c>
      <c r="DA1490" s="12"/>
      <c r="DB1490" s="12"/>
      <c r="DC1490" s="12"/>
      <c r="DD1490" s="12">
        <f t="shared" si="1745"/>
        <v>0</v>
      </c>
      <c r="DE1490" s="13" t="s">
        <v>54</v>
      </c>
      <c r="DF1490" s="14" t="s">
        <v>55</v>
      </c>
    </row>
    <row r="1491" spans="1:110" ht="38.25" hidden="1" x14ac:dyDescent="0.25">
      <c r="A1491" s="13" t="s">
        <v>26</v>
      </c>
      <c r="B1491" s="48" t="s">
        <v>1531</v>
      </c>
      <c r="C1491" s="49">
        <v>1958</v>
      </c>
      <c r="D1491" s="49" t="s">
        <v>51</v>
      </c>
      <c r="E1491" s="48" t="s">
        <v>153</v>
      </c>
      <c r="F1491" s="50">
        <v>96</v>
      </c>
      <c r="G1491" s="50">
        <v>96</v>
      </c>
      <c r="H1491" s="51">
        <v>34635</v>
      </c>
      <c r="I1491" s="12">
        <f t="shared" si="1746"/>
        <v>936787.2</v>
      </c>
      <c r="J1491" s="12">
        <f t="shared" si="1747"/>
        <v>468393.6</v>
      </c>
      <c r="K1491" s="12">
        <f t="shared" si="1748"/>
        <v>468393.6</v>
      </c>
      <c r="L1491" s="12">
        <f t="shared" si="1749"/>
        <v>468393.6</v>
      </c>
      <c r="M1491" s="12">
        <f t="shared" si="1729"/>
        <v>0</v>
      </c>
      <c r="N1491" s="12"/>
      <c r="O1491" s="12"/>
      <c r="P1491" s="12">
        <v>0</v>
      </c>
      <c r="Q1491" s="12"/>
      <c r="R1491" s="12"/>
      <c r="S1491" s="12">
        <v>0</v>
      </c>
      <c r="T1491" s="12"/>
      <c r="U1491" s="12"/>
      <c r="V1491" s="12">
        <v>0</v>
      </c>
      <c r="W1491" s="12"/>
      <c r="X1491" s="12"/>
      <c r="Y1491" s="12">
        <v>0</v>
      </c>
      <c r="Z1491" s="12"/>
      <c r="AA1491" s="12"/>
      <c r="AB1491" s="12">
        <v>0</v>
      </c>
      <c r="AC1491" s="12"/>
      <c r="AD1491" s="12"/>
      <c r="AE1491" s="12">
        <v>0</v>
      </c>
      <c r="AF1491" s="12"/>
      <c r="AG1491" s="12"/>
      <c r="AH1491" s="12">
        <v>0</v>
      </c>
      <c r="AI1491" s="12"/>
      <c r="AJ1491" s="12"/>
      <c r="AK1491" s="12">
        <v>0</v>
      </c>
      <c r="AL1491" s="12"/>
      <c r="AM1491" s="12"/>
      <c r="AN1491" s="12">
        <v>0</v>
      </c>
      <c r="AO1491" s="32"/>
      <c r="AP1491" s="39" t="s">
        <v>53</v>
      </c>
      <c r="AQ1491" s="32"/>
      <c r="AR1491" s="32">
        <v>0</v>
      </c>
      <c r="AS1491" s="12">
        <v>1248330.537</v>
      </c>
      <c r="AT1491" s="12">
        <v>936787.2</v>
      </c>
      <c r="AU1491" s="12">
        <v>-311543.33700000006</v>
      </c>
      <c r="AV1491" s="12"/>
      <c r="AW1491" s="12"/>
      <c r="AX1491" s="12">
        <v>0</v>
      </c>
      <c r="AY1491" s="45"/>
      <c r="AZ1491" s="32"/>
      <c r="BA1491" s="12">
        <v>0</v>
      </c>
      <c r="BB1491" s="12">
        <f t="shared" si="1750"/>
        <v>0</v>
      </c>
      <c r="BC1491" s="12">
        <f t="shared" si="1751"/>
        <v>0</v>
      </c>
      <c r="BD1491" s="12">
        <f t="shared" si="1752"/>
        <v>0</v>
      </c>
      <c r="BE1491" s="12"/>
      <c r="BF1491" s="12"/>
      <c r="BG1491" s="12"/>
      <c r="BH1491" s="12">
        <f t="shared" si="1733"/>
        <v>0</v>
      </c>
      <c r="BI1491" s="12"/>
      <c r="BJ1491" s="12"/>
      <c r="BK1491" s="12"/>
      <c r="BL1491" s="12">
        <f t="shared" si="1734"/>
        <v>0</v>
      </c>
      <c r="BM1491" s="12"/>
      <c r="BN1491" s="12"/>
      <c r="BO1491" s="12"/>
      <c r="BP1491" s="12">
        <f t="shared" si="1735"/>
        <v>0</v>
      </c>
      <c r="BQ1491" s="12"/>
      <c r="BR1491" s="12"/>
      <c r="BS1491" s="12"/>
      <c r="BT1491" s="12">
        <f t="shared" si="1736"/>
        <v>0</v>
      </c>
      <c r="BU1491" s="12"/>
      <c r="BV1491" s="12"/>
      <c r="BW1491" s="12"/>
      <c r="BX1491" s="12">
        <f t="shared" si="1737"/>
        <v>0</v>
      </c>
      <c r="BY1491" s="12"/>
      <c r="BZ1491" s="12"/>
      <c r="CA1491" s="12"/>
      <c r="CB1491" s="12">
        <f t="shared" si="1738"/>
        <v>0</v>
      </c>
      <c r="CC1491" s="12"/>
      <c r="CD1491" s="12"/>
      <c r="CE1491" s="12"/>
      <c r="CF1491" s="12">
        <f t="shared" si="1739"/>
        <v>0</v>
      </c>
      <c r="CG1491" s="12"/>
      <c r="CH1491" s="12"/>
      <c r="CI1491" s="12"/>
      <c r="CJ1491" s="12">
        <f t="shared" si="1740"/>
        <v>0</v>
      </c>
      <c r="CK1491" s="12"/>
      <c r="CL1491" s="12"/>
      <c r="CM1491" s="12"/>
      <c r="CN1491" s="12">
        <f t="shared" si="1741"/>
        <v>0</v>
      </c>
      <c r="CO1491" s="12"/>
      <c r="CP1491" s="12"/>
      <c r="CQ1491" s="12"/>
      <c r="CR1491" s="12">
        <f t="shared" si="1742"/>
        <v>0</v>
      </c>
      <c r="CS1491" s="12"/>
      <c r="CT1491" s="12"/>
      <c r="CU1491" s="12"/>
      <c r="CV1491" s="12">
        <f t="shared" si="1743"/>
        <v>0</v>
      </c>
      <c r="CW1491" s="12"/>
      <c r="CX1491" s="12"/>
      <c r="CY1491" s="12"/>
      <c r="CZ1491" s="12">
        <f t="shared" si="1744"/>
        <v>0</v>
      </c>
      <c r="DA1491" s="12"/>
      <c r="DB1491" s="12"/>
      <c r="DC1491" s="12"/>
      <c r="DD1491" s="12">
        <f t="shared" si="1745"/>
        <v>0</v>
      </c>
      <c r="DE1491" s="13" t="s">
        <v>54</v>
      </c>
      <c r="DF1491" s="14" t="s">
        <v>55</v>
      </c>
    </row>
    <row r="1492" spans="1:110" ht="38.25" hidden="1" x14ac:dyDescent="0.25">
      <c r="A1492" s="13" t="s">
        <v>27</v>
      </c>
      <c r="B1492" s="48" t="s">
        <v>1532</v>
      </c>
      <c r="C1492" s="49">
        <v>1956</v>
      </c>
      <c r="D1492" s="49" t="s">
        <v>51</v>
      </c>
      <c r="E1492" s="48" t="s">
        <v>67</v>
      </c>
      <c r="F1492" s="50">
        <v>444</v>
      </c>
      <c r="G1492" s="50">
        <v>398</v>
      </c>
      <c r="H1492" s="51">
        <v>34453</v>
      </c>
      <c r="I1492" s="12">
        <f t="shared" si="1746"/>
        <v>2056936.7531999999</v>
      </c>
      <c r="J1492" s="12">
        <f t="shared" si="1747"/>
        <v>1028468.3766</v>
      </c>
      <c r="K1492" s="12">
        <f t="shared" si="1748"/>
        <v>1028468.3766</v>
      </c>
      <c r="L1492" s="12">
        <f t="shared" si="1749"/>
        <v>1028468.3766</v>
      </c>
      <c r="M1492" s="12">
        <f t="shared" si="1729"/>
        <v>0</v>
      </c>
      <c r="N1492" s="12"/>
      <c r="O1492" s="12"/>
      <c r="P1492" s="12">
        <v>0</v>
      </c>
      <c r="Q1492" s="12"/>
      <c r="R1492" s="12"/>
      <c r="S1492" s="12">
        <v>0</v>
      </c>
      <c r="T1492" s="12"/>
      <c r="U1492" s="12"/>
      <c r="V1492" s="12">
        <v>0</v>
      </c>
      <c r="W1492" s="12"/>
      <c r="X1492" s="12"/>
      <c r="Y1492" s="12">
        <v>0</v>
      </c>
      <c r="Z1492" s="12"/>
      <c r="AA1492" s="12"/>
      <c r="AB1492" s="12">
        <v>0</v>
      </c>
      <c r="AC1492" s="12"/>
      <c r="AD1492" s="12"/>
      <c r="AE1492" s="12">
        <v>0</v>
      </c>
      <c r="AF1492" s="12"/>
      <c r="AG1492" s="12"/>
      <c r="AH1492" s="12">
        <v>0</v>
      </c>
      <c r="AI1492" s="12"/>
      <c r="AJ1492" s="12"/>
      <c r="AK1492" s="12">
        <v>0</v>
      </c>
      <c r="AL1492" s="12"/>
      <c r="AM1492" s="12"/>
      <c r="AN1492" s="12">
        <v>0</v>
      </c>
      <c r="AO1492" s="32"/>
      <c r="AP1492" s="39" t="s">
        <v>53</v>
      </c>
      <c r="AQ1492" s="32"/>
      <c r="AR1492" s="32">
        <v>0</v>
      </c>
      <c r="AS1492" s="12">
        <v>1390800</v>
      </c>
      <c r="AT1492" s="12">
        <v>2056936.7531999999</v>
      </c>
      <c r="AU1492" s="12">
        <v>666136.75319999992</v>
      </c>
      <c r="AV1492" s="12"/>
      <c r="AW1492" s="12"/>
      <c r="AX1492" s="12">
        <v>0</v>
      </c>
      <c r="AY1492" s="45"/>
      <c r="AZ1492" s="32"/>
      <c r="BA1492" s="12">
        <v>0</v>
      </c>
      <c r="BB1492" s="12">
        <f t="shared" si="1750"/>
        <v>0</v>
      </c>
      <c r="BC1492" s="12">
        <f t="shared" si="1751"/>
        <v>0</v>
      </c>
      <c r="BD1492" s="12">
        <f t="shared" si="1752"/>
        <v>0</v>
      </c>
      <c r="BE1492" s="12"/>
      <c r="BF1492" s="12"/>
      <c r="BG1492" s="12"/>
      <c r="BH1492" s="12">
        <f t="shared" si="1733"/>
        <v>0</v>
      </c>
      <c r="BI1492" s="12"/>
      <c r="BJ1492" s="12"/>
      <c r="BK1492" s="12"/>
      <c r="BL1492" s="12">
        <f t="shared" si="1734"/>
        <v>0</v>
      </c>
      <c r="BM1492" s="12"/>
      <c r="BN1492" s="12"/>
      <c r="BO1492" s="12"/>
      <c r="BP1492" s="12">
        <f t="shared" si="1735"/>
        <v>0</v>
      </c>
      <c r="BQ1492" s="12"/>
      <c r="BR1492" s="12"/>
      <c r="BS1492" s="12"/>
      <c r="BT1492" s="12">
        <f t="shared" si="1736"/>
        <v>0</v>
      </c>
      <c r="BU1492" s="12"/>
      <c r="BV1492" s="12"/>
      <c r="BW1492" s="12"/>
      <c r="BX1492" s="12">
        <f t="shared" si="1737"/>
        <v>0</v>
      </c>
      <c r="BY1492" s="12"/>
      <c r="BZ1492" s="12"/>
      <c r="CA1492" s="12"/>
      <c r="CB1492" s="12">
        <f t="shared" si="1738"/>
        <v>0</v>
      </c>
      <c r="CC1492" s="12"/>
      <c r="CD1492" s="12"/>
      <c r="CE1492" s="12"/>
      <c r="CF1492" s="12">
        <f t="shared" si="1739"/>
        <v>0</v>
      </c>
      <c r="CG1492" s="12"/>
      <c r="CH1492" s="12"/>
      <c r="CI1492" s="12"/>
      <c r="CJ1492" s="12">
        <f t="shared" si="1740"/>
        <v>0</v>
      </c>
      <c r="CK1492" s="12"/>
      <c r="CL1492" s="12"/>
      <c r="CM1492" s="12"/>
      <c r="CN1492" s="12">
        <f t="shared" si="1741"/>
        <v>0</v>
      </c>
      <c r="CO1492" s="12"/>
      <c r="CP1492" s="12"/>
      <c r="CQ1492" s="12"/>
      <c r="CR1492" s="12">
        <f t="shared" si="1742"/>
        <v>0</v>
      </c>
      <c r="CS1492" s="12"/>
      <c r="CT1492" s="12"/>
      <c r="CU1492" s="12"/>
      <c r="CV1492" s="12">
        <f t="shared" si="1743"/>
        <v>0</v>
      </c>
      <c r="CW1492" s="12"/>
      <c r="CX1492" s="12"/>
      <c r="CY1492" s="12"/>
      <c r="CZ1492" s="12">
        <f t="shared" si="1744"/>
        <v>0</v>
      </c>
      <c r="DA1492" s="12"/>
      <c r="DB1492" s="12"/>
      <c r="DC1492" s="12"/>
      <c r="DD1492" s="12">
        <f t="shared" si="1745"/>
        <v>0</v>
      </c>
      <c r="DE1492" s="13" t="s">
        <v>54</v>
      </c>
      <c r="DF1492" s="14" t="s">
        <v>55</v>
      </c>
    </row>
    <row r="1493" spans="1:110" ht="38.25" hidden="1" x14ac:dyDescent="0.25">
      <c r="A1493" s="13" t="s">
        <v>28</v>
      </c>
      <c r="B1493" s="48" t="s">
        <v>1533</v>
      </c>
      <c r="C1493" s="49">
        <v>1965</v>
      </c>
      <c r="D1493" s="49" t="s">
        <v>51</v>
      </c>
      <c r="E1493" s="48" t="s">
        <v>153</v>
      </c>
      <c r="F1493" s="50">
        <v>3048</v>
      </c>
      <c r="G1493" s="50">
        <v>2540</v>
      </c>
      <c r="H1493" s="51">
        <v>33423</v>
      </c>
      <c r="I1493" s="12">
        <f t="shared" si="1746"/>
        <v>1788927.5304</v>
      </c>
      <c r="J1493" s="12">
        <f t="shared" si="1747"/>
        <v>894463.76520000002</v>
      </c>
      <c r="K1493" s="12">
        <f t="shared" si="1748"/>
        <v>894463.76520000002</v>
      </c>
      <c r="L1493" s="12">
        <f t="shared" si="1749"/>
        <v>894463.76520000002</v>
      </c>
      <c r="M1493" s="12">
        <f t="shared" si="1729"/>
        <v>0</v>
      </c>
      <c r="N1493" s="12"/>
      <c r="O1493" s="12"/>
      <c r="P1493" s="12">
        <v>0</v>
      </c>
      <c r="Q1493" s="12"/>
      <c r="R1493" s="12"/>
      <c r="S1493" s="12">
        <v>0</v>
      </c>
      <c r="T1493" s="12"/>
      <c r="U1493" s="12"/>
      <c r="V1493" s="12">
        <v>0</v>
      </c>
      <c r="W1493" s="12"/>
      <c r="X1493" s="12"/>
      <c r="Y1493" s="12">
        <v>0</v>
      </c>
      <c r="Z1493" s="12"/>
      <c r="AA1493" s="12"/>
      <c r="AB1493" s="12">
        <v>0</v>
      </c>
      <c r="AC1493" s="12"/>
      <c r="AD1493" s="12"/>
      <c r="AE1493" s="12">
        <v>0</v>
      </c>
      <c r="AF1493" s="12"/>
      <c r="AG1493" s="12"/>
      <c r="AH1493" s="12">
        <v>0</v>
      </c>
      <c r="AI1493" s="12"/>
      <c r="AJ1493" s="12"/>
      <c r="AK1493" s="12">
        <v>0</v>
      </c>
      <c r="AL1493" s="12"/>
      <c r="AM1493" s="12"/>
      <c r="AN1493" s="12">
        <v>0</v>
      </c>
      <c r="AO1493" s="32"/>
      <c r="AP1493" s="39" t="s">
        <v>53</v>
      </c>
      <c r="AQ1493" s="32"/>
      <c r="AR1493" s="32">
        <v>0</v>
      </c>
      <c r="AS1493" s="12">
        <v>4605926.392</v>
      </c>
      <c r="AT1493" s="12">
        <v>1788927.5304</v>
      </c>
      <c r="AU1493" s="12">
        <v>-2816998.8615999999</v>
      </c>
      <c r="AV1493" s="12"/>
      <c r="AW1493" s="12"/>
      <c r="AX1493" s="12">
        <v>0</v>
      </c>
      <c r="AY1493" s="45"/>
      <c r="AZ1493" s="32"/>
      <c r="BA1493" s="12">
        <v>0</v>
      </c>
      <c r="BB1493" s="12">
        <f t="shared" si="1750"/>
        <v>0</v>
      </c>
      <c r="BC1493" s="12">
        <f t="shared" si="1751"/>
        <v>0</v>
      </c>
      <c r="BD1493" s="12">
        <f t="shared" si="1752"/>
        <v>0</v>
      </c>
      <c r="BE1493" s="12"/>
      <c r="BF1493" s="12"/>
      <c r="BG1493" s="12"/>
      <c r="BH1493" s="12">
        <f t="shared" si="1733"/>
        <v>0</v>
      </c>
      <c r="BI1493" s="12"/>
      <c r="BJ1493" s="12"/>
      <c r="BK1493" s="12"/>
      <c r="BL1493" s="12">
        <f t="shared" si="1734"/>
        <v>0</v>
      </c>
      <c r="BM1493" s="12"/>
      <c r="BN1493" s="12"/>
      <c r="BO1493" s="12"/>
      <c r="BP1493" s="12">
        <f t="shared" si="1735"/>
        <v>0</v>
      </c>
      <c r="BQ1493" s="12"/>
      <c r="BR1493" s="12"/>
      <c r="BS1493" s="12"/>
      <c r="BT1493" s="12">
        <f t="shared" si="1736"/>
        <v>0</v>
      </c>
      <c r="BU1493" s="12"/>
      <c r="BV1493" s="12"/>
      <c r="BW1493" s="12"/>
      <c r="BX1493" s="12">
        <f t="shared" si="1737"/>
        <v>0</v>
      </c>
      <c r="BY1493" s="12"/>
      <c r="BZ1493" s="12"/>
      <c r="CA1493" s="12"/>
      <c r="CB1493" s="12">
        <f t="shared" si="1738"/>
        <v>0</v>
      </c>
      <c r="CC1493" s="12"/>
      <c r="CD1493" s="12"/>
      <c r="CE1493" s="12"/>
      <c r="CF1493" s="12">
        <f t="shared" si="1739"/>
        <v>0</v>
      </c>
      <c r="CG1493" s="12"/>
      <c r="CH1493" s="12"/>
      <c r="CI1493" s="12"/>
      <c r="CJ1493" s="12">
        <f t="shared" si="1740"/>
        <v>0</v>
      </c>
      <c r="CK1493" s="12"/>
      <c r="CL1493" s="12"/>
      <c r="CM1493" s="12"/>
      <c r="CN1493" s="12">
        <f t="shared" si="1741"/>
        <v>0</v>
      </c>
      <c r="CO1493" s="12"/>
      <c r="CP1493" s="12"/>
      <c r="CQ1493" s="12"/>
      <c r="CR1493" s="12">
        <f t="shared" si="1742"/>
        <v>0</v>
      </c>
      <c r="CS1493" s="12"/>
      <c r="CT1493" s="12"/>
      <c r="CU1493" s="12"/>
      <c r="CV1493" s="12">
        <f t="shared" si="1743"/>
        <v>0</v>
      </c>
      <c r="CW1493" s="12"/>
      <c r="CX1493" s="12"/>
      <c r="CY1493" s="12"/>
      <c r="CZ1493" s="12">
        <f t="shared" si="1744"/>
        <v>0</v>
      </c>
      <c r="DA1493" s="12"/>
      <c r="DB1493" s="12"/>
      <c r="DC1493" s="12"/>
      <c r="DD1493" s="12">
        <f t="shared" si="1745"/>
        <v>0</v>
      </c>
      <c r="DE1493" s="13" t="s">
        <v>54</v>
      </c>
      <c r="DF1493" s="14" t="s">
        <v>55</v>
      </c>
    </row>
    <row r="1494" spans="1:110" ht="38.25" hidden="1" x14ac:dyDescent="0.25">
      <c r="A1494" s="13" t="s">
        <v>29</v>
      </c>
      <c r="B1494" s="48" t="s">
        <v>1534</v>
      </c>
      <c r="C1494" s="49">
        <v>1965</v>
      </c>
      <c r="D1494" s="49" t="s">
        <v>51</v>
      </c>
      <c r="E1494" s="48" t="s">
        <v>153</v>
      </c>
      <c r="F1494" s="50">
        <v>4053</v>
      </c>
      <c r="G1494" s="50">
        <v>3378</v>
      </c>
      <c r="H1494" s="51">
        <v>33423</v>
      </c>
      <c r="I1494" s="12">
        <f t="shared" si="1746"/>
        <v>2425155.3048</v>
      </c>
      <c r="J1494" s="12">
        <f t="shared" si="1747"/>
        <v>1212577.6524</v>
      </c>
      <c r="K1494" s="12">
        <f t="shared" si="1748"/>
        <v>1212577.6524</v>
      </c>
      <c r="L1494" s="12">
        <f t="shared" si="1749"/>
        <v>1212577.6524</v>
      </c>
      <c r="M1494" s="12">
        <f t="shared" si="1729"/>
        <v>0</v>
      </c>
      <c r="N1494" s="12"/>
      <c r="O1494" s="12"/>
      <c r="P1494" s="12">
        <v>0</v>
      </c>
      <c r="Q1494" s="12"/>
      <c r="R1494" s="12"/>
      <c r="S1494" s="12">
        <v>0</v>
      </c>
      <c r="T1494" s="12"/>
      <c r="U1494" s="12"/>
      <c r="V1494" s="12">
        <v>0</v>
      </c>
      <c r="W1494" s="12"/>
      <c r="X1494" s="12"/>
      <c r="Y1494" s="12">
        <v>0</v>
      </c>
      <c r="Z1494" s="12"/>
      <c r="AA1494" s="12"/>
      <c r="AB1494" s="12">
        <v>0</v>
      </c>
      <c r="AC1494" s="12"/>
      <c r="AD1494" s="12"/>
      <c r="AE1494" s="12">
        <v>0</v>
      </c>
      <c r="AF1494" s="12"/>
      <c r="AG1494" s="12"/>
      <c r="AH1494" s="12">
        <v>0</v>
      </c>
      <c r="AI1494" s="12"/>
      <c r="AJ1494" s="12"/>
      <c r="AK1494" s="12">
        <v>0</v>
      </c>
      <c r="AL1494" s="12"/>
      <c r="AM1494" s="12"/>
      <c r="AN1494" s="12">
        <v>0</v>
      </c>
      <c r="AO1494" s="32"/>
      <c r="AP1494" s="39" t="s">
        <v>53</v>
      </c>
      <c r="AQ1494" s="32"/>
      <c r="AR1494" s="32">
        <v>0</v>
      </c>
      <c r="AS1494" s="12">
        <v>5771101.284</v>
      </c>
      <c r="AT1494" s="12">
        <v>2425155.3048</v>
      </c>
      <c r="AU1494" s="12">
        <v>-3345945.9791999999</v>
      </c>
      <c r="AV1494" s="12"/>
      <c r="AW1494" s="12"/>
      <c r="AX1494" s="12">
        <v>0</v>
      </c>
      <c r="AY1494" s="45"/>
      <c r="AZ1494" s="32"/>
      <c r="BA1494" s="12">
        <v>0</v>
      </c>
      <c r="BB1494" s="12">
        <f t="shared" si="1750"/>
        <v>0</v>
      </c>
      <c r="BC1494" s="12">
        <f t="shared" si="1751"/>
        <v>0</v>
      </c>
      <c r="BD1494" s="12">
        <f t="shared" si="1752"/>
        <v>0</v>
      </c>
      <c r="BE1494" s="12"/>
      <c r="BF1494" s="12"/>
      <c r="BG1494" s="12"/>
      <c r="BH1494" s="12">
        <f t="shared" si="1733"/>
        <v>0</v>
      </c>
      <c r="BI1494" s="12"/>
      <c r="BJ1494" s="12"/>
      <c r="BK1494" s="12"/>
      <c r="BL1494" s="12">
        <f t="shared" si="1734"/>
        <v>0</v>
      </c>
      <c r="BM1494" s="12"/>
      <c r="BN1494" s="12"/>
      <c r="BO1494" s="12"/>
      <c r="BP1494" s="12">
        <f t="shared" si="1735"/>
        <v>0</v>
      </c>
      <c r="BQ1494" s="12"/>
      <c r="BR1494" s="12"/>
      <c r="BS1494" s="12"/>
      <c r="BT1494" s="12">
        <f t="shared" si="1736"/>
        <v>0</v>
      </c>
      <c r="BU1494" s="12"/>
      <c r="BV1494" s="12"/>
      <c r="BW1494" s="12"/>
      <c r="BX1494" s="12">
        <f t="shared" si="1737"/>
        <v>0</v>
      </c>
      <c r="BY1494" s="12"/>
      <c r="BZ1494" s="12"/>
      <c r="CA1494" s="12"/>
      <c r="CB1494" s="12">
        <f t="shared" si="1738"/>
        <v>0</v>
      </c>
      <c r="CC1494" s="12"/>
      <c r="CD1494" s="12"/>
      <c r="CE1494" s="12"/>
      <c r="CF1494" s="12">
        <f t="shared" si="1739"/>
        <v>0</v>
      </c>
      <c r="CG1494" s="12"/>
      <c r="CH1494" s="12"/>
      <c r="CI1494" s="12"/>
      <c r="CJ1494" s="12">
        <f t="shared" si="1740"/>
        <v>0</v>
      </c>
      <c r="CK1494" s="12"/>
      <c r="CL1494" s="12"/>
      <c r="CM1494" s="12"/>
      <c r="CN1494" s="12">
        <f t="shared" si="1741"/>
        <v>0</v>
      </c>
      <c r="CO1494" s="12"/>
      <c r="CP1494" s="12"/>
      <c r="CQ1494" s="12"/>
      <c r="CR1494" s="12">
        <f t="shared" si="1742"/>
        <v>0</v>
      </c>
      <c r="CS1494" s="12"/>
      <c r="CT1494" s="12"/>
      <c r="CU1494" s="12"/>
      <c r="CV1494" s="12">
        <f t="shared" si="1743"/>
        <v>0</v>
      </c>
      <c r="CW1494" s="12"/>
      <c r="CX1494" s="12"/>
      <c r="CY1494" s="12"/>
      <c r="CZ1494" s="12">
        <f t="shared" si="1744"/>
        <v>0</v>
      </c>
      <c r="DA1494" s="12"/>
      <c r="DB1494" s="12"/>
      <c r="DC1494" s="12"/>
      <c r="DD1494" s="12">
        <f t="shared" si="1745"/>
        <v>0</v>
      </c>
      <c r="DE1494" s="13" t="s">
        <v>54</v>
      </c>
      <c r="DF1494" s="14" t="s">
        <v>55</v>
      </c>
    </row>
    <row r="1495" spans="1:110" ht="38.25" hidden="1" x14ac:dyDescent="0.25">
      <c r="A1495" s="13" t="s">
        <v>30</v>
      </c>
      <c r="B1495" s="48" t="s">
        <v>1891</v>
      </c>
      <c r="C1495" s="49">
        <v>1972</v>
      </c>
      <c r="D1495" s="49" t="s">
        <v>51</v>
      </c>
      <c r="E1495" s="48" t="s">
        <v>186</v>
      </c>
      <c r="F1495" s="50">
        <v>4395.5</v>
      </c>
      <c r="G1495" s="50">
        <v>4389.49</v>
      </c>
      <c r="H1495" s="51">
        <v>33898</v>
      </c>
      <c r="I1495" s="12">
        <f t="shared" si="1746"/>
        <v>2737493.1155999997</v>
      </c>
      <c r="J1495" s="12">
        <f t="shared" si="1747"/>
        <v>1368746.5577999998</v>
      </c>
      <c r="K1495" s="12">
        <f t="shared" si="1748"/>
        <v>1368746.5577999998</v>
      </c>
      <c r="L1495" s="12">
        <f t="shared" si="1749"/>
        <v>1368746.5577999998</v>
      </c>
      <c r="M1495" s="12">
        <f t="shared" si="1729"/>
        <v>0</v>
      </c>
      <c r="N1495" s="12"/>
      <c r="O1495" s="12"/>
      <c r="P1495" s="12">
        <v>0</v>
      </c>
      <c r="Q1495" s="12"/>
      <c r="R1495" s="12"/>
      <c r="S1495" s="12">
        <v>0</v>
      </c>
      <c r="T1495" s="12"/>
      <c r="U1495" s="12"/>
      <c r="V1495" s="12">
        <v>0</v>
      </c>
      <c r="W1495" s="12"/>
      <c r="X1495" s="12"/>
      <c r="Y1495" s="12">
        <v>0</v>
      </c>
      <c r="Z1495" s="12"/>
      <c r="AA1495" s="12"/>
      <c r="AB1495" s="12">
        <v>0</v>
      </c>
      <c r="AC1495" s="12"/>
      <c r="AD1495" s="12"/>
      <c r="AE1495" s="12">
        <v>0</v>
      </c>
      <c r="AF1495" s="12"/>
      <c r="AG1495" s="12"/>
      <c r="AH1495" s="12">
        <v>0</v>
      </c>
      <c r="AI1495" s="12"/>
      <c r="AJ1495" s="12"/>
      <c r="AK1495" s="12">
        <v>0</v>
      </c>
      <c r="AL1495" s="12"/>
      <c r="AM1495" s="12"/>
      <c r="AN1495" s="12">
        <v>0</v>
      </c>
      <c r="AO1495" s="32"/>
      <c r="AP1495" s="39" t="s">
        <v>53</v>
      </c>
      <c r="AQ1495" s="32"/>
      <c r="AR1495" s="32">
        <v>0</v>
      </c>
      <c r="AS1495" s="12">
        <v>2144923.3130000001</v>
      </c>
      <c r="AT1495" s="12">
        <v>2737493.1155999997</v>
      </c>
      <c r="AU1495" s="12">
        <v>592569.80259999959</v>
      </c>
      <c r="AV1495" s="12"/>
      <c r="AW1495" s="12"/>
      <c r="AX1495" s="12">
        <v>0</v>
      </c>
      <c r="AY1495" s="45"/>
      <c r="AZ1495" s="32"/>
      <c r="BA1495" s="12">
        <v>0</v>
      </c>
      <c r="BB1495" s="12">
        <f t="shared" si="1750"/>
        <v>0</v>
      </c>
      <c r="BC1495" s="12">
        <f t="shared" si="1751"/>
        <v>0</v>
      </c>
      <c r="BD1495" s="12">
        <f t="shared" si="1752"/>
        <v>0</v>
      </c>
      <c r="BE1495" s="12"/>
      <c r="BF1495" s="12"/>
      <c r="BG1495" s="12"/>
      <c r="BH1495" s="12">
        <f t="shared" si="1733"/>
        <v>0</v>
      </c>
      <c r="BI1495" s="12"/>
      <c r="BJ1495" s="12"/>
      <c r="BK1495" s="12"/>
      <c r="BL1495" s="12">
        <f t="shared" si="1734"/>
        <v>0</v>
      </c>
      <c r="BM1495" s="12"/>
      <c r="BN1495" s="12"/>
      <c r="BO1495" s="12"/>
      <c r="BP1495" s="12">
        <f t="shared" si="1735"/>
        <v>0</v>
      </c>
      <c r="BQ1495" s="12"/>
      <c r="BR1495" s="12"/>
      <c r="BS1495" s="12"/>
      <c r="BT1495" s="12">
        <f t="shared" si="1736"/>
        <v>0</v>
      </c>
      <c r="BU1495" s="12"/>
      <c r="BV1495" s="12"/>
      <c r="BW1495" s="12"/>
      <c r="BX1495" s="12">
        <f t="shared" si="1737"/>
        <v>0</v>
      </c>
      <c r="BY1495" s="12"/>
      <c r="BZ1495" s="12"/>
      <c r="CA1495" s="12"/>
      <c r="CB1495" s="12">
        <f t="shared" si="1738"/>
        <v>0</v>
      </c>
      <c r="CC1495" s="12"/>
      <c r="CD1495" s="12"/>
      <c r="CE1495" s="12"/>
      <c r="CF1495" s="12">
        <f t="shared" si="1739"/>
        <v>0</v>
      </c>
      <c r="CG1495" s="12"/>
      <c r="CH1495" s="12"/>
      <c r="CI1495" s="12"/>
      <c r="CJ1495" s="12">
        <f t="shared" si="1740"/>
        <v>0</v>
      </c>
      <c r="CK1495" s="12"/>
      <c r="CL1495" s="12"/>
      <c r="CM1495" s="12"/>
      <c r="CN1495" s="12">
        <f t="shared" si="1741"/>
        <v>0</v>
      </c>
      <c r="CO1495" s="12"/>
      <c r="CP1495" s="12"/>
      <c r="CQ1495" s="12"/>
      <c r="CR1495" s="12">
        <f t="shared" si="1742"/>
        <v>0</v>
      </c>
      <c r="CS1495" s="12"/>
      <c r="CT1495" s="12"/>
      <c r="CU1495" s="12"/>
      <c r="CV1495" s="12">
        <f t="shared" si="1743"/>
        <v>0</v>
      </c>
      <c r="CW1495" s="12"/>
      <c r="CX1495" s="12"/>
      <c r="CY1495" s="12"/>
      <c r="CZ1495" s="12">
        <f t="shared" si="1744"/>
        <v>0</v>
      </c>
      <c r="DA1495" s="12"/>
      <c r="DB1495" s="12"/>
      <c r="DC1495" s="12"/>
      <c r="DD1495" s="12">
        <f t="shared" si="1745"/>
        <v>0</v>
      </c>
      <c r="DE1495" s="13" t="s">
        <v>54</v>
      </c>
      <c r="DF1495" s="14" t="s">
        <v>55</v>
      </c>
    </row>
    <row r="1496" spans="1:110" ht="38.25" hidden="1" x14ac:dyDescent="0.25">
      <c r="A1496" s="13" t="s">
        <v>31</v>
      </c>
      <c r="B1496" s="48" t="s">
        <v>1535</v>
      </c>
      <c r="C1496" s="49">
        <v>1963</v>
      </c>
      <c r="D1496" s="49" t="s">
        <v>51</v>
      </c>
      <c r="E1496" s="48" t="s">
        <v>153</v>
      </c>
      <c r="F1496" s="50">
        <v>3805.14</v>
      </c>
      <c r="G1496" s="50">
        <v>3427.2</v>
      </c>
      <c r="H1496" s="51">
        <v>33767</v>
      </c>
      <c r="I1496" s="12">
        <f t="shared" si="1746"/>
        <v>2541722.7612000001</v>
      </c>
      <c r="J1496" s="12">
        <f t="shared" si="1747"/>
        <v>1270861.3806</v>
      </c>
      <c r="K1496" s="12">
        <f t="shared" si="1748"/>
        <v>1270861.3806</v>
      </c>
      <c r="L1496" s="12">
        <f t="shared" si="1749"/>
        <v>1270861.3806</v>
      </c>
      <c r="M1496" s="12">
        <f t="shared" si="1729"/>
        <v>0</v>
      </c>
      <c r="N1496" s="12"/>
      <c r="O1496" s="12"/>
      <c r="P1496" s="12">
        <v>0</v>
      </c>
      <c r="Q1496" s="12"/>
      <c r="R1496" s="12"/>
      <c r="S1496" s="12">
        <v>0</v>
      </c>
      <c r="T1496" s="12"/>
      <c r="U1496" s="12"/>
      <c r="V1496" s="12">
        <v>0</v>
      </c>
      <c r="W1496" s="12"/>
      <c r="X1496" s="12"/>
      <c r="Y1496" s="12">
        <v>0</v>
      </c>
      <c r="Z1496" s="12"/>
      <c r="AA1496" s="12"/>
      <c r="AB1496" s="12">
        <v>0</v>
      </c>
      <c r="AC1496" s="12"/>
      <c r="AD1496" s="12"/>
      <c r="AE1496" s="12">
        <v>0</v>
      </c>
      <c r="AF1496" s="12"/>
      <c r="AG1496" s="12"/>
      <c r="AH1496" s="12">
        <v>0</v>
      </c>
      <c r="AI1496" s="12"/>
      <c r="AJ1496" s="12"/>
      <c r="AK1496" s="12">
        <v>0</v>
      </c>
      <c r="AL1496" s="12"/>
      <c r="AM1496" s="12"/>
      <c r="AN1496" s="12">
        <v>0</v>
      </c>
      <c r="AO1496" s="32"/>
      <c r="AP1496" s="39" t="s">
        <v>53</v>
      </c>
      <c r="AQ1496" s="32"/>
      <c r="AR1496" s="32">
        <v>0</v>
      </c>
      <c r="AS1496" s="12">
        <v>5568440.523</v>
      </c>
      <c r="AT1496" s="12">
        <v>2541722.7612000001</v>
      </c>
      <c r="AU1496" s="12">
        <v>-3026717.7618</v>
      </c>
      <c r="AV1496" s="12"/>
      <c r="AW1496" s="12"/>
      <c r="AX1496" s="12">
        <v>0</v>
      </c>
      <c r="AY1496" s="45"/>
      <c r="AZ1496" s="32"/>
      <c r="BA1496" s="12">
        <v>0</v>
      </c>
      <c r="BB1496" s="12">
        <f t="shared" si="1750"/>
        <v>0</v>
      </c>
      <c r="BC1496" s="12">
        <f t="shared" si="1751"/>
        <v>0</v>
      </c>
      <c r="BD1496" s="12">
        <f t="shared" si="1752"/>
        <v>0</v>
      </c>
      <c r="BE1496" s="12"/>
      <c r="BF1496" s="12"/>
      <c r="BG1496" s="12"/>
      <c r="BH1496" s="12">
        <f t="shared" si="1733"/>
        <v>0</v>
      </c>
      <c r="BI1496" s="12"/>
      <c r="BJ1496" s="12"/>
      <c r="BK1496" s="12"/>
      <c r="BL1496" s="12">
        <f t="shared" si="1734"/>
        <v>0</v>
      </c>
      <c r="BM1496" s="12"/>
      <c r="BN1496" s="12"/>
      <c r="BO1496" s="12"/>
      <c r="BP1496" s="12">
        <f t="shared" si="1735"/>
        <v>0</v>
      </c>
      <c r="BQ1496" s="12"/>
      <c r="BR1496" s="12"/>
      <c r="BS1496" s="12"/>
      <c r="BT1496" s="12">
        <f t="shared" si="1736"/>
        <v>0</v>
      </c>
      <c r="BU1496" s="12"/>
      <c r="BV1496" s="12"/>
      <c r="BW1496" s="12"/>
      <c r="BX1496" s="12">
        <f t="shared" si="1737"/>
        <v>0</v>
      </c>
      <c r="BY1496" s="12"/>
      <c r="BZ1496" s="12"/>
      <c r="CA1496" s="12"/>
      <c r="CB1496" s="12">
        <f t="shared" si="1738"/>
        <v>0</v>
      </c>
      <c r="CC1496" s="12"/>
      <c r="CD1496" s="12"/>
      <c r="CE1496" s="12"/>
      <c r="CF1496" s="12">
        <f t="shared" si="1739"/>
        <v>0</v>
      </c>
      <c r="CG1496" s="12"/>
      <c r="CH1496" s="12"/>
      <c r="CI1496" s="12"/>
      <c r="CJ1496" s="12">
        <f t="shared" si="1740"/>
        <v>0</v>
      </c>
      <c r="CK1496" s="12"/>
      <c r="CL1496" s="12"/>
      <c r="CM1496" s="12"/>
      <c r="CN1496" s="12">
        <f t="shared" si="1741"/>
        <v>0</v>
      </c>
      <c r="CO1496" s="12"/>
      <c r="CP1496" s="12"/>
      <c r="CQ1496" s="12"/>
      <c r="CR1496" s="12">
        <f t="shared" si="1742"/>
        <v>0</v>
      </c>
      <c r="CS1496" s="12"/>
      <c r="CT1496" s="12"/>
      <c r="CU1496" s="12"/>
      <c r="CV1496" s="12">
        <f t="shared" si="1743"/>
        <v>0</v>
      </c>
      <c r="CW1496" s="12"/>
      <c r="CX1496" s="12"/>
      <c r="CY1496" s="12"/>
      <c r="CZ1496" s="12">
        <f t="shared" si="1744"/>
        <v>0</v>
      </c>
      <c r="DA1496" s="12"/>
      <c r="DB1496" s="12"/>
      <c r="DC1496" s="12"/>
      <c r="DD1496" s="12">
        <f t="shared" si="1745"/>
        <v>0</v>
      </c>
      <c r="DE1496" s="13" t="s">
        <v>54</v>
      </c>
      <c r="DF1496" s="14" t="s">
        <v>55</v>
      </c>
    </row>
    <row r="1497" spans="1:110" ht="38.25" hidden="1" x14ac:dyDescent="0.25">
      <c r="A1497" s="13" t="s">
        <v>32</v>
      </c>
      <c r="B1497" s="48" t="s">
        <v>2615</v>
      </c>
      <c r="C1497" s="49" t="s">
        <v>2507</v>
      </c>
      <c r="D1497" s="49" t="s">
        <v>51</v>
      </c>
      <c r="E1497" s="48" t="s">
        <v>202</v>
      </c>
      <c r="F1497" s="50">
        <v>4889.1000000000004</v>
      </c>
      <c r="G1497" s="50">
        <v>4466.1000000000004</v>
      </c>
      <c r="H1497" s="51">
        <v>34529</v>
      </c>
      <c r="I1497" s="12">
        <f t="shared" si="1746"/>
        <v>7613673.2999999998</v>
      </c>
      <c r="J1497" s="12">
        <f t="shared" si="1747"/>
        <v>3806836.65</v>
      </c>
      <c r="K1497" s="12">
        <f t="shared" si="1748"/>
        <v>3806836.65</v>
      </c>
      <c r="L1497" s="12">
        <f t="shared" si="1749"/>
        <v>3806836.65</v>
      </c>
      <c r="M1497" s="12">
        <f t="shared" si="1729"/>
        <v>0</v>
      </c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32"/>
      <c r="AP1497" s="39"/>
      <c r="AQ1497" s="32"/>
      <c r="AR1497" s="32"/>
      <c r="AS1497" s="12"/>
      <c r="AT1497" s="12"/>
      <c r="AU1497" s="12"/>
      <c r="AV1497" s="12"/>
      <c r="AW1497" s="12">
        <v>7613673.2999999998</v>
      </c>
      <c r="AX1497" s="12"/>
      <c r="AY1497" s="45"/>
      <c r="AZ1497" s="32"/>
      <c r="BA1497" s="12"/>
      <c r="BB1497" s="12"/>
      <c r="BC1497" s="12">
        <f t="shared" si="1751"/>
        <v>0</v>
      </c>
      <c r="BD1497" s="12">
        <f t="shared" si="1752"/>
        <v>0</v>
      </c>
      <c r="BE1497" s="12"/>
      <c r="BF1497" s="12"/>
      <c r="BG1497" s="12"/>
      <c r="BH1497" s="12"/>
      <c r="BI1497" s="12"/>
      <c r="BJ1497" s="12"/>
      <c r="BK1497" s="12"/>
      <c r="BL1497" s="12"/>
      <c r="BM1497" s="12"/>
      <c r="BN1497" s="12"/>
      <c r="BO1497" s="12"/>
      <c r="BP1497" s="12"/>
      <c r="BQ1497" s="12"/>
      <c r="BR1497" s="12"/>
      <c r="BS1497" s="12"/>
      <c r="BT1497" s="12"/>
      <c r="BU1497" s="12"/>
      <c r="BV1497" s="12"/>
      <c r="BW1497" s="12"/>
      <c r="BX1497" s="12"/>
      <c r="BY1497" s="12"/>
      <c r="BZ1497" s="12"/>
      <c r="CA1497" s="12"/>
      <c r="CB1497" s="12"/>
      <c r="CC1497" s="12"/>
      <c r="CD1497" s="12"/>
      <c r="CE1497" s="12"/>
      <c r="CF1497" s="12"/>
      <c r="CG1497" s="12"/>
      <c r="CH1497" s="12"/>
      <c r="CI1497" s="12"/>
      <c r="CJ1497" s="12"/>
      <c r="CK1497" s="12"/>
      <c r="CL1497" s="12"/>
      <c r="CM1497" s="12"/>
      <c r="CN1497" s="12"/>
      <c r="CO1497" s="12"/>
      <c r="CP1497" s="12"/>
      <c r="CQ1497" s="12"/>
      <c r="CR1497" s="12"/>
      <c r="CS1497" s="12"/>
      <c r="CT1497" s="12"/>
      <c r="CU1497" s="12"/>
      <c r="CV1497" s="12"/>
      <c r="CW1497" s="12"/>
      <c r="CX1497" s="12"/>
      <c r="CY1497" s="12"/>
      <c r="CZ1497" s="12"/>
      <c r="DA1497" s="12"/>
      <c r="DB1497" s="12"/>
      <c r="DC1497" s="12"/>
      <c r="DD1497" s="12"/>
      <c r="DE1497" s="13" t="s">
        <v>54</v>
      </c>
      <c r="DF1497" s="14" t="s">
        <v>55</v>
      </c>
    </row>
    <row r="1498" spans="1:110" ht="38.25" hidden="1" x14ac:dyDescent="0.25">
      <c r="A1498" s="13" t="s">
        <v>33</v>
      </c>
      <c r="B1498" s="48" t="s">
        <v>2616</v>
      </c>
      <c r="C1498" s="49" t="s">
        <v>2618</v>
      </c>
      <c r="D1498" s="49" t="s">
        <v>51</v>
      </c>
      <c r="E1498" s="48" t="s">
        <v>228</v>
      </c>
      <c r="F1498" s="50">
        <v>4044.7</v>
      </c>
      <c r="G1498" s="50">
        <v>3593.7</v>
      </c>
      <c r="H1498" s="51">
        <v>35830</v>
      </c>
      <c r="I1498" s="12">
        <f t="shared" si="1746"/>
        <v>4405229.33</v>
      </c>
      <c r="J1498" s="12">
        <f t="shared" si="1747"/>
        <v>2202614.665</v>
      </c>
      <c r="K1498" s="12">
        <f t="shared" si="1748"/>
        <v>2202614.665</v>
      </c>
      <c r="L1498" s="12">
        <f t="shared" si="1749"/>
        <v>2202614.665</v>
      </c>
      <c r="M1498" s="12">
        <f t="shared" si="1729"/>
        <v>0</v>
      </c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32"/>
      <c r="AP1498" s="39"/>
      <c r="AQ1498" s="32"/>
      <c r="AR1498" s="32"/>
      <c r="AS1498" s="12"/>
      <c r="AT1498" s="12"/>
      <c r="AU1498" s="12"/>
      <c r="AV1498" s="12"/>
      <c r="AW1498" s="12">
        <v>4405229.33</v>
      </c>
      <c r="AX1498" s="12"/>
      <c r="AY1498" s="45"/>
      <c r="AZ1498" s="32"/>
      <c r="BA1498" s="12"/>
      <c r="BB1498" s="12"/>
      <c r="BC1498" s="12">
        <f t="shared" si="1751"/>
        <v>0</v>
      </c>
      <c r="BD1498" s="12">
        <f t="shared" si="1752"/>
        <v>0</v>
      </c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2"/>
      <c r="CI1498" s="12"/>
      <c r="CJ1498" s="12"/>
      <c r="CK1498" s="12"/>
      <c r="CL1498" s="12"/>
      <c r="CM1498" s="12"/>
      <c r="CN1498" s="12"/>
      <c r="CO1498" s="12"/>
      <c r="CP1498" s="12"/>
      <c r="CQ1498" s="12"/>
      <c r="CR1498" s="12"/>
      <c r="CS1498" s="12"/>
      <c r="CT1498" s="12"/>
      <c r="CU1498" s="12"/>
      <c r="CV1498" s="12"/>
      <c r="CW1498" s="12"/>
      <c r="CX1498" s="12"/>
      <c r="CY1498" s="12"/>
      <c r="CZ1498" s="12"/>
      <c r="DA1498" s="12"/>
      <c r="DB1498" s="12"/>
      <c r="DC1498" s="12"/>
      <c r="DD1498" s="12"/>
      <c r="DE1498" s="13" t="s">
        <v>54</v>
      </c>
      <c r="DF1498" s="14" t="s">
        <v>55</v>
      </c>
    </row>
    <row r="1499" spans="1:110" ht="38.25" hidden="1" x14ac:dyDescent="0.25">
      <c r="A1499" s="13" t="s">
        <v>34</v>
      </c>
      <c r="B1499" s="48" t="s">
        <v>2617</v>
      </c>
      <c r="C1499" s="49" t="s">
        <v>2619</v>
      </c>
      <c r="D1499" s="49"/>
      <c r="E1499" s="48" t="s">
        <v>228</v>
      </c>
      <c r="F1499" s="50">
        <v>5312.66</v>
      </c>
      <c r="G1499" s="50">
        <v>4633.0600000000004</v>
      </c>
      <c r="H1499" s="51" t="s">
        <v>51</v>
      </c>
      <c r="I1499" s="12">
        <f t="shared" si="1746"/>
        <v>5679297.6100000003</v>
      </c>
      <c r="J1499" s="12">
        <f t="shared" si="1747"/>
        <v>2839648.8050000002</v>
      </c>
      <c r="K1499" s="12">
        <f t="shared" si="1748"/>
        <v>2839648.8050000002</v>
      </c>
      <c r="L1499" s="12">
        <f t="shared" si="1749"/>
        <v>2839648.8050000002</v>
      </c>
      <c r="M1499" s="12">
        <f t="shared" si="1729"/>
        <v>0</v>
      </c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32"/>
      <c r="AP1499" s="39"/>
      <c r="AQ1499" s="32"/>
      <c r="AR1499" s="32"/>
      <c r="AS1499" s="12"/>
      <c r="AT1499" s="12"/>
      <c r="AU1499" s="12"/>
      <c r="AV1499" s="12"/>
      <c r="AW1499" s="12">
        <v>5679297.6100000003</v>
      </c>
      <c r="AX1499" s="12"/>
      <c r="AY1499" s="45"/>
      <c r="AZ1499" s="32"/>
      <c r="BA1499" s="12"/>
      <c r="BB1499" s="12"/>
      <c r="BC1499" s="12">
        <f t="shared" si="1751"/>
        <v>0</v>
      </c>
      <c r="BD1499" s="12">
        <f t="shared" si="1752"/>
        <v>0</v>
      </c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2"/>
      <c r="CI1499" s="12"/>
      <c r="CJ1499" s="12"/>
      <c r="CK1499" s="12"/>
      <c r="CL1499" s="12"/>
      <c r="CM1499" s="12"/>
      <c r="CN1499" s="12"/>
      <c r="CO1499" s="12"/>
      <c r="CP1499" s="12"/>
      <c r="CQ1499" s="12"/>
      <c r="CR1499" s="12"/>
      <c r="CS1499" s="12"/>
      <c r="CT1499" s="12"/>
      <c r="CU1499" s="12"/>
      <c r="CV1499" s="12"/>
      <c r="CW1499" s="12"/>
      <c r="CX1499" s="12"/>
      <c r="CY1499" s="12"/>
      <c r="CZ1499" s="12"/>
      <c r="DA1499" s="12"/>
      <c r="DB1499" s="12"/>
      <c r="DC1499" s="12"/>
      <c r="DD1499" s="12"/>
      <c r="DE1499" s="13" t="s">
        <v>54</v>
      </c>
      <c r="DF1499" s="14" t="s">
        <v>55</v>
      </c>
    </row>
    <row r="1500" spans="1:110" ht="38.25" hidden="1" x14ac:dyDescent="0.25">
      <c r="A1500" s="13" t="s">
        <v>35</v>
      </c>
      <c r="B1500" s="48" t="s">
        <v>1536</v>
      </c>
      <c r="C1500" s="49">
        <v>1953</v>
      </c>
      <c r="D1500" s="49" t="s">
        <v>51</v>
      </c>
      <c r="E1500" s="48" t="s">
        <v>67</v>
      </c>
      <c r="F1500" s="50">
        <v>1183.5</v>
      </c>
      <c r="G1500" s="50">
        <v>1018.5</v>
      </c>
      <c r="H1500" s="51">
        <v>34045</v>
      </c>
      <c r="I1500" s="12">
        <f t="shared" si="1746"/>
        <v>2617216.1640000003</v>
      </c>
      <c r="J1500" s="12">
        <f t="shared" si="1747"/>
        <v>1308608.0820000002</v>
      </c>
      <c r="K1500" s="12">
        <f t="shared" si="1748"/>
        <v>1308608.0820000002</v>
      </c>
      <c r="L1500" s="12">
        <f t="shared" si="1749"/>
        <v>1308608.0820000002</v>
      </c>
      <c r="M1500" s="12">
        <f t="shared" si="1729"/>
        <v>0</v>
      </c>
      <c r="N1500" s="12"/>
      <c r="O1500" s="12"/>
      <c r="P1500" s="12">
        <v>0</v>
      </c>
      <c r="Q1500" s="12"/>
      <c r="R1500" s="12"/>
      <c r="S1500" s="12">
        <v>0</v>
      </c>
      <c r="T1500" s="12"/>
      <c r="U1500" s="12"/>
      <c r="V1500" s="12">
        <v>0</v>
      </c>
      <c r="W1500" s="12"/>
      <c r="X1500" s="12"/>
      <c r="Y1500" s="12">
        <v>0</v>
      </c>
      <c r="Z1500" s="12"/>
      <c r="AA1500" s="12"/>
      <c r="AB1500" s="12">
        <v>0</v>
      </c>
      <c r="AC1500" s="12"/>
      <c r="AD1500" s="12"/>
      <c r="AE1500" s="12">
        <v>0</v>
      </c>
      <c r="AF1500" s="12"/>
      <c r="AG1500" s="12"/>
      <c r="AH1500" s="12">
        <v>0</v>
      </c>
      <c r="AI1500" s="12"/>
      <c r="AJ1500" s="12"/>
      <c r="AK1500" s="12">
        <v>0</v>
      </c>
      <c r="AL1500" s="12"/>
      <c r="AM1500" s="12"/>
      <c r="AN1500" s="12">
        <v>0</v>
      </c>
      <c r="AO1500" s="32"/>
      <c r="AP1500" s="39" t="s">
        <v>53</v>
      </c>
      <c r="AQ1500" s="32"/>
      <c r="AR1500" s="32">
        <v>0</v>
      </c>
      <c r="AS1500" s="12">
        <v>2109000</v>
      </c>
      <c r="AT1500" s="12">
        <v>2617216.1640000003</v>
      </c>
      <c r="AU1500" s="12">
        <v>508216.16400000034</v>
      </c>
      <c r="AV1500" s="12"/>
      <c r="AW1500" s="12"/>
      <c r="AX1500" s="12">
        <v>0</v>
      </c>
      <c r="AY1500" s="45"/>
      <c r="AZ1500" s="32"/>
      <c r="BA1500" s="12">
        <v>0</v>
      </c>
      <c r="BB1500" s="12">
        <f t="shared" ref="BB1500:BB1505" si="1753">BF1500+BJ1500+BN1500+BR1500+BV1500+BZ1500+CD1500+CH1500+CL1500+CP1500+CT1500+CX1500+DB1500</f>
        <v>0</v>
      </c>
      <c r="BC1500" s="12">
        <f t="shared" si="1751"/>
        <v>0</v>
      </c>
      <c r="BD1500" s="12">
        <f t="shared" si="1752"/>
        <v>0</v>
      </c>
      <c r="BE1500" s="12"/>
      <c r="BF1500" s="12"/>
      <c r="BG1500" s="12"/>
      <c r="BH1500" s="12">
        <f t="shared" ref="BH1500:BH1505" si="1754">BG1500-BF1500</f>
        <v>0</v>
      </c>
      <c r="BI1500" s="12"/>
      <c r="BJ1500" s="12"/>
      <c r="BK1500" s="12"/>
      <c r="BL1500" s="12">
        <f>BK1500-BJ1500</f>
        <v>0</v>
      </c>
      <c r="BM1500" s="12"/>
      <c r="BN1500" s="12"/>
      <c r="BO1500" s="12"/>
      <c r="BP1500" s="12">
        <f>BO1500-BN1500</f>
        <v>0</v>
      </c>
      <c r="BQ1500" s="12"/>
      <c r="BR1500" s="12"/>
      <c r="BS1500" s="12"/>
      <c r="BT1500" s="12">
        <f>BS1500-BR1500</f>
        <v>0</v>
      </c>
      <c r="BU1500" s="12"/>
      <c r="BV1500" s="12"/>
      <c r="BW1500" s="12"/>
      <c r="BX1500" s="12">
        <f>BW1500-BV1500</f>
        <v>0</v>
      </c>
      <c r="BY1500" s="12"/>
      <c r="BZ1500" s="12"/>
      <c r="CA1500" s="12"/>
      <c r="CB1500" s="12">
        <f>CA1500-BZ1500</f>
        <v>0</v>
      </c>
      <c r="CC1500" s="12"/>
      <c r="CD1500" s="12"/>
      <c r="CE1500" s="12"/>
      <c r="CF1500" s="12">
        <f>CE1500-CD1500</f>
        <v>0</v>
      </c>
      <c r="CG1500" s="12"/>
      <c r="CH1500" s="12"/>
      <c r="CI1500" s="12"/>
      <c r="CJ1500" s="12">
        <f>CI1500-CH1500</f>
        <v>0</v>
      </c>
      <c r="CK1500" s="12"/>
      <c r="CL1500" s="12"/>
      <c r="CM1500" s="12"/>
      <c r="CN1500" s="12">
        <f>CM1500-CL1500</f>
        <v>0</v>
      </c>
      <c r="CO1500" s="12"/>
      <c r="CP1500" s="12"/>
      <c r="CQ1500" s="12"/>
      <c r="CR1500" s="12">
        <f>CQ1500-CP1500</f>
        <v>0</v>
      </c>
      <c r="CS1500" s="12"/>
      <c r="CT1500" s="12"/>
      <c r="CU1500" s="12"/>
      <c r="CV1500" s="12">
        <f>CU1500-CT1500</f>
        <v>0</v>
      </c>
      <c r="CW1500" s="12"/>
      <c r="CX1500" s="12"/>
      <c r="CY1500" s="12"/>
      <c r="CZ1500" s="12">
        <f>CY1500-CX1500</f>
        <v>0</v>
      </c>
      <c r="DA1500" s="12"/>
      <c r="DB1500" s="12"/>
      <c r="DC1500" s="12"/>
      <c r="DD1500" s="12">
        <f>DC1500-DB1500</f>
        <v>0</v>
      </c>
      <c r="DE1500" s="13" t="s">
        <v>54</v>
      </c>
      <c r="DF1500" s="14" t="s">
        <v>55</v>
      </c>
    </row>
    <row r="1501" spans="1:110" ht="51" hidden="1" x14ac:dyDescent="0.25">
      <c r="A1501" s="13" t="s">
        <v>36</v>
      </c>
      <c r="B1501" s="48" t="s">
        <v>2412</v>
      </c>
      <c r="C1501" s="49" t="s">
        <v>2413</v>
      </c>
      <c r="D1501" s="49" t="s">
        <v>51</v>
      </c>
      <c r="E1501" s="48" t="s">
        <v>99</v>
      </c>
      <c r="F1501" s="49">
        <v>831.2</v>
      </c>
      <c r="G1501" s="49">
        <v>760.2</v>
      </c>
      <c r="H1501" s="51" t="s">
        <v>51</v>
      </c>
      <c r="I1501" s="12">
        <f t="shared" si="1746"/>
        <v>190050</v>
      </c>
      <c r="J1501" s="12">
        <f t="shared" si="1747"/>
        <v>95025</v>
      </c>
      <c r="K1501" s="12">
        <f t="shared" si="1748"/>
        <v>95025</v>
      </c>
      <c r="L1501" s="12">
        <f t="shared" si="1749"/>
        <v>95025</v>
      </c>
      <c r="M1501" s="12">
        <f t="shared" si="1729"/>
        <v>0</v>
      </c>
      <c r="N1501" s="12"/>
      <c r="O1501" s="12"/>
      <c r="P1501" s="12">
        <v>0</v>
      </c>
      <c r="Q1501" s="12"/>
      <c r="R1501" s="12"/>
      <c r="S1501" s="12">
        <v>0</v>
      </c>
      <c r="T1501" s="12"/>
      <c r="U1501" s="12"/>
      <c r="V1501" s="12">
        <v>0</v>
      </c>
      <c r="W1501" s="12"/>
      <c r="X1501" s="12"/>
      <c r="Y1501" s="12">
        <v>0</v>
      </c>
      <c r="Z1501" s="12"/>
      <c r="AA1501" s="12"/>
      <c r="AB1501" s="12">
        <v>0</v>
      </c>
      <c r="AC1501" s="12"/>
      <c r="AD1501" s="12"/>
      <c r="AE1501" s="12">
        <v>0</v>
      </c>
      <c r="AF1501" s="12"/>
      <c r="AG1501" s="12"/>
      <c r="AH1501" s="12">
        <v>0</v>
      </c>
      <c r="AI1501" s="12"/>
      <c r="AJ1501" s="12"/>
      <c r="AK1501" s="12">
        <v>0</v>
      </c>
      <c r="AL1501" s="12"/>
      <c r="AM1501" s="12"/>
      <c r="AN1501" s="12">
        <v>0</v>
      </c>
      <c r="AO1501" s="32"/>
      <c r="AP1501" s="39"/>
      <c r="AQ1501" s="32"/>
      <c r="AR1501" s="32">
        <v>0</v>
      </c>
      <c r="AS1501" s="12"/>
      <c r="AT1501" s="12">
        <v>190050</v>
      </c>
      <c r="AU1501" s="12">
        <v>190050</v>
      </c>
      <c r="AV1501" s="12"/>
      <c r="AW1501" s="12"/>
      <c r="AX1501" s="12">
        <v>0</v>
      </c>
      <c r="AY1501" s="45"/>
      <c r="AZ1501" s="32"/>
      <c r="BA1501" s="12">
        <v>0</v>
      </c>
      <c r="BB1501" s="12">
        <f t="shared" si="1753"/>
        <v>0</v>
      </c>
      <c r="BC1501" s="12">
        <f t="shared" si="1751"/>
        <v>0</v>
      </c>
      <c r="BD1501" s="12">
        <f t="shared" si="1752"/>
        <v>0</v>
      </c>
      <c r="BE1501" s="12"/>
      <c r="BF1501" s="12"/>
      <c r="BG1501" s="12"/>
      <c r="BH1501" s="12">
        <f t="shared" si="1754"/>
        <v>0</v>
      </c>
      <c r="BI1501" s="12"/>
      <c r="BJ1501" s="12"/>
      <c r="BK1501" s="12"/>
      <c r="BL1501" s="12">
        <f>BK1501-BJ1501</f>
        <v>0</v>
      </c>
      <c r="BM1501" s="12"/>
      <c r="BN1501" s="12"/>
      <c r="BO1501" s="12"/>
      <c r="BP1501" s="12">
        <f>BO1501-BN1501</f>
        <v>0</v>
      </c>
      <c r="BQ1501" s="12"/>
      <c r="BR1501" s="12"/>
      <c r="BS1501" s="12"/>
      <c r="BT1501" s="12">
        <f>BS1501-BR1501</f>
        <v>0</v>
      </c>
      <c r="BU1501" s="12"/>
      <c r="BV1501" s="12"/>
      <c r="BW1501" s="12"/>
      <c r="BX1501" s="12">
        <f>BW1501-BV1501</f>
        <v>0</v>
      </c>
      <c r="BY1501" s="12"/>
      <c r="BZ1501" s="12"/>
      <c r="CA1501" s="12"/>
      <c r="CB1501" s="12">
        <f>CA1501-BZ1501</f>
        <v>0</v>
      </c>
      <c r="CC1501" s="12"/>
      <c r="CD1501" s="12"/>
      <c r="CE1501" s="12"/>
      <c r="CF1501" s="12">
        <f>CE1501-CD1501</f>
        <v>0</v>
      </c>
      <c r="CG1501" s="12"/>
      <c r="CH1501" s="12"/>
      <c r="CI1501" s="12"/>
      <c r="CJ1501" s="12">
        <f>CI1501-CH1501</f>
        <v>0</v>
      </c>
      <c r="CK1501" s="12"/>
      <c r="CL1501" s="12"/>
      <c r="CM1501" s="12"/>
      <c r="CN1501" s="12">
        <f>CM1501-CL1501</f>
        <v>0</v>
      </c>
      <c r="CO1501" s="12"/>
      <c r="CP1501" s="12"/>
      <c r="CQ1501" s="12"/>
      <c r="CR1501" s="12">
        <f>CQ1501-CP1501</f>
        <v>0</v>
      </c>
      <c r="CS1501" s="12"/>
      <c r="CT1501" s="12"/>
      <c r="CU1501" s="12"/>
      <c r="CV1501" s="12">
        <f>CU1501-CT1501</f>
        <v>0</v>
      </c>
      <c r="CW1501" s="12"/>
      <c r="CX1501" s="12"/>
      <c r="CY1501" s="12"/>
      <c r="CZ1501" s="12">
        <f>CY1501-CX1501</f>
        <v>0</v>
      </c>
      <c r="DA1501" s="12"/>
      <c r="DB1501" s="12"/>
      <c r="DC1501" s="12"/>
      <c r="DD1501" s="12">
        <f>DC1501-DB1501</f>
        <v>0</v>
      </c>
      <c r="DE1501" s="13" t="s">
        <v>54</v>
      </c>
      <c r="DF1501" s="14" t="s">
        <v>55</v>
      </c>
    </row>
    <row r="1502" spans="1:110" ht="38.25" hidden="1" x14ac:dyDescent="0.25">
      <c r="A1502" s="13" t="s">
        <v>37</v>
      </c>
      <c r="B1502" s="48" t="s">
        <v>2626</v>
      </c>
      <c r="C1502" s="49" t="s">
        <v>2627</v>
      </c>
      <c r="D1502" s="49" t="s">
        <v>51</v>
      </c>
      <c r="E1502" s="48" t="s">
        <v>52</v>
      </c>
      <c r="F1502" s="50">
        <v>2242.3000000000002</v>
      </c>
      <c r="G1502" s="50">
        <v>1999.3</v>
      </c>
      <c r="H1502" s="51">
        <v>33963</v>
      </c>
      <c r="I1502" s="12">
        <f t="shared" si="1746"/>
        <v>198072.35</v>
      </c>
      <c r="J1502" s="12">
        <f t="shared" si="1747"/>
        <v>0</v>
      </c>
      <c r="K1502" s="12">
        <f t="shared" si="1748"/>
        <v>198072.35</v>
      </c>
      <c r="L1502" s="12">
        <f t="shared" si="1749"/>
        <v>198072.35</v>
      </c>
      <c r="M1502" s="12">
        <f t="shared" si="1729"/>
        <v>0</v>
      </c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32"/>
      <c r="AP1502" s="39"/>
      <c r="AQ1502" s="32"/>
      <c r="AR1502" s="32"/>
      <c r="AS1502" s="12"/>
      <c r="AT1502" s="12"/>
      <c r="AU1502" s="12"/>
      <c r="AV1502" s="12"/>
      <c r="AW1502" s="12"/>
      <c r="AX1502" s="12"/>
      <c r="AY1502" s="45"/>
      <c r="AZ1502" s="32"/>
      <c r="BA1502" s="12"/>
      <c r="BB1502" s="12">
        <f t="shared" si="1753"/>
        <v>0</v>
      </c>
      <c r="BC1502" s="12">
        <f t="shared" si="1751"/>
        <v>198072.35</v>
      </c>
      <c r="BD1502" s="12">
        <f t="shared" si="1752"/>
        <v>198072.35</v>
      </c>
      <c r="BE1502" s="12"/>
      <c r="BF1502" s="12"/>
      <c r="BG1502" s="12">
        <v>198072.35</v>
      </c>
      <c r="BH1502" s="12">
        <f t="shared" si="1754"/>
        <v>198072.35</v>
      </c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3" t="s">
        <v>54</v>
      </c>
      <c r="DF1502" s="14" t="s">
        <v>55</v>
      </c>
    </row>
    <row r="1503" spans="1:110" ht="38.25" hidden="1" x14ac:dyDescent="0.25">
      <c r="A1503" s="13" t="s">
        <v>38</v>
      </c>
      <c r="B1503" s="48" t="s">
        <v>1537</v>
      </c>
      <c r="C1503" s="49">
        <v>1965</v>
      </c>
      <c r="D1503" s="49" t="s">
        <v>51</v>
      </c>
      <c r="E1503" s="48" t="s">
        <v>153</v>
      </c>
      <c r="F1503" s="50">
        <v>3817.6</v>
      </c>
      <c r="G1503" s="50">
        <v>3502.6</v>
      </c>
      <c r="H1503" s="51">
        <v>33784</v>
      </c>
      <c r="I1503" s="12">
        <f t="shared" si="1746"/>
        <v>2687478.7212</v>
      </c>
      <c r="J1503" s="12">
        <f t="shared" si="1747"/>
        <v>1343739.3606</v>
      </c>
      <c r="K1503" s="12">
        <f t="shared" si="1748"/>
        <v>1343739.3606</v>
      </c>
      <c r="L1503" s="12">
        <f t="shared" si="1749"/>
        <v>1343739.3606</v>
      </c>
      <c r="M1503" s="12">
        <f t="shared" si="1729"/>
        <v>0</v>
      </c>
      <c r="N1503" s="12"/>
      <c r="O1503" s="12"/>
      <c r="P1503" s="12">
        <v>0</v>
      </c>
      <c r="Q1503" s="12"/>
      <c r="R1503" s="12"/>
      <c r="S1503" s="12">
        <v>0</v>
      </c>
      <c r="T1503" s="12"/>
      <c r="U1503" s="12"/>
      <c r="V1503" s="12">
        <v>0</v>
      </c>
      <c r="W1503" s="12"/>
      <c r="X1503" s="12"/>
      <c r="Y1503" s="12">
        <v>0</v>
      </c>
      <c r="Z1503" s="12"/>
      <c r="AA1503" s="12"/>
      <c r="AB1503" s="12">
        <v>0</v>
      </c>
      <c r="AC1503" s="12"/>
      <c r="AD1503" s="12"/>
      <c r="AE1503" s="12">
        <v>0</v>
      </c>
      <c r="AF1503" s="12"/>
      <c r="AG1503" s="12"/>
      <c r="AH1503" s="12">
        <v>0</v>
      </c>
      <c r="AI1503" s="12"/>
      <c r="AJ1503" s="12"/>
      <c r="AK1503" s="12">
        <v>0</v>
      </c>
      <c r="AL1503" s="12"/>
      <c r="AM1503" s="12"/>
      <c r="AN1503" s="12">
        <v>0</v>
      </c>
      <c r="AO1503" s="32"/>
      <c r="AP1503" s="39" t="s">
        <v>53</v>
      </c>
      <c r="AQ1503" s="32"/>
      <c r="AR1503" s="32">
        <v>0</v>
      </c>
      <c r="AS1503" s="12">
        <v>5820895.0829999996</v>
      </c>
      <c r="AT1503" s="12">
        <v>2687478.7212</v>
      </c>
      <c r="AU1503" s="12">
        <v>-3133416.3617999996</v>
      </c>
      <c r="AV1503" s="12"/>
      <c r="AW1503" s="12"/>
      <c r="AX1503" s="12">
        <v>0</v>
      </c>
      <c r="AY1503" s="45"/>
      <c r="AZ1503" s="32"/>
      <c r="BA1503" s="12">
        <v>0</v>
      </c>
      <c r="BB1503" s="12">
        <f t="shared" si="1753"/>
        <v>0</v>
      </c>
      <c r="BC1503" s="12">
        <f t="shared" si="1751"/>
        <v>0</v>
      </c>
      <c r="BD1503" s="12">
        <f t="shared" si="1752"/>
        <v>0</v>
      </c>
      <c r="BE1503" s="12"/>
      <c r="BF1503" s="12"/>
      <c r="BG1503" s="12"/>
      <c r="BH1503" s="12">
        <f t="shared" si="1754"/>
        <v>0</v>
      </c>
      <c r="BI1503" s="12"/>
      <c r="BJ1503" s="12"/>
      <c r="BK1503" s="12"/>
      <c r="BL1503" s="12">
        <f t="shared" ref="BL1503:BL1510" si="1755">BK1503-BJ1503</f>
        <v>0</v>
      </c>
      <c r="BM1503" s="12"/>
      <c r="BN1503" s="12"/>
      <c r="BO1503" s="12"/>
      <c r="BP1503" s="12">
        <f t="shared" ref="BP1503:BP1510" si="1756">BO1503-BN1503</f>
        <v>0</v>
      </c>
      <c r="BQ1503" s="12"/>
      <c r="BR1503" s="12"/>
      <c r="BS1503" s="12"/>
      <c r="BT1503" s="12">
        <f t="shared" ref="BT1503:BT1510" si="1757">BS1503-BR1503</f>
        <v>0</v>
      </c>
      <c r="BU1503" s="12"/>
      <c r="BV1503" s="12"/>
      <c r="BW1503" s="12"/>
      <c r="BX1503" s="12">
        <f t="shared" ref="BX1503:BX1510" si="1758">BW1503-BV1503</f>
        <v>0</v>
      </c>
      <c r="BY1503" s="12"/>
      <c r="BZ1503" s="12"/>
      <c r="CA1503" s="12"/>
      <c r="CB1503" s="12">
        <f t="shared" ref="CB1503:CB1510" si="1759">CA1503-BZ1503</f>
        <v>0</v>
      </c>
      <c r="CC1503" s="12"/>
      <c r="CD1503" s="12"/>
      <c r="CE1503" s="12"/>
      <c r="CF1503" s="12">
        <f t="shared" ref="CF1503:CF1510" si="1760">CE1503-CD1503</f>
        <v>0</v>
      </c>
      <c r="CG1503" s="12"/>
      <c r="CH1503" s="12"/>
      <c r="CI1503" s="12"/>
      <c r="CJ1503" s="12">
        <f t="shared" ref="CJ1503:CJ1510" si="1761">CI1503-CH1503</f>
        <v>0</v>
      </c>
      <c r="CK1503" s="12"/>
      <c r="CL1503" s="12"/>
      <c r="CM1503" s="12"/>
      <c r="CN1503" s="12">
        <f t="shared" ref="CN1503:CN1510" si="1762">CM1503-CL1503</f>
        <v>0</v>
      </c>
      <c r="CO1503" s="12"/>
      <c r="CP1503" s="12"/>
      <c r="CQ1503" s="12"/>
      <c r="CR1503" s="12">
        <f t="shared" ref="CR1503:CR1510" si="1763">CQ1503-CP1503</f>
        <v>0</v>
      </c>
      <c r="CS1503" s="12"/>
      <c r="CT1503" s="12"/>
      <c r="CU1503" s="12"/>
      <c r="CV1503" s="12">
        <f t="shared" ref="CV1503:CV1510" si="1764">CU1503-CT1503</f>
        <v>0</v>
      </c>
      <c r="CW1503" s="12"/>
      <c r="CX1503" s="12"/>
      <c r="CY1503" s="12"/>
      <c r="CZ1503" s="12">
        <f t="shared" ref="CZ1503:CZ1510" si="1765">CY1503-CX1503</f>
        <v>0</v>
      </c>
      <c r="DA1503" s="12"/>
      <c r="DB1503" s="12"/>
      <c r="DC1503" s="12"/>
      <c r="DD1503" s="12">
        <f t="shared" ref="DD1503:DD1510" si="1766">DC1503-DB1503</f>
        <v>0</v>
      </c>
      <c r="DE1503" s="13" t="s">
        <v>54</v>
      </c>
      <c r="DF1503" s="14" t="s">
        <v>55</v>
      </c>
    </row>
    <row r="1504" spans="1:110" ht="38.25" hidden="1" x14ac:dyDescent="0.25">
      <c r="A1504" s="13" t="s">
        <v>39</v>
      </c>
      <c r="B1504" s="48" t="s">
        <v>1538</v>
      </c>
      <c r="C1504" s="49">
        <v>1965</v>
      </c>
      <c r="D1504" s="49" t="s">
        <v>51</v>
      </c>
      <c r="E1504" s="48" t="s">
        <v>153</v>
      </c>
      <c r="F1504" s="50">
        <v>4168</v>
      </c>
      <c r="G1504" s="50">
        <v>3474</v>
      </c>
      <c r="H1504" s="49" t="s">
        <v>51</v>
      </c>
      <c r="I1504" s="12">
        <f t="shared" si="1746"/>
        <v>4531708.0608000001</v>
      </c>
      <c r="J1504" s="12">
        <f t="shared" si="1747"/>
        <v>2265854.0304</v>
      </c>
      <c r="K1504" s="12">
        <f t="shared" si="1748"/>
        <v>2265854.0304</v>
      </c>
      <c r="L1504" s="12">
        <f t="shared" si="1749"/>
        <v>2265854.0304</v>
      </c>
      <c r="M1504" s="12">
        <f t="shared" si="1729"/>
        <v>0</v>
      </c>
      <c r="N1504" s="12"/>
      <c r="O1504" s="12"/>
      <c r="P1504" s="12">
        <v>0</v>
      </c>
      <c r="Q1504" s="12"/>
      <c r="R1504" s="12"/>
      <c r="S1504" s="12">
        <v>0</v>
      </c>
      <c r="T1504" s="12"/>
      <c r="U1504" s="12"/>
      <c r="V1504" s="12">
        <v>0</v>
      </c>
      <c r="W1504" s="12"/>
      <c r="X1504" s="12"/>
      <c r="Y1504" s="12">
        <v>0</v>
      </c>
      <c r="Z1504" s="12"/>
      <c r="AA1504" s="12"/>
      <c r="AB1504" s="12">
        <v>0</v>
      </c>
      <c r="AC1504" s="12"/>
      <c r="AD1504" s="12"/>
      <c r="AE1504" s="12">
        <v>0</v>
      </c>
      <c r="AF1504" s="12"/>
      <c r="AG1504" s="12"/>
      <c r="AH1504" s="12">
        <v>0</v>
      </c>
      <c r="AI1504" s="12"/>
      <c r="AJ1504" s="12"/>
      <c r="AK1504" s="12">
        <v>0</v>
      </c>
      <c r="AL1504" s="12"/>
      <c r="AM1504" s="12"/>
      <c r="AN1504" s="12">
        <v>0</v>
      </c>
      <c r="AO1504" s="32"/>
      <c r="AP1504" s="39" t="s">
        <v>53</v>
      </c>
      <c r="AQ1504" s="32"/>
      <c r="AR1504" s="32">
        <v>0</v>
      </c>
      <c r="AS1504" s="12">
        <v>5766121.9040000001</v>
      </c>
      <c r="AT1504" s="12">
        <v>4531708.0608000001</v>
      </c>
      <c r="AU1504" s="12">
        <v>-1234413.8432</v>
      </c>
      <c r="AV1504" s="12"/>
      <c r="AW1504" s="12"/>
      <c r="AX1504" s="12">
        <v>0</v>
      </c>
      <c r="AY1504" s="45"/>
      <c r="AZ1504" s="32"/>
      <c r="BA1504" s="12">
        <v>0</v>
      </c>
      <c r="BB1504" s="12">
        <f t="shared" si="1753"/>
        <v>0</v>
      </c>
      <c r="BC1504" s="12">
        <f t="shared" si="1751"/>
        <v>0</v>
      </c>
      <c r="BD1504" s="12">
        <f t="shared" si="1752"/>
        <v>0</v>
      </c>
      <c r="BE1504" s="12"/>
      <c r="BF1504" s="12"/>
      <c r="BG1504" s="12"/>
      <c r="BH1504" s="12">
        <f t="shared" si="1754"/>
        <v>0</v>
      </c>
      <c r="BI1504" s="12"/>
      <c r="BJ1504" s="12"/>
      <c r="BK1504" s="12"/>
      <c r="BL1504" s="12">
        <f t="shared" si="1755"/>
        <v>0</v>
      </c>
      <c r="BM1504" s="12"/>
      <c r="BN1504" s="12"/>
      <c r="BO1504" s="12"/>
      <c r="BP1504" s="12">
        <f t="shared" si="1756"/>
        <v>0</v>
      </c>
      <c r="BQ1504" s="12"/>
      <c r="BR1504" s="12"/>
      <c r="BS1504" s="12"/>
      <c r="BT1504" s="12">
        <f t="shared" si="1757"/>
        <v>0</v>
      </c>
      <c r="BU1504" s="12"/>
      <c r="BV1504" s="12"/>
      <c r="BW1504" s="12"/>
      <c r="BX1504" s="12">
        <f t="shared" si="1758"/>
        <v>0</v>
      </c>
      <c r="BY1504" s="12"/>
      <c r="BZ1504" s="12"/>
      <c r="CA1504" s="12"/>
      <c r="CB1504" s="12">
        <f t="shared" si="1759"/>
        <v>0</v>
      </c>
      <c r="CC1504" s="12"/>
      <c r="CD1504" s="12"/>
      <c r="CE1504" s="12"/>
      <c r="CF1504" s="12">
        <f t="shared" si="1760"/>
        <v>0</v>
      </c>
      <c r="CG1504" s="12"/>
      <c r="CH1504" s="12"/>
      <c r="CI1504" s="12"/>
      <c r="CJ1504" s="12">
        <f t="shared" si="1761"/>
        <v>0</v>
      </c>
      <c r="CK1504" s="12"/>
      <c r="CL1504" s="12"/>
      <c r="CM1504" s="12"/>
      <c r="CN1504" s="12">
        <f t="shared" si="1762"/>
        <v>0</v>
      </c>
      <c r="CO1504" s="12"/>
      <c r="CP1504" s="12"/>
      <c r="CQ1504" s="12"/>
      <c r="CR1504" s="12">
        <f t="shared" si="1763"/>
        <v>0</v>
      </c>
      <c r="CS1504" s="12"/>
      <c r="CT1504" s="12"/>
      <c r="CU1504" s="12"/>
      <c r="CV1504" s="12">
        <f t="shared" si="1764"/>
        <v>0</v>
      </c>
      <c r="CW1504" s="12"/>
      <c r="CX1504" s="12"/>
      <c r="CY1504" s="12"/>
      <c r="CZ1504" s="12">
        <f t="shared" si="1765"/>
        <v>0</v>
      </c>
      <c r="DA1504" s="12"/>
      <c r="DB1504" s="12"/>
      <c r="DC1504" s="12"/>
      <c r="DD1504" s="12">
        <f t="shared" si="1766"/>
        <v>0</v>
      </c>
      <c r="DE1504" s="13" t="s">
        <v>54</v>
      </c>
      <c r="DF1504" s="14" t="s">
        <v>55</v>
      </c>
    </row>
    <row r="1505" spans="1:110" ht="51" hidden="1" x14ac:dyDescent="0.25">
      <c r="A1505" s="13" t="s">
        <v>40</v>
      </c>
      <c r="B1505" s="48" t="s">
        <v>1539</v>
      </c>
      <c r="C1505" s="49">
        <v>1917</v>
      </c>
      <c r="D1505" s="49" t="s">
        <v>51</v>
      </c>
      <c r="E1505" s="48" t="s">
        <v>56</v>
      </c>
      <c r="F1505" s="50">
        <v>611.37</v>
      </c>
      <c r="G1505" s="50">
        <v>523.37</v>
      </c>
      <c r="H1505" s="51">
        <v>38936</v>
      </c>
      <c r="I1505" s="12">
        <f t="shared" si="1746"/>
        <v>1103158.9310000001</v>
      </c>
      <c r="J1505" s="12">
        <f t="shared" si="1747"/>
        <v>484117.24550000008</v>
      </c>
      <c r="K1505" s="12">
        <f t="shared" si="1748"/>
        <v>619041.68550000002</v>
      </c>
      <c r="L1505" s="12">
        <f t="shared" si="1749"/>
        <v>619041.68550000002</v>
      </c>
      <c r="M1505" s="12">
        <f t="shared" si="1729"/>
        <v>0</v>
      </c>
      <c r="N1505" s="12"/>
      <c r="O1505" s="12"/>
      <c r="P1505" s="12">
        <v>0</v>
      </c>
      <c r="Q1505" s="12">
        <v>968234.49100000004</v>
      </c>
      <c r="R1505" s="12">
        <v>968234.49100000004</v>
      </c>
      <c r="S1505" s="12">
        <v>0</v>
      </c>
      <c r="T1505" s="12"/>
      <c r="U1505" s="12"/>
      <c r="V1505" s="12">
        <v>0</v>
      </c>
      <c r="W1505" s="12"/>
      <c r="X1505" s="12"/>
      <c r="Y1505" s="12">
        <v>0</v>
      </c>
      <c r="Z1505" s="12"/>
      <c r="AA1505" s="12"/>
      <c r="AB1505" s="12">
        <v>0</v>
      </c>
      <c r="AC1505" s="12"/>
      <c r="AD1505" s="12"/>
      <c r="AE1505" s="12">
        <v>0</v>
      </c>
      <c r="AF1505" s="12"/>
      <c r="AG1505" s="12"/>
      <c r="AH1505" s="12">
        <v>0</v>
      </c>
      <c r="AI1505" s="12"/>
      <c r="AJ1505" s="12"/>
      <c r="AK1505" s="12">
        <v>0</v>
      </c>
      <c r="AL1505" s="12"/>
      <c r="AM1505" s="12"/>
      <c r="AN1505" s="12">
        <v>0</v>
      </c>
      <c r="AO1505" s="32"/>
      <c r="AP1505" s="39" t="s">
        <v>53</v>
      </c>
      <c r="AQ1505" s="32"/>
      <c r="AR1505" s="32">
        <v>0</v>
      </c>
      <c r="AS1505" s="12"/>
      <c r="AT1505" s="12"/>
      <c r="AU1505" s="12">
        <v>0</v>
      </c>
      <c r="AV1505" s="12"/>
      <c r="AW1505" s="12"/>
      <c r="AX1505" s="12">
        <v>0</v>
      </c>
      <c r="AY1505" s="45"/>
      <c r="AZ1505" s="32"/>
      <c r="BA1505" s="12">
        <v>0</v>
      </c>
      <c r="BB1505" s="12">
        <f t="shared" si="1753"/>
        <v>0</v>
      </c>
      <c r="BC1505" s="12">
        <f t="shared" si="1751"/>
        <v>134924.44</v>
      </c>
      <c r="BD1505" s="12">
        <f t="shared" si="1752"/>
        <v>134924.44</v>
      </c>
      <c r="BE1505" s="12"/>
      <c r="BF1505" s="12"/>
      <c r="BG1505" s="12"/>
      <c r="BH1505" s="12">
        <f t="shared" si="1754"/>
        <v>0</v>
      </c>
      <c r="BI1505" s="12"/>
      <c r="BJ1505" s="12"/>
      <c r="BK1505" s="12"/>
      <c r="BL1505" s="12">
        <f t="shared" si="1755"/>
        <v>0</v>
      </c>
      <c r="BM1505" s="12"/>
      <c r="BN1505" s="12"/>
      <c r="BO1505" s="12"/>
      <c r="BP1505" s="12">
        <f t="shared" si="1756"/>
        <v>0</v>
      </c>
      <c r="BQ1505" s="12"/>
      <c r="BR1505" s="12"/>
      <c r="BS1505" s="12"/>
      <c r="BT1505" s="12">
        <f t="shared" si="1757"/>
        <v>0</v>
      </c>
      <c r="BU1505" s="12"/>
      <c r="BV1505" s="12"/>
      <c r="BW1505" s="12"/>
      <c r="BX1505" s="12">
        <f t="shared" si="1758"/>
        <v>0</v>
      </c>
      <c r="BY1505" s="12"/>
      <c r="BZ1505" s="12"/>
      <c r="CA1505" s="12"/>
      <c r="CB1505" s="12">
        <f t="shared" si="1759"/>
        <v>0</v>
      </c>
      <c r="CC1505" s="12"/>
      <c r="CD1505" s="12"/>
      <c r="CE1505" s="12"/>
      <c r="CF1505" s="12">
        <f t="shared" si="1760"/>
        <v>0</v>
      </c>
      <c r="CG1505" s="12"/>
      <c r="CH1505" s="12"/>
      <c r="CI1505" s="12"/>
      <c r="CJ1505" s="12">
        <f t="shared" si="1761"/>
        <v>0</v>
      </c>
      <c r="CK1505" s="12"/>
      <c r="CL1505" s="12"/>
      <c r="CM1505" s="12">
        <v>134924.44</v>
      </c>
      <c r="CN1505" s="12">
        <f t="shared" si="1762"/>
        <v>134924.44</v>
      </c>
      <c r="CO1505" s="12"/>
      <c r="CP1505" s="12"/>
      <c r="CQ1505" s="12"/>
      <c r="CR1505" s="12">
        <f t="shared" si="1763"/>
        <v>0</v>
      </c>
      <c r="CS1505" s="12"/>
      <c r="CT1505" s="12"/>
      <c r="CU1505" s="12"/>
      <c r="CV1505" s="12">
        <f t="shared" si="1764"/>
        <v>0</v>
      </c>
      <c r="CW1505" s="12"/>
      <c r="CX1505" s="12"/>
      <c r="CY1505" s="12"/>
      <c r="CZ1505" s="12">
        <f t="shared" si="1765"/>
        <v>0</v>
      </c>
      <c r="DA1505" s="12"/>
      <c r="DB1505" s="12"/>
      <c r="DC1505" s="12"/>
      <c r="DD1505" s="12">
        <f t="shared" si="1766"/>
        <v>0</v>
      </c>
      <c r="DE1505" s="13" t="s">
        <v>54</v>
      </c>
      <c r="DF1505" s="14" t="s">
        <v>55</v>
      </c>
    </row>
    <row r="1506" spans="1:110" ht="38.25" hidden="1" x14ac:dyDescent="0.25">
      <c r="A1506" s="13" t="s">
        <v>41</v>
      </c>
      <c r="B1506" s="48" t="s">
        <v>2691</v>
      </c>
      <c r="C1506" s="49">
        <v>1917</v>
      </c>
      <c r="D1506" s="49" t="s">
        <v>51</v>
      </c>
      <c r="E1506" s="48" t="s">
        <v>52</v>
      </c>
      <c r="F1506" s="50">
        <v>429.2</v>
      </c>
      <c r="G1506" s="50">
        <v>375.2</v>
      </c>
      <c r="H1506" s="51">
        <v>37313</v>
      </c>
      <c r="I1506" s="12">
        <f t="shared" si="1746"/>
        <v>133867.65</v>
      </c>
      <c r="J1506" s="12">
        <f t="shared" si="1747"/>
        <v>0</v>
      </c>
      <c r="K1506" s="12">
        <f t="shared" si="1748"/>
        <v>133867.65</v>
      </c>
      <c r="L1506" s="12">
        <f t="shared" si="1749"/>
        <v>133867.65</v>
      </c>
      <c r="M1506" s="12">
        <f t="shared" si="1729"/>
        <v>0</v>
      </c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32"/>
      <c r="AP1506" s="39"/>
      <c r="AQ1506" s="32"/>
      <c r="AR1506" s="32"/>
      <c r="AS1506" s="12"/>
      <c r="AT1506" s="12"/>
      <c r="AU1506" s="12"/>
      <c r="AV1506" s="12"/>
      <c r="AW1506" s="12"/>
      <c r="AX1506" s="12"/>
      <c r="AY1506" s="45"/>
      <c r="AZ1506" s="32"/>
      <c r="BA1506" s="12"/>
      <c r="BB1506" s="12"/>
      <c r="BC1506" s="12">
        <f t="shared" si="1751"/>
        <v>133867.65</v>
      </c>
      <c r="BD1506" s="12">
        <f t="shared" si="1752"/>
        <v>133867.65</v>
      </c>
      <c r="BE1506" s="12"/>
      <c r="BF1506" s="12"/>
      <c r="BG1506" s="12"/>
      <c r="BH1506" s="12"/>
      <c r="BI1506" s="12"/>
      <c r="BJ1506" s="12"/>
      <c r="BK1506" s="12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2"/>
      <c r="CI1506" s="12"/>
      <c r="CJ1506" s="12"/>
      <c r="CK1506" s="12"/>
      <c r="CL1506" s="12"/>
      <c r="CM1506" s="12">
        <v>133867.65</v>
      </c>
      <c r="CN1506" s="12">
        <f t="shared" si="1762"/>
        <v>133867.65</v>
      </c>
      <c r="CO1506" s="12"/>
      <c r="CP1506" s="12"/>
      <c r="CQ1506" s="12"/>
      <c r="CR1506" s="12"/>
      <c r="CS1506" s="12"/>
      <c r="CT1506" s="12"/>
      <c r="CU1506" s="12"/>
      <c r="CV1506" s="12"/>
      <c r="CW1506" s="12"/>
      <c r="CX1506" s="12"/>
      <c r="CY1506" s="12"/>
      <c r="CZ1506" s="12"/>
      <c r="DA1506" s="12"/>
      <c r="DB1506" s="12"/>
      <c r="DC1506" s="12"/>
      <c r="DD1506" s="12"/>
      <c r="DE1506" s="13" t="s">
        <v>54</v>
      </c>
      <c r="DF1506" s="14" t="s">
        <v>55</v>
      </c>
    </row>
    <row r="1507" spans="1:110" ht="38.25" hidden="1" x14ac:dyDescent="0.25">
      <c r="A1507" s="13" t="s">
        <v>42</v>
      </c>
      <c r="B1507" s="48" t="s">
        <v>1540</v>
      </c>
      <c r="C1507" s="49">
        <v>1953</v>
      </c>
      <c r="D1507" s="49" t="s">
        <v>51</v>
      </c>
      <c r="E1507" s="48" t="s">
        <v>67</v>
      </c>
      <c r="F1507" s="50">
        <v>2336</v>
      </c>
      <c r="G1507" s="50">
        <v>2176.1999999999998</v>
      </c>
      <c r="H1507" s="51">
        <v>37004</v>
      </c>
      <c r="I1507" s="12">
        <f t="shared" si="1746"/>
        <v>4235729.5811999999</v>
      </c>
      <c r="J1507" s="12">
        <f t="shared" si="1747"/>
        <v>2117864.7905999999</v>
      </c>
      <c r="K1507" s="12">
        <f t="shared" si="1748"/>
        <v>2117864.7905999999</v>
      </c>
      <c r="L1507" s="12">
        <f t="shared" si="1749"/>
        <v>2117864.7905999999</v>
      </c>
      <c r="M1507" s="12">
        <f t="shared" si="1729"/>
        <v>0</v>
      </c>
      <c r="N1507" s="12"/>
      <c r="O1507" s="12"/>
      <c r="P1507" s="12">
        <v>0</v>
      </c>
      <c r="Q1507" s="12"/>
      <c r="R1507" s="12"/>
      <c r="S1507" s="12">
        <v>0</v>
      </c>
      <c r="T1507" s="12"/>
      <c r="U1507" s="12"/>
      <c r="V1507" s="12">
        <v>0</v>
      </c>
      <c r="W1507" s="12"/>
      <c r="X1507" s="12"/>
      <c r="Y1507" s="12">
        <v>0</v>
      </c>
      <c r="Z1507" s="12"/>
      <c r="AA1507" s="12"/>
      <c r="AB1507" s="12">
        <v>0</v>
      </c>
      <c r="AC1507" s="12"/>
      <c r="AD1507" s="12"/>
      <c r="AE1507" s="12">
        <v>0</v>
      </c>
      <c r="AF1507" s="12"/>
      <c r="AG1507" s="12"/>
      <c r="AH1507" s="12">
        <v>0</v>
      </c>
      <c r="AI1507" s="12"/>
      <c r="AJ1507" s="12"/>
      <c r="AK1507" s="12">
        <v>0</v>
      </c>
      <c r="AL1507" s="12"/>
      <c r="AM1507" s="12"/>
      <c r="AN1507" s="12">
        <v>0</v>
      </c>
      <c r="AO1507" s="32"/>
      <c r="AP1507" s="39" t="s">
        <v>53</v>
      </c>
      <c r="AQ1507" s="32"/>
      <c r="AR1507" s="32">
        <v>0</v>
      </c>
      <c r="AS1507" s="12">
        <v>3564400</v>
      </c>
      <c r="AT1507" s="12">
        <v>4235729.5811999999</v>
      </c>
      <c r="AU1507" s="12">
        <v>671329.5811999999</v>
      </c>
      <c r="AV1507" s="12"/>
      <c r="AW1507" s="12"/>
      <c r="AX1507" s="12">
        <v>0</v>
      </c>
      <c r="AY1507" s="45"/>
      <c r="AZ1507" s="32"/>
      <c r="BA1507" s="12">
        <v>0</v>
      </c>
      <c r="BB1507" s="12">
        <f t="shared" ref="BB1507:BB1510" si="1767">BF1507+BJ1507+BN1507+BR1507+BV1507+BZ1507+CD1507+CH1507+CL1507+CP1507+CT1507+CX1507+DB1507</f>
        <v>0</v>
      </c>
      <c r="BC1507" s="12">
        <f t="shared" si="1751"/>
        <v>0</v>
      </c>
      <c r="BD1507" s="12">
        <f t="shared" si="1752"/>
        <v>0</v>
      </c>
      <c r="BE1507" s="12"/>
      <c r="BF1507" s="12"/>
      <c r="BG1507" s="12"/>
      <c r="BH1507" s="12">
        <f>BG1507-BF1507</f>
        <v>0</v>
      </c>
      <c r="BI1507" s="12"/>
      <c r="BJ1507" s="12"/>
      <c r="BK1507" s="12"/>
      <c r="BL1507" s="12">
        <f t="shared" si="1755"/>
        <v>0</v>
      </c>
      <c r="BM1507" s="12"/>
      <c r="BN1507" s="12"/>
      <c r="BO1507" s="12"/>
      <c r="BP1507" s="12">
        <f t="shared" si="1756"/>
        <v>0</v>
      </c>
      <c r="BQ1507" s="12"/>
      <c r="BR1507" s="12"/>
      <c r="BS1507" s="12"/>
      <c r="BT1507" s="12">
        <f t="shared" si="1757"/>
        <v>0</v>
      </c>
      <c r="BU1507" s="12"/>
      <c r="BV1507" s="12"/>
      <c r="BW1507" s="12"/>
      <c r="BX1507" s="12">
        <f t="shared" si="1758"/>
        <v>0</v>
      </c>
      <c r="BY1507" s="12"/>
      <c r="BZ1507" s="12"/>
      <c r="CA1507" s="12"/>
      <c r="CB1507" s="12">
        <f t="shared" si="1759"/>
        <v>0</v>
      </c>
      <c r="CC1507" s="12"/>
      <c r="CD1507" s="12"/>
      <c r="CE1507" s="12"/>
      <c r="CF1507" s="12">
        <f t="shared" si="1760"/>
        <v>0</v>
      </c>
      <c r="CG1507" s="12"/>
      <c r="CH1507" s="12"/>
      <c r="CI1507" s="12"/>
      <c r="CJ1507" s="12">
        <f t="shared" si="1761"/>
        <v>0</v>
      </c>
      <c r="CK1507" s="12"/>
      <c r="CL1507" s="12"/>
      <c r="CM1507" s="12"/>
      <c r="CN1507" s="12">
        <f t="shared" si="1762"/>
        <v>0</v>
      </c>
      <c r="CO1507" s="12"/>
      <c r="CP1507" s="12"/>
      <c r="CQ1507" s="12"/>
      <c r="CR1507" s="12">
        <f t="shared" si="1763"/>
        <v>0</v>
      </c>
      <c r="CS1507" s="12"/>
      <c r="CT1507" s="12"/>
      <c r="CU1507" s="12"/>
      <c r="CV1507" s="12">
        <f t="shared" si="1764"/>
        <v>0</v>
      </c>
      <c r="CW1507" s="12"/>
      <c r="CX1507" s="12"/>
      <c r="CY1507" s="12"/>
      <c r="CZ1507" s="12">
        <f t="shared" si="1765"/>
        <v>0</v>
      </c>
      <c r="DA1507" s="12"/>
      <c r="DB1507" s="12"/>
      <c r="DC1507" s="12"/>
      <c r="DD1507" s="12">
        <f t="shared" si="1766"/>
        <v>0</v>
      </c>
      <c r="DE1507" s="13" t="s">
        <v>54</v>
      </c>
      <c r="DF1507" s="14" t="s">
        <v>55</v>
      </c>
    </row>
    <row r="1508" spans="1:110" ht="38.25" hidden="1" x14ac:dyDescent="0.25">
      <c r="A1508" s="13" t="s">
        <v>43</v>
      </c>
      <c r="B1508" s="48" t="s">
        <v>2016</v>
      </c>
      <c r="C1508" s="49">
        <v>1966</v>
      </c>
      <c r="D1508" s="49" t="s">
        <v>51</v>
      </c>
      <c r="E1508" s="48" t="s">
        <v>153</v>
      </c>
      <c r="F1508" s="50">
        <v>4775</v>
      </c>
      <c r="G1508" s="50">
        <v>4372</v>
      </c>
      <c r="H1508" s="51">
        <v>33927</v>
      </c>
      <c r="I1508" s="12">
        <f t="shared" si="1746"/>
        <v>2921037.3012000001</v>
      </c>
      <c r="J1508" s="12">
        <f t="shared" si="1747"/>
        <v>1460518.6506000001</v>
      </c>
      <c r="K1508" s="12">
        <f t="shared" si="1748"/>
        <v>1460518.6506000001</v>
      </c>
      <c r="L1508" s="12">
        <f t="shared" si="1749"/>
        <v>1460518.6506000001</v>
      </c>
      <c r="M1508" s="12">
        <f t="shared" si="1729"/>
        <v>0</v>
      </c>
      <c r="N1508" s="12"/>
      <c r="O1508" s="12"/>
      <c r="P1508" s="12">
        <v>0</v>
      </c>
      <c r="Q1508" s="12"/>
      <c r="R1508" s="12"/>
      <c r="S1508" s="12">
        <v>0</v>
      </c>
      <c r="T1508" s="12"/>
      <c r="U1508" s="12"/>
      <c r="V1508" s="12">
        <v>0</v>
      </c>
      <c r="W1508" s="12"/>
      <c r="X1508" s="12"/>
      <c r="Y1508" s="12">
        <v>0</v>
      </c>
      <c r="Z1508" s="12"/>
      <c r="AA1508" s="12"/>
      <c r="AB1508" s="12">
        <v>0</v>
      </c>
      <c r="AC1508" s="12"/>
      <c r="AD1508" s="12"/>
      <c r="AE1508" s="12">
        <v>0</v>
      </c>
      <c r="AF1508" s="12"/>
      <c r="AG1508" s="12"/>
      <c r="AH1508" s="12">
        <v>0</v>
      </c>
      <c r="AI1508" s="12"/>
      <c r="AJ1508" s="12"/>
      <c r="AK1508" s="12">
        <v>0</v>
      </c>
      <c r="AL1508" s="12"/>
      <c r="AM1508" s="12"/>
      <c r="AN1508" s="12">
        <v>0</v>
      </c>
      <c r="AO1508" s="32"/>
      <c r="AP1508" s="39" t="s">
        <v>53</v>
      </c>
      <c r="AQ1508" s="32"/>
      <c r="AR1508" s="32">
        <v>0</v>
      </c>
      <c r="AS1508" s="12">
        <v>7304750.2879999997</v>
      </c>
      <c r="AT1508" s="12">
        <v>2921037.3012000001</v>
      </c>
      <c r="AU1508" s="12">
        <v>-4383712.9868000001</v>
      </c>
      <c r="AV1508" s="12"/>
      <c r="AW1508" s="12"/>
      <c r="AX1508" s="12">
        <v>0</v>
      </c>
      <c r="AY1508" s="45"/>
      <c r="AZ1508" s="32"/>
      <c r="BA1508" s="12">
        <v>0</v>
      </c>
      <c r="BB1508" s="12">
        <f t="shared" si="1767"/>
        <v>0</v>
      </c>
      <c r="BC1508" s="12">
        <f t="shared" si="1751"/>
        <v>0</v>
      </c>
      <c r="BD1508" s="12">
        <f t="shared" si="1752"/>
        <v>0</v>
      </c>
      <c r="BE1508" s="12"/>
      <c r="BF1508" s="12"/>
      <c r="BG1508" s="12"/>
      <c r="BH1508" s="12">
        <f>BG1508-BF1508</f>
        <v>0</v>
      </c>
      <c r="BI1508" s="12"/>
      <c r="BJ1508" s="12"/>
      <c r="BK1508" s="12"/>
      <c r="BL1508" s="12">
        <f t="shared" si="1755"/>
        <v>0</v>
      </c>
      <c r="BM1508" s="12"/>
      <c r="BN1508" s="12"/>
      <c r="BO1508" s="12"/>
      <c r="BP1508" s="12">
        <f t="shared" si="1756"/>
        <v>0</v>
      </c>
      <c r="BQ1508" s="12"/>
      <c r="BR1508" s="12"/>
      <c r="BS1508" s="12"/>
      <c r="BT1508" s="12">
        <f t="shared" si="1757"/>
        <v>0</v>
      </c>
      <c r="BU1508" s="12"/>
      <c r="BV1508" s="12"/>
      <c r="BW1508" s="12"/>
      <c r="BX1508" s="12">
        <f t="shared" si="1758"/>
        <v>0</v>
      </c>
      <c r="BY1508" s="12"/>
      <c r="BZ1508" s="12"/>
      <c r="CA1508" s="12"/>
      <c r="CB1508" s="12">
        <f t="shared" si="1759"/>
        <v>0</v>
      </c>
      <c r="CC1508" s="12"/>
      <c r="CD1508" s="12"/>
      <c r="CE1508" s="12"/>
      <c r="CF1508" s="12">
        <f t="shared" si="1760"/>
        <v>0</v>
      </c>
      <c r="CG1508" s="12"/>
      <c r="CH1508" s="12"/>
      <c r="CI1508" s="12"/>
      <c r="CJ1508" s="12">
        <f t="shared" si="1761"/>
        <v>0</v>
      </c>
      <c r="CK1508" s="12"/>
      <c r="CL1508" s="12"/>
      <c r="CM1508" s="12"/>
      <c r="CN1508" s="12">
        <f t="shared" si="1762"/>
        <v>0</v>
      </c>
      <c r="CO1508" s="12"/>
      <c r="CP1508" s="12"/>
      <c r="CQ1508" s="12"/>
      <c r="CR1508" s="12">
        <f t="shared" si="1763"/>
        <v>0</v>
      </c>
      <c r="CS1508" s="12"/>
      <c r="CT1508" s="12"/>
      <c r="CU1508" s="12"/>
      <c r="CV1508" s="12">
        <f t="shared" si="1764"/>
        <v>0</v>
      </c>
      <c r="CW1508" s="12"/>
      <c r="CX1508" s="12"/>
      <c r="CY1508" s="12"/>
      <c r="CZ1508" s="12">
        <f t="shared" si="1765"/>
        <v>0</v>
      </c>
      <c r="DA1508" s="12"/>
      <c r="DB1508" s="12"/>
      <c r="DC1508" s="12"/>
      <c r="DD1508" s="12">
        <f t="shared" si="1766"/>
        <v>0</v>
      </c>
      <c r="DE1508" s="13" t="s">
        <v>54</v>
      </c>
      <c r="DF1508" s="14" t="s">
        <v>55</v>
      </c>
    </row>
    <row r="1509" spans="1:110" ht="38.25" hidden="1" x14ac:dyDescent="0.25">
      <c r="A1509" s="13" t="s">
        <v>44</v>
      </c>
      <c r="B1509" s="48" t="s">
        <v>1541</v>
      </c>
      <c r="C1509" s="49">
        <v>1933</v>
      </c>
      <c r="D1509" s="49">
        <v>1954</v>
      </c>
      <c r="E1509" s="48" t="s">
        <v>67</v>
      </c>
      <c r="F1509" s="50">
        <v>1920.79</v>
      </c>
      <c r="G1509" s="50">
        <v>1691.22</v>
      </c>
      <c r="H1509" s="51">
        <v>37252</v>
      </c>
      <c r="I1509" s="12">
        <f t="shared" si="1746"/>
        <v>5082002.4000000004</v>
      </c>
      <c r="J1509" s="12">
        <f t="shared" si="1747"/>
        <v>2541001.2000000002</v>
      </c>
      <c r="K1509" s="12">
        <f t="shared" si="1748"/>
        <v>2541001.2000000002</v>
      </c>
      <c r="L1509" s="12">
        <f t="shared" si="1749"/>
        <v>2541001.2000000002</v>
      </c>
      <c r="M1509" s="12">
        <f t="shared" si="1729"/>
        <v>0</v>
      </c>
      <c r="N1509" s="16"/>
      <c r="O1509" s="16"/>
      <c r="P1509" s="12">
        <v>0</v>
      </c>
      <c r="Q1509" s="16"/>
      <c r="R1509" s="16"/>
      <c r="S1509" s="12">
        <v>0</v>
      </c>
      <c r="T1509" s="16"/>
      <c r="U1509" s="16"/>
      <c r="V1509" s="12">
        <v>0</v>
      </c>
      <c r="W1509" s="16"/>
      <c r="X1509" s="16"/>
      <c r="Y1509" s="12">
        <v>0</v>
      </c>
      <c r="Z1509" s="16"/>
      <c r="AA1509" s="16"/>
      <c r="AB1509" s="12">
        <v>0</v>
      </c>
      <c r="AC1509" s="16"/>
      <c r="AD1509" s="16"/>
      <c r="AE1509" s="12">
        <v>0</v>
      </c>
      <c r="AF1509" s="16"/>
      <c r="AG1509" s="16"/>
      <c r="AH1509" s="12">
        <v>0</v>
      </c>
      <c r="AI1509" s="16"/>
      <c r="AJ1509" s="16"/>
      <c r="AK1509" s="12">
        <v>0</v>
      </c>
      <c r="AL1509" s="16"/>
      <c r="AM1509" s="16"/>
      <c r="AN1509" s="12">
        <v>0</v>
      </c>
      <c r="AO1509" s="35"/>
      <c r="AP1509" s="40" t="s">
        <v>53</v>
      </c>
      <c r="AQ1509" s="35"/>
      <c r="AR1509" s="32">
        <v>0</v>
      </c>
      <c r="AS1509" s="16">
        <v>3640400</v>
      </c>
      <c r="AT1509" s="12">
        <v>5082002.4000000004</v>
      </c>
      <c r="AU1509" s="12">
        <v>1441602.4000000004</v>
      </c>
      <c r="AV1509" s="16"/>
      <c r="AW1509" s="16"/>
      <c r="AX1509" s="12">
        <v>0</v>
      </c>
      <c r="AY1509" s="46"/>
      <c r="AZ1509" s="35"/>
      <c r="BA1509" s="12">
        <v>0</v>
      </c>
      <c r="BB1509" s="12">
        <f t="shared" si="1767"/>
        <v>0</v>
      </c>
      <c r="BC1509" s="12">
        <f t="shared" si="1751"/>
        <v>0</v>
      </c>
      <c r="BD1509" s="12">
        <f t="shared" si="1752"/>
        <v>0</v>
      </c>
      <c r="BE1509" s="16"/>
      <c r="BF1509" s="16"/>
      <c r="BG1509" s="16"/>
      <c r="BH1509" s="12">
        <f>BG1509-BF1509</f>
        <v>0</v>
      </c>
      <c r="BI1509" s="16"/>
      <c r="BJ1509" s="16"/>
      <c r="BK1509" s="16"/>
      <c r="BL1509" s="12">
        <f t="shared" si="1755"/>
        <v>0</v>
      </c>
      <c r="BM1509" s="16"/>
      <c r="BN1509" s="16"/>
      <c r="BO1509" s="16"/>
      <c r="BP1509" s="12">
        <f t="shared" si="1756"/>
        <v>0</v>
      </c>
      <c r="BQ1509" s="16"/>
      <c r="BR1509" s="16"/>
      <c r="BS1509" s="16"/>
      <c r="BT1509" s="12">
        <f t="shared" si="1757"/>
        <v>0</v>
      </c>
      <c r="BU1509" s="16"/>
      <c r="BV1509" s="16"/>
      <c r="BW1509" s="16"/>
      <c r="BX1509" s="12">
        <f t="shared" si="1758"/>
        <v>0</v>
      </c>
      <c r="BY1509" s="16"/>
      <c r="BZ1509" s="16"/>
      <c r="CA1509" s="16"/>
      <c r="CB1509" s="12">
        <f t="shared" si="1759"/>
        <v>0</v>
      </c>
      <c r="CC1509" s="16"/>
      <c r="CD1509" s="16"/>
      <c r="CE1509" s="16"/>
      <c r="CF1509" s="12">
        <f t="shared" si="1760"/>
        <v>0</v>
      </c>
      <c r="CG1509" s="16"/>
      <c r="CH1509" s="16"/>
      <c r="CI1509" s="16"/>
      <c r="CJ1509" s="12">
        <f t="shared" si="1761"/>
        <v>0</v>
      </c>
      <c r="CK1509" s="16"/>
      <c r="CL1509" s="16"/>
      <c r="CM1509" s="16"/>
      <c r="CN1509" s="12">
        <f t="shared" si="1762"/>
        <v>0</v>
      </c>
      <c r="CO1509" s="16"/>
      <c r="CP1509" s="16"/>
      <c r="CQ1509" s="16"/>
      <c r="CR1509" s="12">
        <f t="shared" si="1763"/>
        <v>0</v>
      </c>
      <c r="CS1509" s="16"/>
      <c r="CT1509" s="16"/>
      <c r="CU1509" s="16"/>
      <c r="CV1509" s="12">
        <f t="shared" si="1764"/>
        <v>0</v>
      </c>
      <c r="CW1509" s="16"/>
      <c r="CX1509" s="16"/>
      <c r="CY1509" s="16"/>
      <c r="CZ1509" s="12">
        <f t="shared" si="1765"/>
        <v>0</v>
      </c>
      <c r="DA1509" s="16"/>
      <c r="DB1509" s="16"/>
      <c r="DC1509" s="16"/>
      <c r="DD1509" s="12">
        <f t="shared" si="1766"/>
        <v>0</v>
      </c>
      <c r="DE1509" s="17" t="s">
        <v>54</v>
      </c>
      <c r="DF1509" s="14" t="s">
        <v>55</v>
      </c>
    </row>
    <row r="1510" spans="1:110" ht="51" hidden="1" x14ac:dyDescent="0.25">
      <c r="A1510" s="13" t="s">
        <v>45</v>
      </c>
      <c r="B1510" s="48" t="s">
        <v>1542</v>
      </c>
      <c r="C1510" s="49">
        <v>1918</v>
      </c>
      <c r="D1510" s="49" t="s">
        <v>51</v>
      </c>
      <c r="E1510" s="48" t="s">
        <v>56</v>
      </c>
      <c r="F1510" s="50">
        <v>2679</v>
      </c>
      <c r="G1510" s="50">
        <v>2236</v>
      </c>
      <c r="H1510" s="51">
        <v>37781</v>
      </c>
      <c r="I1510" s="12">
        <f t="shared" si="1746"/>
        <v>6308200.4530000007</v>
      </c>
      <c r="J1510" s="12">
        <f t="shared" si="1747"/>
        <v>2788929.3365000002</v>
      </c>
      <c r="K1510" s="12">
        <f t="shared" si="1748"/>
        <v>3519271.1165000005</v>
      </c>
      <c r="L1510" s="12">
        <f t="shared" si="1749"/>
        <v>3519271.1165000005</v>
      </c>
      <c r="M1510" s="12">
        <f t="shared" si="1729"/>
        <v>0</v>
      </c>
      <c r="N1510" s="16"/>
      <c r="O1510" s="16"/>
      <c r="P1510" s="12">
        <v>0</v>
      </c>
      <c r="Q1510" s="16">
        <v>5577858.6730000004</v>
      </c>
      <c r="R1510" s="16">
        <v>5577858.6730000004</v>
      </c>
      <c r="S1510" s="12">
        <v>0</v>
      </c>
      <c r="T1510" s="16"/>
      <c r="U1510" s="16"/>
      <c r="V1510" s="12">
        <v>0</v>
      </c>
      <c r="W1510" s="16"/>
      <c r="X1510" s="16"/>
      <c r="Y1510" s="12">
        <v>0</v>
      </c>
      <c r="Z1510" s="16"/>
      <c r="AA1510" s="16"/>
      <c r="AB1510" s="12">
        <v>0</v>
      </c>
      <c r="AC1510" s="16"/>
      <c r="AD1510" s="16"/>
      <c r="AE1510" s="12">
        <v>0</v>
      </c>
      <c r="AF1510" s="16"/>
      <c r="AG1510" s="16"/>
      <c r="AH1510" s="12">
        <v>0</v>
      </c>
      <c r="AI1510" s="16"/>
      <c r="AJ1510" s="16"/>
      <c r="AK1510" s="12">
        <v>0</v>
      </c>
      <c r="AL1510" s="16"/>
      <c r="AM1510" s="16"/>
      <c r="AN1510" s="12">
        <v>0</v>
      </c>
      <c r="AO1510" s="35"/>
      <c r="AP1510" s="40" t="s">
        <v>53</v>
      </c>
      <c r="AQ1510" s="35"/>
      <c r="AR1510" s="32">
        <v>0</v>
      </c>
      <c r="AS1510" s="16">
        <v>12224818.253</v>
      </c>
      <c r="AT1510" s="12"/>
      <c r="AU1510" s="12">
        <v>-12224818.253</v>
      </c>
      <c r="AV1510" s="16"/>
      <c r="AW1510" s="16"/>
      <c r="AX1510" s="12">
        <v>0</v>
      </c>
      <c r="AY1510" s="46"/>
      <c r="AZ1510" s="35"/>
      <c r="BA1510" s="12">
        <v>0</v>
      </c>
      <c r="BB1510" s="12">
        <f t="shared" si="1767"/>
        <v>0</v>
      </c>
      <c r="BC1510" s="12">
        <f t="shared" si="1751"/>
        <v>730341.78</v>
      </c>
      <c r="BD1510" s="12">
        <f t="shared" si="1752"/>
        <v>730341.78</v>
      </c>
      <c r="BE1510" s="16"/>
      <c r="BF1510" s="16"/>
      <c r="BG1510" s="16">
        <v>250150.12</v>
      </c>
      <c r="BH1510" s="12">
        <f>BG1510-BF1510</f>
        <v>250150.12</v>
      </c>
      <c r="BI1510" s="16"/>
      <c r="BJ1510" s="16"/>
      <c r="BK1510" s="16"/>
      <c r="BL1510" s="12">
        <f t="shared" si="1755"/>
        <v>0</v>
      </c>
      <c r="BM1510" s="16"/>
      <c r="BN1510" s="16"/>
      <c r="BO1510" s="16"/>
      <c r="BP1510" s="12">
        <f t="shared" si="1756"/>
        <v>0</v>
      </c>
      <c r="BQ1510" s="16"/>
      <c r="BR1510" s="16"/>
      <c r="BS1510" s="16"/>
      <c r="BT1510" s="12">
        <f t="shared" si="1757"/>
        <v>0</v>
      </c>
      <c r="BU1510" s="16"/>
      <c r="BV1510" s="16"/>
      <c r="BW1510" s="16"/>
      <c r="BX1510" s="12">
        <f t="shared" si="1758"/>
        <v>0</v>
      </c>
      <c r="BY1510" s="16"/>
      <c r="BZ1510" s="16"/>
      <c r="CA1510" s="16"/>
      <c r="CB1510" s="12">
        <f t="shared" si="1759"/>
        <v>0</v>
      </c>
      <c r="CC1510" s="16"/>
      <c r="CD1510" s="16"/>
      <c r="CE1510" s="16"/>
      <c r="CF1510" s="12">
        <f t="shared" si="1760"/>
        <v>0</v>
      </c>
      <c r="CG1510" s="16"/>
      <c r="CH1510" s="16"/>
      <c r="CI1510" s="16"/>
      <c r="CJ1510" s="12">
        <f t="shared" si="1761"/>
        <v>0</v>
      </c>
      <c r="CK1510" s="16"/>
      <c r="CL1510" s="16"/>
      <c r="CM1510" s="16">
        <v>480191.66</v>
      </c>
      <c r="CN1510" s="12">
        <f t="shared" si="1762"/>
        <v>480191.66</v>
      </c>
      <c r="CO1510" s="16"/>
      <c r="CP1510" s="16"/>
      <c r="CQ1510" s="16"/>
      <c r="CR1510" s="12">
        <f t="shared" si="1763"/>
        <v>0</v>
      </c>
      <c r="CS1510" s="16"/>
      <c r="CT1510" s="16"/>
      <c r="CU1510" s="16"/>
      <c r="CV1510" s="12">
        <f t="shared" si="1764"/>
        <v>0</v>
      </c>
      <c r="CW1510" s="16"/>
      <c r="CX1510" s="16"/>
      <c r="CY1510" s="16"/>
      <c r="CZ1510" s="12">
        <f t="shared" si="1765"/>
        <v>0</v>
      </c>
      <c r="DA1510" s="16"/>
      <c r="DB1510" s="16"/>
      <c r="DC1510" s="16"/>
      <c r="DD1510" s="12">
        <f t="shared" si="1766"/>
        <v>0</v>
      </c>
      <c r="DE1510" s="17" t="s">
        <v>54</v>
      </c>
      <c r="DF1510" s="14" t="s">
        <v>55</v>
      </c>
    </row>
    <row r="1511" spans="1:110" ht="51" hidden="1" x14ac:dyDescent="0.25">
      <c r="A1511" s="13" t="s">
        <v>46</v>
      </c>
      <c r="B1511" s="48" t="s">
        <v>2744</v>
      </c>
      <c r="C1511" s="49">
        <v>1917</v>
      </c>
      <c r="D1511" s="49" t="s">
        <v>51</v>
      </c>
      <c r="E1511" s="48" t="s">
        <v>56</v>
      </c>
      <c r="F1511" s="50">
        <v>194</v>
      </c>
      <c r="G1511" s="50">
        <v>162.19999999999999</v>
      </c>
      <c r="H1511" s="51">
        <v>37657</v>
      </c>
      <c r="I1511" s="12">
        <f t="shared" si="1746"/>
        <v>135363.70000000001</v>
      </c>
      <c r="J1511" s="12">
        <f t="shared" si="1747"/>
        <v>67681.850000000006</v>
      </c>
      <c r="K1511" s="12">
        <f t="shared" si="1748"/>
        <v>67681.850000000006</v>
      </c>
      <c r="L1511" s="12">
        <f t="shared" si="1749"/>
        <v>67681.850000000006</v>
      </c>
      <c r="M1511" s="12">
        <f t="shared" si="1729"/>
        <v>0</v>
      </c>
      <c r="N1511" s="16"/>
      <c r="O1511" s="16"/>
      <c r="P1511" s="12"/>
      <c r="Q1511" s="16"/>
      <c r="R1511" s="16"/>
      <c r="S1511" s="12"/>
      <c r="T1511" s="16"/>
      <c r="U1511" s="16">
        <v>135363.70000000001</v>
      </c>
      <c r="V1511" s="12">
        <v>135363.70000000001</v>
      </c>
      <c r="W1511" s="16"/>
      <c r="X1511" s="16"/>
      <c r="Y1511" s="12"/>
      <c r="Z1511" s="16"/>
      <c r="AA1511" s="16"/>
      <c r="AB1511" s="12"/>
      <c r="AC1511" s="16"/>
      <c r="AD1511" s="16"/>
      <c r="AE1511" s="12"/>
      <c r="AF1511" s="16"/>
      <c r="AG1511" s="16"/>
      <c r="AH1511" s="12"/>
      <c r="AI1511" s="16"/>
      <c r="AJ1511" s="16"/>
      <c r="AK1511" s="12"/>
      <c r="AL1511" s="16"/>
      <c r="AM1511" s="16"/>
      <c r="AN1511" s="12"/>
      <c r="AO1511" s="35"/>
      <c r="AP1511" s="40"/>
      <c r="AQ1511" s="35"/>
      <c r="AR1511" s="32"/>
      <c r="AS1511" s="16"/>
      <c r="AT1511" s="12"/>
      <c r="AU1511" s="12"/>
      <c r="AV1511" s="16"/>
      <c r="AW1511" s="16"/>
      <c r="AX1511" s="12"/>
      <c r="AY1511" s="46"/>
      <c r="AZ1511" s="35"/>
      <c r="BA1511" s="12"/>
      <c r="BB1511" s="12"/>
      <c r="BC1511" s="12">
        <f t="shared" si="1751"/>
        <v>0</v>
      </c>
      <c r="BD1511" s="12">
        <f t="shared" si="1752"/>
        <v>0</v>
      </c>
      <c r="BE1511" s="16"/>
      <c r="BF1511" s="16"/>
      <c r="BG1511" s="16"/>
      <c r="BH1511" s="12"/>
      <c r="BI1511" s="16"/>
      <c r="BJ1511" s="16"/>
      <c r="BK1511" s="16"/>
      <c r="BL1511" s="12"/>
      <c r="BM1511" s="16"/>
      <c r="BN1511" s="16"/>
      <c r="BO1511" s="16"/>
      <c r="BP1511" s="12"/>
      <c r="BQ1511" s="16"/>
      <c r="BR1511" s="16"/>
      <c r="BS1511" s="16"/>
      <c r="BT1511" s="12"/>
      <c r="BU1511" s="16"/>
      <c r="BV1511" s="16"/>
      <c r="BW1511" s="16"/>
      <c r="BX1511" s="12"/>
      <c r="BY1511" s="16"/>
      <c r="BZ1511" s="16"/>
      <c r="CA1511" s="16"/>
      <c r="CB1511" s="12"/>
      <c r="CC1511" s="16"/>
      <c r="CD1511" s="16"/>
      <c r="CE1511" s="16"/>
      <c r="CF1511" s="12"/>
      <c r="CG1511" s="16"/>
      <c r="CH1511" s="16"/>
      <c r="CI1511" s="16"/>
      <c r="CJ1511" s="12"/>
      <c r="CK1511" s="16"/>
      <c r="CL1511" s="16"/>
      <c r="CM1511" s="16"/>
      <c r="CN1511" s="12"/>
      <c r="CO1511" s="16"/>
      <c r="CP1511" s="16"/>
      <c r="CQ1511" s="16"/>
      <c r="CR1511" s="12"/>
      <c r="CS1511" s="16"/>
      <c r="CT1511" s="16"/>
      <c r="CU1511" s="16"/>
      <c r="CV1511" s="12"/>
      <c r="CW1511" s="16"/>
      <c r="CX1511" s="16"/>
      <c r="CY1511" s="16"/>
      <c r="CZ1511" s="12"/>
      <c r="DA1511" s="16"/>
      <c r="DB1511" s="16"/>
      <c r="DC1511" s="16"/>
      <c r="DD1511" s="12"/>
      <c r="DE1511" s="17" t="s">
        <v>54</v>
      </c>
      <c r="DF1511" s="14" t="s">
        <v>55</v>
      </c>
    </row>
    <row r="1512" spans="1:110" ht="38.25" hidden="1" x14ac:dyDescent="0.25">
      <c r="A1512" s="13" t="s">
        <v>47</v>
      </c>
      <c r="B1512" s="48" t="s">
        <v>2306</v>
      </c>
      <c r="C1512" s="49" t="s">
        <v>2392</v>
      </c>
      <c r="D1512" s="49" t="s">
        <v>51</v>
      </c>
      <c r="E1512" s="48" t="s">
        <v>153</v>
      </c>
      <c r="F1512" s="49">
        <v>2100.7800000000002</v>
      </c>
      <c r="G1512" s="49">
        <v>2100.7800000000002</v>
      </c>
      <c r="H1512" s="51">
        <v>33994</v>
      </c>
      <c r="I1512" s="12">
        <f t="shared" si="1746"/>
        <v>3348811.3824</v>
      </c>
      <c r="J1512" s="12">
        <f t="shared" si="1747"/>
        <v>1674405.6912</v>
      </c>
      <c r="K1512" s="12">
        <f t="shared" si="1748"/>
        <v>1674405.6912</v>
      </c>
      <c r="L1512" s="12">
        <f t="shared" si="1749"/>
        <v>1674405.6912</v>
      </c>
      <c r="M1512" s="12">
        <f t="shared" si="1729"/>
        <v>0</v>
      </c>
      <c r="N1512" s="16"/>
      <c r="O1512" s="16">
        <v>984992.71860000002</v>
      </c>
      <c r="P1512" s="12">
        <v>984992.71860000002</v>
      </c>
      <c r="Q1512" s="16"/>
      <c r="R1512" s="16"/>
      <c r="S1512" s="12">
        <v>0</v>
      </c>
      <c r="T1512" s="16"/>
      <c r="U1512" s="16"/>
      <c r="V1512" s="12">
        <v>0</v>
      </c>
      <c r="W1512" s="16"/>
      <c r="X1512" s="16">
        <v>1008479.4390000001</v>
      </c>
      <c r="Y1512" s="12">
        <v>1008479.4390000001</v>
      </c>
      <c r="Z1512" s="16"/>
      <c r="AA1512" s="16"/>
      <c r="AB1512" s="12">
        <v>0</v>
      </c>
      <c r="AC1512" s="16"/>
      <c r="AD1512" s="16">
        <v>1355339.2248</v>
      </c>
      <c r="AE1512" s="12">
        <v>1355339.2248</v>
      </c>
      <c r="AF1512" s="16"/>
      <c r="AG1512" s="16"/>
      <c r="AH1512" s="12">
        <v>0</v>
      </c>
      <c r="AI1512" s="16"/>
      <c r="AJ1512" s="16"/>
      <c r="AK1512" s="12">
        <v>0</v>
      </c>
      <c r="AL1512" s="16"/>
      <c r="AM1512" s="16"/>
      <c r="AN1512" s="12">
        <v>0</v>
      </c>
      <c r="AO1512" s="35"/>
      <c r="AP1512" s="40"/>
      <c r="AQ1512" s="35"/>
      <c r="AR1512" s="32">
        <v>0</v>
      </c>
      <c r="AS1512" s="16"/>
      <c r="AT1512" s="12"/>
      <c r="AU1512" s="12">
        <v>0</v>
      </c>
      <c r="AV1512" s="16"/>
      <c r="AW1512" s="16"/>
      <c r="AX1512" s="12">
        <v>0</v>
      </c>
      <c r="AY1512" s="46"/>
      <c r="AZ1512" s="35"/>
      <c r="BA1512" s="12">
        <v>0</v>
      </c>
      <c r="BB1512" s="12"/>
      <c r="BC1512" s="12">
        <f t="shared" si="1751"/>
        <v>0</v>
      </c>
      <c r="BD1512" s="12">
        <f t="shared" si="1752"/>
        <v>0</v>
      </c>
      <c r="BE1512" s="16"/>
      <c r="BF1512" s="16"/>
      <c r="BG1512" s="16"/>
      <c r="BH1512" s="12"/>
      <c r="BI1512" s="16"/>
      <c r="BJ1512" s="16"/>
      <c r="BK1512" s="16"/>
      <c r="BL1512" s="12"/>
      <c r="BM1512" s="16"/>
      <c r="BN1512" s="16"/>
      <c r="BO1512" s="16"/>
      <c r="BP1512" s="12"/>
      <c r="BQ1512" s="16"/>
      <c r="BR1512" s="16"/>
      <c r="BS1512" s="16"/>
      <c r="BT1512" s="12"/>
      <c r="BU1512" s="16"/>
      <c r="BV1512" s="16"/>
      <c r="BW1512" s="16"/>
      <c r="BX1512" s="12"/>
      <c r="BY1512" s="16"/>
      <c r="BZ1512" s="16"/>
      <c r="CA1512" s="16"/>
      <c r="CB1512" s="12"/>
      <c r="CC1512" s="16"/>
      <c r="CD1512" s="16"/>
      <c r="CE1512" s="16"/>
      <c r="CF1512" s="12"/>
      <c r="CG1512" s="16"/>
      <c r="CH1512" s="16"/>
      <c r="CI1512" s="16"/>
      <c r="CJ1512" s="12"/>
      <c r="CK1512" s="16"/>
      <c r="CL1512" s="16"/>
      <c r="CM1512" s="16"/>
      <c r="CN1512" s="12"/>
      <c r="CO1512" s="16"/>
      <c r="CP1512" s="16"/>
      <c r="CQ1512" s="16"/>
      <c r="CR1512" s="12"/>
      <c r="CS1512" s="16"/>
      <c r="CT1512" s="16"/>
      <c r="CU1512" s="16"/>
      <c r="CV1512" s="12"/>
      <c r="CW1512" s="16"/>
      <c r="CX1512" s="16"/>
      <c r="CY1512" s="16"/>
      <c r="CZ1512" s="12"/>
      <c r="DA1512" s="16"/>
      <c r="DB1512" s="16"/>
      <c r="DC1512" s="16"/>
      <c r="DD1512" s="12"/>
      <c r="DE1512" s="17" t="s">
        <v>54</v>
      </c>
      <c r="DF1512" s="14" t="s">
        <v>55</v>
      </c>
    </row>
    <row r="1513" spans="1:110" ht="38.25" hidden="1" x14ac:dyDescent="0.25">
      <c r="A1513" s="13" t="s">
        <v>48</v>
      </c>
      <c r="B1513" s="48" t="s">
        <v>1543</v>
      </c>
      <c r="C1513" s="49">
        <v>1969</v>
      </c>
      <c r="D1513" s="49" t="s">
        <v>51</v>
      </c>
      <c r="E1513" s="48" t="s">
        <v>229</v>
      </c>
      <c r="F1513" s="50">
        <v>2778</v>
      </c>
      <c r="G1513" s="50">
        <v>2423</v>
      </c>
      <c r="H1513" s="51">
        <v>37147</v>
      </c>
      <c r="I1513" s="12">
        <f t="shared" si="1746"/>
        <v>1802914.5660000001</v>
      </c>
      <c r="J1513" s="12">
        <f t="shared" si="1747"/>
        <v>901457.28300000005</v>
      </c>
      <c r="K1513" s="12">
        <f t="shared" si="1748"/>
        <v>901457.28300000005</v>
      </c>
      <c r="L1513" s="12">
        <f t="shared" si="1749"/>
        <v>901457.28300000005</v>
      </c>
      <c r="M1513" s="12">
        <f t="shared" si="1729"/>
        <v>0</v>
      </c>
      <c r="N1513" s="16"/>
      <c r="O1513" s="16"/>
      <c r="P1513" s="12">
        <v>0</v>
      </c>
      <c r="Q1513" s="16"/>
      <c r="R1513" s="16"/>
      <c r="S1513" s="12">
        <v>0</v>
      </c>
      <c r="T1513" s="16"/>
      <c r="U1513" s="16"/>
      <c r="V1513" s="12">
        <v>0</v>
      </c>
      <c r="W1513" s="16"/>
      <c r="X1513" s="16"/>
      <c r="Y1513" s="12">
        <v>0</v>
      </c>
      <c r="Z1513" s="16"/>
      <c r="AA1513" s="16"/>
      <c r="AB1513" s="12">
        <v>0</v>
      </c>
      <c r="AC1513" s="16"/>
      <c r="AD1513" s="16"/>
      <c r="AE1513" s="12">
        <v>0</v>
      </c>
      <c r="AF1513" s="16"/>
      <c r="AG1513" s="16"/>
      <c r="AH1513" s="12">
        <v>0</v>
      </c>
      <c r="AI1513" s="16"/>
      <c r="AJ1513" s="16"/>
      <c r="AK1513" s="12">
        <v>0</v>
      </c>
      <c r="AL1513" s="16"/>
      <c r="AM1513" s="16"/>
      <c r="AN1513" s="12">
        <v>0</v>
      </c>
      <c r="AO1513" s="35"/>
      <c r="AP1513" s="40" t="s">
        <v>53</v>
      </c>
      <c r="AQ1513" s="35"/>
      <c r="AR1513" s="32">
        <v>0</v>
      </c>
      <c r="AS1513" s="16">
        <v>1325202.6410000001</v>
      </c>
      <c r="AT1513" s="12">
        <v>1802914.5660000001</v>
      </c>
      <c r="AU1513" s="12">
        <v>477711.92500000005</v>
      </c>
      <c r="AV1513" s="16"/>
      <c r="AW1513" s="16"/>
      <c r="AX1513" s="12">
        <v>0</v>
      </c>
      <c r="AY1513" s="46"/>
      <c r="AZ1513" s="35"/>
      <c r="BA1513" s="12">
        <v>0</v>
      </c>
      <c r="BB1513" s="12">
        <f>BF1513+BJ1513+BN1513+BR1513+BV1513+BZ1513+CD1513+CH1513+CL1513+CP1513+CT1513+CX1513+DB1513</f>
        <v>0</v>
      </c>
      <c r="BC1513" s="12">
        <f t="shared" si="1751"/>
        <v>0</v>
      </c>
      <c r="BD1513" s="12">
        <f t="shared" si="1752"/>
        <v>0</v>
      </c>
      <c r="BE1513" s="16"/>
      <c r="BF1513" s="16"/>
      <c r="BG1513" s="16"/>
      <c r="BH1513" s="12">
        <f>BG1513-BF1513</f>
        <v>0</v>
      </c>
      <c r="BI1513" s="16"/>
      <c r="BJ1513" s="16"/>
      <c r="BK1513" s="16"/>
      <c r="BL1513" s="12">
        <f>BK1513-BJ1513</f>
        <v>0</v>
      </c>
      <c r="BM1513" s="16"/>
      <c r="BN1513" s="16"/>
      <c r="BO1513" s="16"/>
      <c r="BP1513" s="12">
        <f>BO1513-BN1513</f>
        <v>0</v>
      </c>
      <c r="BQ1513" s="16"/>
      <c r="BR1513" s="16"/>
      <c r="BS1513" s="16"/>
      <c r="BT1513" s="12">
        <f>BS1513-BR1513</f>
        <v>0</v>
      </c>
      <c r="BU1513" s="16"/>
      <c r="BV1513" s="16"/>
      <c r="BW1513" s="16"/>
      <c r="BX1513" s="12">
        <f>BW1513-BV1513</f>
        <v>0</v>
      </c>
      <c r="BY1513" s="16"/>
      <c r="BZ1513" s="16"/>
      <c r="CA1513" s="16"/>
      <c r="CB1513" s="12">
        <f>CA1513-BZ1513</f>
        <v>0</v>
      </c>
      <c r="CC1513" s="16"/>
      <c r="CD1513" s="16"/>
      <c r="CE1513" s="16"/>
      <c r="CF1513" s="12">
        <f>CE1513-CD1513</f>
        <v>0</v>
      </c>
      <c r="CG1513" s="16"/>
      <c r="CH1513" s="16"/>
      <c r="CI1513" s="16"/>
      <c r="CJ1513" s="12">
        <f>CI1513-CH1513</f>
        <v>0</v>
      </c>
      <c r="CK1513" s="16"/>
      <c r="CL1513" s="16"/>
      <c r="CM1513" s="16"/>
      <c r="CN1513" s="12">
        <f>CM1513-CL1513</f>
        <v>0</v>
      </c>
      <c r="CO1513" s="16"/>
      <c r="CP1513" s="16"/>
      <c r="CQ1513" s="16"/>
      <c r="CR1513" s="12">
        <f>CQ1513-CP1513</f>
        <v>0</v>
      </c>
      <c r="CS1513" s="16"/>
      <c r="CT1513" s="16"/>
      <c r="CU1513" s="16"/>
      <c r="CV1513" s="12">
        <f>CU1513-CT1513</f>
        <v>0</v>
      </c>
      <c r="CW1513" s="16"/>
      <c r="CX1513" s="16"/>
      <c r="CY1513" s="16"/>
      <c r="CZ1513" s="12">
        <f>CY1513-CX1513</f>
        <v>0</v>
      </c>
      <c r="DA1513" s="16"/>
      <c r="DB1513" s="16"/>
      <c r="DC1513" s="16"/>
      <c r="DD1513" s="12">
        <f>DC1513-DB1513</f>
        <v>0</v>
      </c>
      <c r="DE1513" s="17" t="s">
        <v>54</v>
      </c>
      <c r="DF1513" s="14" t="s">
        <v>55</v>
      </c>
    </row>
    <row r="1514" spans="1:110" ht="38.25" hidden="1" x14ac:dyDescent="0.25">
      <c r="A1514" s="13" t="s">
        <v>49</v>
      </c>
      <c r="B1514" s="12" t="s">
        <v>582</v>
      </c>
      <c r="C1514" s="15" t="s">
        <v>261</v>
      </c>
      <c r="D1514" s="49" t="s">
        <v>51</v>
      </c>
      <c r="E1514" s="12" t="s">
        <v>61</v>
      </c>
      <c r="F1514" s="15">
        <v>161.69999999999999</v>
      </c>
      <c r="G1514" s="15">
        <v>102.7</v>
      </c>
      <c r="H1514" s="15" t="s">
        <v>354</v>
      </c>
      <c r="I1514" s="12">
        <f t="shared" si="1746"/>
        <v>880144.8</v>
      </c>
      <c r="J1514" s="12">
        <f t="shared" si="1747"/>
        <v>440072.4</v>
      </c>
      <c r="K1514" s="12">
        <f t="shared" si="1748"/>
        <v>440072.4</v>
      </c>
      <c r="L1514" s="12">
        <f t="shared" si="1749"/>
        <v>440072.4</v>
      </c>
      <c r="M1514" s="12">
        <f t="shared" si="1729"/>
        <v>0</v>
      </c>
      <c r="N1514" s="16"/>
      <c r="O1514" s="16"/>
      <c r="P1514" s="12">
        <v>0</v>
      </c>
      <c r="Q1514" s="16"/>
      <c r="R1514" s="16"/>
      <c r="S1514" s="12">
        <v>0</v>
      </c>
      <c r="T1514" s="16"/>
      <c r="U1514" s="16"/>
      <c r="V1514" s="12">
        <v>0</v>
      </c>
      <c r="W1514" s="16"/>
      <c r="X1514" s="16"/>
      <c r="Y1514" s="12">
        <v>0</v>
      </c>
      <c r="Z1514" s="16"/>
      <c r="AA1514" s="16"/>
      <c r="AB1514" s="12">
        <v>0</v>
      </c>
      <c r="AC1514" s="16"/>
      <c r="AD1514" s="16"/>
      <c r="AE1514" s="12">
        <v>0</v>
      </c>
      <c r="AF1514" s="16"/>
      <c r="AG1514" s="16"/>
      <c r="AH1514" s="12">
        <v>0</v>
      </c>
      <c r="AI1514" s="16"/>
      <c r="AJ1514" s="16"/>
      <c r="AK1514" s="12">
        <v>0</v>
      </c>
      <c r="AL1514" s="16"/>
      <c r="AM1514" s="16"/>
      <c r="AN1514" s="12">
        <v>0</v>
      </c>
      <c r="AO1514" s="35"/>
      <c r="AP1514" s="40" t="s">
        <v>53</v>
      </c>
      <c r="AQ1514" s="35"/>
      <c r="AR1514" s="32">
        <v>0</v>
      </c>
      <c r="AS1514" s="16">
        <v>940239.45200000005</v>
      </c>
      <c r="AT1514" s="12">
        <v>880144.8</v>
      </c>
      <c r="AU1514" s="12">
        <v>-60094.652000000002</v>
      </c>
      <c r="AV1514" s="16"/>
      <c r="AW1514" s="16"/>
      <c r="AX1514" s="12">
        <v>0</v>
      </c>
      <c r="AY1514" s="46"/>
      <c r="AZ1514" s="35"/>
      <c r="BA1514" s="12">
        <v>0</v>
      </c>
      <c r="BB1514" s="12">
        <f>BF1514+BJ1514+BN1514+BR1514+BV1514+BZ1514+CD1514+CH1514+CL1514+CP1514+CT1514+CX1514+DB1514</f>
        <v>0</v>
      </c>
      <c r="BC1514" s="12">
        <f t="shared" si="1751"/>
        <v>0</v>
      </c>
      <c r="BD1514" s="12">
        <f t="shared" si="1752"/>
        <v>0</v>
      </c>
      <c r="BE1514" s="16"/>
      <c r="BF1514" s="16"/>
      <c r="BG1514" s="16"/>
      <c r="BH1514" s="12">
        <f>BG1514-BF1514</f>
        <v>0</v>
      </c>
      <c r="BI1514" s="16"/>
      <c r="BJ1514" s="16"/>
      <c r="BK1514" s="16"/>
      <c r="BL1514" s="12">
        <f>BK1514-BJ1514</f>
        <v>0</v>
      </c>
      <c r="BM1514" s="16"/>
      <c r="BN1514" s="16"/>
      <c r="BO1514" s="16"/>
      <c r="BP1514" s="12">
        <f>BO1514-BN1514</f>
        <v>0</v>
      </c>
      <c r="BQ1514" s="16"/>
      <c r="BR1514" s="16"/>
      <c r="BS1514" s="16"/>
      <c r="BT1514" s="12">
        <f>BS1514-BR1514</f>
        <v>0</v>
      </c>
      <c r="BU1514" s="16"/>
      <c r="BV1514" s="16"/>
      <c r="BW1514" s="16"/>
      <c r="BX1514" s="12">
        <f>BW1514-BV1514</f>
        <v>0</v>
      </c>
      <c r="BY1514" s="16"/>
      <c r="BZ1514" s="16"/>
      <c r="CA1514" s="16"/>
      <c r="CB1514" s="12">
        <f>CA1514-BZ1514</f>
        <v>0</v>
      </c>
      <c r="CC1514" s="16"/>
      <c r="CD1514" s="16"/>
      <c r="CE1514" s="16"/>
      <c r="CF1514" s="12">
        <f>CE1514-CD1514</f>
        <v>0</v>
      </c>
      <c r="CG1514" s="16"/>
      <c r="CH1514" s="16"/>
      <c r="CI1514" s="16"/>
      <c r="CJ1514" s="12">
        <f>CI1514-CH1514</f>
        <v>0</v>
      </c>
      <c r="CK1514" s="16"/>
      <c r="CL1514" s="16"/>
      <c r="CM1514" s="16"/>
      <c r="CN1514" s="12">
        <f>CM1514-CL1514</f>
        <v>0</v>
      </c>
      <c r="CO1514" s="16"/>
      <c r="CP1514" s="16"/>
      <c r="CQ1514" s="16"/>
      <c r="CR1514" s="12">
        <f>CQ1514-CP1514</f>
        <v>0</v>
      </c>
      <c r="CS1514" s="16"/>
      <c r="CT1514" s="16"/>
      <c r="CU1514" s="16"/>
      <c r="CV1514" s="12">
        <f>CU1514-CT1514</f>
        <v>0</v>
      </c>
      <c r="CW1514" s="16"/>
      <c r="CX1514" s="16"/>
      <c r="CY1514" s="16"/>
      <c r="CZ1514" s="12">
        <f>CY1514-CX1514</f>
        <v>0</v>
      </c>
      <c r="DA1514" s="16"/>
      <c r="DB1514" s="16"/>
      <c r="DC1514" s="16"/>
      <c r="DD1514" s="12">
        <f>DC1514-DB1514</f>
        <v>0</v>
      </c>
      <c r="DE1514" s="17" t="s">
        <v>54</v>
      </c>
      <c r="DF1514" s="14" t="s">
        <v>55</v>
      </c>
    </row>
    <row r="1515" spans="1:110" ht="38.25" hidden="1" x14ac:dyDescent="0.25">
      <c r="A1515" s="13" t="s">
        <v>91</v>
      </c>
      <c r="B1515" s="48" t="s">
        <v>1544</v>
      </c>
      <c r="C1515" s="49">
        <v>1959</v>
      </c>
      <c r="D1515" s="49" t="s">
        <v>51</v>
      </c>
      <c r="E1515" s="48" t="s">
        <v>67</v>
      </c>
      <c r="F1515" s="50">
        <v>1394.75</v>
      </c>
      <c r="G1515" s="50">
        <v>1299.75</v>
      </c>
      <c r="H1515" s="51">
        <v>38139</v>
      </c>
      <c r="I1515" s="12">
        <f t="shared" si="1746"/>
        <v>3296997.4079999998</v>
      </c>
      <c r="J1515" s="12">
        <f t="shared" si="1747"/>
        <v>1648498.7039999999</v>
      </c>
      <c r="K1515" s="12">
        <f t="shared" si="1748"/>
        <v>1648498.7039999999</v>
      </c>
      <c r="L1515" s="12">
        <f t="shared" si="1749"/>
        <v>1648498.7039999999</v>
      </c>
      <c r="M1515" s="12">
        <f t="shared" si="1729"/>
        <v>0</v>
      </c>
      <c r="N1515" s="16"/>
      <c r="O1515" s="16"/>
      <c r="P1515" s="12">
        <v>0</v>
      </c>
      <c r="Q1515" s="16"/>
      <c r="R1515" s="16"/>
      <c r="S1515" s="12">
        <v>0</v>
      </c>
      <c r="T1515" s="16"/>
      <c r="U1515" s="16"/>
      <c r="V1515" s="12">
        <v>0</v>
      </c>
      <c r="W1515" s="16"/>
      <c r="X1515" s="16"/>
      <c r="Y1515" s="12">
        <v>0</v>
      </c>
      <c r="Z1515" s="16"/>
      <c r="AA1515" s="16"/>
      <c r="AB1515" s="12">
        <v>0</v>
      </c>
      <c r="AC1515" s="16"/>
      <c r="AD1515" s="16"/>
      <c r="AE1515" s="12">
        <v>0</v>
      </c>
      <c r="AF1515" s="16"/>
      <c r="AG1515" s="16"/>
      <c r="AH1515" s="12">
        <v>0</v>
      </c>
      <c r="AI1515" s="16"/>
      <c r="AJ1515" s="16"/>
      <c r="AK1515" s="12">
        <v>0</v>
      </c>
      <c r="AL1515" s="16"/>
      <c r="AM1515" s="16"/>
      <c r="AN1515" s="12">
        <v>0</v>
      </c>
      <c r="AO1515" s="35"/>
      <c r="AP1515" s="40" t="s">
        <v>53</v>
      </c>
      <c r="AQ1515" s="35"/>
      <c r="AR1515" s="32">
        <v>0</v>
      </c>
      <c r="AS1515" s="16">
        <v>2957540</v>
      </c>
      <c r="AT1515" s="12">
        <v>3296997.4079999998</v>
      </c>
      <c r="AU1515" s="12">
        <v>339457.40799999982</v>
      </c>
      <c r="AV1515" s="16"/>
      <c r="AW1515" s="16"/>
      <c r="AX1515" s="12">
        <v>0</v>
      </c>
      <c r="AY1515" s="46"/>
      <c r="AZ1515" s="35"/>
      <c r="BA1515" s="12">
        <v>0</v>
      </c>
      <c r="BB1515" s="12">
        <f>BF1515+BJ1515+BN1515+BR1515+BV1515+BZ1515+CD1515+CH1515+CL1515+CP1515+CT1515+CX1515+DB1515</f>
        <v>0</v>
      </c>
      <c r="BC1515" s="12">
        <f t="shared" si="1751"/>
        <v>0</v>
      </c>
      <c r="BD1515" s="12">
        <f t="shared" si="1752"/>
        <v>0</v>
      </c>
      <c r="BE1515" s="16"/>
      <c r="BF1515" s="16"/>
      <c r="BG1515" s="16"/>
      <c r="BH1515" s="12">
        <f>BG1515-BF1515</f>
        <v>0</v>
      </c>
      <c r="BI1515" s="16"/>
      <c r="BJ1515" s="16"/>
      <c r="BK1515" s="16"/>
      <c r="BL1515" s="12">
        <f>BK1515-BJ1515</f>
        <v>0</v>
      </c>
      <c r="BM1515" s="16"/>
      <c r="BN1515" s="16"/>
      <c r="BO1515" s="16"/>
      <c r="BP1515" s="12">
        <f>BO1515-BN1515</f>
        <v>0</v>
      </c>
      <c r="BQ1515" s="16"/>
      <c r="BR1515" s="16"/>
      <c r="BS1515" s="16"/>
      <c r="BT1515" s="12">
        <f>BS1515-BR1515</f>
        <v>0</v>
      </c>
      <c r="BU1515" s="16"/>
      <c r="BV1515" s="16"/>
      <c r="BW1515" s="16"/>
      <c r="BX1515" s="12">
        <f>BW1515-BV1515</f>
        <v>0</v>
      </c>
      <c r="BY1515" s="16"/>
      <c r="BZ1515" s="16"/>
      <c r="CA1515" s="16"/>
      <c r="CB1515" s="12">
        <f>CA1515-BZ1515</f>
        <v>0</v>
      </c>
      <c r="CC1515" s="16"/>
      <c r="CD1515" s="16"/>
      <c r="CE1515" s="16"/>
      <c r="CF1515" s="12">
        <f>CE1515-CD1515</f>
        <v>0</v>
      </c>
      <c r="CG1515" s="16"/>
      <c r="CH1515" s="16"/>
      <c r="CI1515" s="16"/>
      <c r="CJ1515" s="12">
        <f>CI1515-CH1515</f>
        <v>0</v>
      </c>
      <c r="CK1515" s="16"/>
      <c r="CL1515" s="16"/>
      <c r="CM1515" s="16"/>
      <c r="CN1515" s="12">
        <f>CM1515-CL1515</f>
        <v>0</v>
      </c>
      <c r="CO1515" s="16"/>
      <c r="CP1515" s="16"/>
      <c r="CQ1515" s="16"/>
      <c r="CR1515" s="12">
        <f>CQ1515-CP1515</f>
        <v>0</v>
      </c>
      <c r="CS1515" s="16"/>
      <c r="CT1515" s="16"/>
      <c r="CU1515" s="16"/>
      <c r="CV1515" s="12">
        <f>CU1515-CT1515</f>
        <v>0</v>
      </c>
      <c r="CW1515" s="16"/>
      <c r="CX1515" s="16"/>
      <c r="CY1515" s="16"/>
      <c r="CZ1515" s="12">
        <f>CY1515-CX1515</f>
        <v>0</v>
      </c>
      <c r="DA1515" s="16"/>
      <c r="DB1515" s="16"/>
      <c r="DC1515" s="16"/>
      <c r="DD1515" s="12">
        <f>DC1515-DB1515</f>
        <v>0</v>
      </c>
      <c r="DE1515" s="17" t="s">
        <v>54</v>
      </c>
      <c r="DF1515" s="14" t="s">
        <v>55</v>
      </c>
    </row>
    <row r="1516" spans="1:110" ht="12.75" hidden="1" x14ac:dyDescent="0.25">
      <c r="A1516" s="18" t="s">
        <v>51</v>
      </c>
      <c r="B1516" s="11" t="s">
        <v>86</v>
      </c>
      <c r="C1516" s="19" t="s">
        <v>51</v>
      </c>
      <c r="D1516" s="101" t="s">
        <v>51</v>
      </c>
      <c r="E1516" s="19" t="s">
        <v>51</v>
      </c>
      <c r="F1516" s="11">
        <f>SUM(F1489:F1515)</f>
        <v>61892.689999999995</v>
      </c>
      <c r="G1516" s="11">
        <f>SUM(G1489:G1515)</f>
        <v>55319.969999999994</v>
      </c>
      <c r="H1516" s="11"/>
      <c r="I1516" s="11">
        <f t="shared" ref="I1516:BC1516" si="1768">SUM(I1489:I1515)</f>
        <v>71969207.574000001</v>
      </c>
      <c r="J1516" s="11">
        <f t="shared" ref="J1516" si="1769">SUM(J1489:J1515)</f>
        <v>35386000.677000001</v>
      </c>
      <c r="K1516" s="11">
        <f t="shared" ref="K1516" si="1770">SUM(K1489:K1515)</f>
        <v>36583206.897</v>
      </c>
      <c r="L1516" s="11">
        <f t="shared" ref="L1516" si="1771">SUM(L1489:L1515)</f>
        <v>36583206.897</v>
      </c>
      <c r="M1516" s="12">
        <f t="shared" si="1729"/>
        <v>0</v>
      </c>
      <c r="N1516" s="11">
        <f t="shared" si="1768"/>
        <v>0</v>
      </c>
      <c r="O1516" s="11">
        <f t="shared" si="1768"/>
        <v>984992.71860000002</v>
      </c>
      <c r="P1516" s="11">
        <f t="shared" si="1768"/>
        <v>984992.71860000002</v>
      </c>
      <c r="Q1516" s="11">
        <f t="shared" si="1768"/>
        <v>6546093.1640000008</v>
      </c>
      <c r="R1516" s="11">
        <f t="shared" si="1768"/>
        <v>6546093.1640000008</v>
      </c>
      <c r="S1516" s="11">
        <f t="shared" si="1768"/>
        <v>0</v>
      </c>
      <c r="T1516" s="11">
        <f t="shared" si="1768"/>
        <v>0</v>
      </c>
      <c r="U1516" s="11">
        <f t="shared" si="1768"/>
        <v>135363.70000000001</v>
      </c>
      <c r="V1516" s="11">
        <f t="shared" si="1768"/>
        <v>135363.70000000001</v>
      </c>
      <c r="W1516" s="11">
        <f t="shared" si="1768"/>
        <v>0</v>
      </c>
      <c r="X1516" s="11">
        <f t="shared" si="1768"/>
        <v>1008479.4390000001</v>
      </c>
      <c r="Y1516" s="11">
        <f t="shared" si="1768"/>
        <v>1008479.4390000001</v>
      </c>
      <c r="Z1516" s="11">
        <f t="shared" si="1768"/>
        <v>0</v>
      </c>
      <c r="AA1516" s="11">
        <f t="shared" si="1768"/>
        <v>0</v>
      </c>
      <c r="AB1516" s="11">
        <f t="shared" si="1768"/>
        <v>0</v>
      </c>
      <c r="AC1516" s="11">
        <f t="shared" si="1768"/>
        <v>0</v>
      </c>
      <c r="AD1516" s="11">
        <f t="shared" si="1768"/>
        <v>1355339.2248</v>
      </c>
      <c r="AE1516" s="11">
        <f t="shared" si="1768"/>
        <v>1355339.2248</v>
      </c>
      <c r="AF1516" s="11">
        <f t="shared" si="1768"/>
        <v>0</v>
      </c>
      <c r="AG1516" s="11">
        <f t="shared" si="1768"/>
        <v>0</v>
      </c>
      <c r="AH1516" s="11">
        <f t="shared" si="1768"/>
        <v>0</v>
      </c>
      <c r="AI1516" s="11">
        <f t="shared" si="1768"/>
        <v>0</v>
      </c>
      <c r="AJ1516" s="11">
        <f t="shared" si="1768"/>
        <v>0</v>
      </c>
      <c r="AK1516" s="11">
        <f t="shared" si="1768"/>
        <v>0</v>
      </c>
      <c r="AL1516" s="11">
        <f t="shared" si="1768"/>
        <v>0</v>
      </c>
      <c r="AM1516" s="11">
        <f t="shared" si="1768"/>
        <v>0</v>
      </c>
      <c r="AN1516" s="11">
        <f t="shared" si="1768"/>
        <v>0</v>
      </c>
      <c r="AO1516" s="11">
        <f t="shared" si="1768"/>
        <v>0</v>
      </c>
      <c r="AP1516" s="11">
        <f t="shared" si="1768"/>
        <v>0</v>
      </c>
      <c r="AQ1516" s="11">
        <f t="shared" si="1768"/>
        <v>0</v>
      </c>
      <c r="AR1516" s="11">
        <f t="shared" si="1768"/>
        <v>0</v>
      </c>
      <c r="AS1516" s="11">
        <f t="shared" si="1768"/>
        <v>69347612.452000007</v>
      </c>
      <c r="AT1516" s="11">
        <f t="shared" si="1768"/>
        <v>43043532.867599994</v>
      </c>
      <c r="AU1516" s="11">
        <f t="shared" si="1768"/>
        <v>-26304079.584399998</v>
      </c>
      <c r="AV1516" s="11">
        <f t="shared" si="1768"/>
        <v>0</v>
      </c>
      <c r="AW1516" s="11">
        <f t="shared" si="1768"/>
        <v>17698200.239999998</v>
      </c>
      <c r="AX1516" s="11">
        <f t="shared" si="1768"/>
        <v>0</v>
      </c>
      <c r="AY1516" s="11">
        <f t="shared" si="1768"/>
        <v>0</v>
      </c>
      <c r="AZ1516" s="11">
        <f t="shared" si="1768"/>
        <v>0</v>
      </c>
      <c r="BA1516" s="11">
        <f t="shared" si="1768"/>
        <v>0</v>
      </c>
      <c r="BB1516" s="11">
        <f t="shared" si="1768"/>
        <v>0</v>
      </c>
      <c r="BC1516" s="11">
        <f t="shared" si="1768"/>
        <v>1197206.2200000002</v>
      </c>
      <c r="BD1516" s="11">
        <f t="shared" ref="BD1516" si="1772">SUM(BD1489:BD1515)</f>
        <v>1197206.2200000002</v>
      </c>
      <c r="BE1516" s="11">
        <f>SUM(BE1489:BE1509)</f>
        <v>0</v>
      </c>
      <c r="BF1516" s="11">
        <f>SUM(BF1489:BF1509)</f>
        <v>0</v>
      </c>
      <c r="BG1516" s="11"/>
      <c r="BH1516" s="12">
        <f>BG1516-BF1516</f>
        <v>0</v>
      </c>
      <c r="BI1516" s="11">
        <f>SUM(BI1489:BI1509)</f>
        <v>0</v>
      </c>
      <c r="BJ1516" s="11">
        <f>SUM(BJ1489:BJ1509)</f>
        <v>0</v>
      </c>
      <c r="BK1516" s="11"/>
      <c r="BL1516" s="12">
        <f>BK1516-BJ1516</f>
        <v>0</v>
      </c>
      <c r="BM1516" s="11">
        <f>SUM(BM1489:BM1509)</f>
        <v>0</v>
      </c>
      <c r="BN1516" s="11">
        <f>SUM(BN1489:BN1509)</f>
        <v>0</v>
      </c>
      <c r="BO1516" s="11"/>
      <c r="BP1516" s="12">
        <f>BO1516-BN1516</f>
        <v>0</v>
      </c>
      <c r="BQ1516" s="11">
        <f>SUM(BQ1489:BQ1509)</f>
        <v>0</v>
      </c>
      <c r="BR1516" s="11">
        <f>SUM(BR1489:BR1509)</f>
        <v>0</v>
      </c>
      <c r="BS1516" s="11"/>
      <c r="BT1516" s="12">
        <f>BS1516-BR1516</f>
        <v>0</v>
      </c>
      <c r="BU1516" s="11">
        <f>SUM(BU1489:BU1509)</f>
        <v>0</v>
      </c>
      <c r="BV1516" s="11">
        <f>SUM(BV1489:BV1509)</f>
        <v>0</v>
      </c>
      <c r="BW1516" s="11"/>
      <c r="BX1516" s="12">
        <f>BW1516-BV1516</f>
        <v>0</v>
      </c>
      <c r="BY1516" s="11">
        <f>SUM(BY1489:BY1509)</f>
        <v>0</v>
      </c>
      <c r="BZ1516" s="11">
        <f>SUM(BZ1489:BZ1509)</f>
        <v>0</v>
      </c>
      <c r="CA1516" s="11"/>
      <c r="CB1516" s="12">
        <f>CA1516-BZ1516</f>
        <v>0</v>
      </c>
      <c r="CC1516" s="11">
        <f>SUM(CC1489:CC1509)</f>
        <v>0</v>
      </c>
      <c r="CD1516" s="11">
        <f>SUM(CD1489:CD1509)</f>
        <v>0</v>
      </c>
      <c r="CE1516" s="11"/>
      <c r="CF1516" s="12">
        <f>CE1516-CD1516</f>
        <v>0</v>
      </c>
      <c r="CG1516" s="11">
        <f>SUM(CG1489:CG1509)</f>
        <v>0</v>
      </c>
      <c r="CH1516" s="11">
        <f>SUM(CH1489:CH1509)</f>
        <v>0</v>
      </c>
      <c r="CI1516" s="11"/>
      <c r="CJ1516" s="12">
        <f>CI1516-CH1516</f>
        <v>0</v>
      </c>
      <c r="CK1516" s="11">
        <f>SUM(CK1489:CK1509)</f>
        <v>0</v>
      </c>
      <c r="CL1516" s="11">
        <f>SUM(CL1489:CL1509)</f>
        <v>0</v>
      </c>
      <c r="CM1516" s="11"/>
      <c r="CN1516" s="12">
        <f>CM1516-CL1516</f>
        <v>0</v>
      </c>
      <c r="CO1516" s="11">
        <f>SUM(CO1489:CO1509)</f>
        <v>0</v>
      </c>
      <c r="CP1516" s="11">
        <f>SUM(CP1489:CP1509)</f>
        <v>0</v>
      </c>
      <c r="CQ1516" s="11"/>
      <c r="CR1516" s="12">
        <f>CQ1516-CP1516</f>
        <v>0</v>
      </c>
      <c r="CS1516" s="11">
        <f>SUM(CS1489:CS1509)</f>
        <v>0</v>
      </c>
      <c r="CT1516" s="11">
        <f>SUM(CT1489:CT1509)</f>
        <v>0</v>
      </c>
      <c r="CU1516" s="11"/>
      <c r="CV1516" s="12">
        <f>CU1516-CT1516</f>
        <v>0</v>
      </c>
      <c r="CW1516" s="11">
        <f>SUM(CW1489:CW1509)</f>
        <v>0</v>
      </c>
      <c r="CX1516" s="11">
        <f>SUM(CX1489:CX1509)</f>
        <v>0</v>
      </c>
      <c r="CY1516" s="11"/>
      <c r="CZ1516" s="12">
        <f>CY1516-CX1516</f>
        <v>0</v>
      </c>
      <c r="DA1516" s="11">
        <f>SUM(DA1489:DA1509)</f>
        <v>0</v>
      </c>
      <c r="DB1516" s="11">
        <f>SUM(DB1489:DB1509)</f>
        <v>0</v>
      </c>
      <c r="DC1516" s="11"/>
      <c r="DD1516" s="12">
        <f>DC1516-DB1516</f>
        <v>0</v>
      </c>
      <c r="DE1516" s="18" t="s">
        <v>51</v>
      </c>
      <c r="DF1516" s="18" t="s">
        <v>51</v>
      </c>
    </row>
    <row r="1517" spans="1:110" ht="12.75" hidden="1" x14ac:dyDescent="0.25">
      <c r="A1517" s="27" t="s">
        <v>355</v>
      </c>
      <c r="B1517" s="28"/>
      <c r="C1517" s="28"/>
      <c r="D1517" s="28"/>
      <c r="E1517" s="28"/>
      <c r="F1517" s="28"/>
      <c r="G1517" s="28"/>
      <c r="H1517" s="28"/>
      <c r="I1517" s="12"/>
      <c r="J1517" s="12"/>
      <c r="K1517" s="12"/>
      <c r="L1517" s="12"/>
      <c r="M1517" s="12">
        <f t="shared" si="1729"/>
        <v>0</v>
      </c>
      <c r="N1517" s="28"/>
      <c r="O1517" s="28"/>
      <c r="P1517" s="12"/>
      <c r="Q1517" s="28"/>
      <c r="R1517" s="28"/>
      <c r="S1517" s="12"/>
      <c r="T1517" s="28"/>
      <c r="U1517" s="28"/>
      <c r="V1517" s="12"/>
      <c r="W1517" s="28"/>
      <c r="X1517" s="28"/>
      <c r="Y1517" s="12"/>
      <c r="Z1517" s="28"/>
      <c r="AA1517" s="28"/>
      <c r="AB1517" s="12"/>
      <c r="AC1517" s="28"/>
      <c r="AD1517" s="28"/>
      <c r="AE1517" s="12"/>
      <c r="AF1517" s="28"/>
      <c r="AG1517" s="28"/>
      <c r="AH1517" s="12"/>
      <c r="AI1517" s="28"/>
      <c r="AJ1517" s="28"/>
      <c r="AK1517" s="12"/>
      <c r="AL1517" s="28"/>
      <c r="AM1517" s="28"/>
      <c r="AN1517" s="12"/>
      <c r="AO1517" s="34"/>
      <c r="AP1517" s="38"/>
      <c r="AQ1517" s="34"/>
      <c r="AR1517" s="32"/>
      <c r="AS1517" s="28"/>
      <c r="AT1517" s="28"/>
      <c r="AU1517" s="12"/>
      <c r="AV1517" s="28"/>
      <c r="AW1517" s="28"/>
      <c r="AX1517" s="12"/>
      <c r="AY1517" s="44"/>
      <c r="AZ1517" s="34"/>
      <c r="BA1517" s="12"/>
      <c r="BB1517" s="12"/>
      <c r="BC1517" s="12"/>
      <c r="BD1517" s="12"/>
      <c r="BE1517" s="36"/>
      <c r="BF1517" s="36"/>
      <c r="BG1517" s="36"/>
      <c r="BH1517" s="12">
        <f>BG1517-BF1517</f>
        <v>0</v>
      </c>
      <c r="BI1517" s="36"/>
      <c r="BJ1517" s="36"/>
      <c r="BK1517" s="36"/>
      <c r="BL1517" s="12">
        <f>BK1517-BJ1517</f>
        <v>0</v>
      </c>
      <c r="BM1517" s="36"/>
      <c r="BN1517" s="36"/>
      <c r="BO1517" s="36"/>
      <c r="BP1517" s="12">
        <f>BO1517-BN1517</f>
        <v>0</v>
      </c>
      <c r="BQ1517" s="36"/>
      <c r="BR1517" s="36"/>
      <c r="BS1517" s="36"/>
      <c r="BT1517" s="12">
        <f>BS1517-BR1517</f>
        <v>0</v>
      </c>
      <c r="BU1517" s="36"/>
      <c r="BV1517" s="36"/>
      <c r="BW1517" s="36"/>
      <c r="BX1517" s="12">
        <f>BW1517-BV1517</f>
        <v>0</v>
      </c>
      <c r="BY1517" s="36"/>
      <c r="BZ1517" s="36"/>
      <c r="CA1517" s="36"/>
      <c r="CB1517" s="12">
        <f>CA1517-BZ1517</f>
        <v>0</v>
      </c>
      <c r="CC1517" s="36"/>
      <c r="CD1517" s="36"/>
      <c r="CE1517" s="36"/>
      <c r="CF1517" s="12">
        <f>CE1517-CD1517</f>
        <v>0</v>
      </c>
      <c r="CG1517" s="36"/>
      <c r="CH1517" s="36"/>
      <c r="CI1517" s="36"/>
      <c r="CJ1517" s="12">
        <f>CI1517-CH1517</f>
        <v>0</v>
      </c>
      <c r="CK1517" s="36"/>
      <c r="CL1517" s="36"/>
      <c r="CM1517" s="36"/>
      <c r="CN1517" s="12">
        <f>CM1517-CL1517</f>
        <v>0</v>
      </c>
      <c r="CO1517" s="36"/>
      <c r="CP1517" s="36"/>
      <c r="CQ1517" s="36"/>
      <c r="CR1517" s="12">
        <f>CQ1517-CP1517</f>
        <v>0</v>
      </c>
      <c r="CS1517" s="36"/>
      <c r="CT1517" s="36"/>
      <c r="CU1517" s="36"/>
      <c r="CV1517" s="12">
        <f>CU1517-CT1517</f>
        <v>0</v>
      </c>
      <c r="CW1517" s="36"/>
      <c r="CX1517" s="36"/>
      <c r="CY1517" s="36"/>
      <c r="CZ1517" s="12">
        <f>CY1517-CX1517</f>
        <v>0</v>
      </c>
      <c r="DA1517" s="36"/>
      <c r="DB1517" s="36"/>
      <c r="DC1517" s="36"/>
      <c r="DD1517" s="12">
        <f>DC1517-DB1517</f>
        <v>0</v>
      </c>
      <c r="DE1517" s="28"/>
      <c r="DF1517" s="29"/>
    </row>
    <row r="1518" spans="1:110" ht="38.25" hidden="1" x14ac:dyDescent="0.25">
      <c r="A1518" s="13" t="s">
        <v>24</v>
      </c>
      <c r="B1518" s="48" t="s">
        <v>2308</v>
      </c>
      <c r="C1518" s="49" t="s">
        <v>2390</v>
      </c>
      <c r="D1518" s="49" t="s">
        <v>51</v>
      </c>
      <c r="E1518" s="48" t="s">
        <v>202</v>
      </c>
      <c r="F1518" s="49">
        <v>19186.900000000001</v>
      </c>
      <c r="G1518" s="49">
        <v>17696.400000000001</v>
      </c>
      <c r="H1518" s="51">
        <v>33423</v>
      </c>
      <c r="I1518" s="12">
        <f t="shared" ref="I1518:I1541" si="1773">O1518+R1518+U1518+X1518+AA1518+AD1518+AG1518+AJ1518+AM1518+AQ1518+AT1518+BC1518+AW1518+AZ1518</f>
        <v>29246805.902645774</v>
      </c>
      <c r="J1518" s="12">
        <f t="shared" ref="J1518:J1541" si="1774">(I1518-BC1518)*0.5</f>
        <v>14623402.951322887</v>
      </c>
      <c r="K1518" s="12">
        <f t="shared" ref="K1518:K1541" si="1775">I1518-J1518</f>
        <v>14623402.951322887</v>
      </c>
      <c r="L1518" s="12">
        <f t="shared" ref="L1518:L1519" si="1776">K1518</f>
        <v>14623402.951322887</v>
      </c>
      <c r="M1518" s="12">
        <f t="shared" si="1729"/>
        <v>0</v>
      </c>
      <c r="N1518" s="12"/>
      <c r="O1518" s="12"/>
      <c r="P1518" s="12">
        <v>0</v>
      </c>
      <c r="Q1518" s="12"/>
      <c r="R1518" s="12"/>
      <c r="S1518" s="12">
        <v>0</v>
      </c>
      <c r="T1518" s="12"/>
      <c r="U1518" s="12"/>
      <c r="V1518" s="12">
        <v>0</v>
      </c>
      <c r="W1518" s="12"/>
      <c r="X1518" s="12"/>
      <c r="Y1518" s="12">
        <v>0</v>
      </c>
      <c r="Z1518" s="12"/>
      <c r="AA1518" s="12"/>
      <c r="AB1518" s="12">
        <v>0</v>
      </c>
      <c r="AC1518" s="12"/>
      <c r="AD1518" s="12"/>
      <c r="AE1518" s="12">
        <v>0</v>
      </c>
      <c r="AF1518" s="12"/>
      <c r="AG1518" s="12"/>
      <c r="AH1518" s="12">
        <v>0</v>
      </c>
      <c r="AI1518" s="12"/>
      <c r="AJ1518" s="12"/>
      <c r="AK1518" s="12">
        <v>0</v>
      </c>
      <c r="AL1518" s="12"/>
      <c r="AM1518" s="12"/>
      <c r="AN1518" s="12">
        <v>0</v>
      </c>
      <c r="AO1518" s="32"/>
      <c r="AP1518" s="39"/>
      <c r="AQ1518" s="32"/>
      <c r="AR1518" s="32">
        <v>0</v>
      </c>
      <c r="AS1518" s="12"/>
      <c r="AT1518" s="12"/>
      <c r="AU1518" s="12">
        <v>0</v>
      </c>
      <c r="AV1518" s="12"/>
      <c r="AW1518" s="12">
        <v>29246805.902645774</v>
      </c>
      <c r="AX1518" s="12">
        <v>33500190.559999999</v>
      </c>
      <c r="AY1518" s="45"/>
      <c r="AZ1518" s="32"/>
      <c r="BA1518" s="12">
        <v>0</v>
      </c>
      <c r="BB1518" s="12">
        <f>BF1518+BJ1518+BN1518+BR1518+BV1518+BZ1518+CD1518+CH1518+CL1518+CP1518+CT1518+CX1518+DB1518</f>
        <v>0</v>
      </c>
      <c r="BC1518" s="12">
        <f t="shared" ref="BC1518:BC1582" si="1777">BG1518+BK1518+BO1518+BS1518+BW1518+CA1518+CE1518+CI1518+CM1518+CQ1518+CU1518+CY1518+DC1518</f>
        <v>0</v>
      </c>
      <c r="BD1518" s="12">
        <f t="shared" ref="BD1518:BD1582" si="1778">BC1518-BB1518</f>
        <v>0</v>
      </c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3" t="s">
        <v>54</v>
      </c>
      <c r="DF1518" s="14" t="s">
        <v>55</v>
      </c>
    </row>
    <row r="1519" spans="1:110" ht="38.25" hidden="1" x14ac:dyDescent="0.25">
      <c r="A1519" s="13" t="s">
        <v>25</v>
      </c>
      <c r="B1519" s="48" t="s">
        <v>2319</v>
      </c>
      <c r="C1519" s="49" t="s">
        <v>2393</v>
      </c>
      <c r="D1519" s="49" t="s">
        <v>51</v>
      </c>
      <c r="E1519" s="48" t="s">
        <v>202</v>
      </c>
      <c r="F1519" s="49">
        <v>14564.8</v>
      </c>
      <c r="G1519" s="49">
        <v>13169.2</v>
      </c>
      <c r="H1519" s="51">
        <v>33643</v>
      </c>
      <c r="I1519" s="12">
        <f t="shared" si="1773"/>
        <v>22450457.083999999</v>
      </c>
      <c r="J1519" s="12">
        <f t="shared" si="1774"/>
        <v>11225228.541999999</v>
      </c>
      <c r="K1519" s="12">
        <f t="shared" si="1775"/>
        <v>11225228.541999999</v>
      </c>
      <c r="L1519" s="12">
        <f t="shared" si="1776"/>
        <v>11225228.541999999</v>
      </c>
      <c r="M1519" s="12">
        <f t="shared" si="1729"/>
        <v>0</v>
      </c>
      <c r="N1519" s="12"/>
      <c r="O1519" s="12"/>
      <c r="P1519" s="12">
        <v>0</v>
      </c>
      <c r="Q1519" s="12"/>
      <c r="R1519" s="12"/>
      <c r="S1519" s="12">
        <v>0</v>
      </c>
      <c r="T1519" s="12"/>
      <c r="U1519" s="12"/>
      <c r="V1519" s="12">
        <v>0</v>
      </c>
      <c r="W1519" s="12"/>
      <c r="X1519" s="12"/>
      <c r="Y1519" s="12">
        <v>0</v>
      </c>
      <c r="Z1519" s="12"/>
      <c r="AA1519" s="12"/>
      <c r="AB1519" s="12">
        <v>0</v>
      </c>
      <c r="AC1519" s="12"/>
      <c r="AD1519" s="12"/>
      <c r="AE1519" s="12">
        <v>0</v>
      </c>
      <c r="AF1519" s="12"/>
      <c r="AG1519" s="12"/>
      <c r="AH1519" s="12">
        <v>0</v>
      </c>
      <c r="AI1519" s="12"/>
      <c r="AJ1519" s="12"/>
      <c r="AK1519" s="12">
        <v>0</v>
      </c>
      <c r="AL1519" s="12"/>
      <c r="AM1519" s="12"/>
      <c r="AN1519" s="12">
        <v>0</v>
      </c>
      <c r="AO1519" s="32"/>
      <c r="AP1519" s="39"/>
      <c r="AQ1519" s="32"/>
      <c r="AR1519" s="32">
        <v>0</v>
      </c>
      <c r="AS1519" s="12"/>
      <c r="AT1519" s="12"/>
      <c r="AU1519" s="12">
        <v>0</v>
      </c>
      <c r="AV1519" s="12"/>
      <c r="AW1519" s="12">
        <v>22450457.083999999</v>
      </c>
      <c r="AX1519" s="12">
        <v>22450457.083999999</v>
      </c>
      <c r="AY1519" s="45"/>
      <c r="AZ1519" s="32"/>
      <c r="BA1519" s="12">
        <v>0</v>
      </c>
      <c r="BB1519" s="12">
        <f>BF1519+BJ1519+BN1519+BR1519+BV1519+BZ1519+CD1519+CH1519+CL1519+CP1519+CT1519+CX1519+DB1519</f>
        <v>0</v>
      </c>
      <c r="BC1519" s="12">
        <f t="shared" si="1777"/>
        <v>0</v>
      </c>
      <c r="BD1519" s="12">
        <f t="shared" si="1778"/>
        <v>0</v>
      </c>
      <c r="BE1519" s="12"/>
      <c r="BF1519" s="12"/>
      <c r="BG1519" s="12"/>
      <c r="BH1519" s="12"/>
      <c r="BI1519" s="12"/>
      <c r="BJ1519" s="12"/>
      <c r="BK1519" s="12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2"/>
      <c r="BV1519" s="12"/>
      <c r="BW1519" s="12"/>
      <c r="BX1519" s="12"/>
      <c r="BY1519" s="12"/>
      <c r="BZ1519" s="12"/>
      <c r="CA1519" s="12"/>
      <c r="CB1519" s="12"/>
      <c r="CC1519" s="12"/>
      <c r="CD1519" s="12"/>
      <c r="CE1519" s="12"/>
      <c r="CF1519" s="12"/>
      <c r="CG1519" s="12"/>
      <c r="CH1519" s="12"/>
      <c r="CI1519" s="12"/>
      <c r="CJ1519" s="12"/>
      <c r="CK1519" s="12"/>
      <c r="CL1519" s="12"/>
      <c r="CM1519" s="12"/>
      <c r="CN1519" s="12"/>
      <c r="CO1519" s="12"/>
      <c r="CP1519" s="12"/>
      <c r="CQ1519" s="12"/>
      <c r="CR1519" s="12"/>
      <c r="CS1519" s="12"/>
      <c r="CT1519" s="12"/>
      <c r="CU1519" s="12"/>
      <c r="CV1519" s="12"/>
      <c r="CW1519" s="12"/>
      <c r="CX1519" s="12"/>
      <c r="CY1519" s="12"/>
      <c r="CZ1519" s="12"/>
      <c r="DA1519" s="12"/>
      <c r="DB1519" s="12"/>
      <c r="DC1519" s="12"/>
      <c r="DD1519" s="12"/>
      <c r="DE1519" s="13" t="s">
        <v>54</v>
      </c>
      <c r="DF1519" s="14" t="s">
        <v>55</v>
      </c>
    </row>
    <row r="1520" spans="1:110" ht="38.25" hidden="1" x14ac:dyDescent="0.25">
      <c r="A1520" s="13" t="s">
        <v>26</v>
      </c>
      <c r="B1520" s="48" t="s">
        <v>2751</v>
      </c>
      <c r="C1520" s="49">
        <v>1913</v>
      </c>
      <c r="D1520" s="49" t="s">
        <v>51</v>
      </c>
      <c r="E1520" s="48" t="s">
        <v>52</v>
      </c>
      <c r="F1520" s="49">
        <v>2578.5</v>
      </c>
      <c r="G1520" s="49">
        <v>2403.5</v>
      </c>
      <c r="H1520" s="51">
        <v>33637</v>
      </c>
      <c r="I1520" s="12">
        <f t="shared" si="1773"/>
        <v>4745807</v>
      </c>
      <c r="J1520" s="12">
        <f t="shared" ref="J1520:J1522" si="1779">(I1520-BC1520-AQ1520)*0.5</f>
        <v>0</v>
      </c>
      <c r="K1520" s="12">
        <f t="shared" si="1775"/>
        <v>4745807</v>
      </c>
      <c r="L1520" s="12">
        <f t="shared" ref="L1520:L1522" si="1780">K1520-(AQ1520/36*30)</f>
        <v>790967.83333333349</v>
      </c>
      <c r="M1520" s="12">
        <f t="shared" si="1729"/>
        <v>3954839.1666666665</v>
      </c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32"/>
      <c r="AP1520" s="39" t="s">
        <v>2754</v>
      </c>
      <c r="AQ1520" s="32">
        <v>4745807</v>
      </c>
      <c r="AR1520" s="32">
        <v>4745807</v>
      </c>
      <c r="AS1520" s="12"/>
      <c r="AT1520" s="12"/>
      <c r="AU1520" s="12"/>
      <c r="AV1520" s="12"/>
      <c r="AW1520" s="12"/>
      <c r="AX1520" s="12"/>
      <c r="AY1520" s="45"/>
      <c r="AZ1520" s="32"/>
      <c r="BA1520" s="12"/>
      <c r="BB1520" s="12"/>
      <c r="BC1520" s="12">
        <f t="shared" si="1777"/>
        <v>0</v>
      </c>
      <c r="BD1520" s="12">
        <f t="shared" si="1778"/>
        <v>0</v>
      </c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3" t="s">
        <v>54</v>
      </c>
      <c r="DF1520" s="14" t="s">
        <v>55</v>
      </c>
    </row>
    <row r="1521" spans="1:110" ht="38.25" hidden="1" x14ac:dyDescent="0.25">
      <c r="A1521" s="13" t="s">
        <v>27</v>
      </c>
      <c r="B1521" s="48" t="s">
        <v>2752</v>
      </c>
      <c r="C1521" s="49">
        <v>1913</v>
      </c>
      <c r="D1521" s="49" t="s">
        <v>51</v>
      </c>
      <c r="E1521" s="48" t="s">
        <v>52</v>
      </c>
      <c r="F1521" s="49">
        <v>1388.3</v>
      </c>
      <c r="G1521" s="49">
        <v>1192.5</v>
      </c>
      <c r="H1521" s="51">
        <v>33637</v>
      </c>
      <c r="I1521" s="12">
        <f t="shared" si="1773"/>
        <v>4732537</v>
      </c>
      <c r="J1521" s="12">
        <f t="shared" si="1779"/>
        <v>0</v>
      </c>
      <c r="K1521" s="12">
        <f t="shared" si="1775"/>
        <v>4732537</v>
      </c>
      <c r="L1521" s="12">
        <f t="shared" si="1780"/>
        <v>788756.16666666605</v>
      </c>
      <c r="M1521" s="12">
        <f t="shared" si="1729"/>
        <v>3943780.833333334</v>
      </c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32"/>
      <c r="AP1521" s="39" t="s">
        <v>2753</v>
      </c>
      <c r="AQ1521" s="32">
        <v>4732537</v>
      </c>
      <c r="AR1521" s="32">
        <v>4732537</v>
      </c>
      <c r="AS1521" s="12"/>
      <c r="AT1521" s="12"/>
      <c r="AU1521" s="12"/>
      <c r="AV1521" s="12"/>
      <c r="AW1521" s="12"/>
      <c r="AX1521" s="12"/>
      <c r="AY1521" s="45"/>
      <c r="AZ1521" s="32"/>
      <c r="BA1521" s="12"/>
      <c r="BB1521" s="12"/>
      <c r="BC1521" s="12">
        <f t="shared" si="1777"/>
        <v>0</v>
      </c>
      <c r="BD1521" s="12">
        <f t="shared" si="1778"/>
        <v>0</v>
      </c>
      <c r="BE1521" s="12"/>
      <c r="BF1521" s="12"/>
      <c r="BG1521" s="12"/>
      <c r="BH1521" s="12"/>
      <c r="BI1521" s="12"/>
      <c r="BJ1521" s="12"/>
      <c r="BK1521" s="12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2"/>
      <c r="CI1521" s="12"/>
      <c r="CJ1521" s="12"/>
      <c r="CK1521" s="12"/>
      <c r="CL1521" s="12"/>
      <c r="CM1521" s="12"/>
      <c r="CN1521" s="12"/>
      <c r="CO1521" s="12"/>
      <c r="CP1521" s="12"/>
      <c r="CQ1521" s="12"/>
      <c r="CR1521" s="12"/>
      <c r="CS1521" s="12"/>
      <c r="CT1521" s="12"/>
      <c r="CU1521" s="12"/>
      <c r="CV1521" s="12"/>
      <c r="CW1521" s="12"/>
      <c r="CX1521" s="12"/>
      <c r="CY1521" s="12"/>
      <c r="CZ1521" s="12"/>
      <c r="DA1521" s="12"/>
      <c r="DB1521" s="12"/>
      <c r="DC1521" s="12"/>
      <c r="DD1521" s="12"/>
      <c r="DE1521" s="13" t="s">
        <v>54</v>
      </c>
      <c r="DF1521" s="14" t="s">
        <v>55</v>
      </c>
    </row>
    <row r="1522" spans="1:110" ht="38.25" hidden="1" x14ac:dyDescent="0.25">
      <c r="A1522" s="13" t="s">
        <v>28</v>
      </c>
      <c r="B1522" s="48" t="s">
        <v>2748</v>
      </c>
      <c r="C1522" s="49">
        <v>1913</v>
      </c>
      <c r="D1522" s="49"/>
      <c r="E1522" s="48" t="s">
        <v>52</v>
      </c>
      <c r="F1522" s="49">
        <v>2306.1999999999998</v>
      </c>
      <c r="G1522" s="49">
        <v>2124.1999999999998</v>
      </c>
      <c r="H1522" s="51">
        <v>33770</v>
      </c>
      <c r="I1522" s="12">
        <f t="shared" si="1773"/>
        <v>5980500</v>
      </c>
      <c r="J1522" s="12">
        <f t="shared" si="1779"/>
        <v>0</v>
      </c>
      <c r="K1522" s="12">
        <f t="shared" si="1775"/>
        <v>5980500</v>
      </c>
      <c r="L1522" s="12">
        <f t="shared" si="1780"/>
        <v>996750</v>
      </c>
      <c r="M1522" s="12">
        <f t="shared" si="1729"/>
        <v>4983750</v>
      </c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32"/>
      <c r="AP1522" s="39" t="s">
        <v>2793</v>
      </c>
      <c r="AQ1522" s="32">
        <v>5980500</v>
      </c>
      <c r="AR1522" s="32">
        <v>5980500</v>
      </c>
      <c r="AS1522" s="12"/>
      <c r="AT1522" s="12"/>
      <c r="AU1522" s="12"/>
      <c r="AV1522" s="12"/>
      <c r="AW1522" s="12"/>
      <c r="AX1522" s="12"/>
      <c r="AY1522" s="45"/>
      <c r="AZ1522" s="32"/>
      <c r="BA1522" s="12"/>
      <c r="BB1522" s="12"/>
      <c r="BC1522" s="12">
        <f t="shared" si="1777"/>
        <v>0</v>
      </c>
      <c r="BD1522" s="12">
        <f t="shared" si="1778"/>
        <v>0</v>
      </c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3" t="s">
        <v>54</v>
      </c>
      <c r="DF1522" s="14" t="s">
        <v>55</v>
      </c>
    </row>
    <row r="1523" spans="1:110" ht="51" hidden="1" x14ac:dyDescent="0.25">
      <c r="A1523" s="13" t="s">
        <v>29</v>
      </c>
      <c r="B1523" s="48" t="s">
        <v>1545</v>
      </c>
      <c r="C1523" s="49">
        <v>1903</v>
      </c>
      <c r="D1523" s="49" t="s">
        <v>51</v>
      </c>
      <c r="E1523" s="48" t="s">
        <v>56</v>
      </c>
      <c r="F1523" s="50">
        <v>1748.6</v>
      </c>
      <c r="G1523" s="50">
        <v>1554.9</v>
      </c>
      <c r="H1523" s="51">
        <v>34470</v>
      </c>
      <c r="I1523" s="12">
        <f t="shared" si="1773"/>
        <v>3181915.2</v>
      </c>
      <c r="J1523" s="12">
        <f t="shared" si="1774"/>
        <v>1590957.6</v>
      </c>
      <c r="K1523" s="12">
        <f t="shared" si="1775"/>
        <v>1590957.6</v>
      </c>
      <c r="L1523" s="12">
        <f t="shared" ref="L1523:L1535" si="1781">K1523</f>
        <v>1590957.6</v>
      </c>
      <c r="M1523" s="12">
        <f t="shared" si="1729"/>
        <v>0</v>
      </c>
      <c r="N1523" s="12"/>
      <c r="O1523" s="12"/>
      <c r="P1523" s="12">
        <v>0</v>
      </c>
      <c r="Q1523" s="12"/>
      <c r="R1523" s="12"/>
      <c r="S1523" s="12">
        <v>0</v>
      </c>
      <c r="T1523" s="12"/>
      <c r="U1523" s="12"/>
      <c r="V1523" s="12">
        <v>0</v>
      </c>
      <c r="W1523" s="12"/>
      <c r="X1523" s="12"/>
      <c r="Y1523" s="12">
        <v>0</v>
      </c>
      <c r="Z1523" s="12"/>
      <c r="AA1523" s="12"/>
      <c r="AB1523" s="12">
        <v>0</v>
      </c>
      <c r="AC1523" s="12">
        <v>920314.23400000005</v>
      </c>
      <c r="AD1523" s="12">
        <v>418615.2</v>
      </c>
      <c r="AE1523" s="12">
        <v>-501699.03400000004</v>
      </c>
      <c r="AF1523" s="12"/>
      <c r="AG1523" s="12"/>
      <c r="AH1523" s="12">
        <v>0</v>
      </c>
      <c r="AI1523" s="12"/>
      <c r="AJ1523" s="12"/>
      <c r="AK1523" s="12">
        <v>0</v>
      </c>
      <c r="AL1523" s="12"/>
      <c r="AM1523" s="12"/>
      <c r="AN1523" s="12">
        <v>0</v>
      </c>
      <c r="AO1523" s="32"/>
      <c r="AP1523" s="39" t="s">
        <v>53</v>
      </c>
      <c r="AQ1523" s="32"/>
      <c r="AR1523" s="32">
        <v>0</v>
      </c>
      <c r="AS1523" s="12">
        <v>2757737.0920000002</v>
      </c>
      <c r="AT1523" s="12">
        <v>2763300</v>
      </c>
      <c r="AU1523" s="12">
        <v>5562.9079999998212</v>
      </c>
      <c r="AV1523" s="12"/>
      <c r="AW1523" s="12"/>
      <c r="AX1523" s="12">
        <v>0</v>
      </c>
      <c r="AY1523" s="45"/>
      <c r="AZ1523" s="32"/>
      <c r="BA1523" s="12">
        <v>0</v>
      </c>
      <c r="BB1523" s="12">
        <f t="shared" ref="BB1523:BB1525" si="1782">BF1523+BJ1523+BN1523+BR1523+BV1523+BZ1523+CD1523+CH1523+CL1523+CP1523+CT1523+CX1523+DB1523</f>
        <v>0</v>
      </c>
      <c r="BC1523" s="12">
        <f t="shared" si="1777"/>
        <v>0</v>
      </c>
      <c r="BD1523" s="12">
        <f t="shared" si="1778"/>
        <v>0</v>
      </c>
      <c r="BE1523" s="12"/>
      <c r="BF1523" s="12"/>
      <c r="BG1523" s="12"/>
      <c r="BH1523" s="12">
        <f t="shared" ref="BH1523:BH1541" si="1783">BG1523-BF1523</f>
        <v>0</v>
      </c>
      <c r="BI1523" s="12"/>
      <c r="BJ1523" s="12"/>
      <c r="BK1523" s="12"/>
      <c r="BL1523" s="12">
        <f t="shared" ref="BL1523:BL1541" si="1784">BK1523-BJ1523</f>
        <v>0</v>
      </c>
      <c r="BM1523" s="12"/>
      <c r="BN1523" s="12"/>
      <c r="BO1523" s="12"/>
      <c r="BP1523" s="12">
        <f t="shared" ref="BP1523:BP1541" si="1785">BO1523-BN1523</f>
        <v>0</v>
      </c>
      <c r="BQ1523" s="12"/>
      <c r="BR1523" s="12"/>
      <c r="BS1523" s="12"/>
      <c r="BT1523" s="12">
        <f t="shared" ref="BT1523:BT1541" si="1786">BS1523-BR1523</f>
        <v>0</v>
      </c>
      <c r="BU1523" s="12"/>
      <c r="BV1523" s="12"/>
      <c r="BW1523" s="12"/>
      <c r="BX1523" s="12">
        <f t="shared" ref="BX1523:BX1541" si="1787">BW1523-BV1523</f>
        <v>0</v>
      </c>
      <c r="BY1523" s="12"/>
      <c r="BZ1523" s="12"/>
      <c r="CA1523" s="12"/>
      <c r="CB1523" s="12">
        <f t="shared" ref="CB1523:CB1541" si="1788">CA1523-BZ1523</f>
        <v>0</v>
      </c>
      <c r="CC1523" s="12"/>
      <c r="CD1523" s="12"/>
      <c r="CE1523" s="12"/>
      <c r="CF1523" s="12">
        <f t="shared" ref="CF1523:CF1541" si="1789">CE1523-CD1523</f>
        <v>0</v>
      </c>
      <c r="CG1523" s="12"/>
      <c r="CH1523" s="12"/>
      <c r="CI1523" s="12"/>
      <c r="CJ1523" s="12">
        <f t="shared" ref="CJ1523:CJ1541" si="1790">CI1523-CH1523</f>
        <v>0</v>
      </c>
      <c r="CK1523" s="12"/>
      <c r="CL1523" s="12"/>
      <c r="CM1523" s="12"/>
      <c r="CN1523" s="12">
        <f t="shared" ref="CN1523:CN1541" si="1791">CM1523-CL1523</f>
        <v>0</v>
      </c>
      <c r="CO1523" s="12"/>
      <c r="CP1523" s="12"/>
      <c r="CQ1523" s="12"/>
      <c r="CR1523" s="12">
        <f t="shared" ref="CR1523:CR1541" si="1792">CQ1523-CP1523</f>
        <v>0</v>
      </c>
      <c r="CS1523" s="12"/>
      <c r="CT1523" s="12"/>
      <c r="CU1523" s="12"/>
      <c r="CV1523" s="12">
        <f t="shared" ref="CV1523:CV1541" si="1793">CU1523-CT1523</f>
        <v>0</v>
      </c>
      <c r="CW1523" s="12"/>
      <c r="CX1523" s="12"/>
      <c r="CY1523" s="12"/>
      <c r="CZ1523" s="12">
        <f t="shared" ref="CZ1523:CZ1541" si="1794">CY1523-CX1523</f>
        <v>0</v>
      </c>
      <c r="DA1523" s="12"/>
      <c r="DB1523" s="12"/>
      <c r="DC1523" s="12"/>
      <c r="DD1523" s="12">
        <f t="shared" ref="DD1523:DD1541" si="1795">DC1523-DB1523</f>
        <v>0</v>
      </c>
      <c r="DE1523" s="13" t="s">
        <v>54</v>
      </c>
      <c r="DF1523" s="14" t="s">
        <v>55</v>
      </c>
    </row>
    <row r="1524" spans="1:110" ht="51" hidden="1" x14ac:dyDescent="0.25">
      <c r="A1524" s="13" t="s">
        <v>30</v>
      </c>
      <c r="B1524" s="48" t="s">
        <v>1546</v>
      </c>
      <c r="C1524" s="49">
        <v>1917</v>
      </c>
      <c r="D1524" s="49" t="s">
        <v>51</v>
      </c>
      <c r="E1524" s="48" t="s">
        <v>56</v>
      </c>
      <c r="F1524" s="50">
        <v>1127</v>
      </c>
      <c r="G1524" s="50">
        <v>1011.7</v>
      </c>
      <c r="H1524" s="51">
        <v>36140</v>
      </c>
      <c r="I1524" s="12">
        <f t="shared" si="1773"/>
        <v>3901790.3427599999</v>
      </c>
      <c r="J1524" s="12">
        <f t="shared" si="1774"/>
        <v>1950895.17138</v>
      </c>
      <c r="K1524" s="12">
        <f t="shared" si="1775"/>
        <v>1950895.17138</v>
      </c>
      <c r="L1524" s="12">
        <f t="shared" si="1781"/>
        <v>1950895.17138</v>
      </c>
      <c r="M1524" s="12">
        <f t="shared" si="1729"/>
        <v>0</v>
      </c>
      <c r="N1524" s="12"/>
      <c r="O1524" s="12"/>
      <c r="P1524" s="12">
        <v>0</v>
      </c>
      <c r="Q1524" s="12">
        <v>2523756.5690000001</v>
      </c>
      <c r="R1524" s="12">
        <v>2523756.5690000001</v>
      </c>
      <c r="S1524" s="12">
        <v>0</v>
      </c>
      <c r="T1524" s="12"/>
      <c r="U1524" s="12"/>
      <c r="V1524" s="12">
        <v>0</v>
      </c>
      <c r="W1524" s="12"/>
      <c r="X1524" s="12">
        <v>406117.18271999998</v>
      </c>
      <c r="Y1524" s="12">
        <v>406117.18271999998</v>
      </c>
      <c r="Z1524" s="12">
        <v>683393.23100000003</v>
      </c>
      <c r="AA1524" s="12">
        <v>486196.62719999999</v>
      </c>
      <c r="AB1524" s="12">
        <v>-197196.60380000004</v>
      </c>
      <c r="AC1524" s="12"/>
      <c r="AD1524" s="12">
        <v>485719.96383999992</v>
      </c>
      <c r="AE1524" s="12">
        <v>485719.96383999992</v>
      </c>
      <c r="AF1524" s="12"/>
      <c r="AG1524" s="12"/>
      <c r="AH1524" s="12">
        <v>0</v>
      </c>
      <c r="AI1524" s="12"/>
      <c r="AJ1524" s="12"/>
      <c r="AK1524" s="12">
        <v>0</v>
      </c>
      <c r="AL1524" s="12"/>
      <c r="AM1524" s="12"/>
      <c r="AN1524" s="12">
        <v>0</v>
      </c>
      <c r="AO1524" s="32"/>
      <c r="AP1524" s="39" t="s">
        <v>53</v>
      </c>
      <c r="AQ1524" s="32"/>
      <c r="AR1524" s="32">
        <v>0</v>
      </c>
      <c r="AS1524" s="12"/>
      <c r="AT1524" s="12"/>
      <c r="AU1524" s="12">
        <v>0</v>
      </c>
      <c r="AV1524" s="12"/>
      <c r="AW1524" s="12"/>
      <c r="AX1524" s="12">
        <v>0</v>
      </c>
      <c r="AY1524" s="45"/>
      <c r="AZ1524" s="32"/>
      <c r="BA1524" s="12">
        <v>0</v>
      </c>
      <c r="BB1524" s="12">
        <f t="shared" si="1782"/>
        <v>0</v>
      </c>
      <c r="BC1524" s="12">
        <f t="shared" si="1777"/>
        <v>0</v>
      </c>
      <c r="BD1524" s="12">
        <f t="shared" si="1778"/>
        <v>0</v>
      </c>
      <c r="BE1524" s="12"/>
      <c r="BF1524" s="12"/>
      <c r="BG1524" s="12"/>
      <c r="BH1524" s="12">
        <f t="shared" si="1783"/>
        <v>0</v>
      </c>
      <c r="BI1524" s="12"/>
      <c r="BJ1524" s="12"/>
      <c r="BK1524" s="12"/>
      <c r="BL1524" s="12">
        <f t="shared" si="1784"/>
        <v>0</v>
      </c>
      <c r="BM1524" s="12"/>
      <c r="BN1524" s="12"/>
      <c r="BO1524" s="12"/>
      <c r="BP1524" s="12">
        <f t="shared" si="1785"/>
        <v>0</v>
      </c>
      <c r="BQ1524" s="12"/>
      <c r="BR1524" s="12"/>
      <c r="BS1524" s="12"/>
      <c r="BT1524" s="12">
        <f t="shared" si="1786"/>
        <v>0</v>
      </c>
      <c r="BU1524" s="12"/>
      <c r="BV1524" s="12"/>
      <c r="BW1524" s="12"/>
      <c r="BX1524" s="12">
        <f t="shared" si="1787"/>
        <v>0</v>
      </c>
      <c r="BY1524" s="12"/>
      <c r="BZ1524" s="12"/>
      <c r="CA1524" s="12"/>
      <c r="CB1524" s="12">
        <f t="shared" si="1788"/>
        <v>0</v>
      </c>
      <c r="CC1524" s="12"/>
      <c r="CD1524" s="12"/>
      <c r="CE1524" s="12"/>
      <c r="CF1524" s="12">
        <f t="shared" si="1789"/>
        <v>0</v>
      </c>
      <c r="CG1524" s="12"/>
      <c r="CH1524" s="12"/>
      <c r="CI1524" s="12"/>
      <c r="CJ1524" s="12">
        <f t="shared" si="1790"/>
        <v>0</v>
      </c>
      <c r="CK1524" s="12"/>
      <c r="CL1524" s="12"/>
      <c r="CM1524" s="12"/>
      <c r="CN1524" s="12">
        <f t="shared" si="1791"/>
        <v>0</v>
      </c>
      <c r="CO1524" s="12"/>
      <c r="CP1524" s="12"/>
      <c r="CQ1524" s="12"/>
      <c r="CR1524" s="12">
        <f t="shared" si="1792"/>
        <v>0</v>
      </c>
      <c r="CS1524" s="12"/>
      <c r="CT1524" s="12"/>
      <c r="CU1524" s="12"/>
      <c r="CV1524" s="12">
        <f t="shared" si="1793"/>
        <v>0</v>
      </c>
      <c r="CW1524" s="12"/>
      <c r="CX1524" s="12"/>
      <c r="CY1524" s="12"/>
      <c r="CZ1524" s="12">
        <f t="shared" si="1794"/>
        <v>0</v>
      </c>
      <c r="DA1524" s="12"/>
      <c r="DB1524" s="12"/>
      <c r="DC1524" s="12"/>
      <c r="DD1524" s="12">
        <f t="shared" si="1795"/>
        <v>0</v>
      </c>
      <c r="DE1524" s="13" t="s">
        <v>54</v>
      </c>
      <c r="DF1524" s="14" t="s">
        <v>55</v>
      </c>
    </row>
    <row r="1525" spans="1:110" ht="38.25" hidden="1" x14ac:dyDescent="0.25">
      <c r="A1525" s="13" t="s">
        <v>31</v>
      </c>
      <c r="B1525" s="48" t="s">
        <v>1949</v>
      </c>
      <c r="C1525" s="49">
        <v>1979</v>
      </c>
      <c r="D1525" s="49" t="s">
        <v>51</v>
      </c>
      <c r="E1525" s="48" t="s">
        <v>202</v>
      </c>
      <c r="F1525" s="50">
        <v>3972.6</v>
      </c>
      <c r="G1525" s="50">
        <v>3613.1</v>
      </c>
      <c r="H1525" s="51">
        <v>33423</v>
      </c>
      <c r="I1525" s="12">
        <f t="shared" si="1773"/>
        <v>4647736.08</v>
      </c>
      <c r="J1525" s="12">
        <f t="shared" si="1774"/>
        <v>2323868.04</v>
      </c>
      <c r="K1525" s="12">
        <f t="shared" si="1775"/>
        <v>2323868.04</v>
      </c>
      <c r="L1525" s="12">
        <f t="shared" si="1781"/>
        <v>2323868.04</v>
      </c>
      <c r="M1525" s="12">
        <f t="shared" si="1729"/>
        <v>0</v>
      </c>
      <c r="N1525" s="12"/>
      <c r="O1525" s="12"/>
      <c r="P1525" s="12">
        <v>0</v>
      </c>
      <c r="Q1525" s="12"/>
      <c r="R1525" s="12"/>
      <c r="S1525" s="12">
        <v>0</v>
      </c>
      <c r="T1525" s="12"/>
      <c r="U1525" s="12"/>
      <c r="V1525" s="12">
        <v>0</v>
      </c>
      <c r="W1525" s="12"/>
      <c r="X1525" s="12"/>
      <c r="Y1525" s="12">
        <v>0</v>
      </c>
      <c r="Z1525" s="12"/>
      <c r="AA1525" s="12"/>
      <c r="AB1525" s="12">
        <v>0</v>
      </c>
      <c r="AC1525" s="12"/>
      <c r="AD1525" s="12"/>
      <c r="AE1525" s="12">
        <v>0</v>
      </c>
      <c r="AF1525" s="12"/>
      <c r="AG1525" s="12"/>
      <c r="AH1525" s="12">
        <v>0</v>
      </c>
      <c r="AI1525" s="12"/>
      <c r="AJ1525" s="12"/>
      <c r="AK1525" s="12">
        <v>0</v>
      </c>
      <c r="AL1525" s="12"/>
      <c r="AM1525" s="12"/>
      <c r="AN1525" s="12">
        <v>0</v>
      </c>
      <c r="AO1525" s="32">
        <v>5070200</v>
      </c>
      <c r="AP1525" s="39" t="s">
        <v>356</v>
      </c>
      <c r="AQ1525" s="32">
        <v>4647736.08</v>
      </c>
      <c r="AR1525" s="32">
        <v>-422463.91999999993</v>
      </c>
      <c r="AS1525" s="12"/>
      <c r="AT1525" s="12"/>
      <c r="AU1525" s="12">
        <v>0</v>
      </c>
      <c r="AV1525" s="12"/>
      <c r="AW1525" s="12"/>
      <c r="AX1525" s="12">
        <v>0</v>
      </c>
      <c r="AY1525" s="45"/>
      <c r="AZ1525" s="32"/>
      <c r="BA1525" s="12">
        <v>0</v>
      </c>
      <c r="BB1525" s="12">
        <f t="shared" si="1782"/>
        <v>0</v>
      </c>
      <c r="BC1525" s="12">
        <f t="shared" si="1777"/>
        <v>0</v>
      </c>
      <c r="BD1525" s="12">
        <f t="shared" si="1778"/>
        <v>0</v>
      </c>
      <c r="BE1525" s="12"/>
      <c r="BF1525" s="12"/>
      <c r="BG1525" s="12"/>
      <c r="BH1525" s="12">
        <f t="shared" si="1783"/>
        <v>0</v>
      </c>
      <c r="BI1525" s="12"/>
      <c r="BJ1525" s="12"/>
      <c r="BK1525" s="12"/>
      <c r="BL1525" s="12">
        <f t="shared" si="1784"/>
        <v>0</v>
      </c>
      <c r="BM1525" s="12"/>
      <c r="BN1525" s="12"/>
      <c r="BO1525" s="12"/>
      <c r="BP1525" s="12">
        <f t="shared" si="1785"/>
        <v>0</v>
      </c>
      <c r="BQ1525" s="12"/>
      <c r="BR1525" s="12"/>
      <c r="BS1525" s="12"/>
      <c r="BT1525" s="12">
        <f t="shared" si="1786"/>
        <v>0</v>
      </c>
      <c r="BU1525" s="12"/>
      <c r="BV1525" s="12"/>
      <c r="BW1525" s="12"/>
      <c r="BX1525" s="12">
        <f t="shared" si="1787"/>
        <v>0</v>
      </c>
      <c r="BY1525" s="12"/>
      <c r="BZ1525" s="12"/>
      <c r="CA1525" s="12"/>
      <c r="CB1525" s="12">
        <f t="shared" si="1788"/>
        <v>0</v>
      </c>
      <c r="CC1525" s="12"/>
      <c r="CD1525" s="12"/>
      <c r="CE1525" s="12"/>
      <c r="CF1525" s="12">
        <f t="shared" si="1789"/>
        <v>0</v>
      </c>
      <c r="CG1525" s="12"/>
      <c r="CH1525" s="12"/>
      <c r="CI1525" s="12"/>
      <c r="CJ1525" s="12">
        <f t="shared" si="1790"/>
        <v>0</v>
      </c>
      <c r="CK1525" s="12"/>
      <c r="CL1525" s="12"/>
      <c r="CM1525" s="12"/>
      <c r="CN1525" s="12">
        <f t="shared" si="1791"/>
        <v>0</v>
      </c>
      <c r="CO1525" s="12"/>
      <c r="CP1525" s="12"/>
      <c r="CQ1525" s="12"/>
      <c r="CR1525" s="12">
        <f t="shared" si="1792"/>
        <v>0</v>
      </c>
      <c r="CS1525" s="12"/>
      <c r="CT1525" s="12"/>
      <c r="CU1525" s="12"/>
      <c r="CV1525" s="12">
        <f t="shared" si="1793"/>
        <v>0</v>
      </c>
      <c r="CW1525" s="12"/>
      <c r="CX1525" s="12"/>
      <c r="CY1525" s="12"/>
      <c r="CZ1525" s="12">
        <f t="shared" si="1794"/>
        <v>0</v>
      </c>
      <c r="DA1525" s="12"/>
      <c r="DB1525" s="12"/>
      <c r="DC1525" s="12"/>
      <c r="DD1525" s="12">
        <f t="shared" si="1795"/>
        <v>0</v>
      </c>
      <c r="DE1525" s="13" t="s">
        <v>54</v>
      </c>
      <c r="DF1525" s="14" t="s">
        <v>55</v>
      </c>
    </row>
    <row r="1526" spans="1:110" ht="38.25" hidden="1" x14ac:dyDescent="0.25">
      <c r="A1526" s="13" t="s">
        <v>32</v>
      </c>
      <c r="B1526" s="48" t="s">
        <v>2709</v>
      </c>
      <c r="C1526" s="49">
        <v>1979</v>
      </c>
      <c r="D1526" s="49" t="s">
        <v>51</v>
      </c>
      <c r="E1526" s="48" t="s">
        <v>202</v>
      </c>
      <c r="F1526" s="50">
        <v>43926.2</v>
      </c>
      <c r="G1526" s="50">
        <v>39362.6</v>
      </c>
      <c r="H1526" s="51">
        <v>33423</v>
      </c>
      <c r="I1526" s="12">
        <f t="shared" si="1773"/>
        <v>713845.81</v>
      </c>
      <c r="J1526" s="12">
        <f t="shared" si="1774"/>
        <v>0</v>
      </c>
      <c r="K1526" s="12">
        <f t="shared" si="1775"/>
        <v>713845.81</v>
      </c>
      <c r="L1526" s="12">
        <f t="shared" si="1781"/>
        <v>713845.81</v>
      </c>
      <c r="M1526" s="12">
        <f t="shared" si="1729"/>
        <v>0</v>
      </c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32"/>
      <c r="AP1526" s="39"/>
      <c r="AQ1526" s="32"/>
      <c r="AR1526" s="32"/>
      <c r="AS1526" s="12"/>
      <c r="AT1526" s="12"/>
      <c r="AU1526" s="12"/>
      <c r="AV1526" s="12"/>
      <c r="AW1526" s="12"/>
      <c r="AX1526" s="12"/>
      <c r="AY1526" s="45"/>
      <c r="AZ1526" s="32"/>
      <c r="BA1526" s="12"/>
      <c r="BB1526" s="12"/>
      <c r="BC1526" s="12">
        <f t="shared" si="1777"/>
        <v>713845.81</v>
      </c>
      <c r="BD1526" s="12">
        <f t="shared" si="1778"/>
        <v>713845.81</v>
      </c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>
        <v>713845.81</v>
      </c>
      <c r="CZ1526" s="12">
        <f t="shared" si="1794"/>
        <v>713845.81</v>
      </c>
      <c r="DA1526" s="12"/>
      <c r="DB1526" s="12"/>
      <c r="DC1526" s="12"/>
      <c r="DD1526" s="12"/>
      <c r="DE1526" s="13" t="s">
        <v>54</v>
      </c>
      <c r="DF1526" s="14" t="s">
        <v>55</v>
      </c>
    </row>
    <row r="1527" spans="1:110" ht="38.25" hidden="1" x14ac:dyDescent="0.25">
      <c r="A1527" s="13" t="s">
        <v>33</v>
      </c>
      <c r="B1527" s="48" t="s">
        <v>1547</v>
      </c>
      <c r="C1527" s="49">
        <v>1972</v>
      </c>
      <c r="D1527" s="49" t="s">
        <v>51</v>
      </c>
      <c r="E1527" s="48" t="s">
        <v>186</v>
      </c>
      <c r="F1527" s="50">
        <v>5545.75</v>
      </c>
      <c r="G1527" s="50">
        <v>4630.8500000000004</v>
      </c>
      <c r="H1527" s="51">
        <v>33423</v>
      </c>
      <c r="I1527" s="12">
        <f t="shared" si="1773"/>
        <v>1364846.2920000001</v>
      </c>
      <c r="J1527" s="12">
        <f t="shared" si="1774"/>
        <v>682423.14600000007</v>
      </c>
      <c r="K1527" s="12">
        <f t="shared" si="1775"/>
        <v>682423.14600000007</v>
      </c>
      <c r="L1527" s="12">
        <f t="shared" si="1781"/>
        <v>682423.14600000007</v>
      </c>
      <c r="M1527" s="12">
        <f t="shared" si="1729"/>
        <v>0</v>
      </c>
      <c r="N1527" s="12"/>
      <c r="O1527" s="12"/>
      <c r="P1527" s="12">
        <v>0</v>
      </c>
      <c r="Q1527" s="12"/>
      <c r="R1527" s="12"/>
      <c r="S1527" s="12">
        <v>0</v>
      </c>
      <c r="T1527" s="12"/>
      <c r="U1527" s="12"/>
      <c r="V1527" s="12">
        <v>0</v>
      </c>
      <c r="W1527" s="12"/>
      <c r="X1527" s="12"/>
      <c r="Y1527" s="12">
        <v>0</v>
      </c>
      <c r="Z1527" s="12"/>
      <c r="AA1527" s="12"/>
      <c r="AB1527" s="12">
        <v>0</v>
      </c>
      <c r="AC1527" s="12"/>
      <c r="AD1527" s="12"/>
      <c r="AE1527" s="12">
        <v>0</v>
      </c>
      <c r="AF1527" s="12"/>
      <c r="AG1527" s="12"/>
      <c r="AH1527" s="12">
        <v>0</v>
      </c>
      <c r="AI1527" s="12"/>
      <c r="AJ1527" s="12"/>
      <c r="AK1527" s="12">
        <v>0</v>
      </c>
      <c r="AL1527" s="12"/>
      <c r="AM1527" s="12"/>
      <c r="AN1527" s="12">
        <v>0</v>
      </c>
      <c r="AO1527" s="32"/>
      <c r="AP1527" s="39" t="s">
        <v>53</v>
      </c>
      <c r="AQ1527" s="32"/>
      <c r="AR1527" s="32">
        <v>0</v>
      </c>
      <c r="AS1527" s="12">
        <v>865309.92500000005</v>
      </c>
      <c r="AT1527" s="12">
        <v>1364846.2920000001</v>
      </c>
      <c r="AU1527" s="12">
        <v>499536.36700000009</v>
      </c>
      <c r="AV1527" s="12"/>
      <c r="AW1527" s="12"/>
      <c r="AX1527" s="12">
        <v>0</v>
      </c>
      <c r="AY1527" s="45"/>
      <c r="AZ1527" s="32"/>
      <c r="BA1527" s="12">
        <v>0</v>
      </c>
      <c r="BB1527" s="12">
        <f t="shared" ref="BB1527:BB1529" si="1796">BF1527+BJ1527+BN1527+BR1527+BV1527+BZ1527+CD1527+CH1527+CL1527+CP1527+CT1527+CX1527+DB1527</f>
        <v>0</v>
      </c>
      <c r="BC1527" s="12">
        <f t="shared" si="1777"/>
        <v>0</v>
      </c>
      <c r="BD1527" s="12">
        <f t="shared" si="1778"/>
        <v>0</v>
      </c>
      <c r="BE1527" s="12"/>
      <c r="BF1527" s="12"/>
      <c r="BG1527" s="12"/>
      <c r="BH1527" s="12">
        <f t="shared" si="1783"/>
        <v>0</v>
      </c>
      <c r="BI1527" s="12"/>
      <c r="BJ1527" s="12"/>
      <c r="BK1527" s="12"/>
      <c r="BL1527" s="12">
        <f t="shared" si="1784"/>
        <v>0</v>
      </c>
      <c r="BM1527" s="12"/>
      <c r="BN1527" s="12"/>
      <c r="BO1527" s="12"/>
      <c r="BP1527" s="12">
        <f t="shared" si="1785"/>
        <v>0</v>
      </c>
      <c r="BQ1527" s="12"/>
      <c r="BR1527" s="12"/>
      <c r="BS1527" s="12"/>
      <c r="BT1527" s="12">
        <f t="shared" si="1786"/>
        <v>0</v>
      </c>
      <c r="BU1527" s="12"/>
      <c r="BV1527" s="12"/>
      <c r="BW1527" s="12"/>
      <c r="BX1527" s="12">
        <f t="shared" si="1787"/>
        <v>0</v>
      </c>
      <c r="BY1527" s="12"/>
      <c r="BZ1527" s="12"/>
      <c r="CA1527" s="12"/>
      <c r="CB1527" s="12">
        <f t="shared" si="1788"/>
        <v>0</v>
      </c>
      <c r="CC1527" s="12"/>
      <c r="CD1527" s="12"/>
      <c r="CE1527" s="12"/>
      <c r="CF1527" s="12">
        <f t="shared" si="1789"/>
        <v>0</v>
      </c>
      <c r="CG1527" s="12"/>
      <c r="CH1527" s="12"/>
      <c r="CI1527" s="12"/>
      <c r="CJ1527" s="12">
        <f t="shared" si="1790"/>
        <v>0</v>
      </c>
      <c r="CK1527" s="12"/>
      <c r="CL1527" s="12"/>
      <c r="CM1527" s="12"/>
      <c r="CN1527" s="12">
        <f t="shared" si="1791"/>
        <v>0</v>
      </c>
      <c r="CO1527" s="12"/>
      <c r="CP1527" s="12"/>
      <c r="CQ1527" s="12"/>
      <c r="CR1527" s="12">
        <f t="shared" si="1792"/>
        <v>0</v>
      </c>
      <c r="CS1527" s="12"/>
      <c r="CT1527" s="12"/>
      <c r="CU1527" s="12"/>
      <c r="CV1527" s="12">
        <f t="shared" si="1793"/>
        <v>0</v>
      </c>
      <c r="CW1527" s="12"/>
      <c r="CX1527" s="12"/>
      <c r="CY1527" s="12"/>
      <c r="CZ1527" s="12">
        <f t="shared" si="1794"/>
        <v>0</v>
      </c>
      <c r="DA1527" s="12"/>
      <c r="DB1527" s="12"/>
      <c r="DC1527" s="12"/>
      <c r="DD1527" s="12">
        <f t="shared" si="1795"/>
        <v>0</v>
      </c>
      <c r="DE1527" s="13" t="s">
        <v>54</v>
      </c>
      <c r="DF1527" s="14" t="s">
        <v>55</v>
      </c>
    </row>
    <row r="1528" spans="1:110" ht="38.25" hidden="1" x14ac:dyDescent="0.25">
      <c r="A1528" s="13" t="s">
        <v>34</v>
      </c>
      <c r="B1528" s="48" t="s">
        <v>1548</v>
      </c>
      <c r="C1528" s="49">
        <v>1968</v>
      </c>
      <c r="D1528" s="49" t="s">
        <v>51</v>
      </c>
      <c r="E1528" s="48" t="s">
        <v>186</v>
      </c>
      <c r="F1528" s="50">
        <v>2269.79</v>
      </c>
      <c r="G1528" s="50">
        <v>1969.29</v>
      </c>
      <c r="H1528" s="51">
        <v>33423</v>
      </c>
      <c r="I1528" s="12">
        <f t="shared" si="1773"/>
        <v>948011.92920000001</v>
      </c>
      <c r="J1528" s="12">
        <f t="shared" si="1774"/>
        <v>474005.96460000001</v>
      </c>
      <c r="K1528" s="12">
        <f t="shared" si="1775"/>
        <v>474005.96460000001</v>
      </c>
      <c r="L1528" s="12">
        <f t="shared" si="1781"/>
        <v>474005.96460000001</v>
      </c>
      <c r="M1528" s="12">
        <f t="shared" si="1729"/>
        <v>0</v>
      </c>
      <c r="N1528" s="12"/>
      <c r="O1528" s="12"/>
      <c r="P1528" s="12">
        <v>0</v>
      </c>
      <c r="Q1528" s="12"/>
      <c r="R1528" s="12"/>
      <c r="S1528" s="12">
        <v>0</v>
      </c>
      <c r="T1528" s="12"/>
      <c r="U1528" s="12"/>
      <c r="V1528" s="12">
        <v>0</v>
      </c>
      <c r="W1528" s="12"/>
      <c r="X1528" s="12"/>
      <c r="Y1528" s="12">
        <v>0</v>
      </c>
      <c r="Z1528" s="12"/>
      <c r="AA1528" s="12"/>
      <c r="AB1528" s="12">
        <v>0</v>
      </c>
      <c r="AC1528" s="12"/>
      <c r="AD1528" s="12"/>
      <c r="AE1528" s="12">
        <v>0</v>
      </c>
      <c r="AF1528" s="12"/>
      <c r="AG1528" s="12"/>
      <c r="AH1528" s="12">
        <v>0</v>
      </c>
      <c r="AI1528" s="12"/>
      <c r="AJ1528" s="12"/>
      <c r="AK1528" s="12">
        <v>0</v>
      </c>
      <c r="AL1528" s="12"/>
      <c r="AM1528" s="12"/>
      <c r="AN1528" s="12">
        <v>0</v>
      </c>
      <c r="AO1528" s="32"/>
      <c r="AP1528" s="39" t="s">
        <v>53</v>
      </c>
      <c r="AQ1528" s="32"/>
      <c r="AR1528" s="32">
        <v>0</v>
      </c>
      <c r="AS1528" s="12">
        <v>574768.978</v>
      </c>
      <c r="AT1528" s="12">
        <v>948011.92920000001</v>
      </c>
      <c r="AU1528" s="12">
        <v>373242.95120000001</v>
      </c>
      <c r="AV1528" s="12"/>
      <c r="AW1528" s="12"/>
      <c r="AX1528" s="12">
        <v>0</v>
      </c>
      <c r="AY1528" s="45"/>
      <c r="AZ1528" s="32"/>
      <c r="BA1528" s="12">
        <v>0</v>
      </c>
      <c r="BB1528" s="12">
        <f t="shared" si="1796"/>
        <v>0</v>
      </c>
      <c r="BC1528" s="12">
        <f t="shared" si="1777"/>
        <v>0</v>
      </c>
      <c r="BD1528" s="12">
        <f t="shared" si="1778"/>
        <v>0</v>
      </c>
      <c r="BE1528" s="12"/>
      <c r="BF1528" s="12"/>
      <c r="BG1528" s="12"/>
      <c r="BH1528" s="12">
        <f t="shared" si="1783"/>
        <v>0</v>
      </c>
      <c r="BI1528" s="12"/>
      <c r="BJ1528" s="12"/>
      <c r="BK1528" s="12"/>
      <c r="BL1528" s="12">
        <f t="shared" si="1784"/>
        <v>0</v>
      </c>
      <c r="BM1528" s="12"/>
      <c r="BN1528" s="12"/>
      <c r="BO1528" s="12"/>
      <c r="BP1528" s="12">
        <f t="shared" si="1785"/>
        <v>0</v>
      </c>
      <c r="BQ1528" s="12"/>
      <c r="BR1528" s="12"/>
      <c r="BS1528" s="12"/>
      <c r="BT1528" s="12">
        <f t="shared" si="1786"/>
        <v>0</v>
      </c>
      <c r="BU1528" s="12"/>
      <c r="BV1528" s="12"/>
      <c r="BW1528" s="12"/>
      <c r="BX1528" s="12">
        <f t="shared" si="1787"/>
        <v>0</v>
      </c>
      <c r="BY1528" s="12"/>
      <c r="BZ1528" s="12"/>
      <c r="CA1528" s="12"/>
      <c r="CB1528" s="12">
        <f t="shared" si="1788"/>
        <v>0</v>
      </c>
      <c r="CC1528" s="12"/>
      <c r="CD1528" s="12"/>
      <c r="CE1528" s="12"/>
      <c r="CF1528" s="12">
        <f t="shared" si="1789"/>
        <v>0</v>
      </c>
      <c r="CG1528" s="12"/>
      <c r="CH1528" s="12"/>
      <c r="CI1528" s="12"/>
      <c r="CJ1528" s="12">
        <f t="shared" si="1790"/>
        <v>0</v>
      </c>
      <c r="CK1528" s="12"/>
      <c r="CL1528" s="12"/>
      <c r="CM1528" s="12"/>
      <c r="CN1528" s="12">
        <f t="shared" si="1791"/>
        <v>0</v>
      </c>
      <c r="CO1528" s="12"/>
      <c r="CP1528" s="12"/>
      <c r="CQ1528" s="12"/>
      <c r="CR1528" s="12">
        <f t="shared" si="1792"/>
        <v>0</v>
      </c>
      <c r="CS1528" s="12"/>
      <c r="CT1528" s="12"/>
      <c r="CU1528" s="12"/>
      <c r="CV1528" s="12">
        <f t="shared" si="1793"/>
        <v>0</v>
      </c>
      <c r="CW1528" s="12"/>
      <c r="CX1528" s="12"/>
      <c r="CY1528" s="12"/>
      <c r="CZ1528" s="12">
        <f t="shared" si="1794"/>
        <v>0</v>
      </c>
      <c r="DA1528" s="12"/>
      <c r="DB1528" s="12"/>
      <c r="DC1528" s="12"/>
      <c r="DD1528" s="12">
        <f t="shared" si="1795"/>
        <v>0</v>
      </c>
      <c r="DE1528" s="13" t="s">
        <v>54</v>
      </c>
      <c r="DF1528" s="14" t="s">
        <v>55</v>
      </c>
    </row>
    <row r="1529" spans="1:110" ht="38.25" hidden="1" x14ac:dyDescent="0.25">
      <c r="A1529" s="13" t="s">
        <v>35</v>
      </c>
      <c r="B1529" s="48" t="s">
        <v>2325</v>
      </c>
      <c r="C1529" s="49" t="s">
        <v>2390</v>
      </c>
      <c r="D1529" s="49" t="s">
        <v>51</v>
      </c>
      <c r="E1529" s="48" t="s">
        <v>202</v>
      </c>
      <c r="F1529" s="49">
        <v>13119.54</v>
      </c>
      <c r="G1529" s="49">
        <v>11602.54</v>
      </c>
      <c r="H1529" s="51">
        <v>33423</v>
      </c>
      <c r="I1529" s="12">
        <f t="shared" si="1773"/>
        <v>19779662.115800001</v>
      </c>
      <c r="J1529" s="12">
        <f t="shared" si="1774"/>
        <v>9889831.0579000004</v>
      </c>
      <c r="K1529" s="12">
        <f t="shared" si="1775"/>
        <v>9889831.0579000004</v>
      </c>
      <c r="L1529" s="12">
        <f t="shared" si="1781"/>
        <v>9889831.0579000004</v>
      </c>
      <c r="M1529" s="12">
        <f t="shared" si="1729"/>
        <v>0</v>
      </c>
      <c r="N1529" s="12"/>
      <c r="O1529" s="12"/>
      <c r="P1529" s="12">
        <v>0</v>
      </c>
      <c r="Q1529" s="12"/>
      <c r="R1529" s="12"/>
      <c r="S1529" s="12">
        <v>0</v>
      </c>
      <c r="T1529" s="12"/>
      <c r="U1529" s="12"/>
      <c r="V1529" s="12">
        <v>0</v>
      </c>
      <c r="W1529" s="12"/>
      <c r="X1529" s="12"/>
      <c r="Y1529" s="12">
        <v>0</v>
      </c>
      <c r="Z1529" s="12"/>
      <c r="AA1529" s="12"/>
      <c r="AB1529" s="12">
        <v>0</v>
      </c>
      <c r="AC1529" s="12"/>
      <c r="AD1529" s="12"/>
      <c r="AE1529" s="12">
        <v>0</v>
      </c>
      <c r="AF1529" s="12"/>
      <c r="AG1529" s="12"/>
      <c r="AH1529" s="12">
        <v>0</v>
      </c>
      <c r="AI1529" s="12"/>
      <c r="AJ1529" s="12"/>
      <c r="AK1529" s="12">
        <v>0</v>
      </c>
      <c r="AL1529" s="12"/>
      <c r="AM1529" s="12"/>
      <c r="AN1529" s="12">
        <v>0</v>
      </c>
      <c r="AO1529" s="32"/>
      <c r="AP1529" s="39"/>
      <c r="AQ1529" s="32"/>
      <c r="AR1529" s="32">
        <v>0</v>
      </c>
      <c r="AS1529" s="12"/>
      <c r="AT1529" s="12"/>
      <c r="AU1529" s="12">
        <v>0</v>
      </c>
      <c r="AV1529" s="12"/>
      <c r="AW1529" s="12">
        <v>19779662.115800001</v>
      </c>
      <c r="AX1529" s="12">
        <v>19779662.115800001</v>
      </c>
      <c r="AY1529" s="45"/>
      <c r="AZ1529" s="32"/>
      <c r="BA1529" s="12">
        <v>0</v>
      </c>
      <c r="BB1529" s="12">
        <f t="shared" si="1796"/>
        <v>0</v>
      </c>
      <c r="BC1529" s="12">
        <f t="shared" si="1777"/>
        <v>0</v>
      </c>
      <c r="BD1529" s="12">
        <f t="shared" si="1778"/>
        <v>0</v>
      </c>
      <c r="BE1529" s="12"/>
      <c r="BF1529" s="12"/>
      <c r="BG1529" s="12"/>
      <c r="BH1529" s="12">
        <f t="shared" si="1783"/>
        <v>0</v>
      </c>
      <c r="BI1529" s="12"/>
      <c r="BJ1529" s="12"/>
      <c r="BK1529" s="12"/>
      <c r="BL1529" s="12">
        <f t="shared" si="1784"/>
        <v>0</v>
      </c>
      <c r="BM1529" s="12"/>
      <c r="BN1529" s="12"/>
      <c r="BO1529" s="12"/>
      <c r="BP1529" s="12">
        <f t="shared" si="1785"/>
        <v>0</v>
      </c>
      <c r="BQ1529" s="12"/>
      <c r="BR1529" s="12"/>
      <c r="BS1529" s="12"/>
      <c r="BT1529" s="12">
        <f t="shared" si="1786"/>
        <v>0</v>
      </c>
      <c r="BU1529" s="12"/>
      <c r="BV1529" s="12"/>
      <c r="BW1529" s="12"/>
      <c r="BX1529" s="12">
        <f t="shared" si="1787"/>
        <v>0</v>
      </c>
      <c r="BY1529" s="12"/>
      <c r="BZ1529" s="12"/>
      <c r="CA1529" s="12"/>
      <c r="CB1529" s="12">
        <f t="shared" si="1788"/>
        <v>0</v>
      </c>
      <c r="CC1529" s="12"/>
      <c r="CD1529" s="12"/>
      <c r="CE1529" s="12"/>
      <c r="CF1529" s="12">
        <f t="shared" si="1789"/>
        <v>0</v>
      </c>
      <c r="CG1529" s="12"/>
      <c r="CH1529" s="12"/>
      <c r="CI1529" s="12"/>
      <c r="CJ1529" s="12">
        <f t="shared" si="1790"/>
        <v>0</v>
      </c>
      <c r="CK1529" s="12"/>
      <c r="CL1529" s="12"/>
      <c r="CM1529" s="12"/>
      <c r="CN1529" s="12">
        <f t="shared" si="1791"/>
        <v>0</v>
      </c>
      <c r="CO1529" s="12"/>
      <c r="CP1529" s="12"/>
      <c r="CQ1529" s="12"/>
      <c r="CR1529" s="12">
        <f t="shared" si="1792"/>
        <v>0</v>
      </c>
      <c r="CS1529" s="12"/>
      <c r="CT1529" s="12"/>
      <c r="CU1529" s="12"/>
      <c r="CV1529" s="12">
        <f t="shared" si="1793"/>
        <v>0</v>
      </c>
      <c r="CW1529" s="12"/>
      <c r="CX1529" s="12"/>
      <c r="CY1529" s="12"/>
      <c r="CZ1529" s="12">
        <f t="shared" si="1794"/>
        <v>0</v>
      </c>
      <c r="DA1529" s="12"/>
      <c r="DB1529" s="12"/>
      <c r="DC1529" s="12"/>
      <c r="DD1529" s="12">
        <f t="shared" si="1795"/>
        <v>0</v>
      </c>
      <c r="DE1529" s="13" t="s">
        <v>54</v>
      </c>
      <c r="DF1529" s="14" t="s">
        <v>55</v>
      </c>
    </row>
    <row r="1530" spans="1:110" ht="56.25" hidden="1" x14ac:dyDescent="0.25">
      <c r="A1530" s="13" t="s">
        <v>36</v>
      </c>
      <c r="B1530" s="48" t="s">
        <v>1549</v>
      </c>
      <c r="C1530" s="49">
        <v>1978</v>
      </c>
      <c r="D1530" s="49" t="s">
        <v>51</v>
      </c>
      <c r="E1530" s="48" t="s">
        <v>202</v>
      </c>
      <c r="F1530" s="50">
        <v>30968.400000000001</v>
      </c>
      <c r="G1530" s="50">
        <v>27233.5</v>
      </c>
      <c r="H1530" s="51">
        <v>33628</v>
      </c>
      <c r="I1530" s="12">
        <f t="shared" si="1773"/>
        <v>26381639</v>
      </c>
      <c r="J1530" s="12">
        <f t="shared" si="1774"/>
        <v>13190819.5</v>
      </c>
      <c r="K1530" s="12">
        <f t="shared" si="1775"/>
        <v>13190819.5</v>
      </c>
      <c r="L1530" s="12">
        <f t="shared" si="1781"/>
        <v>13190819.5</v>
      </c>
      <c r="M1530" s="12">
        <f t="shared" si="1729"/>
        <v>0</v>
      </c>
      <c r="N1530" s="12"/>
      <c r="O1530" s="12"/>
      <c r="P1530" s="12">
        <v>0</v>
      </c>
      <c r="Q1530" s="12"/>
      <c r="R1530" s="12"/>
      <c r="S1530" s="12">
        <v>0</v>
      </c>
      <c r="T1530" s="12"/>
      <c r="U1530" s="12"/>
      <c r="V1530" s="12">
        <v>0</v>
      </c>
      <c r="W1530" s="12"/>
      <c r="X1530" s="12"/>
      <c r="Y1530" s="12">
        <v>0</v>
      </c>
      <c r="Z1530" s="12"/>
      <c r="AA1530" s="12"/>
      <c r="AB1530" s="12">
        <v>0</v>
      </c>
      <c r="AC1530" s="12"/>
      <c r="AD1530" s="12"/>
      <c r="AE1530" s="12">
        <v>0</v>
      </c>
      <c r="AF1530" s="12"/>
      <c r="AG1530" s="12"/>
      <c r="AH1530" s="12">
        <v>0</v>
      </c>
      <c r="AI1530" s="12"/>
      <c r="AJ1530" s="12"/>
      <c r="AK1530" s="12">
        <v>0</v>
      </c>
      <c r="AL1530" s="12"/>
      <c r="AM1530" s="12"/>
      <c r="AN1530" s="12">
        <v>0</v>
      </c>
      <c r="AO1530" s="32">
        <v>24351000</v>
      </c>
      <c r="AP1530" s="39" t="s">
        <v>357</v>
      </c>
      <c r="AQ1530" s="32">
        <v>26381639</v>
      </c>
      <c r="AR1530" s="32">
        <v>2030639</v>
      </c>
      <c r="AS1530" s="12"/>
      <c r="AT1530" s="12"/>
      <c r="AU1530" s="12">
        <v>0</v>
      </c>
      <c r="AV1530" s="12"/>
      <c r="AW1530" s="12"/>
      <c r="AX1530" s="12">
        <v>0</v>
      </c>
      <c r="AY1530" s="45"/>
      <c r="AZ1530" s="32"/>
      <c r="BA1530" s="12">
        <v>0</v>
      </c>
      <c r="BB1530" s="12">
        <f t="shared" ref="BB1530:BB1533" si="1797">BF1530+BJ1530+BN1530+BR1530+BV1530+BZ1530+CD1530+CH1530+CL1530+CP1530+CT1530+CX1530+DB1530</f>
        <v>0</v>
      </c>
      <c r="BC1530" s="12">
        <f t="shared" si="1777"/>
        <v>0</v>
      </c>
      <c r="BD1530" s="12">
        <f t="shared" si="1778"/>
        <v>0</v>
      </c>
      <c r="BE1530" s="12"/>
      <c r="BF1530" s="12"/>
      <c r="BG1530" s="12"/>
      <c r="BH1530" s="12">
        <f t="shared" si="1783"/>
        <v>0</v>
      </c>
      <c r="BI1530" s="12"/>
      <c r="BJ1530" s="12"/>
      <c r="BK1530" s="12"/>
      <c r="BL1530" s="12">
        <f t="shared" si="1784"/>
        <v>0</v>
      </c>
      <c r="BM1530" s="12"/>
      <c r="BN1530" s="12"/>
      <c r="BO1530" s="12"/>
      <c r="BP1530" s="12">
        <f t="shared" si="1785"/>
        <v>0</v>
      </c>
      <c r="BQ1530" s="12"/>
      <c r="BR1530" s="12"/>
      <c r="BS1530" s="12"/>
      <c r="BT1530" s="12">
        <f t="shared" si="1786"/>
        <v>0</v>
      </c>
      <c r="BU1530" s="12"/>
      <c r="BV1530" s="12"/>
      <c r="BW1530" s="12"/>
      <c r="BX1530" s="12">
        <f t="shared" si="1787"/>
        <v>0</v>
      </c>
      <c r="BY1530" s="12"/>
      <c r="BZ1530" s="12"/>
      <c r="CA1530" s="12"/>
      <c r="CB1530" s="12">
        <f t="shared" si="1788"/>
        <v>0</v>
      </c>
      <c r="CC1530" s="12"/>
      <c r="CD1530" s="12"/>
      <c r="CE1530" s="12"/>
      <c r="CF1530" s="12">
        <f t="shared" si="1789"/>
        <v>0</v>
      </c>
      <c r="CG1530" s="12"/>
      <c r="CH1530" s="12"/>
      <c r="CI1530" s="12"/>
      <c r="CJ1530" s="12">
        <f t="shared" si="1790"/>
        <v>0</v>
      </c>
      <c r="CK1530" s="12"/>
      <c r="CL1530" s="12"/>
      <c r="CM1530" s="12"/>
      <c r="CN1530" s="12">
        <f t="shared" si="1791"/>
        <v>0</v>
      </c>
      <c r="CO1530" s="12"/>
      <c r="CP1530" s="12"/>
      <c r="CQ1530" s="12"/>
      <c r="CR1530" s="12">
        <f t="shared" si="1792"/>
        <v>0</v>
      </c>
      <c r="CS1530" s="12"/>
      <c r="CT1530" s="12"/>
      <c r="CU1530" s="12"/>
      <c r="CV1530" s="12">
        <f t="shared" si="1793"/>
        <v>0</v>
      </c>
      <c r="CW1530" s="12"/>
      <c r="CX1530" s="12"/>
      <c r="CY1530" s="12"/>
      <c r="CZ1530" s="12">
        <f t="shared" si="1794"/>
        <v>0</v>
      </c>
      <c r="DA1530" s="12"/>
      <c r="DB1530" s="12"/>
      <c r="DC1530" s="12"/>
      <c r="DD1530" s="12">
        <f t="shared" si="1795"/>
        <v>0</v>
      </c>
      <c r="DE1530" s="13" t="s">
        <v>54</v>
      </c>
      <c r="DF1530" s="14" t="s">
        <v>55</v>
      </c>
    </row>
    <row r="1531" spans="1:110" ht="38.25" hidden="1" x14ac:dyDescent="0.25">
      <c r="A1531" s="13" t="s">
        <v>37</v>
      </c>
      <c r="B1531" s="48" t="s">
        <v>1550</v>
      </c>
      <c r="C1531" s="49">
        <v>1981</v>
      </c>
      <c r="D1531" s="49" t="s">
        <v>51</v>
      </c>
      <c r="E1531" s="48" t="s">
        <v>186</v>
      </c>
      <c r="F1531" s="50">
        <v>6645.4</v>
      </c>
      <c r="G1531" s="50">
        <v>5597.3</v>
      </c>
      <c r="H1531" s="51">
        <v>33643</v>
      </c>
      <c r="I1531" s="12">
        <f t="shared" si="1773"/>
        <v>6628180.3200000003</v>
      </c>
      <c r="J1531" s="12">
        <f t="shared" si="1774"/>
        <v>3314090.16</v>
      </c>
      <c r="K1531" s="12">
        <f t="shared" si="1775"/>
        <v>3314090.16</v>
      </c>
      <c r="L1531" s="12">
        <f t="shared" si="1781"/>
        <v>3314090.16</v>
      </c>
      <c r="M1531" s="12">
        <f t="shared" si="1729"/>
        <v>0</v>
      </c>
      <c r="N1531" s="12"/>
      <c r="O1531" s="12"/>
      <c r="P1531" s="12">
        <v>0</v>
      </c>
      <c r="Q1531" s="12"/>
      <c r="R1531" s="12"/>
      <c r="S1531" s="12">
        <v>0</v>
      </c>
      <c r="T1531" s="12"/>
      <c r="U1531" s="12"/>
      <c r="V1531" s="12">
        <v>0</v>
      </c>
      <c r="W1531" s="12"/>
      <c r="X1531" s="12"/>
      <c r="Y1531" s="12">
        <v>0</v>
      </c>
      <c r="Z1531" s="12"/>
      <c r="AA1531" s="12"/>
      <c r="AB1531" s="12">
        <v>0</v>
      </c>
      <c r="AC1531" s="12"/>
      <c r="AD1531" s="12"/>
      <c r="AE1531" s="12">
        <v>0</v>
      </c>
      <c r="AF1531" s="12"/>
      <c r="AG1531" s="12"/>
      <c r="AH1531" s="12">
        <v>0</v>
      </c>
      <c r="AI1531" s="12"/>
      <c r="AJ1531" s="12"/>
      <c r="AK1531" s="12">
        <v>0</v>
      </c>
      <c r="AL1531" s="12"/>
      <c r="AM1531" s="12"/>
      <c r="AN1531" s="12">
        <v>0</v>
      </c>
      <c r="AO1531" s="32">
        <v>5800000</v>
      </c>
      <c r="AP1531" s="39" t="s">
        <v>358</v>
      </c>
      <c r="AQ1531" s="32">
        <v>6628180.3200000003</v>
      </c>
      <c r="AR1531" s="32">
        <v>828180.3200000003</v>
      </c>
      <c r="AS1531" s="12"/>
      <c r="AT1531" s="12"/>
      <c r="AU1531" s="12">
        <v>0</v>
      </c>
      <c r="AV1531" s="12"/>
      <c r="AW1531" s="12"/>
      <c r="AX1531" s="12">
        <v>0</v>
      </c>
      <c r="AY1531" s="45"/>
      <c r="AZ1531" s="32"/>
      <c r="BA1531" s="12">
        <v>0</v>
      </c>
      <c r="BB1531" s="12">
        <f t="shared" si="1797"/>
        <v>0</v>
      </c>
      <c r="BC1531" s="12">
        <f t="shared" si="1777"/>
        <v>0</v>
      </c>
      <c r="BD1531" s="12">
        <f t="shared" si="1778"/>
        <v>0</v>
      </c>
      <c r="BE1531" s="12"/>
      <c r="BF1531" s="12"/>
      <c r="BG1531" s="12"/>
      <c r="BH1531" s="12">
        <f t="shared" si="1783"/>
        <v>0</v>
      </c>
      <c r="BI1531" s="12"/>
      <c r="BJ1531" s="12"/>
      <c r="BK1531" s="12"/>
      <c r="BL1531" s="12">
        <f t="shared" si="1784"/>
        <v>0</v>
      </c>
      <c r="BM1531" s="12"/>
      <c r="BN1531" s="12"/>
      <c r="BO1531" s="12"/>
      <c r="BP1531" s="12">
        <f t="shared" si="1785"/>
        <v>0</v>
      </c>
      <c r="BQ1531" s="12"/>
      <c r="BR1531" s="12"/>
      <c r="BS1531" s="12"/>
      <c r="BT1531" s="12">
        <f t="shared" si="1786"/>
        <v>0</v>
      </c>
      <c r="BU1531" s="12"/>
      <c r="BV1531" s="12"/>
      <c r="BW1531" s="12"/>
      <c r="BX1531" s="12">
        <f t="shared" si="1787"/>
        <v>0</v>
      </c>
      <c r="BY1531" s="12"/>
      <c r="BZ1531" s="12"/>
      <c r="CA1531" s="12"/>
      <c r="CB1531" s="12">
        <f t="shared" si="1788"/>
        <v>0</v>
      </c>
      <c r="CC1531" s="12"/>
      <c r="CD1531" s="12"/>
      <c r="CE1531" s="12"/>
      <c r="CF1531" s="12">
        <f t="shared" si="1789"/>
        <v>0</v>
      </c>
      <c r="CG1531" s="12"/>
      <c r="CH1531" s="12"/>
      <c r="CI1531" s="12"/>
      <c r="CJ1531" s="12">
        <f t="shared" si="1790"/>
        <v>0</v>
      </c>
      <c r="CK1531" s="12"/>
      <c r="CL1531" s="12"/>
      <c r="CM1531" s="12"/>
      <c r="CN1531" s="12">
        <f t="shared" si="1791"/>
        <v>0</v>
      </c>
      <c r="CO1531" s="12"/>
      <c r="CP1531" s="12"/>
      <c r="CQ1531" s="12"/>
      <c r="CR1531" s="12">
        <f t="shared" si="1792"/>
        <v>0</v>
      </c>
      <c r="CS1531" s="12"/>
      <c r="CT1531" s="12"/>
      <c r="CU1531" s="12"/>
      <c r="CV1531" s="12">
        <f t="shared" si="1793"/>
        <v>0</v>
      </c>
      <c r="CW1531" s="12"/>
      <c r="CX1531" s="12"/>
      <c r="CY1531" s="12"/>
      <c r="CZ1531" s="12">
        <f t="shared" si="1794"/>
        <v>0</v>
      </c>
      <c r="DA1531" s="12"/>
      <c r="DB1531" s="12"/>
      <c r="DC1531" s="12"/>
      <c r="DD1531" s="12">
        <f t="shared" si="1795"/>
        <v>0</v>
      </c>
      <c r="DE1531" s="13" t="s">
        <v>54</v>
      </c>
      <c r="DF1531" s="14" t="s">
        <v>55</v>
      </c>
    </row>
    <row r="1532" spans="1:110" ht="38.25" hidden="1" x14ac:dyDescent="0.25">
      <c r="A1532" s="13" t="s">
        <v>38</v>
      </c>
      <c r="B1532" s="48" t="s">
        <v>1551</v>
      </c>
      <c r="C1532" s="49">
        <v>1976</v>
      </c>
      <c r="D1532" s="49" t="s">
        <v>51</v>
      </c>
      <c r="E1532" s="48" t="s">
        <v>202</v>
      </c>
      <c r="F1532" s="50">
        <v>4451.3999999999996</v>
      </c>
      <c r="G1532" s="50">
        <v>4058.1</v>
      </c>
      <c r="H1532" s="51">
        <v>33773</v>
      </c>
      <c r="I1532" s="12">
        <f t="shared" si="1773"/>
        <v>4659068.28</v>
      </c>
      <c r="J1532" s="12">
        <f t="shared" si="1774"/>
        <v>2329534.14</v>
      </c>
      <c r="K1532" s="12">
        <f t="shared" si="1775"/>
        <v>2329534.14</v>
      </c>
      <c r="L1532" s="12">
        <f t="shared" si="1781"/>
        <v>2329534.14</v>
      </c>
      <c r="M1532" s="12">
        <f t="shared" si="1729"/>
        <v>0</v>
      </c>
      <c r="N1532" s="12"/>
      <c r="O1532" s="12"/>
      <c r="P1532" s="12">
        <v>0</v>
      </c>
      <c r="Q1532" s="12"/>
      <c r="R1532" s="12"/>
      <c r="S1532" s="12">
        <v>0</v>
      </c>
      <c r="T1532" s="12"/>
      <c r="U1532" s="12"/>
      <c r="V1532" s="12">
        <v>0</v>
      </c>
      <c r="W1532" s="12"/>
      <c r="X1532" s="12"/>
      <c r="Y1532" s="12">
        <v>0</v>
      </c>
      <c r="Z1532" s="12"/>
      <c r="AA1532" s="12"/>
      <c r="AB1532" s="12">
        <v>0</v>
      </c>
      <c r="AC1532" s="12"/>
      <c r="AD1532" s="12"/>
      <c r="AE1532" s="12">
        <v>0</v>
      </c>
      <c r="AF1532" s="12"/>
      <c r="AG1532" s="12"/>
      <c r="AH1532" s="12">
        <v>0</v>
      </c>
      <c r="AI1532" s="12"/>
      <c r="AJ1532" s="12"/>
      <c r="AK1532" s="12">
        <v>0</v>
      </c>
      <c r="AL1532" s="12"/>
      <c r="AM1532" s="12"/>
      <c r="AN1532" s="12">
        <v>0</v>
      </c>
      <c r="AO1532" s="32">
        <v>5070200</v>
      </c>
      <c r="AP1532" s="39" t="s">
        <v>359</v>
      </c>
      <c r="AQ1532" s="32">
        <v>4659068.28</v>
      </c>
      <c r="AR1532" s="32">
        <v>-411131.71999999974</v>
      </c>
      <c r="AS1532" s="12"/>
      <c r="AT1532" s="12"/>
      <c r="AU1532" s="12">
        <v>0</v>
      </c>
      <c r="AV1532" s="12"/>
      <c r="AW1532" s="12"/>
      <c r="AX1532" s="12">
        <v>0</v>
      </c>
      <c r="AY1532" s="45"/>
      <c r="AZ1532" s="32"/>
      <c r="BA1532" s="12">
        <v>0</v>
      </c>
      <c r="BB1532" s="12">
        <f t="shared" si="1797"/>
        <v>0</v>
      </c>
      <c r="BC1532" s="12">
        <f t="shared" si="1777"/>
        <v>0</v>
      </c>
      <c r="BD1532" s="12">
        <f t="shared" si="1778"/>
        <v>0</v>
      </c>
      <c r="BE1532" s="12"/>
      <c r="BF1532" s="12"/>
      <c r="BG1532" s="12"/>
      <c r="BH1532" s="12">
        <f t="shared" si="1783"/>
        <v>0</v>
      </c>
      <c r="BI1532" s="12"/>
      <c r="BJ1532" s="12"/>
      <c r="BK1532" s="12"/>
      <c r="BL1532" s="12">
        <f t="shared" si="1784"/>
        <v>0</v>
      </c>
      <c r="BM1532" s="12"/>
      <c r="BN1532" s="12"/>
      <c r="BO1532" s="12"/>
      <c r="BP1532" s="12">
        <f t="shared" si="1785"/>
        <v>0</v>
      </c>
      <c r="BQ1532" s="12"/>
      <c r="BR1532" s="12"/>
      <c r="BS1532" s="12"/>
      <c r="BT1532" s="12">
        <f t="shared" si="1786"/>
        <v>0</v>
      </c>
      <c r="BU1532" s="12"/>
      <c r="BV1532" s="12"/>
      <c r="BW1532" s="12"/>
      <c r="BX1532" s="12">
        <f t="shared" si="1787"/>
        <v>0</v>
      </c>
      <c r="BY1532" s="12"/>
      <c r="BZ1532" s="12"/>
      <c r="CA1532" s="12"/>
      <c r="CB1532" s="12">
        <f t="shared" si="1788"/>
        <v>0</v>
      </c>
      <c r="CC1532" s="12"/>
      <c r="CD1532" s="12"/>
      <c r="CE1532" s="12"/>
      <c r="CF1532" s="12">
        <f t="shared" si="1789"/>
        <v>0</v>
      </c>
      <c r="CG1532" s="12"/>
      <c r="CH1532" s="12"/>
      <c r="CI1532" s="12"/>
      <c r="CJ1532" s="12">
        <f t="shared" si="1790"/>
        <v>0</v>
      </c>
      <c r="CK1532" s="12"/>
      <c r="CL1532" s="12"/>
      <c r="CM1532" s="12"/>
      <c r="CN1532" s="12">
        <f t="shared" si="1791"/>
        <v>0</v>
      </c>
      <c r="CO1532" s="12"/>
      <c r="CP1532" s="12"/>
      <c r="CQ1532" s="12"/>
      <c r="CR1532" s="12">
        <f t="shared" si="1792"/>
        <v>0</v>
      </c>
      <c r="CS1532" s="12"/>
      <c r="CT1532" s="12"/>
      <c r="CU1532" s="12"/>
      <c r="CV1532" s="12">
        <f t="shared" si="1793"/>
        <v>0</v>
      </c>
      <c r="CW1532" s="12"/>
      <c r="CX1532" s="12"/>
      <c r="CY1532" s="12"/>
      <c r="CZ1532" s="12">
        <f t="shared" si="1794"/>
        <v>0</v>
      </c>
      <c r="DA1532" s="12"/>
      <c r="DB1532" s="12"/>
      <c r="DC1532" s="12"/>
      <c r="DD1532" s="12">
        <f t="shared" si="1795"/>
        <v>0</v>
      </c>
      <c r="DE1532" s="13" t="s">
        <v>54</v>
      </c>
      <c r="DF1532" s="14" t="s">
        <v>55</v>
      </c>
    </row>
    <row r="1533" spans="1:110" ht="56.25" hidden="1" x14ac:dyDescent="0.25">
      <c r="A1533" s="13" t="s">
        <v>39</v>
      </c>
      <c r="B1533" s="48" t="s">
        <v>1552</v>
      </c>
      <c r="C1533" s="49">
        <v>1983</v>
      </c>
      <c r="D1533" s="49" t="s">
        <v>51</v>
      </c>
      <c r="E1533" s="48" t="s">
        <v>228</v>
      </c>
      <c r="F1533" s="50">
        <v>22009.9</v>
      </c>
      <c r="G1533" s="50">
        <v>17000.400000000001</v>
      </c>
      <c r="H1533" s="51">
        <v>33423</v>
      </c>
      <c r="I1533" s="12">
        <f t="shared" si="1773"/>
        <v>29292027.48</v>
      </c>
      <c r="J1533" s="12">
        <f t="shared" si="1774"/>
        <v>14646013.74</v>
      </c>
      <c r="K1533" s="12">
        <f t="shared" si="1775"/>
        <v>14646013.74</v>
      </c>
      <c r="L1533" s="12">
        <f t="shared" si="1781"/>
        <v>14646013.74</v>
      </c>
      <c r="M1533" s="12">
        <f t="shared" si="1729"/>
        <v>0</v>
      </c>
      <c r="N1533" s="12"/>
      <c r="O1533" s="12"/>
      <c r="P1533" s="12">
        <v>0</v>
      </c>
      <c r="Q1533" s="12"/>
      <c r="R1533" s="12"/>
      <c r="S1533" s="12">
        <v>0</v>
      </c>
      <c r="T1533" s="12"/>
      <c r="U1533" s="12"/>
      <c r="V1533" s="12">
        <v>0</v>
      </c>
      <c r="W1533" s="12"/>
      <c r="X1533" s="12"/>
      <c r="Y1533" s="12">
        <v>0</v>
      </c>
      <c r="Z1533" s="12"/>
      <c r="AA1533" s="12"/>
      <c r="AB1533" s="12">
        <v>0</v>
      </c>
      <c r="AC1533" s="12"/>
      <c r="AD1533" s="12"/>
      <c r="AE1533" s="12">
        <v>0</v>
      </c>
      <c r="AF1533" s="12"/>
      <c r="AG1533" s="12"/>
      <c r="AH1533" s="12">
        <v>0</v>
      </c>
      <c r="AI1533" s="12"/>
      <c r="AJ1533" s="12"/>
      <c r="AK1533" s="12">
        <v>0</v>
      </c>
      <c r="AL1533" s="12"/>
      <c r="AM1533" s="12"/>
      <c r="AN1533" s="12">
        <v>0</v>
      </c>
      <c r="AO1533" s="32">
        <v>24352000</v>
      </c>
      <c r="AP1533" s="39" t="s">
        <v>360</v>
      </c>
      <c r="AQ1533" s="32">
        <v>29292027.48</v>
      </c>
      <c r="AR1533" s="32">
        <v>4940027.4800000004</v>
      </c>
      <c r="AS1533" s="12"/>
      <c r="AT1533" s="12"/>
      <c r="AU1533" s="12">
        <v>0</v>
      </c>
      <c r="AV1533" s="12"/>
      <c r="AW1533" s="12"/>
      <c r="AX1533" s="12">
        <v>0</v>
      </c>
      <c r="AY1533" s="45"/>
      <c r="AZ1533" s="32"/>
      <c r="BA1533" s="12">
        <v>0</v>
      </c>
      <c r="BB1533" s="12">
        <f t="shared" si="1797"/>
        <v>0</v>
      </c>
      <c r="BC1533" s="12">
        <f t="shared" si="1777"/>
        <v>0</v>
      </c>
      <c r="BD1533" s="12">
        <f t="shared" si="1778"/>
        <v>0</v>
      </c>
      <c r="BE1533" s="12"/>
      <c r="BF1533" s="12"/>
      <c r="BG1533" s="12"/>
      <c r="BH1533" s="12">
        <f t="shared" si="1783"/>
        <v>0</v>
      </c>
      <c r="BI1533" s="12"/>
      <c r="BJ1533" s="12"/>
      <c r="BK1533" s="12"/>
      <c r="BL1533" s="12">
        <f t="shared" si="1784"/>
        <v>0</v>
      </c>
      <c r="BM1533" s="12"/>
      <c r="BN1533" s="12"/>
      <c r="BO1533" s="12"/>
      <c r="BP1533" s="12">
        <f t="shared" si="1785"/>
        <v>0</v>
      </c>
      <c r="BQ1533" s="12"/>
      <c r="BR1533" s="12"/>
      <c r="BS1533" s="12"/>
      <c r="BT1533" s="12">
        <f t="shared" si="1786"/>
        <v>0</v>
      </c>
      <c r="BU1533" s="12"/>
      <c r="BV1533" s="12"/>
      <c r="BW1533" s="12"/>
      <c r="BX1533" s="12">
        <f t="shared" si="1787"/>
        <v>0</v>
      </c>
      <c r="BY1533" s="12"/>
      <c r="BZ1533" s="12"/>
      <c r="CA1533" s="12"/>
      <c r="CB1533" s="12">
        <f t="shared" si="1788"/>
        <v>0</v>
      </c>
      <c r="CC1533" s="12"/>
      <c r="CD1533" s="12"/>
      <c r="CE1533" s="12"/>
      <c r="CF1533" s="12">
        <f t="shared" si="1789"/>
        <v>0</v>
      </c>
      <c r="CG1533" s="12"/>
      <c r="CH1533" s="12"/>
      <c r="CI1533" s="12"/>
      <c r="CJ1533" s="12">
        <f t="shared" si="1790"/>
        <v>0</v>
      </c>
      <c r="CK1533" s="12"/>
      <c r="CL1533" s="12"/>
      <c r="CM1533" s="12"/>
      <c r="CN1533" s="12">
        <f t="shared" si="1791"/>
        <v>0</v>
      </c>
      <c r="CO1533" s="12"/>
      <c r="CP1533" s="12"/>
      <c r="CQ1533" s="12"/>
      <c r="CR1533" s="12">
        <f t="shared" si="1792"/>
        <v>0</v>
      </c>
      <c r="CS1533" s="12"/>
      <c r="CT1533" s="12"/>
      <c r="CU1533" s="12"/>
      <c r="CV1533" s="12">
        <f t="shared" si="1793"/>
        <v>0</v>
      </c>
      <c r="CW1533" s="12"/>
      <c r="CX1533" s="12"/>
      <c r="CY1533" s="12"/>
      <c r="CZ1533" s="12">
        <f t="shared" si="1794"/>
        <v>0</v>
      </c>
      <c r="DA1533" s="12"/>
      <c r="DB1533" s="12"/>
      <c r="DC1533" s="12"/>
      <c r="DD1533" s="12">
        <f t="shared" si="1795"/>
        <v>0</v>
      </c>
      <c r="DE1533" s="13" t="s">
        <v>54</v>
      </c>
      <c r="DF1533" s="14" t="s">
        <v>55</v>
      </c>
    </row>
    <row r="1534" spans="1:110" ht="38.25" hidden="1" x14ac:dyDescent="0.25">
      <c r="A1534" s="13" t="s">
        <v>40</v>
      </c>
      <c r="B1534" s="48" t="s">
        <v>1553</v>
      </c>
      <c r="C1534" s="49">
        <v>1949</v>
      </c>
      <c r="D1534" s="49" t="s">
        <v>51</v>
      </c>
      <c r="E1534" s="48" t="s">
        <v>224</v>
      </c>
      <c r="F1534" s="50">
        <v>549.20000000000005</v>
      </c>
      <c r="G1534" s="50">
        <v>487.9</v>
      </c>
      <c r="H1534" s="51">
        <v>36192</v>
      </c>
      <c r="I1534" s="12">
        <f t="shared" si="1773"/>
        <v>829176.272</v>
      </c>
      <c r="J1534" s="12">
        <f t="shared" si="1774"/>
        <v>414588.136</v>
      </c>
      <c r="K1534" s="12">
        <f t="shared" si="1775"/>
        <v>414588.136</v>
      </c>
      <c r="L1534" s="12">
        <f t="shared" si="1781"/>
        <v>414588.136</v>
      </c>
      <c r="M1534" s="12">
        <f t="shared" si="1729"/>
        <v>0</v>
      </c>
      <c r="N1534" s="12"/>
      <c r="O1534" s="12"/>
      <c r="P1534" s="12">
        <v>0</v>
      </c>
      <c r="Q1534" s="12">
        <v>829176.272</v>
      </c>
      <c r="R1534" s="12">
        <v>829176.272</v>
      </c>
      <c r="S1534" s="12">
        <v>0</v>
      </c>
      <c r="T1534" s="12"/>
      <c r="U1534" s="12"/>
      <c r="V1534" s="12">
        <v>0</v>
      </c>
      <c r="W1534" s="12"/>
      <c r="X1534" s="12"/>
      <c r="Y1534" s="12">
        <v>0</v>
      </c>
      <c r="Z1534" s="12"/>
      <c r="AA1534" s="12"/>
      <c r="AB1534" s="12">
        <v>0</v>
      </c>
      <c r="AC1534" s="12"/>
      <c r="AD1534" s="12"/>
      <c r="AE1534" s="12">
        <v>0</v>
      </c>
      <c r="AF1534" s="12"/>
      <c r="AG1534" s="12"/>
      <c r="AH1534" s="12">
        <v>0</v>
      </c>
      <c r="AI1534" s="12"/>
      <c r="AJ1534" s="12"/>
      <c r="AK1534" s="12">
        <v>0</v>
      </c>
      <c r="AL1534" s="12"/>
      <c r="AM1534" s="12"/>
      <c r="AN1534" s="12">
        <v>0</v>
      </c>
      <c r="AO1534" s="32"/>
      <c r="AP1534" s="39" t="s">
        <v>53</v>
      </c>
      <c r="AQ1534" s="32"/>
      <c r="AR1534" s="32">
        <v>0</v>
      </c>
      <c r="AS1534" s="12"/>
      <c r="AT1534" s="12"/>
      <c r="AU1534" s="12">
        <v>0</v>
      </c>
      <c r="AV1534" s="12"/>
      <c r="AW1534" s="12"/>
      <c r="AX1534" s="12">
        <v>0</v>
      </c>
      <c r="AY1534" s="45"/>
      <c r="AZ1534" s="32"/>
      <c r="BA1534" s="12">
        <v>0</v>
      </c>
      <c r="BB1534" s="12">
        <f t="shared" ref="BB1534:BB1538" si="1798">BF1534+BJ1534+BN1534+BR1534+BV1534+BZ1534+CD1534+CH1534+CL1534+CP1534+CT1534+CX1534+DB1534</f>
        <v>0</v>
      </c>
      <c r="BC1534" s="12">
        <f t="shared" si="1777"/>
        <v>0</v>
      </c>
      <c r="BD1534" s="12">
        <f t="shared" si="1778"/>
        <v>0</v>
      </c>
      <c r="BE1534" s="12"/>
      <c r="BF1534" s="12"/>
      <c r="BG1534" s="12"/>
      <c r="BH1534" s="12">
        <f t="shared" si="1783"/>
        <v>0</v>
      </c>
      <c r="BI1534" s="12"/>
      <c r="BJ1534" s="12"/>
      <c r="BK1534" s="12"/>
      <c r="BL1534" s="12">
        <f t="shared" si="1784"/>
        <v>0</v>
      </c>
      <c r="BM1534" s="12"/>
      <c r="BN1534" s="12"/>
      <c r="BO1534" s="12"/>
      <c r="BP1534" s="12">
        <f t="shared" si="1785"/>
        <v>0</v>
      </c>
      <c r="BQ1534" s="12"/>
      <c r="BR1534" s="12"/>
      <c r="BS1534" s="12"/>
      <c r="BT1534" s="12">
        <f t="shared" si="1786"/>
        <v>0</v>
      </c>
      <c r="BU1534" s="12"/>
      <c r="BV1534" s="12"/>
      <c r="BW1534" s="12"/>
      <c r="BX1534" s="12">
        <f t="shared" si="1787"/>
        <v>0</v>
      </c>
      <c r="BY1534" s="12"/>
      <c r="BZ1534" s="12"/>
      <c r="CA1534" s="12"/>
      <c r="CB1534" s="12">
        <f t="shared" si="1788"/>
        <v>0</v>
      </c>
      <c r="CC1534" s="12"/>
      <c r="CD1534" s="12"/>
      <c r="CE1534" s="12"/>
      <c r="CF1534" s="12">
        <f t="shared" si="1789"/>
        <v>0</v>
      </c>
      <c r="CG1534" s="12"/>
      <c r="CH1534" s="12"/>
      <c r="CI1534" s="12"/>
      <c r="CJ1534" s="12">
        <f t="shared" si="1790"/>
        <v>0</v>
      </c>
      <c r="CK1534" s="12"/>
      <c r="CL1534" s="12"/>
      <c r="CM1534" s="12"/>
      <c r="CN1534" s="12">
        <f t="shared" si="1791"/>
        <v>0</v>
      </c>
      <c r="CO1534" s="12"/>
      <c r="CP1534" s="12"/>
      <c r="CQ1534" s="12"/>
      <c r="CR1534" s="12">
        <f t="shared" si="1792"/>
        <v>0</v>
      </c>
      <c r="CS1534" s="12"/>
      <c r="CT1534" s="12"/>
      <c r="CU1534" s="12"/>
      <c r="CV1534" s="12">
        <f t="shared" si="1793"/>
        <v>0</v>
      </c>
      <c r="CW1534" s="12"/>
      <c r="CX1534" s="12"/>
      <c r="CY1534" s="12"/>
      <c r="CZ1534" s="12">
        <f t="shared" si="1794"/>
        <v>0</v>
      </c>
      <c r="DA1534" s="12"/>
      <c r="DB1534" s="12"/>
      <c r="DC1534" s="12"/>
      <c r="DD1534" s="12">
        <f t="shared" si="1795"/>
        <v>0</v>
      </c>
      <c r="DE1534" s="13" t="s">
        <v>54</v>
      </c>
      <c r="DF1534" s="14" t="s">
        <v>55</v>
      </c>
    </row>
    <row r="1535" spans="1:110" ht="38.25" hidden="1" x14ac:dyDescent="0.25">
      <c r="A1535" s="13" t="s">
        <v>41</v>
      </c>
      <c r="B1535" s="12" t="s">
        <v>577</v>
      </c>
      <c r="C1535" s="15" t="s">
        <v>293</v>
      </c>
      <c r="D1535" s="49" t="s">
        <v>51</v>
      </c>
      <c r="E1535" s="12" t="s">
        <v>224</v>
      </c>
      <c r="F1535" s="15">
        <v>1520.2</v>
      </c>
      <c r="G1535" s="15">
        <v>1347.2</v>
      </c>
      <c r="H1535" s="15" t="s">
        <v>361</v>
      </c>
      <c r="I1535" s="12">
        <f t="shared" si="1773"/>
        <v>3361189.2</v>
      </c>
      <c r="J1535" s="12">
        <f t="shared" si="1774"/>
        <v>1680594.6</v>
      </c>
      <c r="K1535" s="12">
        <f t="shared" si="1775"/>
        <v>1680594.6</v>
      </c>
      <c r="L1535" s="12">
        <f t="shared" si="1781"/>
        <v>1680594.6</v>
      </c>
      <c r="M1535" s="12">
        <f t="shared" si="1729"/>
        <v>0</v>
      </c>
      <c r="N1535" s="12"/>
      <c r="O1535" s="12"/>
      <c r="P1535" s="12">
        <v>0</v>
      </c>
      <c r="Q1535" s="12"/>
      <c r="R1535" s="12"/>
      <c r="S1535" s="12">
        <v>0</v>
      </c>
      <c r="T1535" s="12"/>
      <c r="U1535" s="12"/>
      <c r="V1535" s="12">
        <v>0</v>
      </c>
      <c r="W1535" s="12"/>
      <c r="X1535" s="12"/>
      <c r="Y1535" s="12">
        <v>0</v>
      </c>
      <c r="Z1535" s="12"/>
      <c r="AA1535" s="12"/>
      <c r="AB1535" s="12">
        <v>0</v>
      </c>
      <c r="AC1535" s="12"/>
      <c r="AD1535" s="12"/>
      <c r="AE1535" s="12">
        <v>0</v>
      </c>
      <c r="AF1535" s="12"/>
      <c r="AG1535" s="12"/>
      <c r="AH1535" s="12">
        <v>0</v>
      </c>
      <c r="AI1535" s="12"/>
      <c r="AJ1535" s="12"/>
      <c r="AK1535" s="12">
        <v>0</v>
      </c>
      <c r="AL1535" s="12"/>
      <c r="AM1535" s="12"/>
      <c r="AN1535" s="12">
        <v>0</v>
      </c>
      <c r="AO1535" s="32"/>
      <c r="AP1535" s="39" t="s">
        <v>53</v>
      </c>
      <c r="AQ1535" s="32"/>
      <c r="AR1535" s="32">
        <v>0</v>
      </c>
      <c r="AS1535" s="12">
        <v>2952460.4920000001</v>
      </c>
      <c r="AT1535" s="12">
        <v>3361189.2</v>
      </c>
      <c r="AU1535" s="12">
        <v>408728.7080000001</v>
      </c>
      <c r="AV1535" s="12"/>
      <c r="AW1535" s="12"/>
      <c r="AX1535" s="12">
        <v>0</v>
      </c>
      <c r="AY1535" s="45"/>
      <c r="AZ1535" s="32"/>
      <c r="BA1535" s="12">
        <v>0</v>
      </c>
      <c r="BB1535" s="12">
        <f t="shared" si="1798"/>
        <v>0</v>
      </c>
      <c r="BC1535" s="12">
        <f t="shared" si="1777"/>
        <v>0</v>
      </c>
      <c r="BD1535" s="12">
        <f t="shared" si="1778"/>
        <v>0</v>
      </c>
      <c r="BE1535" s="12"/>
      <c r="BF1535" s="12"/>
      <c r="BG1535" s="12"/>
      <c r="BH1535" s="12">
        <f t="shared" si="1783"/>
        <v>0</v>
      </c>
      <c r="BI1535" s="12"/>
      <c r="BJ1535" s="12"/>
      <c r="BK1535" s="12"/>
      <c r="BL1535" s="12">
        <f t="shared" si="1784"/>
        <v>0</v>
      </c>
      <c r="BM1535" s="12"/>
      <c r="BN1535" s="12"/>
      <c r="BO1535" s="12"/>
      <c r="BP1535" s="12">
        <f t="shared" si="1785"/>
        <v>0</v>
      </c>
      <c r="BQ1535" s="12"/>
      <c r="BR1535" s="12"/>
      <c r="BS1535" s="12"/>
      <c r="BT1535" s="12">
        <f t="shared" si="1786"/>
        <v>0</v>
      </c>
      <c r="BU1535" s="12"/>
      <c r="BV1535" s="12"/>
      <c r="BW1535" s="12"/>
      <c r="BX1535" s="12">
        <f t="shared" si="1787"/>
        <v>0</v>
      </c>
      <c r="BY1535" s="12"/>
      <c r="BZ1535" s="12"/>
      <c r="CA1535" s="12"/>
      <c r="CB1535" s="12">
        <f t="shared" si="1788"/>
        <v>0</v>
      </c>
      <c r="CC1535" s="12"/>
      <c r="CD1535" s="12"/>
      <c r="CE1535" s="12"/>
      <c r="CF1535" s="12">
        <f t="shared" si="1789"/>
        <v>0</v>
      </c>
      <c r="CG1535" s="12"/>
      <c r="CH1535" s="12"/>
      <c r="CI1535" s="12"/>
      <c r="CJ1535" s="12">
        <f t="shared" si="1790"/>
        <v>0</v>
      </c>
      <c r="CK1535" s="12"/>
      <c r="CL1535" s="12"/>
      <c r="CM1535" s="12"/>
      <c r="CN1535" s="12">
        <f t="shared" si="1791"/>
        <v>0</v>
      </c>
      <c r="CO1535" s="12"/>
      <c r="CP1535" s="12"/>
      <c r="CQ1535" s="12"/>
      <c r="CR1535" s="12">
        <f t="shared" si="1792"/>
        <v>0</v>
      </c>
      <c r="CS1535" s="12"/>
      <c r="CT1535" s="12"/>
      <c r="CU1535" s="12"/>
      <c r="CV1535" s="12">
        <f t="shared" si="1793"/>
        <v>0</v>
      </c>
      <c r="CW1535" s="12"/>
      <c r="CX1535" s="12"/>
      <c r="CY1535" s="12"/>
      <c r="CZ1535" s="12">
        <f t="shared" si="1794"/>
        <v>0</v>
      </c>
      <c r="DA1535" s="12"/>
      <c r="DB1535" s="12"/>
      <c r="DC1535" s="12"/>
      <c r="DD1535" s="12">
        <f t="shared" si="1795"/>
        <v>0</v>
      </c>
      <c r="DE1535" s="13" t="s">
        <v>54</v>
      </c>
      <c r="DF1535" s="14" t="s">
        <v>55</v>
      </c>
    </row>
    <row r="1536" spans="1:110" ht="38.25" hidden="1" x14ac:dyDescent="0.25">
      <c r="A1536" s="13" t="s">
        <v>42</v>
      </c>
      <c r="B1536" s="12" t="s">
        <v>2787</v>
      </c>
      <c r="C1536" s="49">
        <v>1914</v>
      </c>
      <c r="D1536" s="49" t="s">
        <v>51</v>
      </c>
      <c r="E1536" s="12" t="s">
        <v>52</v>
      </c>
      <c r="F1536" s="15">
        <v>1530</v>
      </c>
      <c r="G1536" s="15">
        <v>1166</v>
      </c>
      <c r="H1536" s="86">
        <v>34003</v>
      </c>
      <c r="I1536" s="12">
        <f t="shared" si="1773"/>
        <v>2392290</v>
      </c>
      <c r="J1536" s="12">
        <f>(I1536-BC1536-AQ1536)*0.5</f>
        <v>0</v>
      </c>
      <c r="K1536" s="12">
        <f t="shared" si="1775"/>
        <v>2392290</v>
      </c>
      <c r="L1536" s="12">
        <f>K1536-(AQ1536/36*30)</f>
        <v>398715</v>
      </c>
      <c r="M1536" s="12">
        <f t="shared" si="1729"/>
        <v>1993575</v>
      </c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32"/>
      <c r="AP1536" s="39" t="s">
        <v>2788</v>
      </c>
      <c r="AQ1536" s="32">
        <v>2392290</v>
      </c>
      <c r="AR1536" s="32">
        <v>2392290</v>
      </c>
      <c r="AS1536" s="12"/>
      <c r="AT1536" s="12"/>
      <c r="AU1536" s="12"/>
      <c r="AV1536" s="12"/>
      <c r="AW1536" s="12"/>
      <c r="AX1536" s="12"/>
      <c r="AY1536" s="45"/>
      <c r="AZ1536" s="32"/>
      <c r="BA1536" s="12"/>
      <c r="BB1536" s="12"/>
      <c r="BC1536" s="12">
        <f t="shared" si="1777"/>
        <v>0</v>
      </c>
      <c r="BD1536" s="12">
        <f t="shared" si="1778"/>
        <v>0</v>
      </c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2"/>
      <c r="CI1536" s="12"/>
      <c r="CJ1536" s="12"/>
      <c r="CK1536" s="12"/>
      <c r="CL1536" s="12"/>
      <c r="CM1536" s="12"/>
      <c r="CN1536" s="12"/>
      <c r="CO1536" s="12"/>
      <c r="CP1536" s="12"/>
      <c r="CQ1536" s="12"/>
      <c r="CR1536" s="12"/>
      <c r="CS1536" s="12"/>
      <c r="CT1536" s="12"/>
      <c r="CU1536" s="12"/>
      <c r="CV1536" s="12"/>
      <c r="CW1536" s="12"/>
      <c r="CX1536" s="12"/>
      <c r="CY1536" s="12"/>
      <c r="CZ1536" s="12"/>
      <c r="DA1536" s="12"/>
      <c r="DB1536" s="12"/>
      <c r="DC1536" s="12"/>
      <c r="DD1536" s="12"/>
      <c r="DE1536" s="13" t="s">
        <v>54</v>
      </c>
      <c r="DF1536" s="14" t="s">
        <v>55</v>
      </c>
    </row>
    <row r="1537" spans="1:110" ht="51" hidden="1" x14ac:dyDescent="0.25">
      <c r="A1537" s="13" t="s">
        <v>43</v>
      </c>
      <c r="B1537" s="48" t="s">
        <v>1554</v>
      </c>
      <c r="C1537" s="49">
        <v>1896</v>
      </c>
      <c r="D1537" s="49" t="s">
        <v>51</v>
      </c>
      <c r="E1537" s="48" t="s">
        <v>56</v>
      </c>
      <c r="F1537" s="50">
        <v>654.9</v>
      </c>
      <c r="G1537" s="50">
        <v>420</v>
      </c>
      <c r="H1537" s="51">
        <v>33423</v>
      </c>
      <c r="I1537" s="12">
        <f t="shared" si="1773"/>
        <v>2286888.4212800004</v>
      </c>
      <c r="J1537" s="12">
        <f t="shared" si="1774"/>
        <v>1143444.2106400002</v>
      </c>
      <c r="K1537" s="12">
        <f t="shared" si="1775"/>
        <v>1143444.2106400002</v>
      </c>
      <c r="L1537" s="12">
        <f t="shared" ref="L1537:L1568" si="1799">K1537</f>
        <v>1143444.2106400002</v>
      </c>
      <c r="M1537" s="12">
        <f t="shared" si="1729"/>
        <v>0</v>
      </c>
      <c r="N1537" s="12"/>
      <c r="O1537" s="12"/>
      <c r="P1537" s="12">
        <v>0</v>
      </c>
      <c r="Q1537" s="12"/>
      <c r="R1537" s="12"/>
      <c r="S1537" s="12">
        <v>0</v>
      </c>
      <c r="T1537" s="12"/>
      <c r="U1537" s="12"/>
      <c r="V1537" s="12">
        <v>0</v>
      </c>
      <c r="W1537" s="12"/>
      <c r="X1537" s="12"/>
      <c r="Y1537" s="12">
        <v>0</v>
      </c>
      <c r="Z1537" s="12">
        <v>247296.89</v>
      </c>
      <c r="AA1537" s="12">
        <v>291107.51040000003</v>
      </c>
      <c r="AB1537" s="12">
        <v>43810.620400000014</v>
      </c>
      <c r="AC1537" s="12"/>
      <c r="AD1537" s="12">
        <v>290822.11087999999</v>
      </c>
      <c r="AE1537" s="12">
        <v>290822.11087999999</v>
      </c>
      <c r="AF1537" s="12"/>
      <c r="AG1537" s="12"/>
      <c r="AH1537" s="12">
        <v>0</v>
      </c>
      <c r="AI1537" s="12"/>
      <c r="AJ1537" s="12"/>
      <c r="AK1537" s="12">
        <v>0</v>
      </c>
      <c r="AL1537" s="12"/>
      <c r="AM1537" s="12"/>
      <c r="AN1537" s="12">
        <v>0</v>
      </c>
      <c r="AO1537" s="32"/>
      <c r="AP1537" s="39" t="s">
        <v>53</v>
      </c>
      <c r="AQ1537" s="32"/>
      <c r="AR1537" s="32">
        <v>0</v>
      </c>
      <c r="AS1537" s="12">
        <v>1814799.4950000001</v>
      </c>
      <c r="AT1537" s="12">
        <v>1704958.8</v>
      </c>
      <c r="AU1537" s="12">
        <v>-109840.69500000007</v>
      </c>
      <c r="AV1537" s="12"/>
      <c r="AW1537" s="12"/>
      <c r="AX1537" s="12">
        <v>0</v>
      </c>
      <c r="AY1537" s="45"/>
      <c r="AZ1537" s="32"/>
      <c r="BA1537" s="12">
        <v>0</v>
      </c>
      <c r="BB1537" s="12">
        <f t="shared" si="1798"/>
        <v>0</v>
      </c>
      <c r="BC1537" s="12">
        <f t="shared" si="1777"/>
        <v>0</v>
      </c>
      <c r="BD1537" s="12">
        <f t="shared" si="1778"/>
        <v>0</v>
      </c>
      <c r="BE1537" s="12"/>
      <c r="BF1537" s="12"/>
      <c r="BG1537" s="12"/>
      <c r="BH1537" s="12">
        <f t="shared" si="1783"/>
        <v>0</v>
      </c>
      <c r="BI1537" s="12"/>
      <c r="BJ1537" s="12"/>
      <c r="BK1537" s="12"/>
      <c r="BL1537" s="12">
        <f t="shared" si="1784"/>
        <v>0</v>
      </c>
      <c r="BM1537" s="12"/>
      <c r="BN1537" s="12"/>
      <c r="BO1537" s="12"/>
      <c r="BP1537" s="12">
        <f t="shared" si="1785"/>
        <v>0</v>
      </c>
      <c r="BQ1537" s="12"/>
      <c r="BR1537" s="12"/>
      <c r="BS1537" s="12"/>
      <c r="BT1537" s="12">
        <f t="shared" si="1786"/>
        <v>0</v>
      </c>
      <c r="BU1537" s="12"/>
      <c r="BV1537" s="12"/>
      <c r="BW1537" s="12"/>
      <c r="BX1537" s="12">
        <f t="shared" si="1787"/>
        <v>0</v>
      </c>
      <c r="BY1537" s="12"/>
      <c r="BZ1537" s="12"/>
      <c r="CA1537" s="12"/>
      <c r="CB1537" s="12">
        <f t="shared" si="1788"/>
        <v>0</v>
      </c>
      <c r="CC1537" s="12"/>
      <c r="CD1537" s="12"/>
      <c r="CE1537" s="12"/>
      <c r="CF1537" s="12">
        <f t="shared" si="1789"/>
        <v>0</v>
      </c>
      <c r="CG1537" s="12"/>
      <c r="CH1537" s="12"/>
      <c r="CI1537" s="12"/>
      <c r="CJ1537" s="12">
        <f t="shared" si="1790"/>
        <v>0</v>
      </c>
      <c r="CK1537" s="12"/>
      <c r="CL1537" s="12"/>
      <c r="CM1537" s="12"/>
      <c r="CN1537" s="12">
        <f t="shared" si="1791"/>
        <v>0</v>
      </c>
      <c r="CO1537" s="12"/>
      <c r="CP1537" s="12"/>
      <c r="CQ1537" s="12"/>
      <c r="CR1537" s="12">
        <f t="shared" si="1792"/>
        <v>0</v>
      </c>
      <c r="CS1537" s="12"/>
      <c r="CT1537" s="12"/>
      <c r="CU1537" s="12"/>
      <c r="CV1537" s="12">
        <f t="shared" si="1793"/>
        <v>0</v>
      </c>
      <c r="CW1537" s="12"/>
      <c r="CX1537" s="12"/>
      <c r="CY1537" s="12"/>
      <c r="CZ1537" s="12">
        <f t="shared" si="1794"/>
        <v>0</v>
      </c>
      <c r="DA1537" s="12"/>
      <c r="DB1537" s="12"/>
      <c r="DC1537" s="12"/>
      <c r="DD1537" s="12">
        <f t="shared" si="1795"/>
        <v>0</v>
      </c>
      <c r="DE1537" s="13" t="s">
        <v>54</v>
      </c>
      <c r="DF1537" s="14" t="s">
        <v>55</v>
      </c>
    </row>
    <row r="1538" spans="1:110" ht="38.25" hidden="1" x14ac:dyDescent="0.25">
      <c r="A1538" s="13" t="s">
        <v>44</v>
      </c>
      <c r="B1538" s="48" t="s">
        <v>605</v>
      </c>
      <c r="C1538" s="49">
        <v>1974</v>
      </c>
      <c r="D1538" s="49" t="s">
        <v>51</v>
      </c>
      <c r="E1538" s="48" t="s">
        <v>202</v>
      </c>
      <c r="F1538" s="50">
        <v>30394.66</v>
      </c>
      <c r="G1538" s="50">
        <v>30394.66</v>
      </c>
      <c r="H1538" s="51">
        <v>33423</v>
      </c>
      <c r="I1538" s="12">
        <f t="shared" si="1773"/>
        <v>13692258</v>
      </c>
      <c r="J1538" s="12">
        <f t="shared" si="1774"/>
        <v>6846129</v>
      </c>
      <c r="K1538" s="12">
        <f t="shared" si="1775"/>
        <v>6846129</v>
      </c>
      <c r="L1538" s="12">
        <f t="shared" si="1799"/>
        <v>6846129</v>
      </c>
      <c r="M1538" s="12">
        <f t="shared" si="1729"/>
        <v>0</v>
      </c>
      <c r="N1538" s="12">
        <v>15748385.189999999</v>
      </c>
      <c r="O1538" s="12">
        <v>13692258</v>
      </c>
      <c r="P1538" s="12">
        <v>-2056127.1899999995</v>
      </c>
      <c r="Q1538" s="12"/>
      <c r="R1538" s="12"/>
      <c r="S1538" s="12">
        <v>0</v>
      </c>
      <c r="T1538" s="12"/>
      <c r="U1538" s="12"/>
      <c r="V1538" s="12">
        <v>0</v>
      </c>
      <c r="W1538" s="12"/>
      <c r="X1538" s="12"/>
      <c r="Y1538" s="12">
        <v>0</v>
      </c>
      <c r="Z1538" s="12"/>
      <c r="AA1538" s="12"/>
      <c r="AB1538" s="12">
        <v>0</v>
      </c>
      <c r="AC1538" s="12"/>
      <c r="AD1538" s="12"/>
      <c r="AE1538" s="12">
        <v>0</v>
      </c>
      <c r="AF1538" s="12"/>
      <c r="AG1538" s="12"/>
      <c r="AH1538" s="12">
        <v>0</v>
      </c>
      <c r="AI1538" s="12"/>
      <c r="AJ1538" s="12"/>
      <c r="AK1538" s="12">
        <v>0</v>
      </c>
      <c r="AL1538" s="12"/>
      <c r="AM1538" s="12"/>
      <c r="AN1538" s="12">
        <v>0</v>
      </c>
      <c r="AO1538" s="32"/>
      <c r="AP1538" s="39" t="s">
        <v>53</v>
      </c>
      <c r="AQ1538" s="32"/>
      <c r="AR1538" s="32">
        <v>0</v>
      </c>
      <c r="AS1538" s="12"/>
      <c r="AT1538" s="12"/>
      <c r="AU1538" s="12">
        <v>0</v>
      </c>
      <c r="AV1538" s="12"/>
      <c r="AW1538" s="12"/>
      <c r="AX1538" s="12">
        <v>0</v>
      </c>
      <c r="AY1538" s="45"/>
      <c r="AZ1538" s="32"/>
      <c r="BA1538" s="12">
        <v>0</v>
      </c>
      <c r="BB1538" s="12">
        <f t="shared" si="1798"/>
        <v>0</v>
      </c>
      <c r="BC1538" s="12">
        <f t="shared" si="1777"/>
        <v>0</v>
      </c>
      <c r="BD1538" s="12">
        <f t="shared" si="1778"/>
        <v>0</v>
      </c>
      <c r="BE1538" s="12"/>
      <c r="BF1538" s="12"/>
      <c r="BG1538" s="12"/>
      <c r="BH1538" s="12">
        <f t="shared" si="1783"/>
        <v>0</v>
      </c>
      <c r="BI1538" s="12"/>
      <c r="BJ1538" s="12"/>
      <c r="BK1538" s="12"/>
      <c r="BL1538" s="12">
        <f t="shared" si="1784"/>
        <v>0</v>
      </c>
      <c r="BM1538" s="12"/>
      <c r="BN1538" s="12"/>
      <c r="BO1538" s="12"/>
      <c r="BP1538" s="12">
        <f t="shared" si="1785"/>
        <v>0</v>
      </c>
      <c r="BQ1538" s="12"/>
      <c r="BR1538" s="12"/>
      <c r="BS1538" s="12"/>
      <c r="BT1538" s="12">
        <f t="shared" si="1786"/>
        <v>0</v>
      </c>
      <c r="BU1538" s="12"/>
      <c r="BV1538" s="12"/>
      <c r="BW1538" s="12"/>
      <c r="BX1538" s="12">
        <f t="shared" si="1787"/>
        <v>0</v>
      </c>
      <c r="BY1538" s="12"/>
      <c r="BZ1538" s="12"/>
      <c r="CA1538" s="12"/>
      <c r="CB1538" s="12">
        <f t="shared" si="1788"/>
        <v>0</v>
      </c>
      <c r="CC1538" s="12"/>
      <c r="CD1538" s="12"/>
      <c r="CE1538" s="12"/>
      <c r="CF1538" s="12">
        <f t="shared" si="1789"/>
        <v>0</v>
      </c>
      <c r="CG1538" s="12"/>
      <c r="CH1538" s="12"/>
      <c r="CI1538" s="12"/>
      <c r="CJ1538" s="12">
        <f t="shared" si="1790"/>
        <v>0</v>
      </c>
      <c r="CK1538" s="12"/>
      <c r="CL1538" s="12"/>
      <c r="CM1538" s="12"/>
      <c r="CN1538" s="12">
        <f t="shared" si="1791"/>
        <v>0</v>
      </c>
      <c r="CO1538" s="12"/>
      <c r="CP1538" s="12"/>
      <c r="CQ1538" s="12"/>
      <c r="CR1538" s="12">
        <f t="shared" si="1792"/>
        <v>0</v>
      </c>
      <c r="CS1538" s="12"/>
      <c r="CT1538" s="12"/>
      <c r="CU1538" s="12"/>
      <c r="CV1538" s="12">
        <f t="shared" si="1793"/>
        <v>0</v>
      </c>
      <c r="CW1538" s="12"/>
      <c r="CX1538" s="12"/>
      <c r="CY1538" s="12"/>
      <c r="CZ1538" s="12">
        <f t="shared" si="1794"/>
        <v>0</v>
      </c>
      <c r="DA1538" s="12"/>
      <c r="DB1538" s="12"/>
      <c r="DC1538" s="12"/>
      <c r="DD1538" s="12">
        <f t="shared" si="1795"/>
        <v>0</v>
      </c>
      <c r="DE1538" s="13" t="s">
        <v>54</v>
      </c>
      <c r="DF1538" s="14" t="s">
        <v>55</v>
      </c>
    </row>
    <row r="1539" spans="1:110" ht="38.25" hidden="1" x14ac:dyDescent="0.25">
      <c r="A1539" s="13" t="s">
        <v>45</v>
      </c>
      <c r="B1539" s="48" t="s">
        <v>1555</v>
      </c>
      <c r="C1539" s="49">
        <v>1978</v>
      </c>
      <c r="D1539" s="49" t="s">
        <v>51</v>
      </c>
      <c r="E1539" s="48" t="s">
        <v>202</v>
      </c>
      <c r="F1539" s="50">
        <v>25138.3</v>
      </c>
      <c r="G1539" s="50">
        <v>22917.8</v>
      </c>
      <c r="H1539" s="51">
        <v>33821</v>
      </c>
      <c r="I1539" s="12">
        <f t="shared" si="1773"/>
        <v>57192518.858999997</v>
      </c>
      <c r="J1539" s="12">
        <f t="shared" si="1774"/>
        <v>28596259.429499999</v>
      </c>
      <c r="K1539" s="12">
        <f t="shared" si="1775"/>
        <v>28596259.429499999</v>
      </c>
      <c r="L1539" s="12">
        <f t="shared" si="1799"/>
        <v>28596259.429499999</v>
      </c>
      <c r="M1539" s="12">
        <f t="shared" si="1729"/>
        <v>0</v>
      </c>
      <c r="N1539" s="12"/>
      <c r="O1539" s="12"/>
      <c r="P1539" s="12">
        <v>0</v>
      </c>
      <c r="Q1539" s="12">
        <v>57192518.858999997</v>
      </c>
      <c r="R1539" s="12">
        <v>57192518.858999997</v>
      </c>
      <c r="S1539" s="12">
        <v>0</v>
      </c>
      <c r="T1539" s="12"/>
      <c r="U1539" s="12"/>
      <c r="V1539" s="12">
        <v>0</v>
      </c>
      <c r="W1539" s="12"/>
      <c r="X1539" s="12"/>
      <c r="Y1539" s="12">
        <v>0</v>
      </c>
      <c r="Z1539" s="12"/>
      <c r="AA1539" s="12"/>
      <c r="AB1539" s="12">
        <v>0</v>
      </c>
      <c r="AC1539" s="12"/>
      <c r="AD1539" s="12"/>
      <c r="AE1539" s="12">
        <v>0</v>
      </c>
      <c r="AF1539" s="12"/>
      <c r="AG1539" s="12"/>
      <c r="AH1539" s="12">
        <v>0</v>
      </c>
      <c r="AI1539" s="12"/>
      <c r="AJ1539" s="12"/>
      <c r="AK1539" s="12">
        <v>0</v>
      </c>
      <c r="AL1539" s="12"/>
      <c r="AM1539" s="12"/>
      <c r="AN1539" s="12">
        <v>0</v>
      </c>
      <c r="AO1539" s="32"/>
      <c r="AP1539" s="39" t="s">
        <v>53</v>
      </c>
      <c r="AQ1539" s="32"/>
      <c r="AR1539" s="32">
        <v>0</v>
      </c>
      <c r="AS1539" s="12"/>
      <c r="AT1539" s="12"/>
      <c r="AU1539" s="12">
        <v>0</v>
      </c>
      <c r="AV1539" s="12"/>
      <c r="AW1539" s="12"/>
      <c r="AX1539" s="12">
        <v>0</v>
      </c>
      <c r="AY1539" s="45"/>
      <c r="AZ1539" s="32"/>
      <c r="BA1539" s="12">
        <v>0</v>
      </c>
      <c r="BB1539" s="12">
        <f t="shared" ref="BB1539:BB1542" si="1800">BF1539+BJ1539+BN1539+BR1539+BV1539+BZ1539+CD1539+CH1539+CL1539+CP1539+CT1539+CX1539+DB1539</f>
        <v>0</v>
      </c>
      <c r="BC1539" s="12">
        <f t="shared" si="1777"/>
        <v>0</v>
      </c>
      <c r="BD1539" s="12">
        <f t="shared" si="1778"/>
        <v>0</v>
      </c>
      <c r="BE1539" s="12"/>
      <c r="BF1539" s="12"/>
      <c r="BG1539" s="12"/>
      <c r="BH1539" s="12">
        <f t="shared" si="1783"/>
        <v>0</v>
      </c>
      <c r="BI1539" s="12"/>
      <c r="BJ1539" s="12"/>
      <c r="BK1539" s="12"/>
      <c r="BL1539" s="12">
        <f t="shared" si="1784"/>
        <v>0</v>
      </c>
      <c r="BM1539" s="12"/>
      <c r="BN1539" s="12"/>
      <c r="BO1539" s="12"/>
      <c r="BP1539" s="12">
        <f t="shared" si="1785"/>
        <v>0</v>
      </c>
      <c r="BQ1539" s="12"/>
      <c r="BR1539" s="12"/>
      <c r="BS1539" s="12"/>
      <c r="BT1539" s="12">
        <f t="shared" si="1786"/>
        <v>0</v>
      </c>
      <c r="BU1539" s="12"/>
      <c r="BV1539" s="12"/>
      <c r="BW1539" s="12"/>
      <c r="BX1539" s="12">
        <f t="shared" si="1787"/>
        <v>0</v>
      </c>
      <c r="BY1539" s="12"/>
      <c r="BZ1539" s="12"/>
      <c r="CA1539" s="12"/>
      <c r="CB1539" s="12">
        <f t="shared" si="1788"/>
        <v>0</v>
      </c>
      <c r="CC1539" s="12"/>
      <c r="CD1539" s="12"/>
      <c r="CE1539" s="12"/>
      <c r="CF1539" s="12">
        <f t="shared" si="1789"/>
        <v>0</v>
      </c>
      <c r="CG1539" s="12"/>
      <c r="CH1539" s="12"/>
      <c r="CI1539" s="12"/>
      <c r="CJ1539" s="12">
        <f t="shared" si="1790"/>
        <v>0</v>
      </c>
      <c r="CK1539" s="12"/>
      <c r="CL1539" s="12"/>
      <c r="CM1539" s="12"/>
      <c r="CN1539" s="12">
        <f t="shared" si="1791"/>
        <v>0</v>
      </c>
      <c r="CO1539" s="12"/>
      <c r="CP1539" s="12"/>
      <c r="CQ1539" s="12"/>
      <c r="CR1539" s="12">
        <f t="shared" si="1792"/>
        <v>0</v>
      </c>
      <c r="CS1539" s="12"/>
      <c r="CT1539" s="12"/>
      <c r="CU1539" s="12"/>
      <c r="CV1539" s="12">
        <f t="shared" si="1793"/>
        <v>0</v>
      </c>
      <c r="CW1539" s="12"/>
      <c r="CX1539" s="12"/>
      <c r="CY1539" s="12"/>
      <c r="CZ1539" s="12">
        <f t="shared" si="1794"/>
        <v>0</v>
      </c>
      <c r="DA1539" s="12"/>
      <c r="DB1539" s="12"/>
      <c r="DC1539" s="12"/>
      <c r="DD1539" s="12">
        <f t="shared" si="1795"/>
        <v>0</v>
      </c>
      <c r="DE1539" s="13" t="s">
        <v>54</v>
      </c>
      <c r="DF1539" s="14" t="s">
        <v>55</v>
      </c>
    </row>
    <row r="1540" spans="1:110" ht="38.25" hidden="1" x14ac:dyDescent="0.25">
      <c r="A1540" s="13" t="s">
        <v>46</v>
      </c>
      <c r="B1540" s="48" t="s">
        <v>1556</v>
      </c>
      <c r="C1540" s="49">
        <v>1979</v>
      </c>
      <c r="D1540" s="49" t="s">
        <v>51</v>
      </c>
      <c r="E1540" s="48" t="s">
        <v>202</v>
      </c>
      <c r="F1540" s="50">
        <v>17344.5</v>
      </c>
      <c r="G1540" s="50">
        <v>16060.8</v>
      </c>
      <c r="H1540" s="51">
        <v>33855</v>
      </c>
      <c r="I1540" s="12">
        <f t="shared" si="1773"/>
        <v>7375917.5999999996</v>
      </c>
      <c r="J1540" s="12">
        <f t="shared" si="1774"/>
        <v>3687958.8</v>
      </c>
      <c r="K1540" s="12">
        <f t="shared" si="1775"/>
        <v>3687958.8</v>
      </c>
      <c r="L1540" s="12">
        <f t="shared" si="1799"/>
        <v>3687958.8</v>
      </c>
      <c r="M1540" s="12">
        <f t="shared" si="1729"/>
        <v>0</v>
      </c>
      <c r="N1540" s="12">
        <v>8321582.2810000004</v>
      </c>
      <c r="O1540" s="12">
        <v>7375917.5999999996</v>
      </c>
      <c r="P1540" s="12">
        <v>-945664.6810000008</v>
      </c>
      <c r="Q1540" s="12"/>
      <c r="R1540" s="12"/>
      <c r="S1540" s="12">
        <v>0</v>
      </c>
      <c r="T1540" s="12"/>
      <c r="U1540" s="12"/>
      <c r="V1540" s="12">
        <v>0</v>
      </c>
      <c r="W1540" s="12"/>
      <c r="X1540" s="12"/>
      <c r="Y1540" s="12">
        <v>0</v>
      </c>
      <c r="Z1540" s="12"/>
      <c r="AA1540" s="12"/>
      <c r="AB1540" s="12">
        <v>0</v>
      </c>
      <c r="AC1540" s="12"/>
      <c r="AD1540" s="12"/>
      <c r="AE1540" s="12">
        <v>0</v>
      </c>
      <c r="AF1540" s="12"/>
      <c r="AG1540" s="12"/>
      <c r="AH1540" s="12">
        <v>0</v>
      </c>
      <c r="AI1540" s="12"/>
      <c r="AJ1540" s="12"/>
      <c r="AK1540" s="12">
        <v>0</v>
      </c>
      <c r="AL1540" s="12"/>
      <c r="AM1540" s="12"/>
      <c r="AN1540" s="12">
        <v>0</v>
      </c>
      <c r="AO1540" s="32"/>
      <c r="AP1540" s="39" t="s">
        <v>53</v>
      </c>
      <c r="AQ1540" s="32"/>
      <c r="AR1540" s="32">
        <v>0</v>
      </c>
      <c r="AS1540" s="12"/>
      <c r="AT1540" s="12"/>
      <c r="AU1540" s="12">
        <v>0</v>
      </c>
      <c r="AV1540" s="12"/>
      <c r="AW1540" s="12"/>
      <c r="AX1540" s="12">
        <v>0</v>
      </c>
      <c r="AY1540" s="45"/>
      <c r="AZ1540" s="32"/>
      <c r="BA1540" s="12">
        <v>0</v>
      </c>
      <c r="BB1540" s="12">
        <f t="shared" si="1800"/>
        <v>0</v>
      </c>
      <c r="BC1540" s="12">
        <f t="shared" si="1777"/>
        <v>0</v>
      </c>
      <c r="BD1540" s="12">
        <f t="shared" si="1778"/>
        <v>0</v>
      </c>
      <c r="BE1540" s="12"/>
      <c r="BF1540" s="12"/>
      <c r="BG1540" s="12"/>
      <c r="BH1540" s="12">
        <f t="shared" si="1783"/>
        <v>0</v>
      </c>
      <c r="BI1540" s="12"/>
      <c r="BJ1540" s="12"/>
      <c r="BK1540" s="12"/>
      <c r="BL1540" s="12">
        <f t="shared" si="1784"/>
        <v>0</v>
      </c>
      <c r="BM1540" s="12"/>
      <c r="BN1540" s="12"/>
      <c r="BO1540" s="12"/>
      <c r="BP1540" s="12">
        <f t="shared" si="1785"/>
        <v>0</v>
      </c>
      <c r="BQ1540" s="12"/>
      <c r="BR1540" s="12"/>
      <c r="BS1540" s="12"/>
      <c r="BT1540" s="12">
        <f t="shared" si="1786"/>
        <v>0</v>
      </c>
      <c r="BU1540" s="12"/>
      <c r="BV1540" s="12"/>
      <c r="BW1540" s="12"/>
      <c r="BX1540" s="12">
        <f t="shared" si="1787"/>
        <v>0</v>
      </c>
      <c r="BY1540" s="12"/>
      <c r="BZ1540" s="12"/>
      <c r="CA1540" s="12"/>
      <c r="CB1540" s="12">
        <f t="shared" si="1788"/>
        <v>0</v>
      </c>
      <c r="CC1540" s="12"/>
      <c r="CD1540" s="12"/>
      <c r="CE1540" s="12"/>
      <c r="CF1540" s="12">
        <f t="shared" si="1789"/>
        <v>0</v>
      </c>
      <c r="CG1540" s="12"/>
      <c r="CH1540" s="12"/>
      <c r="CI1540" s="12"/>
      <c r="CJ1540" s="12">
        <f t="shared" si="1790"/>
        <v>0</v>
      </c>
      <c r="CK1540" s="12"/>
      <c r="CL1540" s="12"/>
      <c r="CM1540" s="12"/>
      <c r="CN1540" s="12">
        <f t="shared" si="1791"/>
        <v>0</v>
      </c>
      <c r="CO1540" s="12"/>
      <c r="CP1540" s="12"/>
      <c r="CQ1540" s="12"/>
      <c r="CR1540" s="12">
        <f t="shared" si="1792"/>
        <v>0</v>
      </c>
      <c r="CS1540" s="12"/>
      <c r="CT1540" s="12"/>
      <c r="CU1540" s="12"/>
      <c r="CV1540" s="12">
        <f t="shared" si="1793"/>
        <v>0</v>
      </c>
      <c r="CW1540" s="12"/>
      <c r="CX1540" s="12"/>
      <c r="CY1540" s="12"/>
      <c r="CZ1540" s="12">
        <f t="shared" si="1794"/>
        <v>0</v>
      </c>
      <c r="DA1540" s="12"/>
      <c r="DB1540" s="12"/>
      <c r="DC1540" s="12"/>
      <c r="DD1540" s="12">
        <f t="shared" si="1795"/>
        <v>0</v>
      </c>
      <c r="DE1540" s="13" t="s">
        <v>54</v>
      </c>
      <c r="DF1540" s="14" t="s">
        <v>55</v>
      </c>
    </row>
    <row r="1541" spans="1:110" ht="38.25" hidden="1" x14ac:dyDescent="0.25">
      <c r="A1541" s="13" t="s">
        <v>47</v>
      </c>
      <c r="B1541" s="48" t="s">
        <v>1557</v>
      </c>
      <c r="C1541" s="49">
        <v>1950</v>
      </c>
      <c r="D1541" s="49" t="s">
        <v>51</v>
      </c>
      <c r="E1541" s="48" t="s">
        <v>224</v>
      </c>
      <c r="F1541" s="50">
        <v>499.9</v>
      </c>
      <c r="G1541" s="50">
        <v>457.1</v>
      </c>
      <c r="H1541" s="51">
        <v>36314</v>
      </c>
      <c r="I1541" s="12">
        <f t="shared" si="1773"/>
        <v>2194984.8588</v>
      </c>
      <c r="J1541" s="12">
        <f t="shared" si="1774"/>
        <v>1097492.4294</v>
      </c>
      <c r="K1541" s="12">
        <f t="shared" si="1775"/>
        <v>1097492.4294</v>
      </c>
      <c r="L1541" s="12">
        <f t="shared" si="1799"/>
        <v>1097492.4294</v>
      </c>
      <c r="M1541" s="12">
        <f t="shared" si="1729"/>
        <v>0</v>
      </c>
      <c r="N1541" s="12"/>
      <c r="O1541" s="12"/>
      <c r="P1541" s="12">
        <v>0</v>
      </c>
      <c r="Q1541" s="12"/>
      <c r="R1541" s="12"/>
      <c r="S1541" s="12">
        <v>0</v>
      </c>
      <c r="T1541" s="12"/>
      <c r="U1541" s="12"/>
      <c r="V1541" s="12">
        <v>0</v>
      </c>
      <c r="W1541" s="12"/>
      <c r="X1541" s="12"/>
      <c r="Y1541" s="12">
        <v>0</v>
      </c>
      <c r="Z1541" s="12"/>
      <c r="AA1541" s="12"/>
      <c r="AB1541" s="12">
        <v>0</v>
      </c>
      <c r="AC1541" s="12"/>
      <c r="AD1541" s="12"/>
      <c r="AE1541" s="12">
        <v>0</v>
      </c>
      <c r="AF1541" s="12"/>
      <c r="AG1541" s="12"/>
      <c r="AH1541" s="12">
        <v>0</v>
      </c>
      <c r="AI1541" s="12"/>
      <c r="AJ1541" s="12"/>
      <c r="AK1541" s="12">
        <v>0</v>
      </c>
      <c r="AL1541" s="12"/>
      <c r="AM1541" s="12"/>
      <c r="AN1541" s="12">
        <v>0</v>
      </c>
      <c r="AO1541" s="32"/>
      <c r="AP1541" s="39" t="s">
        <v>53</v>
      </c>
      <c r="AQ1541" s="32"/>
      <c r="AR1541" s="32">
        <v>0</v>
      </c>
      <c r="AS1541" s="12"/>
      <c r="AT1541" s="12"/>
      <c r="AU1541" s="12">
        <v>0</v>
      </c>
      <c r="AV1541" s="12">
        <v>2151945.94</v>
      </c>
      <c r="AW1541" s="12">
        <v>2194984.8588</v>
      </c>
      <c r="AX1541" s="12">
        <v>43038.918800000101</v>
      </c>
      <c r="AY1541" s="45"/>
      <c r="AZ1541" s="32"/>
      <c r="BA1541" s="12">
        <v>0</v>
      </c>
      <c r="BB1541" s="12">
        <f t="shared" si="1800"/>
        <v>0</v>
      </c>
      <c r="BC1541" s="12">
        <f t="shared" si="1777"/>
        <v>0</v>
      </c>
      <c r="BD1541" s="12">
        <f t="shared" si="1778"/>
        <v>0</v>
      </c>
      <c r="BE1541" s="12"/>
      <c r="BF1541" s="12"/>
      <c r="BG1541" s="12"/>
      <c r="BH1541" s="12">
        <f t="shared" si="1783"/>
        <v>0</v>
      </c>
      <c r="BI1541" s="12"/>
      <c r="BJ1541" s="12"/>
      <c r="BK1541" s="12"/>
      <c r="BL1541" s="12">
        <f t="shared" si="1784"/>
        <v>0</v>
      </c>
      <c r="BM1541" s="12"/>
      <c r="BN1541" s="12"/>
      <c r="BO1541" s="12"/>
      <c r="BP1541" s="12">
        <f t="shared" si="1785"/>
        <v>0</v>
      </c>
      <c r="BQ1541" s="12"/>
      <c r="BR1541" s="12"/>
      <c r="BS1541" s="12"/>
      <c r="BT1541" s="12">
        <f t="shared" si="1786"/>
        <v>0</v>
      </c>
      <c r="BU1541" s="12"/>
      <c r="BV1541" s="12"/>
      <c r="BW1541" s="12"/>
      <c r="BX1541" s="12">
        <f t="shared" si="1787"/>
        <v>0</v>
      </c>
      <c r="BY1541" s="12"/>
      <c r="BZ1541" s="12"/>
      <c r="CA1541" s="12"/>
      <c r="CB1541" s="12">
        <f t="shared" si="1788"/>
        <v>0</v>
      </c>
      <c r="CC1541" s="12"/>
      <c r="CD1541" s="12"/>
      <c r="CE1541" s="12"/>
      <c r="CF1541" s="12">
        <f t="shared" si="1789"/>
        <v>0</v>
      </c>
      <c r="CG1541" s="12"/>
      <c r="CH1541" s="12"/>
      <c r="CI1541" s="12"/>
      <c r="CJ1541" s="12">
        <f t="shared" si="1790"/>
        <v>0</v>
      </c>
      <c r="CK1541" s="12"/>
      <c r="CL1541" s="12"/>
      <c r="CM1541" s="12"/>
      <c r="CN1541" s="12">
        <f t="shared" si="1791"/>
        <v>0</v>
      </c>
      <c r="CO1541" s="12"/>
      <c r="CP1541" s="12"/>
      <c r="CQ1541" s="12"/>
      <c r="CR1541" s="12">
        <f t="shared" si="1792"/>
        <v>0</v>
      </c>
      <c r="CS1541" s="12"/>
      <c r="CT1541" s="12"/>
      <c r="CU1541" s="12"/>
      <c r="CV1541" s="12">
        <f t="shared" si="1793"/>
        <v>0</v>
      </c>
      <c r="CW1541" s="12"/>
      <c r="CX1541" s="12"/>
      <c r="CY1541" s="12"/>
      <c r="CZ1541" s="12">
        <f t="shared" si="1794"/>
        <v>0</v>
      </c>
      <c r="DA1541" s="12"/>
      <c r="DB1541" s="12"/>
      <c r="DC1541" s="12"/>
      <c r="DD1541" s="12">
        <f t="shared" si="1795"/>
        <v>0</v>
      </c>
      <c r="DE1541" s="13" t="s">
        <v>54</v>
      </c>
      <c r="DF1541" s="14" t="s">
        <v>55</v>
      </c>
    </row>
    <row r="1542" spans="1:110" ht="67.5" hidden="1" x14ac:dyDescent="0.25">
      <c r="A1542" s="13" t="s">
        <v>48</v>
      </c>
      <c r="B1542" s="48" t="s">
        <v>2600</v>
      </c>
      <c r="C1542" s="49">
        <v>1975</v>
      </c>
      <c r="D1542" s="49" t="s">
        <v>51</v>
      </c>
      <c r="E1542" s="48" t="s">
        <v>202</v>
      </c>
      <c r="F1542" s="49">
        <v>26831.3</v>
      </c>
      <c r="G1542" s="49">
        <v>24514.6</v>
      </c>
      <c r="H1542" s="51">
        <v>33423</v>
      </c>
      <c r="I1542" s="12">
        <f t="shared" ref="I1542:I1582" si="1801">O1542+R1542+U1542+X1542+AA1542+AD1542+AG1542+AJ1542+AM1542+AQ1542+AT1542+BC1542+AW1542+AZ1542</f>
        <v>29421200</v>
      </c>
      <c r="J1542" s="12">
        <f>(I1542-BC1542)*0.95</f>
        <v>27950140</v>
      </c>
      <c r="K1542" s="12">
        <f t="shared" ref="K1542:K1594" si="1802">I1542-J1542</f>
        <v>1471060</v>
      </c>
      <c r="L1542" s="12">
        <f t="shared" si="1799"/>
        <v>1471060</v>
      </c>
      <c r="M1542" s="12">
        <f t="shared" si="1729"/>
        <v>0</v>
      </c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32"/>
      <c r="AP1542" s="39" t="s">
        <v>2601</v>
      </c>
      <c r="AQ1542" s="32">
        <v>29421200</v>
      </c>
      <c r="AR1542" s="32"/>
      <c r="AS1542" s="12"/>
      <c r="AT1542" s="12"/>
      <c r="AU1542" s="12"/>
      <c r="AV1542" s="12"/>
      <c r="AW1542" s="12"/>
      <c r="AX1542" s="12"/>
      <c r="AY1542" s="45"/>
      <c r="AZ1542" s="32"/>
      <c r="BA1542" s="12"/>
      <c r="BB1542" s="12">
        <f t="shared" si="1800"/>
        <v>0</v>
      </c>
      <c r="BC1542" s="12">
        <f t="shared" si="1777"/>
        <v>0</v>
      </c>
      <c r="BD1542" s="12">
        <f t="shared" si="1778"/>
        <v>0</v>
      </c>
      <c r="BE1542" s="12"/>
      <c r="BF1542" s="12"/>
      <c r="BG1542" s="12"/>
      <c r="BH1542" s="12"/>
      <c r="BI1542" s="12"/>
      <c r="BJ1542" s="12"/>
      <c r="BK1542" s="12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2"/>
      <c r="CI1542" s="12"/>
      <c r="CJ1542" s="12"/>
      <c r="CK1542" s="12"/>
      <c r="CL1542" s="12"/>
      <c r="CM1542" s="12"/>
      <c r="CN1542" s="12"/>
      <c r="CO1542" s="12"/>
      <c r="CP1542" s="12"/>
      <c r="CQ1542" s="12"/>
      <c r="CR1542" s="12"/>
      <c r="CS1542" s="12"/>
      <c r="CT1542" s="12"/>
      <c r="CU1542" s="12"/>
      <c r="CV1542" s="12"/>
      <c r="CW1542" s="12"/>
      <c r="CX1542" s="12"/>
      <c r="CY1542" s="12"/>
      <c r="CZ1542" s="12"/>
      <c r="DA1542" s="12"/>
      <c r="DB1542" s="12"/>
      <c r="DC1542" s="12"/>
      <c r="DD1542" s="12"/>
      <c r="DE1542" s="13" t="s">
        <v>54</v>
      </c>
      <c r="DF1542" s="14" t="s">
        <v>64</v>
      </c>
    </row>
    <row r="1543" spans="1:110" ht="45" hidden="1" x14ac:dyDescent="0.25">
      <c r="A1543" s="13" t="s">
        <v>49</v>
      </c>
      <c r="B1543" s="48" t="s">
        <v>1558</v>
      </c>
      <c r="C1543" s="49">
        <v>1976</v>
      </c>
      <c r="D1543" s="49" t="s">
        <v>51</v>
      </c>
      <c r="E1543" s="48" t="s">
        <v>202</v>
      </c>
      <c r="F1543" s="50">
        <v>17973.7</v>
      </c>
      <c r="G1543" s="50">
        <v>16457.3</v>
      </c>
      <c r="H1543" s="51">
        <v>33423</v>
      </c>
      <c r="I1543" s="12">
        <f t="shared" si="1801"/>
        <v>21897047.879999999</v>
      </c>
      <c r="J1543" s="12">
        <f t="shared" ref="J1543:J1561" si="1803">(I1543-BC1543)*0.5</f>
        <v>10948523.939999999</v>
      </c>
      <c r="K1543" s="12">
        <f t="shared" si="1802"/>
        <v>10948523.939999999</v>
      </c>
      <c r="L1543" s="12">
        <f t="shared" si="1799"/>
        <v>10948523.939999999</v>
      </c>
      <c r="M1543" s="12">
        <f t="shared" si="1729"/>
        <v>0</v>
      </c>
      <c r="N1543" s="12"/>
      <c r="O1543" s="12"/>
      <c r="P1543" s="12">
        <v>0</v>
      </c>
      <c r="Q1543" s="12"/>
      <c r="R1543" s="12"/>
      <c r="S1543" s="12">
        <v>0</v>
      </c>
      <c r="T1543" s="12"/>
      <c r="U1543" s="12"/>
      <c r="V1543" s="12">
        <v>0</v>
      </c>
      <c r="W1543" s="12"/>
      <c r="X1543" s="12"/>
      <c r="Y1543" s="12">
        <v>0</v>
      </c>
      <c r="Z1543" s="12"/>
      <c r="AA1543" s="12"/>
      <c r="AB1543" s="12">
        <v>0</v>
      </c>
      <c r="AC1543" s="12"/>
      <c r="AD1543" s="12"/>
      <c r="AE1543" s="12">
        <v>0</v>
      </c>
      <c r="AF1543" s="12"/>
      <c r="AG1543" s="12"/>
      <c r="AH1543" s="12">
        <v>0</v>
      </c>
      <c r="AI1543" s="12"/>
      <c r="AJ1543" s="12"/>
      <c r="AK1543" s="12">
        <v>0</v>
      </c>
      <c r="AL1543" s="12"/>
      <c r="AM1543" s="12"/>
      <c r="AN1543" s="12">
        <v>0</v>
      </c>
      <c r="AO1543" s="32">
        <v>20280800</v>
      </c>
      <c r="AP1543" s="39" t="s">
        <v>362</v>
      </c>
      <c r="AQ1543" s="32">
        <v>21897047.879999999</v>
      </c>
      <c r="AR1543" s="32">
        <v>1616247.879999999</v>
      </c>
      <c r="AS1543" s="12"/>
      <c r="AT1543" s="12"/>
      <c r="AU1543" s="12">
        <v>0</v>
      </c>
      <c r="AV1543" s="12"/>
      <c r="AW1543" s="12"/>
      <c r="AX1543" s="12">
        <v>0</v>
      </c>
      <c r="AY1543" s="45"/>
      <c r="AZ1543" s="32"/>
      <c r="BA1543" s="12">
        <v>0</v>
      </c>
      <c r="BB1543" s="12">
        <f t="shared" ref="BB1543:BB1549" si="1804">BF1543+BJ1543+BN1543+BR1543+BV1543+BZ1543+CD1543+CH1543+CL1543+CP1543+CT1543+CX1543+DB1543</f>
        <v>0</v>
      </c>
      <c r="BC1543" s="12">
        <f t="shared" si="1777"/>
        <v>0</v>
      </c>
      <c r="BD1543" s="12">
        <f t="shared" si="1778"/>
        <v>0</v>
      </c>
      <c r="BE1543" s="12"/>
      <c r="BF1543" s="12"/>
      <c r="BG1543" s="12"/>
      <c r="BH1543" s="12">
        <f t="shared" ref="BH1543:BH1549" si="1805">BG1543-BF1543</f>
        <v>0</v>
      </c>
      <c r="BI1543" s="12"/>
      <c r="BJ1543" s="12"/>
      <c r="BK1543" s="12"/>
      <c r="BL1543" s="12">
        <f t="shared" ref="BL1543:BL1549" si="1806">BK1543-BJ1543</f>
        <v>0</v>
      </c>
      <c r="BM1543" s="12"/>
      <c r="BN1543" s="12"/>
      <c r="BO1543" s="12"/>
      <c r="BP1543" s="12">
        <f t="shared" ref="BP1543:BP1549" si="1807">BO1543-BN1543</f>
        <v>0</v>
      </c>
      <c r="BQ1543" s="12"/>
      <c r="BR1543" s="12"/>
      <c r="BS1543" s="12"/>
      <c r="BT1543" s="12">
        <f t="shared" ref="BT1543:BT1549" si="1808">BS1543-BR1543</f>
        <v>0</v>
      </c>
      <c r="BU1543" s="12"/>
      <c r="BV1543" s="12"/>
      <c r="BW1543" s="12"/>
      <c r="BX1543" s="12">
        <f t="shared" ref="BX1543:BX1549" si="1809">BW1543-BV1543</f>
        <v>0</v>
      </c>
      <c r="BY1543" s="12"/>
      <c r="BZ1543" s="12"/>
      <c r="CA1543" s="12"/>
      <c r="CB1543" s="12">
        <f t="shared" ref="CB1543:CB1549" si="1810">CA1543-BZ1543</f>
        <v>0</v>
      </c>
      <c r="CC1543" s="12"/>
      <c r="CD1543" s="12"/>
      <c r="CE1543" s="12"/>
      <c r="CF1543" s="12">
        <f t="shared" ref="CF1543:CF1549" si="1811">CE1543-CD1543</f>
        <v>0</v>
      </c>
      <c r="CG1543" s="12"/>
      <c r="CH1543" s="12"/>
      <c r="CI1543" s="12"/>
      <c r="CJ1543" s="12">
        <f t="shared" ref="CJ1543:CJ1549" si="1812">CI1543-CH1543</f>
        <v>0</v>
      </c>
      <c r="CK1543" s="12"/>
      <c r="CL1543" s="12"/>
      <c r="CM1543" s="12"/>
      <c r="CN1543" s="12">
        <f t="shared" ref="CN1543:CN1549" si="1813">CM1543-CL1543</f>
        <v>0</v>
      </c>
      <c r="CO1543" s="12"/>
      <c r="CP1543" s="12"/>
      <c r="CQ1543" s="12"/>
      <c r="CR1543" s="12">
        <f t="shared" ref="CR1543:CR1549" si="1814">CQ1543-CP1543</f>
        <v>0</v>
      </c>
      <c r="CS1543" s="12"/>
      <c r="CT1543" s="12"/>
      <c r="CU1543" s="12"/>
      <c r="CV1543" s="12">
        <f t="shared" ref="CV1543:CV1549" si="1815">CU1543-CT1543</f>
        <v>0</v>
      </c>
      <c r="CW1543" s="12"/>
      <c r="CX1543" s="12"/>
      <c r="CY1543" s="12"/>
      <c r="CZ1543" s="12">
        <f t="shared" ref="CZ1543:CZ1549" si="1816">CY1543-CX1543</f>
        <v>0</v>
      </c>
      <c r="DA1543" s="12"/>
      <c r="DB1543" s="12"/>
      <c r="DC1543" s="12"/>
      <c r="DD1543" s="12">
        <f t="shared" ref="DD1543:DD1549" si="1817">DC1543-DB1543</f>
        <v>0</v>
      </c>
      <c r="DE1543" s="13" t="s">
        <v>54</v>
      </c>
      <c r="DF1543" s="14" t="s">
        <v>55</v>
      </c>
    </row>
    <row r="1544" spans="1:110" ht="45" hidden="1" x14ac:dyDescent="0.25">
      <c r="A1544" s="13" t="s">
        <v>91</v>
      </c>
      <c r="B1544" s="48" t="s">
        <v>1559</v>
      </c>
      <c r="C1544" s="49">
        <v>1976</v>
      </c>
      <c r="D1544" s="49" t="s">
        <v>51</v>
      </c>
      <c r="E1544" s="48" t="s">
        <v>202</v>
      </c>
      <c r="F1544" s="50">
        <v>17584.599999999999</v>
      </c>
      <c r="G1544" s="50">
        <v>16069.2</v>
      </c>
      <c r="H1544" s="51">
        <v>33423</v>
      </c>
      <c r="I1544" s="12">
        <f t="shared" si="1801"/>
        <v>21897243.719999999</v>
      </c>
      <c r="J1544" s="12">
        <f t="shared" si="1803"/>
        <v>10948621.859999999</v>
      </c>
      <c r="K1544" s="12">
        <f t="shared" si="1802"/>
        <v>10948621.859999999</v>
      </c>
      <c r="L1544" s="12">
        <f t="shared" si="1799"/>
        <v>10948621.859999999</v>
      </c>
      <c r="M1544" s="12">
        <f t="shared" si="1729"/>
        <v>0</v>
      </c>
      <c r="N1544" s="12"/>
      <c r="O1544" s="12"/>
      <c r="P1544" s="12">
        <v>0</v>
      </c>
      <c r="Q1544" s="12"/>
      <c r="R1544" s="12"/>
      <c r="S1544" s="12">
        <v>0</v>
      </c>
      <c r="T1544" s="12"/>
      <c r="U1544" s="12"/>
      <c r="V1544" s="12">
        <v>0</v>
      </c>
      <c r="W1544" s="12"/>
      <c r="X1544" s="12"/>
      <c r="Y1544" s="12">
        <v>0</v>
      </c>
      <c r="Z1544" s="12"/>
      <c r="AA1544" s="12"/>
      <c r="AB1544" s="12">
        <v>0</v>
      </c>
      <c r="AC1544" s="12"/>
      <c r="AD1544" s="12"/>
      <c r="AE1544" s="12">
        <v>0</v>
      </c>
      <c r="AF1544" s="12"/>
      <c r="AG1544" s="12"/>
      <c r="AH1544" s="12">
        <v>0</v>
      </c>
      <c r="AI1544" s="12"/>
      <c r="AJ1544" s="12"/>
      <c r="AK1544" s="12">
        <v>0</v>
      </c>
      <c r="AL1544" s="12"/>
      <c r="AM1544" s="12"/>
      <c r="AN1544" s="12">
        <v>0</v>
      </c>
      <c r="AO1544" s="32">
        <v>20280800</v>
      </c>
      <c r="AP1544" s="39" t="s">
        <v>363</v>
      </c>
      <c r="AQ1544" s="32">
        <v>21897243.719999999</v>
      </c>
      <c r="AR1544" s="32">
        <v>1616443.7199999988</v>
      </c>
      <c r="AS1544" s="12"/>
      <c r="AT1544" s="12"/>
      <c r="AU1544" s="12">
        <v>0</v>
      </c>
      <c r="AV1544" s="12"/>
      <c r="AW1544" s="12"/>
      <c r="AX1544" s="12">
        <v>0</v>
      </c>
      <c r="AY1544" s="45"/>
      <c r="AZ1544" s="32"/>
      <c r="BA1544" s="12">
        <v>0</v>
      </c>
      <c r="BB1544" s="12">
        <f t="shared" si="1804"/>
        <v>0</v>
      </c>
      <c r="BC1544" s="12">
        <f t="shared" si="1777"/>
        <v>0</v>
      </c>
      <c r="BD1544" s="12">
        <f t="shared" si="1778"/>
        <v>0</v>
      </c>
      <c r="BE1544" s="12"/>
      <c r="BF1544" s="12"/>
      <c r="BG1544" s="12"/>
      <c r="BH1544" s="12">
        <f t="shared" si="1805"/>
        <v>0</v>
      </c>
      <c r="BI1544" s="12"/>
      <c r="BJ1544" s="12"/>
      <c r="BK1544" s="12"/>
      <c r="BL1544" s="12">
        <f t="shared" si="1806"/>
        <v>0</v>
      </c>
      <c r="BM1544" s="12"/>
      <c r="BN1544" s="12"/>
      <c r="BO1544" s="12"/>
      <c r="BP1544" s="12">
        <f t="shared" si="1807"/>
        <v>0</v>
      </c>
      <c r="BQ1544" s="12"/>
      <c r="BR1544" s="12"/>
      <c r="BS1544" s="12"/>
      <c r="BT1544" s="12">
        <f t="shared" si="1808"/>
        <v>0</v>
      </c>
      <c r="BU1544" s="12"/>
      <c r="BV1544" s="12"/>
      <c r="BW1544" s="12"/>
      <c r="BX1544" s="12">
        <f t="shared" si="1809"/>
        <v>0</v>
      </c>
      <c r="BY1544" s="12"/>
      <c r="BZ1544" s="12"/>
      <c r="CA1544" s="12"/>
      <c r="CB1544" s="12">
        <f t="shared" si="1810"/>
        <v>0</v>
      </c>
      <c r="CC1544" s="12"/>
      <c r="CD1544" s="12"/>
      <c r="CE1544" s="12"/>
      <c r="CF1544" s="12">
        <f t="shared" si="1811"/>
        <v>0</v>
      </c>
      <c r="CG1544" s="12"/>
      <c r="CH1544" s="12"/>
      <c r="CI1544" s="12"/>
      <c r="CJ1544" s="12">
        <f t="shared" si="1812"/>
        <v>0</v>
      </c>
      <c r="CK1544" s="12"/>
      <c r="CL1544" s="12"/>
      <c r="CM1544" s="12"/>
      <c r="CN1544" s="12">
        <f t="shared" si="1813"/>
        <v>0</v>
      </c>
      <c r="CO1544" s="12"/>
      <c r="CP1544" s="12"/>
      <c r="CQ1544" s="12"/>
      <c r="CR1544" s="12">
        <f t="shared" si="1814"/>
        <v>0</v>
      </c>
      <c r="CS1544" s="12"/>
      <c r="CT1544" s="12"/>
      <c r="CU1544" s="12"/>
      <c r="CV1544" s="12">
        <f t="shared" si="1815"/>
        <v>0</v>
      </c>
      <c r="CW1544" s="12"/>
      <c r="CX1544" s="12"/>
      <c r="CY1544" s="12"/>
      <c r="CZ1544" s="12">
        <f t="shared" si="1816"/>
        <v>0</v>
      </c>
      <c r="DA1544" s="12"/>
      <c r="DB1544" s="12"/>
      <c r="DC1544" s="12"/>
      <c r="DD1544" s="12">
        <f t="shared" si="1817"/>
        <v>0</v>
      </c>
      <c r="DE1544" s="13" t="s">
        <v>54</v>
      </c>
      <c r="DF1544" s="14" t="s">
        <v>55</v>
      </c>
    </row>
    <row r="1545" spans="1:110" ht="38.25" hidden="1" x14ac:dyDescent="0.25">
      <c r="A1545" s="13" t="s">
        <v>92</v>
      </c>
      <c r="B1545" s="48" t="s">
        <v>1560</v>
      </c>
      <c r="C1545" s="49">
        <v>1980</v>
      </c>
      <c r="D1545" s="49" t="s">
        <v>51</v>
      </c>
      <c r="E1545" s="48" t="s">
        <v>186</v>
      </c>
      <c r="F1545" s="50">
        <v>9542</v>
      </c>
      <c r="G1545" s="50">
        <v>7316.5</v>
      </c>
      <c r="H1545" s="51">
        <v>38498</v>
      </c>
      <c r="I1545" s="12">
        <f t="shared" si="1801"/>
        <v>10545755</v>
      </c>
      <c r="J1545" s="12">
        <f t="shared" si="1803"/>
        <v>5272877.5</v>
      </c>
      <c r="K1545" s="12">
        <f t="shared" si="1802"/>
        <v>5272877.5</v>
      </c>
      <c r="L1545" s="12">
        <f t="shared" si="1799"/>
        <v>5272877.5</v>
      </c>
      <c r="M1545" s="12">
        <f t="shared" si="1729"/>
        <v>0</v>
      </c>
      <c r="N1545" s="12"/>
      <c r="O1545" s="12"/>
      <c r="P1545" s="12">
        <v>0</v>
      </c>
      <c r="Q1545" s="12"/>
      <c r="R1545" s="12"/>
      <c r="S1545" s="12">
        <v>0</v>
      </c>
      <c r="T1545" s="12"/>
      <c r="U1545" s="12"/>
      <c r="V1545" s="12">
        <v>0</v>
      </c>
      <c r="W1545" s="12"/>
      <c r="X1545" s="12"/>
      <c r="Y1545" s="12">
        <v>0</v>
      </c>
      <c r="Z1545" s="12"/>
      <c r="AA1545" s="12"/>
      <c r="AB1545" s="12">
        <v>0</v>
      </c>
      <c r="AC1545" s="12"/>
      <c r="AD1545" s="12"/>
      <c r="AE1545" s="12">
        <v>0</v>
      </c>
      <c r="AF1545" s="12"/>
      <c r="AG1545" s="12"/>
      <c r="AH1545" s="12">
        <v>0</v>
      </c>
      <c r="AI1545" s="12"/>
      <c r="AJ1545" s="12"/>
      <c r="AK1545" s="12">
        <v>0</v>
      </c>
      <c r="AL1545" s="12"/>
      <c r="AM1545" s="12"/>
      <c r="AN1545" s="12">
        <v>0</v>
      </c>
      <c r="AO1545" s="32">
        <v>8700000</v>
      </c>
      <c r="AP1545" s="39" t="s">
        <v>364</v>
      </c>
      <c r="AQ1545" s="32">
        <v>10545755</v>
      </c>
      <c r="AR1545" s="32">
        <v>1845755</v>
      </c>
      <c r="AS1545" s="12"/>
      <c r="AT1545" s="12"/>
      <c r="AU1545" s="12">
        <v>0</v>
      </c>
      <c r="AV1545" s="12"/>
      <c r="AW1545" s="12"/>
      <c r="AX1545" s="12">
        <v>0</v>
      </c>
      <c r="AY1545" s="45"/>
      <c r="AZ1545" s="32"/>
      <c r="BA1545" s="12">
        <v>0</v>
      </c>
      <c r="BB1545" s="12">
        <f t="shared" si="1804"/>
        <v>0</v>
      </c>
      <c r="BC1545" s="12">
        <f t="shared" si="1777"/>
        <v>0</v>
      </c>
      <c r="BD1545" s="12">
        <f t="shared" si="1778"/>
        <v>0</v>
      </c>
      <c r="BE1545" s="12"/>
      <c r="BF1545" s="12"/>
      <c r="BG1545" s="12"/>
      <c r="BH1545" s="12">
        <f t="shared" si="1805"/>
        <v>0</v>
      </c>
      <c r="BI1545" s="12"/>
      <c r="BJ1545" s="12"/>
      <c r="BK1545" s="12"/>
      <c r="BL1545" s="12">
        <f t="shared" si="1806"/>
        <v>0</v>
      </c>
      <c r="BM1545" s="12"/>
      <c r="BN1545" s="12"/>
      <c r="BO1545" s="12"/>
      <c r="BP1545" s="12">
        <f t="shared" si="1807"/>
        <v>0</v>
      </c>
      <c r="BQ1545" s="12"/>
      <c r="BR1545" s="12"/>
      <c r="BS1545" s="12"/>
      <c r="BT1545" s="12">
        <f t="shared" si="1808"/>
        <v>0</v>
      </c>
      <c r="BU1545" s="12"/>
      <c r="BV1545" s="12"/>
      <c r="BW1545" s="12"/>
      <c r="BX1545" s="12">
        <f t="shared" si="1809"/>
        <v>0</v>
      </c>
      <c r="BY1545" s="12"/>
      <c r="BZ1545" s="12"/>
      <c r="CA1545" s="12"/>
      <c r="CB1545" s="12">
        <f t="shared" si="1810"/>
        <v>0</v>
      </c>
      <c r="CC1545" s="12"/>
      <c r="CD1545" s="12"/>
      <c r="CE1545" s="12"/>
      <c r="CF1545" s="12">
        <f t="shared" si="1811"/>
        <v>0</v>
      </c>
      <c r="CG1545" s="12"/>
      <c r="CH1545" s="12"/>
      <c r="CI1545" s="12"/>
      <c r="CJ1545" s="12">
        <f t="shared" si="1812"/>
        <v>0</v>
      </c>
      <c r="CK1545" s="12"/>
      <c r="CL1545" s="12"/>
      <c r="CM1545" s="12"/>
      <c r="CN1545" s="12">
        <f t="shared" si="1813"/>
        <v>0</v>
      </c>
      <c r="CO1545" s="12"/>
      <c r="CP1545" s="12"/>
      <c r="CQ1545" s="12"/>
      <c r="CR1545" s="12">
        <f t="shared" si="1814"/>
        <v>0</v>
      </c>
      <c r="CS1545" s="12"/>
      <c r="CT1545" s="12"/>
      <c r="CU1545" s="12"/>
      <c r="CV1545" s="12">
        <f t="shared" si="1815"/>
        <v>0</v>
      </c>
      <c r="CW1545" s="12"/>
      <c r="CX1545" s="12"/>
      <c r="CY1545" s="12"/>
      <c r="CZ1545" s="12">
        <f t="shared" si="1816"/>
        <v>0</v>
      </c>
      <c r="DA1545" s="12"/>
      <c r="DB1545" s="12"/>
      <c r="DC1545" s="12"/>
      <c r="DD1545" s="12">
        <f t="shared" si="1817"/>
        <v>0</v>
      </c>
      <c r="DE1545" s="13" t="s">
        <v>54</v>
      </c>
      <c r="DF1545" s="14" t="s">
        <v>55</v>
      </c>
    </row>
    <row r="1546" spans="1:110" ht="51" hidden="1" x14ac:dyDescent="0.25">
      <c r="A1546" s="13" t="s">
        <v>93</v>
      </c>
      <c r="B1546" s="48" t="s">
        <v>1561</v>
      </c>
      <c r="C1546" s="49">
        <v>1899</v>
      </c>
      <c r="D1546" s="49" t="s">
        <v>51</v>
      </c>
      <c r="E1546" s="48" t="s">
        <v>56</v>
      </c>
      <c r="F1546" s="50">
        <v>1082</v>
      </c>
      <c r="G1546" s="50">
        <v>938.5</v>
      </c>
      <c r="H1546" s="51">
        <v>34071</v>
      </c>
      <c r="I1546" s="12">
        <f t="shared" si="1801"/>
        <v>346233.59999999998</v>
      </c>
      <c r="J1546" s="12">
        <f t="shared" si="1803"/>
        <v>173116.79999999999</v>
      </c>
      <c r="K1546" s="12">
        <f t="shared" si="1802"/>
        <v>173116.79999999999</v>
      </c>
      <c r="L1546" s="12">
        <f t="shared" si="1799"/>
        <v>173116.79999999999</v>
      </c>
      <c r="M1546" s="12">
        <f t="shared" si="1729"/>
        <v>0</v>
      </c>
      <c r="N1546" s="12"/>
      <c r="O1546" s="12"/>
      <c r="P1546" s="12">
        <v>0</v>
      </c>
      <c r="Q1546" s="12"/>
      <c r="R1546" s="12"/>
      <c r="S1546" s="12">
        <v>0</v>
      </c>
      <c r="T1546" s="12"/>
      <c r="U1546" s="12"/>
      <c r="V1546" s="12">
        <v>0</v>
      </c>
      <c r="W1546" s="12"/>
      <c r="X1546" s="12"/>
      <c r="Y1546" s="12">
        <v>0</v>
      </c>
      <c r="Z1546" s="12"/>
      <c r="AA1546" s="12"/>
      <c r="AB1546" s="12">
        <v>0</v>
      </c>
      <c r="AC1546" s="12">
        <v>555479.38500000001</v>
      </c>
      <c r="AD1546" s="12">
        <v>346233.59999999998</v>
      </c>
      <c r="AE1546" s="12">
        <v>-209245.78500000003</v>
      </c>
      <c r="AF1546" s="12"/>
      <c r="AG1546" s="12"/>
      <c r="AH1546" s="12">
        <v>0</v>
      </c>
      <c r="AI1546" s="12"/>
      <c r="AJ1546" s="12"/>
      <c r="AK1546" s="12">
        <v>0</v>
      </c>
      <c r="AL1546" s="12"/>
      <c r="AM1546" s="12"/>
      <c r="AN1546" s="12">
        <v>0</v>
      </c>
      <c r="AO1546" s="32"/>
      <c r="AP1546" s="39" t="s">
        <v>53</v>
      </c>
      <c r="AQ1546" s="32"/>
      <c r="AR1546" s="32">
        <v>0</v>
      </c>
      <c r="AS1546" s="12"/>
      <c r="AT1546" s="12"/>
      <c r="AU1546" s="12">
        <v>0</v>
      </c>
      <c r="AV1546" s="12"/>
      <c r="AW1546" s="12"/>
      <c r="AX1546" s="12">
        <v>0</v>
      </c>
      <c r="AY1546" s="45"/>
      <c r="AZ1546" s="32"/>
      <c r="BA1546" s="12">
        <v>0</v>
      </c>
      <c r="BB1546" s="12">
        <f t="shared" si="1804"/>
        <v>0</v>
      </c>
      <c r="BC1546" s="12">
        <f t="shared" si="1777"/>
        <v>0</v>
      </c>
      <c r="BD1546" s="12">
        <f t="shared" si="1778"/>
        <v>0</v>
      </c>
      <c r="BE1546" s="12"/>
      <c r="BF1546" s="12"/>
      <c r="BG1546" s="12"/>
      <c r="BH1546" s="12">
        <f t="shared" si="1805"/>
        <v>0</v>
      </c>
      <c r="BI1546" s="12"/>
      <c r="BJ1546" s="12"/>
      <c r="BK1546" s="12"/>
      <c r="BL1546" s="12">
        <f t="shared" si="1806"/>
        <v>0</v>
      </c>
      <c r="BM1546" s="12"/>
      <c r="BN1546" s="12"/>
      <c r="BO1546" s="12"/>
      <c r="BP1546" s="12">
        <f t="shared" si="1807"/>
        <v>0</v>
      </c>
      <c r="BQ1546" s="12"/>
      <c r="BR1546" s="12"/>
      <c r="BS1546" s="12"/>
      <c r="BT1546" s="12">
        <f t="shared" si="1808"/>
        <v>0</v>
      </c>
      <c r="BU1546" s="12"/>
      <c r="BV1546" s="12"/>
      <c r="BW1546" s="12"/>
      <c r="BX1546" s="12">
        <f t="shared" si="1809"/>
        <v>0</v>
      </c>
      <c r="BY1546" s="12"/>
      <c r="BZ1546" s="12"/>
      <c r="CA1546" s="12"/>
      <c r="CB1546" s="12">
        <f t="shared" si="1810"/>
        <v>0</v>
      </c>
      <c r="CC1546" s="12"/>
      <c r="CD1546" s="12"/>
      <c r="CE1546" s="12"/>
      <c r="CF1546" s="12">
        <f t="shared" si="1811"/>
        <v>0</v>
      </c>
      <c r="CG1546" s="12"/>
      <c r="CH1546" s="12"/>
      <c r="CI1546" s="12"/>
      <c r="CJ1546" s="12">
        <f t="shared" si="1812"/>
        <v>0</v>
      </c>
      <c r="CK1546" s="12"/>
      <c r="CL1546" s="12"/>
      <c r="CM1546" s="12"/>
      <c r="CN1546" s="12">
        <f t="shared" si="1813"/>
        <v>0</v>
      </c>
      <c r="CO1546" s="12"/>
      <c r="CP1546" s="12"/>
      <c r="CQ1546" s="12"/>
      <c r="CR1546" s="12">
        <f t="shared" si="1814"/>
        <v>0</v>
      </c>
      <c r="CS1546" s="12"/>
      <c r="CT1546" s="12"/>
      <c r="CU1546" s="12"/>
      <c r="CV1546" s="12">
        <f t="shared" si="1815"/>
        <v>0</v>
      </c>
      <c r="CW1546" s="12"/>
      <c r="CX1546" s="12"/>
      <c r="CY1546" s="12"/>
      <c r="CZ1546" s="12">
        <f t="shared" si="1816"/>
        <v>0</v>
      </c>
      <c r="DA1546" s="12"/>
      <c r="DB1546" s="12"/>
      <c r="DC1546" s="12"/>
      <c r="DD1546" s="12">
        <f t="shared" si="1817"/>
        <v>0</v>
      </c>
      <c r="DE1546" s="13" t="s">
        <v>54</v>
      </c>
      <c r="DF1546" s="14" t="s">
        <v>55</v>
      </c>
    </row>
    <row r="1547" spans="1:110" ht="51" hidden="1" x14ac:dyDescent="0.25">
      <c r="A1547" s="13" t="s">
        <v>94</v>
      </c>
      <c r="B1547" s="48" t="s">
        <v>1562</v>
      </c>
      <c r="C1547" s="49">
        <v>1907</v>
      </c>
      <c r="D1547" s="49" t="s">
        <v>51</v>
      </c>
      <c r="E1547" s="48" t="s">
        <v>56</v>
      </c>
      <c r="F1547" s="50">
        <v>1273.4000000000001</v>
      </c>
      <c r="G1547" s="50">
        <v>1031</v>
      </c>
      <c r="H1547" s="51">
        <v>34116</v>
      </c>
      <c r="I1547" s="12">
        <f t="shared" si="1801"/>
        <v>706291.19999999995</v>
      </c>
      <c r="J1547" s="12">
        <f t="shared" si="1803"/>
        <v>353145.59999999998</v>
      </c>
      <c r="K1547" s="12">
        <f t="shared" si="1802"/>
        <v>353145.59999999998</v>
      </c>
      <c r="L1547" s="12">
        <f t="shared" si="1799"/>
        <v>353145.59999999998</v>
      </c>
      <c r="M1547" s="12">
        <f t="shared" si="1729"/>
        <v>0</v>
      </c>
      <c r="N1547" s="12"/>
      <c r="O1547" s="12"/>
      <c r="P1547" s="12">
        <v>0</v>
      </c>
      <c r="Q1547" s="12"/>
      <c r="R1547" s="12"/>
      <c r="S1547" s="12">
        <v>0</v>
      </c>
      <c r="T1547" s="12"/>
      <c r="U1547" s="12"/>
      <c r="V1547" s="12">
        <v>0</v>
      </c>
      <c r="W1547" s="12">
        <v>559204.10499999998</v>
      </c>
      <c r="X1547" s="12">
        <v>706291.19999999995</v>
      </c>
      <c r="Y1547" s="12">
        <v>147087.09499999997</v>
      </c>
      <c r="Z1547" s="12"/>
      <c r="AA1547" s="12"/>
      <c r="AB1547" s="12">
        <v>0</v>
      </c>
      <c r="AC1547" s="12"/>
      <c r="AD1547" s="12"/>
      <c r="AE1547" s="12">
        <v>0</v>
      </c>
      <c r="AF1547" s="12"/>
      <c r="AG1547" s="12"/>
      <c r="AH1547" s="12">
        <v>0</v>
      </c>
      <c r="AI1547" s="12"/>
      <c r="AJ1547" s="12"/>
      <c r="AK1547" s="12">
        <v>0</v>
      </c>
      <c r="AL1547" s="12"/>
      <c r="AM1547" s="12"/>
      <c r="AN1547" s="12">
        <v>0</v>
      </c>
      <c r="AO1547" s="32"/>
      <c r="AP1547" s="39" t="s">
        <v>53</v>
      </c>
      <c r="AQ1547" s="32"/>
      <c r="AR1547" s="32">
        <v>0</v>
      </c>
      <c r="AS1547" s="12"/>
      <c r="AT1547" s="12"/>
      <c r="AU1547" s="12">
        <v>0</v>
      </c>
      <c r="AV1547" s="12"/>
      <c r="AW1547" s="12"/>
      <c r="AX1547" s="12">
        <v>0</v>
      </c>
      <c r="AY1547" s="45"/>
      <c r="AZ1547" s="32"/>
      <c r="BA1547" s="12">
        <v>0</v>
      </c>
      <c r="BB1547" s="12">
        <f t="shared" si="1804"/>
        <v>0</v>
      </c>
      <c r="BC1547" s="12">
        <f t="shared" si="1777"/>
        <v>0</v>
      </c>
      <c r="BD1547" s="12">
        <f t="shared" si="1778"/>
        <v>0</v>
      </c>
      <c r="BE1547" s="12"/>
      <c r="BF1547" s="12"/>
      <c r="BG1547" s="12"/>
      <c r="BH1547" s="12">
        <f t="shared" si="1805"/>
        <v>0</v>
      </c>
      <c r="BI1547" s="12"/>
      <c r="BJ1547" s="12"/>
      <c r="BK1547" s="12"/>
      <c r="BL1547" s="12">
        <f t="shared" si="1806"/>
        <v>0</v>
      </c>
      <c r="BM1547" s="12"/>
      <c r="BN1547" s="12"/>
      <c r="BO1547" s="12"/>
      <c r="BP1547" s="12">
        <f t="shared" si="1807"/>
        <v>0</v>
      </c>
      <c r="BQ1547" s="12"/>
      <c r="BR1547" s="12"/>
      <c r="BS1547" s="12"/>
      <c r="BT1547" s="12">
        <f t="shared" si="1808"/>
        <v>0</v>
      </c>
      <c r="BU1547" s="12"/>
      <c r="BV1547" s="12"/>
      <c r="BW1547" s="12"/>
      <c r="BX1547" s="12">
        <f t="shared" si="1809"/>
        <v>0</v>
      </c>
      <c r="BY1547" s="12"/>
      <c r="BZ1547" s="12"/>
      <c r="CA1547" s="12"/>
      <c r="CB1547" s="12">
        <f t="shared" si="1810"/>
        <v>0</v>
      </c>
      <c r="CC1547" s="12"/>
      <c r="CD1547" s="12"/>
      <c r="CE1547" s="12"/>
      <c r="CF1547" s="12">
        <f t="shared" si="1811"/>
        <v>0</v>
      </c>
      <c r="CG1547" s="12"/>
      <c r="CH1547" s="12"/>
      <c r="CI1547" s="12"/>
      <c r="CJ1547" s="12">
        <f t="shared" si="1812"/>
        <v>0</v>
      </c>
      <c r="CK1547" s="12"/>
      <c r="CL1547" s="12"/>
      <c r="CM1547" s="12"/>
      <c r="CN1547" s="12">
        <f t="shared" si="1813"/>
        <v>0</v>
      </c>
      <c r="CO1547" s="12"/>
      <c r="CP1547" s="12"/>
      <c r="CQ1547" s="12"/>
      <c r="CR1547" s="12">
        <f t="shared" si="1814"/>
        <v>0</v>
      </c>
      <c r="CS1547" s="12"/>
      <c r="CT1547" s="12"/>
      <c r="CU1547" s="12"/>
      <c r="CV1547" s="12">
        <f t="shared" si="1815"/>
        <v>0</v>
      </c>
      <c r="CW1547" s="12"/>
      <c r="CX1547" s="12"/>
      <c r="CY1547" s="12"/>
      <c r="CZ1547" s="12">
        <f t="shared" si="1816"/>
        <v>0</v>
      </c>
      <c r="DA1547" s="12"/>
      <c r="DB1547" s="12"/>
      <c r="DC1547" s="12"/>
      <c r="DD1547" s="12">
        <f t="shared" si="1817"/>
        <v>0</v>
      </c>
      <c r="DE1547" s="13" t="s">
        <v>54</v>
      </c>
      <c r="DF1547" s="14" t="s">
        <v>55</v>
      </c>
    </row>
    <row r="1548" spans="1:110" ht="51" hidden="1" x14ac:dyDescent="0.25">
      <c r="A1548" s="13" t="s">
        <v>95</v>
      </c>
      <c r="B1548" s="48" t="s">
        <v>1563</v>
      </c>
      <c r="C1548" s="49">
        <v>1908</v>
      </c>
      <c r="D1548" s="49" t="s">
        <v>51</v>
      </c>
      <c r="E1548" s="48" t="s">
        <v>56</v>
      </c>
      <c r="F1548" s="50">
        <v>1617</v>
      </c>
      <c r="G1548" s="50">
        <v>1440</v>
      </c>
      <c r="H1548" s="51">
        <v>34121</v>
      </c>
      <c r="I1548" s="12">
        <f t="shared" si="1801"/>
        <v>4500000</v>
      </c>
      <c r="J1548" s="12">
        <f t="shared" si="1803"/>
        <v>2250000</v>
      </c>
      <c r="K1548" s="12">
        <f t="shared" si="1802"/>
        <v>2250000</v>
      </c>
      <c r="L1548" s="12">
        <f t="shared" si="1799"/>
        <v>2250000</v>
      </c>
      <c r="M1548" s="12">
        <f t="shared" si="1729"/>
        <v>0</v>
      </c>
      <c r="N1548" s="12"/>
      <c r="O1548" s="12"/>
      <c r="P1548" s="12">
        <v>0</v>
      </c>
      <c r="Q1548" s="12"/>
      <c r="R1548" s="12"/>
      <c r="S1548" s="12">
        <v>0</v>
      </c>
      <c r="T1548" s="12"/>
      <c r="U1548" s="12"/>
      <c r="V1548" s="12">
        <v>0</v>
      </c>
      <c r="W1548" s="12"/>
      <c r="X1548" s="12"/>
      <c r="Y1548" s="12">
        <v>0</v>
      </c>
      <c r="Z1548" s="12"/>
      <c r="AA1548" s="12"/>
      <c r="AB1548" s="12">
        <v>0</v>
      </c>
      <c r="AC1548" s="12"/>
      <c r="AD1548" s="12"/>
      <c r="AE1548" s="12">
        <v>0</v>
      </c>
      <c r="AF1548" s="12"/>
      <c r="AG1548" s="12"/>
      <c r="AH1548" s="12">
        <v>0</v>
      </c>
      <c r="AI1548" s="12"/>
      <c r="AJ1548" s="12"/>
      <c r="AK1548" s="12">
        <v>0</v>
      </c>
      <c r="AL1548" s="12"/>
      <c r="AM1548" s="12"/>
      <c r="AN1548" s="12">
        <v>0</v>
      </c>
      <c r="AO1548" s="32">
        <v>4500000</v>
      </c>
      <c r="AP1548" s="39" t="s">
        <v>365</v>
      </c>
      <c r="AQ1548" s="32">
        <v>4500000</v>
      </c>
      <c r="AR1548" s="32">
        <v>0</v>
      </c>
      <c r="AS1548" s="12"/>
      <c r="AT1548" s="12"/>
      <c r="AU1548" s="12">
        <v>0</v>
      </c>
      <c r="AV1548" s="12"/>
      <c r="AW1548" s="12"/>
      <c r="AX1548" s="12">
        <v>0</v>
      </c>
      <c r="AY1548" s="45"/>
      <c r="AZ1548" s="32"/>
      <c r="BA1548" s="12">
        <v>0</v>
      </c>
      <c r="BB1548" s="12">
        <f t="shared" si="1804"/>
        <v>0</v>
      </c>
      <c r="BC1548" s="12">
        <f t="shared" si="1777"/>
        <v>0</v>
      </c>
      <c r="BD1548" s="12">
        <f t="shared" si="1778"/>
        <v>0</v>
      </c>
      <c r="BE1548" s="12"/>
      <c r="BF1548" s="12"/>
      <c r="BG1548" s="12"/>
      <c r="BH1548" s="12">
        <f t="shared" si="1805"/>
        <v>0</v>
      </c>
      <c r="BI1548" s="12"/>
      <c r="BJ1548" s="12"/>
      <c r="BK1548" s="12"/>
      <c r="BL1548" s="12">
        <f t="shared" si="1806"/>
        <v>0</v>
      </c>
      <c r="BM1548" s="12"/>
      <c r="BN1548" s="12"/>
      <c r="BO1548" s="12"/>
      <c r="BP1548" s="12">
        <f t="shared" si="1807"/>
        <v>0</v>
      </c>
      <c r="BQ1548" s="12"/>
      <c r="BR1548" s="12"/>
      <c r="BS1548" s="12"/>
      <c r="BT1548" s="12">
        <f t="shared" si="1808"/>
        <v>0</v>
      </c>
      <c r="BU1548" s="12"/>
      <c r="BV1548" s="12"/>
      <c r="BW1548" s="12"/>
      <c r="BX1548" s="12">
        <f t="shared" si="1809"/>
        <v>0</v>
      </c>
      <c r="BY1548" s="12"/>
      <c r="BZ1548" s="12"/>
      <c r="CA1548" s="12"/>
      <c r="CB1548" s="12">
        <f t="shared" si="1810"/>
        <v>0</v>
      </c>
      <c r="CC1548" s="12"/>
      <c r="CD1548" s="12"/>
      <c r="CE1548" s="12"/>
      <c r="CF1548" s="12">
        <f t="shared" si="1811"/>
        <v>0</v>
      </c>
      <c r="CG1548" s="12"/>
      <c r="CH1548" s="12"/>
      <c r="CI1548" s="12"/>
      <c r="CJ1548" s="12">
        <f t="shared" si="1812"/>
        <v>0</v>
      </c>
      <c r="CK1548" s="12"/>
      <c r="CL1548" s="12"/>
      <c r="CM1548" s="12"/>
      <c r="CN1548" s="12">
        <f t="shared" si="1813"/>
        <v>0</v>
      </c>
      <c r="CO1548" s="12"/>
      <c r="CP1548" s="12"/>
      <c r="CQ1548" s="12"/>
      <c r="CR1548" s="12">
        <f t="shared" si="1814"/>
        <v>0</v>
      </c>
      <c r="CS1548" s="12"/>
      <c r="CT1548" s="12"/>
      <c r="CU1548" s="12"/>
      <c r="CV1548" s="12">
        <f t="shared" si="1815"/>
        <v>0</v>
      </c>
      <c r="CW1548" s="12"/>
      <c r="CX1548" s="12"/>
      <c r="CY1548" s="12"/>
      <c r="CZ1548" s="12">
        <f t="shared" si="1816"/>
        <v>0</v>
      </c>
      <c r="DA1548" s="12"/>
      <c r="DB1548" s="12"/>
      <c r="DC1548" s="12"/>
      <c r="DD1548" s="12">
        <f t="shared" si="1817"/>
        <v>0</v>
      </c>
      <c r="DE1548" s="13" t="s">
        <v>54</v>
      </c>
      <c r="DF1548" s="14" t="s">
        <v>55</v>
      </c>
    </row>
    <row r="1549" spans="1:110" ht="51" hidden="1" x14ac:dyDescent="0.25">
      <c r="A1549" s="13" t="s">
        <v>96</v>
      </c>
      <c r="B1549" s="48" t="s">
        <v>1564</v>
      </c>
      <c r="C1549" s="49">
        <v>1904</v>
      </c>
      <c r="D1549" s="49" t="s">
        <v>51</v>
      </c>
      <c r="E1549" s="48" t="s">
        <v>56</v>
      </c>
      <c r="F1549" s="50">
        <v>641.4</v>
      </c>
      <c r="G1549" s="50">
        <v>562.79999999999995</v>
      </c>
      <c r="H1549" s="51">
        <v>35748</v>
      </c>
      <c r="I1549" s="12">
        <f t="shared" si="1801"/>
        <v>527630.4</v>
      </c>
      <c r="J1549" s="12">
        <f t="shared" si="1803"/>
        <v>263815.2</v>
      </c>
      <c r="K1549" s="12">
        <f t="shared" si="1802"/>
        <v>263815.2</v>
      </c>
      <c r="L1549" s="12">
        <f t="shared" si="1799"/>
        <v>263815.2</v>
      </c>
      <c r="M1549" s="12">
        <f t="shared" si="1729"/>
        <v>0</v>
      </c>
      <c r="N1549" s="12"/>
      <c r="O1549" s="12"/>
      <c r="P1549" s="12">
        <v>0</v>
      </c>
      <c r="Q1549" s="12"/>
      <c r="R1549" s="12"/>
      <c r="S1549" s="12">
        <v>0</v>
      </c>
      <c r="T1549" s="12"/>
      <c r="U1549" s="12"/>
      <c r="V1549" s="12">
        <v>0</v>
      </c>
      <c r="W1549" s="12"/>
      <c r="X1549" s="12"/>
      <c r="Y1549" s="12">
        <v>0</v>
      </c>
      <c r="Z1549" s="12"/>
      <c r="AA1549" s="12"/>
      <c r="AB1549" s="12">
        <v>0</v>
      </c>
      <c r="AC1549" s="12">
        <v>333110.06</v>
      </c>
      <c r="AD1549" s="12">
        <v>527630.4</v>
      </c>
      <c r="AE1549" s="12">
        <v>194520.34000000003</v>
      </c>
      <c r="AF1549" s="12"/>
      <c r="AG1549" s="12"/>
      <c r="AH1549" s="12">
        <v>0</v>
      </c>
      <c r="AI1549" s="12"/>
      <c r="AJ1549" s="12"/>
      <c r="AK1549" s="12">
        <v>0</v>
      </c>
      <c r="AL1549" s="12"/>
      <c r="AM1549" s="12"/>
      <c r="AN1549" s="12">
        <v>0</v>
      </c>
      <c r="AO1549" s="32"/>
      <c r="AP1549" s="39" t="s">
        <v>53</v>
      </c>
      <c r="AQ1549" s="32"/>
      <c r="AR1549" s="32">
        <v>0</v>
      </c>
      <c r="AS1549" s="12"/>
      <c r="AT1549" s="12"/>
      <c r="AU1549" s="12">
        <v>0</v>
      </c>
      <c r="AV1549" s="12"/>
      <c r="AW1549" s="12"/>
      <c r="AX1549" s="12">
        <v>0</v>
      </c>
      <c r="AY1549" s="45"/>
      <c r="AZ1549" s="32"/>
      <c r="BA1549" s="12">
        <v>0</v>
      </c>
      <c r="BB1549" s="12">
        <f t="shared" si="1804"/>
        <v>0</v>
      </c>
      <c r="BC1549" s="12">
        <f t="shared" si="1777"/>
        <v>0</v>
      </c>
      <c r="BD1549" s="12">
        <f t="shared" si="1778"/>
        <v>0</v>
      </c>
      <c r="BE1549" s="12"/>
      <c r="BF1549" s="12"/>
      <c r="BG1549" s="12"/>
      <c r="BH1549" s="12">
        <f t="shared" si="1805"/>
        <v>0</v>
      </c>
      <c r="BI1549" s="12"/>
      <c r="BJ1549" s="12"/>
      <c r="BK1549" s="12"/>
      <c r="BL1549" s="12">
        <f t="shared" si="1806"/>
        <v>0</v>
      </c>
      <c r="BM1549" s="12"/>
      <c r="BN1549" s="12"/>
      <c r="BO1549" s="12"/>
      <c r="BP1549" s="12">
        <f t="shared" si="1807"/>
        <v>0</v>
      </c>
      <c r="BQ1549" s="12"/>
      <c r="BR1549" s="12"/>
      <c r="BS1549" s="12"/>
      <c r="BT1549" s="12">
        <f t="shared" si="1808"/>
        <v>0</v>
      </c>
      <c r="BU1549" s="12"/>
      <c r="BV1549" s="12"/>
      <c r="BW1549" s="12"/>
      <c r="BX1549" s="12">
        <f t="shared" si="1809"/>
        <v>0</v>
      </c>
      <c r="BY1549" s="12"/>
      <c r="BZ1549" s="12"/>
      <c r="CA1549" s="12"/>
      <c r="CB1549" s="12">
        <f t="shared" si="1810"/>
        <v>0</v>
      </c>
      <c r="CC1549" s="12"/>
      <c r="CD1549" s="12"/>
      <c r="CE1549" s="12"/>
      <c r="CF1549" s="12">
        <f t="shared" si="1811"/>
        <v>0</v>
      </c>
      <c r="CG1549" s="12"/>
      <c r="CH1549" s="12"/>
      <c r="CI1549" s="12"/>
      <c r="CJ1549" s="12">
        <f t="shared" si="1812"/>
        <v>0</v>
      </c>
      <c r="CK1549" s="12"/>
      <c r="CL1549" s="12"/>
      <c r="CM1549" s="12"/>
      <c r="CN1549" s="12">
        <f t="shared" si="1813"/>
        <v>0</v>
      </c>
      <c r="CO1549" s="12"/>
      <c r="CP1549" s="12"/>
      <c r="CQ1549" s="12"/>
      <c r="CR1549" s="12">
        <f t="shared" si="1814"/>
        <v>0</v>
      </c>
      <c r="CS1549" s="12"/>
      <c r="CT1549" s="12"/>
      <c r="CU1549" s="12"/>
      <c r="CV1549" s="12">
        <f t="shared" si="1815"/>
        <v>0</v>
      </c>
      <c r="CW1549" s="12"/>
      <c r="CX1549" s="12"/>
      <c r="CY1549" s="12"/>
      <c r="CZ1549" s="12">
        <f t="shared" si="1816"/>
        <v>0</v>
      </c>
      <c r="DA1549" s="12"/>
      <c r="DB1549" s="12"/>
      <c r="DC1549" s="12"/>
      <c r="DD1549" s="12">
        <f t="shared" si="1817"/>
        <v>0</v>
      </c>
      <c r="DE1549" s="13" t="s">
        <v>54</v>
      </c>
      <c r="DF1549" s="14" t="s">
        <v>55</v>
      </c>
    </row>
    <row r="1550" spans="1:110" ht="38.25" hidden="1" x14ac:dyDescent="0.25">
      <c r="A1550" s="13" t="s">
        <v>97</v>
      </c>
      <c r="B1550" s="48" t="s">
        <v>1565</v>
      </c>
      <c r="C1550" s="49">
        <v>1976</v>
      </c>
      <c r="D1550" s="49" t="s">
        <v>51</v>
      </c>
      <c r="E1550" s="48" t="s">
        <v>186</v>
      </c>
      <c r="F1550" s="50">
        <v>5912.5</v>
      </c>
      <c r="G1550" s="50">
        <v>4840.5</v>
      </c>
      <c r="H1550" s="51">
        <v>33893</v>
      </c>
      <c r="I1550" s="12">
        <f t="shared" si="1801"/>
        <v>5969312</v>
      </c>
      <c r="J1550" s="12">
        <f t="shared" si="1803"/>
        <v>2984656</v>
      </c>
      <c r="K1550" s="12">
        <f t="shared" si="1802"/>
        <v>2984656</v>
      </c>
      <c r="L1550" s="12">
        <f t="shared" si="1799"/>
        <v>2984656</v>
      </c>
      <c r="M1550" s="12">
        <f t="shared" ref="M1550:M1613" si="1818">K1550-L1550</f>
        <v>0</v>
      </c>
      <c r="N1550" s="12"/>
      <c r="O1550" s="12"/>
      <c r="P1550" s="12">
        <v>0</v>
      </c>
      <c r="Q1550" s="12"/>
      <c r="R1550" s="12"/>
      <c r="S1550" s="12">
        <v>0</v>
      </c>
      <c r="T1550" s="12"/>
      <c r="U1550" s="12"/>
      <c r="V1550" s="12">
        <v>0</v>
      </c>
      <c r="W1550" s="12"/>
      <c r="X1550" s="12"/>
      <c r="Y1550" s="12">
        <v>0</v>
      </c>
      <c r="Z1550" s="12"/>
      <c r="AA1550" s="12"/>
      <c r="AB1550" s="12">
        <v>0</v>
      </c>
      <c r="AC1550" s="12"/>
      <c r="AD1550" s="12"/>
      <c r="AE1550" s="12">
        <v>0</v>
      </c>
      <c r="AF1550" s="12"/>
      <c r="AG1550" s="12"/>
      <c r="AH1550" s="12">
        <v>0</v>
      </c>
      <c r="AI1550" s="12"/>
      <c r="AJ1550" s="12"/>
      <c r="AK1550" s="12">
        <v>0</v>
      </c>
      <c r="AL1550" s="12"/>
      <c r="AM1550" s="12"/>
      <c r="AN1550" s="12">
        <v>0</v>
      </c>
      <c r="AO1550" s="32">
        <v>5800000</v>
      </c>
      <c r="AP1550" s="39" t="s">
        <v>366</v>
      </c>
      <c r="AQ1550" s="32">
        <v>5969312</v>
      </c>
      <c r="AR1550" s="32">
        <v>169312</v>
      </c>
      <c r="AS1550" s="12"/>
      <c r="AT1550" s="12"/>
      <c r="AU1550" s="12">
        <v>0</v>
      </c>
      <c r="AV1550" s="12"/>
      <c r="AW1550" s="12"/>
      <c r="AX1550" s="12">
        <v>0</v>
      </c>
      <c r="AY1550" s="45"/>
      <c r="AZ1550" s="32"/>
      <c r="BA1550" s="12">
        <v>0</v>
      </c>
      <c r="BB1550" s="12">
        <f t="shared" ref="BB1550:BB1554" si="1819">BF1550+BJ1550+BN1550+BR1550+BV1550+BZ1550+CD1550+CH1550+CL1550+CP1550+CT1550+CX1550+DB1550</f>
        <v>0</v>
      </c>
      <c r="BC1550" s="12">
        <f t="shared" si="1777"/>
        <v>0</v>
      </c>
      <c r="BD1550" s="12">
        <f t="shared" si="1778"/>
        <v>0</v>
      </c>
      <c r="BE1550" s="12"/>
      <c r="BF1550" s="12"/>
      <c r="BG1550" s="12"/>
      <c r="BH1550" s="12">
        <f>BG1550-BF1550</f>
        <v>0</v>
      </c>
      <c r="BI1550" s="12"/>
      <c r="BJ1550" s="12"/>
      <c r="BK1550" s="12"/>
      <c r="BL1550" s="12">
        <f>BK1550-BJ1550</f>
        <v>0</v>
      </c>
      <c r="BM1550" s="12"/>
      <c r="BN1550" s="12"/>
      <c r="BO1550" s="12"/>
      <c r="BP1550" s="12">
        <f>BO1550-BN1550</f>
        <v>0</v>
      </c>
      <c r="BQ1550" s="12"/>
      <c r="BR1550" s="12"/>
      <c r="BS1550" s="12"/>
      <c r="BT1550" s="12">
        <f>BS1550-BR1550</f>
        <v>0</v>
      </c>
      <c r="BU1550" s="12"/>
      <c r="BV1550" s="12"/>
      <c r="BW1550" s="12"/>
      <c r="BX1550" s="12">
        <f>BW1550-BV1550</f>
        <v>0</v>
      </c>
      <c r="BY1550" s="12"/>
      <c r="BZ1550" s="12"/>
      <c r="CA1550" s="12"/>
      <c r="CB1550" s="12">
        <f>CA1550-BZ1550</f>
        <v>0</v>
      </c>
      <c r="CC1550" s="12"/>
      <c r="CD1550" s="12"/>
      <c r="CE1550" s="12"/>
      <c r="CF1550" s="12">
        <f>CE1550-CD1550</f>
        <v>0</v>
      </c>
      <c r="CG1550" s="12"/>
      <c r="CH1550" s="12"/>
      <c r="CI1550" s="12"/>
      <c r="CJ1550" s="12">
        <f>CI1550-CH1550</f>
        <v>0</v>
      </c>
      <c r="CK1550" s="12"/>
      <c r="CL1550" s="12"/>
      <c r="CM1550" s="12"/>
      <c r="CN1550" s="12">
        <f>CM1550-CL1550</f>
        <v>0</v>
      </c>
      <c r="CO1550" s="12"/>
      <c r="CP1550" s="12"/>
      <c r="CQ1550" s="12"/>
      <c r="CR1550" s="12">
        <f>CQ1550-CP1550</f>
        <v>0</v>
      </c>
      <c r="CS1550" s="12"/>
      <c r="CT1550" s="12"/>
      <c r="CU1550" s="12"/>
      <c r="CV1550" s="12">
        <f>CU1550-CT1550</f>
        <v>0</v>
      </c>
      <c r="CW1550" s="12"/>
      <c r="CX1550" s="12"/>
      <c r="CY1550" s="12"/>
      <c r="CZ1550" s="12">
        <f>CY1550-CX1550</f>
        <v>0</v>
      </c>
      <c r="DA1550" s="12"/>
      <c r="DB1550" s="12"/>
      <c r="DC1550" s="12"/>
      <c r="DD1550" s="12">
        <f>DC1550-DB1550</f>
        <v>0</v>
      </c>
      <c r="DE1550" s="13" t="s">
        <v>54</v>
      </c>
      <c r="DF1550" s="14" t="s">
        <v>55</v>
      </c>
    </row>
    <row r="1551" spans="1:110" ht="38.25" hidden="1" x14ac:dyDescent="0.25">
      <c r="A1551" s="13" t="s">
        <v>98</v>
      </c>
      <c r="B1551" s="48" t="s">
        <v>1566</v>
      </c>
      <c r="C1551" s="49">
        <v>1977</v>
      </c>
      <c r="D1551" s="49" t="s">
        <v>51</v>
      </c>
      <c r="E1551" s="48" t="s">
        <v>186</v>
      </c>
      <c r="F1551" s="50">
        <v>5721.6</v>
      </c>
      <c r="G1551" s="50">
        <v>4787.1000000000004</v>
      </c>
      <c r="H1551" s="51">
        <v>33862</v>
      </c>
      <c r="I1551" s="12">
        <f t="shared" si="1801"/>
        <v>5965762</v>
      </c>
      <c r="J1551" s="12">
        <f t="shared" si="1803"/>
        <v>2982881</v>
      </c>
      <c r="K1551" s="12">
        <f t="shared" si="1802"/>
        <v>2982881</v>
      </c>
      <c r="L1551" s="12">
        <f t="shared" si="1799"/>
        <v>2982881</v>
      </c>
      <c r="M1551" s="12">
        <f t="shared" si="1818"/>
        <v>0</v>
      </c>
      <c r="N1551" s="12"/>
      <c r="O1551" s="12"/>
      <c r="P1551" s="12">
        <v>0</v>
      </c>
      <c r="Q1551" s="12"/>
      <c r="R1551" s="12"/>
      <c r="S1551" s="12">
        <v>0</v>
      </c>
      <c r="T1551" s="12"/>
      <c r="U1551" s="12"/>
      <c r="V1551" s="12">
        <v>0</v>
      </c>
      <c r="W1551" s="12"/>
      <c r="X1551" s="12"/>
      <c r="Y1551" s="12">
        <v>0</v>
      </c>
      <c r="Z1551" s="12"/>
      <c r="AA1551" s="12"/>
      <c r="AB1551" s="12">
        <v>0</v>
      </c>
      <c r="AC1551" s="12"/>
      <c r="AD1551" s="12"/>
      <c r="AE1551" s="12">
        <v>0</v>
      </c>
      <c r="AF1551" s="12"/>
      <c r="AG1551" s="12"/>
      <c r="AH1551" s="12">
        <v>0</v>
      </c>
      <c r="AI1551" s="12"/>
      <c r="AJ1551" s="12"/>
      <c r="AK1551" s="12">
        <v>0</v>
      </c>
      <c r="AL1551" s="12"/>
      <c r="AM1551" s="12"/>
      <c r="AN1551" s="12">
        <v>0</v>
      </c>
      <c r="AO1551" s="32">
        <v>5800000</v>
      </c>
      <c r="AP1551" s="39" t="s">
        <v>367</v>
      </c>
      <c r="AQ1551" s="32">
        <v>5965762</v>
      </c>
      <c r="AR1551" s="32">
        <v>165762</v>
      </c>
      <c r="AS1551" s="12"/>
      <c r="AT1551" s="12"/>
      <c r="AU1551" s="12">
        <v>0</v>
      </c>
      <c r="AV1551" s="12"/>
      <c r="AW1551" s="12"/>
      <c r="AX1551" s="12">
        <v>0</v>
      </c>
      <c r="AY1551" s="45"/>
      <c r="AZ1551" s="32"/>
      <c r="BA1551" s="12">
        <v>0</v>
      </c>
      <c r="BB1551" s="12">
        <f t="shared" si="1819"/>
        <v>0</v>
      </c>
      <c r="BC1551" s="12">
        <f t="shared" si="1777"/>
        <v>0</v>
      </c>
      <c r="BD1551" s="12">
        <f t="shared" si="1778"/>
        <v>0</v>
      </c>
      <c r="BE1551" s="12"/>
      <c r="BF1551" s="12"/>
      <c r="BG1551" s="12"/>
      <c r="BH1551" s="12">
        <f>BG1551-BF1551</f>
        <v>0</v>
      </c>
      <c r="BI1551" s="12"/>
      <c r="BJ1551" s="12"/>
      <c r="BK1551" s="12"/>
      <c r="BL1551" s="12">
        <f>BK1551-BJ1551</f>
        <v>0</v>
      </c>
      <c r="BM1551" s="12"/>
      <c r="BN1551" s="12"/>
      <c r="BO1551" s="12"/>
      <c r="BP1551" s="12">
        <f>BO1551-BN1551</f>
        <v>0</v>
      </c>
      <c r="BQ1551" s="12"/>
      <c r="BR1551" s="12"/>
      <c r="BS1551" s="12"/>
      <c r="BT1551" s="12">
        <f>BS1551-BR1551</f>
        <v>0</v>
      </c>
      <c r="BU1551" s="12"/>
      <c r="BV1551" s="12"/>
      <c r="BW1551" s="12"/>
      <c r="BX1551" s="12">
        <f>BW1551-BV1551</f>
        <v>0</v>
      </c>
      <c r="BY1551" s="12"/>
      <c r="BZ1551" s="12"/>
      <c r="CA1551" s="12"/>
      <c r="CB1551" s="12">
        <f>CA1551-BZ1551</f>
        <v>0</v>
      </c>
      <c r="CC1551" s="12"/>
      <c r="CD1551" s="12"/>
      <c r="CE1551" s="12"/>
      <c r="CF1551" s="12">
        <f>CE1551-CD1551</f>
        <v>0</v>
      </c>
      <c r="CG1551" s="12"/>
      <c r="CH1551" s="12"/>
      <c r="CI1551" s="12"/>
      <c r="CJ1551" s="12">
        <f>CI1551-CH1551</f>
        <v>0</v>
      </c>
      <c r="CK1551" s="12"/>
      <c r="CL1551" s="12"/>
      <c r="CM1551" s="12"/>
      <c r="CN1551" s="12">
        <f>CM1551-CL1551</f>
        <v>0</v>
      </c>
      <c r="CO1551" s="12"/>
      <c r="CP1551" s="12"/>
      <c r="CQ1551" s="12"/>
      <c r="CR1551" s="12">
        <f>CQ1551-CP1551</f>
        <v>0</v>
      </c>
      <c r="CS1551" s="12"/>
      <c r="CT1551" s="12"/>
      <c r="CU1551" s="12"/>
      <c r="CV1551" s="12">
        <f>CU1551-CT1551</f>
        <v>0</v>
      </c>
      <c r="CW1551" s="12"/>
      <c r="CX1551" s="12"/>
      <c r="CY1551" s="12"/>
      <c r="CZ1551" s="12">
        <f>CY1551-CX1551</f>
        <v>0</v>
      </c>
      <c r="DA1551" s="12"/>
      <c r="DB1551" s="12"/>
      <c r="DC1551" s="12"/>
      <c r="DD1551" s="12">
        <f>DC1551-DB1551</f>
        <v>0</v>
      </c>
      <c r="DE1551" s="13" t="s">
        <v>54</v>
      </c>
      <c r="DF1551" s="14" t="s">
        <v>55</v>
      </c>
    </row>
    <row r="1552" spans="1:110" ht="38.25" hidden="1" x14ac:dyDescent="0.25">
      <c r="A1552" s="13" t="s">
        <v>100</v>
      </c>
      <c r="B1552" s="48" t="s">
        <v>1567</v>
      </c>
      <c r="C1552" s="49">
        <v>1976</v>
      </c>
      <c r="D1552" s="49" t="s">
        <v>51</v>
      </c>
      <c r="E1552" s="48" t="s">
        <v>202</v>
      </c>
      <c r="F1552" s="50">
        <v>10965.1</v>
      </c>
      <c r="G1552" s="50">
        <v>10144.5</v>
      </c>
      <c r="H1552" s="51">
        <v>33423</v>
      </c>
      <c r="I1552" s="12">
        <f t="shared" si="1801"/>
        <v>12692609.700000001</v>
      </c>
      <c r="J1552" s="12">
        <f t="shared" si="1803"/>
        <v>6346304.8500000006</v>
      </c>
      <c r="K1552" s="12">
        <f t="shared" si="1802"/>
        <v>6346304.8500000006</v>
      </c>
      <c r="L1552" s="12">
        <f t="shared" si="1799"/>
        <v>6346304.8500000006</v>
      </c>
      <c r="M1552" s="12">
        <f t="shared" si="1818"/>
        <v>0</v>
      </c>
      <c r="N1552" s="12"/>
      <c r="O1552" s="12"/>
      <c r="P1552" s="12">
        <v>0</v>
      </c>
      <c r="Q1552" s="12"/>
      <c r="R1552" s="12"/>
      <c r="S1552" s="12">
        <v>0</v>
      </c>
      <c r="T1552" s="12"/>
      <c r="U1552" s="12"/>
      <c r="V1552" s="12">
        <v>0</v>
      </c>
      <c r="W1552" s="12"/>
      <c r="X1552" s="12"/>
      <c r="Y1552" s="12">
        <v>0</v>
      </c>
      <c r="Z1552" s="12"/>
      <c r="AA1552" s="12"/>
      <c r="AB1552" s="12">
        <v>0</v>
      </c>
      <c r="AC1552" s="12"/>
      <c r="AD1552" s="12"/>
      <c r="AE1552" s="12">
        <v>0</v>
      </c>
      <c r="AF1552" s="12"/>
      <c r="AG1552" s="12"/>
      <c r="AH1552" s="12">
        <v>0</v>
      </c>
      <c r="AI1552" s="12"/>
      <c r="AJ1552" s="12"/>
      <c r="AK1552" s="12">
        <v>0</v>
      </c>
      <c r="AL1552" s="12"/>
      <c r="AM1552" s="12"/>
      <c r="AN1552" s="12">
        <v>0</v>
      </c>
      <c r="AO1552" s="32">
        <v>12675500</v>
      </c>
      <c r="AP1552" s="39" t="s">
        <v>368</v>
      </c>
      <c r="AQ1552" s="32">
        <v>12692609.700000001</v>
      </c>
      <c r="AR1552" s="32">
        <v>17109.700000001118</v>
      </c>
      <c r="AS1552" s="12"/>
      <c r="AT1552" s="12"/>
      <c r="AU1552" s="12">
        <v>0</v>
      </c>
      <c r="AV1552" s="12"/>
      <c r="AW1552" s="12"/>
      <c r="AX1552" s="12">
        <v>0</v>
      </c>
      <c r="AY1552" s="45"/>
      <c r="AZ1552" s="32"/>
      <c r="BA1552" s="12">
        <v>0</v>
      </c>
      <c r="BB1552" s="12">
        <f t="shared" si="1819"/>
        <v>0</v>
      </c>
      <c r="BC1552" s="12">
        <f t="shared" si="1777"/>
        <v>0</v>
      </c>
      <c r="BD1552" s="12">
        <f t="shared" si="1778"/>
        <v>0</v>
      </c>
      <c r="BE1552" s="12"/>
      <c r="BF1552" s="12"/>
      <c r="BG1552" s="12"/>
      <c r="BH1552" s="12">
        <f>BG1552-BF1552</f>
        <v>0</v>
      </c>
      <c r="BI1552" s="12"/>
      <c r="BJ1552" s="12"/>
      <c r="BK1552" s="12"/>
      <c r="BL1552" s="12">
        <f>BK1552-BJ1552</f>
        <v>0</v>
      </c>
      <c r="BM1552" s="12"/>
      <c r="BN1552" s="12"/>
      <c r="BO1552" s="12"/>
      <c r="BP1552" s="12">
        <f>BO1552-BN1552</f>
        <v>0</v>
      </c>
      <c r="BQ1552" s="12"/>
      <c r="BR1552" s="12"/>
      <c r="BS1552" s="12"/>
      <c r="BT1552" s="12">
        <f>BS1552-BR1552</f>
        <v>0</v>
      </c>
      <c r="BU1552" s="12"/>
      <c r="BV1552" s="12"/>
      <c r="BW1552" s="12"/>
      <c r="BX1552" s="12">
        <f>BW1552-BV1552</f>
        <v>0</v>
      </c>
      <c r="BY1552" s="12"/>
      <c r="BZ1552" s="12"/>
      <c r="CA1552" s="12"/>
      <c r="CB1552" s="12">
        <f>CA1552-BZ1552</f>
        <v>0</v>
      </c>
      <c r="CC1552" s="12"/>
      <c r="CD1552" s="12"/>
      <c r="CE1552" s="12"/>
      <c r="CF1552" s="12">
        <f>CE1552-CD1552</f>
        <v>0</v>
      </c>
      <c r="CG1552" s="12"/>
      <c r="CH1552" s="12"/>
      <c r="CI1552" s="12"/>
      <c r="CJ1552" s="12">
        <f>CI1552-CH1552</f>
        <v>0</v>
      </c>
      <c r="CK1552" s="12"/>
      <c r="CL1552" s="12"/>
      <c r="CM1552" s="12"/>
      <c r="CN1552" s="12">
        <f>CM1552-CL1552</f>
        <v>0</v>
      </c>
      <c r="CO1552" s="12"/>
      <c r="CP1552" s="12"/>
      <c r="CQ1552" s="12"/>
      <c r="CR1552" s="12">
        <f>CQ1552-CP1552</f>
        <v>0</v>
      </c>
      <c r="CS1552" s="12"/>
      <c r="CT1552" s="12"/>
      <c r="CU1552" s="12"/>
      <c r="CV1552" s="12">
        <f>CU1552-CT1552</f>
        <v>0</v>
      </c>
      <c r="CW1552" s="12"/>
      <c r="CX1552" s="12"/>
      <c r="CY1552" s="12"/>
      <c r="CZ1552" s="12">
        <f>CY1552-CX1552</f>
        <v>0</v>
      </c>
      <c r="DA1552" s="12"/>
      <c r="DB1552" s="12"/>
      <c r="DC1552" s="12"/>
      <c r="DD1552" s="12">
        <f>DC1552-DB1552</f>
        <v>0</v>
      </c>
      <c r="DE1552" s="13" t="s">
        <v>54</v>
      </c>
      <c r="DF1552" s="14" t="s">
        <v>55</v>
      </c>
    </row>
    <row r="1553" spans="1:110" ht="45" hidden="1" x14ac:dyDescent="0.25">
      <c r="A1553" s="13" t="s">
        <v>101</v>
      </c>
      <c r="B1553" s="48" t="s">
        <v>1568</v>
      </c>
      <c r="C1553" s="49">
        <v>1977</v>
      </c>
      <c r="D1553" s="49" t="s">
        <v>51</v>
      </c>
      <c r="E1553" s="48" t="s">
        <v>202</v>
      </c>
      <c r="F1553" s="50">
        <v>24047.5</v>
      </c>
      <c r="G1553" s="50">
        <v>22091</v>
      </c>
      <c r="H1553" s="51">
        <v>33423</v>
      </c>
      <c r="I1553" s="12">
        <f t="shared" si="1801"/>
        <v>17764012.98</v>
      </c>
      <c r="J1553" s="12">
        <f t="shared" si="1803"/>
        <v>8882006.4900000002</v>
      </c>
      <c r="K1553" s="12">
        <f t="shared" si="1802"/>
        <v>8882006.4900000002</v>
      </c>
      <c r="L1553" s="12">
        <f t="shared" si="1799"/>
        <v>8882006.4900000002</v>
      </c>
      <c r="M1553" s="12">
        <f t="shared" si="1818"/>
        <v>0</v>
      </c>
      <c r="N1553" s="12"/>
      <c r="O1553" s="12"/>
      <c r="P1553" s="12">
        <v>0</v>
      </c>
      <c r="Q1553" s="12"/>
      <c r="R1553" s="12"/>
      <c r="S1553" s="12">
        <v>0</v>
      </c>
      <c r="T1553" s="12"/>
      <c r="U1553" s="12"/>
      <c r="V1553" s="12">
        <v>0</v>
      </c>
      <c r="W1553" s="12"/>
      <c r="X1553" s="12"/>
      <c r="Y1553" s="12">
        <v>0</v>
      </c>
      <c r="Z1553" s="12"/>
      <c r="AA1553" s="12"/>
      <c r="AB1553" s="12">
        <v>0</v>
      </c>
      <c r="AC1553" s="12"/>
      <c r="AD1553" s="12"/>
      <c r="AE1553" s="12">
        <v>0</v>
      </c>
      <c r="AF1553" s="12"/>
      <c r="AG1553" s="12"/>
      <c r="AH1553" s="12">
        <v>0</v>
      </c>
      <c r="AI1553" s="12"/>
      <c r="AJ1553" s="12"/>
      <c r="AK1553" s="12">
        <v>0</v>
      </c>
      <c r="AL1553" s="12"/>
      <c r="AM1553" s="12"/>
      <c r="AN1553" s="12">
        <v>0</v>
      </c>
      <c r="AO1553" s="32">
        <v>17745700</v>
      </c>
      <c r="AP1553" s="39" t="s">
        <v>369</v>
      </c>
      <c r="AQ1553" s="32">
        <v>17764012.98</v>
      </c>
      <c r="AR1553" s="32">
        <v>18312.980000000447</v>
      </c>
      <c r="AS1553" s="12"/>
      <c r="AT1553" s="12"/>
      <c r="AU1553" s="12">
        <v>0</v>
      </c>
      <c r="AV1553" s="12"/>
      <c r="AW1553" s="12"/>
      <c r="AX1553" s="12">
        <v>0</v>
      </c>
      <c r="AY1553" s="45"/>
      <c r="AZ1553" s="32"/>
      <c r="BA1553" s="12">
        <v>0</v>
      </c>
      <c r="BB1553" s="12">
        <f t="shared" si="1819"/>
        <v>0</v>
      </c>
      <c r="BC1553" s="12">
        <f t="shared" si="1777"/>
        <v>0</v>
      </c>
      <c r="BD1553" s="12">
        <f t="shared" si="1778"/>
        <v>0</v>
      </c>
      <c r="BE1553" s="12"/>
      <c r="BF1553" s="12"/>
      <c r="BG1553" s="12"/>
      <c r="BH1553" s="12">
        <f>BG1553-BF1553</f>
        <v>0</v>
      </c>
      <c r="BI1553" s="12"/>
      <c r="BJ1553" s="12"/>
      <c r="BK1553" s="12"/>
      <c r="BL1553" s="12">
        <f>BK1553-BJ1553</f>
        <v>0</v>
      </c>
      <c r="BM1553" s="12"/>
      <c r="BN1553" s="12"/>
      <c r="BO1553" s="12"/>
      <c r="BP1553" s="12">
        <f>BO1553-BN1553</f>
        <v>0</v>
      </c>
      <c r="BQ1553" s="12"/>
      <c r="BR1553" s="12"/>
      <c r="BS1553" s="12"/>
      <c r="BT1553" s="12">
        <f>BS1553-BR1553</f>
        <v>0</v>
      </c>
      <c r="BU1553" s="12"/>
      <c r="BV1553" s="12"/>
      <c r="BW1553" s="12"/>
      <c r="BX1553" s="12">
        <f>BW1553-BV1553</f>
        <v>0</v>
      </c>
      <c r="BY1553" s="12"/>
      <c r="BZ1553" s="12"/>
      <c r="CA1553" s="12"/>
      <c r="CB1553" s="12">
        <f>CA1553-BZ1553</f>
        <v>0</v>
      </c>
      <c r="CC1553" s="12"/>
      <c r="CD1553" s="12"/>
      <c r="CE1553" s="12"/>
      <c r="CF1553" s="12">
        <f>CE1553-CD1553</f>
        <v>0</v>
      </c>
      <c r="CG1553" s="12"/>
      <c r="CH1553" s="12"/>
      <c r="CI1553" s="12"/>
      <c r="CJ1553" s="12">
        <f>CI1553-CH1553</f>
        <v>0</v>
      </c>
      <c r="CK1553" s="12"/>
      <c r="CL1553" s="12"/>
      <c r="CM1553" s="12"/>
      <c r="CN1553" s="12">
        <f>CM1553-CL1553</f>
        <v>0</v>
      </c>
      <c r="CO1553" s="12"/>
      <c r="CP1553" s="12"/>
      <c r="CQ1553" s="12"/>
      <c r="CR1553" s="12">
        <f>CQ1553-CP1553</f>
        <v>0</v>
      </c>
      <c r="CS1553" s="12"/>
      <c r="CT1553" s="12"/>
      <c r="CU1553" s="12"/>
      <c r="CV1553" s="12">
        <f>CU1553-CT1553</f>
        <v>0</v>
      </c>
      <c r="CW1553" s="12"/>
      <c r="CX1553" s="12"/>
      <c r="CY1553" s="12"/>
      <c r="CZ1553" s="12">
        <f>CY1553-CX1553</f>
        <v>0</v>
      </c>
      <c r="DA1553" s="12"/>
      <c r="DB1553" s="12"/>
      <c r="DC1553" s="12"/>
      <c r="DD1553" s="12">
        <f>DC1553-DB1553</f>
        <v>0</v>
      </c>
      <c r="DE1553" s="13" t="s">
        <v>54</v>
      </c>
      <c r="DF1553" s="14" t="s">
        <v>55</v>
      </c>
    </row>
    <row r="1554" spans="1:110" ht="38.25" hidden="1" x14ac:dyDescent="0.25">
      <c r="A1554" s="13" t="s">
        <v>102</v>
      </c>
      <c r="B1554" s="48" t="s">
        <v>1569</v>
      </c>
      <c r="C1554" s="49">
        <v>1977</v>
      </c>
      <c r="D1554" s="49" t="s">
        <v>51</v>
      </c>
      <c r="E1554" s="48" t="s">
        <v>202</v>
      </c>
      <c r="F1554" s="50">
        <v>11765.7</v>
      </c>
      <c r="G1554" s="50">
        <v>10766.8</v>
      </c>
      <c r="H1554" s="51">
        <v>33423</v>
      </c>
      <c r="I1554" s="12">
        <f t="shared" si="1801"/>
        <v>15103682.640000001</v>
      </c>
      <c r="J1554" s="12">
        <f t="shared" si="1803"/>
        <v>7551841.3200000003</v>
      </c>
      <c r="K1554" s="12">
        <f t="shared" si="1802"/>
        <v>7551841.3200000003</v>
      </c>
      <c r="L1554" s="12">
        <f t="shared" si="1799"/>
        <v>7551841.3200000003</v>
      </c>
      <c r="M1554" s="12">
        <f t="shared" si="1818"/>
        <v>0</v>
      </c>
      <c r="N1554" s="12"/>
      <c r="O1554" s="12"/>
      <c r="P1554" s="12">
        <v>0</v>
      </c>
      <c r="Q1554" s="12"/>
      <c r="R1554" s="12"/>
      <c r="S1554" s="12">
        <v>0</v>
      </c>
      <c r="T1554" s="12"/>
      <c r="U1554" s="12"/>
      <c r="V1554" s="12">
        <v>0</v>
      </c>
      <c r="W1554" s="12"/>
      <c r="X1554" s="12"/>
      <c r="Y1554" s="12">
        <v>0</v>
      </c>
      <c r="Z1554" s="12"/>
      <c r="AA1554" s="12"/>
      <c r="AB1554" s="12">
        <v>0</v>
      </c>
      <c r="AC1554" s="12"/>
      <c r="AD1554" s="12"/>
      <c r="AE1554" s="12">
        <v>0</v>
      </c>
      <c r="AF1554" s="12"/>
      <c r="AG1554" s="12"/>
      <c r="AH1554" s="12">
        <v>0</v>
      </c>
      <c r="AI1554" s="12"/>
      <c r="AJ1554" s="12"/>
      <c r="AK1554" s="12">
        <v>0</v>
      </c>
      <c r="AL1554" s="12"/>
      <c r="AM1554" s="12"/>
      <c r="AN1554" s="12">
        <v>0</v>
      </c>
      <c r="AO1554" s="32">
        <v>15210600</v>
      </c>
      <c r="AP1554" s="39" t="s">
        <v>370</v>
      </c>
      <c r="AQ1554" s="32">
        <v>15103682.640000001</v>
      </c>
      <c r="AR1554" s="32">
        <v>-106917.3599999994</v>
      </c>
      <c r="AS1554" s="12"/>
      <c r="AT1554" s="12"/>
      <c r="AU1554" s="12">
        <v>0</v>
      </c>
      <c r="AV1554" s="12"/>
      <c r="AW1554" s="12"/>
      <c r="AX1554" s="12">
        <v>0</v>
      </c>
      <c r="AY1554" s="45"/>
      <c r="AZ1554" s="32"/>
      <c r="BA1554" s="12">
        <v>0</v>
      </c>
      <c r="BB1554" s="12">
        <f t="shared" si="1819"/>
        <v>0</v>
      </c>
      <c r="BC1554" s="12">
        <f t="shared" si="1777"/>
        <v>0</v>
      </c>
      <c r="BD1554" s="12">
        <f t="shared" si="1778"/>
        <v>0</v>
      </c>
      <c r="BE1554" s="12"/>
      <c r="BF1554" s="12"/>
      <c r="BG1554" s="12"/>
      <c r="BH1554" s="12">
        <f>BG1554-BF1554</f>
        <v>0</v>
      </c>
      <c r="BI1554" s="12"/>
      <c r="BJ1554" s="12"/>
      <c r="BK1554" s="12"/>
      <c r="BL1554" s="12">
        <f>BK1554-BJ1554</f>
        <v>0</v>
      </c>
      <c r="BM1554" s="12"/>
      <c r="BN1554" s="12"/>
      <c r="BO1554" s="12"/>
      <c r="BP1554" s="12">
        <f>BO1554-BN1554</f>
        <v>0</v>
      </c>
      <c r="BQ1554" s="12"/>
      <c r="BR1554" s="12"/>
      <c r="BS1554" s="12"/>
      <c r="BT1554" s="12">
        <f>BS1554-BR1554</f>
        <v>0</v>
      </c>
      <c r="BU1554" s="12"/>
      <c r="BV1554" s="12"/>
      <c r="BW1554" s="12"/>
      <c r="BX1554" s="12">
        <f>BW1554-BV1554</f>
        <v>0</v>
      </c>
      <c r="BY1554" s="12"/>
      <c r="BZ1554" s="12"/>
      <c r="CA1554" s="12"/>
      <c r="CB1554" s="12">
        <f>CA1554-BZ1554</f>
        <v>0</v>
      </c>
      <c r="CC1554" s="12"/>
      <c r="CD1554" s="12"/>
      <c r="CE1554" s="12"/>
      <c r="CF1554" s="12">
        <f>CE1554-CD1554</f>
        <v>0</v>
      </c>
      <c r="CG1554" s="12"/>
      <c r="CH1554" s="12"/>
      <c r="CI1554" s="12"/>
      <c r="CJ1554" s="12">
        <f>CI1554-CH1554</f>
        <v>0</v>
      </c>
      <c r="CK1554" s="12"/>
      <c r="CL1554" s="12"/>
      <c r="CM1554" s="12"/>
      <c r="CN1554" s="12">
        <f>CM1554-CL1554</f>
        <v>0</v>
      </c>
      <c r="CO1554" s="12"/>
      <c r="CP1554" s="12"/>
      <c r="CQ1554" s="12"/>
      <c r="CR1554" s="12">
        <f>CQ1554-CP1554</f>
        <v>0</v>
      </c>
      <c r="CS1554" s="12"/>
      <c r="CT1554" s="12"/>
      <c r="CU1554" s="12"/>
      <c r="CV1554" s="12">
        <f>CU1554-CT1554</f>
        <v>0</v>
      </c>
      <c r="CW1554" s="12"/>
      <c r="CX1554" s="12"/>
      <c r="CY1554" s="12"/>
      <c r="CZ1554" s="12">
        <f>CY1554-CX1554</f>
        <v>0</v>
      </c>
      <c r="DA1554" s="12"/>
      <c r="DB1554" s="12"/>
      <c r="DC1554" s="12"/>
      <c r="DD1554" s="12">
        <f>DC1554-DB1554</f>
        <v>0</v>
      </c>
      <c r="DE1554" s="13" t="s">
        <v>54</v>
      </c>
      <c r="DF1554" s="14" t="s">
        <v>55</v>
      </c>
    </row>
    <row r="1555" spans="1:110" ht="38.25" hidden="1" x14ac:dyDescent="0.25">
      <c r="A1555" s="13" t="s">
        <v>103</v>
      </c>
      <c r="B1555" s="48" t="s">
        <v>1570</v>
      </c>
      <c r="C1555" s="49">
        <v>1950</v>
      </c>
      <c r="D1555" s="49" t="s">
        <v>51</v>
      </c>
      <c r="E1555" s="48" t="s">
        <v>67</v>
      </c>
      <c r="F1555" s="50">
        <v>1881.4</v>
      </c>
      <c r="G1555" s="50">
        <v>1660.5</v>
      </c>
      <c r="H1555" s="51">
        <v>40378</v>
      </c>
      <c r="I1555" s="12">
        <f t="shared" si="1801"/>
        <v>3446996.4</v>
      </c>
      <c r="J1555" s="12">
        <f t="shared" si="1803"/>
        <v>1723498.2</v>
      </c>
      <c r="K1555" s="12">
        <f t="shared" si="1802"/>
        <v>1723498.2</v>
      </c>
      <c r="L1555" s="12">
        <f t="shared" si="1799"/>
        <v>1723498.2</v>
      </c>
      <c r="M1555" s="12">
        <f t="shared" si="1818"/>
        <v>0</v>
      </c>
      <c r="N1555" s="12"/>
      <c r="O1555" s="12"/>
      <c r="P1555" s="12">
        <v>0</v>
      </c>
      <c r="Q1555" s="12"/>
      <c r="R1555" s="12"/>
      <c r="S1555" s="12">
        <v>0</v>
      </c>
      <c r="T1555" s="12"/>
      <c r="U1555" s="12"/>
      <c r="V1555" s="12">
        <v>0</v>
      </c>
      <c r="W1555" s="12"/>
      <c r="X1555" s="12"/>
      <c r="Y1555" s="12">
        <v>0</v>
      </c>
      <c r="Z1555" s="12"/>
      <c r="AA1555" s="12"/>
      <c r="AB1555" s="12">
        <v>0</v>
      </c>
      <c r="AC1555" s="12"/>
      <c r="AD1555" s="12"/>
      <c r="AE1555" s="12">
        <v>0</v>
      </c>
      <c r="AF1555" s="12"/>
      <c r="AG1555" s="12"/>
      <c r="AH1555" s="12">
        <v>0</v>
      </c>
      <c r="AI1555" s="12"/>
      <c r="AJ1555" s="12"/>
      <c r="AK1555" s="12">
        <v>0</v>
      </c>
      <c r="AL1555" s="12"/>
      <c r="AM1555" s="12"/>
      <c r="AN1555" s="12">
        <v>0</v>
      </c>
      <c r="AO1555" s="32"/>
      <c r="AP1555" s="39" t="s">
        <v>53</v>
      </c>
      <c r="AQ1555" s="32"/>
      <c r="AR1555" s="32">
        <v>0</v>
      </c>
      <c r="AS1555" s="12">
        <v>2766400</v>
      </c>
      <c r="AT1555" s="12">
        <v>3446996.4</v>
      </c>
      <c r="AU1555" s="12">
        <v>680596.39999999991</v>
      </c>
      <c r="AV1555" s="12"/>
      <c r="AW1555" s="12"/>
      <c r="AX1555" s="12">
        <v>0</v>
      </c>
      <c r="AY1555" s="45"/>
      <c r="AZ1555" s="32"/>
      <c r="BA1555" s="12">
        <v>0</v>
      </c>
      <c r="BB1555" s="12">
        <f t="shared" ref="BB1555" si="1820">BF1555+BJ1555+BN1555+BR1555+BV1555+BZ1555+CD1555+CH1555+CL1555+CP1555+CT1555+CX1555+DB1555</f>
        <v>0</v>
      </c>
      <c r="BC1555" s="12">
        <f t="shared" si="1777"/>
        <v>0</v>
      </c>
      <c r="BD1555" s="12">
        <f t="shared" si="1778"/>
        <v>0</v>
      </c>
      <c r="BE1555" s="12"/>
      <c r="BF1555" s="12"/>
      <c r="BG1555" s="12"/>
      <c r="BH1555" s="12">
        <f t="shared" ref="BH1555" si="1821">BG1555-BF1555</f>
        <v>0</v>
      </c>
      <c r="BI1555" s="12"/>
      <c r="BJ1555" s="12"/>
      <c r="BK1555" s="12"/>
      <c r="BL1555" s="12">
        <f t="shared" ref="BL1555" si="1822">BK1555-BJ1555</f>
        <v>0</v>
      </c>
      <c r="BM1555" s="12"/>
      <c r="BN1555" s="12"/>
      <c r="BO1555" s="12"/>
      <c r="BP1555" s="12">
        <f t="shared" ref="BP1555" si="1823">BO1555-BN1555</f>
        <v>0</v>
      </c>
      <c r="BQ1555" s="12"/>
      <c r="BR1555" s="12"/>
      <c r="BS1555" s="12"/>
      <c r="BT1555" s="12">
        <f t="shared" ref="BT1555" si="1824">BS1555-BR1555</f>
        <v>0</v>
      </c>
      <c r="BU1555" s="12"/>
      <c r="BV1555" s="12"/>
      <c r="BW1555" s="12"/>
      <c r="BX1555" s="12">
        <f t="shared" ref="BX1555" si="1825">BW1555-BV1555</f>
        <v>0</v>
      </c>
      <c r="BY1555" s="12"/>
      <c r="BZ1555" s="12"/>
      <c r="CA1555" s="12"/>
      <c r="CB1555" s="12">
        <f t="shared" ref="CB1555" si="1826">CA1555-BZ1555</f>
        <v>0</v>
      </c>
      <c r="CC1555" s="12"/>
      <c r="CD1555" s="12"/>
      <c r="CE1555" s="12"/>
      <c r="CF1555" s="12">
        <f t="shared" ref="CF1555" si="1827">CE1555-CD1555</f>
        <v>0</v>
      </c>
      <c r="CG1555" s="12"/>
      <c r="CH1555" s="12"/>
      <c r="CI1555" s="12"/>
      <c r="CJ1555" s="12">
        <f t="shared" ref="CJ1555" si="1828">CI1555-CH1555</f>
        <v>0</v>
      </c>
      <c r="CK1555" s="12"/>
      <c r="CL1555" s="12"/>
      <c r="CM1555" s="12"/>
      <c r="CN1555" s="12">
        <f t="shared" ref="CN1555" si="1829">CM1555-CL1555</f>
        <v>0</v>
      </c>
      <c r="CO1555" s="12"/>
      <c r="CP1555" s="12"/>
      <c r="CQ1555" s="12"/>
      <c r="CR1555" s="12">
        <f t="shared" ref="CR1555" si="1830">CQ1555-CP1555</f>
        <v>0</v>
      </c>
      <c r="CS1555" s="12"/>
      <c r="CT1555" s="12"/>
      <c r="CU1555" s="12"/>
      <c r="CV1555" s="12">
        <f t="shared" ref="CV1555" si="1831">CU1555-CT1555</f>
        <v>0</v>
      </c>
      <c r="CW1555" s="12"/>
      <c r="CX1555" s="12"/>
      <c r="CY1555" s="12"/>
      <c r="CZ1555" s="12">
        <f t="shared" ref="CZ1555" si="1832">CY1555-CX1555</f>
        <v>0</v>
      </c>
      <c r="DA1555" s="12"/>
      <c r="DB1555" s="12"/>
      <c r="DC1555" s="12"/>
      <c r="DD1555" s="12">
        <f t="shared" ref="DD1555" si="1833">DC1555-DB1555</f>
        <v>0</v>
      </c>
      <c r="DE1555" s="13" t="s">
        <v>54</v>
      </c>
      <c r="DF1555" s="14" t="s">
        <v>55</v>
      </c>
    </row>
    <row r="1556" spans="1:110" ht="38.25" hidden="1" x14ac:dyDescent="0.25">
      <c r="A1556" s="13" t="s">
        <v>104</v>
      </c>
      <c r="B1556" s="48" t="s">
        <v>1571</v>
      </c>
      <c r="C1556" s="49">
        <v>1976</v>
      </c>
      <c r="D1556" s="49" t="s">
        <v>51</v>
      </c>
      <c r="E1556" s="48" t="s">
        <v>202</v>
      </c>
      <c r="F1556" s="50">
        <v>3659.4</v>
      </c>
      <c r="G1556" s="50">
        <v>3607.4</v>
      </c>
      <c r="H1556" s="51">
        <v>33423</v>
      </c>
      <c r="I1556" s="12">
        <f t="shared" si="1801"/>
        <v>5211581.88</v>
      </c>
      <c r="J1556" s="12">
        <f t="shared" si="1803"/>
        <v>2605790.94</v>
      </c>
      <c r="K1556" s="12">
        <f t="shared" si="1802"/>
        <v>2605790.94</v>
      </c>
      <c r="L1556" s="12">
        <f t="shared" si="1799"/>
        <v>2605790.94</v>
      </c>
      <c r="M1556" s="12">
        <f t="shared" si="1818"/>
        <v>0</v>
      </c>
      <c r="N1556" s="12"/>
      <c r="O1556" s="12"/>
      <c r="P1556" s="12">
        <v>0</v>
      </c>
      <c r="Q1556" s="12"/>
      <c r="R1556" s="12"/>
      <c r="S1556" s="12">
        <v>0</v>
      </c>
      <c r="T1556" s="12"/>
      <c r="U1556" s="12"/>
      <c r="V1556" s="12">
        <v>0</v>
      </c>
      <c r="W1556" s="12"/>
      <c r="X1556" s="12"/>
      <c r="Y1556" s="12">
        <v>0</v>
      </c>
      <c r="Z1556" s="12"/>
      <c r="AA1556" s="12"/>
      <c r="AB1556" s="12">
        <v>0</v>
      </c>
      <c r="AC1556" s="12"/>
      <c r="AD1556" s="12"/>
      <c r="AE1556" s="12">
        <v>0</v>
      </c>
      <c r="AF1556" s="12"/>
      <c r="AG1556" s="12"/>
      <c r="AH1556" s="12">
        <v>0</v>
      </c>
      <c r="AI1556" s="12"/>
      <c r="AJ1556" s="12"/>
      <c r="AK1556" s="12">
        <v>0</v>
      </c>
      <c r="AL1556" s="12"/>
      <c r="AM1556" s="12"/>
      <c r="AN1556" s="12">
        <v>0</v>
      </c>
      <c r="AO1556" s="32">
        <v>5070200</v>
      </c>
      <c r="AP1556" s="39" t="s">
        <v>371</v>
      </c>
      <c r="AQ1556" s="32">
        <v>5211581.88</v>
      </c>
      <c r="AR1556" s="32">
        <v>141381.87999999989</v>
      </c>
      <c r="AS1556" s="12"/>
      <c r="AT1556" s="12"/>
      <c r="AU1556" s="12">
        <v>0</v>
      </c>
      <c r="AV1556" s="12"/>
      <c r="AW1556" s="12"/>
      <c r="AX1556" s="12">
        <v>0</v>
      </c>
      <c r="AY1556" s="45"/>
      <c r="AZ1556" s="32"/>
      <c r="BA1556" s="12">
        <v>0</v>
      </c>
      <c r="BB1556" s="12">
        <f t="shared" ref="BB1556:BB1559" si="1834">BF1556+BJ1556+BN1556+BR1556+BV1556+BZ1556+CD1556+CH1556+CL1556+CP1556+CT1556+CX1556+DB1556</f>
        <v>0</v>
      </c>
      <c r="BC1556" s="12">
        <f t="shared" si="1777"/>
        <v>0</v>
      </c>
      <c r="BD1556" s="12">
        <f t="shared" si="1778"/>
        <v>0</v>
      </c>
      <c r="BE1556" s="12"/>
      <c r="BF1556" s="12"/>
      <c r="BG1556" s="12"/>
      <c r="BH1556" s="12">
        <f t="shared" ref="BH1556:BH1561" si="1835">BG1556-BF1556</f>
        <v>0</v>
      </c>
      <c r="BI1556" s="12"/>
      <c r="BJ1556" s="12"/>
      <c r="BK1556" s="12"/>
      <c r="BL1556" s="12">
        <f t="shared" ref="BL1556:BL1561" si="1836">BK1556-BJ1556</f>
        <v>0</v>
      </c>
      <c r="BM1556" s="12"/>
      <c r="BN1556" s="12"/>
      <c r="BO1556" s="12"/>
      <c r="BP1556" s="12">
        <f t="shared" ref="BP1556:BP1561" si="1837">BO1556-BN1556</f>
        <v>0</v>
      </c>
      <c r="BQ1556" s="12"/>
      <c r="BR1556" s="12"/>
      <c r="BS1556" s="12"/>
      <c r="BT1556" s="12">
        <f t="shared" ref="BT1556:BT1561" si="1838">BS1556-BR1556</f>
        <v>0</v>
      </c>
      <c r="BU1556" s="12"/>
      <c r="BV1556" s="12"/>
      <c r="BW1556" s="12"/>
      <c r="BX1556" s="12">
        <f t="shared" ref="BX1556:BX1561" si="1839">BW1556-BV1556</f>
        <v>0</v>
      </c>
      <c r="BY1556" s="12"/>
      <c r="BZ1556" s="12"/>
      <c r="CA1556" s="12"/>
      <c r="CB1556" s="12">
        <f t="shared" ref="CB1556:CB1561" si="1840">CA1556-BZ1556</f>
        <v>0</v>
      </c>
      <c r="CC1556" s="12"/>
      <c r="CD1556" s="12"/>
      <c r="CE1556" s="12"/>
      <c r="CF1556" s="12">
        <f t="shared" ref="CF1556:CF1561" si="1841">CE1556-CD1556</f>
        <v>0</v>
      </c>
      <c r="CG1556" s="12"/>
      <c r="CH1556" s="12"/>
      <c r="CI1556" s="12"/>
      <c r="CJ1556" s="12">
        <f t="shared" ref="CJ1556:CJ1561" si="1842">CI1556-CH1556</f>
        <v>0</v>
      </c>
      <c r="CK1556" s="12"/>
      <c r="CL1556" s="12"/>
      <c r="CM1556" s="12"/>
      <c r="CN1556" s="12">
        <f t="shared" ref="CN1556:CN1561" si="1843">CM1556-CL1556</f>
        <v>0</v>
      </c>
      <c r="CO1556" s="12"/>
      <c r="CP1556" s="12"/>
      <c r="CQ1556" s="12"/>
      <c r="CR1556" s="12">
        <f t="shared" ref="CR1556:CR1561" si="1844">CQ1556-CP1556</f>
        <v>0</v>
      </c>
      <c r="CS1556" s="12"/>
      <c r="CT1556" s="12"/>
      <c r="CU1556" s="12"/>
      <c r="CV1556" s="12">
        <f t="shared" ref="CV1556:CV1561" si="1845">CU1556-CT1556</f>
        <v>0</v>
      </c>
      <c r="CW1556" s="12"/>
      <c r="CX1556" s="12"/>
      <c r="CY1556" s="12"/>
      <c r="CZ1556" s="12">
        <f t="shared" ref="CZ1556:CZ1561" si="1846">CY1556-CX1556</f>
        <v>0</v>
      </c>
      <c r="DA1556" s="12"/>
      <c r="DB1556" s="12"/>
      <c r="DC1556" s="12"/>
      <c r="DD1556" s="12">
        <f t="shared" ref="DD1556:DD1561" si="1847">DC1556-DB1556</f>
        <v>0</v>
      </c>
      <c r="DE1556" s="13" t="s">
        <v>54</v>
      </c>
      <c r="DF1556" s="14" t="s">
        <v>55</v>
      </c>
    </row>
    <row r="1557" spans="1:110" ht="67.5" hidden="1" x14ac:dyDescent="0.25">
      <c r="A1557" s="13" t="s">
        <v>105</v>
      </c>
      <c r="B1557" s="48" t="s">
        <v>1572</v>
      </c>
      <c r="C1557" s="49">
        <v>1983</v>
      </c>
      <c r="D1557" s="49" t="s">
        <v>51</v>
      </c>
      <c r="E1557" s="48" t="s">
        <v>228</v>
      </c>
      <c r="F1557" s="50">
        <v>32109</v>
      </c>
      <c r="G1557" s="50">
        <v>26284</v>
      </c>
      <c r="H1557" s="51">
        <v>33423</v>
      </c>
      <c r="I1557" s="12">
        <f t="shared" si="1801"/>
        <v>35321524</v>
      </c>
      <c r="J1557" s="12">
        <f t="shared" si="1803"/>
        <v>17660762</v>
      </c>
      <c r="K1557" s="12">
        <f t="shared" si="1802"/>
        <v>17660762</v>
      </c>
      <c r="L1557" s="12">
        <f t="shared" si="1799"/>
        <v>17660762</v>
      </c>
      <c r="M1557" s="12">
        <f t="shared" si="1818"/>
        <v>0</v>
      </c>
      <c r="N1557" s="12"/>
      <c r="O1557" s="12"/>
      <c r="P1557" s="12">
        <v>0</v>
      </c>
      <c r="Q1557" s="12"/>
      <c r="R1557" s="12"/>
      <c r="S1557" s="12">
        <v>0</v>
      </c>
      <c r="T1557" s="12"/>
      <c r="U1557" s="12"/>
      <c r="V1557" s="12">
        <v>0</v>
      </c>
      <c r="W1557" s="12"/>
      <c r="X1557" s="12"/>
      <c r="Y1557" s="12">
        <v>0</v>
      </c>
      <c r="Z1557" s="12"/>
      <c r="AA1557" s="12"/>
      <c r="AB1557" s="12">
        <v>0</v>
      </c>
      <c r="AC1557" s="12"/>
      <c r="AD1557" s="12"/>
      <c r="AE1557" s="12">
        <v>0</v>
      </c>
      <c r="AF1557" s="12"/>
      <c r="AG1557" s="12"/>
      <c r="AH1557" s="12">
        <v>0</v>
      </c>
      <c r="AI1557" s="12"/>
      <c r="AJ1557" s="12"/>
      <c r="AK1557" s="12">
        <v>0</v>
      </c>
      <c r="AL1557" s="12"/>
      <c r="AM1557" s="12"/>
      <c r="AN1557" s="12">
        <v>0</v>
      </c>
      <c r="AO1557" s="32">
        <v>27887200</v>
      </c>
      <c r="AP1557" s="39" t="s">
        <v>372</v>
      </c>
      <c r="AQ1557" s="32">
        <v>35321524</v>
      </c>
      <c r="AR1557" s="32">
        <v>7434324</v>
      </c>
      <c r="AS1557" s="12"/>
      <c r="AT1557" s="12"/>
      <c r="AU1557" s="12">
        <v>0</v>
      </c>
      <c r="AV1557" s="12"/>
      <c r="AW1557" s="12"/>
      <c r="AX1557" s="12">
        <v>0</v>
      </c>
      <c r="AY1557" s="45"/>
      <c r="AZ1557" s="32"/>
      <c r="BA1557" s="12">
        <v>0</v>
      </c>
      <c r="BB1557" s="12">
        <f t="shared" si="1834"/>
        <v>0</v>
      </c>
      <c r="BC1557" s="12">
        <f t="shared" si="1777"/>
        <v>0</v>
      </c>
      <c r="BD1557" s="12">
        <f t="shared" si="1778"/>
        <v>0</v>
      </c>
      <c r="BE1557" s="12"/>
      <c r="BF1557" s="12"/>
      <c r="BG1557" s="12"/>
      <c r="BH1557" s="12">
        <f t="shared" si="1835"/>
        <v>0</v>
      </c>
      <c r="BI1557" s="12"/>
      <c r="BJ1557" s="12"/>
      <c r="BK1557" s="12"/>
      <c r="BL1557" s="12">
        <f t="shared" si="1836"/>
        <v>0</v>
      </c>
      <c r="BM1557" s="12"/>
      <c r="BN1557" s="12"/>
      <c r="BO1557" s="12"/>
      <c r="BP1557" s="12">
        <f t="shared" si="1837"/>
        <v>0</v>
      </c>
      <c r="BQ1557" s="12"/>
      <c r="BR1557" s="12"/>
      <c r="BS1557" s="12"/>
      <c r="BT1557" s="12">
        <f t="shared" si="1838"/>
        <v>0</v>
      </c>
      <c r="BU1557" s="12"/>
      <c r="BV1557" s="12"/>
      <c r="BW1557" s="12"/>
      <c r="BX1557" s="12">
        <f t="shared" si="1839"/>
        <v>0</v>
      </c>
      <c r="BY1557" s="12"/>
      <c r="BZ1557" s="12"/>
      <c r="CA1557" s="12"/>
      <c r="CB1557" s="12">
        <f t="shared" si="1840"/>
        <v>0</v>
      </c>
      <c r="CC1557" s="12"/>
      <c r="CD1557" s="12"/>
      <c r="CE1557" s="12"/>
      <c r="CF1557" s="12">
        <f t="shared" si="1841"/>
        <v>0</v>
      </c>
      <c r="CG1557" s="12"/>
      <c r="CH1557" s="12"/>
      <c r="CI1557" s="12"/>
      <c r="CJ1557" s="12">
        <f t="shared" si="1842"/>
        <v>0</v>
      </c>
      <c r="CK1557" s="12"/>
      <c r="CL1557" s="12"/>
      <c r="CM1557" s="12"/>
      <c r="CN1557" s="12">
        <f t="shared" si="1843"/>
        <v>0</v>
      </c>
      <c r="CO1557" s="12"/>
      <c r="CP1557" s="12"/>
      <c r="CQ1557" s="12"/>
      <c r="CR1557" s="12">
        <f t="shared" si="1844"/>
        <v>0</v>
      </c>
      <c r="CS1557" s="12"/>
      <c r="CT1557" s="12"/>
      <c r="CU1557" s="12"/>
      <c r="CV1557" s="12">
        <f t="shared" si="1845"/>
        <v>0</v>
      </c>
      <c r="CW1557" s="12"/>
      <c r="CX1557" s="12"/>
      <c r="CY1557" s="12"/>
      <c r="CZ1557" s="12">
        <f t="shared" si="1846"/>
        <v>0</v>
      </c>
      <c r="DA1557" s="12"/>
      <c r="DB1557" s="12"/>
      <c r="DC1557" s="12"/>
      <c r="DD1557" s="12">
        <f t="shared" si="1847"/>
        <v>0</v>
      </c>
      <c r="DE1557" s="13" t="s">
        <v>54</v>
      </c>
      <c r="DF1557" s="14" t="s">
        <v>55</v>
      </c>
    </row>
    <row r="1558" spans="1:110" ht="38.25" hidden="1" x14ac:dyDescent="0.25">
      <c r="A1558" s="13" t="s">
        <v>106</v>
      </c>
      <c r="B1558" s="48" t="s">
        <v>1573</v>
      </c>
      <c r="C1558" s="49">
        <v>1967</v>
      </c>
      <c r="D1558" s="49" t="s">
        <v>51</v>
      </c>
      <c r="E1558" s="48" t="s">
        <v>202</v>
      </c>
      <c r="F1558" s="50">
        <v>12884.9</v>
      </c>
      <c r="G1558" s="50">
        <v>11248.7</v>
      </c>
      <c r="H1558" s="51">
        <v>33423</v>
      </c>
      <c r="I1558" s="12">
        <f t="shared" si="1801"/>
        <v>25319401.199999999</v>
      </c>
      <c r="J1558" s="12">
        <f t="shared" si="1803"/>
        <v>12659700.6</v>
      </c>
      <c r="K1558" s="12">
        <f t="shared" si="1802"/>
        <v>12659700.6</v>
      </c>
      <c r="L1558" s="12">
        <f t="shared" si="1799"/>
        <v>12659700.6</v>
      </c>
      <c r="M1558" s="12">
        <f t="shared" si="1818"/>
        <v>0</v>
      </c>
      <c r="N1558" s="12"/>
      <c r="O1558" s="12"/>
      <c r="P1558" s="12">
        <v>0</v>
      </c>
      <c r="Q1558" s="12"/>
      <c r="R1558" s="12"/>
      <c r="S1558" s="12">
        <v>0</v>
      </c>
      <c r="T1558" s="12"/>
      <c r="U1558" s="12"/>
      <c r="V1558" s="12">
        <v>0</v>
      </c>
      <c r="W1558" s="12"/>
      <c r="X1558" s="12"/>
      <c r="Y1558" s="12">
        <v>0</v>
      </c>
      <c r="Z1558" s="12"/>
      <c r="AA1558" s="12"/>
      <c r="AB1558" s="12">
        <v>0</v>
      </c>
      <c r="AC1558" s="12"/>
      <c r="AD1558" s="12"/>
      <c r="AE1558" s="12">
        <v>0</v>
      </c>
      <c r="AF1558" s="12"/>
      <c r="AG1558" s="12"/>
      <c r="AH1558" s="12">
        <v>0</v>
      </c>
      <c r="AI1558" s="12"/>
      <c r="AJ1558" s="12"/>
      <c r="AK1558" s="12">
        <v>0</v>
      </c>
      <c r="AL1558" s="12"/>
      <c r="AM1558" s="12"/>
      <c r="AN1558" s="12">
        <v>0</v>
      </c>
      <c r="AO1558" s="32"/>
      <c r="AP1558" s="39" t="s">
        <v>53</v>
      </c>
      <c r="AQ1558" s="32"/>
      <c r="AR1558" s="32">
        <v>0</v>
      </c>
      <c r="AS1558" s="12"/>
      <c r="AT1558" s="12"/>
      <c r="AU1558" s="12">
        <v>0</v>
      </c>
      <c r="AV1558" s="12">
        <v>11117990.354</v>
      </c>
      <c r="AW1558" s="12">
        <v>25319401.199999999</v>
      </c>
      <c r="AX1558" s="12">
        <v>14201410.845999999</v>
      </c>
      <c r="AY1558" s="45"/>
      <c r="AZ1558" s="32"/>
      <c r="BA1558" s="12">
        <v>0</v>
      </c>
      <c r="BB1558" s="12">
        <f t="shared" si="1834"/>
        <v>0</v>
      </c>
      <c r="BC1558" s="12">
        <f t="shared" si="1777"/>
        <v>0</v>
      </c>
      <c r="BD1558" s="12">
        <f t="shared" si="1778"/>
        <v>0</v>
      </c>
      <c r="BE1558" s="12"/>
      <c r="BF1558" s="12"/>
      <c r="BG1558" s="12"/>
      <c r="BH1558" s="12">
        <f t="shared" si="1835"/>
        <v>0</v>
      </c>
      <c r="BI1558" s="12"/>
      <c r="BJ1558" s="12"/>
      <c r="BK1558" s="12"/>
      <c r="BL1558" s="12">
        <f t="shared" si="1836"/>
        <v>0</v>
      </c>
      <c r="BM1558" s="12"/>
      <c r="BN1558" s="12"/>
      <c r="BO1558" s="12"/>
      <c r="BP1558" s="12">
        <f t="shared" si="1837"/>
        <v>0</v>
      </c>
      <c r="BQ1558" s="12"/>
      <c r="BR1558" s="12"/>
      <c r="BS1558" s="12"/>
      <c r="BT1558" s="12">
        <f t="shared" si="1838"/>
        <v>0</v>
      </c>
      <c r="BU1558" s="12"/>
      <c r="BV1558" s="12"/>
      <c r="BW1558" s="12"/>
      <c r="BX1558" s="12">
        <f t="shared" si="1839"/>
        <v>0</v>
      </c>
      <c r="BY1558" s="12"/>
      <c r="BZ1558" s="12"/>
      <c r="CA1558" s="12"/>
      <c r="CB1558" s="12">
        <f t="shared" si="1840"/>
        <v>0</v>
      </c>
      <c r="CC1558" s="12"/>
      <c r="CD1558" s="12"/>
      <c r="CE1558" s="12"/>
      <c r="CF1558" s="12">
        <f t="shared" si="1841"/>
        <v>0</v>
      </c>
      <c r="CG1558" s="12"/>
      <c r="CH1558" s="12"/>
      <c r="CI1558" s="12"/>
      <c r="CJ1558" s="12">
        <f t="shared" si="1842"/>
        <v>0</v>
      </c>
      <c r="CK1558" s="12"/>
      <c r="CL1558" s="12"/>
      <c r="CM1558" s="12"/>
      <c r="CN1558" s="12">
        <f t="shared" si="1843"/>
        <v>0</v>
      </c>
      <c r="CO1558" s="12"/>
      <c r="CP1558" s="12"/>
      <c r="CQ1558" s="12"/>
      <c r="CR1558" s="12">
        <f t="shared" si="1844"/>
        <v>0</v>
      </c>
      <c r="CS1558" s="12"/>
      <c r="CT1558" s="12"/>
      <c r="CU1558" s="12"/>
      <c r="CV1558" s="12">
        <f t="shared" si="1845"/>
        <v>0</v>
      </c>
      <c r="CW1558" s="12"/>
      <c r="CX1558" s="12"/>
      <c r="CY1558" s="12"/>
      <c r="CZ1558" s="12">
        <f t="shared" si="1846"/>
        <v>0</v>
      </c>
      <c r="DA1558" s="12"/>
      <c r="DB1558" s="12"/>
      <c r="DC1558" s="12"/>
      <c r="DD1558" s="12">
        <f t="shared" si="1847"/>
        <v>0</v>
      </c>
      <c r="DE1558" s="13" t="s">
        <v>54</v>
      </c>
      <c r="DF1558" s="14" t="s">
        <v>55</v>
      </c>
    </row>
    <row r="1559" spans="1:110" ht="38.25" hidden="1" x14ac:dyDescent="0.25">
      <c r="A1559" s="13" t="s">
        <v>107</v>
      </c>
      <c r="B1559" s="48" t="s">
        <v>1574</v>
      </c>
      <c r="C1559" s="49">
        <v>1969</v>
      </c>
      <c r="D1559" s="49" t="s">
        <v>51</v>
      </c>
      <c r="E1559" s="48" t="s">
        <v>186</v>
      </c>
      <c r="F1559" s="50">
        <v>4512.2</v>
      </c>
      <c r="G1559" s="50">
        <v>3686.6</v>
      </c>
      <c r="H1559" s="51">
        <v>33423</v>
      </c>
      <c r="I1559" s="12">
        <f t="shared" si="1801"/>
        <v>1341849.1068000002</v>
      </c>
      <c r="J1559" s="12">
        <f t="shared" si="1803"/>
        <v>670924.55340000009</v>
      </c>
      <c r="K1559" s="12">
        <f t="shared" si="1802"/>
        <v>670924.55340000009</v>
      </c>
      <c r="L1559" s="12">
        <f t="shared" si="1799"/>
        <v>670924.55340000009</v>
      </c>
      <c r="M1559" s="12">
        <f t="shared" si="1818"/>
        <v>0</v>
      </c>
      <c r="N1559" s="12"/>
      <c r="O1559" s="12"/>
      <c r="P1559" s="12">
        <v>0</v>
      </c>
      <c r="Q1559" s="12"/>
      <c r="R1559" s="12"/>
      <c r="S1559" s="12">
        <v>0</v>
      </c>
      <c r="T1559" s="12"/>
      <c r="U1559" s="12"/>
      <c r="V1559" s="12">
        <v>0</v>
      </c>
      <c r="W1559" s="12"/>
      <c r="X1559" s="12"/>
      <c r="Y1559" s="12">
        <v>0</v>
      </c>
      <c r="Z1559" s="12"/>
      <c r="AA1559" s="12"/>
      <c r="AB1559" s="12">
        <v>0</v>
      </c>
      <c r="AC1559" s="12"/>
      <c r="AD1559" s="12"/>
      <c r="AE1559" s="12">
        <v>0</v>
      </c>
      <c r="AF1559" s="12"/>
      <c r="AG1559" s="12"/>
      <c r="AH1559" s="12">
        <v>0</v>
      </c>
      <c r="AI1559" s="12"/>
      <c r="AJ1559" s="12"/>
      <c r="AK1559" s="12">
        <v>0</v>
      </c>
      <c r="AL1559" s="12"/>
      <c r="AM1559" s="12"/>
      <c r="AN1559" s="12">
        <v>0</v>
      </c>
      <c r="AO1559" s="32"/>
      <c r="AP1559" s="39"/>
      <c r="AQ1559" s="32"/>
      <c r="AR1559" s="32">
        <v>0</v>
      </c>
      <c r="AS1559" s="12">
        <v>919043.12</v>
      </c>
      <c r="AT1559" s="12">
        <v>1341849.1068000002</v>
      </c>
      <c r="AU1559" s="12">
        <v>422805.98680000019</v>
      </c>
      <c r="AV1559" s="12"/>
      <c r="AW1559" s="12"/>
      <c r="AX1559" s="12">
        <v>0</v>
      </c>
      <c r="AY1559" s="45"/>
      <c r="AZ1559" s="32"/>
      <c r="BA1559" s="12">
        <v>0</v>
      </c>
      <c r="BB1559" s="12">
        <f t="shared" si="1834"/>
        <v>0</v>
      </c>
      <c r="BC1559" s="12">
        <f t="shared" si="1777"/>
        <v>0</v>
      </c>
      <c r="BD1559" s="12">
        <f t="shared" si="1778"/>
        <v>0</v>
      </c>
      <c r="BE1559" s="12"/>
      <c r="BF1559" s="12"/>
      <c r="BG1559" s="12"/>
      <c r="BH1559" s="12">
        <f t="shared" si="1835"/>
        <v>0</v>
      </c>
      <c r="BI1559" s="12"/>
      <c r="BJ1559" s="12"/>
      <c r="BK1559" s="12"/>
      <c r="BL1559" s="12">
        <f t="shared" si="1836"/>
        <v>0</v>
      </c>
      <c r="BM1559" s="12"/>
      <c r="BN1559" s="12"/>
      <c r="BO1559" s="12"/>
      <c r="BP1559" s="12">
        <f t="shared" si="1837"/>
        <v>0</v>
      </c>
      <c r="BQ1559" s="12"/>
      <c r="BR1559" s="12"/>
      <c r="BS1559" s="12"/>
      <c r="BT1559" s="12">
        <f t="shared" si="1838"/>
        <v>0</v>
      </c>
      <c r="BU1559" s="12"/>
      <c r="BV1559" s="12"/>
      <c r="BW1559" s="12"/>
      <c r="BX1559" s="12">
        <f t="shared" si="1839"/>
        <v>0</v>
      </c>
      <c r="BY1559" s="12"/>
      <c r="BZ1559" s="12"/>
      <c r="CA1559" s="12"/>
      <c r="CB1559" s="12">
        <f t="shared" si="1840"/>
        <v>0</v>
      </c>
      <c r="CC1559" s="12"/>
      <c r="CD1559" s="12"/>
      <c r="CE1559" s="12"/>
      <c r="CF1559" s="12">
        <f t="shared" si="1841"/>
        <v>0</v>
      </c>
      <c r="CG1559" s="12"/>
      <c r="CH1559" s="12"/>
      <c r="CI1559" s="12"/>
      <c r="CJ1559" s="12">
        <f t="shared" si="1842"/>
        <v>0</v>
      </c>
      <c r="CK1559" s="12"/>
      <c r="CL1559" s="12"/>
      <c r="CM1559" s="12"/>
      <c r="CN1559" s="12">
        <f t="shared" si="1843"/>
        <v>0</v>
      </c>
      <c r="CO1559" s="12"/>
      <c r="CP1559" s="12"/>
      <c r="CQ1559" s="12"/>
      <c r="CR1559" s="12">
        <f t="shared" si="1844"/>
        <v>0</v>
      </c>
      <c r="CS1559" s="12"/>
      <c r="CT1559" s="12"/>
      <c r="CU1559" s="12"/>
      <c r="CV1559" s="12">
        <f t="shared" si="1845"/>
        <v>0</v>
      </c>
      <c r="CW1559" s="12"/>
      <c r="CX1559" s="12"/>
      <c r="CY1559" s="12"/>
      <c r="CZ1559" s="12">
        <f t="shared" si="1846"/>
        <v>0</v>
      </c>
      <c r="DA1559" s="12"/>
      <c r="DB1559" s="12"/>
      <c r="DC1559" s="12"/>
      <c r="DD1559" s="12">
        <f t="shared" si="1847"/>
        <v>0</v>
      </c>
      <c r="DE1559" s="13" t="s">
        <v>54</v>
      </c>
      <c r="DF1559" s="14" t="s">
        <v>55</v>
      </c>
    </row>
    <row r="1560" spans="1:110" ht="38.25" hidden="1" x14ac:dyDescent="0.25">
      <c r="A1560" s="13" t="s">
        <v>108</v>
      </c>
      <c r="B1560" s="48" t="s">
        <v>1575</v>
      </c>
      <c r="C1560" s="49">
        <v>1965</v>
      </c>
      <c r="D1560" s="49" t="s">
        <v>51</v>
      </c>
      <c r="E1560" s="48" t="s">
        <v>202</v>
      </c>
      <c r="F1560" s="50">
        <v>4062</v>
      </c>
      <c r="G1560" s="50">
        <v>4011</v>
      </c>
      <c r="H1560" s="51">
        <v>33778</v>
      </c>
      <c r="I1560" s="12">
        <f t="shared" si="1801"/>
        <v>9984499.1999999993</v>
      </c>
      <c r="J1560" s="12">
        <f t="shared" si="1803"/>
        <v>4992249.5999999996</v>
      </c>
      <c r="K1560" s="12">
        <f t="shared" si="1802"/>
        <v>4992249.5999999996</v>
      </c>
      <c r="L1560" s="12">
        <f t="shared" si="1799"/>
        <v>4992249.5999999996</v>
      </c>
      <c r="M1560" s="12">
        <f t="shared" si="1818"/>
        <v>0</v>
      </c>
      <c r="N1560" s="12"/>
      <c r="O1560" s="12"/>
      <c r="P1560" s="12">
        <v>0</v>
      </c>
      <c r="Q1560" s="12"/>
      <c r="R1560" s="12"/>
      <c r="S1560" s="12">
        <v>0</v>
      </c>
      <c r="T1560" s="12"/>
      <c r="U1560" s="12"/>
      <c r="V1560" s="12">
        <v>0</v>
      </c>
      <c r="W1560" s="12"/>
      <c r="X1560" s="12"/>
      <c r="Y1560" s="12">
        <v>0</v>
      </c>
      <c r="Z1560" s="12"/>
      <c r="AA1560" s="12"/>
      <c r="AB1560" s="12">
        <v>0</v>
      </c>
      <c r="AC1560" s="12"/>
      <c r="AD1560" s="12"/>
      <c r="AE1560" s="12">
        <v>0</v>
      </c>
      <c r="AF1560" s="12"/>
      <c r="AG1560" s="12"/>
      <c r="AH1560" s="12">
        <v>0</v>
      </c>
      <c r="AI1560" s="12"/>
      <c r="AJ1560" s="12"/>
      <c r="AK1560" s="12">
        <v>0</v>
      </c>
      <c r="AL1560" s="12"/>
      <c r="AM1560" s="12"/>
      <c r="AN1560" s="12">
        <v>0</v>
      </c>
      <c r="AO1560" s="32"/>
      <c r="AP1560" s="39" t="s">
        <v>53</v>
      </c>
      <c r="AQ1560" s="32"/>
      <c r="AR1560" s="32">
        <v>0</v>
      </c>
      <c r="AS1560" s="12"/>
      <c r="AT1560" s="12"/>
      <c r="AU1560" s="12">
        <v>0</v>
      </c>
      <c r="AV1560" s="12">
        <v>3964392.2</v>
      </c>
      <c r="AW1560" s="12">
        <v>9984499.1999999993</v>
      </c>
      <c r="AX1560" s="12">
        <v>6020106.9999999991</v>
      </c>
      <c r="AY1560" s="45"/>
      <c r="AZ1560" s="32"/>
      <c r="BA1560" s="12">
        <v>0</v>
      </c>
      <c r="BB1560" s="12">
        <f t="shared" ref="BB1560:BB1562" si="1848">BF1560+BJ1560+BN1560+BR1560+BV1560+BZ1560+CD1560+CH1560+CL1560+CP1560+CT1560+CX1560+DB1560</f>
        <v>0</v>
      </c>
      <c r="BC1560" s="12">
        <f t="shared" si="1777"/>
        <v>0</v>
      </c>
      <c r="BD1560" s="12">
        <f t="shared" si="1778"/>
        <v>0</v>
      </c>
      <c r="BE1560" s="12"/>
      <c r="BF1560" s="12"/>
      <c r="BG1560" s="12"/>
      <c r="BH1560" s="12">
        <f t="shared" si="1835"/>
        <v>0</v>
      </c>
      <c r="BI1560" s="12"/>
      <c r="BJ1560" s="12"/>
      <c r="BK1560" s="12"/>
      <c r="BL1560" s="12">
        <f t="shared" si="1836"/>
        <v>0</v>
      </c>
      <c r="BM1560" s="12"/>
      <c r="BN1560" s="12"/>
      <c r="BO1560" s="12"/>
      <c r="BP1560" s="12">
        <f t="shared" si="1837"/>
        <v>0</v>
      </c>
      <c r="BQ1560" s="12"/>
      <c r="BR1560" s="12"/>
      <c r="BS1560" s="12"/>
      <c r="BT1560" s="12">
        <f t="shared" si="1838"/>
        <v>0</v>
      </c>
      <c r="BU1560" s="12"/>
      <c r="BV1560" s="12"/>
      <c r="BW1560" s="12"/>
      <c r="BX1560" s="12">
        <f t="shared" si="1839"/>
        <v>0</v>
      </c>
      <c r="BY1560" s="12"/>
      <c r="BZ1560" s="12"/>
      <c r="CA1560" s="12"/>
      <c r="CB1560" s="12">
        <f t="shared" si="1840"/>
        <v>0</v>
      </c>
      <c r="CC1560" s="12"/>
      <c r="CD1560" s="12"/>
      <c r="CE1560" s="12"/>
      <c r="CF1560" s="12">
        <f t="shared" si="1841"/>
        <v>0</v>
      </c>
      <c r="CG1560" s="12"/>
      <c r="CH1560" s="12"/>
      <c r="CI1560" s="12"/>
      <c r="CJ1560" s="12">
        <f t="shared" si="1842"/>
        <v>0</v>
      </c>
      <c r="CK1560" s="12"/>
      <c r="CL1560" s="12"/>
      <c r="CM1560" s="12"/>
      <c r="CN1560" s="12">
        <f t="shared" si="1843"/>
        <v>0</v>
      </c>
      <c r="CO1560" s="12"/>
      <c r="CP1560" s="12"/>
      <c r="CQ1560" s="12"/>
      <c r="CR1560" s="12">
        <f t="shared" si="1844"/>
        <v>0</v>
      </c>
      <c r="CS1560" s="12"/>
      <c r="CT1560" s="12"/>
      <c r="CU1560" s="12"/>
      <c r="CV1560" s="12">
        <f t="shared" si="1845"/>
        <v>0</v>
      </c>
      <c r="CW1560" s="12"/>
      <c r="CX1560" s="12"/>
      <c r="CY1560" s="12"/>
      <c r="CZ1560" s="12">
        <f t="shared" si="1846"/>
        <v>0</v>
      </c>
      <c r="DA1560" s="12"/>
      <c r="DB1560" s="12"/>
      <c r="DC1560" s="12"/>
      <c r="DD1560" s="12">
        <f t="shared" si="1847"/>
        <v>0</v>
      </c>
      <c r="DE1560" s="13" t="s">
        <v>54</v>
      </c>
      <c r="DF1560" s="14" t="s">
        <v>55</v>
      </c>
    </row>
    <row r="1561" spans="1:110" ht="38.25" hidden="1" x14ac:dyDescent="0.25">
      <c r="A1561" s="13" t="s">
        <v>109</v>
      </c>
      <c r="B1561" s="48" t="s">
        <v>1576</v>
      </c>
      <c r="C1561" s="49">
        <v>1965</v>
      </c>
      <c r="D1561" s="49" t="s">
        <v>51</v>
      </c>
      <c r="E1561" s="48" t="s">
        <v>229</v>
      </c>
      <c r="F1561" s="50">
        <v>4062.9</v>
      </c>
      <c r="G1561" s="50">
        <v>4007.9</v>
      </c>
      <c r="H1561" s="51">
        <v>33955</v>
      </c>
      <c r="I1561" s="12">
        <f t="shared" si="1801"/>
        <v>3690503.5955999997</v>
      </c>
      <c r="J1561" s="12">
        <f t="shared" si="1803"/>
        <v>1845251.7977999998</v>
      </c>
      <c r="K1561" s="12">
        <f t="shared" si="1802"/>
        <v>1845251.7977999998</v>
      </c>
      <c r="L1561" s="12">
        <f t="shared" si="1799"/>
        <v>1845251.7977999998</v>
      </c>
      <c r="M1561" s="12">
        <f t="shared" si="1818"/>
        <v>0</v>
      </c>
      <c r="N1561" s="12"/>
      <c r="O1561" s="12"/>
      <c r="P1561" s="12">
        <v>0</v>
      </c>
      <c r="Q1561" s="12"/>
      <c r="R1561" s="12"/>
      <c r="S1561" s="12">
        <v>0</v>
      </c>
      <c r="T1561" s="12"/>
      <c r="U1561" s="12"/>
      <c r="V1561" s="12">
        <v>0</v>
      </c>
      <c r="W1561" s="12"/>
      <c r="X1561" s="12"/>
      <c r="Y1561" s="12">
        <v>0</v>
      </c>
      <c r="Z1561" s="12"/>
      <c r="AA1561" s="12"/>
      <c r="AB1561" s="12">
        <v>0</v>
      </c>
      <c r="AC1561" s="12"/>
      <c r="AD1561" s="12"/>
      <c r="AE1561" s="12">
        <v>0</v>
      </c>
      <c r="AF1561" s="12"/>
      <c r="AG1561" s="12"/>
      <c r="AH1561" s="12">
        <v>0</v>
      </c>
      <c r="AI1561" s="12"/>
      <c r="AJ1561" s="12"/>
      <c r="AK1561" s="12">
        <v>0</v>
      </c>
      <c r="AL1561" s="12"/>
      <c r="AM1561" s="12"/>
      <c r="AN1561" s="12">
        <v>0</v>
      </c>
      <c r="AO1561" s="32"/>
      <c r="AP1561" s="39" t="s">
        <v>53</v>
      </c>
      <c r="AQ1561" s="32"/>
      <c r="AR1561" s="32">
        <v>0</v>
      </c>
      <c r="AS1561" s="12">
        <v>2174284.5720000002</v>
      </c>
      <c r="AT1561" s="12">
        <v>3690503.5955999997</v>
      </c>
      <c r="AU1561" s="12">
        <v>1516219.0235999995</v>
      </c>
      <c r="AV1561" s="12"/>
      <c r="AW1561" s="12"/>
      <c r="AX1561" s="12">
        <v>0</v>
      </c>
      <c r="AY1561" s="45"/>
      <c r="AZ1561" s="32"/>
      <c r="BA1561" s="12">
        <v>0</v>
      </c>
      <c r="BB1561" s="12">
        <f t="shared" si="1848"/>
        <v>0</v>
      </c>
      <c r="BC1561" s="12">
        <f t="shared" si="1777"/>
        <v>0</v>
      </c>
      <c r="BD1561" s="12">
        <f t="shared" si="1778"/>
        <v>0</v>
      </c>
      <c r="BE1561" s="12"/>
      <c r="BF1561" s="12"/>
      <c r="BG1561" s="12"/>
      <c r="BH1561" s="12">
        <f t="shared" si="1835"/>
        <v>0</v>
      </c>
      <c r="BI1561" s="12"/>
      <c r="BJ1561" s="12"/>
      <c r="BK1561" s="12"/>
      <c r="BL1561" s="12">
        <f t="shared" si="1836"/>
        <v>0</v>
      </c>
      <c r="BM1561" s="12"/>
      <c r="BN1561" s="12"/>
      <c r="BO1561" s="12"/>
      <c r="BP1561" s="12">
        <f t="shared" si="1837"/>
        <v>0</v>
      </c>
      <c r="BQ1561" s="12"/>
      <c r="BR1561" s="12"/>
      <c r="BS1561" s="12"/>
      <c r="BT1561" s="12">
        <f t="shared" si="1838"/>
        <v>0</v>
      </c>
      <c r="BU1561" s="12"/>
      <c r="BV1561" s="12"/>
      <c r="BW1561" s="12"/>
      <c r="BX1561" s="12">
        <f t="shared" si="1839"/>
        <v>0</v>
      </c>
      <c r="BY1561" s="12"/>
      <c r="BZ1561" s="12"/>
      <c r="CA1561" s="12"/>
      <c r="CB1561" s="12">
        <f t="shared" si="1840"/>
        <v>0</v>
      </c>
      <c r="CC1561" s="12"/>
      <c r="CD1561" s="12"/>
      <c r="CE1561" s="12"/>
      <c r="CF1561" s="12">
        <f t="shared" si="1841"/>
        <v>0</v>
      </c>
      <c r="CG1561" s="12"/>
      <c r="CH1561" s="12"/>
      <c r="CI1561" s="12"/>
      <c r="CJ1561" s="12">
        <f t="shared" si="1842"/>
        <v>0</v>
      </c>
      <c r="CK1561" s="12"/>
      <c r="CL1561" s="12"/>
      <c r="CM1561" s="12"/>
      <c r="CN1561" s="12">
        <f t="shared" si="1843"/>
        <v>0</v>
      </c>
      <c r="CO1561" s="12"/>
      <c r="CP1561" s="12"/>
      <c r="CQ1561" s="12"/>
      <c r="CR1561" s="12">
        <f t="shared" si="1844"/>
        <v>0</v>
      </c>
      <c r="CS1561" s="12"/>
      <c r="CT1561" s="12"/>
      <c r="CU1561" s="12"/>
      <c r="CV1561" s="12">
        <f t="shared" si="1845"/>
        <v>0</v>
      </c>
      <c r="CW1561" s="12"/>
      <c r="CX1561" s="12"/>
      <c r="CY1561" s="12"/>
      <c r="CZ1561" s="12">
        <f t="shared" si="1846"/>
        <v>0</v>
      </c>
      <c r="DA1561" s="12"/>
      <c r="DB1561" s="12"/>
      <c r="DC1561" s="12"/>
      <c r="DD1561" s="12">
        <f t="shared" si="1847"/>
        <v>0</v>
      </c>
      <c r="DE1561" s="13" t="s">
        <v>54</v>
      </c>
      <c r="DF1561" s="14" t="s">
        <v>55</v>
      </c>
    </row>
    <row r="1562" spans="1:110" ht="38.25" hidden="1" x14ac:dyDescent="0.25">
      <c r="A1562" s="13" t="s">
        <v>110</v>
      </c>
      <c r="B1562" s="48" t="s">
        <v>2597</v>
      </c>
      <c r="C1562" s="49">
        <v>1972</v>
      </c>
      <c r="D1562" s="49" t="s">
        <v>51</v>
      </c>
      <c r="E1562" s="48" t="s">
        <v>186</v>
      </c>
      <c r="F1562" s="49">
        <v>5339.32</v>
      </c>
      <c r="G1562" s="49">
        <v>4591.32</v>
      </c>
      <c r="H1562" s="51">
        <v>33423</v>
      </c>
      <c r="I1562" s="12">
        <f t="shared" si="1801"/>
        <v>732591.87800000003</v>
      </c>
      <c r="J1562" s="12">
        <f t="shared" ref="J1562:J1563" si="1849">(I1562-BC1562)*0.95</f>
        <v>695962.28410000005</v>
      </c>
      <c r="K1562" s="12">
        <f t="shared" si="1802"/>
        <v>36629.593899999978</v>
      </c>
      <c r="L1562" s="12">
        <f t="shared" si="1799"/>
        <v>36629.593899999978</v>
      </c>
      <c r="M1562" s="12">
        <f t="shared" si="1818"/>
        <v>0</v>
      </c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32"/>
      <c r="AP1562" s="39"/>
      <c r="AQ1562" s="32"/>
      <c r="AR1562" s="32"/>
      <c r="AS1562" s="12"/>
      <c r="AT1562" s="12">
        <v>732591.87800000003</v>
      </c>
      <c r="AU1562" s="12"/>
      <c r="AV1562" s="12"/>
      <c r="AW1562" s="12"/>
      <c r="AX1562" s="12"/>
      <c r="AY1562" s="45"/>
      <c r="AZ1562" s="32"/>
      <c r="BA1562" s="12"/>
      <c r="BB1562" s="12">
        <f t="shared" si="1848"/>
        <v>0</v>
      </c>
      <c r="BC1562" s="12">
        <f t="shared" si="1777"/>
        <v>0</v>
      </c>
      <c r="BD1562" s="12">
        <f t="shared" si="1778"/>
        <v>0</v>
      </c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2"/>
      <c r="CI1562" s="12"/>
      <c r="CJ1562" s="12"/>
      <c r="CK1562" s="12"/>
      <c r="CL1562" s="12"/>
      <c r="CM1562" s="12"/>
      <c r="CN1562" s="12"/>
      <c r="CO1562" s="12"/>
      <c r="CP1562" s="12"/>
      <c r="CQ1562" s="12"/>
      <c r="CR1562" s="12"/>
      <c r="CS1562" s="12"/>
      <c r="CT1562" s="12"/>
      <c r="CU1562" s="12"/>
      <c r="CV1562" s="12"/>
      <c r="CW1562" s="12"/>
      <c r="CX1562" s="12"/>
      <c r="CY1562" s="12"/>
      <c r="CZ1562" s="12"/>
      <c r="DA1562" s="12"/>
      <c r="DB1562" s="12"/>
      <c r="DC1562" s="12"/>
      <c r="DD1562" s="12"/>
      <c r="DE1562" s="13" t="s">
        <v>54</v>
      </c>
      <c r="DF1562" s="14" t="s">
        <v>64</v>
      </c>
    </row>
    <row r="1563" spans="1:110" ht="38.25" hidden="1" x14ac:dyDescent="0.25">
      <c r="A1563" s="13" t="s">
        <v>111</v>
      </c>
      <c r="B1563" s="48" t="s">
        <v>2598</v>
      </c>
      <c r="C1563" s="49">
        <v>1971</v>
      </c>
      <c r="D1563" s="49" t="s">
        <v>51</v>
      </c>
      <c r="E1563" s="48" t="s">
        <v>186</v>
      </c>
      <c r="F1563" s="49">
        <v>5568.99</v>
      </c>
      <c r="G1563" s="49">
        <v>4641.99</v>
      </c>
      <c r="H1563" s="51">
        <v>33423</v>
      </c>
      <c r="I1563" s="12">
        <f t="shared" si="1801"/>
        <v>952809.88</v>
      </c>
      <c r="J1563" s="12">
        <f t="shared" si="1849"/>
        <v>905169.38599999994</v>
      </c>
      <c r="K1563" s="12">
        <f t="shared" si="1802"/>
        <v>47640.494000000064</v>
      </c>
      <c r="L1563" s="12">
        <f t="shared" si="1799"/>
        <v>47640.494000000064</v>
      </c>
      <c r="M1563" s="12">
        <f t="shared" si="1818"/>
        <v>0</v>
      </c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32"/>
      <c r="AP1563" s="39"/>
      <c r="AQ1563" s="32"/>
      <c r="AR1563" s="32"/>
      <c r="AS1563" s="12"/>
      <c r="AT1563" s="12">
        <v>952809.88</v>
      </c>
      <c r="AU1563" s="12"/>
      <c r="AV1563" s="12"/>
      <c r="AW1563" s="12"/>
      <c r="AX1563" s="12"/>
      <c r="AY1563" s="45"/>
      <c r="AZ1563" s="32"/>
      <c r="BA1563" s="12"/>
      <c r="BB1563" s="12">
        <f t="shared" ref="BB1563:BB1576" si="1850">BF1563+BJ1563+BN1563+BR1563+BV1563+BZ1563+CD1563+CH1563+CL1563+CP1563+CT1563+CX1563+DB1563</f>
        <v>0</v>
      </c>
      <c r="BC1563" s="12">
        <f t="shared" si="1777"/>
        <v>0</v>
      </c>
      <c r="BD1563" s="12">
        <f t="shared" si="1778"/>
        <v>0</v>
      </c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  <c r="CF1563" s="12"/>
      <c r="CG1563" s="12"/>
      <c r="CH1563" s="12"/>
      <c r="CI1563" s="12"/>
      <c r="CJ1563" s="12"/>
      <c r="CK1563" s="12"/>
      <c r="CL1563" s="12"/>
      <c r="CM1563" s="12"/>
      <c r="CN1563" s="12"/>
      <c r="CO1563" s="12"/>
      <c r="CP1563" s="12"/>
      <c r="CQ1563" s="12"/>
      <c r="CR1563" s="12"/>
      <c r="CS1563" s="12"/>
      <c r="CT1563" s="12"/>
      <c r="CU1563" s="12"/>
      <c r="CV1563" s="12"/>
      <c r="CW1563" s="12"/>
      <c r="CX1563" s="12"/>
      <c r="CY1563" s="12"/>
      <c r="CZ1563" s="12"/>
      <c r="DA1563" s="12"/>
      <c r="DB1563" s="12"/>
      <c r="DC1563" s="12"/>
      <c r="DD1563" s="12"/>
      <c r="DE1563" s="13" t="s">
        <v>54</v>
      </c>
      <c r="DF1563" s="14" t="s">
        <v>64</v>
      </c>
    </row>
    <row r="1564" spans="1:110" ht="38.25" hidden="1" x14ac:dyDescent="0.25">
      <c r="A1564" s="13" t="s">
        <v>112</v>
      </c>
      <c r="B1564" s="48" t="s">
        <v>1577</v>
      </c>
      <c r="C1564" s="49">
        <v>1969</v>
      </c>
      <c r="D1564" s="49" t="s">
        <v>51</v>
      </c>
      <c r="E1564" s="48" t="s">
        <v>202</v>
      </c>
      <c r="F1564" s="50">
        <v>13043.18</v>
      </c>
      <c r="G1564" s="50">
        <v>11299.58</v>
      </c>
      <c r="H1564" s="51">
        <v>33773</v>
      </c>
      <c r="I1564" s="12">
        <f t="shared" si="1801"/>
        <v>4096740.2604</v>
      </c>
      <c r="J1564" s="12">
        <f t="shared" ref="J1564:J1567" si="1851">(I1564-BC1564)*0.5</f>
        <v>2048370.1302</v>
      </c>
      <c r="K1564" s="12">
        <f t="shared" si="1802"/>
        <v>2048370.1302</v>
      </c>
      <c r="L1564" s="12">
        <f t="shared" si="1799"/>
        <v>2048370.1302</v>
      </c>
      <c r="M1564" s="12">
        <f t="shared" si="1818"/>
        <v>0</v>
      </c>
      <c r="N1564" s="12"/>
      <c r="O1564" s="12"/>
      <c r="P1564" s="12">
        <v>0</v>
      </c>
      <c r="Q1564" s="12"/>
      <c r="R1564" s="12"/>
      <c r="S1564" s="12">
        <v>0</v>
      </c>
      <c r="T1564" s="12"/>
      <c r="U1564" s="12"/>
      <c r="V1564" s="12">
        <v>0</v>
      </c>
      <c r="W1564" s="12"/>
      <c r="X1564" s="12"/>
      <c r="Y1564" s="12">
        <v>0</v>
      </c>
      <c r="Z1564" s="12"/>
      <c r="AA1564" s="12"/>
      <c r="AB1564" s="12">
        <v>0</v>
      </c>
      <c r="AC1564" s="12"/>
      <c r="AD1564" s="12"/>
      <c r="AE1564" s="12">
        <v>0</v>
      </c>
      <c r="AF1564" s="12"/>
      <c r="AG1564" s="12"/>
      <c r="AH1564" s="12">
        <v>0</v>
      </c>
      <c r="AI1564" s="12"/>
      <c r="AJ1564" s="12"/>
      <c r="AK1564" s="12">
        <v>0</v>
      </c>
      <c r="AL1564" s="12"/>
      <c r="AM1564" s="12"/>
      <c r="AN1564" s="12">
        <v>0</v>
      </c>
      <c r="AO1564" s="32"/>
      <c r="AP1564" s="39" t="s">
        <v>53</v>
      </c>
      <c r="AQ1564" s="32"/>
      <c r="AR1564" s="32">
        <v>0</v>
      </c>
      <c r="AS1564" s="12">
        <v>3590302.83</v>
      </c>
      <c r="AT1564" s="12">
        <v>4096740.2604</v>
      </c>
      <c r="AU1564" s="12">
        <v>506437.43039999995</v>
      </c>
      <c r="AV1564" s="12">
        <v>11168279.013</v>
      </c>
      <c r="AW1564" s="12"/>
      <c r="AX1564" s="12">
        <v>-11168279.013</v>
      </c>
      <c r="AY1564" s="45"/>
      <c r="AZ1564" s="32"/>
      <c r="BA1564" s="12">
        <v>0</v>
      </c>
      <c r="BB1564" s="12">
        <f t="shared" si="1850"/>
        <v>0</v>
      </c>
      <c r="BC1564" s="12">
        <f t="shared" si="1777"/>
        <v>0</v>
      </c>
      <c r="BD1564" s="12">
        <f t="shared" si="1778"/>
        <v>0</v>
      </c>
      <c r="BE1564" s="12"/>
      <c r="BF1564" s="12"/>
      <c r="BG1564" s="12"/>
      <c r="BH1564" s="12">
        <f>BG1564-BF1564</f>
        <v>0</v>
      </c>
      <c r="BI1564" s="12"/>
      <c r="BJ1564" s="12"/>
      <c r="BK1564" s="12"/>
      <c r="BL1564" s="12">
        <f>BK1564-BJ1564</f>
        <v>0</v>
      </c>
      <c r="BM1564" s="12"/>
      <c r="BN1564" s="12"/>
      <c r="BO1564" s="12"/>
      <c r="BP1564" s="12">
        <f>BO1564-BN1564</f>
        <v>0</v>
      </c>
      <c r="BQ1564" s="12"/>
      <c r="BR1564" s="12"/>
      <c r="BS1564" s="12"/>
      <c r="BT1564" s="12">
        <f>BS1564-BR1564</f>
        <v>0</v>
      </c>
      <c r="BU1564" s="12"/>
      <c r="BV1564" s="12"/>
      <c r="BW1564" s="12"/>
      <c r="BX1564" s="12">
        <f>BW1564-BV1564</f>
        <v>0</v>
      </c>
      <c r="BY1564" s="12"/>
      <c r="BZ1564" s="12"/>
      <c r="CA1564" s="12"/>
      <c r="CB1564" s="12">
        <f>CA1564-BZ1564</f>
        <v>0</v>
      </c>
      <c r="CC1564" s="12"/>
      <c r="CD1564" s="12"/>
      <c r="CE1564" s="12"/>
      <c r="CF1564" s="12">
        <f>CE1564-CD1564</f>
        <v>0</v>
      </c>
      <c r="CG1564" s="12"/>
      <c r="CH1564" s="12"/>
      <c r="CI1564" s="12"/>
      <c r="CJ1564" s="12">
        <f>CI1564-CH1564</f>
        <v>0</v>
      </c>
      <c r="CK1564" s="12"/>
      <c r="CL1564" s="12"/>
      <c r="CM1564" s="12"/>
      <c r="CN1564" s="12">
        <f>CM1564-CL1564</f>
        <v>0</v>
      </c>
      <c r="CO1564" s="12"/>
      <c r="CP1564" s="12"/>
      <c r="CQ1564" s="12"/>
      <c r="CR1564" s="12">
        <f>CQ1564-CP1564</f>
        <v>0</v>
      </c>
      <c r="CS1564" s="12"/>
      <c r="CT1564" s="12"/>
      <c r="CU1564" s="12"/>
      <c r="CV1564" s="12">
        <f>CU1564-CT1564</f>
        <v>0</v>
      </c>
      <c r="CW1564" s="12"/>
      <c r="CX1564" s="12"/>
      <c r="CY1564" s="12"/>
      <c r="CZ1564" s="12">
        <f>CY1564-CX1564</f>
        <v>0</v>
      </c>
      <c r="DA1564" s="12"/>
      <c r="DB1564" s="12"/>
      <c r="DC1564" s="12"/>
      <c r="DD1564" s="12">
        <f>DC1564-DB1564</f>
        <v>0</v>
      </c>
      <c r="DE1564" s="13" t="s">
        <v>54</v>
      </c>
      <c r="DF1564" s="14" t="s">
        <v>55</v>
      </c>
    </row>
    <row r="1565" spans="1:110" ht="45" hidden="1" x14ac:dyDescent="0.25">
      <c r="A1565" s="13" t="s">
        <v>113</v>
      </c>
      <c r="B1565" s="48" t="s">
        <v>1578</v>
      </c>
      <c r="C1565" s="49">
        <v>1980</v>
      </c>
      <c r="D1565" s="49" t="s">
        <v>51</v>
      </c>
      <c r="E1565" s="48" t="s">
        <v>186</v>
      </c>
      <c r="F1565" s="50">
        <v>12984.1</v>
      </c>
      <c r="G1565" s="50">
        <v>12984.1</v>
      </c>
      <c r="H1565" s="51">
        <v>33423</v>
      </c>
      <c r="I1565" s="12">
        <f t="shared" si="1801"/>
        <v>22830680</v>
      </c>
      <c r="J1565" s="12">
        <f t="shared" si="1851"/>
        <v>11415340</v>
      </c>
      <c r="K1565" s="12">
        <f t="shared" si="1802"/>
        <v>11415340</v>
      </c>
      <c r="L1565" s="12">
        <f t="shared" si="1799"/>
        <v>11415340</v>
      </c>
      <c r="M1565" s="12">
        <f t="shared" si="1818"/>
        <v>0</v>
      </c>
      <c r="N1565" s="12"/>
      <c r="O1565" s="12"/>
      <c r="P1565" s="12">
        <v>0</v>
      </c>
      <c r="Q1565" s="12"/>
      <c r="R1565" s="12"/>
      <c r="S1565" s="12">
        <v>0</v>
      </c>
      <c r="T1565" s="12"/>
      <c r="U1565" s="12"/>
      <c r="V1565" s="12">
        <v>0</v>
      </c>
      <c r="W1565" s="12"/>
      <c r="X1565" s="12"/>
      <c r="Y1565" s="12">
        <v>0</v>
      </c>
      <c r="Z1565" s="12"/>
      <c r="AA1565" s="12"/>
      <c r="AB1565" s="12">
        <v>0</v>
      </c>
      <c r="AC1565" s="12"/>
      <c r="AD1565" s="12"/>
      <c r="AE1565" s="12">
        <v>0</v>
      </c>
      <c r="AF1565" s="12"/>
      <c r="AG1565" s="12"/>
      <c r="AH1565" s="12">
        <v>0</v>
      </c>
      <c r="AI1565" s="12"/>
      <c r="AJ1565" s="12"/>
      <c r="AK1565" s="12">
        <v>0</v>
      </c>
      <c r="AL1565" s="12"/>
      <c r="AM1565" s="12"/>
      <c r="AN1565" s="12">
        <v>0</v>
      </c>
      <c r="AO1565" s="32">
        <v>23200000</v>
      </c>
      <c r="AP1565" s="39" t="s">
        <v>373</v>
      </c>
      <c r="AQ1565" s="32">
        <v>22830680</v>
      </c>
      <c r="AR1565" s="32">
        <v>-369320</v>
      </c>
      <c r="AS1565" s="12"/>
      <c r="AT1565" s="12"/>
      <c r="AU1565" s="12">
        <v>0</v>
      </c>
      <c r="AV1565" s="12"/>
      <c r="AW1565" s="12"/>
      <c r="AX1565" s="12">
        <v>0</v>
      </c>
      <c r="AY1565" s="45"/>
      <c r="AZ1565" s="32"/>
      <c r="BA1565" s="12">
        <v>0</v>
      </c>
      <c r="BB1565" s="12">
        <f t="shared" si="1850"/>
        <v>0</v>
      </c>
      <c r="BC1565" s="12">
        <f t="shared" si="1777"/>
        <v>0</v>
      </c>
      <c r="BD1565" s="12">
        <f t="shared" si="1778"/>
        <v>0</v>
      </c>
      <c r="BE1565" s="12"/>
      <c r="BF1565" s="12"/>
      <c r="BG1565" s="12"/>
      <c r="BH1565" s="12">
        <f>BG1565-BF1565</f>
        <v>0</v>
      </c>
      <c r="BI1565" s="12"/>
      <c r="BJ1565" s="12"/>
      <c r="BK1565" s="12"/>
      <c r="BL1565" s="12">
        <f>BK1565-BJ1565</f>
        <v>0</v>
      </c>
      <c r="BM1565" s="12"/>
      <c r="BN1565" s="12"/>
      <c r="BO1565" s="12"/>
      <c r="BP1565" s="12">
        <f>BO1565-BN1565</f>
        <v>0</v>
      </c>
      <c r="BQ1565" s="12"/>
      <c r="BR1565" s="12"/>
      <c r="BS1565" s="12"/>
      <c r="BT1565" s="12">
        <f>BS1565-BR1565</f>
        <v>0</v>
      </c>
      <c r="BU1565" s="12"/>
      <c r="BV1565" s="12"/>
      <c r="BW1565" s="12"/>
      <c r="BX1565" s="12">
        <f>BW1565-BV1565</f>
        <v>0</v>
      </c>
      <c r="BY1565" s="12"/>
      <c r="BZ1565" s="12"/>
      <c r="CA1565" s="12"/>
      <c r="CB1565" s="12">
        <f>CA1565-BZ1565</f>
        <v>0</v>
      </c>
      <c r="CC1565" s="12"/>
      <c r="CD1565" s="12"/>
      <c r="CE1565" s="12"/>
      <c r="CF1565" s="12">
        <f>CE1565-CD1565</f>
        <v>0</v>
      </c>
      <c r="CG1565" s="12"/>
      <c r="CH1565" s="12"/>
      <c r="CI1565" s="12"/>
      <c r="CJ1565" s="12">
        <f>CI1565-CH1565</f>
        <v>0</v>
      </c>
      <c r="CK1565" s="12"/>
      <c r="CL1565" s="12"/>
      <c r="CM1565" s="12"/>
      <c r="CN1565" s="12">
        <f>CM1565-CL1565</f>
        <v>0</v>
      </c>
      <c r="CO1565" s="12"/>
      <c r="CP1565" s="12"/>
      <c r="CQ1565" s="12"/>
      <c r="CR1565" s="12">
        <f>CQ1565-CP1565</f>
        <v>0</v>
      </c>
      <c r="CS1565" s="12"/>
      <c r="CT1565" s="12"/>
      <c r="CU1565" s="12"/>
      <c r="CV1565" s="12">
        <f>CU1565-CT1565</f>
        <v>0</v>
      </c>
      <c r="CW1565" s="12"/>
      <c r="CX1565" s="12"/>
      <c r="CY1565" s="12"/>
      <c r="CZ1565" s="12">
        <f>CY1565-CX1565</f>
        <v>0</v>
      </c>
      <c r="DA1565" s="12"/>
      <c r="DB1565" s="12"/>
      <c r="DC1565" s="12"/>
      <c r="DD1565" s="12">
        <f>DC1565-DB1565</f>
        <v>0</v>
      </c>
      <c r="DE1565" s="13" t="s">
        <v>54</v>
      </c>
      <c r="DF1565" s="14" t="s">
        <v>55</v>
      </c>
    </row>
    <row r="1566" spans="1:110" ht="38.25" hidden="1" x14ac:dyDescent="0.25">
      <c r="A1566" s="13" t="s">
        <v>114</v>
      </c>
      <c r="B1566" s="48" t="s">
        <v>1579</v>
      </c>
      <c r="C1566" s="49">
        <v>1969</v>
      </c>
      <c r="D1566" s="49" t="s">
        <v>51</v>
      </c>
      <c r="E1566" s="48" t="s">
        <v>186</v>
      </c>
      <c r="F1566" s="50">
        <v>3973.7</v>
      </c>
      <c r="G1566" s="50">
        <v>3747.4</v>
      </c>
      <c r="H1566" s="51">
        <v>33423</v>
      </c>
      <c r="I1566" s="12">
        <f t="shared" si="1801"/>
        <v>1224229.7039999999</v>
      </c>
      <c r="J1566" s="12">
        <f t="shared" si="1851"/>
        <v>612114.85199999996</v>
      </c>
      <c r="K1566" s="12">
        <f t="shared" si="1802"/>
        <v>612114.85199999996</v>
      </c>
      <c r="L1566" s="12">
        <f t="shared" si="1799"/>
        <v>612114.85199999996</v>
      </c>
      <c r="M1566" s="12">
        <f t="shared" si="1818"/>
        <v>0</v>
      </c>
      <c r="N1566" s="12"/>
      <c r="O1566" s="12"/>
      <c r="P1566" s="12">
        <v>0</v>
      </c>
      <c r="Q1566" s="12"/>
      <c r="R1566" s="12"/>
      <c r="S1566" s="12">
        <v>0</v>
      </c>
      <c r="T1566" s="12"/>
      <c r="U1566" s="12"/>
      <c r="V1566" s="12">
        <v>0</v>
      </c>
      <c r="W1566" s="12"/>
      <c r="X1566" s="12"/>
      <c r="Y1566" s="12">
        <v>0</v>
      </c>
      <c r="Z1566" s="12"/>
      <c r="AA1566" s="12"/>
      <c r="AB1566" s="12">
        <v>0</v>
      </c>
      <c r="AC1566" s="12"/>
      <c r="AD1566" s="12"/>
      <c r="AE1566" s="12">
        <v>0</v>
      </c>
      <c r="AF1566" s="12"/>
      <c r="AG1566" s="12"/>
      <c r="AH1566" s="12">
        <v>0</v>
      </c>
      <c r="AI1566" s="12"/>
      <c r="AJ1566" s="12"/>
      <c r="AK1566" s="12">
        <v>0</v>
      </c>
      <c r="AL1566" s="12"/>
      <c r="AM1566" s="12"/>
      <c r="AN1566" s="12">
        <v>0</v>
      </c>
      <c r="AO1566" s="32"/>
      <c r="AP1566" s="39" t="s">
        <v>53</v>
      </c>
      <c r="AQ1566" s="32"/>
      <c r="AR1566" s="32">
        <v>0</v>
      </c>
      <c r="AS1566" s="12">
        <v>924915.59699999995</v>
      </c>
      <c r="AT1566" s="12">
        <v>1224229.7039999999</v>
      </c>
      <c r="AU1566" s="12">
        <v>299314.10699999996</v>
      </c>
      <c r="AV1566" s="12"/>
      <c r="AW1566" s="12"/>
      <c r="AX1566" s="12">
        <v>0</v>
      </c>
      <c r="AY1566" s="45"/>
      <c r="AZ1566" s="32"/>
      <c r="BA1566" s="12">
        <v>0</v>
      </c>
      <c r="BB1566" s="12">
        <f t="shared" si="1850"/>
        <v>0</v>
      </c>
      <c r="BC1566" s="12">
        <f t="shared" si="1777"/>
        <v>0</v>
      </c>
      <c r="BD1566" s="12">
        <f t="shared" si="1778"/>
        <v>0</v>
      </c>
      <c r="BE1566" s="12"/>
      <c r="BF1566" s="12"/>
      <c r="BG1566" s="12"/>
      <c r="BH1566" s="12">
        <f>BG1566-BF1566</f>
        <v>0</v>
      </c>
      <c r="BI1566" s="12"/>
      <c r="BJ1566" s="12"/>
      <c r="BK1566" s="12"/>
      <c r="BL1566" s="12">
        <f>BK1566-BJ1566</f>
        <v>0</v>
      </c>
      <c r="BM1566" s="12"/>
      <c r="BN1566" s="12"/>
      <c r="BO1566" s="12"/>
      <c r="BP1566" s="12">
        <f>BO1566-BN1566</f>
        <v>0</v>
      </c>
      <c r="BQ1566" s="12"/>
      <c r="BR1566" s="12"/>
      <c r="BS1566" s="12"/>
      <c r="BT1566" s="12">
        <f>BS1566-BR1566</f>
        <v>0</v>
      </c>
      <c r="BU1566" s="12"/>
      <c r="BV1566" s="12"/>
      <c r="BW1566" s="12"/>
      <c r="BX1566" s="12">
        <f>BW1566-BV1566</f>
        <v>0</v>
      </c>
      <c r="BY1566" s="12"/>
      <c r="BZ1566" s="12"/>
      <c r="CA1566" s="12"/>
      <c r="CB1566" s="12">
        <f>CA1566-BZ1566</f>
        <v>0</v>
      </c>
      <c r="CC1566" s="12"/>
      <c r="CD1566" s="12"/>
      <c r="CE1566" s="12"/>
      <c r="CF1566" s="12">
        <f>CE1566-CD1566</f>
        <v>0</v>
      </c>
      <c r="CG1566" s="12"/>
      <c r="CH1566" s="12"/>
      <c r="CI1566" s="12"/>
      <c r="CJ1566" s="12">
        <f>CI1566-CH1566</f>
        <v>0</v>
      </c>
      <c r="CK1566" s="12"/>
      <c r="CL1566" s="12"/>
      <c r="CM1566" s="12"/>
      <c r="CN1566" s="12">
        <f>CM1566-CL1566</f>
        <v>0</v>
      </c>
      <c r="CO1566" s="12"/>
      <c r="CP1566" s="12"/>
      <c r="CQ1566" s="12"/>
      <c r="CR1566" s="12">
        <f>CQ1566-CP1566</f>
        <v>0</v>
      </c>
      <c r="CS1566" s="12"/>
      <c r="CT1566" s="12"/>
      <c r="CU1566" s="12"/>
      <c r="CV1566" s="12">
        <f>CU1566-CT1566</f>
        <v>0</v>
      </c>
      <c r="CW1566" s="12"/>
      <c r="CX1566" s="12"/>
      <c r="CY1566" s="12"/>
      <c r="CZ1566" s="12">
        <f>CY1566-CX1566</f>
        <v>0</v>
      </c>
      <c r="DA1566" s="12"/>
      <c r="DB1566" s="12"/>
      <c r="DC1566" s="12"/>
      <c r="DD1566" s="12">
        <f>DC1566-DB1566</f>
        <v>0</v>
      </c>
      <c r="DE1566" s="13" t="s">
        <v>54</v>
      </c>
      <c r="DF1566" s="14" t="s">
        <v>55</v>
      </c>
    </row>
    <row r="1567" spans="1:110" ht="38.25" hidden="1" x14ac:dyDescent="0.25">
      <c r="A1567" s="13" t="s">
        <v>115</v>
      </c>
      <c r="B1567" s="48" t="s">
        <v>1580</v>
      </c>
      <c r="C1567" s="49">
        <v>1966</v>
      </c>
      <c r="D1567" s="49" t="s">
        <v>51</v>
      </c>
      <c r="E1567" s="48" t="s">
        <v>202</v>
      </c>
      <c r="F1567" s="50">
        <v>6621.6</v>
      </c>
      <c r="G1567" s="50">
        <v>5960.8</v>
      </c>
      <c r="H1567" s="51">
        <v>34050</v>
      </c>
      <c r="I1567" s="12">
        <f t="shared" si="1801"/>
        <v>14164348.800000001</v>
      </c>
      <c r="J1567" s="12">
        <f t="shared" si="1851"/>
        <v>7082174.4000000004</v>
      </c>
      <c r="K1567" s="12">
        <f t="shared" si="1802"/>
        <v>7082174.4000000004</v>
      </c>
      <c r="L1567" s="12">
        <f t="shared" si="1799"/>
        <v>7082174.4000000004</v>
      </c>
      <c r="M1567" s="12">
        <f t="shared" si="1818"/>
        <v>0</v>
      </c>
      <c r="N1567" s="12"/>
      <c r="O1567" s="12"/>
      <c r="P1567" s="12">
        <v>0</v>
      </c>
      <c r="Q1567" s="12"/>
      <c r="R1567" s="12"/>
      <c r="S1567" s="12">
        <v>0</v>
      </c>
      <c r="T1567" s="12"/>
      <c r="U1567" s="12"/>
      <c r="V1567" s="12">
        <v>0</v>
      </c>
      <c r="W1567" s="12"/>
      <c r="X1567" s="12"/>
      <c r="Y1567" s="12">
        <v>0</v>
      </c>
      <c r="Z1567" s="12"/>
      <c r="AA1567" s="12"/>
      <c r="AB1567" s="12">
        <v>0</v>
      </c>
      <c r="AC1567" s="12"/>
      <c r="AD1567" s="12"/>
      <c r="AE1567" s="12">
        <v>0</v>
      </c>
      <c r="AF1567" s="12"/>
      <c r="AG1567" s="12"/>
      <c r="AH1567" s="12">
        <v>0</v>
      </c>
      <c r="AI1567" s="12"/>
      <c r="AJ1567" s="12"/>
      <c r="AK1567" s="12">
        <v>0</v>
      </c>
      <c r="AL1567" s="12"/>
      <c r="AM1567" s="12"/>
      <c r="AN1567" s="12">
        <v>0</v>
      </c>
      <c r="AO1567" s="32"/>
      <c r="AP1567" s="39" t="s">
        <v>53</v>
      </c>
      <c r="AQ1567" s="32"/>
      <c r="AR1567" s="32">
        <v>0</v>
      </c>
      <c r="AS1567" s="12"/>
      <c r="AT1567" s="12"/>
      <c r="AU1567" s="12">
        <v>0</v>
      </c>
      <c r="AV1567" s="12">
        <v>5891535.3399999999</v>
      </c>
      <c r="AW1567" s="12">
        <v>14164348.800000001</v>
      </c>
      <c r="AX1567" s="12">
        <v>8272813.4600000009</v>
      </c>
      <c r="AY1567" s="45"/>
      <c r="AZ1567" s="32"/>
      <c r="BA1567" s="12">
        <v>0</v>
      </c>
      <c r="BB1567" s="12">
        <f t="shared" si="1850"/>
        <v>0</v>
      </c>
      <c r="BC1567" s="12">
        <f t="shared" si="1777"/>
        <v>0</v>
      </c>
      <c r="BD1567" s="12">
        <f t="shared" si="1778"/>
        <v>0</v>
      </c>
      <c r="BE1567" s="12"/>
      <c r="BF1567" s="12"/>
      <c r="BG1567" s="12"/>
      <c r="BH1567" s="12">
        <f>BG1567-BF1567</f>
        <v>0</v>
      </c>
      <c r="BI1567" s="12"/>
      <c r="BJ1567" s="12"/>
      <c r="BK1567" s="12"/>
      <c r="BL1567" s="12">
        <f>BK1567-BJ1567</f>
        <v>0</v>
      </c>
      <c r="BM1567" s="12"/>
      <c r="BN1567" s="12"/>
      <c r="BO1567" s="12"/>
      <c r="BP1567" s="12">
        <f>BO1567-BN1567</f>
        <v>0</v>
      </c>
      <c r="BQ1567" s="12"/>
      <c r="BR1567" s="12"/>
      <c r="BS1567" s="12"/>
      <c r="BT1567" s="12">
        <f>BS1567-BR1567</f>
        <v>0</v>
      </c>
      <c r="BU1567" s="12"/>
      <c r="BV1567" s="12"/>
      <c r="BW1567" s="12"/>
      <c r="BX1567" s="12">
        <f>BW1567-BV1567</f>
        <v>0</v>
      </c>
      <c r="BY1567" s="12"/>
      <c r="BZ1567" s="12"/>
      <c r="CA1567" s="12"/>
      <c r="CB1567" s="12">
        <f>CA1567-BZ1567</f>
        <v>0</v>
      </c>
      <c r="CC1567" s="12"/>
      <c r="CD1567" s="12"/>
      <c r="CE1567" s="12"/>
      <c r="CF1567" s="12">
        <f>CE1567-CD1567</f>
        <v>0</v>
      </c>
      <c r="CG1567" s="12"/>
      <c r="CH1567" s="12"/>
      <c r="CI1567" s="12"/>
      <c r="CJ1567" s="12">
        <f>CI1567-CH1567</f>
        <v>0</v>
      </c>
      <c r="CK1567" s="12"/>
      <c r="CL1567" s="12"/>
      <c r="CM1567" s="12"/>
      <c r="CN1567" s="12">
        <f>CM1567-CL1567</f>
        <v>0</v>
      </c>
      <c r="CO1567" s="12"/>
      <c r="CP1567" s="12"/>
      <c r="CQ1567" s="12"/>
      <c r="CR1567" s="12">
        <f>CQ1567-CP1567</f>
        <v>0</v>
      </c>
      <c r="CS1567" s="12"/>
      <c r="CT1567" s="12"/>
      <c r="CU1567" s="12"/>
      <c r="CV1567" s="12">
        <f>CU1567-CT1567</f>
        <v>0</v>
      </c>
      <c r="CW1567" s="12"/>
      <c r="CX1567" s="12"/>
      <c r="CY1567" s="12"/>
      <c r="CZ1567" s="12">
        <f>CY1567-CX1567</f>
        <v>0</v>
      </c>
      <c r="DA1567" s="12"/>
      <c r="DB1567" s="12"/>
      <c r="DC1567" s="12"/>
      <c r="DD1567" s="12">
        <f>DC1567-DB1567</f>
        <v>0</v>
      </c>
      <c r="DE1567" s="13" t="s">
        <v>54</v>
      </c>
      <c r="DF1567" s="14" t="s">
        <v>55</v>
      </c>
    </row>
    <row r="1568" spans="1:110" ht="38.25" hidden="1" x14ac:dyDescent="0.25">
      <c r="A1568" s="13" t="s">
        <v>116</v>
      </c>
      <c r="B1568" s="48" t="s">
        <v>2599</v>
      </c>
      <c r="C1568" s="49">
        <v>1966</v>
      </c>
      <c r="D1568" s="49" t="s">
        <v>51</v>
      </c>
      <c r="E1568" s="48" t="s">
        <v>202</v>
      </c>
      <c r="F1568" s="49">
        <v>12345.3</v>
      </c>
      <c r="G1568" s="49">
        <v>11277.3</v>
      </c>
      <c r="H1568" s="51">
        <v>33423</v>
      </c>
      <c r="I1568" s="12">
        <f t="shared" si="1801"/>
        <v>3785460.835</v>
      </c>
      <c r="J1568" s="12">
        <f>(I1568-BC1568)*0.95</f>
        <v>3596187.7932499996</v>
      </c>
      <c r="K1568" s="12">
        <f t="shared" si="1802"/>
        <v>189273.04175000032</v>
      </c>
      <c r="L1568" s="12">
        <f t="shared" si="1799"/>
        <v>189273.04175000032</v>
      </c>
      <c r="M1568" s="12">
        <f t="shared" si="1818"/>
        <v>0</v>
      </c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32"/>
      <c r="AP1568" s="39"/>
      <c r="AQ1568" s="32"/>
      <c r="AR1568" s="32"/>
      <c r="AS1568" s="12"/>
      <c r="AT1568" s="12">
        <v>3785460.835</v>
      </c>
      <c r="AU1568" s="12"/>
      <c r="AV1568" s="12"/>
      <c r="AW1568" s="12"/>
      <c r="AX1568" s="12"/>
      <c r="AY1568" s="45"/>
      <c r="AZ1568" s="32"/>
      <c r="BA1568" s="12"/>
      <c r="BB1568" s="12">
        <f t="shared" si="1850"/>
        <v>0</v>
      </c>
      <c r="BC1568" s="12">
        <f t="shared" si="1777"/>
        <v>0</v>
      </c>
      <c r="BD1568" s="12">
        <f t="shared" si="1778"/>
        <v>0</v>
      </c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  <c r="CF1568" s="12"/>
      <c r="CG1568" s="12"/>
      <c r="CH1568" s="12"/>
      <c r="CI1568" s="12"/>
      <c r="CJ1568" s="12"/>
      <c r="CK1568" s="12"/>
      <c r="CL1568" s="12"/>
      <c r="CM1568" s="12"/>
      <c r="CN1568" s="12"/>
      <c r="CO1568" s="12"/>
      <c r="CP1568" s="12"/>
      <c r="CQ1568" s="12"/>
      <c r="CR1568" s="12"/>
      <c r="CS1568" s="12"/>
      <c r="CT1568" s="12"/>
      <c r="CU1568" s="12"/>
      <c r="CV1568" s="12"/>
      <c r="CW1568" s="12"/>
      <c r="CX1568" s="12"/>
      <c r="CY1568" s="12"/>
      <c r="CZ1568" s="12"/>
      <c r="DA1568" s="12"/>
      <c r="DB1568" s="12"/>
      <c r="DC1568" s="12"/>
      <c r="DD1568" s="12"/>
      <c r="DE1568" s="13" t="s">
        <v>54</v>
      </c>
      <c r="DF1568" s="14" t="s">
        <v>64</v>
      </c>
    </row>
    <row r="1569" spans="1:110" ht="38.25" hidden="1" x14ac:dyDescent="0.25">
      <c r="A1569" s="13" t="s">
        <v>117</v>
      </c>
      <c r="B1569" s="48" t="s">
        <v>2789</v>
      </c>
      <c r="C1569" s="49">
        <v>1908</v>
      </c>
      <c r="D1569" s="49" t="s">
        <v>51</v>
      </c>
      <c r="E1569" s="48" t="s">
        <v>52</v>
      </c>
      <c r="F1569" s="50">
        <v>1693.1</v>
      </c>
      <c r="G1569" s="50">
        <v>1509.7</v>
      </c>
      <c r="H1569" s="51">
        <v>33667</v>
      </c>
      <c r="I1569" s="12">
        <f t="shared" si="1801"/>
        <v>2205012</v>
      </c>
      <c r="J1569" s="12">
        <f>(I1569-BC1569-AQ1569)*0.5</f>
        <v>0</v>
      </c>
      <c r="K1569" s="12">
        <f t="shared" si="1802"/>
        <v>2205012</v>
      </c>
      <c r="L1569" s="12">
        <f>K1569-(AQ1569/36*30)</f>
        <v>367502</v>
      </c>
      <c r="M1569" s="12">
        <f t="shared" si="1818"/>
        <v>1837510</v>
      </c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32"/>
      <c r="AP1569" s="39" t="s">
        <v>2795</v>
      </c>
      <c r="AQ1569" s="32">
        <v>2205012</v>
      </c>
      <c r="AR1569" s="32">
        <v>2205012</v>
      </c>
      <c r="AS1569" s="12"/>
      <c r="AT1569" s="12"/>
      <c r="AU1569" s="12"/>
      <c r="AV1569" s="12"/>
      <c r="AW1569" s="12"/>
      <c r="AX1569" s="12"/>
      <c r="AY1569" s="45"/>
      <c r="AZ1569" s="32"/>
      <c r="BA1569" s="12"/>
      <c r="BB1569" s="12"/>
      <c r="BC1569" s="12">
        <f t="shared" si="1777"/>
        <v>0</v>
      </c>
      <c r="BD1569" s="12">
        <f t="shared" si="1778"/>
        <v>0</v>
      </c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  <c r="CF1569" s="12"/>
      <c r="CG1569" s="12"/>
      <c r="CH1569" s="12"/>
      <c r="CI1569" s="12"/>
      <c r="CJ1569" s="12"/>
      <c r="CK1569" s="12"/>
      <c r="CL1569" s="12"/>
      <c r="CM1569" s="12"/>
      <c r="CN1569" s="12"/>
      <c r="CO1569" s="12"/>
      <c r="CP1569" s="12"/>
      <c r="CQ1569" s="12"/>
      <c r="CR1569" s="12"/>
      <c r="CS1569" s="12"/>
      <c r="CT1569" s="12"/>
      <c r="CU1569" s="12"/>
      <c r="CV1569" s="12"/>
      <c r="CW1569" s="12"/>
      <c r="CX1569" s="12"/>
      <c r="CY1569" s="12"/>
      <c r="CZ1569" s="12"/>
      <c r="DA1569" s="12"/>
      <c r="DB1569" s="12"/>
      <c r="DC1569" s="12"/>
      <c r="DD1569" s="12"/>
      <c r="DE1569" s="13" t="s">
        <v>54</v>
      </c>
      <c r="DF1569" s="14" t="s">
        <v>55</v>
      </c>
    </row>
    <row r="1570" spans="1:110" ht="38.25" hidden="1" x14ac:dyDescent="0.25">
      <c r="A1570" s="13" t="s">
        <v>118</v>
      </c>
      <c r="B1570" s="48" t="s">
        <v>599</v>
      </c>
      <c r="C1570" s="49" t="s">
        <v>374</v>
      </c>
      <c r="D1570" s="49" t="s">
        <v>51</v>
      </c>
      <c r="E1570" s="48" t="s">
        <v>229</v>
      </c>
      <c r="F1570" s="50">
        <v>4950.8999999999996</v>
      </c>
      <c r="G1570" s="50">
        <v>4492.8</v>
      </c>
      <c r="H1570" s="51" t="s">
        <v>375</v>
      </c>
      <c r="I1570" s="12">
        <f t="shared" si="1801"/>
        <v>2495166.3095999998</v>
      </c>
      <c r="J1570" s="12">
        <f t="shared" ref="J1570:J1594" si="1852">(I1570-BC1570)*0.5</f>
        <v>1247583.1547999999</v>
      </c>
      <c r="K1570" s="12">
        <f t="shared" si="1802"/>
        <v>1247583.1547999999</v>
      </c>
      <c r="L1570" s="12">
        <f t="shared" ref="L1570:L1572" si="1853">K1570</f>
        <v>1247583.1547999999</v>
      </c>
      <c r="M1570" s="12">
        <f t="shared" si="1818"/>
        <v>0</v>
      </c>
      <c r="N1570" s="12"/>
      <c r="O1570" s="12"/>
      <c r="P1570" s="12">
        <v>0</v>
      </c>
      <c r="Q1570" s="12"/>
      <c r="R1570" s="12"/>
      <c r="S1570" s="12">
        <v>0</v>
      </c>
      <c r="T1570" s="12"/>
      <c r="U1570" s="12"/>
      <c r="V1570" s="12">
        <v>0</v>
      </c>
      <c r="W1570" s="12"/>
      <c r="X1570" s="12"/>
      <c r="Y1570" s="12">
        <v>0</v>
      </c>
      <c r="Z1570" s="12"/>
      <c r="AA1570" s="12"/>
      <c r="AB1570" s="12">
        <v>0</v>
      </c>
      <c r="AC1570" s="12"/>
      <c r="AD1570" s="12"/>
      <c r="AE1570" s="12">
        <v>0</v>
      </c>
      <c r="AF1570" s="12"/>
      <c r="AG1570" s="12"/>
      <c r="AH1570" s="12">
        <v>0</v>
      </c>
      <c r="AI1570" s="12"/>
      <c r="AJ1570" s="12"/>
      <c r="AK1570" s="12">
        <v>0</v>
      </c>
      <c r="AL1570" s="12"/>
      <c r="AM1570" s="12"/>
      <c r="AN1570" s="12">
        <v>0</v>
      </c>
      <c r="AO1570" s="32"/>
      <c r="AP1570" s="39"/>
      <c r="AQ1570" s="32"/>
      <c r="AR1570" s="32">
        <v>0</v>
      </c>
      <c r="AS1570" s="12">
        <v>2343748.2760000001</v>
      </c>
      <c r="AT1570" s="12">
        <v>2495166.3095999998</v>
      </c>
      <c r="AU1570" s="12">
        <v>151418.03359999973</v>
      </c>
      <c r="AV1570" s="12"/>
      <c r="AW1570" s="12"/>
      <c r="AX1570" s="12">
        <v>0</v>
      </c>
      <c r="AY1570" s="45"/>
      <c r="AZ1570" s="32"/>
      <c r="BA1570" s="12">
        <v>0</v>
      </c>
      <c r="BB1570" s="12">
        <f t="shared" si="1850"/>
        <v>0</v>
      </c>
      <c r="BC1570" s="12">
        <f t="shared" si="1777"/>
        <v>0</v>
      </c>
      <c r="BD1570" s="12">
        <f t="shared" si="1778"/>
        <v>0</v>
      </c>
      <c r="BE1570" s="12"/>
      <c r="BF1570" s="12"/>
      <c r="BG1570" s="12"/>
      <c r="BH1570" s="12">
        <f t="shared" ref="BH1570" si="1854">BG1570-BF1570</f>
        <v>0</v>
      </c>
      <c r="BI1570" s="12"/>
      <c r="BJ1570" s="12"/>
      <c r="BK1570" s="12"/>
      <c r="BL1570" s="12">
        <f t="shared" ref="BL1570" si="1855">BK1570-BJ1570</f>
        <v>0</v>
      </c>
      <c r="BM1570" s="12"/>
      <c r="BN1570" s="12"/>
      <c r="BO1570" s="12"/>
      <c r="BP1570" s="12">
        <f t="shared" ref="BP1570" si="1856">BO1570-BN1570</f>
        <v>0</v>
      </c>
      <c r="BQ1570" s="12"/>
      <c r="BR1570" s="12"/>
      <c r="BS1570" s="12"/>
      <c r="BT1570" s="12">
        <f t="shared" ref="BT1570" si="1857">BS1570-BR1570</f>
        <v>0</v>
      </c>
      <c r="BU1570" s="12"/>
      <c r="BV1570" s="12"/>
      <c r="BW1570" s="12"/>
      <c r="BX1570" s="12">
        <f t="shared" ref="BX1570" si="1858">BW1570-BV1570</f>
        <v>0</v>
      </c>
      <c r="BY1570" s="12"/>
      <c r="BZ1570" s="12"/>
      <c r="CA1570" s="12"/>
      <c r="CB1570" s="12">
        <f t="shared" ref="CB1570" si="1859">CA1570-BZ1570</f>
        <v>0</v>
      </c>
      <c r="CC1570" s="12"/>
      <c r="CD1570" s="12"/>
      <c r="CE1570" s="12"/>
      <c r="CF1570" s="12">
        <f t="shared" ref="CF1570" si="1860">CE1570-CD1570</f>
        <v>0</v>
      </c>
      <c r="CG1570" s="12"/>
      <c r="CH1570" s="12"/>
      <c r="CI1570" s="12"/>
      <c r="CJ1570" s="12">
        <f t="shared" ref="CJ1570" si="1861">CI1570-CH1570</f>
        <v>0</v>
      </c>
      <c r="CK1570" s="12"/>
      <c r="CL1570" s="12"/>
      <c r="CM1570" s="12"/>
      <c r="CN1570" s="12">
        <f t="shared" ref="CN1570" si="1862">CM1570-CL1570</f>
        <v>0</v>
      </c>
      <c r="CO1570" s="12"/>
      <c r="CP1570" s="12"/>
      <c r="CQ1570" s="12"/>
      <c r="CR1570" s="12">
        <f t="shared" ref="CR1570" si="1863">CQ1570-CP1570</f>
        <v>0</v>
      </c>
      <c r="CS1570" s="12"/>
      <c r="CT1570" s="12"/>
      <c r="CU1570" s="12"/>
      <c r="CV1570" s="12">
        <f t="shared" ref="CV1570" si="1864">CU1570-CT1570</f>
        <v>0</v>
      </c>
      <c r="CW1570" s="12"/>
      <c r="CX1570" s="12"/>
      <c r="CY1570" s="12"/>
      <c r="CZ1570" s="12">
        <f t="shared" ref="CZ1570" si="1865">CY1570-CX1570</f>
        <v>0</v>
      </c>
      <c r="DA1570" s="12"/>
      <c r="DB1570" s="12"/>
      <c r="DC1570" s="12"/>
      <c r="DD1570" s="12">
        <f t="shared" ref="DD1570" si="1866">DC1570-DB1570</f>
        <v>0</v>
      </c>
      <c r="DE1570" s="13" t="s">
        <v>54</v>
      </c>
      <c r="DF1570" s="14" t="s">
        <v>55</v>
      </c>
    </row>
    <row r="1571" spans="1:110" ht="38.25" hidden="1" x14ac:dyDescent="0.25">
      <c r="A1571" s="13" t="s">
        <v>119</v>
      </c>
      <c r="B1571" s="48" t="s">
        <v>1581</v>
      </c>
      <c r="C1571" s="49">
        <v>1971</v>
      </c>
      <c r="D1571" s="49" t="s">
        <v>51</v>
      </c>
      <c r="E1571" s="48" t="s">
        <v>186</v>
      </c>
      <c r="F1571" s="50">
        <v>5820.43</v>
      </c>
      <c r="G1571" s="50">
        <v>5007.2299999999996</v>
      </c>
      <c r="H1571" s="51">
        <v>33423</v>
      </c>
      <c r="I1571" s="12">
        <f t="shared" si="1801"/>
        <v>1305127.2708000001</v>
      </c>
      <c r="J1571" s="12">
        <f t="shared" si="1852"/>
        <v>652563.63540000003</v>
      </c>
      <c r="K1571" s="12">
        <f t="shared" si="1802"/>
        <v>652563.63540000003</v>
      </c>
      <c r="L1571" s="12">
        <f t="shared" si="1853"/>
        <v>652563.63540000003</v>
      </c>
      <c r="M1571" s="12">
        <f t="shared" si="1818"/>
        <v>0</v>
      </c>
      <c r="N1571" s="12"/>
      <c r="O1571" s="12"/>
      <c r="P1571" s="12">
        <v>0</v>
      </c>
      <c r="Q1571" s="12"/>
      <c r="R1571" s="12"/>
      <c r="S1571" s="12">
        <v>0</v>
      </c>
      <c r="T1571" s="12"/>
      <c r="U1571" s="12"/>
      <c r="V1571" s="12">
        <v>0</v>
      </c>
      <c r="W1571" s="12"/>
      <c r="X1571" s="12"/>
      <c r="Y1571" s="12">
        <v>0</v>
      </c>
      <c r="Z1571" s="12"/>
      <c r="AA1571" s="12"/>
      <c r="AB1571" s="12">
        <v>0</v>
      </c>
      <c r="AC1571" s="12"/>
      <c r="AD1571" s="12"/>
      <c r="AE1571" s="12">
        <v>0</v>
      </c>
      <c r="AF1571" s="12"/>
      <c r="AG1571" s="12"/>
      <c r="AH1571" s="12">
        <v>0</v>
      </c>
      <c r="AI1571" s="12"/>
      <c r="AJ1571" s="12"/>
      <c r="AK1571" s="12">
        <v>0</v>
      </c>
      <c r="AL1571" s="12"/>
      <c r="AM1571" s="12"/>
      <c r="AN1571" s="12">
        <v>0</v>
      </c>
      <c r="AO1571" s="32"/>
      <c r="AP1571" s="39" t="s">
        <v>53</v>
      </c>
      <c r="AQ1571" s="32"/>
      <c r="AR1571" s="32">
        <v>0</v>
      </c>
      <c r="AS1571" s="12">
        <v>939596.79700000002</v>
      </c>
      <c r="AT1571" s="12">
        <v>1305127.2708000001</v>
      </c>
      <c r="AU1571" s="12">
        <v>365530.47380000004</v>
      </c>
      <c r="AV1571" s="12"/>
      <c r="AW1571" s="12"/>
      <c r="AX1571" s="12">
        <v>0</v>
      </c>
      <c r="AY1571" s="45"/>
      <c r="AZ1571" s="32"/>
      <c r="BA1571" s="12">
        <v>0</v>
      </c>
      <c r="BB1571" s="12">
        <f t="shared" si="1850"/>
        <v>0</v>
      </c>
      <c r="BC1571" s="12">
        <f t="shared" si="1777"/>
        <v>0</v>
      </c>
      <c r="BD1571" s="12">
        <f t="shared" si="1778"/>
        <v>0</v>
      </c>
      <c r="BE1571" s="12"/>
      <c r="BF1571" s="12"/>
      <c r="BG1571" s="12"/>
      <c r="BH1571" s="12">
        <f t="shared" ref="BH1571:BH1585" si="1867">BG1571-BF1571</f>
        <v>0</v>
      </c>
      <c r="BI1571" s="12"/>
      <c r="BJ1571" s="12"/>
      <c r="BK1571" s="12"/>
      <c r="BL1571" s="12">
        <f t="shared" ref="BL1571:BL1585" si="1868">BK1571-BJ1571</f>
        <v>0</v>
      </c>
      <c r="BM1571" s="12"/>
      <c r="BN1571" s="12"/>
      <c r="BO1571" s="12"/>
      <c r="BP1571" s="12">
        <f t="shared" ref="BP1571:BP1585" si="1869">BO1571-BN1571</f>
        <v>0</v>
      </c>
      <c r="BQ1571" s="12"/>
      <c r="BR1571" s="12"/>
      <c r="BS1571" s="12"/>
      <c r="BT1571" s="12">
        <f t="shared" ref="BT1571:BT1585" si="1870">BS1571-BR1571</f>
        <v>0</v>
      </c>
      <c r="BU1571" s="12"/>
      <c r="BV1571" s="12"/>
      <c r="BW1571" s="12"/>
      <c r="BX1571" s="12">
        <f t="shared" ref="BX1571:BX1585" si="1871">BW1571-BV1571</f>
        <v>0</v>
      </c>
      <c r="BY1571" s="12"/>
      <c r="BZ1571" s="12"/>
      <c r="CA1571" s="12"/>
      <c r="CB1571" s="12">
        <f t="shared" ref="CB1571:CB1585" si="1872">CA1571-BZ1571</f>
        <v>0</v>
      </c>
      <c r="CC1571" s="12"/>
      <c r="CD1571" s="12"/>
      <c r="CE1571" s="12"/>
      <c r="CF1571" s="12">
        <f t="shared" ref="CF1571:CF1585" si="1873">CE1571-CD1571</f>
        <v>0</v>
      </c>
      <c r="CG1571" s="12"/>
      <c r="CH1571" s="12"/>
      <c r="CI1571" s="12"/>
      <c r="CJ1571" s="12">
        <f t="shared" ref="CJ1571:CJ1585" si="1874">CI1571-CH1571</f>
        <v>0</v>
      </c>
      <c r="CK1571" s="12"/>
      <c r="CL1571" s="12"/>
      <c r="CM1571" s="12"/>
      <c r="CN1571" s="12">
        <f t="shared" ref="CN1571:CN1585" si="1875">CM1571-CL1571</f>
        <v>0</v>
      </c>
      <c r="CO1571" s="12"/>
      <c r="CP1571" s="12"/>
      <c r="CQ1571" s="12"/>
      <c r="CR1571" s="12">
        <f t="shared" ref="CR1571:CR1585" si="1876">CQ1571-CP1571</f>
        <v>0</v>
      </c>
      <c r="CS1571" s="12"/>
      <c r="CT1571" s="12"/>
      <c r="CU1571" s="12"/>
      <c r="CV1571" s="12">
        <f t="shared" ref="CV1571:CV1585" si="1877">CU1571-CT1571</f>
        <v>0</v>
      </c>
      <c r="CW1571" s="12"/>
      <c r="CX1571" s="12"/>
      <c r="CY1571" s="12"/>
      <c r="CZ1571" s="12">
        <f t="shared" ref="CZ1571:CZ1585" si="1878">CY1571-CX1571</f>
        <v>0</v>
      </c>
      <c r="DA1571" s="12"/>
      <c r="DB1571" s="12"/>
      <c r="DC1571" s="12"/>
      <c r="DD1571" s="12">
        <f t="shared" ref="DD1571:DD1585" si="1879">DC1571-DB1571</f>
        <v>0</v>
      </c>
      <c r="DE1571" s="13" t="s">
        <v>54</v>
      </c>
      <c r="DF1571" s="14" t="s">
        <v>55</v>
      </c>
    </row>
    <row r="1572" spans="1:110" ht="38.25" hidden="1" x14ac:dyDescent="0.25">
      <c r="A1572" s="13" t="s">
        <v>120</v>
      </c>
      <c r="B1572" s="48" t="s">
        <v>1582</v>
      </c>
      <c r="C1572" s="49">
        <v>1938</v>
      </c>
      <c r="D1572" s="49" t="s">
        <v>51</v>
      </c>
      <c r="E1572" s="48" t="s">
        <v>224</v>
      </c>
      <c r="F1572" s="50">
        <v>768.2</v>
      </c>
      <c r="G1572" s="50">
        <v>658.7</v>
      </c>
      <c r="H1572" s="51">
        <v>36640</v>
      </c>
      <c r="I1572" s="12">
        <f t="shared" si="1801"/>
        <v>2751133.2</v>
      </c>
      <c r="J1572" s="12">
        <f t="shared" si="1852"/>
        <v>1375566.6</v>
      </c>
      <c r="K1572" s="12">
        <f t="shared" si="1802"/>
        <v>1375566.6</v>
      </c>
      <c r="L1572" s="12">
        <f t="shared" si="1853"/>
        <v>1375566.6</v>
      </c>
      <c r="M1572" s="12">
        <f t="shared" si="1818"/>
        <v>0</v>
      </c>
      <c r="N1572" s="12"/>
      <c r="O1572" s="12"/>
      <c r="P1572" s="12">
        <v>0</v>
      </c>
      <c r="Q1572" s="12"/>
      <c r="R1572" s="12"/>
      <c r="S1572" s="12">
        <v>0</v>
      </c>
      <c r="T1572" s="12"/>
      <c r="U1572" s="12"/>
      <c r="V1572" s="12">
        <v>0</v>
      </c>
      <c r="W1572" s="12"/>
      <c r="X1572" s="12"/>
      <c r="Y1572" s="12">
        <v>0</v>
      </c>
      <c r="Z1572" s="12"/>
      <c r="AA1572" s="12"/>
      <c r="AB1572" s="12">
        <v>0</v>
      </c>
      <c r="AC1572" s="12"/>
      <c r="AD1572" s="12"/>
      <c r="AE1572" s="12">
        <v>0</v>
      </c>
      <c r="AF1572" s="12"/>
      <c r="AG1572" s="12"/>
      <c r="AH1572" s="12">
        <v>0</v>
      </c>
      <c r="AI1572" s="12"/>
      <c r="AJ1572" s="12"/>
      <c r="AK1572" s="12">
        <v>0</v>
      </c>
      <c r="AL1572" s="12"/>
      <c r="AM1572" s="12"/>
      <c r="AN1572" s="12">
        <v>0</v>
      </c>
      <c r="AO1572" s="32"/>
      <c r="AP1572" s="39" t="s">
        <v>53</v>
      </c>
      <c r="AQ1572" s="32"/>
      <c r="AR1572" s="32">
        <v>0</v>
      </c>
      <c r="AS1572" s="12"/>
      <c r="AT1572" s="12"/>
      <c r="AU1572" s="12">
        <v>0</v>
      </c>
      <c r="AV1572" s="12">
        <v>1406311.3389999999</v>
      </c>
      <c r="AW1572" s="12">
        <v>2751133.2</v>
      </c>
      <c r="AX1572" s="12">
        <v>1344821.8610000003</v>
      </c>
      <c r="AY1572" s="45"/>
      <c r="AZ1572" s="32"/>
      <c r="BA1572" s="12">
        <v>0</v>
      </c>
      <c r="BB1572" s="12">
        <f t="shared" si="1850"/>
        <v>0</v>
      </c>
      <c r="BC1572" s="12">
        <f t="shared" si="1777"/>
        <v>0</v>
      </c>
      <c r="BD1572" s="12">
        <f t="shared" si="1778"/>
        <v>0</v>
      </c>
      <c r="BE1572" s="12"/>
      <c r="BF1572" s="12"/>
      <c r="BG1572" s="12"/>
      <c r="BH1572" s="12">
        <f t="shared" si="1867"/>
        <v>0</v>
      </c>
      <c r="BI1572" s="12"/>
      <c r="BJ1572" s="12"/>
      <c r="BK1572" s="12"/>
      <c r="BL1572" s="12">
        <f t="shared" si="1868"/>
        <v>0</v>
      </c>
      <c r="BM1572" s="12"/>
      <c r="BN1572" s="12"/>
      <c r="BO1572" s="12"/>
      <c r="BP1572" s="12">
        <f t="shared" si="1869"/>
        <v>0</v>
      </c>
      <c r="BQ1572" s="12"/>
      <c r="BR1572" s="12"/>
      <c r="BS1572" s="12"/>
      <c r="BT1572" s="12">
        <f t="shared" si="1870"/>
        <v>0</v>
      </c>
      <c r="BU1572" s="12"/>
      <c r="BV1572" s="12"/>
      <c r="BW1572" s="12"/>
      <c r="BX1572" s="12">
        <f t="shared" si="1871"/>
        <v>0</v>
      </c>
      <c r="BY1572" s="12"/>
      <c r="BZ1572" s="12"/>
      <c r="CA1572" s="12"/>
      <c r="CB1572" s="12">
        <f t="shared" si="1872"/>
        <v>0</v>
      </c>
      <c r="CC1572" s="12"/>
      <c r="CD1572" s="12"/>
      <c r="CE1572" s="12"/>
      <c r="CF1572" s="12">
        <f t="shared" si="1873"/>
        <v>0</v>
      </c>
      <c r="CG1572" s="12"/>
      <c r="CH1572" s="12"/>
      <c r="CI1572" s="12"/>
      <c r="CJ1572" s="12">
        <f t="shared" si="1874"/>
        <v>0</v>
      </c>
      <c r="CK1572" s="12"/>
      <c r="CL1572" s="12"/>
      <c r="CM1572" s="12"/>
      <c r="CN1572" s="12">
        <f t="shared" si="1875"/>
        <v>0</v>
      </c>
      <c r="CO1572" s="12"/>
      <c r="CP1572" s="12"/>
      <c r="CQ1572" s="12"/>
      <c r="CR1572" s="12">
        <f t="shared" si="1876"/>
        <v>0</v>
      </c>
      <c r="CS1572" s="12"/>
      <c r="CT1572" s="12"/>
      <c r="CU1572" s="12"/>
      <c r="CV1572" s="12">
        <f t="shared" si="1877"/>
        <v>0</v>
      </c>
      <c r="CW1572" s="12"/>
      <c r="CX1572" s="12"/>
      <c r="CY1572" s="12"/>
      <c r="CZ1572" s="12">
        <f t="shared" si="1878"/>
        <v>0</v>
      </c>
      <c r="DA1572" s="12"/>
      <c r="DB1572" s="12"/>
      <c r="DC1572" s="12"/>
      <c r="DD1572" s="12">
        <f t="shared" si="1879"/>
        <v>0</v>
      </c>
      <c r="DE1572" s="13" t="s">
        <v>54</v>
      </c>
      <c r="DF1572" s="14" t="s">
        <v>55</v>
      </c>
    </row>
    <row r="1573" spans="1:110" ht="51" hidden="1" x14ac:dyDescent="0.25">
      <c r="A1573" s="13" t="s">
        <v>121</v>
      </c>
      <c r="B1573" s="48" t="s">
        <v>2749</v>
      </c>
      <c r="C1573" s="49">
        <v>1902</v>
      </c>
      <c r="D1573" s="49" t="s">
        <v>51</v>
      </c>
      <c r="E1573" s="48" t="s">
        <v>56</v>
      </c>
      <c r="F1573" s="50">
        <v>1458.6</v>
      </c>
      <c r="G1573" s="50">
        <v>1232.5999999999999</v>
      </c>
      <c r="H1573" s="51">
        <v>39079</v>
      </c>
      <c r="I1573" s="12">
        <f t="shared" si="1801"/>
        <v>2286080</v>
      </c>
      <c r="J1573" s="12">
        <f>(I1573-BC1573-AQ1573)*0.5</f>
        <v>0</v>
      </c>
      <c r="K1573" s="12">
        <f t="shared" si="1802"/>
        <v>2286080</v>
      </c>
      <c r="L1573" s="12">
        <f>K1573-(AQ1573/36*30)</f>
        <v>381013.33333333349</v>
      </c>
      <c r="M1573" s="12">
        <f t="shared" si="1818"/>
        <v>1905066.6666666665</v>
      </c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32"/>
      <c r="AP1573" s="39" t="s">
        <v>2750</v>
      </c>
      <c r="AQ1573" s="32">
        <v>2286080</v>
      </c>
      <c r="AR1573" s="32">
        <v>2286080</v>
      </c>
      <c r="AS1573" s="12"/>
      <c r="AT1573" s="12"/>
      <c r="AU1573" s="12"/>
      <c r="AV1573" s="12"/>
      <c r="AW1573" s="12"/>
      <c r="AX1573" s="12"/>
      <c r="AY1573" s="45"/>
      <c r="AZ1573" s="32"/>
      <c r="BA1573" s="12"/>
      <c r="BB1573" s="12"/>
      <c r="BC1573" s="12">
        <f t="shared" si="1777"/>
        <v>0</v>
      </c>
      <c r="BD1573" s="12">
        <f t="shared" si="1778"/>
        <v>0</v>
      </c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  <c r="CF1573" s="12"/>
      <c r="CG1573" s="12"/>
      <c r="CH1573" s="12"/>
      <c r="CI1573" s="12"/>
      <c r="CJ1573" s="12"/>
      <c r="CK1573" s="12"/>
      <c r="CL1573" s="12"/>
      <c r="CM1573" s="12"/>
      <c r="CN1573" s="12"/>
      <c r="CO1573" s="12"/>
      <c r="CP1573" s="12"/>
      <c r="CQ1573" s="12"/>
      <c r="CR1573" s="12"/>
      <c r="CS1573" s="12"/>
      <c r="CT1573" s="12"/>
      <c r="CU1573" s="12"/>
      <c r="CV1573" s="12"/>
      <c r="CW1573" s="12"/>
      <c r="CX1573" s="12"/>
      <c r="CY1573" s="12"/>
      <c r="CZ1573" s="12"/>
      <c r="DA1573" s="12"/>
      <c r="DB1573" s="12"/>
      <c r="DC1573" s="12"/>
      <c r="DD1573" s="12"/>
      <c r="DE1573" s="13" t="s">
        <v>54</v>
      </c>
      <c r="DF1573" s="14" t="s">
        <v>55</v>
      </c>
    </row>
    <row r="1574" spans="1:110" ht="51" hidden="1" x14ac:dyDescent="0.25">
      <c r="A1574" s="13" t="s">
        <v>122</v>
      </c>
      <c r="B1574" s="48" t="s">
        <v>1583</v>
      </c>
      <c r="C1574" s="49">
        <v>1917</v>
      </c>
      <c r="D1574" s="49" t="s">
        <v>51</v>
      </c>
      <c r="E1574" s="48" t="s">
        <v>56</v>
      </c>
      <c r="F1574" s="50">
        <v>953.7</v>
      </c>
      <c r="G1574" s="50">
        <v>825</v>
      </c>
      <c r="H1574" s="51">
        <v>40241</v>
      </c>
      <c r="I1574" s="12">
        <f t="shared" si="1801"/>
        <v>1570966.8</v>
      </c>
      <c r="J1574" s="12">
        <f t="shared" si="1852"/>
        <v>785483.4</v>
      </c>
      <c r="K1574" s="12">
        <f t="shared" si="1802"/>
        <v>785483.4</v>
      </c>
      <c r="L1574" s="12">
        <f t="shared" ref="L1574:L1594" si="1880">K1574</f>
        <v>785483.4</v>
      </c>
      <c r="M1574" s="12">
        <f t="shared" si="1818"/>
        <v>0</v>
      </c>
      <c r="N1574" s="12"/>
      <c r="O1574" s="12"/>
      <c r="P1574" s="12">
        <v>0</v>
      </c>
      <c r="Q1574" s="12"/>
      <c r="R1574" s="12"/>
      <c r="S1574" s="12">
        <v>0</v>
      </c>
      <c r="T1574" s="12"/>
      <c r="U1574" s="12"/>
      <c r="V1574" s="12">
        <v>0</v>
      </c>
      <c r="W1574" s="12"/>
      <c r="X1574" s="12"/>
      <c r="Y1574" s="12">
        <v>0</v>
      </c>
      <c r="Z1574" s="12"/>
      <c r="AA1574" s="12"/>
      <c r="AB1574" s="12">
        <v>0</v>
      </c>
      <c r="AC1574" s="12"/>
      <c r="AD1574" s="12"/>
      <c r="AE1574" s="12">
        <v>0</v>
      </c>
      <c r="AF1574" s="12"/>
      <c r="AG1574" s="12"/>
      <c r="AH1574" s="12">
        <v>0</v>
      </c>
      <c r="AI1574" s="12"/>
      <c r="AJ1574" s="12"/>
      <c r="AK1574" s="12">
        <v>0</v>
      </c>
      <c r="AL1574" s="12"/>
      <c r="AM1574" s="12"/>
      <c r="AN1574" s="12">
        <v>0</v>
      </c>
      <c r="AO1574" s="32"/>
      <c r="AP1574" s="39" t="s">
        <v>53</v>
      </c>
      <c r="AQ1574" s="32"/>
      <c r="AR1574" s="32">
        <v>0</v>
      </c>
      <c r="AS1574" s="12">
        <v>1961689.2709999999</v>
      </c>
      <c r="AT1574" s="12">
        <v>1570966.8</v>
      </c>
      <c r="AU1574" s="12">
        <v>-390722.4709999999</v>
      </c>
      <c r="AV1574" s="12"/>
      <c r="AW1574" s="12"/>
      <c r="AX1574" s="12">
        <v>0</v>
      </c>
      <c r="AY1574" s="45"/>
      <c r="AZ1574" s="32"/>
      <c r="BA1574" s="12">
        <v>0</v>
      </c>
      <c r="BB1574" s="12">
        <f t="shared" si="1850"/>
        <v>0</v>
      </c>
      <c r="BC1574" s="12">
        <f t="shared" si="1777"/>
        <v>0</v>
      </c>
      <c r="BD1574" s="12">
        <f t="shared" si="1778"/>
        <v>0</v>
      </c>
      <c r="BE1574" s="12"/>
      <c r="BF1574" s="12"/>
      <c r="BG1574" s="12"/>
      <c r="BH1574" s="12">
        <f t="shared" si="1867"/>
        <v>0</v>
      </c>
      <c r="BI1574" s="12"/>
      <c r="BJ1574" s="12"/>
      <c r="BK1574" s="12"/>
      <c r="BL1574" s="12">
        <f t="shared" si="1868"/>
        <v>0</v>
      </c>
      <c r="BM1574" s="12"/>
      <c r="BN1574" s="12"/>
      <c r="BO1574" s="12"/>
      <c r="BP1574" s="12">
        <f t="shared" si="1869"/>
        <v>0</v>
      </c>
      <c r="BQ1574" s="12"/>
      <c r="BR1574" s="12"/>
      <c r="BS1574" s="12"/>
      <c r="BT1574" s="12">
        <f t="shared" si="1870"/>
        <v>0</v>
      </c>
      <c r="BU1574" s="12"/>
      <c r="BV1574" s="12"/>
      <c r="BW1574" s="12"/>
      <c r="BX1574" s="12">
        <f t="shared" si="1871"/>
        <v>0</v>
      </c>
      <c r="BY1574" s="12"/>
      <c r="BZ1574" s="12"/>
      <c r="CA1574" s="12"/>
      <c r="CB1574" s="12">
        <f t="shared" si="1872"/>
        <v>0</v>
      </c>
      <c r="CC1574" s="12"/>
      <c r="CD1574" s="12"/>
      <c r="CE1574" s="12"/>
      <c r="CF1574" s="12">
        <f t="shared" si="1873"/>
        <v>0</v>
      </c>
      <c r="CG1574" s="12"/>
      <c r="CH1574" s="12"/>
      <c r="CI1574" s="12"/>
      <c r="CJ1574" s="12">
        <f t="shared" si="1874"/>
        <v>0</v>
      </c>
      <c r="CK1574" s="12"/>
      <c r="CL1574" s="12"/>
      <c r="CM1574" s="12"/>
      <c r="CN1574" s="12">
        <f t="shared" si="1875"/>
        <v>0</v>
      </c>
      <c r="CO1574" s="12"/>
      <c r="CP1574" s="12"/>
      <c r="CQ1574" s="12"/>
      <c r="CR1574" s="12">
        <f t="shared" si="1876"/>
        <v>0</v>
      </c>
      <c r="CS1574" s="12"/>
      <c r="CT1574" s="12"/>
      <c r="CU1574" s="12"/>
      <c r="CV1574" s="12">
        <f t="shared" si="1877"/>
        <v>0</v>
      </c>
      <c r="CW1574" s="12"/>
      <c r="CX1574" s="12"/>
      <c r="CY1574" s="12"/>
      <c r="CZ1574" s="12">
        <f t="shared" si="1878"/>
        <v>0</v>
      </c>
      <c r="DA1574" s="12"/>
      <c r="DB1574" s="12"/>
      <c r="DC1574" s="12"/>
      <c r="DD1574" s="12">
        <f t="shared" si="1879"/>
        <v>0</v>
      </c>
      <c r="DE1574" s="13" t="s">
        <v>54</v>
      </c>
      <c r="DF1574" s="14" t="s">
        <v>55</v>
      </c>
    </row>
    <row r="1575" spans="1:110" ht="51" hidden="1" x14ac:dyDescent="0.25">
      <c r="A1575" s="13" t="s">
        <v>123</v>
      </c>
      <c r="B1575" s="48" t="s">
        <v>1584</v>
      </c>
      <c r="C1575" s="49">
        <v>1892</v>
      </c>
      <c r="D1575" s="49" t="s">
        <v>51</v>
      </c>
      <c r="E1575" s="48" t="s">
        <v>56</v>
      </c>
      <c r="F1575" s="50">
        <v>412.4</v>
      </c>
      <c r="G1575" s="50">
        <v>365.5</v>
      </c>
      <c r="H1575" s="51">
        <v>36363</v>
      </c>
      <c r="I1575" s="12">
        <f t="shared" si="1801"/>
        <v>1104082.8</v>
      </c>
      <c r="J1575" s="12">
        <f t="shared" si="1852"/>
        <v>552041.4</v>
      </c>
      <c r="K1575" s="12">
        <f t="shared" si="1802"/>
        <v>552041.4</v>
      </c>
      <c r="L1575" s="12">
        <f t="shared" si="1880"/>
        <v>552041.4</v>
      </c>
      <c r="M1575" s="12">
        <f t="shared" si="1818"/>
        <v>0</v>
      </c>
      <c r="N1575" s="12"/>
      <c r="O1575" s="12"/>
      <c r="P1575" s="12">
        <v>0</v>
      </c>
      <c r="Q1575" s="12"/>
      <c r="R1575" s="12"/>
      <c r="S1575" s="12">
        <v>0</v>
      </c>
      <c r="T1575" s="12"/>
      <c r="U1575" s="12"/>
      <c r="V1575" s="12">
        <v>0</v>
      </c>
      <c r="W1575" s="12"/>
      <c r="X1575" s="12"/>
      <c r="Y1575" s="12">
        <v>0</v>
      </c>
      <c r="Z1575" s="12"/>
      <c r="AA1575" s="12"/>
      <c r="AB1575" s="12">
        <v>0</v>
      </c>
      <c r="AC1575" s="12"/>
      <c r="AD1575" s="12"/>
      <c r="AE1575" s="12">
        <v>0</v>
      </c>
      <c r="AF1575" s="12"/>
      <c r="AG1575" s="12"/>
      <c r="AH1575" s="12">
        <v>0</v>
      </c>
      <c r="AI1575" s="12"/>
      <c r="AJ1575" s="12"/>
      <c r="AK1575" s="12">
        <v>0</v>
      </c>
      <c r="AL1575" s="12"/>
      <c r="AM1575" s="12"/>
      <c r="AN1575" s="12">
        <v>0</v>
      </c>
      <c r="AO1575" s="32"/>
      <c r="AP1575" s="39" t="s">
        <v>53</v>
      </c>
      <c r="AQ1575" s="32"/>
      <c r="AR1575" s="32">
        <v>0</v>
      </c>
      <c r="AS1575" s="12">
        <v>1416775.585</v>
      </c>
      <c r="AT1575" s="12">
        <v>1104082.8</v>
      </c>
      <c r="AU1575" s="12">
        <v>-312692.78499999992</v>
      </c>
      <c r="AV1575" s="12"/>
      <c r="AW1575" s="12"/>
      <c r="AX1575" s="12">
        <v>0</v>
      </c>
      <c r="AY1575" s="45"/>
      <c r="AZ1575" s="32"/>
      <c r="BA1575" s="12">
        <v>0</v>
      </c>
      <c r="BB1575" s="12">
        <f t="shared" si="1850"/>
        <v>0</v>
      </c>
      <c r="BC1575" s="12">
        <f t="shared" si="1777"/>
        <v>0</v>
      </c>
      <c r="BD1575" s="12">
        <f t="shared" si="1778"/>
        <v>0</v>
      </c>
      <c r="BE1575" s="12"/>
      <c r="BF1575" s="12"/>
      <c r="BG1575" s="12"/>
      <c r="BH1575" s="12">
        <f t="shared" si="1867"/>
        <v>0</v>
      </c>
      <c r="BI1575" s="12"/>
      <c r="BJ1575" s="12"/>
      <c r="BK1575" s="12"/>
      <c r="BL1575" s="12">
        <f t="shared" si="1868"/>
        <v>0</v>
      </c>
      <c r="BM1575" s="12"/>
      <c r="BN1575" s="12"/>
      <c r="BO1575" s="12"/>
      <c r="BP1575" s="12">
        <f t="shared" si="1869"/>
        <v>0</v>
      </c>
      <c r="BQ1575" s="12"/>
      <c r="BR1575" s="12"/>
      <c r="BS1575" s="12"/>
      <c r="BT1575" s="12">
        <f t="shared" si="1870"/>
        <v>0</v>
      </c>
      <c r="BU1575" s="12"/>
      <c r="BV1575" s="12"/>
      <c r="BW1575" s="12"/>
      <c r="BX1575" s="12">
        <f t="shared" si="1871"/>
        <v>0</v>
      </c>
      <c r="BY1575" s="12"/>
      <c r="BZ1575" s="12"/>
      <c r="CA1575" s="12"/>
      <c r="CB1575" s="12">
        <f t="shared" si="1872"/>
        <v>0</v>
      </c>
      <c r="CC1575" s="12"/>
      <c r="CD1575" s="12"/>
      <c r="CE1575" s="12"/>
      <c r="CF1575" s="12">
        <f t="shared" si="1873"/>
        <v>0</v>
      </c>
      <c r="CG1575" s="12"/>
      <c r="CH1575" s="12"/>
      <c r="CI1575" s="12"/>
      <c r="CJ1575" s="12">
        <f t="shared" si="1874"/>
        <v>0</v>
      </c>
      <c r="CK1575" s="12"/>
      <c r="CL1575" s="12"/>
      <c r="CM1575" s="12"/>
      <c r="CN1575" s="12">
        <f t="shared" si="1875"/>
        <v>0</v>
      </c>
      <c r="CO1575" s="12"/>
      <c r="CP1575" s="12"/>
      <c r="CQ1575" s="12"/>
      <c r="CR1575" s="12">
        <f t="shared" si="1876"/>
        <v>0</v>
      </c>
      <c r="CS1575" s="12"/>
      <c r="CT1575" s="12"/>
      <c r="CU1575" s="12"/>
      <c r="CV1575" s="12">
        <f t="shared" si="1877"/>
        <v>0</v>
      </c>
      <c r="CW1575" s="12"/>
      <c r="CX1575" s="12"/>
      <c r="CY1575" s="12"/>
      <c r="CZ1575" s="12">
        <f t="shared" si="1878"/>
        <v>0</v>
      </c>
      <c r="DA1575" s="12"/>
      <c r="DB1575" s="12"/>
      <c r="DC1575" s="12"/>
      <c r="DD1575" s="12">
        <f t="shared" si="1879"/>
        <v>0</v>
      </c>
      <c r="DE1575" s="13" t="s">
        <v>54</v>
      </c>
      <c r="DF1575" s="14" t="s">
        <v>55</v>
      </c>
    </row>
    <row r="1576" spans="1:110" ht="38.25" hidden="1" x14ac:dyDescent="0.25">
      <c r="A1576" s="13" t="s">
        <v>124</v>
      </c>
      <c r="B1576" s="48" t="s">
        <v>1585</v>
      </c>
      <c r="C1576" s="49">
        <v>1970</v>
      </c>
      <c r="D1576" s="49" t="s">
        <v>51</v>
      </c>
      <c r="E1576" s="48" t="s">
        <v>186</v>
      </c>
      <c r="F1576" s="50">
        <v>4960.3</v>
      </c>
      <c r="G1576" s="50">
        <v>4272.7</v>
      </c>
      <c r="H1576" s="51">
        <v>33423</v>
      </c>
      <c r="I1576" s="12">
        <f t="shared" si="1801"/>
        <v>1717786.3452000001</v>
      </c>
      <c r="J1576" s="12">
        <f t="shared" si="1852"/>
        <v>858893.17260000005</v>
      </c>
      <c r="K1576" s="12">
        <f t="shared" si="1802"/>
        <v>858893.17260000005</v>
      </c>
      <c r="L1576" s="12">
        <f t="shared" si="1880"/>
        <v>858893.17260000005</v>
      </c>
      <c r="M1576" s="12">
        <f t="shared" si="1818"/>
        <v>0</v>
      </c>
      <c r="N1576" s="12"/>
      <c r="O1576" s="12"/>
      <c r="P1576" s="12">
        <v>0</v>
      </c>
      <c r="Q1576" s="12"/>
      <c r="R1576" s="12"/>
      <c r="S1576" s="12">
        <v>0</v>
      </c>
      <c r="T1576" s="12"/>
      <c r="U1576" s="12"/>
      <c r="V1576" s="12">
        <v>0</v>
      </c>
      <c r="W1576" s="12"/>
      <c r="X1576" s="12"/>
      <c r="Y1576" s="12">
        <v>0</v>
      </c>
      <c r="Z1576" s="12"/>
      <c r="AA1576" s="12"/>
      <c r="AB1576" s="12">
        <v>0</v>
      </c>
      <c r="AC1576" s="12"/>
      <c r="AD1576" s="12"/>
      <c r="AE1576" s="12">
        <v>0</v>
      </c>
      <c r="AF1576" s="12"/>
      <c r="AG1576" s="12"/>
      <c r="AH1576" s="12">
        <v>0</v>
      </c>
      <c r="AI1576" s="12"/>
      <c r="AJ1576" s="12"/>
      <c r="AK1576" s="12">
        <v>0</v>
      </c>
      <c r="AL1576" s="12"/>
      <c r="AM1576" s="12"/>
      <c r="AN1576" s="12">
        <v>0</v>
      </c>
      <c r="AO1576" s="32"/>
      <c r="AP1576" s="39" t="s">
        <v>53</v>
      </c>
      <c r="AQ1576" s="32"/>
      <c r="AR1576" s="32">
        <v>0</v>
      </c>
      <c r="AS1576" s="12">
        <v>976299.79700000002</v>
      </c>
      <c r="AT1576" s="12">
        <v>1717786.3452000001</v>
      </c>
      <c r="AU1576" s="12">
        <v>741486.54820000008</v>
      </c>
      <c r="AV1576" s="12"/>
      <c r="AW1576" s="12"/>
      <c r="AX1576" s="12">
        <v>0</v>
      </c>
      <c r="AY1576" s="45"/>
      <c r="AZ1576" s="32"/>
      <c r="BA1576" s="12">
        <v>0</v>
      </c>
      <c r="BB1576" s="12">
        <f t="shared" si="1850"/>
        <v>0</v>
      </c>
      <c r="BC1576" s="12">
        <f t="shared" si="1777"/>
        <v>0</v>
      </c>
      <c r="BD1576" s="12">
        <f t="shared" si="1778"/>
        <v>0</v>
      </c>
      <c r="BE1576" s="12"/>
      <c r="BF1576" s="12"/>
      <c r="BG1576" s="12"/>
      <c r="BH1576" s="12">
        <f t="shared" si="1867"/>
        <v>0</v>
      </c>
      <c r="BI1576" s="12"/>
      <c r="BJ1576" s="12"/>
      <c r="BK1576" s="12"/>
      <c r="BL1576" s="12">
        <f t="shared" si="1868"/>
        <v>0</v>
      </c>
      <c r="BM1576" s="12"/>
      <c r="BN1576" s="12"/>
      <c r="BO1576" s="12"/>
      <c r="BP1576" s="12">
        <f t="shared" si="1869"/>
        <v>0</v>
      </c>
      <c r="BQ1576" s="12"/>
      <c r="BR1576" s="12"/>
      <c r="BS1576" s="12"/>
      <c r="BT1576" s="12">
        <f t="shared" si="1870"/>
        <v>0</v>
      </c>
      <c r="BU1576" s="12"/>
      <c r="BV1576" s="12"/>
      <c r="BW1576" s="12"/>
      <c r="BX1576" s="12">
        <f t="shared" si="1871"/>
        <v>0</v>
      </c>
      <c r="BY1576" s="12"/>
      <c r="BZ1576" s="12"/>
      <c r="CA1576" s="12"/>
      <c r="CB1576" s="12">
        <f t="shared" si="1872"/>
        <v>0</v>
      </c>
      <c r="CC1576" s="12"/>
      <c r="CD1576" s="12"/>
      <c r="CE1576" s="12"/>
      <c r="CF1576" s="12">
        <f t="shared" si="1873"/>
        <v>0</v>
      </c>
      <c r="CG1576" s="12"/>
      <c r="CH1576" s="12"/>
      <c r="CI1576" s="12"/>
      <c r="CJ1576" s="12">
        <f t="shared" si="1874"/>
        <v>0</v>
      </c>
      <c r="CK1576" s="12"/>
      <c r="CL1576" s="12"/>
      <c r="CM1576" s="12"/>
      <c r="CN1576" s="12">
        <f t="shared" si="1875"/>
        <v>0</v>
      </c>
      <c r="CO1576" s="12"/>
      <c r="CP1576" s="12"/>
      <c r="CQ1576" s="12"/>
      <c r="CR1576" s="12">
        <f t="shared" si="1876"/>
        <v>0</v>
      </c>
      <c r="CS1576" s="12"/>
      <c r="CT1576" s="12"/>
      <c r="CU1576" s="12"/>
      <c r="CV1576" s="12">
        <f t="shared" si="1877"/>
        <v>0</v>
      </c>
      <c r="CW1576" s="12"/>
      <c r="CX1576" s="12"/>
      <c r="CY1576" s="12"/>
      <c r="CZ1576" s="12">
        <f t="shared" si="1878"/>
        <v>0</v>
      </c>
      <c r="DA1576" s="12"/>
      <c r="DB1576" s="12"/>
      <c r="DC1576" s="12"/>
      <c r="DD1576" s="12">
        <f t="shared" si="1879"/>
        <v>0</v>
      </c>
      <c r="DE1576" s="13" t="s">
        <v>54</v>
      </c>
      <c r="DF1576" s="14" t="s">
        <v>55</v>
      </c>
    </row>
    <row r="1577" spans="1:110" ht="38.25" hidden="1" x14ac:dyDescent="0.25">
      <c r="A1577" s="13" t="s">
        <v>125</v>
      </c>
      <c r="B1577" s="48" t="s">
        <v>588</v>
      </c>
      <c r="C1577" s="49">
        <v>1966</v>
      </c>
      <c r="D1577" s="49" t="s">
        <v>51</v>
      </c>
      <c r="E1577" s="48" t="s">
        <v>229</v>
      </c>
      <c r="F1577" s="50">
        <v>4901</v>
      </c>
      <c r="G1577" s="50">
        <v>4490</v>
      </c>
      <c r="H1577" s="51" t="s">
        <v>265</v>
      </c>
      <c r="I1577" s="12">
        <f t="shared" si="1801"/>
        <v>2465156.9508000002</v>
      </c>
      <c r="J1577" s="12">
        <f t="shared" si="1852"/>
        <v>1232578.4754000001</v>
      </c>
      <c r="K1577" s="12">
        <f t="shared" si="1802"/>
        <v>1232578.4754000001</v>
      </c>
      <c r="L1577" s="12">
        <f t="shared" si="1880"/>
        <v>1232578.4754000001</v>
      </c>
      <c r="M1577" s="12">
        <f t="shared" si="1818"/>
        <v>0</v>
      </c>
      <c r="N1577" s="12"/>
      <c r="O1577" s="12"/>
      <c r="P1577" s="12">
        <v>0</v>
      </c>
      <c r="Q1577" s="12"/>
      <c r="R1577" s="12"/>
      <c r="S1577" s="12">
        <v>0</v>
      </c>
      <c r="T1577" s="12"/>
      <c r="U1577" s="12"/>
      <c r="V1577" s="12">
        <v>0</v>
      </c>
      <c r="W1577" s="12"/>
      <c r="X1577" s="12"/>
      <c r="Y1577" s="12">
        <v>0</v>
      </c>
      <c r="Z1577" s="12"/>
      <c r="AA1577" s="12"/>
      <c r="AB1577" s="12">
        <v>0</v>
      </c>
      <c r="AC1577" s="12"/>
      <c r="AD1577" s="12"/>
      <c r="AE1577" s="12">
        <v>0</v>
      </c>
      <c r="AF1577" s="12"/>
      <c r="AG1577" s="12"/>
      <c r="AH1577" s="12">
        <v>0</v>
      </c>
      <c r="AI1577" s="12"/>
      <c r="AJ1577" s="12"/>
      <c r="AK1577" s="12">
        <v>0</v>
      </c>
      <c r="AL1577" s="12"/>
      <c r="AM1577" s="12"/>
      <c r="AN1577" s="12">
        <v>0</v>
      </c>
      <c r="AO1577" s="32"/>
      <c r="AP1577" s="39"/>
      <c r="AQ1577" s="32"/>
      <c r="AR1577" s="32">
        <v>0</v>
      </c>
      <c r="AS1577" s="12">
        <v>2480588.895</v>
      </c>
      <c r="AT1577" s="12">
        <v>2465156.9508000002</v>
      </c>
      <c r="AU1577" s="12">
        <v>-15431.944199999794</v>
      </c>
      <c r="AV1577" s="12"/>
      <c r="AW1577" s="12"/>
      <c r="AX1577" s="12">
        <v>0</v>
      </c>
      <c r="AY1577" s="45"/>
      <c r="AZ1577" s="32"/>
      <c r="BA1577" s="12">
        <v>0</v>
      </c>
      <c r="BB1577" s="12">
        <f t="shared" ref="BB1577:BB1579" si="1881">BF1577+BJ1577+BN1577+BR1577+BV1577+BZ1577+CD1577+CH1577+CL1577+CP1577+CT1577+CX1577+DB1577</f>
        <v>0</v>
      </c>
      <c r="BC1577" s="12">
        <f t="shared" si="1777"/>
        <v>0</v>
      </c>
      <c r="BD1577" s="12">
        <f t="shared" si="1778"/>
        <v>0</v>
      </c>
      <c r="BE1577" s="12"/>
      <c r="BF1577" s="12"/>
      <c r="BG1577" s="12"/>
      <c r="BH1577" s="12">
        <f t="shared" si="1867"/>
        <v>0</v>
      </c>
      <c r="BI1577" s="12"/>
      <c r="BJ1577" s="12"/>
      <c r="BK1577" s="12"/>
      <c r="BL1577" s="12">
        <f t="shared" si="1868"/>
        <v>0</v>
      </c>
      <c r="BM1577" s="12"/>
      <c r="BN1577" s="12"/>
      <c r="BO1577" s="12"/>
      <c r="BP1577" s="12">
        <f t="shared" si="1869"/>
        <v>0</v>
      </c>
      <c r="BQ1577" s="12"/>
      <c r="BR1577" s="12"/>
      <c r="BS1577" s="12"/>
      <c r="BT1577" s="12">
        <f t="shared" si="1870"/>
        <v>0</v>
      </c>
      <c r="BU1577" s="12"/>
      <c r="BV1577" s="12"/>
      <c r="BW1577" s="12"/>
      <c r="BX1577" s="12">
        <f t="shared" si="1871"/>
        <v>0</v>
      </c>
      <c r="BY1577" s="12"/>
      <c r="BZ1577" s="12"/>
      <c r="CA1577" s="12"/>
      <c r="CB1577" s="12">
        <f t="shared" si="1872"/>
        <v>0</v>
      </c>
      <c r="CC1577" s="12"/>
      <c r="CD1577" s="12"/>
      <c r="CE1577" s="12"/>
      <c r="CF1577" s="12">
        <f t="shared" si="1873"/>
        <v>0</v>
      </c>
      <c r="CG1577" s="12"/>
      <c r="CH1577" s="12"/>
      <c r="CI1577" s="12"/>
      <c r="CJ1577" s="12">
        <f t="shared" si="1874"/>
        <v>0</v>
      </c>
      <c r="CK1577" s="12"/>
      <c r="CL1577" s="12"/>
      <c r="CM1577" s="12"/>
      <c r="CN1577" s="12">
        <f t="shared" si="1875"/>
        <v>0</v>
      </c>
      <c r="CO1577" s="12"/>
      <c r="CP1577" s="12"/>
      <c r="CQ1577" s="12"/>
      <c r="CR1577" s="12">
        <f t="shared" si="1876"/>
        <v>0</v>
      </c>
      <c r="CS1577" s="12"/>
      <c r="CT1577" s="12"/>
      <c r="CU1577" s="12"/>
      <c r="CV1577" s="12">
        <f t="shared" si="1877"/>
        <v>0</v>
      </c>
      <c r="CW1577" s="12"/>
      <c r="CX1577" s="12"/>
      <c r="CY1577" s="12"/>
      <c r="CZ1577" s="12">
        <f t="shared" si="1878"/>
        <v>0</v>
      </c>
      <c r="DA1577" s="12"/>
      <c r="DB1577" s="12"/>
      <c r="DC1577" s="12"/>
      <c r="DD1577" s="12">
        <f t="shared" si="1879"/>
        <v>0</v>
      </c>
      <c r="DE1577" s="13" t="s">
        <v>54</v>
      </c>
      <c r="DF1577" s="14" t="s">
        <v>55</v>
      </c>
    </row>
    <row r="1578" spans="1:110" ht="38.25" hidden="1" x14ac:dyDescent="0.25">
      <c r="A1578" s="13" t="s">
        <v>126</v>
      </c>
      <c r="B1578" s="48" t="s">
        <v>1586</v>
      </c>
      <c r="C1578" s="49">
        <v>1966</v>
      </c>
      <c r="D1578" s="49" t="s">
        <v>51</v>
      </c>
      <c r="E1578" s="48" t="s">
        <v>229</v>
      </c>
      <c r="F1578" s="50">
        <v>4976</v>
      </c>
      <c r="G1578" s="50">
        <v>4513</v>
      </c>
      <c r="H1578" s="51">
        <v>33791</v>
      </c>
      <c r="I1578" s="12">
        <f t="shared" si="1801"/>
        <v>2496975.3204000001</v>
      </c>
      <c r="J1578" s="12">
        <f t="shared" si="1852"/>
        <v>1248487.6602</v>
      </c>
      <c r="K1578" s="12">
        <f t="shared" si="1802"/>
        <v>1248487.6602</v>
      </c>
      <c r="L1578" s="12">
        <f t="shared" si="1880"/>
        <v>1248487.6602</v>
      </c>
      <c r="M1578" s="12">
        <f t="shared" si="1818"/>
        <v>0</v>
      </c>
      <c r="N1578" s="12"/>
      <c r="O1578" s="12"/>
      <c r="P1578" s="12">
        <v>0</v>
      </c>
      <c r="Q1578" s="12"/>
      <c r="R1578" s="12"/>
      <c r="S1578" s="12">
        <v>0</v>
      </c>
      <c r="T1578" s="12"/>
      <c r="U1578" s="12"/>
      <c r="V1578" s="12">
        <v>0</v>
      </c>
      <c r="W1578" s="12"/>
      <c r="X1578" s="12"/>
      <c r="Y1578" s="12">
        <v>0</v>
      </c>
      <c r="Z1578" s="12"/>
      <c r="AA1578" s="12"/>
      <c r="AB1578" s="12">
        <v>0</v>
      </c>
      <c r="AC1578" s="12"/>
      <c r="AD1578" s="12"/>
      <c r="AE1578" s="12">
        <v>0</v>
      </c>
      <c r="AF1578" s="12"/>
      <c r="AG1578" s="12"/>
      <c r="AH1578" s="12">
        <v>0</v>
      </c>
      <c r="AI1578" s="12"/>
      <c r="AJ1578" s="12"/>
      <c r="AK1578" s="12">
        <v>0</v>
      </c>
      <c r="AL1578" s="12"/>
      <c r="AM1578" s="12"/>
      <c r="AN1578" s="12">
        <v>0</v>
      </c>
      <c r="AO1578" s="32"/>
      <c r="AP1578" s="39" t="s">
        <v>53</v>
      </c>
      <c r="AQ1578" s="32"/>
      <c r="AR1578" s="32">
        <v>0</v>
      </c>
      <c r="AS1578" s="12">
        <v>2485879.125</v>
      </c>
      <c r="AT1578" s="12">
        <v>2496975.3204000001</v>
      </c>
      <c r="AU1578" s="12">
        <v>11096.195400000084</v>
      </c>
      <c r="AV1578" s="12"/>
      <c r="AW1578" s="12"/>
      <c r="AX1578" s="12">
        <v>0</v>
      </c>
      <c r="AY1578" s="45"/>
      <c r="AZ1578" s="32"/>
      <c r="BA1578" s="12">
        <v>0</v>
      </c>
      <c r="BB1578" s="12">
        <f t="shared" si="1881"/>
        <v>0</v>
      </c>
      <c r="BC1578" s="12">
        <f t="shared" si="1777"/>
        <v>0</v>
      </c>
      <c r="BD1578" s="12">
        <f t="shared" si="1778"/>
        <v>0</v>
      </c>
      <c r="BE1578" s="12"/>
      <c r="BF1578" s="12"/>
      <c r="BG1578" s="12"/>
      <c r="BH1578" s="12">
        <f t="shared" si="1867"/>
        <v>0</v>
      </c>
      <c r="BI1578" s="12"/>
      <c r="BJ1578" s="12"/>
      <c r="BK1578" s="12"/>
      <c r="BL1578" s="12">
        <f t="shared" si="1868"/>
        <v>0</v>
      </c>
      <c r="BM1578" s="12"/>
      <c r="BN1578" s="12"/>
      <c r="BO1578" s="12"/>
      <c r="BP1578" s="12">
        <f t="shared" si="1869"/>
        <v>0</v>
      </c>
      <c r="BQ1578" s="12"/>
      <c r="BR1578" s="12"/>
      <c r="BS1578" s="12"/>
      <c r="BT1578" s="12">
        <f t="shared" si="1870"/>
        <v>0</v>
      </c>
      <c r="BU1578" s="12"/>
      <c r="BV1578" s="12"/>
      <c r="BW1578" s="12"/>
      <c r="BX1578" s="12">
        <f t="shared" si="1871"/>
        <v>0</v>
      </c>
      <c r="BY1578" s="12"/>
      <c r="BZ1578" s="12"/>
      <c r="CA1578" s="12"/>
      <c r="CB1578" s="12">
        <f t="shared" si="1872"/>
        <v>0</v>
      </c>
      <c r="CC1578" s="12"/>
      <c r="CD1578" s="12"/>
      <c r="CE1578" s="12"/>
      <c r="CF1578" s="12">
        <f t="shared" si="1873"/>
        <v>0</v>
      </c>
      <c r="CG1578" s="12"/>
      <c r="CH1578" s="12"/>
      <c r="CI1578" s="12"/>
      <c r="CJ1578" s="12">
        <f t="shared" si="1874"/>
        <v>0</v>
      </c>
      <c r="CK1578" s="12"/>
      <c r="CL1578" s="12"/>
      <c r="CM1578" s="12"/>
      <c r="CN1578" s="12">
        <f t="shared" si="1875"/>
        <v>0</v>
      </c>
      <c r="CO1578" s="12"/>
      <c r="CP1578" s="12"/>
      <c r="CQ1578" s="12"/>
      <c r="CR1578" s="12">
        <f t="shared" si="1876"/>
        <v>0</v>
      </c>
      <c r="CS1578" s="12"/>
      <c r="CT1578" s="12"/>
      <c r="CU1578" s="12"/>
      <c r="CV1578" s="12">
        <f t="shared" si="1877"/>
        <v>0</v>
      </c>
      <c r="CW1578" s="12"/>
      <c r="CX1578" s="12"/>
      <c r="CY1578" s="12"/>
      <c r="CZ1578" s="12">
        <f t="shared" si="1878"/>
        <v>0</v>
      </c>
      <c r="DA1578" s="12"/>
      <c r="DB1578" s="12"/>
      <c r="DC1578" s="12"/>
      <c r="DD1578" s="12">
        <f t="shared" si="1879"/>
        <v>0</v>
      </c>
      <c r="DE1578" s="13" t="s">
        <v>54</v>
      </c>
      <c r="DF1578" s="14" t="s">
        <v>55</v>
      </c>
    </row>
    <row r="1579" spans="1:110" ht="38.25" hidden="1" x14ac:dyDescent="0.25">
      <c r="A1579" s="13" t="s">
        <v>127</v>
      </c>
      <c r="B1579" s="48" t="s">
        <v>601</v>
      </c>
      <c r="C1579" s="49">
        <v>1966</v>
      </c>
      <c r="D1579" s="49" t="s">
        <v>51</v>
      </c>
      <c r="E1579" s="48" t="s">
        <v>229</v>
      </c>
      <c r="F1579" s="50">
        <v>4610.67</v>
      </c>
      <c r="G1579" s="50">
        <v>4025.67</v>
      </c>
      <c r="H1579" s="51" t="s">
        <v>227</v>
      </c>
      <c r="I1579" s="12">
        <f t="shared" si="1801"/>
        <v>3713288.9471999998</v>
      </c>
      <c r="J1579" s="12">
        <f t="shared" si="1852"/>
        <v>1856644.4735999999</v>
      </c>
      <c r="K1579" s="12">
        <f t="shared" si="1802"/>
        <v>1856644.4735999999</v>
      </c>
      <c r="L1579" s="12">
        <f t="shared" si="1880"/>
        <v>1856644.4735999999</v>
      </c>
      <c r="M1579" s="12">
        <f t="shared" si="1818"/>
        <v>0</v>
      </c>
      <c r="N1579" s="12"/>
      <c r="O1579" s="12"/>
      <c r="P1579" s="12">
        <v>0</v>
      </c>
      <c r="Q1579" s="12"/>
      <c r="R1579" s="12"/>
      <c r="S1579" s="12">
        <v>0</v>
      </c>
      <c r="T1579" s="12"/>
      <c r="U1579" s="12"/>
      <c r="V1579" s="12">
        <v>0</v>
      </c>
      <c r="W1579" s="12"/>
      <c r="X1579" s="12"/>
      <c r="Y1579" s="12">
        <v>0</v>
      </c>
      <c r="Z1579" s="12"/>
      <c r="AA1579" s="12"/>
      <c r="AB1579" s="12">
        <v>0</v>
      </c>
      <c r="AC1579" s="12"/>
      <c r="AD1579" s="12"/>
      <c r="AE1579" s="12">
        <v>0</v>
      </c>
      <c r="AF1579" s="12"/>
      <c r="AG1579" s="12"/>
      <c r="AH1579" s="12">
        <v>0</v>
      </c>
      <c r="AI1579" s="12"/>
      <c r="AJ1579" s="12"/>
      <c r="AK1579" s="12">
        <v>0</v>
      </c>
      <c r="AL1579" s="12"/>
      <c r="AM1579" s="12"/>
      <c r="AN1579" s="12">
        <v>0</v>
      </c>
      <c r="AO1579" s="32"/>
      <c r="AP1579" s="39"/>
      <c r="AQ1579" s="32"/>
      <c r="AR1579" s="32">
        <v>0</v>
      </c>
      <c r="AS1579" s="12">
        <v>2168994.3420000002</v>
      </c>
      <c r="AT1579" s="12">
        <v>3713288.9471999998</v>
      </c>
      <c r="AU1579" s="12">
        <v>1544294.6051999996</v>
      </c>
      <c r="AV1579" s="12"/>
      <c r="AW1579" s="12"/>
      <c r="AX1579" s="12">
        <v>0</v>
      </c>
      <c r="AY1579" s="45"/>
      <c r="AZ1579" s="32"/>
      <c r="BA1579" s="12">
        <v>0</v>
      </c>
      <c r="BB1579" s="12">
        <f t="shared" si="1881"/>
        <v>0</v>
      </c>
      <c r="BC1579" s="12">
        <f t="shared" si="1777"/>
        <v>0</v>
      </c>
      <c r="BD1579" s="12">
        <f t="shared" si="1778"/>
        <v>0</v>
      </c>
      <c r="BE1579" s="12"/>
      <c r="BF1579" s="12"/>
      <c r="BG1579" s="12"/>
      <c r="BH1579" s="12">
        <f t="shared" si="1867"/>
        <v>0</v>
      </c>
      <c r="BI1579" s="12"/>
      <c r="BJ1579" s="12"/>
      <c r="BK1579" s="12"/>
      <c r="BL1579" s="12">
        <f t="shared" si="1868"/>
        <v>0</v>
      </c>
      <c r="BM1579" s="12"/>
      <c r="BN1579" s="12"/>
      <c r="BO1579" s="12"/>
      <c r="BP1579" s="12">
        <f t="shared" si="1869"/>
        <v>0</v>
      </c>
      <c r="BQ1579" s="12"/>
      <c r="BR1579" s="12"/>
      <c r="BS1579" s="12"/>
      <c r="BT1579" s="12">
        <f t="shared" si="1870"/>
        <v>0</v>
      </c>
      <c r="BU1579" s="12"/>
      <c r="BV1579" s="12"/>
      <c r="BW1579" s="12"/>
      <c r="BX1579" s="12">
        <f t="shared" si="1871"/>
        <v>0</v>
      </c>
      <c r="BY1579" s="12"/>
      <c r="BZ1579" s="12"/>
      <c r="CA1579" s="12"/>
      <c r="CB1579" s="12">
        <f t="shared" si="1872"/>
        <v>0</v>
      </c>
      <c r="CC1579" s="12"/>
      <c r="CD1579" s="12"/>
      <c r="CE1579" s="12"/>
      <c r="CF1579" s="12">
        <f t="shared" si="1873"/>
        <v>0</v>
      </c>
      <c r="CG1579" s="12"/>
      <c r="CH1579" s="12"/>
      <c r="CI1579" s="12"/>
      <c r="CJ1579" s="12">
        <f t="shared" si="1874"/>
        <v>0</v>
      </c>
      <c r="CK1579" s="12"/>
      <c r="CL1579" s="12"/>
      <c r="CM1579" s="12"/>
      <c r="CN1579" s="12">
        <f t="shared" si="1875"/>
        <v>0</v>
      </c>
      <c r="CO1579" s="12"/>
      <c r="CP1579" s="12"/>
      <c r="CQ1579" s="12"/>
      <c r="CR1579" s="12">
        <f t="shared" si="1876"/>
        <v>0</v>
      </c>
      <c r="CS1579" s="12"/>
      <c r="CT1579" s="12"/>
      <c r="CU1579" s="12"/>
      <c r="CV1579" s="12">
        <f t="shared" si="1877"/>
        <v>0</v>
      </c>
      <c r="CW1579" s="12"/>
      <c r="CX1579" s="12"/>
      <c r="CY1579" s="12"/>
      <c r="CZ1579" s="12">
        <f t="shared" si="1878"/>
        <v>0</v>
      </c>
      <c r="DA1579" s="12"/>
      <c r="DB1579" s="12"/>
      <c r="DC1579" s="12"/>
      <c r="DD1579" s="12">
        <f t="shared" si="1879"/>
        <v>0</v>
      </c>
      <c r="DE1579" s="13" t="s">
        <v>54</v>
      </c>
      <c r="DF1579" s="14" t="s">
        <v>55</v>
      </c>
    </row>
    <row r="1580" spans="1:110" ht="38.25" hidden="1" x14ac:dyDescent="0.25">
      <c r="A1580" s="13" t="s">
        <v>128</v>
      </c>
      <c r="B1580" s="48" t="s">
        <v>2710</v>
      </c>
      <c r="C1580" s="49" t="s">
        <v>2711</v>
      </c>
      <c r="D1580" s="49" t="s">
        <v>51</v>
      </c>
      <c r="E1580" s="48" t="s">
        <v>228</v>
      </c>
      <c r="F1580" s="50">
        <v>37258.5</v>
      </c>
      <c r="G1580" s="50">
        <v>32408.5</v>
      </c>
      <c r="H1580" s="51">
        <v>33423</v>
      </c>
      <c r="I1580" s="12">
        <f t="shared" si="1801"/>
        <v>800669.57</v>
      </c>
      <c r="J1580" s="12">
        <f t="shared" si="1852"/>
        <v>0</v>
      </c>
      <c r="K1580" s="12">
        <f t="shared" si="1802"/>
        <v>800669.57</v>
      </c>
      <c r="L1580" s="12">
        <f t="shared" si="1880"/>
        <v>800669.57</v>
      </c>
      <c r="M1580" s="12">
        <f t="shared" si="1818"/>
        <v>0</v>
      </c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32"/>
      <c r="AP1580" s="39"/>
      <c r="AQ1580" s="32"/>
      <c r="AR1580" s="32"/>
      <c r="AS1580" s="12"/>
      <c r="AT1580" s="12"/>
      <c r="AU1580" s="12"/>
      <c r="AV1580" s="12"/>
      <c r="AW1580" s="12"/>
      <c r="AX1580" s="12"/>
      <c r="AY1580" s="45"/>
      <c r="AZ1580" s="32"/>
      <c r="BA1580" s="12"/>
      <c r="BB1580" s="12"/>
      <c r="BC1580" s="12">
        <f t="shared" si="1777"/>
        <v>800669.57</v>
      </c>
      <c r="BD1580" s="12">
        <f t="shared" si="1778"/>
        <v>800669.57</v>
      </c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 s="12"/>
      <c r="CM1580" s="12"/>
      <c r="CN1580" s="12"/>
      <c r="CO1580" s="12"/>
      <c r="CP1580" s="12"/>
      <c r="CQ1580" s="12"/>
      <c r="CR1580" s="12"/>
      <c r="CS1580" s="12"/>
      <c r="CT1580" s="12"/>
      <c r="CU1580" s="12"/>
      <c r="CV1580" s="12"/>
      <c r="CW1580" s="12"/>
      <c r="CX1580" s="12"/>
      <c r="CY1580" s="12">
        <v>800669.57</v>
      </c>
      <c r="CZ1580" s="12">
        <f t="shared" si="1878"/>
        <v>800669.57</v>
      </c>
      <c r="DA1580" s="12"/>
      <c r="DB1580" s="12"/>
      <c r="DC1580" s="12"/>
      <c r="DD1580" s="12"/>
      <c r="DE1580" s="13" t="s">
        <v>54</v>
      </c>
      <c r="DF1580" s="14" t="s">
        <v>55</v>
      </c>
    </row>
    <row r="1581" spans="1:110" ht="38.25" hidden="1" x14ac:dyDescent="0.25">
      <c r="A1581" s="13" t="s">
        <v>129</v>
      </c>
      <c r="B1581" s="48" t="s">
        <v>1587</v>
      </c>
      <c r="C1581" s="49">
        <v>1980</v>
      </c>
      <c r="D1581" s="49" t="s">
        <v>51</v>
      </c>
      <c r="E1581" s="48" t="s">
        <v>186</v>
      </c>
      <c r="F1581" s="50">
        <v>23118.2</v>
      </c>
      <c r="G1581" s="50">
        <v>20717</v>
      </c>
      <c r="H1581" s="51">
        <v>33766</v>
      </c>
      <c r="I1581" s="12">
        <f t="shared" si="1801"/>
        <v>10967158.32</v>
      </c>
      <c r="J1581" s="12">
        <f t="shared" si="1852"/>
        <v>5483579.1600000001</v>
      </c>
      <c r="K1581" s="12">
        <f t="shared" si="1802"/>
        <v>5483579.1600000001</v>
      </c>
      <c r="L1581" s="12">
        <f t="shared" si="1880"/>
        <v>5483579.1600000001</v>
      </c>
      <c r="M1581" s="12">
        <f t="shared" si="1818"/>
        <v>0</v>
      </c>
      <c r="N1581" s="12"/>
      <c r="O1581" s="12"/>
      <c r="P1581" s="12">
        <v>0</v>
      </c>
      <c r="Q1581" s="12"/>
      <c r="R1581" s="12"/>
      <c r="S1581" s="12">
        <v>0</v>
      </c>
      <c r="T1581" s="12"/>
      <c r="U1581" s="12"/>
      <c r="V1581" s="12">
        <v>0</v>
      </c>
      <c r="W1581" s="12"/>
      <c r="X1581" s="12"/>
      <c r="Y1581" s="12">
        <v>0</v>
      </c>
      <c r="Z1581" s="12"/>
      <c r="AA1581" s="12"/>
      <c r="AB1581" s="12">
        <v>0</v>
      </c>
      <c r="AC1581" s="12"/>
      <c r="AD1581" s="12"/>
      <c r="AE1581" s="12">
        <v>0</v>
      </c>
      <c r="AF1581" s="12"/>
      <c r="AG1581" s="12"/>
      <c r="AH1581" s="12">
        <v>0</v>
      </c>
      <c r="AI1581" s="12"/>
      <c r="AJ1581" s="12"/>
      <c r="AK1581" s="12">
        <v>0</v>
      </c>
      <c r="AL1581" s="12"/>
      <c r="AM1581" s="12"/>
      <c r="AN1581" s="12">
        <v>0</v>
      </c>
      <c r="AO1581" s="32">
        <v>14500000</v>
      </c>
      <c r="AP1581" s="39" t="s">
        <v>376</v>
      </c>
      <c r="AQ1581" s="32">
        <v>10967158.32</v>
      </c>
      <c r="AR1581" s="32">
        <v>-3532841.6799999997</v>
      </c>
      <c r="AS1581" s="12"/>
      <c r="AT1581" s="12"/>
      <c r="AU1581" s="12">
        <v>0</v>
      </c>
      <c r="AV1581" s="12"/>
      <c r="AW1581" s="12"/>
      <c r="AX1581" s="12">
        <v>0</v>
      </c>
      <c r="AY1581" s="45"/>
      <c r="AZ1581" s="32"/>
      <c r="BA1581" s="12">
        <v>0</v>
      </c>
      <c r="BB1581" s="12">
        <f>BF1581+BJ1581+BN1581+BR1581+BV1581+BZ1581+CD1581+CH1581+CL1581+CP1581+CT1581+CX1581+DB1581</f>
        <v>0</v>
      </c>
      <c r="BC1581" s="12">
        <f t="shared" si="1777"/>
        <v>0</v>
      </c>
      <c r="BD1581" s="12">
        <f t="shared" si="1778"/>
        <v>0</v>
      </c>
      <c r="BE1581" s="12"/>
      <c r="BF1581" s="12"/>
      <c r="BG1581" s="12"/>
      <c r="BH1581" s="12">
        <f t="shared" si="1867"/>
        <v>0</v>
      </c>
      <c r="BI1581" s="12"/>
      <c r="BJ1581" s="12"/>
      <c r="BK1581" s="12"/>
      <c r="BL1581" s="12">
        <f t="shared" si="1868"/>
        <v>0</v>
      </c>
      <c r="BM1581" s="12"/>
      <c r="BN1581" s="12"/>
      <c r="BO1581" s="12"/>
      <c r="BP1581" s="12">
        <f t="shared" si="1869"/>
        <v>0</v>
      </c>
      <c r="BQ1581" s="12"/>
      <c r="BR1581" s="12"/>
      <c r="BS1581" s="12"/>
      <c r="BT1581" s="12">
        <f t="shared" si="1870"/>
        <v>0</v>
      </c>
      <c r="BU1581" s="12"/>
      <c r="BV1581" s="12"/>
      <c r="BW1581" s="12"/>
      <c r="BX1581" s="12">
        <f t="shared" si="1871"/>
        <v>0</v>
      </c>
      <c r="BY1581" s="12"/>
      <c r="BZ1581" s="12"/>
      <c r="CA1581" s="12"/>
      <c r="CB1581" s="12">
        <f t="shared" si="1872"/>
        <v>0</v>
      </c>
      <c r="CC1581" s="12"/>
      <c r="CD1581" s="12"/>
      <c r="CE1581" s="12"/>
      <c r="CF1581" s="12">
        <f t="shared" si="1873"/>
        <v>0</v>
      </c>
      <c r="CG1581" s="12"/>
      <c r="CH1581" s="12"/>
      <c r="CI1581" s="12"/>
      <c r="CJ1581" s="12">
        <f t="shared" si="1874"/>
        <v>0</v>
      </c>
      <c r="CK1581" s="12"/>
      <c r="CL1581" s="12"/>
      <c r="CM1581" s="12"/>
      <c r="CN1581" s="12">
        <f t="shared" si="1875"/>
        <v>0</v>
      </c>
      <c r="CO1581" s="12"/>
      <c r="CP1581" s="12"/>
      <c r="CQ1581" s="12"/>
      <c r="CR1581" s="12">
        <f t="shared" si="1876"/>
        <v>0</v>
      </c>
      <c r="CS1581" s="12"/>
      <c r="CT1581" s="12"/>
      <c r="CU1581" s="12"/>
      <c r="CV1581" s="12">
        <f t="shared" si="1877"/>
        <v>0</v>
      </c>
      <c r="CW1581" s="12"/>
      <c r="CX1581" s="12"/>
      <c r="CY1581" s="12"/>
      <c r="CZ1581" s="12">
        <f t="shared" si="1878"/>
        <v>0</v>
      </c>
      <c r="DA1581" s="12"/>
      <c r="DB1581" s="12"/>
      <c r="DC1581" s="12"/>
      <c r="DD1581" s="12">
        <f t="shared" si="1879"/>
        <v>0</v>
      </c>
      <c r="DE1581" s="13" t="s">
        <v>54</v>
      </c>
      <c r="DF1581" s="14" t="s">
        <v>55</v>
      </c>
    </row>
    <row r="1582" spans="1:110" ht="38.25" hidden="1" x14ac:dyDescent="0.25">
      <c r="A1582" s="13" t="s">
        <v>130</v>
      </c>
      <c r="B1582" s="48" t="s">
        <v>1588</v>
      </c>
      <c r="C1582" s="49">
        <v>1933</v>
      </c>
      <c r="D1582" s="49" t="s">
        <v>51</v>
      </c>
      <c r="E1582" s="48" t="s">
        <v>61</v>
      </c>
      <c r="F1582" s="50">
        <v>3276.1</v>
      </c>
      <c r="G1582" s="50">
        <v>2776.5</v>
      </c>
      <c r="H1582" s="51">
        <v>38673</v>
      </c>
      <c r="I1582" s="12">
        <f t="shared" si="1801"/>
        <v>8142669.2070000004</v>
      </c>
      <c r="J1582" s="12">
        <f t="shared" si="1852"/>
        <v>4071334.6035000002</v>
      </c>
      <c r="K1582" s="12">
        <f t="shared" si="1802"/>
        <v>4071334.6035000002</v>
      </c>
      <c r="L1582" s="12">
        <f t="shared" si="1880"/>
        <v>4071334.6035000002</v>
      </c>
      <c r="M1582" s="12">
        <f t="shared" si="1818"/>
        <v>0</v>
      </c>
      <c r="N1582" s="12"/>
      <c r="O1582" s="12"/>
      <c r="P1582" s="12">
        <v>0</v>
      </c>
      <c r="Q1582" s="12">
        <v>8142669.2070000004</v>
      </c>
      <c r="R1582" s="12">
        <v>8142669.2070000004</v>
      </c>
      <c r="S1582" s="12">
        <v>0</v>
      </c>
      <c r="T1582" s="12"/>
      <c r="U1582" s="12"/>
      <c r="V1582" s="12">
        <v>0</v>
      </c>
      <c r="W1582" s="12"/>
      <c r="X1582" s="12"/>
      <c r="Y1582" s="12">
        <v>0</v>
      </c>
      <c r="Z1582" s="12"/>
      <c r="AA1582" s="12"/>
      <c r="AB1582" s="12">
        <v>0</v>
      </c>
      <c r="AC1582" s="12"/>
      <c r="AD1582" s="12"/>
      <c r="AE1582" s="12">
        <v>0</v>
      </c>
      <c r="AF1582" s="12"/>
      <c r="AG1582" s="12"/>
      <c r="AH1582" s="12">
        <v>0</v>
      </c>
      <c r="AI1582" s="12"/>
      <c r="AJ1582" s="12"/>
      <c r="AK1582" s="12">
        <v>0</v>
      </c>
      <c r="AL1582" s="12"/>
      <c r="AM1582" s="12"/>
      <c r="AN1582" s="12">
        <v>0</v>
      </c>
      <c r="AO1582" s="32"/>
      <c r="AP1582" s="39" t="s">
        <v>53</v>
      </c>
      <c r="AQ1582" s="32"/>
      <c r="AR1582" s="32">
        <v>0</v>
      </c>
      <c r="AS1582" s="12">
        <v>6579611.9749999996</v>
      </c>
      <c r="AT1582" s="12"/>
      <c r="AU1582" s="12">
        <v>-6579611.9749999996</v>
      </c>
      <c r="AV1582" s="12"/>
      <c r="AW1582" s="12"/>
      <c r="AX1582" s="12">
        <v>0</v>
      </c>
      <c r="AY1582" s="45"/>
      <c r="AZ1582" s="32"/>
      <c r="BA1582" s="12">
        <v>0</v>
      </c>
      <c r="BB1582" s="12">
        <f t="shared" ref="BB1582:BB1585" si="1882">BF1582+BJ1582+BN1582+BR1582+BV1582+BZ1582+CD1582+CH1582+CL1582+CP1582+CT1582+CX1582+DB1582</f>
        <v>0</v>
      </c>
      <c r="BC1582" s="12">
        <f t="shared" si="1777"/>
        <v>0</v>
      </c>
      <c r="BD1582" s="12">
        <f t="shared" si="1778"/>
        <v>0</v>
      </c>
      <c r="BE1582" s="12"/>
      <c r="BF1582" s="12"/>
      <c r="BG1582" s="12"/>
      <c r="BH1582" s="12">
        <f t="shared" si="1867"/>
        <v>0</v>
      </c>
      <c r="BI1582" s="12"/>
      <c r="BJ1582" s="12"/>
      <c r="BK1582" s="12"/>
      <c r="BL1582" s="12">
        <f t="shared" si="1868"/>
        <v>0</v>
      </c>
      <c r="BM1582" s="12"/>
      <c r="BN1582" s="12"/>
      <c r="BO1582" s="12"/>
      <c r="BP1582" s="12">
        <f t="shared" si="1869"/>
        <v>0</v>
      </c>
      <c r="BQ1582" s="12"/>
      <c r="BR1582" s="12"/>
      <c r="BS1582" s="12"/>
      <c r="BT1582" s="12">
        <f t="shared" si="1870"/>
        <v>0</v>
      </c>
      <c r="BU1582" s="12"/>
      <c r="BV1582" s="12"/>
      <c r="BW1582" s="12"/>
      <c r="BX1582" s="12">
        <f t="shared" si="1871"/>
        <v>0</v>
      </c>
      <c r="BY1582" s="12"/>
      <c r="BZ1582" s="12"/>
      <c r="CA1582" s="12"/>
      <c r="CB1582" s="12">
        <f t="shared" si="1872"/>
        <v>0</v>
      </c>
      <c r="CC1582" s="12"/>
      <c r="CD1582" s="12"/>
      <c r="CE1582" s="12"/>
      <c r="CF1582" s="12">
        <f t="shared" si="1873"/>
        <v>0</v>
      </c>
      <c r="CG1582" s="12"/>
      <c r="CH1582" s="12"/>
      <c r="CI1582" s="12"/>
      <c r="CJ1582" s="12">
        <f t="shared" si="1874"/>
        <v>0</v>
      </c>
      <c r="CK1582" s="12"/>
      <c r="CL1582" s="12"/>
      <c r="CM1582" s="12"/>
      <c r="CN1582" s="12">
        <f t="shared" si="1875"/>
        <v>0</v>
      </c>
      <c r="CO1582" s="12"/>
      <c r="CP1582" s="12"/>
      <c r="CQ1582" s="12"/>
      <c r="CR1582" s="12">
        <f t="shared" si="1876"/>
        <v>0</v>
      </c>
      <c r="CS1582" s="12"/>
      <c r="CT1582" s="12"/>
      <c r="CU1582" s="12"/>
      <c r="CV1582" s="12">
        <f t="shared" si="1877"/>
        <v>0</v>
      </c>
      <c r="CW1582" s="12"/>
      <c r="CX1582" s="12"/>
      <c r="CY1582" s="12"/>
      <c r="CZ1582" s="12">
        <f t="shared" si="1878"/>
        <v>0</v>
      </c>
      <c r="DA1582" s="12"/>
      <c r="DB1582" s="12"/>
      <c r="DC1582" s="12"/>
      <c r="DD1582" s="12">
        <f t="shared" si="1879"/>
        <v>0</v>
      </c>
      <c r="DE1582" s="13" t="s">
        <v>54</v>
      </c>
      <c r="DF1582" s="14" t="s">
        <v>55</v>
      </c>
    </row>
    <row r="1583" spans="1:110" ht="51" hidden="1" x14ac:dyDescent="0.25">
      <c r="A1583" s="13" t="s">
        <v>131</v>
      </c>
      <c r="B1583" s="48" t="s">
        <v>1589</v>
      </c>
      <c r="C1583" s="49">
        <v>1911</v>
      </c>
      <c r="D1583" s="49" t="s">
        <v>51</v>
      </c>
      <c r="E1583" s="48" t="s">
        <v>56</v>
      </c>
      <c r="F1583" s="50">
        <v>622.79999999999995</v>
      </c>
      <c r="G1583" s="50">
        <v>535.29999999999995</v>
      </c>
      <c r="H1583" s="51">
        <v>40133</v>
      </c>
      <c r="I1583" s="12">
        <f t="shared" ref="I1583:I1594" si="1883">O1583+R1583+U1583+X1583+AA1583+AD1583+AG1583+AJ1583+AM1583+AQ1583+AT1583+BC1583+AW1583+AZ1583</f>
        <v>2694228.5100000002</v>
      </c>
      <c r="J1583" s="12">
        <f t="shared" si="1852"/>
        <v>1347114.2550000001</v>
      </c>
      <c r="K1583" s="12">
        <f t="shared" si="1802"/>
        <v>1347114.2550000001</v>
      </c>
      <c r="L1583" s="12">
        <f t="shared" si="1880"/>
        <v>1347114.2550000001</v>
      </c>
      <c r="M1583" s="12">
        <f t="shared" si="1818"/>
        <v>0</v>
      </c>
      <c r="N1583" s="12"/>
      <c r="O1583" s="12"/>
      <c r="P1583" s="12">
        <v>0</v>
      </c>
      <c r="Q1583" s="12"/>
      <c r="R1583" s="12"/>
      <c r="S1583" s="12">
        <v>0</v>
      </c>
      <c r="T1583" s="12"/>
      <c r="U1583" s="12"/>
      <c r="V1583" s="12">
        <v>0</v>
      </c>
      <c r="W1583" s="12"/>
      <c r="X1583" s="12"/>
      <c r="Y1583" s="12">
        <v>0</v>
      </c>
      <c r="Z1583" s="12"/>
      <c r="AA1583" s="12"/>
      <c r="AB1583" s="12">
        <v>0</v>
      </c>
      <c r="AC1583" s="12"/>
      <c r="AD1583" s="12"/>
      <c r="AE1583" s="12">
        <v>0</v>
      </c>
      <c r="AF1583" s="12"/>
      <c r="AG1583" s="12"/>
      <c r="AH1583" s="12">
        <v>0</v>
      </c>
      <c r="AI1583" s="12"/>
      <c r="AJ1583" s="12"/>
      <c r="AK1583" s="12">
        <v>0</v>
      </c>
      <c r="AL1583" s="12"/>
      <c r="AM1583" s="12"/>
      <c r="AN1583" s="12">
        <v>0</v>
      </c>
      <c r="AO1583" s="32"/>
      <c r="AP1583" s="39" t="s">
        <v>53</v>
      </c>
      <c r="AQ1583" s="32"/>
      <c r="AR1583" s="32">
        <v>0</v>
      </c>
      <c r="AS1583" s="12">
        <v>2354974.8020000001</v>
      </c>
      <c r="AT1583" s="12">
        <v>2694228.5100000002</v>
      </c>
      <c r="AU1583" s="12">
        <v>339253.7080000001</v>
      </c>
      <c r="AV1583" s="12"/>
      <c r="AW1583" s="12"/>
      <c r="AX1583" s="12">
        <v>0</v>
      </c>
      <c r="AY1583" s="45"/>
      <c r="AZ1583" s="32"/>
      <c r="BA1583" s="12">
        <v>0</v>
      </c>
      <c r="BB1583" s="12">
        <f t="shared" si="1882"/>
        <v>0</v>
      </c>
      <c r="BC1583" s="12">
        <f t="shared" ref="BC1583:BC1594" si="1884">BG1583+BK1583+BO1583+BS1583+BW1583+CA1583+CE1583+CI1583+CM1583+CQ1583+CU1583+CY1583+DC1583</f>
        <v>0</v>
      </c>
      <c r="BD1583" s="12">
        <f t="shared" ref="BD1583:BD1594" si="1885">BC1583-BB1583</f>
        <v>0</v>
      </c>
      <c r="BE1583" s="12"/>
      <c r="BF1583" s="12"/>
      <c r="BG1583" s="12"/>
      <c r="BH1583" s="12">
        <f t="shared" si="1867"/>
        <v>0</v>
      </c>
      <c r="BI1583" s="12"/>
      <c r="BJ1583" s="12"/>
      <c r="BK1583" s="12"/>
      <c r="BL1583" s="12">
        <f t="shared" si="1868"/>
        <v>0</v>
      </c>
      <c r="BM1583" s="12"/>
      <c r="BN1583" s="12"/>
      <c r="BO1583" s="12"/>
      <c r="BP1583" s="12">
        <f t="shared" si="1869"/>
        <v>0</v>
      </c>
      <c r="BQ1583" s="12"/>
      <c r="BR1583" s="12"/>
      <c r="BS1583" s="12"/>
      <c r="BT1583" s="12">
        <f t="shared" si="1870"/>
        <v>0</v>
      </c>
      <c r="BU1583" s="12"/>
      <c r="BV1583" s="12"/>
      <c r="BW1583" s="12"/>
      <c r="BX1583" s="12">
        <f t="shared" si="1871"/>
        <v>0</v>
      </c>
      <c r="BY1583" s="12"/>
      <c r="BZ1583" s="12"/>
      <c r="CA1583" s="12"/>
      <c r="CB1583" s="12">
        <f t="shared" si="1872"/>
        <v>0</v>
      </c>
      <c r="CC1583" s="12"/>
      <c r="CD1583" s="12"/>
      <c r="CE1583" s="12"/>
      <c r="CF1583" s="12">
        <f t="shared" si="1873"/>
        <v>0</v>
      </c>
      <c r="CG1583" s="12"/>
      <c r="CH1583" s="12"/>
      <c r="CI1583" s="12"/>
      <c r="CJ1583" s="12">
        <f t="shared" si="1874"/>
        <v>0</v>
      </c>
      <c r="CK1583" s="12"/>
      <c r="CL1583" s="12"/>
      <c r="CM1583" s="12"/>
      <c r="CN1583" s="12">
        <f t="shared" si="1875"/>
        <v>0</v>
      </c>
      <c r="CO1583" s="12"/>
      <c r="CP1583" s="12"/>
      <c r="CQ1583" s="12"/>
      <c r="CR1583" s="12">
        <f t="shared" si="1876"/>
        <v>0</v>
      </c>
      <c r="CS1583" s="12"/>
      <c r="CT1583" s="12"/>
      <c r="CU1583" s="12"/>
      <c r="CV1583" s="12">
        <f t="shared" si="1877"/>
        <v>0</v>
      </c>
      <c r="CW1583" s="12"/>
      <c r="CX1583" s="12"/>
      <c r="CY1583" s="12"/>
      <c r="CZ1583" s="12">
        <f t="shared" si="1878"/>
        <v>0</v>
      </c>
      <c r="DA1583" s="12"/>
      <c r="DB1583" s="12"/>
      <c r="DC1583" s="12"/>
      <c r="DD1583" s="12">
        <f t="shared" si="1879"/>
        <v>0</v>
      </c>
      <c r="DE1583" s="13" t="s">
        <v>54</v>
      </c>
      <c r="DF1583" s="14" t="s">
        <v>55</v>
      </c>
    </row>
    <row r="1584" spans="1:110" ht="51" hidden="1" x14ac:dyDescent="0.25">
      <c r="A1584" s="13" t="s">
        <v>132</v>
      </c>
      <c r="B1584" s="48" t="s">
        <v>1590</v>
      </c>
      <c r="C1584" s="49">
        <v>1911</v>
      </c>
      <c r="D1584" s="49" t="s">
        <v>51</v>
      </c>
      <c r="E1584" s="48" t="s">
        <v>56</v>
      </c>
      <c r="F1584" s="50">
        <v>485.7</v>
      </c>
      <c r="G1584" s="50">
        <v>398.4</v>
      </c>
      <c r="H1584" s="51">
        <v>39062</v>
      </c>
      <c r="I1584" s="12">
        <f t="shared" si="1883"/>
        <v>2335413.1283999998</v>
      </c>
      <c r="J1584" s="12">
        <f t="shared" si="1852"/>
        <v>1167706.5641999999</v>
      </c>
      <c r="K1584" s="12">
        <f t="shared" si="1802"/>
        <v>1167706.5641999999</v>
      </c>
      <c r="L1584" s="12">
        <f t="shared" si="1880"/>
        <v>1167706.5641999999</v>
      </c>
      <c r="M1584" s="12">
        <f t="shared" si="1818"/>
        <v>0</v>
      </c>
      <c r="N1584" s="12"/>
      <c r="O1584" s="12"/>
      <c r="P1584" s="12">
        <v>0</v>
      </c>
      <c r="Q1584" s="12"/>
      <c r="R1584" s="12"/>
      <c r="S1584" s="12">
        <v>0</v>
      </c>
      <c r="T1584" s="12">
        <v>249258.96599999999</v>
      </c>
      <c r="U1584" s="12">
        <v>264175.2</v>
      </c>
      <c r="V1584" s="12">
        <v>14916.234000000026</v>
      </c>
      <c r="W1584" s="12"/>
      <c r="X1584" s="12"/>
      <c r="Y1584" s="12">
        <v>0</v>
      </c>
      <c r="Z1584" s="12"/>
      <c r="AA1584" s="12"/>
      <c r="AB1584" s="12">
        <v>0</v>
      </c>
      <c r="AC1584" s="12"/>
      <c r="AD1584" s="12"/>
      <c r="AE1584" s="12">
        <v>0</v>
      </c>
      <c r="AF1584" s="12"/>
      <c r="AG1584" s="12"/>
      <c r="AH1584" s="12">
        <v>0</v>
      </c>
      <c r="AI1584" s="12"/>
      <c r="AJ1584" s="12"/>
      <c r="AK1584" s="12">
        <v>0</v>
      </c>
      <c r="AL1584" s="12"/>
      <c r="AM1584" s="12"/>
      <c r="AN1584" s="12">
        <v>0</v>
      </c>
      <c r="AO1584" s="32"/>
      <c r="AP1584" s="39" t="s">
        <v>53</v>
      </c>
      <c r="AQ1584" s="32"/>
      <c r="AR1584" s="32">
        <v>0</v>
      </c>
      <c r="AS1584" s="12">
        <v>1824276.2549999999</v>
      </c>
      <c r="AT1584" s="12">
        <v>2071237.9283999999</v>
      </c>
      <c r="AU1584" s="12">
        <v>246961.67339999997</v>
      </c>
      <c r="AV1584" s="12"/>
      <c r="AW1584" s="12"/>
      <c r="AX1584" s="12">
        <v>0</v>
      </c>
      <c r="AY1584" s="45"/>
      <c r="AZ1584" s="32"/>
      <c r="BA1584" s="12">
        <v>0</v>
      </c>
      <c r="BB1584" s="12">
        <f t="shared" si="1882"/>
        <v>0</v>
      </c>
      <c r="BC1584" s="12">
        <f t="shared" si="1884"/>
        <v>0</v>
      </c>
      <c r="BD1584" s="12">
        <f t="shared" si="1885"/>
        <v>0</v>
      </c>
      <c r="BE1584" s="12"/>
      <c r="BF1584" s="12"/>
      <c r="BG1584" s="12"/>
      <c r="BH1584" s="12">
        <f t="shared" si="1867"/>
        <v>0</v>
      </c>
      <c r="BI1584" s="12"/>
      <c r="BJ1584" s="12"/>
      <c r="BK1584" s="12"/>
      <c r="BL1584" s="12">
        <f t="shared" si="1868"/>
        <v>0</v>
      </c>
      <c r="BM1584" s="12"/>
      <c r="BN1584" s="12"/>
      <c r="BO1584" s="12"/>
      <c r="BP1584" s="12">
        <f t="shared" si="1869"/>
        <v>0</v>
      </c>
      <c r="BQ1584" s="12"/>
      <c r="BR1584" s="12"/>
      <c r="BS1584" s="12"/>
      <c r="BT1584" s="12">
        <f t="shared" si="1870"/>
        <v>0</v>
      </c>
      <c r="BU1584" s="12"/>
      <c r="BV1584" s="12"/>
      <c r="BW1584" s="12"/>
      <c r="BX1584" s="12">
        <f t="shared" si="1871"/>
        <v>0</v>
      </c>
      <c r="BY1584" s="12"/>
      <c r="BZ1584" s="12"/>
      <c r="CA1584" s="12"/>
      <c r="CB1584" s="12">
        <f t="shared" si="1872"/>
        <v>0</v>
      </c>
      <c r="CC1584" s="12"/>
      <c r="CD1584" s="12"/>
      <c r="CE1584" s="12"/>
      <c r="CF1584" s="12">
        <f t="shared" si="1873"/>
        <v>0</v>
      </c>
      <c r="CG1584" s="12"/>
      <c r="CH1584" s="12"/>
      <c r="CI1584" s="12"/>
      <c r="CJ1584" s="12">
        <f t="shared" si="1874"/>
        <v>0</v>
      </c>
      <c r="CK1584" s="12"/>
      <c r="CL1584" s="12"/>
      <c r="CM1584" s="12"/>
      <c r="CN1584" s="12">
        <f t="shared" si="1875"/>
        <v>0</v>
      </c>
      <c r="CO1584" s="12"/>
      <c r="CP1584" s="12"/>
      <c r="CQ1584" s="12"/>
      <c r="CR1584" s="12">
        <f t="shared" si="1876"/>
        <v>0</v>
      </c>
      <c r="CS1584" s="12"/>
      <c r="CT1584" s="12"/>
      <c r="CU1584" s="12"/>
      <c r="CV1584" s="12">
        <f t="shared" si="1877"/>
        <v>0</v>
      </c>
      <c r="CW1584" s="12"/>
      <c r="CX1584" s="12"/>
      <c r="CY1584" s="12"/>
      <c r="CZ1584" s="12">
        <f t="shared" si="1878"/>
        <v>0</v>
      </c>
      <c r="DA1584" s="12"/>
      <c r="DB1584" s="12"/>
      <c r="DC1584" s="12"/>
      <c r="DD1584" s="12">
        <f t="shared" si="1879"/>
        <v>0</v>
      </c>
      <c r="DE1584" s="13" t="s">
        <v>54</v>
      </c>
      <c r="DF1584" s="14" t="s">
        <v>55</v>
      </c>
    </row>
    <row r="1585" spans="1:110" ht="51" hidden="1" x14ac:dyDescent="0.25">
      <c r="A1585" s="13" t="s">
        <v>133</v>
      </c>
      <c r="B1585" s="48" t="s">
        <v>603</v>
      </c>
      <c r="C1585" s="49" t="s">
        <v>377</v>
      </c>
      <c r="D1585" s="49" t="s">
        <v>51</v>
      </c>
      <c r="E1585" s="48" t="s">
        <v>56</v>
      </c>
      <c r="F1585" s="50">
        <v>862.8</v>
      </c>
      <c r="G1585" s="50">
        <v>671</v>
      </c>
      <c r="H1585" s="51" t="s">
        <v>378</v>
      </c>
      <c r="I1585" s="12">
        <f t="shared" si="1883"/>
        <v>3539942.8644000003</v>
      </c>
      <c r="J1585" s="12">
        <f t="shared" si="1852"/>
        <v>1769971.4322000002</v>
      </c>
      <c r="K1585" s="12">
        <f t="shared" si="1802"/>
        <v>1769971.4322000002</v>
      </c>
      <c r="L1585" s="12">
        <f t="shared" si="1880"/>
        <v>1769971.4322000002</v>
      </c>
      <c r="M1585" s="12">
        <f t="shared" si="1818"/>
        <v>0</v>
      </c>
      <c r="N1585" s="12"/>
      <c r="O1585" s="12"/>
      <c r="P1585" s="12">
        <v>0</v>
      </c>
      <c r="Q1585" s="12"/>
      <c r="R1585" s="12"/>
      <c r="S1585" s="12">
        <v>0</v>
      </c>
      <c r="T1585" s="12"/>
      <c r="U1585" s="12"/>
      <c r="V1585" s="12">
        <v>0</v>
      </c>
      <c r="W1585" s="12"/>
      <c r="X1585" s="12"/>
      <c r="Y1585" s="12">
        <v>0</v>
      </c>
      <c r="Z1585" s="12"/>
      <c r="AA1585" s="12"/>
      <c r="AB1585" s="12">
        <v>0</v>
      </c>
      <c r="AC1585" s="12"/>
      <c r="AD1585" s="12"/>
      <c r="AE1585" s="12">
        <v>0</v>
      </c>
      <c r="AF1585" s="12"/>
      <c r="AG1585" s="12"/>
      <c r="AH1585" s="12">
        <v>0</v>
      </c>
      <c r="AI1585" s="12"/>
      <c r="AJ1585" s="12"/>
      <c r="AK1585" s="12">
        <v>0</v>
      </c>
      <c r="AL1585" s="12"/>
      <c r="AM1585" s="12"/>
      <c r="AN1585" s="12">
        <v>0</v>
      </c>
      <c r="AO1585" s="32"/>
      <c r="AP1585" s="39"/>
      <c r="AQ1585" s="32"/>
      <c r="AR1585" s="32">
        <v>0</v>
      </c>
      <c r="AS1585" s="12">
        <v>3387941.6159999999</v>
      </c>
      <c r="AT1585" s="12">
        <v>3539942.8644000003</v>
      </c>
      <c r="AU1585" s="12">
        <v>152001.24840000039</v>
      </c>
      <c r="AV1585" s="12"/>
      <c r="AW1585" s="12"/>
      <c r="AX1585" s="12">
        <v>0</v>
      </c>
      <c r="AY1585" s="45"/>
      <c r="AZ1585" s="32"/>
      <c r="BA1585" s="12">
        <v>0</v>
      </c>
      <c r="BB1585" s="12">
        <f t="shared" si="1882"/>
        <v>0</v>
      </c>
      <c r="BC1585" s="12">
        <f t="shared" si="1884"/>
        <v>0</v>
      </c>
      <c r="BD1585" s="12">
        <f t="shared" si="1885"/>
        <v>0</v>
      </c>
      <c r="BE1585" s="12"/>
      <c r="BF1585" s="12"/>
      <c r="BG1585" s="12"/>
      <c r="BH1585" s="12">
        <f t="shared" si="1867"/>
        <v>0</v>
      </c>
      <c r="BI1585" s="12"/>
      <c r="BJ1585" s="12"/>
      <c r="BK1585" s="12"/>
      <c r="BL1585" s="12">
        <f t="shared" si="1868"/>
        <v>0</v>
      </c>
      <c r="BM1585" s="12"/>
      <c r="BN1585" s="12"/>
      <c r="BO1585" s="12"/>
      <c r="BP1585" s="12">
        <f t="shared" si="1869"/>
        <v>0</v>
      </c>
      <c r="BQ1585" s="12"/>
      <c r="BR1585" s="12"/>
      <c r="BS1585" s="12"/>
      <c r="BT1585" s="12">
        <f t="shared" si="1870"/>
        <v>0</v>
      </c>
      <c r="BU1585" s="12"/>
      <c r="BV1585" s="12"/>
      <c r="BW1585" s="12"/>
      <c r="BX1585" s="12">
        <f t="shared" si="1871"/>
        <v>0</v>
      </c>
      <c r="BY1585" s="12"/>
      <c r="BZ1585" s="12"/>
      <c r="CA1585" s="12"/>
      <c r="CB1585" s="12">
        <f t="shared" si="1872"/>
        <v>0</v>
      </c>
      <c r="CC1585" s="12"/>
      <c r="CD1585" s="12"/>
      <c r="CE1585" s="12"/>
      <c r="CF1585" s="12">
        <f t="shared" si="1873"/>
        <v>0</v>
      </c>
      <c r="CG1585" s="12"/>
      <c r="CH1585" s="12"/>
      <c r="CI1585" s="12"/>
      <c r="CJ1585" s="12">
        <f t="shared" si="1874"/>
        <v>0</v>
      </c>
      <c r="CK1585" s="12"/>
      <c r="CL1585" s="12"/>
      <c r="CM1585" s="12"/>
      <c r="CN1585" s="12">
        <f t="shared" si="1875"/>
        <v>0</v>
      </c>
      <c r="CO1585" s="12"/>
      <c r="CP1585" s="12"/>
      <c r="CQ1585" s="12"/>
      <c r="CR1585" s="12">
        <f t="shared" si="1876"/>
        <v>0</v>
      </c>
      <c r="CS1585" s="12"/>
      <c r="CT1585" s="12"/>
      <c r="CU1585" s="12"/>
      <c r="CV1585" s="12">
        <f t="shared" si="1877"/>
        <v>0</v>
      </c>
      <c r="CW1585" s="12"/>
      <c r="CX1585" s="12"/>
      <c r="CY1585" s="12"/>
      <c r="CZ1585" s="12">
        <f t="shared" si="1878"/>
        <v>0</v>
      </c>
      <c r="DA1585" s="12"/>
      <c r="DB1585" s="12"/>
      <c r="DC1585" s="12"/>
      <c r="DD1585" s="12">
        <f t="shared" si="1879"/>
        <v>0</v>
      </c>
      <c r="DE1585" s="13" t="s">
        <v>54</v>
      </c>
      <c r="DF1585" s="14" t="s">
        <v>55</v>
      </c>
    </row>
    <row r="1586" spans="1:110" ht="38.25" hidden="1" x14ac:dyDescent="0.25">
      <c r="A1586" s="13" t="s">
        <v>134</v>
      </c>
      <c r="B1586" s="48" t="s">
        <v>584</v>
      </c>
      <c r="C1586" s="49" t="s">
        <v>379</v>
      </c>
      <c r="D1586" s="49" t="s">
        <v>51</v>
      </c>
      <c r="E1586" s="48" t="s">
        <v>226</v>
      </c>
      <c r="F1586" s="50">
        <v>436.1</v>
      </c>
      <c r="G1586" s="50">
        <v>394.1</v>
      </c>
      <c r="H1586" s="51" t="s">
        <v>380</v>
      </c>
      <c r="I1586" s="12">
        <f t="shared" si="1883"/>
        <v>1571054.4</v>
      </c>
      <c r="J1586" s="12">
        <f t="shared" si="1852"/>
        <v>785527.2</v>
      </c>
      <c r="K1586" s="12">
        <f t="shared" si="1802"/>
        <v>785527.2</v>
      </c>
      <c r="L1586" s="12">
        <f t="shared" si="1880"/>
        <v>785527.2</v>
      </c>
      <c r="M1586" s="12">
        <f t="shared" si="1818"/>
        <v>0</v>
      </c>
      <c r="N1586" s="12"/>
      <c r="O1586" s="12"/>
      <c r="P1586" s="12">
        <v>0</v>
      </c>
      <c r="Q1586" s="12"/>
      <c r="R1586" s="12"/>
      <c r="S1586" s="12">
        <v>0</v>
      </c>
      <c r="T1586" s="12"/>
      <c r="U1586" s="12"/>
      <c r="V1586" s="12">
        <v>0</v>
      </c>
      <c r="W1586" s="12"/>
      <c r="X1586" s="12"/>
      <c r="Y1586" s="12">
        <v>0</v>
      </c>
      <c r="Z1586" s="12"/>
      <c r="AA1586" s="12"/>
      <c r="AB1586" s="12">
        <v>0</v>
      </c>
      <c r="AC1586" s="12"/>
      <c r="AD1586" s="12"/>
      <c r="AE1586" s="12">
        <v>0</v>
      </c>
      <c r="AF1586" s="12"/>
      <c r="AG1586" s="12"/>
      <c r="AH1586" s="12">
        <v>0</v>
      </c>
      <c r="AI1586" s="12"/>
      <c r="AJ1586" s="12"/>
      <c r="AK1586" s="12">
        <v>0</v>
      </c>
      <c r="AL1586" s="12"/>
      <c r="AM1586" s="12"/>
      <c r="AN1586" s="12">
        <v>0</v>
      </c>
      <c r="AO1586" s="32"/>
      <c r="AP1586" s="39"/>
      <c r="AQ1586" s="32"/>
      <c r="AR1586" s="32">
        <v>0</v>
      </c>
      <c r="AS1586" s="12">
        <v>1145196.797</v>
      </c>
      <c r="AT1586" s="12">
        <v>1571054.4</v>
      </c>
      <c r="AU1586" s="12">
        <v>425857.60299999989</v>
      </c>
      <c r="AV1586" s="12"/>
      <c r="AW1586" s="12"/>
      <c r="AX1586" s="12">
        <v>0</v>
      </c>
      <c r="AY1586" s="45"/>
      <c r="AZ1586" s="32"/>
      <c r="BA1586" s="12">
        <v>0</v>
      </c>
      <c r="BB1586" s="12">
        <f t="shared" ref="BB1586:BB1591" si="1886">BF1586+BJ1586+BN1586+BR1586+BV1586+BZ1586+CD1586+CH1586+CL1586+CP1586+CT1586+CX1586+DB1586</f>
        <v>0</v>
      </c>
      <c r="BC1586" s="12">
        <f t="shared" si="1884"/>
        <v>0</v>
      </c>
      <c r="BD1586" s="12">
        <f t="shared" si="1885"/>
        <v>0</v>
      </c>
      <c r="BE1586" s="12"/>
      <c r="BF1586" s="12"/>
      <c r="BG1586" s="12"/>
      <c r="BH1586" s="12">
        <f t="shared" ref="BH1586:BH1591" si="1887">BG1586-BF1586</f>
        <v>0</v>
      </c>
      <c r="BI1586" s="12"/>
      <c r="BJ1586" s="12"/>
      <c r="BK1586" s="12"/>
      <c r="BL1586" s="12">
        <f t="shared" ref="BL1586:BL1591" si="1888">BK1586-BJ1586</f>
        <v>0</v>
      </c>
      <c r="BM1586" s="12"/>
      <c r="BN1586" s="12"/>
      <c r="BO1586" s="12"/>
      <c r="BP1586" s="12">
        <f t="shared" ref="BP1586:BP1591" si="1889">BO1586-BN1586</f>
        <v>0</v>
      </c>
      <c r="BQ1586" s="12"/>
      <c r="BR1586" s="12"/>
      <c r="BS1586" s="12"/>
      <c r="BT1586" s="12">
        <f t="shared" ref="BT1586:BT1591" si="1890">BS1586-BR1586</f>
        <v>0</v>
      </c>
      <c r="BU1586" s="12"/>
      <c r="BV1586" s="12"/>
      <c r="BW1586" s="12"/>
      <c r="BX1586" s="12">
        <f t="shared" ref="BX1586:BX1591" si="1891">BW1586-BV1586</f>
        <v>0</v>
      </c>
      <c r="BY1586" s="12"/>
      <c r="BZ1586" s="12"/>
      <c r="CA1586" s="12"/>
      <c r="CB1586" s="12">
        <f t="shared" ref="CB1586:CB1591" si="1892">CA1586-BZ1586</f>
        <v>0</v>
      </c>
      <c r="CC1586" s="12"/>
      <c r="CD1586" s="12"/>
      <c r="CE1586" s="12"/>
      <c r="CF1586" s="12">
        <f t="shared" ref="CF1586:CF1591" si="1893">CE1586-CD1586</f>
        <v>0</v>
      </c>
      <c r="CG1586" s="12"/>
      <c r="CH1586" s="12"/>
      <c r="CI1586" s="12"/>
      <c r="CJ1586" s="12">
        <f t="shared" ref="CJ1586:CJ1591" si="1894">CI1586-CH1586</f>
        <v>0</v>
      </c>
      <c r="CK1586" s="12"/>
      <c r="CL1586" s="12"/>
      <c r="CM1586" s="12"/>
      <c r="CN1586" s="12">
        <f t="shared" ref="CN1586:CN1591" si="1895">CM1586-CL1586</f>
        <v>0</v>
      </c>
      <c r="CO1586" s="12"/>
      <c r="CP1586" s="12"/>
      <c r="CQ1586" s="12"/>
      <c r="CR1586" s="12">
        <f t="shared" ref="CR1586:CR1591" si="1896">CQ1586-CP1586</f>
        <v>0</v>
      </c>
      <c r="CS1586" s="12"/>
      <c r="CT1586" s="12"/>
      <c r="CU1586" s="12"/>
      <c r="CV1586" s="12">
        <f t="shared" ref="CV1586:CV1591" si="1897">CU1586-CT1586</f>
        <v>0</v>
      </c>
      <c r="CW1586" s="12"/>
      <c r="CX1586" s="12"/>
      <c r="CY1586" s="12"/>
      <c r="CZ1586" s="12">
        <f t="shared" ref="CZ1586:CZ1591" si="1898">CY1586-CX1586</f>
        <v>0</v>
      </c>
      <c r="DA1586" s="12"/>
      <c r="DB1586" s="12"/>
      <c r="DC1586" s="12"/>
      <c r="DD1586" s="12">
        <f t="shared" ref="DD1586:DD1591" si="1899">DC1586-DB1586</f>
        <v>0</v>
      </c>
      <c r="DE1586" s="13" t="s">
        <v>54</v>
      </c>
      <c r="DF1586" s="14" t="s">
        <v>55</v>
      </c>
    </row>
    <row r="1587" spans="1:110" ht="38.25" hidden="1" x14ac:dyDescent="0.25">
      <c r="A1587" s="13" t="s">
        <v>135</v>
      </c>
      <c r="B1587" s="48" t="s">
        <v>595</v>
      </c>
      <c r="C1587" s="49" t="s">
        <v>379</v>
      </c>
      <c r="D1587" s="49" t="s">
        <v>51</v>
      </c>
      <c r="E1587" s="48" t="s">
        <v>226</v>
      </c>
      <c r="F1587" s="50">
        <v>427.4</v>
      </c>
      <c r="G1587" s="50">
        <v>352.9</v>
      </c>
      <c r="H1587" s="51" t="s">
        <v>381</v>
      </c>
      <c r="I1587" s="12">
        <f t="shared" si="1883"/>
        <v>1661803.2984</v>
      </c>
      <c r="J1587" s="12">
        <f t="shared" si="1852"/>
        <v>830901.64919999999</v>
      </c>
      <c r="K1587" s="12">
        <f t="shared" si="1802"/>
        <v>830901.64919999999</v>
      </c>
      <c r="L1587" s="12">
        <f t="shared" si="1880"/>
        <v>830901.64919999999</v>
      </c>
      <c r="M1587" s="12">
        <f t="shared" si="1818"/>
        <v>0</v>
      </c>
      <c r="N1587" s="16"/>
      <c r="O1587" s="16"/>
      <c r="P1587" s="12">
        <v>0</v>
      </c>
      <c r="Q1587" s="16"/>
      <c r="R1587" s="16"/>
      <c r="S1587" s="12">
        <v>0</v>
      </c>
      <c r="T1587" s="16"/>
      <c r="U1587" s="16"/>
      <c r="V1587" s="12">
        <v>0</v>
      </c>
      <c r="W1587" s="16"/>
      <c r="X1587" s="12"/>
      <c r="Y1587" s="12">
        <v>0</v>
      </c>
      <c r="Z1587" s="12"/>
      <c r="AA1587" s="12"/>
      <c r="AB1587" s="12">
        <v>0</v>
      </c>
      <c r="AC1587" s="12"/>
      <c r="AD1587" s="12"/>
      <c r="AE1587" s="12">
        <v>0</v>
      </c>
      <c r="AF1587" s="12"/>
      <c r="AG1587" s="12"/>
      <c r="AH1587" s="12">
        <v>0</v>
      </c>
      <c r="AI1587" s="12"/>
      <c r="AJ1587" s="12"/>
      <c r="AK1587" s="12">
        <v>0</v>
      </c>
      <c r="AL1587" s="12"/>
      <c r="AM1587" s="12"/>
      <c r="AN1587" s="12">
        <v>0</v>
      </c>
      <c r="AO1587" s="32"/>
      <c r="AP1587" s="39"/>
      <c r="AQ1587" s="32"/>
      <c r="AR1587" s="32">
        <v>0</v>
      </c>
      <c r="AS1587" s="12">
        <v>1030677.117</v>
      </c>
      <c r="AT1587" s="12">
        <v>1661803.2984</v>
      </c>
      <c r="AU1587" s="12">
        <v>631126.1814</v>
      </c>
      <c r="AV1587" s="12"/>
      <c r="AW1587" s="12"/>
      <c r="AX1587" s="12">
        <v>0</v>
      </c>
      <c r="AY1587" s="45"/>
      <c r="AZ1587" s="32"/>
      <c r="BA1587" s="12">
        <v>0</v>
      </c>
      <c r="BB1587" s="12">
        <f t="shared" si="1886"/>
        <v>0</v>
      </c>
      <c r="BC1587" s="12">
        <f t="shared" si="1884"/>
        <v>0</v>
      </c>
      <c r="BD1587" s="12">
        <f t="shared" si="1885"/>
        <v>0</v>
      </c>
      <c r="BE1587" s="16"/>
      <c r="BF1587" s="16"/>
      <c r="BG1587" s="16"/>
      <c r="BH1587" s="12">
        <f t="shared" si="1887"/>
        <v>0</v>
      </c>
      <c r="BI1587" s="16"/>
      <c r="BJ1587" s="16"/>
      <c r="BK1587" s="16"/>
      <c r="BL1587" s="12">
        <f t="shared" si="1888"/>
        <v>0</v>
      </c>
      <c r="BM1587" s="16"/>
      <c r="BN1587" s="16"/>
      <c r="BO1587" s="16"/>
      <c r="BP1587" s="12">
        <f t="shared" si="1889"/>
        <v>0</v>
      </c>
      <c r="BQ1587" s="16"/>
      <c r="BR1587" s="16"/>
      <c r="BS1587" s="16"/>
      <c r="BT1587" s="12">
        <f t="shared" si="1890"/>
        <v>0</v>
      </c>
      <c r="BU1587" s="16"/>
      <c r="BV1587" s="16"/>
      <c r="BW1587" s="16"/>
      <c r="BX1587" s="12">
        <f t="shared" si="1891"/>
        <v>0</v>
      </c>
      <c r="BY1587" s="16"/>
      <c r="BZ1587" s="16"/>
      <c r="CA1587" s="16"/>
      <c r="CB1587" s="12">
        <f t="shared" si="1892"/>
        <v>0</v>
      </c>
      <c r="CC1587" s="16"/>
      <c r="CD1587" s="16"/>
      <c r="CE1587" s="16"/>
      <c r="CF1587" s="12">
        <f t="shared" si="1893"/>
        <v>0</v>
      </c>
      <c r="CG1587" s="16"/>
      <c r="CH1587" s="16"/>
      <c r="CI1587" s="16"/>
      <c r="CJ1587" s="12">
        <f t="shared" si="1894"/>
        <v>0</v>
      </c>
      <c r="CK1587" s="16"/>
      <c r="CL1587" s="16"/>
      <c r="CM1587" s="16"/>
      <c r="CN1587" s="12">
        <f t="shared" si="1895"/>
        <v>0</v>
      </c>
      <c r="CO1587" s="16"/>
      <c r="CP1587" s="16"/>
      <c r="CQ1587" s="16"/>
      <c r="CR1587" s="12">
        <f t="shared" si="1896"/>
        <v>0</v>
      </c>
      <c r="CS1587" s="16"/>
      <c r="CT1587" s="16"/>
      <c r="CU1587" s="16"/>
      <c r="CV1587" s="12">
        <f t="shared" si="1897"/>
        <v>0</v>
      </c>
      <c r="CW1587" s="16"/>
      <c r="CX1587" s="16"/>
      <c r="CY1587" s="16"/>
      <c r="CZ1587" s="12">
        <f t="shared" si="1898"/>
        <v>0</v>
      </c>
      <c r="DA1587" s="16"/>
      <c r="DB1587" s="16"/>
      <c r="DC1587" s="16"/>
      <c r="DD1587" s="12">
        <f t="shared" si="1899"/>
        <v>0</v>
      </c>
      <c r="DE1587" s="13" t="s">
        <v>54</v>
      </c>
      <c r="DF1587" s="14" t="s">
        <v>55</v>
      </c>
    </row>
    <row r="1588" spans="1:110" ht="38.25" hidden="1" x14ac:dyDescent="0.25">
      <c r="A1588" s="13" t="s">
        <v>136</v>
      </c>
      <c r="B1588" s="48" t="s">
        <v>1591</v>
      </c>
      <c r="C1588" s="49">
        <v>1931</v>
      </c>
      <c r="D1588" s="49" t="s">
        <v>51</v>
      </c>
      <c r="E1588" s="48" t="s">
        <v>61</v>
      </c>
      <c r="F1588" s="50">
        <v>1260.3</v>
      </c>
      <c r="G1588" s="50">
        <v>1101.9000000000001</v>
      </c>
      <c r="H1588" s="51">
        <v>39146</v>
      </c>
      <c r="I1588" s="12">
        <f t="shared" si="1883"/>
        <v>4083253.79</v>
      </c>
      <c r="J1588" s="12">
        <f t="shared" si="1852"/>
        <v>2041626.895</v>
      </c>
      <c r="K1588" s="12">
        <f t="shared" si="1802"/>
        <v>2041626.895</v>
      </c>
      <c r="L1588" s="12">
        <f t="shared" si="1880"/>
        <v>2041626.895</v>
      </c>
      <c r="M1588" s="12">
        <f t="shared" si="1818"/>
        <v>0</v>
      </c>
      <c r="N1588" s="16"/>
      <c r="O1588" s="16"/>
      <c r="P1588" s="12">
        <v>0</v>
      </c>
      <c r="Q1588" s="16"/>
      <c r="R1588" s="16"/>
      <c r="S1588" s="12">
        <v>0</v>
      </c>
      <c r="T1588" s="16"/>
      <c r="U1588" s="16"/>
      <c r="V1588" s="12">
        <v>0</v>
      </c>
      <c r="W1588" s="16"/>
      <c r="X1588" s="16"/>
      <c r="Y1588" s="12">
        <v>0</v>
      </c>
      <c r="Z1588" s="16"/>
      <c r="AA1588" s="16"/>
      <c r="AB1588" s="12">
        <v>0</v>
      </c>
      <c r="AC1588" s="16"/>
      <c r="AD1588" s="16"/>
      <c r="AE1588" s="12">
        <v>0</v>
      </c>
      <c r="AF1588" s="16"/>
      <c r="AG1588" s="16"/>
      <c r="AH1588" s="12">
        <v>0</v>
      </c>
      <c r="AI1588" s="16"/>
      <c r="AJ1588" s="16"/>
      <c r="AK1588" s="12">
        <v>0</v>
      </c>
      <c r="AL1588" s="16"/>
      <c r="AM1588" s="16"/>
      <c r="AN1588" s="12">
        <v>0</v>
      </c>
      <c r="AO1588" s="35"/>
      <c r="AP1588" s="40" t="s">
        <v>53</v>
      </c>
      <c r="AQ1588" s="35"/>
      <c r="AR1588" s="32">
        <v>0</v>
      </c>
      <c r="AS1588" s="16"/>
      <c r="AT1588" s="16"/>
      <c r="AU1588" s="12">
        <v>0</v>
      </c>
      <c r="AV1588" s="16">
        <v>3396243.1120000002</v>
      </c>
      <c r="AW1588" s="12">
        <v>4083253.79</v>
      </c>
      <c r="AX1588" s="12">
        <v>687010.67799999984</v>
      </c>
      <c r="AY1588" s="46"/>
      <c r="AZ1588" s="35"/>
      <c r="BA1588" s="12">
        <v>0</v>
      </c>
      <c r="BB1588" s="12">
        <f t="shared" si="1886"/>
        <v>0</v>
      </c>
      <c r="BC1588" s="12">
        <f t="shared" si="1884"/>
        <v>0</v>
      </c>
      <c r="BD1588" s="12">
        <f t="shared" si="1885"/>
        <v>0</v>
      </c>
      <c r="BE1588" s="16"/>
      <c r="BF1588" s="16"/>
      <c r="BG1588" s="16"/>
      <c r="BH1588" s="12">
        <f t="shared" si="1887"/>
        <v>0</v>
      </c>
      <c r="BI1588" s="16"/>
      <c r="BJ1588" s="16"/>
      <c r="BK1588" s="16"/>
      <c r="BL1588" s="12">
        <f t="shared" si="1888"/>
        <v>0</v>
      </c>
      <c r="BM1588" s="16"/>
      <c r="BN1588" s="16"/>
      <c r="BO1588" s="16"/>
      <c r="BP1588" s="12">
        <f t="shared" si="1889"/>
        <v>0</v>
      </c>
      <c r="BQ1588" s="16"/>
      <c r="BR1588" s="16"/>
      <c r="BS1588" s="16"/>
      <c r="BT1588" s="12">
        <f t="shared" si="1890"/>
        <v>0</v>
      </c>
      <c r="BU1588" s="16"/>
      <c r="BV1588" s="16"/>
      <c r="BW1588" s="16"/>
      <c r="BX1588" s="12">
        <f t="shared" si="1891"/>
        <v>0</v>
      </c>
      <c r="BY1588" s="16"/>
      <c r="BZ1588" s="16"/>
      <c r="CA1588" s="16"/>
      <c r="CB1588" s="12">
        <f t="shared" si="1892"/>
        <v>0</v>
      </c>
      <c r="CC1588" s="16"/>
      <c r="CD1588" s="16"/>
      <c r="CE1588" s="16"/>
      <c r="CF1588" s="12">
        <f t="shared" si="1893"/>
        <v>0</v>
      </c>
      <c r="CG1588" s="16"/>
      <c r="CH1588" s="16"/>
      <c r="CI1588" s="16"/>
      <c r="CJ1588" s="12">
        <f t="shared" si="1894"/>
        <v>0</v>
      </c>
      <c r="CK1588" s="16"/>
      <c r="CL1588" s="16"/>
      <c r="CM1588" s="16"/>
      <c r="CN1588" s="12">
        <f t="shared" si="1895"/>
        <v>0</v>
      </c>
      <c r="CO1588" s="16"/>
      <c r="CP1588" s="16"/>
      <c r="CQ1588" s="16"/>
      <c r="CR1588" s="12">
        <f t="shared" si="1896"/>
        <v>0</v>
      </c>
      <c r="CS1588" s="16"/>
      <c r="CT1588" s="16"/>
      <c r="CU1588" s="16"/>
      <c r="CV1588" s="12">
        <f t="shared" si="1897"/>
        <v>0</v>
      </c>
      <c r="CW1588" s="16"/>
      <c r="CX1588" s="16"/>
      <c r="CY1588" s="16"/>
      <c r="CZ1588" s="12">
        <f t="shared" si="1898"/>
        <v>0</v>
      </c>
      <c r="DA1588" s="16"/>
      <c r="DB1588" s="16"/>
      <c r="DC1588" s="16"/>
      <c r="DD1588" s="12">
        <f t="shared" si="1899"/>
        <v>0</v>
      </c>
      <c r="DE1588" s="13" t="s">
        <v>54</v>
      </c>
      <c r="DF1588" s="14" t="s">
        <v>55</v>
      </c>
    </row>
    <row r="1589" spans="1:110" ht="38.25" hidden="1" x14ac:dyDescent="0.25">
      <c r="A1589" s="13" t="s">
        <v>137</v>
      </c>
      <c r="B1589" s="48" t="s">
        <v>1592</v>
      </c>
      <c r="C1589" s="49">
        <v>1932</v>
      </c>
      <c r="D1589" s="49" t="s">
        <v>51</v>
      </c>
      <c r="E1589" s="48" t="s">
        <v>61</v>
      </c>
      <c r="F1589" s="50">
        <v>1156.8</v>
      </c>
      <c r="G1589" s="50">
        <v>1044.8</v>
      </c>
      <c r="H1589" s="51">
        <v>38870</v>
      </c>
      <c r="I1589" s="12">
        <f t="shared" si="1883"/>
        <v>6448473.0199999996</v>
      </c>
      <c r="J1589" s="12">
        <f t="shared" si="1852"/>
        <v>3224236.51</v>
      </c>
      <c r="K1589" s="12">
        <f t="shared" si="1802"/>
        <v>3224236.51</v>
      </c>
      <c r="L1589" s="12">
        <f t="shared" si="1880"/>
        <v>3224236.51</v>
      </c>
      <c r="M1589" s="12">
        <f t="shared" si="1818"/>
        <v>0</v>
      </c>
      <c r="N1589" s="16"/>
      <c r="O1589" s="16"/>
      <c r="P1589" s="12">
        <v>0</v>
      </c>
      <c r="Q1589" s="16">
        <v>3064095.51</v>
      </c>
      <c r="R1589" s="16">
        <v>3064095.51</v>
      </c>
      <c r="S1589" s="12">
        <v>0</v>
      </c>
      <c r="T1589" s="16"/>
      <c r="U1589" s="16"/>
      <c r="V1589" s="12">
        <v>0</v>
      </c>
      <c r="W1589" s="16"/>
      <c r="X1589" s="16"/>
      <c r="Y1589" s="12">
        <v>0</v>
      </c>
      <c r="Z1589" s="16"/>
      <c r="AA1589" s="16"/>
      <c r="AB1589" s="12">
        <v>0</v>
      </c>
      <c r="AC1589" s="16"/>
      <c r="AD1589" s="16"/>
      <c r="AE1589" s="12">
        <v>0</v>
      </c>
      <c r="AF1589" s="16"/>
      <c r="AG1589" s="16"/>
      <c r="AH1589" s="12">
        <v>0</v>
      </c>
      <c r="AI1589" s="16"/>
      <c r="AJ1589" s="16"/>
      <c r="AK1589" s="12">
        <v>0</v>
      </c>
      <c r="AL1589" s="16"/>
      <c r="AM1589" s="16"/>
      <c r="AN1589" s="12">
        <v>0</v>
      </c>
      <c r="AO1589" s="35"/>
      <c r="AP1589" s="40" t="s">
        <v>53</v>
      </c>
      <c r="AQ1589" s="32"/>
      <c r="AR1589" s="32">
        <v>0</v>
      </c>
      <c r="AS1589" s="16">
        <v>3338830.5469999998</v>
      </c>
      <c r="AT1589" s="16"/>
      <c r="AU1589" s="12">
        <v>-3338830.5469999998</v>
      </c>
      <c r="AV1589" s="16">
        <v>3220251.2850000001</v>
      </c>
      <c r="AW1589" s="12">
        <v>3384377.51</v>
      </c>
      <c r="AX1589" s="12">
        <v>164126.22499999963</v>
      </c>
      <c r="AY1589" s="46"/>
      <c r="AZ1589" s="35"/>
      <c r="BA1589" s="12">
        <v>0</v>
      </c>
      <c r="BB1589" s="12">
        <f t="shared" si="1886"/>
        <v>0</v>
      </c>
      <c r="BC1589" s="12">
        <f t="shared" si="1884"/>
        <v>0</v>
      </c>
      <c r="BD1589" s="12">
        <f t="shared" si="1885"/>
        <v>0</v>
      </c>
      <c r="BE1589" s="16"/>
      <c r="BF1589" s="16"/>
      <c r="BG1589" s="16"/>
      <c r="BH1589" s="12">
        <f t="shared" si="1887"/>
        <v>0</v>
      </c>
      <c r="BI1589" s="16"/>
      <c r="BJ1589" s="16"/>
      <c r="BK1589" s="16"/>
      <c r="BL1589" s="12">
        <f t="shared" si="1888"/>
        <v>0</v>
      </c>
      <c r="BM1589" s="16"/>
      <c r="BN1589" s="16"/>
      <c r="BO1589" s="16"/>
      <c r="BP1589" s="12">
        <f t="shared" si="1889"/>
        <v>0</v>
      </c>
      <c r="BQ1589" s="16"/>
      <c r="BR1589" s="16"/>
      <c r="BS1589" s="16"/>
      <c r="BT1589" s="12">
        <f t="shared" si="1890"/>
        <v>0</v>
      </c>
      <c r="BU1589" s="16"/>
      <c r="BV1589" s="16"/>
      <c r="BW1589" s="16"/>
      <c r="BX1589" s="12">
        <f t="shared" si="1891"/>
        <v>0</v>
      </c>
      <c r="BY1589" s="16"/>
      <c r="BZ1589" s="16"/>
      <c r="CA1589" s="16"/>
      <c r="CB1589" s="12">
        <f t="shared" si="1892"/>
        <v>0</v>
      </c>
      <c r="CC1589" s="16"/>
      <c r="CD1589" s="16"/>
      <c r="CE1589" s="16"/>
      <c r="CF1589" s="12">
        <f t="shared" si="1893"/>
        <v>0</v>
      </c>
      <c r="CG1589" s="16"/>
      <c r="CH1589" s="16"/>
      <c r="CI1589" s="16"/>
      <c r="CJ1589" s="12">
        <f t="shared" si="1894"/>
        <v>0</v>
      </c>
      <c r="CK1589" s="16"/>
      <c r="CL1589" s="16"/>
      <c r="CM1589" s="16"/>
      <c r="CN1589" s="12">
        <f t="shared" si="1895"/>
        <v>0</v>
      </c>
      <c r="CO1589" s="16"/>
      <c r="CP1589" s="16"/>
      <c r="CQ1589" s="16"/>
      <c r="CR1589" s="12">
        <f t="shared" si="1896"/>
        <v>0</v>
      </c>
      <c r="CS1589" s="16"/>
      <c r="CT1589" s="16"/>
      <c r="CU1589" s="16"/>
      <c r="CV1589" s="12">
        <f t="shared" si="1897"/>
        <v>0</v>
      </c>
      <c r="CW1589" s="16"/>
      <c r="CX1589" s="16"/>
      <c r="CY1589" s="16"/>
      <c r="CZ1589" s="12">
        <f t="shared" si="1898"/>
        <v>0</v>
      </c>
      <c r="DA1589" s="16"/>
      <c r="DB1589" s="16"/>
      <c r="DC1589" s="16"/>
      <c r="DD1589" s="12">
        <f t="shared" si="1899"/>
        <v>0</v>
      </c>
      <c r="DE1589" s="17" t="s">
        <v>54</v>
      </c>
      <c r="DF1589" s="14" t="s">
        <v>55</v>
      </c>
    </row>
    <row r="1590" spans="1:110" ht="38.25" hidden="1" x14ac:dyDescent="0.25">
      <c r="A1590" s="13" t="s">
        <v>138</v>
      </c>
      <c r="B1590" s="48" t="s">
        <v>592</v>
      </c>
      <c r="C1590" s="49" t="s">
        <v>382</v>
      </c>
      <c r="D1590" s="49" t="s">
        <v>51</v>
      </c>
      <c r="E1590" s="48" t="s">
        <v>226</v>
      </c>
      <c r="F1590" s="50">
        <v>429.5</v>
      </c>
      <c r="G1590" s="50">
        <v>354.1</v>
      </c>
      <c r="H1590" s="51" t="s">
        <v>227</v>
      </c>
      <c r="I1590" s="12">
        <f t="shared" si="1883"/>
        <v>1903586.4</v>
      </c>
      <c r="J1590" s="12">
        <f t="shared" si="1852"/>
        <v>951793.2</v>
      </c>
      <c r="K1590" s="12">
        <f t="shared" si="1802"/>
        <v>951793.2</v>
      </c>
      <c r="L1590" s="12">
        <f t="shared" si="1880"/>
        <v>951793.2</v>
      </c>
      <c r="M1590" s="12">
        <f t="shared" si="1818"/>
        <v>0</v>
      </c>
      <c r="N1590" s="16"/>
      <c r="O1590" s="16"/>
      <c r="P1590" s="12">
        <v>0</v>
      </c>
      <c r="Q1590" s="16"/>
      <c r="R1590" s="16"/>
      <c r="S1590" s="12">
        <v>0</v>
      </c>
      <c r="T1590" s="16"/>
      <c r="U1590" s="16"/>
      <c r="V1590" s="12">
        <v>0</v>
      </c>
      <c r="W1590" s="16"/>
      <c r="X1590" s="16"/>
      <c r="Y1590" s="12">
        <v>0</v>
      </c>
      <c r="Z1590" s="16"/>
      <c r="AA1590" s="16"/>
      <c r="AB1590" s="12">
        <v>0</v>
      </c>
      <c r="AC1590" s="16"/>
      <c r="AD1590" s="16"/>
      <c r="AE1590" s="12">
        <v>0</v>
      </c>
      <c r="AF1590" s="16"/>
      <c r="AG1590" s="16"/>
      <c r="AH1590" s="12">
        <v>0</v>
      </c>
      <c r="AI1590" s="16"/>
      <c r="AJ1590" s="16"/>
      <c r="AK1590" s="12">
        <v>0</v>
      </c>
      <c r="AL1590" s="16"/>
      <c r="AM1590" s="16"/>
      <c r="AN1590" s="12">
        <v>0</v>
      </c>
      <c r="AO1590" s="35"/>
      <c r="AP1590" s="40"/>
      <c r="AQ1590" s="32"/>
      <c r="AR1590" s="32">
        <v>0</v>
      </c>
      <c r="AS1590" s="16">
        <v>1055728.297</v>
      </c>
      <c r="AT1590" s="12">
        <v>1903586.4</v>
      </c>
      <c r="AU1590" s="12">
        <v>847858.10299999989</v>
      </c>
      <c r="AV1590" s="16"/>
      <c r="AW1590" s="16"/>
      <c r="AX1590" s="12">
        <v>0</v>
      </c>
      <c r="AY1590" s="46"/>
      <c r="AZ1590" s="35"/>
      <c r="BA1590" s="12">
        <v>0</v>
      </c>
      <c r="BB1590" s="12">
        <f t="shared" si="1886"/>
        <v>0</v>
      </c>
      <c r="BC1590" s="12">
        <f t="shared" si="1884"/>
        <v>0</v>
      </c>
      <c r="BD1590" s="12">
        <f t="shared" si="1885"/>
        <v>0</v>
      </c>
      <c r="BE1590" s="16"/>
      <c r="BF1590" s="16"/>
      <c r="BG1590" s="16"/>
      <c r="BH1590" s="12">
        <f t="shared" si="1887"/>
        <v>0</v>
      </c>
      <c r="BI1590" s="16"/>
      <c r="BJ1590" s="16"/>
      <c r="BK1590" s="16"/>
      <c r="BL1590" s="12">
        <f t="shared" si="1888"/>
        <v>0</v>
      </c>
      <c r="BM1590" s="16"/>
      <c r="BN1590" s="16"/>
      <c r="BO1590" s="16"/>
      <c r="BP1590" s="12">
        <f t="shared" si="1889"/>
        <v>0</v>
      </c>
      <c r="BQ1590" s="16"/>
      <c r="BR1590" s="16"/>
      <c r="BS1590" s="16"/>
      <c r="BT1590" s="12">
        <f t="shared" si="1890"/>
        <v>0</v>
      </c>
      <c r="BU1590" s="16"/>
      <c r="BV1590" s="16"/>
      <c r="BW1590" s="16"/>
      <c r="BX1590" s="12">
        <f t="shared" si="1891"/>
        <v>0</v>
      </c>
      <c r="BY1590" s="16"/>
      <c r="BZ1590" s="16"/>
      <c r="CA1590" s="16"/>
      <c r="CB1590" s="12">
        <f t="shared" si="1892"/>
        <v>0</v>
      </c>
      <c r="CC1590" s="16"/>
      <c r="CD1590" s="16"/>
      <c r="CE1590" s="16"/>
      <c r="CF1590" s="12">
        <f t="shared" si="1893"/>
        <v>0</v>
      </c>
      <c r="CG1590" s="16"/>
      <c r="CH1590" s="16"/>
      <c r="CI1590" s="16"/>
      <c r="CJ1590" s="12">
        <f t="shared" si="1894"/>
        <v>0</v>
      </c>
      <c r="CK1590" s="16"/>
      <c r="CL1590" s="16"/>
      <c r="CM1590" s="16"/>
      <c r="CN1590" s="12">
        <f t="shared" si="1895"/>
        <v>0</v>
      </c>
      <c r="CO1590" s="16"/>
      <c r="CP1590" s="16"/>
      <c r="CQ1590" s="16"/>
      <c r="CR1590" s="12">
        <f t="shared" si="1896"/>
        <v>0</v>
      </c>
      <c r="CS1590" s="16"/>
      <c r="CT1590" s="16"/>
      <c r="CU1590" s="16"/>
      <c r="CV1590" s="12">
        <f t="shared" si="1897"/>
        <v>0</v>
      </c>
      <c r="CW1590" s="16"/>
      <c r="CX1590" s="16"/>
      <c r="CY1590" s="16"/>
      <c r="CZ1590" s="12">
        <f t="shared" si="1898"/>
        <v>0</v>
      </c>
      <c r="DA1590" s="16"/>
      <c r="DB1590" s="16"/>
      <c r="DC1590" s="16"/>
      <c r="DD1590" s="12">
        <f t="shared" si="1899"/>
        <v>0</v>
      </c>
      <c r="DE1590" s="17" t="s">
        <v>54</v>
      </c>
      <c r="DF1590" s="14" t="s">
        <v>55</v>
      </c>
    </row>
    <row r="1591" spans="1:110" ht="38.25" hidden="1" x14ac:dyDescent="0.25">
      <c r="A1591" s="13" t="s">
        <v>139</v>
      </c>
      <c r="B1591" s="48" t="s">
        <v>572</v>
      </c>
      <c r="C1591" s="49" t="s">
        <v>379</v>
      </c>
      <c r="D1591" s="49" t="s">
        <v>51</v>
      </c>
      <c r="E1591" s="48" t="s">
        <v>226</v>
      </c>
      <c r="F1591" s="50">
        <v>428.4</v>
      </c>
      <c r="G1591" s="50">
        <v>352.1</v>
      </c>
      <c r="H1591" s="51" t="s">
        <v>383</v>
      </c>
      <c r="I1591" s="12">
        <f t="shared" si="1883"/>
        <v>1940816.4</v>
      </c>
      <c r="J1591" s="12">
        <f t="shared" si="1852"/>
        <v>970408.2</v>
      </c>
      <c r="K1591" s="12">
        <f t="shared" si="1802"/>
        <v>970408.2</v>
      </c>
      <c r="L1591" s="12">
        <f t="shared" si="1880"/>
        <v>970408.2</v>
      </c>
      <c r="M1591" s="12">
        <f t="shared" si="1818"/>
        <v>0</v>
      </c>
      <c r="N1591" s="16"/>
      <c r="O1591" s="16"/>
      <c r="P1591" s="12">
        <v>0</v>
      </c>
      <c r="Q1591" s="16"/>
      <c r="R1591" s="16"/>
      <c r="S1591" s="12">
        <v>0</v>
      </c>
      <c r="T1591" s="16"/>
      <c r="U1591" s="16"/>
      <c r="V1591" s="12">
        <v>0</v>
      </c>
      <c r="W1591" s="16"/>
      <c r="X1591" s="16"/>
      <c r="Y1591" s="12">
        <v>0</v>
      </c>
      <c r="Z1591" s="16"/>
      <c r="AA1591" s="16"/>
      <c r="AB1591" s="12">
        <v>0</v>
      </c>
      <c r="AC1591" s="16"/>
      <c r="AD1591" s="16"/>
      <c r="AE1591" s="12">
        <v>0</v>
      </c>
      <c r="AF1591" s="16"/>
      <c r="AG1591" s="16"/>
      <c r="AH1591" s="12">
        <v>0</v>
      </c>
      <c r="AI1591" s="16"/>
      <c r="AJ1591" s="16"/>
      <c r="AK1591" s="12">
        <v>0</v>
      </c>
      <c r="AL1591" s="16"/>
      <c r="AM1591" s="16"/>
      <c r="AN1591" s="12">
        <v>0</v>
      </c>
      <c r="AO1591" s="35"/>
      <c r="AP1591" s="40"/>
      <c r="AQ1591" s="32"/>
      <c r="AR1591" s="32">
        <v>0</v>
      </c>
      <c r="AS1591" s="16">
        <v>1041413.3370000001</v>
      </c>
      <c r="AT1591" s="12">
        <v>1940816.4</v>
      </c>
      <c r="AU1591" s="12">
        <v>899403.06299999985</v>
      </c>
      <c r="AV1591" s="16"/>
      <c r="AW1591" s="16"/>
      <c r="AX1591" s="12">
        <v>0</v>
      </c>
      <c r="AY1591" s="46"/>
      <c r="AZ1591" s="35"/>
      <c r="BA1591" s="12">
        <v>0</v>
      </c>
      <c r="BB1591" s="12">
        <f t="shared" si="1886"/>
        <v>0</v>
      </c>
      <c r="BC1591" s="12">
        <f t="shared" si="1884"/>
        <v>0</v>
      </c>
      <c r="BD1591" s="12">
        <f t="shared" si="1885"/>
        <v>0</v>
      </c>
      <c r="BE1591" s="16"/>
      <c r="BF1591" s="16"/>
      <c r="BG1591" s="16"/>
      <c r="BH1591" s="12">
        <f t="shared" si="1887"/>
        <v>0</v>
      </c>
      <c r="BI1591" s="16"/>
      <c r="BJ1591" s="16"/>
      <c r="BK1591" s="16"/>
      <c r="BL1591" s="12">
        <f t="shared" si="1888"/>
        <v>0</v>
      </c>
      <c r="BM1591" s="16"/>
      <c r="BN1591" s="16"/>
      <c r="BO1591" s="16"/>
      <c r="BP1591" s="12">
        <f t="shared" si="1889"/>
        <v>0</v>
      </c>
      <c r="BQ1591" s="16"/>
      <c r="BR1591" s="16"/>
      <c r="BS1591" s="16"/>
      <c r="BT1591" s="12">
        <f t="shared" si="1890"/>
        <v>0</v>
      </c>
      <c r="BU1591" s="16"/>
      <c r="BV1591" s="16"/>
      <c r="BW1591" s="16"/>
      <c r="BX1591" s="12">
        <f t="shared" si="1891"/>
        <v>0</v>
      </c>
      <c r="BY1591" s="16"/>
      <c r="BZ1591" s="16"/>
      <c r="CA1591" s="16"/>
      <c r="CB1591" s="12">
        <f t="shared" si="1892"/>
        <v>0</v>
      </c>
      <c r="CC1591" s="16"/>
      <c r="CD1591" s="16"/>
      <c r="CE1591" s="16"/>
      <c r="CF1591" s="12">
        <f t="shared" si="1893"/>
        <v>0</v>
      </c>
      <c r="CG1591" s="16"/>
      <c r="CH1591" s="16"/>
      <c r="CI1591" s="16"/>
      <c r="CJ1591" s="12">
        <f t="shared" si="1894"/>
        <v>0</v>
      </c>
      <c r="CK1591" s="16"/>
      <c r="CL1591" s="16"/>
      <c r="CM1591" s="16"/>
      <c r="CN1591" s="12">
        <f t="shared" si="1895"/>
        <v>0</v>
      </c>
      <c r="CO1591" s="16"/>
      <c r="CP1591" s="16"/>
      <c r="CQ1591" s="16"/>
      <c r="CR1591" s="12">
        <f t="shared" si="1896"/>
        <v>0</v>
      </c>
      <c r="CS1591" s="16"/>
      <c r="CT1591" s="16"/>
      <c r="CU1591" s="16"/>
      <c r="CV1591" s="12">
        <f t="shared" si="1897"/>
        <v>0</v>
      </c>
      <c r="CW1591" s="16"/>
      <c r="CX1591" s="16"/>
      <c r="CY1591" s="16"/>
      <c r="CZ1591" s="12">
        <f t="shared" si="1898"/>
        <v>0</v>
      </c>
      <c r="DA1591" s="16"/>
      <c r="DB1591" s="16"/>
      <c r="DC1591" s="16"/>
      <c r="DD1591" s="12">
        <f t="shared" si="1899"/>
        <v>0</v>
      </c>
      <c r="DE1591" s="17" t="s">
        <v>54</v>
      </c>
      <c r="DF1591" s="14" t="s">
        <v>55</v>
      </c>
    </row>
    <row r="1592" spans="1:110" ht="38.25" hidden="1" x14ac:dyDescent="0.25">
      <c r="A1592" s="13" t="s">
        <v>140</v>
      </c>
      <c r="B1592" s="48" t="s">
        <v>1593</v>
      </c>
      <c r="C1592" s="49">
        <v>1956</v>
      </c>
      <c r="D1592" s="49" t="s">
        <v>51</v>
      </c>
      <c r="E1592" s="48" t="s">
        <v>224</v>
      </c>
      <c r="F1592" s="50">
        <v>532.1</v>
      </c>
      <c r="G1592" s="50">
        <v>464.5</v>
      </c>
      <c r="H1592" s="51">
        <v>38971</v>
      </c>
      <c r="I1592" s="12">
        <f t="shared" si="1883"/>
        <v>2445524.4</v>
      </c>
      <c r="J1592" s="12">
        <f t="shared" si="1852"/>
        <v>1222762.2</v>
      </c>
      <c r="K1592" s="12">
        <f t="shared" si="1802"/>
        <v>1222762.2</v>
      </c>
      <c r="L1592" s="12">
        <f t="shared" si="1880"/>
        <v>1222762.2</v>
      </c>
      <c r="M1592" s="12">
        <f t="shared" si="1818"/>
        <v>0</v>
      </c>
      <c r="N1592" s="16"/>
      <c r="O1592" s="16"/>
      <c r="P1592" s="12">
        <v>0</v>
      </c>
      <c r="Q1592" s="16"/>
      <c r="R1592" s="16"/>
      <c r="S1592" s="12">
        <v>0</v>
      </c>
      <c r="T1592" s="16"/>
      <c r="U1592" s="16"/>
      <c r="V1592" s="12">
        <v>0</v>
      </c>
      <c r="W1592" s="16"/>
      <c r="X1592" s="16"/>
      <c r="Y1592" s="12">
        <v>0</v>
      </c>
      <c r="Z1592" s="16"/>
      <c r="AA1592" s="16"/>
      <c r="AB1592" s="12">
        <v>0</v>
      </c>
      <c r="AC1592" s="16"/>
      <c r="AD1592" s="16"/>
      <c r="AE1592" s="12">
        <v>0</v>
      </c>
      <c r="AF1592" s="16"/>
      <c r="AG1592" s="16"/>
      <c r="AH1592" s="12">
        <v>0</v>
      </c>
      <c r="AI1592" s="16"/>
      <c r="AJ1592" s="16"/>
      <c r="AK1592" s="12">
        <v>0</v>
      </c>
      <c r="AL1592" s="16"/>
      <c r="AM1592" s="16"/>
      <c r="AN1592" s="12">
        <v>0</v>
      </c>
      <c r="AO1592" s="35"/>
      <c r="AP1592" s="40" t="s">
        <v>53</v>
      </c>
      <c r="AQ1592" s="32"/>
      <c r="AR1592" s="32">
        <v>0</v>
      </c>
      <c r="AS1592" s="16">
        <v>1513807.0160000001</v>
      </c>
      <c r="AT1592" s="12">
        <v>2445524.4</v>
      </c>
      <c r="AU1592" s="12">
        <v>931717.38399999985</v>
      </c>
      <c r="AV1592" s="16"/>
      <c r="AW1592" s="16"/>
      <c r="AX1592" s="12">
        <v>0</v>
      </c>
      <c r="AY1592" s="46"/>
      <c r="AZ1592" s="35"/>
      <c r="BA1592" s="12">
        <v>0</v>
      </c>
      <c r="BB1592" s="12">
        <f t="shared" ref="BB1592:BB1594" si="1900">BF1592+BJ1592+BN1592+BR1592+BV1592+BZ1592+CD1592+CH1592+CL1592+CP1592+CT1592+CX1592+DB1592</f>
        <v>0</v>
      </c>
      <c r="BC1592" s="12">
        <f t="shared" si="1884"/>
        <v>0</v>
      </c>
      <c r="BD1592" s="12">
        <f t="shared" si="1885"/>
        <v>0</v>
      </c>
      <c r="BE1592" s="16"/>
      <c r="BF1592" s="16"/>
      <c r="BG1592" s="16"/>
      <c r="BH1592" s="12">
        <f>BG1592-BF1592</f>
        <v>0</v>
      </c>
      <c r="BI1592" s="16"/>
      <c r="BJ1592" s="16"/>
      <c r="BK1592" s="16"/>
      <c r="BL1592" s="12">
        <f>BK1592-BJ1592</f>
        <v>0</v>
      </c>
      <c r="BM1592" s="16"/>
      <c r="BN1592" s="16"/>
      <c r="BO1592" s="16"/>
      <c r="BP1592" s="12">
        <f>BO1592-BN1592</f>
        <v>0</v>
      </c>
      <c r="BQ1592" s="16"/>
      <c r="BR1592" s="16"/>
      <c r="BS1592" s="16"/>
      <c r="BT1592" s="12">
        <f>BS1592-BR1592</f>
        <v>0</v>
      </c>
      <c r="BU1592" s="16"/>
      <c r="BV1592" s="16"/>
      <c r="BW1592" s="16"/>
      <c r="BX1592" s="12">
        <f>BW1592-BV1592</f>
        <v>0</v>
      </c>
      <c r="BY1592" s="16"/>
      <c r="BZ1592" s="16"/>
      <c r="CA1592" s="16"/>
      <c r="CB1592" s="12">
        <f>CA1592-BZ1592</f>
        <v>0</v>
      </c>
      <c r="CC1592" s="16"/>
      <c r="CD1592" s="16"/>
      <c r="CE1592" s="16"/>
      <c r="CF1592" s="12">
        <f>CE1592-CD1592</f>
        <v>0</v>
      </c>
      <c r="CG1592" s="16"/>
      <c r="CH1592" s="16"/>
      <c r="CI1592" s="16"/>
      <c r="CJ1592" s="12">
        <f>CI1592-CH1592</f>
        <v>0</v>
      </c>
      <c r="CK1592" s="16"/>
      <c r="CL1592" s="16"/>
      <c r="CM1592" s="16"/>
      <c r="CN1592" s="12">
        <f>CM1592-CL1592</f>
        <v>0</v>
      </c>
      <c r="CO1592" s="16"/>
      <c r="CP1592" s="16"/>
      <c r="CQ1592" s="16"/>
      <c r="CR1592" s="12">
        <f>CQ1592-CP1592</f>
        <v>0</v>
      </c>
      <c r="CS1592" s="16"/>
      <c r="CT1592" s="16"/>
      <c r="CU1592" s="16"/>
      <c r="CV1592" s="12">
        <f>CU1592-CT1592</f>
        <v>0</v>
      </c>
      <c r="CW1592" s="16"/>
      <c r="CX1592" s="16"/>
      <c r="CY1592" s="16"/>
      <c r="CZ1592" s="12">
        <f>CY1592-CX1592</f>
        <v>0</v>
      </c>
      <c r="DA1592" s="16"/>
      <c r="DB1592" s="16"/>
      <c r="DC1592" s="16"/>
      <c r="DD1592" s="12">
        <f>DC1592-DB1592</f>
        <v>0</v>
      </c>
      <c r="DE1592" s="17" t="s">
        <v>54</v>
      </c>
      <c r="DF1592" s="14" t="s">
        <v>55</v>
      </c>
    </row>
    <row r="1593" spans="1:110" ht="38.25" hidden="1" x14ac:dyDescent="0.25">
      <c r="A1593" s="13" t="s">
        <v>141</v>
      </c>
      <c r="B1593" s="48" t="s">
        <v>1594</v>
      </c>
      <c r="C1593" s="49">
        <v>1932</v>
      </c>
      <c r="D1593" s="49" t="s">
        <v>51</v>
      </c>
      <c r="E1593" s="48" t="s">
        <v>61</v>
      </c>
      <c r="F1593" s="50">
        <v>2290.1999999999998</v>
      </c>
      <c r="G1593" s="50">
        <v>1981.1</v>
      </c>
      <c r="H1593" s="51">
        <v>38840</v>
      </c>
      <c r="I1593" s="12">
        <f t="shared" si="1883"/>
        <v>4431127.2</v>
      </c>
      <c r="J1593" s="12">
        <f t="shared" si="1852"/>
        <v>2215563.6</v>
      </c>
      <c r="K1593" s="12">
        <f t="shared" si="1802"/>
        <v>2215563.6</v>
      </c>
      <c r="L1593" s="12">
        <f t="shared" si="1880"/>
        <v>2215563.6</v>
      </c>
      <c r="M1593" s="12">
        <f t="shared" si="1818"/>
        <v>0</v>
      </c>
      <c r="N1593" s="16"/>
      <c r="O1593" s="16"/>
      <c r="P1593" s="12">
        <v>0</v>
      </c>
      <c r="Q1593" s="16"/>
      <c r="R1593" s="16"/>
      <c r="S1593" s="12">
        <v>0</v>
      </c>
      <c r="T1593" s="16"/>
      <c r="U1593" s="16"/>
      <c r="V1593" s="12">
        <v>0</v>
      </c>
      <c r="W1593" s="16"/>
      <c r="X1593" s="16"/>
      <c r="Y1593" s="12">
        <v>0</v>
      </c>
      <c r="Z1593" s="16"/>
      <c r="AA1593" s="16"/>
      <c r="AB1593" s="12">
        <v>0</v>
      </c>
      <c r="AC1593" s="16"/>
      <c r="AD1593" s="16"/>
      <c r="AE1593" s="12">
        <v>0</v>
      </c>
      <c r="AF1593" s="16"/>
      <c r="AG1593" s="16"/>
      <c r="AH1593" s="12">
        <v>0</v>
      </c>
      <c r="AI1593" s="16"/>
      <c r="AJ1593" s="16"/>
      <c r="AK1593" s="12">
        <v>0</v>
      </c>
      <c r="AL1593" s="16"/>
      <c r="AM1593" s="16"/>
      <c r="AN1593" s="12">
        <v>0</v>
      </c>
      <c r="AO1593" s="35"/>
      <c r="AP1593" s="40" t="s">
        <v>53</v>
      </c>
      <c r="AQ1593" s="32"/>
      <c r="AR1593" s="32">
        <v>0</v>
      </c>
      <c r="AS1593" s="16"/>
      <c r="AT1593" s="16"/>
      <c r="AU1593" s="12">
        <v>0</v>
      </c>
      <c r="AV1593" s="16">
        <v>6106086.7570000002</v>
      </c>
      <c r="AW1593" s="12">
        <v>4431127.2</v>
      </c>
      <c r="AX1593" s="12">
        <v>-1674959.557</v>
      </c>
      <c r="AY1593" s="46"/>
      <c r="AZ1593" s="35"/>
      <c r="BA1593" s="12">
        <v>0</v>
      </c>
      <c r="BB1593" s="12">
        <f t="shared" si="1900"/>
        <v>0</v>
      </c>
      <c r="BC1593" s="12">
        <f t="shared" si="1884"/>
        <v>0</v>
      </c>
      <c r="BD1593" s="12">
        <f t="shared" si="1885"/>
        <v>0</v>
      </c>
      <c r="BE1593" s="16"/>
      <c r="BF1593" s="16"/>
      <c r="BG1593" s="16"/>
      <c r="BH1593" s="12">
        <f>BG1593-BF1593</f>
        <v>0</v>
      </c>
      <c r="BI1593" s="16"/>
      <c r="BJ1593" s="16"/>
      <c r="BK1593" s="16"/>
      <c r="BL1593" s="12">
        <f>BK1593-BJ1593</f>
        <v>0</v>
      </c>
      <c r="BM1593" s="16"/>
      <c r="BN1593" s="16"/>
      <c r="BO1593" s="16"/>
      <c r="BP1593" s="12">
        <f>BO1593-BN1593</f>
        <v>0</v>
      </c>
      <c r="BQ1593" s="16"/>
      <c r="BR1593" s="16"/>
      <c r="BS1593" s="16"/>
      <c r="BT1593" s="12">
        <f>BS1593-BR1593</f>
        <v>0</v>
      </c>
      <c r="BU1593" s="16"/>
      <c r="BV1593" s="16"/>
      <c r="BW1593" s="16"/>
      <c r="BX1593" s="12">
        <f>BW1593-BV1593</f>
        <v>0</v>
      </c>
      <c r="BY1593" s="16"/>
      <c r="BZ1593" s="16"/>
      <c r="CA1593" s="16"/>
      <c r="CB1593" s="12">
        <f>CA1593-BZ1593</f>
        <v>0</v>
      </c>
      <c r="CC1593" s="16"/>
      <c r="CD1593" s="16"/>
      <c r="CE1593" s="16"/>
      <c r="CF1593" s="12">
        <f>CE1593-CD1593</f>
        <v>0</v>
      </c>
      <c r="CG1593" s="16"/>
      <c r="CH1593" s="16"/>
      <c r="CI1593" s="16"/>
      <c r="CJ1593" s="12">
        <f>CI1593-CH1593</f>
        <v>0</v>
      </c>
      <c r="CK1593" s="16"/>
      <c r="CL1593" s="16"/>
      <c r="CM1593" s="16"/>
      <c r="CN1593" s="12">
        <f>CM1593-CL1593</f>
        <v>0</v>
      </c>
      <c r="CO1593" s="16"/>
      <c r="CP1593" s="16"/>
      <c r="CQ1593" s="16"/>
      <c r="CR1593" s="12">
        <f>CQ1593-CP1593</f>
        <v>0</v>
      </c>
      <c r="CS1593" s="16"/>
      <c r="CT1593" s="16"/>
      <c r="CU1593" s="16"/>
      <c r="CV1593" s="12">
        <f>CU1593-CT1593</f>
        <v>0</v>
      </c>
      <c r="CW1593" s="16"/>
      <c r="CX1593" s="16"/>
      <c r="CY1593" s="16"/>
      <c r="CZ1593" s="12">
        <f>CY1593-CX1593</f>
        <v>0</v>
      </c>
      <c r="DA1593" s="16"/>
      <c r="DB1593" s="16"/>
      <c r="DC1593" s="16"/>
      <c r="DD1593" s="12">
        <f>DC1593-DB1593</f>
        <v>0</v>
      </c>
      <c r="DE1593" s="17" t="s">
        <v>54</v>
      </c>
      <c r="DF1593" s="14" t="s">
        <v>55</v>
      </c>
    </row>
    <row r="1594" spans="1:110" ht="56.25" hidden="1" x14ac:dyDescent="0.25">
      <c r="A1594" s="13" t="s">
        <v>142</v>
      </c>
      <c r="B1594" s="48" t="s">
        <v>1595</v>
      </c>
      <c r="C1594" s="49">
        <v>1977</v>
      </c>
      <c r="D1594" s="49" t="s">
        <v>51</v>
      </c>
      <c r="E1594" s="48" t="s">
        <v>202</v>
      </c>
      <c r="F1594" s="50">
        <v>23415.599999999999</v>
      </c>
      <c r="G1594" s="50">
        <v>21461.200000000001</v>
      </c>
      <c r="H1594" s="51">
        <v>33714</v>
      </c>
      <c r="I1594" s="12">
        <f t="shared" si="1883"/>
        <v>19874430.719999999</v>
      </c>
      <c r="J1594" s="12">
        <f t="shared" si="1852"/>
        <v>9937215.3599999994</v>
      </c>
      <c r="K1594" s="12">
        <f t="shared" si="1802"/>
        <v>9937215.3599999994</v>
      </c>
      <c r="L1594" s="12">
        <f t="shared" si="1880"/>
        <v>9937215.3599999994</v>
      </c>
      <c r="M1594" s="12">
        <f t="shared" si="1818"/>
        <v>0</v>
      </c>
      <c r="N1594" s="16"/>
      <c r="O1594" s="16"/>
      <c r="P1594" s="12">
        <v>0</v>
      </c>
      <c r="Q1594" s="16"/>
      <c r="R1594" s="16"/>
      <c r="S1594" s="12">
        <v>0</v>
      </c>
      <c r="T1594" s="16"/>
      <c r="U1594" s="16"/>
      <c r="V1594" s="12">
        <v>0</v>
      </c>
      <c r="W1594" s="16"/>
      <c r="X1594" s="16"/>
      <c r="Y1594" s="12">
        <v>0</v>
      </c>
      <c r="Z1594" s="16"/>
      <c r="AA1594" s="16"/>
      <c r="AB1594" s="12">
        <v>0</v>
      </c>
      <c r="AC1594" s="16"/>
      <c r="AD1594" s="16"/>
      <c r="AE1594" s="12">
        <v>0</v>
      </c>
      <c r="AF1594" s="16"/>
      <c r="AG1594" s="16"/>
      <c r="AH1594" s="12">
        <v>0</v>
      </c>
      <c r="AI1594" s="16"/>
      <c r="AJ1594" s="16"/>
      <c r="AK1594" s="12">
        <v>0</v>
      </c>
      <c r="AL1594" s="16"/>
      <c r="AM1594" s="16"/>
      <c r="AN1594" s="12">
        <v>0</v>
      </c>
      <c r="AO1594" s="35">
        <v>22815900</v>
      </c>
      <c r="AP1594" s="40" t="s">
        <v>384</v>
      </c>
      <c r="AQ1594" s="32">
        <v>19874430.719999999</v>
      </c>
      <c r="AR1594" s="32">
        <v>-2941469.2800000012</v>
      </c>
      <c r="AS1594" s="16"/>
      <c r="AT1594" s="16"/>
      <c r="AU1594" s="12">
        <v>0</v>
      </c>
      <c r="AV1594" s="16"/>
      <c r="AW1594" s="16"/>
      <c r="AX1594" s="12">
        <v>0</v>
      </c>
      <c r="AY1594" s="46"/>
      <c r="AZ1594" s="35"/>
      <c r="BA1594" s="12">
        <v>0</v>
      </c>
      <c r="BB1594" s="12">
        <f t="shared" si="1900"/>
        <v>0</v>
      </c>
      <c r="BC1594" s="12">
        <f t="shared" si="1884"/>
        <v>0</v>
      </c>
      <c r="BD1594" s="12">
        <f t="shared" si="1885"/>
        <v>0</v>
      </c>
      <c r="BE1594" s="16"/>
      <c r="BF1594" s="16"/>
      <c r="BG1594" s="16"/>
      <c r="BH1594" s="12">
        <f>BG1594-BF1594</f>
        <v>0</v>
      </c>
      <c r="BI1594" s="16"/>
      <c r="BJ1594" s="16"/>
      <c r="BK1594" s="16"/>
      <c r="BL1594" s="12">
        <f>BK1594-BJ1594</f>
        <v>0</v>
      </c>
      <c r="BM1594" s="16"/>
      <c r="BN1594" s="16"/>
      <c r="BO1594" s="16"/>
      <c r="BP1594" s="12">
        <f>BO1594-BN1594</f>
        <v>0</v>
      </c>
      <c r="BQ1594" s="16"/>
      <c r="BR1594" s="16"/>
      <c r="BS1594" s="16"/>
      <c r="BT1594" s="12">
        <f>BS1594-BR1594</f>
        <v>0</v>
      </c>
      <c r="BU1594" s="16"/>
      <c r="BV1594" s="16"/>
      <c r="BW1594" s="16"/>
      <c r="BX1594" s="12">
        <f>BW1594-BV1594</f>
        <v>0</v>
      </c>
      <c r="BY1594" s="16"/>
      <c r="BZ1594" s="16"/>
      <c r="CA1594" s="16"/>
      <c r="CB1594" s="12">
        <f>CA1594-BZ1594</f>
        <v>0</v>
      </c>
      <c r="CC1594" s="16"/>
      <c r="CD1594" s="16"/>
      <c r="CE1594" s="16"/>
      <c r="CF1594" s="12">
        <f>CE1594-CD1594</f>
        <v>0</v>
      </c>
      <c r="CG1594" s="16"/>
      <c r="CH1594" s="16"/>
      <c r="CI1594" s="16"/>
      <c r="CJ1594" s="12">
        <f>CI1594-CH1594</f>
        <v>0</v>
      </c>
      <c r="CK1594" s="16"/>
      <c r="CL1594" s="16"/>
      <c r="CM1594" s="16"/>
      <c r="CN1594" s="12">
        <f>CM1594-CL1594</f>
        <v>0</v>
      </c>
      <c r="CO1594" s="16"/>
      <c r="CP1594" s="16"/>
      <c r="CQ1594" s="16"/>
      <c r="CR1594" s="12">
        <f>CQ1594-CP1594</f>
        <v>0</v>
      </c>
      <c r="CS1594" s="16"/>
      <c r="CT1594" s="16"/>
      <c r="CU1594" s="16"/>
      <c r="CV1594" s="12">
        <f>CU1594-CT1594</f>
        <v>0</v>
      </c>
      <c r="CW1594" s="16"/>
      <c r="CX1594" s="16"/>
      <c r="CY1594" s="16"/>
      <c r="CZ1594" s="12">
        <f>CY1594-CX1594</f>
        <v>0</v>
      </c>
      <c r="DA1594" s="16"/>
      <c r="DB1594" s="16"/>
      <c r="DC1594" s="16"/>
      <c r="DD1594" s="12">
        <f>DC1594-DB1594</f>
        <v>0</v>
      </c>
      <c r="DE1594" s="17" t="s">
        <v>54</v>
      </c>
      <c r="DF1594" s="14" t="s">
        <v>55</v>
      </c>
    </row>
    <row r="1595" spans="1:110" ht="12.75" hidden="1" x14ac:dyDescent="0.25">
      <c r="A1595" s="18" t="s">
        <v>51</v>
      </c>
      <c r="B1595" s="11" t="s">
        <v>86</v>
      </c>
      <c r="C1595" s="19" t="s">
        <v>51</v>
      </c>
      <c r="D1595" s="101" t="s">
        <v>51</v>
      </c>
      <c r="E1595" s="19" t="s">
        <v>51</v>
      </c>
      <c r="F1595" s="11">
        <f>SUM(F1518:F1594)</f>
        <v>642952.53</v>
      </c>
      <c r="G1595" s="11">
        <f>SUM(G1518:G1594)</f>
        <v>573846.23</v>
      </c>
      <c r="H1595" s="11"/>
      <c r="I1595" s="11">
        <f t="shared" ref="I1595:BC1595" si="1901">SUM(I1518:I1594)</f>
        <v>634370978.07948554</v>
      </c>
      <c r="J1595" s="11">
        <f t="shared" ref="J1595" si="1902">SUM(J1518:J1594)</f>
        <v>320958546.5165928</v>
      </c>
      <c r="K1595" s="11">
        <f t="shared" ref="K1595" si="1903">SUM(K1518:K1594)</f>
        <v>313412431.56289274</v>
      </c>
      <c r="L1595" s="11">
        <f t="shared" ref="L1595" si="1904">SUM(L1518:L1594)</f>
        <v>294793909.89622623</v>
      </c>
      <c r="M1595" s="12">
        <f t="shared" si="1818"/>
        <v>18618521.666666508</v>
      </c>
      <c r="N1595" s="11">
        <f t="shared" si="1901"/>
        <v>24069967.471000001</v>
      </c>
      <c r="O1595" s="11">
        <f t="shared" si="1901"/>
        <v>21068175.600000001</v>
      </c>
      <c r="P1595" s="11">
        <f t="shared" si="1901"/>
        <v>-3001791.8710000003</v>
      </c>
      <c r="Q1595" s="11">
        <f t="shared" si="1901"/>
        <v>71752216.416999996</v>
      </c>
      <c r="R1595" s="11">
        <f t="shared" si="1901"/>
        <v>71752216.416999996</v>
      </c>
      <c r="S1595" s="11">
        <f t="shared" si="1901"/>
        <v>0</v>
      </c>
      <c r="T1595" s="11">
        <f t="shared" si="1901"/>
        <v>249258.96599999999</v>
      </c>
      <c r="U1595" s="11">
        <f t="shared" si="1901"/>
        <v>264175.2</v>
      </c>
      <c r="V1595" s="11">
        <f t="shared" si="1901"/>
        <v>14916.234000000026</v>
      </c>
      <c r="W1595" s="11">
        <f t="shared" si="1901"/>
        <v>559204.10499999998</v>
      </c>
      <c r="X1595" s="11">
        <f t="shared" si="1901"/>
        <v>1112408.3827199999</v>
      </c>
      <c r="Y1595" s="11">
        <f t="shared" si="1901"/>
        <v>553204.2777199999</v>
      </c>
      <c r="Z1595" s="11">
        <f t="shared" si="1901"/>
        <v>930690.12100000004</v>
      </c>
      <c r="AA1595" s="11">
        <f t="shared" si="1901"/>
        <v>777304.13760000002</v>
      </c>
      <c r="AB1595" s="11">
        <f t="shared" si="1901"/>
        <v>-153385.98340000003</v>
      </c>
      <c r="AC1595" s="11">
        <f t="shared" si="1901"/>
        <v>1808903.679</v>
      </c>
      <c r="AD1595" s="11">
        <f t="shared" si="1901"/>
        <v>2069021.2747199996</v>
      </c>
      <c r="AE1595" s="11">
        <f t="shared" si="1901"/>
        <v>260117.59571999987</v>
      </c>
      <c r="AF1595" s="11">
        <f t="shared" si="1901"/>
        <v>0</v>
      </c>
      <c r="AG1595" s="11">
        <f t="shared" si="1901"/>
        <v>0</v>
      </c>
      <c r="AH1595" s="11">
        <f t="shared" si="1901"/>
        <v>0</v>
      </c>
      <c r="AI1595" s="11">
        <f t="shared" si="1901"/>
        <v>0</v>
      </c>
      <c r="AJ1595" s="11">
        <f t="shared" si="1901"/>
        <v>0</v>
      </c>
      <c r="AK1595" s="11">
        <f t="shared" si="1901"/>
        <v>0</v>
      </c>
      <c r="AL1595" s="11">
        <f t="shared" si="1901"/>
        <v>0</v>
      </c>
      <c r="AM1595" s="11">
        <f t="shared" si="1901"/>
        <v>0</v>
      </c>
      <c r="AN1595" s="11">
        <f t="shared" si="1901"/>
        <v>0</v>
      </c>
      <c r="AO1595" s="11">
        <f t="shared" si="1901"/>
        <v>269110100</v>
      </c>
      <c r="AP1595" s="11">
        <f t="shared" si="1901"/>
        <v>0</v>
      </c>
      <c r="AQ1595" s="11">
        <f t="shared" si="1901"/>
        <v>333912878</v>
      </c>
      <c r="AR1595" s="11">
        <f t="shared" si="1901"/>
        <v>35381578</v>
      </c>
      <c r="AS1595" s="11">
        <f t="shared" si="1901"/>
        <v>57386051.947999991</v>
      </c>
      <c r="AT1595" s="11">
        <f t="shared" si="1901"/>
        <v>64110232.826199993</v>
      </c>
      <c r="AU1595" s="11">
        <f t="shared" si="1901"/>
        <v>1253318.285200001</v>
      </c>
      <c r="AV1595" s="11">
        <f t="shared" si="1901"/>
        <v>48423035.340000004</v>
      </c>
      <c r="AW1595" s="11">
        <f t="shared" si="1901"/>
        <v>137790050.86124578</v>
      </c>
      <c r="AX1595" s="11">
        <f t="shared" si="1901"/>
        <v>93620400.178599998</v>
      </c>
      <c r="AY1595" s="11">
        <f t="shared" si="1901"/>
        <v>0</v>
      </c>
      <c r="AZ1595" s="11">
        <f t="shared" si="1901"/>
        <v>0</v>
      </c>
      <c r="BA1595" s="11">
        <f t="shared" si="1901"/>
        <v>0</v>
      </c>
      <c r="BB1595" s="11">
        <f t="shared" si="1901"/>
        <v>0</v>
      </c>
      <c r="BC1595" s="11">
        <f t="shared" si="1901"/>
        <v>1514515.38</v>
      </c>
      <c r="BD1595" s="11">
        <f t="shared" ref="BD1595:BU1595" si="1905">SUM(BD1518:BD1594)</f>
        <v>1514515.38</v>
      </c>
      <c r="BE1595" s="11">
        <f t="shared" si="1905"/>
        <v>0</v>
      </c>
      <c r="BF1595" s="11">
        <f t="shared" si="1905"/>
        <v>0</v>
      </c>
      <c r="BG1595" s="11">
        <f t="shared" si="1905"/>
        <v>0</v>
      </c>
      <c r="BH1595" s="11">
        <f t="shared" si="1905"/>
        <v>0</v>
      </c>
      <c r="BI1595" s="11">
        <f t="shared" si="1905"/>
        <v>0</v>
      </c>
      <c r="BJ1595" s="11">
        <f t="shared" si="1905"/>
        <v>0</v>
      </c>
      <c r="BK1595" s="11">
        <f t="shared" si="1905"/>
        <v>0</v>
      </c>
      <c r="BL1595" s="11">
        <f t="shared" si="1905"/>
        <v>0</v>
      </c>
      <c r="BM1595" s="11">
        <f t="shared" si="1905"/>
        <v>0</v>
      </c>
      <c r="BN1595" s="11">
        <f t="shared" si="1905"/>
        <v>0</v>
      </c>
      <c r="BO1595" s="11">
        <f t="shared" si="1905"/>
        <v>0</v>
      </c>
      <c r="BP1595" s="11">
        <f t="shared" si="1905"/>
        <v>0</v>
      </c>
      <c r="BQ1595" s="11">
        <f t="shared" si="1905"/>
        <v>0</v>
      </c>
      <c r="BR1595" s="11">
        <f t="shared" si="1905"/>
        <v>0</v>
      </c>
      <c r="BS1595" s="11">
        <f t="shared" si="1905"/>
        <v>0</v>
      </c>
      <c r="BT1595" s="11">
        <f t="shared" si="1905"/>
        <v>0</v>
      </c>
      <c r="BU1595" s="11">
        <f t="shared" si="1905"/>
        <v>0</v>
      </c>
      <c r="BV1595" s="11">
        <f t="shared" ref="BV1595:DA1595" si="1906">SUM(BV1518:BV1594)</f>
        <v>0</v>
      </c>
      <c r="BW1595" s="11">
        <f t="shared" si="1906"/>
        <v>0</v>
      </c>
      <c r="BX1595" s="11">
        <f t="shared" si="1906"/>
        <v>0</v>
      </c>
      <c r="BY1595" s="11">
        <f t="shared" si="1906"/>
        <v>0</v>
      </c>
      <c r="BZ1595" s="11">
        <f t="shared" si="1906"/>
        <v>0</v>
      </c>
      <c r="CA1595" s="11">
        <f t="shared" si="1906"/>
        <v>0</v>
      </c>
      <c r="CB1595" s="11">
        <f t="shared" si="1906"/>
        <v>0</v>
      </c>
      <c r="CC1595" s="11">
        <f t="shared" si="1906"/>
        <v>0</v>
      </c>
      <c r="CD1595" s="11">
        <f t="shared" si="1906"/>
        <v>0</v>
      </c>
      <c r="CE1595" s="11">
        <f t="shared" si="1906"/>
        <v>0</v>
      </c>
      <c r="CF1595" s="11">
        <f t="shared" si="1906"/>
        <v>0</v>
      </c>
      <c r="CG1595" s="11">
        <f t="shared" si="1906"/>
        <v>0</v>
      </c>
      <c r="CH1595" s="11">
        <f t="shared" si="1906"/>
        <v>0</v>
      </c>
      <c r="CI1595" s="11">
        <f t="shared" si="1906"/>
        <v>0</v>
      </c>
      <c r="CJ1595" s="11">
        <f t="shared" si="1906"/>
        <v>0</v>
      </c>
      <c r="CK1595" s="11">
        <f t="shared" si="1906"/>
        <v>0</v>
      </c>
      <c r="CL1595" s="11">
        <f t="shared" si="1906"/>
        <v>0</v>
      </c>
      <c r="CM1595" s="11">
        <f t="shared" si="1906"/>
        <v>0</v>
      </c>
      <c r="CN1595" s="11">
        <f t="shared" si="1906"/>
        <v>0</v>
      </c>
      <c r="CO1595" s="11">
        <f t="shared" si="1906"/>
        <v>0</v>
      </c>
      <c r="CP1595" s="11">
        <f t="shared" si="1906"/>
        <v>0</v>
      </c>
      <c r="CQ1595" s="11">
        <f t="shared" si="1906"/>
        <v>0</v>
      </c>
      <c r="CR1595" s="11">
        <f t="shared" si="1906"/>
        <v>0</v>
      </c>
      <c r="CS1595" s="11">
        <f t="shared" si="1906"/>
        <v>0</v>
      </c>
      <c r="CT1595" s="11">
        <f t="shared" si="1906"/>
        <v>0</v>
      </c>
      <c r="CU1595" s="11">
        <f t="shared" si="1906"/>
        <v>0</v>
      </c>
      <c r="CV1595" s="11">
        <f t="shared" si="1906"/>
        <v>0</v>
      </c>
      <c r="CW1595" s="11">
        <f t="shared" si="1906"/>
        <v>0</v>
      </c>
      <c r="CX1595" s="11">
        <f t="shared" si="1906"/>
        <v>0</v>
      </c>
      <c r="CY1595" s="11">
        <f t="shared" si="1906"/>
        <v>1514515.38</v>
      </c>
      <c r="CZ1595" s="11">
        <f t="shared" si="1906"/>
        <v>1514515.38</v>
      </c>
      <c r="DA1595" s="11">
        <f t="shared" si="1906"/>
        <v>0</v>
      </c>
      <c r="DB1595" s="11">
        <f t="shared" ref="DB1595:DD1595" si="1907">SUM(DB1518:DB1594)</f>
        <v>0</v>
      </c>
      <c r="DC1595" s="11">
        <f t="shared" si="1907"/>
        <v>0</v>
      </c>
      <c r="DD1595" s="11">
        <f t="shared" si="1907"/>
        <v>0</v>
      </c>
      <c r="DE1595" s="18" t="s">
        <v>51</v>
      </c>
      <c r="DF1595" s="18" t="s">
        <v>51</v>
      </c>
    </row>
    <row r="1596" spans="1:110" ht="12.75" hidden="1" x14ac:dyDescent="0.25">
      <c r="A1596" s="27" t="s">
        <v>385</v>
      </c>
      <c r="B1596" s="28"/>
      <c r="C1596" s="28"/>
      <c r="D1596" s="28"/>
      <c r="E1596" s="28"/>
      <c r="F1596" s="28"/>
      <c r="G1596" s="28"/>
      <c r="H1596" s="28"/>
      <c r="I1596" s="12"/>
      <c r="J1596" s="12"/>
      <c r="K1596" s="12"/>
      <c r="L1596" s="12"/>
      <c r="M1596" s="12">
        <f t="shared" si="1818"/>
        <v>0</v>
      </c>
      <c r="N1596" s="28"/>
      <c r="O1596" s="28"/>
      <c r="P1596" s="12"/>
      <c r="Q1596" s="28"/>
      <c r="R1596" s="28"/>
      <c r="S1596" s="12"/>
      <c r="T1596" s="28"/>
      <c r="U1596" s="28"/>
      <c r="V1596" s="12"/>
      <c r="W1596" s="28"/>
      <c r="X1596" s="28"/>
      <c r="Y1596" s="12"/>
      <c r="Z1596" s="28"/>
      <c r="AA1596" s="28"/>
      <c r="AB1596" s="12"/>
      <c r="AC1596" s="28"/>
      <c r="AD1596" s="28"/>
      <c r="AE1596" s="12"/>
      <c r="AF1596" s="28"/>
      <c r="AG1596" s="28"/>
      <c r="AH1596" s="12"/>
      <c r="AI1596" s="28"/>
      <c r="AJ1596" s="28"/>
      <c r="AK1596" s="12"/>
      <c r="AL1596" s="28"/>
      <c r="AM1596" s="28"/>
      <c r="AN1596" s="12"/>
      <c r="AO1596" s="34"/>
      <c r="AP1596" s="38"/>
      <c r="AQ1596" s="34"/>
      <c r="AR1596" s="32"/>
      <c r="AS1596" s="28"/>
      <c r="AT1596" s="28"/>
      <c r="AU1596" s="12"/>
      <c r="AV1596" s="28"/>
      <c r="AW1596" s="28"/>
      <c r="AX1596" s="12"/>
      <c r="AY1596" s="44"/>
      <c r="AZ1596" s="34"/>
      <c r="BA1596" s="12"/>
      <c r="BB1596" s="12"/>
      <c r="BC1596" s="12"/>
      <c r="BD1596" s="12"/>
      <c r="BE1596" s="36"/>
      <c r="BF1596" s="36"/>
      <c r="BG1596" s="36"/>
      <c r="BH1596" s="12"/>
      <c r="BI1596" s="36"/>
      <c r="BJ1596" s="36"/>
      <c r="BK1596" s="36"/>
      <c r="BL1596" s="12"/>
      <c r="BM1596" s="36"/>
      <c r="BN1596" s="36"/>
      <c r="BO1596" s="36"/>
      <c r="BP1596" s="12"/>
      <c r="BQ1596" s="36"/>
      <c r="BR1596" s="36"/>
      <c r="BS1596" s="36"/>
      <c r="BT1596" s="12"/>
      <c r="BU1596" s="36"/>
      <c r="BV1596" s="36"/>
      <c r="BW1596" s="36"/>
      <c r="BX1596" s="12"/>
      <c r="BY1596" s="36"/>
      <c r="BZ1596" s="36"/>
      <c r="CA1596" s="36"/>
      <c r="CB1596" s="12"/>
      <c r="CC1596" s="36"/>
      <c r="CD1596" s="36"/>
      <c r="CE1596" s="36"/>
      <c r="CF1596" s="12"/>
      <c r="CG1596" s="36"/>
      <c r="CH1596" s="36"/>
      <c r="CI1596" s="36"/>
      <c r="CJ1596" s="12"/>
      <c r="CK1596" s="36"/>
      <c r="CL1596" s="36"/>
      <c r="CM1596" s="36"/>
      <c r="CN1596" s="12"/>
      <c r="CO1596" s="36"/>
      <c r="CP1596" s="36"/>
      <c r="CQ1596" s="36"/>
      <c r="CR1596" s="12"/>
      <c r="CS1596" s="36"/>
      <c r="CT1596" s="36"/>
      <c r="CU1596" s="36"/>
      <c r="CV1596" s="12"/>
      <c r="CW1596" s="36"/>
      <c r="CX1596" s="36"/>
      <c r="CY1596" s="36"/>
      <c r="CZ1596" s="12"/>
      <c r="DA1596" s="36"/>
      <c r="DB1596" s="36"/>
      <c r="DC1596" s="36"/>
      <c r="DD1596" s="12"/>
      <c r="DE1596" s="28"/>
      <c r="DF1596" s="29"/>
    </row>
    <row r="1597" spans="1:110" ht="51" hidden="1" x14ac:dyDescent="0.25">
      <c r="A1597" s="25" t="s">
        <v>24</v>
      </c>
      <c r="B1597" s="48" t="s">
        <v>1596</v>
      </c>
      <c r="C1597" s="49">
        <v>1901</v>
      </c>
      <c r="D1597" s="49" t="s">
        <v>51</v>
      </c>
      <c r="E1597" s="48" t="s">
        <v>56</v>
      </c>
      <c r="F1597" s="50">
        <v>3915.62</v>
      </c>
      <c r="G1597" s="50">
        <v>3367.42</v>
      </c>
      <c r="H1597" s="51">
        <v>34302</v>
      </c>
      <c r="I1597" s="12">
        <f t="shared" ref="I1597:I1660" si="1908">O1597+R1597+U1597+X1597+AA1597+AD1597+AG1597+AJ1597+AM1597+AQ1597+AT1597+BC1597+AW1597+AZ1597</f>
        <v>1386288.48</v>
      </c>
      <c r="J1597" s="12">
        <f t="shared" ref="J1597:J1660" si="1909">(I1597-BC1597)*0.5</f>
        <v>693144.24</v>
      </c>
      <c r="K1597" s="12">
        <f t="shared" ref="K1597:K1659" si="1910">I1597-J1597</f>
        <v>693144.24</v>
      </c>
      <c r="L1597" s="12">
        <f t="shared" ref="L1597:L1659" si="1911">K1597</f>
        <v>693144.24</v>
      </c>
      <c r="M1597" s="12">
        <f t="shared" si="1818"/>
        <v>0</v>
      </c>
      <c r="N1597" s="12">
        <v>1650035.7620000001</v>
      </c>
      <c r="O1597" s="12">
        <v>1386288.48</v>
      </c>
      <c r="P1597" s="12">
        <v>-263747.28200000012</v>
      </c>
      <c r="Q1597" s="12"/>
      <c r="R1597" s="12"/>
      <c r="S1597" s="12">
        <v>0</v>
      </c>
      <c r="T1597" s="12"/>
      <c r="U1597" s="12"/>
      <c r="V1597" s="12">
        <v>0</v>
      </c>
      <c r="W1597" s="12"/>
      <c r="X1597" s="12"/>
      <c r="Y1597" s="12">
        <v>0</v>
      </c>
      <c r="Z1597" s="12"/>
      <c r="AA1597" s="12"/>
      <c r="AB1597" s="12">
        <v>0</v>
      </c>
      <c r="AC1597" s="12"/>
      <c r="AD1597" s="12"/>
      <c r="AE1597" s="12">
        <v>0</v>
      </c>
      <c r="AF1597" s="12"/>
      <c r="AG1597" s="12"/>
      <c r="AH1597" s="12">
        <v>0</v>
      </c>
      <c r="AI1597" s="12"/>
      <c r="AJ1597" s="12"/>
      <c r="AK1597" s="12">
        <v>0</v>
      </c>
      <c r="AL1597" s="12"/>
      <c r="AM1597" s="12"/>
      <c r="AN1597" s="12">
        <v>0</v>
      </c>
      <c r="AO1597" s="32"/>
      <c r="AP1597" s="39" t="s">
        <v>53</v>
      </c>
      <c r="AQ1597" s="32"/>
      <c r="AR1597" s="32">
        <v>0</v>
      </c>
      <c r="AS1597" s="12"/>
      <c r="AT1597" s="12"/>
      <c r="AU1597" s="12">
        <v>0</v>
      </c>
      <c r="AV1597" s="12"/>
      <c r="AW1597" s="12"/>
      <c r="AX1597" s="12">
        <v>0</v>
      </c>
      <c r="AY1597" s="45"/>
      <c r="AZ1597" s="32"/>
      <c r="BA1597" s="12">
        <v>0</v>
      </c>
      <c r="BB1597" s="12">
        <f t="shared" ref="BB1597:BB1611" si="1912">BF1597+BJ1597+BN1597+BR1597+BV1597+BZ1597+CD1597+CH1597+CL1597+CP1597+CT1597+CX1597+DB1597</f>
        <v>0</v>
      </c>
      <c r="BC1597" s="12">
        <f t="shared" ref="BC1597:BC1659" si="1913">BG1597+BK1597+BO1597+BS1597+BW1597+CA1597+CE1597+CI1597+CM1597+CQ1597+CU1597+CY1597+DC1597</f>
        <v>0</v>
      </c>
      <c r="BD1597" s="12">
        <f t="shared" ref="BD1597:BD1659" si="1914">BC1597-BB1597</f>
        <v>0</v>
      </c>
      <c r="BE1597" s="12"/>
      <c r="BF1597" s="12"/>
      <c r="BG1597" s="12"/>
      <c r="BH1597" s="12">
        <f t="shared" ref="BH1597:BH1611" si="1915">BG1597-BF1597</f>
        <v>0</v>
      </c>
      <c r="BI1597" s="12"/>
      <c r="BJ1597" s="12"/>
      <c r="BK1597" s="12"/>
      <c r="BL1597" s="12">
        <f t="shared" ref="BL1597:BL1611" si="1916">BK1597-BJ1597</f>
        <v>0</v>
      </c>
      <c r="BM1597" s="12"/>
      <c r="BN1597" s="12"/>
      <c r="BO1597" s="12"/>
      <c r="BP1597" s="12">
        <f t="shared" ref="BP1597:BP1611" si="1917">BO1597-BN1597</f>
        <v>0</v>
      </c>
      <c r="BQ1597" s="12"/>
      <c r="BR1597" s="12"/>
      <c r="BS1597" s="12"/>
      <c r="BT1597" s="12">
        <f t="shared" ref="BT1597:BT1611" si="1918">BS1597-BR1597</f>
        <v>0</v>
      </c>
      <c r="BU1597" s="12"/>
      <c r="BV1597" s="12"/>
      <c r="BW1597" s="12"/>
      <c r="BX1597" s="12">
        <f t="shared" ref="BX1597:BX1611" si="1919">BW1597-BV1597</f>
        <v>0</v>
      </c>
      <c r="BY1597" s="12"/>
      <c r="BZ1597" s="12"/>
      <c r="CA1597" s="12"/>
      <c r="CB1597" s="12">
        <f t="shared" ref="CB1597:CB1611" si="1920">CA1597-BZ1597</f>
        <v>0</v>
      </c>
      <c r="CC1597" s="12"/>
      <c r="CD1597" s="12"/>
      <c r="CE1597" s="12"/>
      <c r="CF1597" s="12">
        <f t="shared" ref="CF1597:CF1611" si="1921">CE1597-CD1597</f>
        <v>0</v>
      </c>
      <c r="CG1597" s="12"/>
      <c r="CH1597" s="12"/>
      <c r="CI1597" s="12"/>
      <c r="CJ1597" s="12">
        <f t="shared" ref="CJ1597:CJ1611" si="1922">CI1597-CH1597</f>
        <v>0</v>
      </c>
      <c r="CK1597" s="12"/>
      <c r="CL1597" s="12"/>
      <c r="CM1597" s="12"/>
      <c r="CN1597" s="12">
        <f t="shared" ref="CN1597:CN1611" si="1923">CM1597-CL1597</f>
        <v>0</v>
      </c>
      <c r="CO1597" s="12"/>
      <c r="CP1597" s="12"/>
      <c r="CQ1597" s="12"/>
      <c r="CR1597" s="12">
        <f t="shared" ref="CR1597:CR1611" si="1924">CQ1597-CP1597</f>
        <v>0</v>
      </c>
      <c r="CS1597" s="12"/>
      <c r="CT1597" s="12"/>
      <c r="CU1597" s="12"/>
      <c r="CV1597" s="12">
        <f t="shared" ref="CV1597:CV1611" si="1925">CU1597-CT1597</f>
        <v>0</v>
      </c>
      <c r="CW1597" s="12"/>
      <c r="CX1597" s="12"/>
      <c r="CY1597" s="12"/>
      <c r="CZ1597" s="12">
        <f t="shared" ref="CZ1597:CZ1611" si="1926">CY1597-CX1597</f>
        <v>0</v>
      </c>
      <c r="DA1597" s="12"/>
      <c r="DB1597" s="12"/>
      <c r="DC1597" s="12"/>
      <c r="DD1597" s="12">
        <f t="shared" ref="DD1597:DD1611" si="1927">DC1597-DB1597</f>
        <v>0</v>
      </c>
      <c r="DE1597" s="13" t="s">
        <v>54</v>
      </c>
      <c r="DF1597" s="14" t="s">
        <v>55</v>
      </c>
    </row>
    <row r="1598" spans="1:110" ht="51" hidden="1" x14ac:dyDescent="0.25">
      <c r="A1598" s="25" t="s">
        <v>25</v>
      </c>
      <c r="B1598" s="48" t="s">
        <v>1597</v>
      </c>
      <c r="C1598" s="49">
        <v>1910</v>
      </c>
      <c r="D1598" s="49" t="s">
        <v>51</v>
      </c>
      <c r="E1598" s="48" t="s">
        <v>56</v>
      </c>
      <c r="F1598" s="50">
        <v>3826.8</v>
      </c>
      <c r="G1598" s="50">
        <v>3498.8</v>
      </c>
      <c r="H1598" s="51">
        <v>34200</v>
      </c>
      <c r="I1598" s="12">
        <f t="shared" si="1908"/>
        <v>2758878</v>
      </c>
      <c r="J1598" s="12">
        <f t="shared" si="1909"/>
        <v>1379439</v>
      </c>
      <c r="K1598" s="12">
        <f t="shared" si="1910"/>
        <v>1379439</v>
      </c>
      <c r="L1598" s="12">
        <f t="shared" si="1911"/>
        <v>1379439</v>
      </c>
      <c r="M1598" s="12">
        <f t="shared" si="1818"/>
        <v>0</v>
      </c>
      <c r="N1598" s="12"/>
      <c r="O1598" s="12"/>
      <c r="P1598" s="12">
        <v>0</v>
      </c>
      <c r="Q1598" s="12"/>
      <c r="R1598" s="12"/>
      <c r="S1598" s="12">
        <v>0</v>
      </c>
      <c r="T1598" s="12"/>
      <c r="U1598" s="12"/>
      <c r="V1598" s="12">
        <v>0</v>
      </c>
      <c r="W1598" s="12"/>
      <c r="X1598" s="12"/>
      <c r="Y1598" s="12">
        <v>0</v>
      </c>
      <c r="Z1598" s="12"/>
      <c r="AA1598" s="12"/>
      <c r="AB1598" s="12">
        <v>0</v>
      </c>
      <c r="AC1598" s="12"/>
      <c r="AD1598" s="12"/>
      <c r="AE1598" s="12">
        <v>0</v>
      </c>
      <c r="AF1598" s="12"/>
      <c r="AG1598" s="12"/>
      <c r="AH1598" s="12">
        <v>0</v>
      </c>
      <c r="AI1598" s="12"/>
      <c r="AJ1598" s="12"/>
      <c r="AK1598" s="12">
        <v>0</v>
      </c>
      <c r="AL1598" s="12"/>
      <c r="AM1598" s="12"/>
      <c r="AN1598" s="12">
        <v>0</v>
      </c>
      <c r="AO1598" s="32">
        <v>4500000</v>
      </c>
      <c r="AP1598" s="39" t="s">
        <v>386</v>
      </c>
      <c r="AQ1598" s="32">
        <v>2758878</v>
      </c>
      <c r="AR1598" s="32">
        <v>-1741122</v>
      </c>
      <c r="AS1598" s="12"/>
      <c r="AT1598" s="12"/>
      <c r="AU1598" s="12">
        <v>0</v>
      </c>
      <c r="AV1598" s="12"/>
      <c r="AW1598" s="12"/>
      <c r="AX1598" s="12">
        <v>0</v>
      </c>
      <c r="AY1598" s="45"/>
      <c r="AZ1598" s="32"/>
      <c r="BA1598" s="12">
        <v>0</v>
      </c>
      <c r="BB1598" s="12">
        <f t="shared" si="1912"/>
        <v>0</v>
      </c>
      <c r="BC1598" s="12">
        <f t="shared" si="1913"/>
        <v>0</v>
      </c>
      <c r="BD1598" s="12">
        <f t="shared" si="1914"/>
        <v>0</v>
      </c>
      <c r="BE1598" s="12"/>
      <c r="BF1598" s="12"/>
      <c r="BG1598" s="12"/>
      <c r="BH1598" s="12">
        <f t="shared" si="1915"/>
        <v>0</v>
      </c>
      <c r="BI1598" s="12"/>
      <c r="BJ1598" s="12"/>
      <c r="BK1598" s="12"/>
      <c r="BL1598" s="12">
        <f t="shared" si="1916"/>
        <v>0</v>
      </c>
      <c r="BM1598" s="12"/>
      <c r="BN1598" s="12"/>
      <c r="BO1598" s="12"/>
      <c r="BP1598" s="12">
        <f t="shared" si="1917"/>
        <v>0</v>
      </c>
      <c r="BQ1598" s="12"/>
      <c r="BR1598" s="12"/>
      <c r="BS1598" s="12"/>
      <c r="BT1598" s="12">
        <f t="shared" si="1918"/>
        <v>0</v>
      </c>
      <c r="BU1598" s="12"/>
      <c r="BV1598" s="12"/>
      <c r="BW1598" s="12"/>
      <c r="BX1598" s="12">
        <f t="shared" si="1919"/>
        <v>0</v>
      </c>
      <c r="BY1598" s="12"/>
      <c r="BZ1598" s="12"/>
      <c r="CA1598" s="12"/>
      <c r="CB1598" s="12">
        <f t="shared" si="1920"/>
        <v>0</v>
      </c>
      <c r="CC1598" s="12"/>
      <c r="CD1598" s="12"/>
      <c r="CE1598" s="12"/>
      <c r="CF1598" s="12">
        <f t="shared" si="1921"/>
        <v>0</v>
      </c>
      <c r="CG1598" s="12"/>
      <c r="CH1598" s="12"/>
      <c r="CI1598" s="12"/>
      <c r="CJ1598" s="12">
        <f t="shared" si="1922"/>
        <v>0</v>
      </c>
      <c r="CK1598" s="12"/>
      <c r="CL1598" s="12"/>
      <c r="CM1598" s="12"/>
      <c r="CN1598" s="12">
        <f t="shared" si="1923"/>
        <v>0</v>
      </c>
      <c r="CO1598" s="12"/>
      <c r="CP1598" s="12"/>
      <c r="CQ1598" s="12"/>
      <c r="CR1598" s="12">
        <f t="shared" si="1924"/>
        <v>0</v>
      </c>
      <c r="CS1598" s="12"/>
      <c r="CT1598" s="12"/>
      <c r="CU1598" s="12"/>
      <c r="CV1598" s="12">
        <f t="shared" si="1925"/>
        <v>0</v>
      </c>
      <c r="CW1598" s="12"/>
      <c r="CX1598" s="12"/>
      <c r="CY1598" s="12"/>
      <c r="CZ1598" s="12">
        <f t="shared" si="1926"/>
        <v>0</v>
      </c>
      <c r="DA1598" s="12"/>
      <c r="DB1598" s="12"/>
      <c r="DC1598" s="12"/>
      <c r="DD1598" s="12">
        <f t="shared" si="1927"/>
        <v>0</v>
      </c>
      <c r="DE1598" s="13" t="s">
        <v>54</v>
      </c>
      <c r="DF1598" s="14" t="s">
        <v>55</v>
      </c>
    </row>
    <row r="1599" spans="1:110" ht="51" hidden="1" x14ac:dyDescent="0.25">
      <c r="A1599" s="25" t="s">
        <v>26</v>
      </c>
      <c r="B1599" s="48" t="s">
        <v>1598</v>
      </c>
      <c r="C1599" s="49">
        <v>1903</v>
      </c>
      <c r="D1599" s="49" t="s">
        <v>51</v>
      </c>
      <c r="E1599" s="48" t="s">
        <v>56</v>
      </c>
      <c r="F1599" s="50">
        <v>1784.9</v>
      </c>
      <c r="G1599" s="50">
        <v>1591.9</v>
      </c>
      <c r="H1599" s="51">
        <v>34010</v>
      </c>
      <c r="I1599" s="12">
        <f t="shared" si="1908"/>
        <v>4851312.8050000006</v>
      </c>
      <c r="J1599" s="12">
        <f t="shared" si="1909"/>
        <v>2385915.9325000001</v>
      </c>
      <c r="K1599" s="12">
        <f t="shared" si="1910"/>
        <v>2465396.8725000005</v>
      </c>
      <c r="L1599" s="12">
        <f t="shared" si="1911"/>
        <v>2465396.8725000005</v>
      </c>
      <c r="M1599" s="12">
        <f t="shared" si="1818"/>
        <v>0</v>
      </c>
      <c r="N1599" s="12">
        <v>800725.71200000006</v>
      </c>
      <c r="O1599" s="12">
        <v>800725.71200000006</v>
      </c>
      <c r="P1599" s="12">
        <v>0</v>
      </c>
      <c r="Q1599" s="12">
        <v>3971106.1529999999</v>
      </c>
      <c r="R1599" s="12">
        <v>3971106.1529999999</v>
      </c>
      <c r="S1599" s="12">
        <v>0</v>
      </c>
      <c r="T1599" s="12"/>
      <c r="U1599" s="12"/>
      <c r="V1599" s="12">
        <v>0</v>
      </c>
      <c r="W1599" s="12"/>
      <c r="X1599" s="12"/>
      <c r="Y1599" s="12">
        <v>0</v>
      </c>
      <c r="Z1599" s="12"/>
      <c r="AA1599" s="12"/>
      <c r="AB1599" s="12">
        <v>0</v>
      </c>
      <c r="AC1599" s="12"/>
      <c r="AD1599" s="12"/>
      <c r="AE1599" s="12">
        <v>0</v>
      </c>
      <c r="AF1599" s="12"/>
      <c r="AG1599" s="12"/>
      <c r="AH1599" s="12">
        <v>0</v>
      </c>
      <c r="AI1599" s="12"/>
      <c r="AJ1599" s="12"/>
      <c r="AK1599" s="12">
        <v>0</v>
      </c>
      <c r="AL1599" s="12"/>
      <c r="AM1599" s="12"/>
      <c r="AN1599" s="12">
        <v>0</v>
      </c>
      <c r="AO1599" s="32"/>
      <c r="AP1599" s="39" t="s">
        <v>53</v>
      </c>
      <c r="AQ1599" s="32"/>
      <c r="AR1599" s="32">
        <v>0</v>
      </c>
      <c r="AS1599" s="12"/>
      <c r="AT1599" s="12"/>
      <c r="AU1599" s="12">
        <v>0</v>
      </c>
      <c r="AV1599" s="12"/>
      <c r="AW1599" s="12"/>
      <c r="AX1599" s="12">
        <v>0</v>
      </c>
      <c r="AY1599" s="45"/>
      <c r="AZ1599" s="32"/>
      <c r="BA1599" s="12">
        <v>0</v>
      </c>
      <c r="BB1599" s="12">
        <f t="shared" si="1912"/>
        <v>0</v>
      </c>
      <c r="BC1599" s="12">
        <f t="shared" si="1913"/>
        <v>79480.94</v>
      </c>
      <c r="BD1599" s="12">
        <f t="shared" si="1914"/>
        <v>79480.94</v>
      </c>
      <c r="BE1599" s="12"/>
      <c r="BF1599" s="12"/>
      <c r="BG1599" s="12"/>
      <c r="BH1599" s="12">
        <f t="shared" si="1915"/>
        <v>0</v>
      </c>
      <c r="BI1599" s="12"/>
      <c r="BJ1599" s="12"/>
      <c r="BK1599" s="12"/>
      <c r="BL1599" s="12">
        <f t="shared" si="1916"/>
        <v>0</v>
      </c>
      <c r="BM1599" s="12"/>
      <c r="BN1599" s="12"/>
      <c r="BO1599" s="12"/>
      <c r="BP1599" s="12">
        <f t="shared" si="1917"/>
        <v>0</v>
      </c>
      <c r="BQ1599" s="12"/>
      <c r="BR1599" s="12"/>
      <c r="BS1599" s="12"/>
      <c r="BT1599" s="12">
        <f t="shared" si="1918"/>
        <v>0</v>
      </c>
      <c r="BU1599" s="12"/>
      <c r="BV1599" s="12"/>
      <c r="BW1599" s="12"/>
      <c r="BX1599" s="12">
        <f t="shared" si="1919"/>
        <v>0</v>
      </c>
      <c r="BY1599" s="12"/>
      <c r="BZ1599" s="12"/>
      <c r="CA1599" s="12"/>
      <c r="CB1599" s="12">
        <f t="shared" si="1920"/>
        <v>0</v>
      </c>
      <c r="CC1599" s="12"/>
      <c r="CD1599" s="12"/>
      <c r="CE1599" s="12"/>
      <c r="CF1599" s="12">
        <f t="shared" si="1921"/>
        <v>0</v>
      </c>
      <c r="CG1599" s="12"/>
      <c r="CH1599" s="12"/>
      <c r="CI1599" s="12"/>
      <c r="CJ1599" s="12">
        <f t="shared" si="1922"/>
        <v>0</v>
      </c>
      <c r="CK1599" s="12"/>
      <c r="CL1599" s="12"/>
      <c r="CM1599" s="12"/>
      <c r="CN1599" s="12">
        <f t="shared" si="1923"/>
        <v>0</v>
      </c>
      <c r="CO1599" s="12"/>
      <c r="CP1599" s="12"/>
      <c r="CQ1599" s="12"/>
      <c r="CR1599" s="12">
        <f t="shared" si="1924"/>
        <v>0</v>
      </c>
      <c r="CS1599" s="12"/>
      <c r="CT1599" s="12"/>
      <c r="CU1599" s="12"/>
      <c r="CV1599" s="12">
        <f t="shared" si="1925"/>
        <v>0</v>
      </c>
      <c r="CW1599" s="12"/>
      <c r="CX1599" s="12"/>
      <c r="CY1599" s="12"/>
      <c r="CZ1599" s="12">
        <f t="shared" si="1926"/>
        <v>0</v>
      </c>
      <c r="DA1599" s="12"/>
      <c r="DB1599" s="12"/>
      <c r="DC1599" s="12">
        <v>79480.94</v>
      </c>
      <c r="DD1599" s="12">
        <f t="shared" si="1927"/>
        <v>79480.94</v>
      </c>
      <c r="DE1599" s="13" t="s">
        <v>54</v>
      </c>
      <c r="DF1599" s="14" t="s">
        <v>55</v>
      </c>
    </row>
    <row r="1600" spans="1:110" ht="51" hidden="1" x14ac:dyDescent="0.25">
      <c r="A1600" s="25" t="s">
        <v>27</v>
      </c>
      <c r="B1600" s="48" t="s">
        <v>2409</v>
      </c>
      <c r="C1600" s="49" t="s">
        <v>2164</v>
      </c>
      <c r="D1600" s="49" t="s">
        <v>51</v>
      </c>
      <c r="E1600" s="48" t="s">
        <v>56</v>
      </c>
      <c r="F1600" s="50">
        <v>9338.9</v>
      </c>
      <c r="G1600" s="50">
        <v>8190.9</v>
      </c>
      <c r="H1600" s="51">
        <v>33802</v>
      </c>
      <c r="I1600" s="12">
        <f t="shared" si="1908"/>
        <v>31737848.780759241</v>
      </c>
      <c r="J1600" s="12">
        <f t="shared" si="1909"/>
        <v>15868924.390379621</v>
      </c>
      <c r="K1600" s="12">
        <f t="shared" si="1910"/>
        <v>15868924.390379621</v>
      </c>
      <c r="L1600" s="12">
        <f t="shared" si="1911"/>
        <v>15868924.390379621</v>
      </c>
      <c r="M1600" s="12">
        <f t="shared" si="1818"/>
        <v>0</v>
      </c>
      <c r="N1600" s="12"/>
      <c r="O1600" s="12"/>
      <c r="P1600" s="12">
        <v>0</v>
      </c>
      <c r="Q1600" s="12"/>
      <c r="R1600" s="12"/>
      <c r="S1600" s="12">
        <v>0</v>
      </c>
      <c r="T1600" s="12"/>
      <c r="U1600" s="12"/>
      <c r="V1600" s="12">
        <v>0</v>
      </c>
      <c r="W1600" s="12"/>
      <c r="X1600" s="12"/>
      <c r="Y1600" s="12">
        <v>0</v>
      </c>
      <c r="Z1600" s="12"/>
      <c r="AA1600" s="12"/>
      <c r="AB1600" s="12">
        <v>0</v>
      </c>
      <c r="AC1600" s="12"/>
      <c r="AD1600" s="12"/>
      <c r="AE1600" s="12">
        <v>0</v>
      </c>
      <c r="AF1600" s="12"/>
      <c r="AG1600" s="12"/>
      <c r="AH1600" s="12">
        <v>0</v>
      </c>
      <c r="AI1600" s="12"/>
      <c r="AJ1600" s="12"/>
      <c r="AK1600" s="12">
        <v>0</v>
      </c>
      <c r="AL1600" s="12"/>
      <c r="AM1600" s="12"/>
      <c r="AN1600" s="12">
        <v>0</v>
      </c>
      <c r="AO1600" s="32"/>
      <c r="AP1600" s="39"/>
      <c r="AQ1600" s="32"/>
      <c r="AR1600" s="32">
        <v>0</v>
      </c>
      <c r="AS1600" s="12"/>
      <c r="AT1600" s="12"/>
      <c r="AU1600" s="12">
        <v>0</v>
      </c>
      <c r="AV1600" s="12"/>
      <c r="AW1600" s="12">
        <v>31737848.780759241</v>
      </c>
      <c r="AX1600" s="12">
        <v>36353507.649999999</v>
      </c>
      <c r="AY1600" s="45"/>
      <c r="AZ1600" s="32"/>
      <c r="BA1600" s="12">
        <v>0</v>
      </c>
      <c r="BB1600" s="12">
        <f t="shared" si="1912"/>
        <v>0</v>
      </c>
      <c r="BC1600" s="12">
        <f t="shared" si="1913"/>
        <v>0</v>
      </c>
      <c r="BD1600" s="12">
        <f t="shared" si="1914"/>
        <v>0</v>
      </c>
      <c r="BE1600" s="12"/>
      <c r="BF1600" s="12"/>
      <c r="BG1600" s="12"/>
      <c r="BH1600" s="12">
        <f t="shared" si="1915"/>
        <v>0</v>
      </c>
      <c r="BI1600" s="12"/>
      <c r="BJ1600" s="12"/>
      <c r="BK1600" s="12"/>
      <c r="BL1600" s="12">
        <f t="shared" si="1916"/>
        <v>0</v>
      </c>
      <c r="BM1600" s="12"/>
      <c r="BN1600" s="12"/>
      <c r="BO1600" s="12"/>
      <c r="BP1600" s="12">
        <f t="shared" si="1917"/>
        <v>0</v>
      </c>
      <c r="BQ1600" s="12"/>
      <c r="BR1600" s="12"/>
      <c r="BS1600" s="12"/>
      <c r="BT1600" s="12">
        <f t="shared" si="1918"/>
        <v>0</v>
      </c>
      <c r="BU1600" s="12"/>
      <c r="BV1600" s="12"/>
      <c r="BW1600" s="12"/>
      <c r="BX1600" s="12">
        <f t="shared" si="1919"/>
        <v>0</v>
      </c>
      <c r="BY1600" s="12"/>
      <c r="BZ1600" s="12"/>
      <c r="CA1600" s="12"/>
      <c r="CB1600" s="12">
        <f t="shared" si="1920"/>
        <v>0</v>
      </c>
      <c r="CC1600" s="12"/>
      <c r="CD1600" s="12"/>
      <c r="CE1600" s="12"/>
      <c r="CF1600" s="12">
        <f t="shared" si="1921"/>
        <v>0</v>
      </c>
      <c r="CG1600" s="12"/>
      <c r="CH1600" s="12"/>
      <c r="CI1600" s="12"/>
      <c r="CJ1600" s="12">
        <f t="shared" si="1922"/>
        <v>0</v>
      </c>
      <c r="CK1600" s="12"/>
      <c r="CL1600" s="12"/>
      <c r="CM1600" s="12"/>
      <c r="CN1600" s="12">
        <f t="shared" si="1923"/>
        <v>0</v>
      </c>
      <c r="CO1600" s="12"/>
      <c r="CP1600" s="12"/>
      <c r="CQ1600" s="12"/>
      <c r="CR1600" s="12">
        <f t="shared" si="1924"/>
        <v>0</v>
      </c>
      <c r="CS1600" s="12"/>
      <c r="CT1600" s="12"/>
      <c r="CU1600" s="12"/>
      <c r="CV1600" s="12">
        <f t="shared" si="1925"/>
        <v>0</v>
      </c>
      <c r="CW1600" s="12"/>
      <c r="CX1600" s="12"/>
      <c r="CY1600" s="12"/>
      <c r="CZ1600" s="12">
        <f t="shared" si="1926"/>
        <v>0</v>
      </c>
      <c r="DA1600" s="12"/>
      <c r="DB1600" s="12"/>
      <c r="DC1600" s="12"/>
      <c r="DD1600" s="12">
        <f t="shared" si="1927"/>
        <v>0</v>
      </c>
      <c r="DE1600" s="13" t="s">
        <v>54</v>
      </c>
      <c r="DF1600" s="14" t="s">
        <v>55</v>
      </c>
    </row>
    <row r="1601" spans="1:110" ht="51" hidden="1" x14ac:dyDescent="0.25">
      <c r="A1601" s="25" t="s">
        <v>28</v>
      </c>
      <c r="B1601" s="48" t="s">
        <v>1599</v>
      </c>
      <c r="C1601" s="49">
        <v>1903</v>
      </c>
      <c r="D1601" s="49" t="s">
        <v>51</v>
      </c>
      <c r="E1601" s="48" t="s">
        <v>56</v>
      </c>
      <c r="F1601" s="50">
        <v>4297</v>
      </c>
      <c r="G1601" s="50">
        <v>3791</v>
      </c>
      <c r="H1601" s="51">
        <v>34116</v>
      </c>
      <c r="I1601" s="12">
        <f t="shared" si="1908"/>
        <v>2051143.07</v>
      </c>
      <c r="J1601" s="12">
        <f t="shared" si="1909"/>
        <v>953436.5</v>
      </c>
      <c r="K1601" s="12">
        <f t="shared" si="1910"/>
        <v>1097706.57</v>
      </c>
      <c r="L1601" s="12">
        <f t="shared" si="1911"/>
        <v>1097706.57</v>
      </c>
      <c r="M1601" s="12">
        <f t="shared" si="1818"/>
        <v>0</v>
      </c>
      <c r="N1601" s="12">
        <v>1906873</v>
      </c>
      <c r="O1601" s="12">
        <v>1906873</v>
      </c>
      <c r="P1601" s="12">
        <v>0</v>
      </c>
      <c r="Q1601" s="12"/>
      <c r="R1601" s="12"/>
      <c r="S1601" s="12">
        <v>0</v>
      </c>
      <c r="T1601" s="12"/>
      <c r="U1601" s="12"/>
      <c r="V1601" s="12">
        <v>0</v>
      </c>
      <c r="W1601" s="12"/>
      <c r="X1601" s="12"/>
      <c r="Y1601" s="12">
        <v>0</v>
      </c>
      <c r="Z1601" s="12"/>
      <c r="AA1601" s="12"/>
      <c r="AB1601" s="12">
        <v>0</v>
      </c>
      <c r="AC1601" s="12"/>
      <c r="AD1601" s="12"/>
      <c r="AE1601" s="12">
        <v>0</v>
      </c>
      <c r="AF1601" s="12"/>
      <c r="AG1601" s="12"/>
      <c r="AH1601" s="12">
        <v>0</v>
      </c>
      <c r="AI1601" s="12"/>
      <c r="AJ1601" s="12"/>
      <c r="AK1601" s="12">
        <v>0</v>
      </c>
      <c r="AL1601" s="12"/>
      <c r="AM1601" s="12"/>
      <c r="AN1601" s="12">
        <v>0</v>
      </c>
      <c r="AO1601" s="32"/>
      <c r="AP1601" s="39" t="s">
        <v>53</v>
      </c>
      <c r="AQ1601" s="32"/>
      <c r="AR1601" s="32">
        <v>0</v>
      </c>
      <c r="AS1601" s="12"/>
      <c r="AT1601" s="12"/>
      <c r="AU1601" s="12">
        <v>0</v>
      </c>
      <c r="AV1601" s="12"/>
      <c r="AW1601" s="12"/>
      <c r="AX1601" s="12">
        <v>0</v>
      </c>
      <c r="AY1601" s="45"/>
      <c r="AZ1601" s="32"/>
      <c r="BA1601" s="12">
        <v>0</v>
      </c>
      <c r="BB1601" s="12">
        <f t="shared" si="1912"/>
        <v>0</v>
      </c>
      <c r="BC1601" s="12">
        <f t="shared" si="1913"/>
        <v>144270.07</v>
      </c>
      <c r="BD1601" s="12">
        <f t="shared" si="1914"/>
        <v>144270.07</v>
      </c>
      <c r="BE1601" s="12"/>
      <c r="BF1601" s="12"/>
      <c r="BG1601" s="12"/>
      <c r="BH1601" s="12">
        <f t="shared" si="1915"/>
        <v>0</v>
      </c>
      <c r="BI1601" s="12"/>
      <c r="BJ1601" s="12"/>
      <c r="BK1601" s="12"/>
      <c r="BL1601" s="12">
        <f t="shared" si="1916"/>
        <v>0</v>
      </c>
      <c r="BM1601" s="12"/>
      <c r="BN1601" s="12"/>
      <c r="BO1601" s="12"/>
      <c r="BP1601" s="12">
        <f t="shared" si="1917"/>
        <v>0</v>
      </c>
      <c r="BQ1601" s="12"/>
      <c r="BR1601" s="12"/>
      <c r="BS1601" s="12"/>
      <c r="BT1601" s="12">
        <f t="shared" si="1918"/>
        <v>0</v>
      </c>
      <c r="BU1601" s="12"/>
      <c r="BV1601" s="12"/>
      <c r="BW1601" s="12"/>
      <c r="BX1601" s="12">
        <f t="shared" si="1919"/>
        <v>0</v>
      </c>
      <c r="BY1601" s="12"/>
      <c r="BZ1601" s="12"/>
      <c r="CA1601" s="12"/>
      <c r="CB1601" s="12">
        <f t="shared" si="1920"/>
        <v>0</v>
      </c>
      <c r="CC1601" s="12"/>
      <c r="CD1601" s="12"/>
      <c r="CE1601" s="12"/>
      <c r="CF1601" s="12">
        <f t="shared" si="1921"/>
        <v>0</v>
      </c>
      <c r="CG1601" s="12"/>
      <c r="CH1601" s="12"/>
      <c r="CI1601" s="12"/>
      <c r="CJ1601" s="12">
        <f t="shared" si="1922"/>
        <v>0</v>
      </c>
      <c r="CK1601" s="12"/>
      <c r="CL1601" s="12"/>
      <c r="CM1601" s="12"/>
      <c r="CN1601" s="12">
        <f t="shared" si="1923"/>
        <v>0</v>
      </c>
      <c r="CO1601" s="12"/>
      <c r="CP1601" s="12"/>
      <c r="CQ1601" s="12"/>
      <c r="CR1601" s="12">
        <f t="shared" si="1924"/>
        <v>0</v>
      </c>
      <c r="CS1601" s="12"/>
      <c r="CT1601" s="12"/>
      <c r="CU1601" s="12"/>
      <c r="CV1601" s="12">
        <f t="shared" si="1925"/>
        <v>0</v>
      </c>
      <c r="CW1601" s="12"/>
      <c r="CX1601" s="12"/>
      <c r="CY1601" s="12"/>
      <c r="CZ1601" s="12">
        <f t="shared" si="1926"/>
        <v>0</v>
      </c>
      <c r="DA1601" s="12"/>
      <c r="DB1601" s="12"/>
      <c r="DC1601" s="12">
        <v>144270.07</v>
      </c>
      <c r="DD1601" s="12">
        <f t="shared" si="1927"/>
        <v>144270.07</v>
      </c>
      <c r="DE1601" s="13" t="s">
        <v>54</v>
      </c>
      <c r="DF1601" s="14" t="s">
        <v>55</v>
      </c>
    </row>
    <row r="1602" spans="1:110" ht="38.25" hidden="1" x14ac:dyDescent="0.25">
      <c r="A1602" s="25" t="s">
        <v>29</v>
      </c>
      <c r="B1602" s="100" t="s">
        <v>1920</v>
      </c>
      <c r="C1602" s="111">
        <v>1880</v>
      </c>
      <c r="D1602" s="26" t="s">
        <v>51</v>
      </c>
      <c r="E1602" s="112" t="s">
        <v>56</v>
      </c>
      <c r="F1602" s="113">
        <v>32664.2</v>
      </c>
      <c r="G1602" s="113">
        <v>29315</v>
      </c>
      <c r="H1602" s="114">
        <v>34047</v>
      </c>
      <c r="I1602" s="12">
        <f t="shared" si="1908"/>
        <v>200000000</v>
      </c>
      <c r="J1602" s="12">
        <f t="shared" si="1909"/>
        <v>100000000</v>
      </c>
      <c r="K1602" s="12">
        <f t="shared" si="1910"/>
        <v>100000000</v>
      </c>
      <c r="L1602" s="12">
        <f t="shared" si="1911"/>
        <v>100000000</v>
      </c>
      <c r="M1602" s="12">
        <f t="shared" si="1818"/>
        <v>0</v>
      </c>
      <c r="N1602" s="12"/>
      <c r="O1602" s="12"/>
      <c r="P1602" s="12">
        <v>0</v>
      </c>
      <c r="Q1602" s="12"/>
      <c r="R1602" s="12"/>
      <c r="S1602" s="12">
        <v>0</v>
      </c>
      <c r="T1602" s="12"/>
      <c r="U1602" s="12"/>
      <c r="V1602" s="12">
        <v>0</v>
      </c>
      <c r="W1602" s="12"/>
      <c r="X1602" s="12"/>
      <c r="Y1602" s="12">
        <v>0</v>
      </c>
      <c r="Z1602" s="12"/>
      <c r="AA1602" s="12"/>
      <c r="AB1602" s="12">
        <v>0</v>
      </c>
      <c r="AC1602" s="12"/>
      <c r="AD1602" s="12"/>
      <c r="AE1602" s="12">
        <v>0</v>
      </c>
      <c r="AF1602" s="12"/>
      <c r="AG1602" s="12"/>
      <c r="AH1602" s="12">
        <v>0</v>
      </c>
      <c r="AI1602" s="12"/>
      <c r="AJ1602" s="12"/>
      <c r="AK1602" s="12">
        <v>0</v>
      </c>
      <c r="AL1602" s="12"/>
      <c r="AM1602" s="12"/>
      <c r="AN1602" s="12">
        <v>0</v>
      </c>
      <c r="AO1602" s="32"/>
      <c r="AP1602" s="39"/>
      <c r="AQ1602" s="32"/>
      <c r="AR1602" s="32">
        <v>0</v>
      </c>
      <c r="AS1602" s="12"/>
      <c r="AT1602" s="12"/>
      <c r="AU1602" s="12">
        <v>0</v>
      </c>
      <c r="AV1602" s="12">
        <v>200000000</v>
      </c>
      <c r="AW1602" s="12">
        <v>200000000</v>
      </c>
      <c r="AX1602" s="12">
        <v>-54652365.729999989</v>
      </c>
      <c r="AY1602" s="45"/>
      <c r="AZ1602" s="32"/>
      <c r="BA1602" s="12">
        <v>0</v>
      </c>
      <c r="BB1602" s="12">
        <f t="shared" si="1912"/>
        <v>0</v>
      </c>
      <c r="BC1602" s="12">
        <f t="shared" si="1913"/>
        <v>0</v>
      </c>
      <c r="BD1602" s="12">
        <f t="shared" si="1914"/>
        <v>0</v>
      </c>
      <c r="BE1602" s="12"/>
      <c r="BF1602" s="12"/>
      <c r="BG1602" s="12"/>
      <c r="BH1602" s="12">
        <f t="shared" si="1915"/>
        <v>0</v>
      </c>
      <c r="BI1602" s="12"/>
      <c r="BJ1602" s="12"/>
      <c r="BK1602" s="12"/>
      <c r="BL1602" s="12">
        <f t="shared" si="1916"/>
        <v>0</v>
      </c>
      <c r="BM1602" s="12"/>
      <c r="BN1602" s="12"/>
      <c r="BO1602" s="12"/>
      <c r="BP1602" s="12">
        <f t="shared" si="1917"/>
        <v>0</v>
      </c>
      <c r="BQ1602" s="12"/>
      <c r="BR1602" s="12"/>
      <c r="BS1602" s="12"/>
      <c r="BT1602" s="12">
        <f t="shared" si="1918"/>
        <v>0</v>
      </c>
      <c r="BU1602" s="12"/>
      <c r="BV1602" s="12"/>
      <c r="BW1602" s="12"/>
      <c r="BX1602" s="12">
        <f t="shared" si="1919"/>
        <v>0</v>
      </c>
      <c r="BY1602" s="12"/>
      <c r="BZ1602" s="12"/>
      <c r="CA1602" s="12"/>
      <c r="CB1602" s="12">
        <f t="shared" si="1920"/>
        <v>0</v>
      </c>
      <c r="CC1602" s="12"/>
      <c r="CD1602" s="12"/>
      <c r="CE1602" s="12"/>
      <c r="CF1602" s="12">
        <f t="shared" si="1921"/>
        <v>0</v>
      </c>
      <c r="CG1602" s="12"/>
      <c r="CH1602" s="12"/>
      <c r="CI1602" s="12"/>
      <c r="CJ1602" s="12">
        <f t="shared" si="1922"/>
        <v>0</v>
      </c>
      <c r="CK1602" s="12"/>
      <c r="CL1602" s="12"/>
      <c r="CM1602" s="12"/>
      <c r="CN1602" s="12">
        <f t="shared" si="1923"/>
        <v>0</v>
      </c>
      <c r="CO1602" s="12"/>
      <c r="CP1602" s="12"/>
      <c r="CQ1602" s="12"/>
      <c r="CR1602" s="12">
        <f t="shared" si="1924"/>
        <v>0</v>
      </c>
      <c r="CS1602" s="12"/>
      <c r="CT1602" s="12"/>
      <c r="CU1602" s="12"/>
      <c r="CV1602" s="12">
        <f t="shared" si="1925"/>
        <v>0</v>
      </c>
      <c r="CW1602" s="12"/>
      <c r="CX1602" s="12"/>
      <c r="CY1602" s="12"/>
      <c r="CZ1602" s="12">
        <f t="shared" si="1926"/>
        <v>0</v>
      </c>
      <c r="DA1602" s="12"/>
      <c r="DB1602" s="12"/>
      <c r="DC1602" s="12"/>
      <c r="DD1602" s="12">
        <f t="shared" si="1927"/>
        <v>0</v>
      </c>
      <c r="DE1602" s="13" t="s">
        <v>54</v>
      </c>
      <c r="DF1602" s="14" t="s">
        <v>55</v>
      </c>
    </row>
    <row r="1603" spans="1:110" ht="51" hidden="1" x14ac:dyDescent="0.25">
      <c r="A1603" s="25" t="s">
        <v>30</v>
      </c>
      <c r="B1603" s="48" t="s">
        <v>1600</v>
      </c>
      <c r="C1603" s="49">
        <v>1914</v>
      </c>
      <c r="D1603" s="49" t="s">
        <v>51</v>
      </c>
      <c r="E1603" s="48" t="s">
        <v>56</v>
      </c>
      <c r="F1603" s="50">
        <v>1048</v>
      </c>
      <c r="G1603" s="50">
        <v>957</v>
      </c>
      <c r="H1603" s="51">
        <v>34022</v>
      </c>
      <c r="I1603" s="12">
        <f t="shared" si="1908"/>
        <v>3868870.1390800001</v>
      </c>
      <c r="J1603" s="12">
        <f t="shared" si="1909"/>
        <v>1934435.0695400001</v>
      </c>
      <c r="K1603" s="12">
        <f t="shared" si="1910"/>
        <v>1934435.0695400001</v>
      </c>
      <c r="L1603" s="12">
        <f t="shared" si="1911"/>
        <v>1934435.0695400001</v>
      </c>
      <c r="M1603" s="12">
        <f t="shared" si="1818"/>
        <v>0</v>
      </c>
      <c r="N1603" s="12"/>
      <c r="O1603" s="12"/>
      <c r="P1603" s="12">
        <v>0</v>
      </c>
      <c r="Q1603" s="12">
        <v>2387303.5550000002</v>
      </c>
      <c r="R1603" s="12">
        <v>2387303.5550000002</v>
      </c>
      <c r="S1603" s="12">
        <v>0</v>
      </c>
      <c r="T1603" s="12"/>
      <c r="U1603" s="12"/>
      <c r="V1603" s="12">
        <v>0</v>
      </c>
      <c r="W1603" s="12">
        <v>519067.24400000001</v>
      </c>
      <c r="X1603" s="12">
        <v>424711.2</v>
      </c>
      <c r="Y1603" s="12">
        <v>-94356.043999999994</v>
      </c>
      <c r="Z1603" s="12">
        <v>646443.92099999997</v>
      </c>
      <c r="AA1603" s="12">
        <v>557366.6987999999</v>
      </c>
      <c r="AB1603" s="12">
        <v>-89077.222200000077</v>
      </c>
      <c r="AC1603" s="12"/>
      <c r="AD1603" s="12">
        <v>499488.68527999998</v>
      </c>
      <c r="AE1603" s="12">
        <v>499488.68527999998</v>
      </c>
      <c r="AF1603" s="12"/>
      <c r="AG1603" s="12"/>
      <c r="AH1603" s="12">
        <v>0</v>
      </c>
      <c r="AI1603" s="12"/>
      <c r="AJ1603" s="12"/>
      <c r="AK1603" s="12">
        <v>0</v>
      </c>
      <c r="AL1603" s="12"/>
      <c r="AM1603" s="12"/>
      <c r="AN1603" s="12">
        <v>0</v>
      </c>
      <c r="AO1603" s="32"/>
      <c r="AP1603" s="39" t="s">
        <v>53</v>
      </c>
      <c r="AQ1603" s="32"/>
      <c r="AR1603" s="32">
        <v>0</v>
      </c>
      <c r="AS1603" s="12"/>
      <c r="AT1603" s="12"/>
      <c r="AU1603" s="12">
        <v>0</v>
      </c>
      <c r="AV1603" s="12"/>
      <c r="AW1603" s="12"/>
      <c r="AX1603" s="12">
        <v>0</v>
      </c>
      <c r="AY1603" s="45"/>
      <c r="AZ1603" s="32"/>
      <c r="BA1603" s="12">
        <v>0</v>
      </c>
      <c r="BB1603" s="12">
        <f t="shared" si="1912"/>
        <v>0</v>
      </c>
      <c r="BC1603" s="12">
        <f t="shared" si="1913"/>
        <v>0</v>
      </c>
      <c r="BD1603" s="12">
        <f t="shared" si="1914"/>
        <v>0</v>
      </c>
      <c r="BE1603" s="12"/>
      <c r="BF1603" s="12"/>
      <c r="BG1603" s="12"/>
      <c r="BH1603" s="12">
        <f t="shared" si="1915"/>
        <v>0</v>
      </c>
      <c r="BI1603" s="12"/>
      <c r="BJ1603" s="12"/>
      <c r="BK1603" s="12"/>
      <c r="BL1603" s="12">
        <f t="shared" si="1916"/>
        <v>0</v>
      </c>
      <c r="BM1603" s="12"/>
      <c r="BN1603" s="12"/>
      <c r="BO1603" s="12"/>
      <c r="BP1603" s="12">
        <f t="shared" si="1917"/>
        <v>0</v>
      </c>
      <c r="BQ1603" s="12"/>
      <c r="BR1603" s="12"/>
      <c r="BS1603" s="12"/>
      <c r="BT1603" s="12">
        <f t="shared" si="1918"/>
        <v>0</v>
      </c>
      <c r="BU1603" s="12"/>
      <c r="BV1603" s="12"/>
      <c r="BW1603" s="12"/>
      <c r="BX1603" s="12">
        <f t="shared" si="1919"/>
        <v>0</v>
      </c>
      <c r="BY1603" s="12"/>
      <c r="BZ1603" s="12"/>
      <c r="CA1603" s="12"/>
      <c r="CB1603" s="12">
        <f t="shared" si="1920"/>
        <v>0</v>
      </c>
      <c r="CC1603" s="12"/>
      <c r="CD1603" s="12"/>
      <c r="CE1603" s="12"/>
      <c r="CF1603" s="12">
        <f t="shared" si="1921"/>
        <v>0</v>
      </c>
      <c r="CG1603" s="12"/>
      <c r="CH1603" s="12"/>
      <c r="CI1603" s="12"/>
      <c r="CJ1603" s="12">
        <f t="shared" si="1922"/>
        <v>0</v>
      </c>
      <c r="CK1603" s="12"/>
      <c r="CL1603" s="12"/>
      <c r="CM1603" s="12"/>
      <c r="CN1603" s="12">
        <f t="shared" si="1923"/>
        <v>0</v>
      </c>
      <c r="CO1603" s="12"/>
      <c r="CP1603" s="12"/>
      <c r="CQ1603" s="12"/>
      <c r="CR1603" s="12">
        <f t="shared" si="1924"/>
        <v>0</v>
      </c>
      <c r="CS1603" s="12"/>
      <c r="CT1603" s="12"/>
      <c r="CU1603" s="12"/>
      <c r="CV1603" s="12">
        <f t="shared" si="1925"/>
        <v>0</v>
      </c>
      <c r="CW1603" s="12"/>
      <c r="CX1603" s="12"/>
      <c r="CY1603" s="12"/>
      <c r="CZ1603" s="12">
        <f t="shared" si="1926"/>
        <v>0</v>
      </c>
      <c r="DA1603" s="12"/>
      <c r="DB1603" s="12"/>
      <c r="DC1603" s="12"/>
      <c r="DD1603" s="12">
        <f t="shared" si="1927"/>
        <v>0</v>
      </c>
      <c r="DE1603" s="13" t="s">
        <v>54</v>
      </c>
      <c r="DF1603" s="14" t="s">
        <v>55</v>
      </c>
    </row>
    <row r="1604" spans="1:110" ht="51" hidden="1" x14ac:dyDescent="0.25">
      <c r="A1604" s="25" t="s">
        <v>31</v>
      </c>
      <c r="B1604" s="48" t="s">
        <v>1601</v>
      </c>
      <c r="C1604" s="49">
        <v>1837</v>
      </c>
      <c r="D1604" s="49" t="s">
        <v>51</v>
      </c>
      <c r="E1604" s="48" t="s">
        <v>56</v>
      </c>
      <c r="F1604" s="50">
        <v>4374.3999999999996</v>
      </c>
      <c r="G1604" s="50">
        <v>3793.4</v>
      </c>
      <c r="H1604" s="51">
        <v>34115</v>
      </c>
      <c r="I1604" s="12">
        <f t="shared" si="1908"/>
        <v>13030668.455</v>
      </c>
      <c r="J1604" s="12">
        <f t="shared" si="1909"/>
        <v>6515334.2275</v>
      </c>
      <c r="K1604" s="12">
        <f t="shared" si="1910"/>
        <v>6515334.2275</v>
      </c>
      <c r="L1604" s="12">
        <f t="shared" si="1911"/>
        <v>6515334.2275</v>
      </c>
      <c r="M1604" s="12">
        <f t="shared" si="1818"/>
        <v>0</v>
      </c>
      <c r="N1604" s="12">
        <v>1908080.1510000001</v>
      </c>
      <c r="O1604" s="12">
        <v>2122909.59</v>
      </c>
      <c r="P1604" s="12">
        <v>214829.43899999978</v>
      </c>
      <c r="Q1604" s="12"/>
      <c r="R1604" s="12"/>
      <c r="S1604" s="12">
        <v>0</v>
      </c>
      <c r="T1604" s="12"/>
      <c r="U1604" s="12"/>
      <c r="V1604" s="12">
        <v>0</v>
      </c>
      <c r="W1604" s="12"/>
      <c r="X1604" s="12"/>
      <c r="Y1604" s="12">
        <v>0</v>
      </c>
      <c r="Z1604" s="12"/>
      <c r="AA1604" s="12"/>
      <c r="AB1604" s="12">
        <v>0</v>
      </c>
      <c r="AC1604" s="12"/>
      <c r="AD1604" s="12"/>
      <c r="AE1604" s="12">
        <v>0</v>
      </c>
      <c r="AF1604" s="12"/>
      <c r="AG1604" s="12"/>
      <c r="AH1604" s="12">
        <v>0</v>
      </c>
      <c r="AI1604" s="12"/>
      <c r="AJ1604" s="12"/>
      <c r="AK1604" s="12">
        <v>0</v>
      </c>
      <c r="AL1604" s="12">
        <v>10650538.865</v>
      </c>
      <c r="AM1604" s="12">
        <v>10650538.865</v>
      </c>
      <c r="AN1604" s="12">
        <v>0</v>
      </c>
      <c r="AO1604" s="32"/>
      <c r="AP1604" s="39" t="s">
        <v>53</v>
      </c>
      <c r="AQ1604" s="32"/>
      <c r="AR1604" s="32">
        <v>0</v>
      </c>
      <c r="AS1604" s="12"/>
      <c r="AT1604" s="12"/>
      <c r="AU1604" s="12">
        <v>0</v>
      </c>
      <c r="AV1604" s="12"/>
      <c r="AW1604" s="12"/>
      <c r="AX1604" s="12">
        <v>0</v>
      </c>
      <c r="AY1604" s="45"/>
      <c r="AZ1604" s="32">
        <v>257220</v>
      </c>
      <c r="BA1604" s="12">
        <v>0</v>
      </c>
      <c r="BB1604" s="12">
        <f t="shared" si="1912"/>
        <v>0</v>
      </c>
      <c r="BC1604" s="12">
        <f t="shared" si="1913"/>
        <v>0</v>
      </c>
      <c r="BD1604" s="12">
        <f t="shared" si="1914"/>
        <v>0</v>
      </c>
      <c r="BE1604" s="12"/>
      <c r="BF1604" s="12"/>
      <c r="BG1604" s="12"/>
      <c r="BH1604" s="12">
        <f t="shared" si="1915"/>
        <v>0</v>
      </c>
      <c r="BI1604" s="12"/>
      <c r="BJ1604" s="12"/>
      <c r="BK1604" s="12"/>
      <c r="BL1604" s="12">
        <f t="shared" si="1916"/>
        <v>0</v>
      </c>
      <c r="BM1604" s="12"/>
      <c r="BN1604" s="12"/>
      <c r="BO1604" s="12"/>
      <c r="BP1604" s="12">
        <f t="shared" si="1917"/>
        <v>0</v>
      </c>
      <c r="BQ1604" s="12"/>
      <c r="BR1604" s="12"/>
      <c r="BS1604" s="12"/>
      <c r="BT1604" s="12">
        <f t="shared" si="1918"/>
        <v>0</v>
      </c>
      <c r="BU1604" s="12"/>
      <c r="BV1604" s="12"/>
      <c r="BW1604" s="12"/>
      <c r="BX1604" s="12">
        <f t="shared" si="1919"/>
        <v>0</v>
      </c>
      <c r="BY1604" s="12"/>
      <c r="BZ1604" s="12"/>
      <c r="CA1604" s="12"/>
      <c r="CB1604" s="12">
        <f t="shared" si="1920"/>
        <v>0</v>
      </c>
      <c r="CC1604" s="12"/>
      <c r="CD1604" s="12"/>
      <c r="CE1604" s="12"/>
      <c r="CF1604" s="12">
        <f t="shared" si="1921"/>
        <v>0</v>
      </c>
      <c r="CG1604" s="12"/>
      <c r="CH1604" s="12"/>
      <c r="CI1604" s="12"/>
      <c r="CJ1604" s="12">
        <f t="shared" si="1922"/>
        <v>0</v>
      </c>
      <c r="CK1604" s="12"/>
      <c r="CL1604" s="12"/>
      <c r="CM1604" s="12"/>
      <c r="CN1604" s="12">
        <f t="shared" si="1923"/>
        <v>0</v>
      </c>
      <c r="CO1604" s="12"/>
      <c r="CP1604" s="12"/>
      <c r="CQ1604" s="12"/>
      <c r="CR1604" s="12">
        <f t="shared" si="1924"/>
        <v>0</v>
      </c>
      <c r="CS1604" s="12"/>
      <c r="CT1604" s="12"/>
      <c r="CU1604" s="12"/>
      <c r="CV1604" s="12">
        <f t="shared" si="1925"/>
        <v>0</v>
      </c>
      <c r="CW1604" s="12"/>
      <c r="CX1604" s="12"/>
      <c r="CY1604" s="12"/>
      <c r="CZ1604" s="12">
        <f t="shared" si="1926"/>
        <v>0</v>
      </c>
      <c r="DA1604" s="12"/>
      <c r="DB1604" s="12"/>
      <c r="DC1604" s="12"/>
      <c r="DD1604" s="12">
        <f t="shared" si="1927"/>
        <v>0</v>
      </c>
      <c r="DE1604" s="13" t="s">
        <v>54</v>
      </c>
      <c r="DF1604" s="14" t="s">
        <v>55</v>
      </c>
    </row>
    <row r="1605" spans="1:110" ht="51" hidden="1" x14ac:dyDescent="0.25">
      <c r="A1605" s="25" t="s">
        <v>32</v>
      </c>
      <c r="B1605" s="48" t="s">
        <v>1922</v>
      </c>
      <c r="C1605" s="49">
        <v>1910</v>
      </c>
      <c r="D1605" s="49"/>
      <c r="E1605" s="48" t="s">
        <v>56</v>
      </c>
      <c r="F1605" s="50">
        <v>6478.1</v>
      </c>
      <c r="G1605" s="50">
        <v>5659.1</v>
      </c>
      <c r="H1605" s="51">
        <v>34087</v>
      </c>
      <c r="I1605" s="12">
        <f t="shared" si="1908"/>
        <v>9058959.6699999999</v>
      </c>
      <c r="J1605" s="12">
        <f t="shared" si="1909"/>
        <v>4299372.75</v>
      </c>
      <c r="K1605" s="12">
        <f t="shared" si="1910"/>
        <v>4759586.92</v>
      </c>
      <c r="L1605" s="12">
        <f t="shared" si="1911"/>
        <v>4759586.92</v>
      </c>
      <c r="M1605" s="12">
        <f t="shared" si="1818"/>
        <v>0</v>
      </c>
      <c r="N1605" s="12"/>
      <c r="O1605" s="12"/>
      <c r="P1605" s="12">
        <v>0</v>
      </c>
      <c r="Q1605" s="12"/>
      <c r="R1605" s="12"/>
      <c r="S1605" s="12">
        <v>0</v>
      </c>
      <c r="T1605" s="12"/>
      <c r="U1605" s="12"/>
      <c r="V1605" s="12">
        <v>0</v>
      </c>
      <c r="W1605" s="12"/>
      <c r="X1605" s="12"/>
      <c r="Y1605" s="12">
        <v>0</v>
      </c>
      <c r="Z1605" s="12"/>
      <c r="AA1605" s="12"/>
      <c r="AB1605" s="12">
        <v>0</v>
      </c>
      <c r="AC1605" s="12"/>
      <c r="AD1605" s="12"/>
      <c r="AE1605" s="12">
        <v>0</v>
      </c>
      <c r="AF1605" s="12"/>
      <c r="AG1605" s="12"/>
      <c r="AH1605" s="12">
        <v>0</v>
      </c>
      <c r="AI1605" s="12"/>
      <c r="AJ1605" s="12"/>
      <c r="AK1605" s="12">
        <v>0</v>
      </c>
      <c r="AL1605" s="12"/>
      <c r="AM1605" s="12"/>
      <c r="AN1605" s="12">
        <v>0</v>
      </c>
      <c r="AO1605" s="32"/>
      <c r="AP1605" s="39"/>
      <c r="AQ1605" s="32"/>
      <c r="AR1605" s="32">
        <v>0</v>
      </c>
      <c r="AS1605" s="12">
        <v>8598745.5</v>
      </c>
      <c r="AT1605" s="12">
        <v>8598745.5</v>
      </c>
      <c r="AU1605" s="12">
        <v>0</v>
      </c>
      <c r="AV1605" s="12"/>
      <c r="AW1605" s="12"/>
      <c r="AX1605" s="12">
        <v>0</v>
      </c>
      <c r="AY1605" s="45"/>
      <c r="AZ1605" s="32"/>
      <c r="BA1605" s="12">
        <v>0</v>
      </c>
      <c r="BB1605" s="12">
        <f t="shared" si="1912"/>
        <v>0</v>
      </c>
      <c r="BC1605" s="12">
        <f t="shared" si="1913"/>
        <v>460214.17</v>
      </c>
      <c r="BD1605" s="12">
        <f t="shared" si="1914"/>
        <v>460214.17</v>
      </c>
      <c r="BE1605" s="12"/>
      <c r="BF1605" s="12"/>
      <c r="BG1605" s="12">
        <v>460214.17</v>
      </c>
      <c r="BH1605" s="12">
        <f t="shared" si="1915"/>
        <v>460214.17</v>
      </c>
      <c r="BI1605" s="12"/>
      <c r="BJ1605" s="12"/>
      <c r="BK1605" s="12"/>
      <c r="BL1605" s="12">
        <f t="shared" si="1916"/>
        <v>0</v>
      </c>
      <c r="BM1605" s="12"/>
      <c r="BN1605" s="12"/>
      <c r="BO1605" s="12"/>
      <c r="BP1605" s="12">
        <f t="shared" si="1917"/>
        <v>0</v>
      </c>
      <c r="BQ1605" s="12"/>
      <c r="BR1605" s="12"/>
      <c r="BS1605" s="12"/>
      <c r="BT1605" s="12">
        <f t="shared" si="1918"/>
        <v>0</v>
      </c>
      <c r="BU1605" s="12"/>
      <c r="BV1605" s="12"/>
      <c r="BW1605" s="12"/>
      <c r="BX1605" s="12">
        <f t="shared" si="1919"/>
        <v>0</v>
      </c>
      <c r="BY1605" s="12"/>
      <c r="BZ1605" s="12"/>
      <c r="CA1605" s="12"/>
      <c r="CB1605" s="12">
        <f t="shared" si="1920"/>
        <v>0</v>
      </c>
      <c r="CC1605" s="12"/>
      <c r="CD1605" s="12"/>
      <c r="CE1605" s="12"/>
      <c r="CF1605" s="12">
        <f t="shared" si="1921"/>
        <v>0</v>
      </c>
      <c r="CG1605" s="12"/>
      <c r="CH1605" s="12"/>
      <c r="CI1605" s="12"/>
      <c r="CJ1605" s="12">
        <f t="shared" si="1922"/>
        <v>0</v>
      </c>
      <c r="CK1605" s="12"/>
      <c r="CL1605" s="12"/>
      <c r="CM1605" s="12"/>
      <c r="CN1605" s="12">
        <f t="shared" si="1923"/>
        <v>0</v>
      </c>
      <c r="CO1605" s="12"/>
      <c r="CP1605" s="12"/>
      <c r="CQ1605" s="12"/>
      <c r="CR1605" s="12">
        <f t="shared" si="1924"/>
        <v>0</v>
      </c>
      <c r="CS1605" s="12"/>
      <c r="CT1605" s="12"/>
      <c r="CU1605" s="12"/>
      <c r="CV1605" s="12">
        <f t="shared" si="1925"/>
        <v>0</v>
      </c>
      <c r="CW1605" s="12"/>
      <c r="CX1605" s="12"/>
      <c r="CY1605" s="12"/>
      <c r="CZ1605" s="12">
        <f t="shared" si="1926"/>
        <v>0</v>
      </c>
      <c r="DA1605" s="12"/>
      <c r="DB1605" s="12"/>
      <c r="DC1605" s="12"/>
      <c r="DD1605" s="12">
        <f t="shared" si="1927"/>
        <v>0</v>
      </c>
      <c r="DE1605" s="13" t="s">
        <v>54</v>
      </c>
      <c r="DF1605" s="14" t="s">
        <v>55</v>
      </c>
    </row>
    <row r="1606" spans="1:110" ht="51" hidden="1" x14ac:dyDescent="0.25">
      <c r="A1606" s="25" t="s">
        <v>33</v>
      </c>
      <c r="B1606" s="48" t="s">
        <v>1602</v>
      </c>
      <c r="C1606" s="49">
        <v>1894</v>
      </c>
      <c r="D1606" s="49" t="s">
        <v>51</v>
      </c>
      <c r="E1606" s="48" t="s">
        <v>56</v>
      </c>
      <c r="F1606" s="50">
        <v>2536</v>
      </c>
      <c r="G1606" s="50">
        <v>2262</v>
      </c>
      <c r="H1606" s="51">
        <v>33753</v>
      </c>
      <c r="I1606" s="12">
        <f t="shared" si="1908"/>
        <v>1226333.07</v>
      </c>
      <c r="J1606" s="12">
        <f t="shared" si="1909"/>
        <v>568893</v>
      </c>
      <c r="K1606" s="12">
        <f t="shared" si="1910"/>
        <v>657440.07000000007</v>
      </c>
      <c r="L1606" s="12">
        <f t="shared" si="1911"/>
        <v>657440.07000000007</v>
      </c>
      <c r="M1606" s="12">
        <f t="shared" si="1818"/>
        <v>0</v>
      </c>
      <c r="N1606" s="12">
        <v>1137786</v>
      </c>
      <c r="O1606" s="12">
        <v>1137786</v>
      </c>
      <c r="P1606" s="12">
        <v>0</v>
      </c>
      <c r="Q1606" s="12"/>
      <c r="R1606" s="12"/>
      <c r="S1606" s="12">
        <v>0</v>
      </c>
      <c r="T1606" s="12"/>
      <c r="U1606" s="12"/>
      <c r="V1606" s="12">
        <v>0</v>
      </c>
      <c r="W1606" s="12"/>
      <c r="X1606" s="12"/>
      <c r="Y1606" s="12">
        <v>0</v>
      </c>
      <c r="Z1606" s="12"/>
      <c r="AA1606" s="12"/>
      <c r="AB1606" s="12">
        <v>0</v>
      </c>
      <c r="AC1606" s="12"/>
      <c r="AD1606" s="12"/>
      <c r="AE1606" s="12">
        <v>0</v>
      </c>
      <c r="AF1606" s="12"/>
      <c r="AG1606" s="12"/>
      <c r="AH1606" s="12">
        <v>0</v>
      </c>
      <c r="AI1606" s="12"/>
      <c r="AJ1606" s="12"/>
      <c r="AK1606" s="12">
        <v>0</v>
      </c>
      <c r="AL1606" s="12"/>
      <c r="AM1606" s="12"/>
      <c r="AN1606" s="12">
        <v>0</v>
      </c>
      <c r="AO1606" s="32"/>
      <c r="AP1606" s="39" t="s">
        <v>53</v>
      </c>
      <c r="AQ1606" s="32"/>
      <c r="AR1606" s="32">
        <v>0</v>
      </c>
      <c r="AS1606" s="12"/>
      <c r="AT1606" s="12"/>
      <c r="AU1606" s="12">
        <v>0</v>
      </c>
      <c r="AV1606" s="12"/>
      <c r="AW1606" s="12"/>
      <c r="AX1606" s="12">
        <v>0</v>
      </c>
      <c r="AY1606" s="45"/>
      <c r="AZ1606" s="32"/>
      <c r="BA1606" s="12">
        <v>0</v>
      </c>
      <c r="BB1606" s="12">
        <f t="shared" si="1912"/>
        <v>0</v>
      </c>
      <c r="BC1606" s="12">
        <f t="shared" si="1913"/>
        <v>88547.07</v>
      </c>
      <c r="BD1606" s="12">
        <f t="shared" si="1914"/>
        <v>88547.07</v>
      </c>
      <c r="BE1606" s="12"/>
      <c r="BF1606" s="12"/>
      <c r="BG1606" s="12"/>
      <c r="BH1606" s="12">
        <f t="shared" si="1915"/>
        <v>0</v>
      </c>
      <c r="BI1606" s="12"/>
      <c r="BJ1606" s="12"/>
      <c r="BK1606" s="12"/>
      <c r="BL1606" s="12">
        <f t="shared" si="1916"/>
        <v>0</v>
      </c>
      <c r="BM1606" s="12"/>
      <c r="BN1606" s="12"/>
      <c r="BO1606" s="12"/>
      <c r="BP1606" s="12">
        <f t="shared" si="1917"/>
        <v>0</v>
      </c>
      <c r="BQ1606" s="12"/>
      <c r="BR1606" s="12"/>
      <c r="BS1606" s="12"/>
      <c r="BT1606" s="12">
        <f t="shared" si="1918"/>
        <v>0</v>
      </c>
      <c r="BU1606" s="12"/>
      <c r="BV1606" s="12"/>
      <c r="BW1606" s="12"/>
      <c r="BX1606" s="12">
        <f t="shared" si="1919"/>
        <v>0</v>
      </c>
      <c r="BY1606" s="12"/>
      <c r="BZ1606" s="12"/>
      <c r="CA1606" s="12"/>
      <c r="CB1606" s="12">
        <f t="shared" si="1920"/>
        <v>0</v>
      </c>
      <c r="CC1606" s="12"/>
      <c r="CD1606" s="12"/>
      <c r="CE1606" s="12"/>
      <c r="CF1606" s="12">
        <f t="shared" si="1921"/>
        <v>0</v>
      </c>
      <c r="CG1606" s="12"/>
      <c r="CH1606" s="12"/>
      <c r="CI1606" s="12"/>
      <c r="CJ1606" s="12">
        <f t="shared" si="1922"/>
        <v>0</v>
      </c>
      <c r="CK1606" s="12"/>
      <c r="CL1606" s="12"/>
      <c r="CM1606" s="12"/>
      <c r="CN1606" s="12">
        <f t="shared" si="1923"/>
        <v>0</v>
      </c>
      <c r="CO1606" s="12"/>
      <c r="CP1606" s="12"/>
      <c r="CQ1606" s="12"/>
      <c r="CR1606" s="12">
        <f t="shared" si="1924"/>
        <v>0</v>
      </c>
      <c r="CS1606" s="12"/>
      <c r="CT1606" s="12"/>
      <c r="CU1606" s="12"/>
      <c r="CV1606" s="12">
        <f t="shared" si="1925"/>
        <v>0</v>
      </c>
      <c r="CW1606" s="12"/>
      <c r="CX1606" s="12"/>
      <c r="CY1606" s="12"/>
      <c r="CZ1606" s="12">
        <f t="shared" si="1926"/>
        <v>0</v>
      </c>
      <c r="DA1606" s="12"/>
      <c r="DB1606" s="12"/>
      <c r="DC1606" s="12">
        <v>88547.07</v>
      </c>
      <c r="DD1606" s="12">
        <f t="shared" si="1927"/>
        <v>88547.07</v>
      </c>
      <c r="DE1606" s="13" t="s">
        <v>54</v>
      </c>
      <c r="DF1606" s="14" t="s">
        <v>55</v>
      </c>
    </row>
    <row r="1607" spans="1:110" ht="51" hidden="1" x14ac:dyDescent="0.25">
      <c r="A1607" s="25" t="s">
        <v>34</v>
      </c>
      <c r="B1607" s="48" t="s">
        <v>1603</v>
      </c>
      <c r="C1607" s="49">
        <v>1904</v>
      </c>
      <c r="D1607" s="49" t="s">
        <v>51</v>
      </c>
      <c r="E1607" s="48" t="s">
        <v>56</v>
      </c>
      <c r="F1607" s="50">
        <v>2007.3</v>
      </c>
      <c r="G1607" s="50">
        <v>1765.3</v>
      </c>
      <c r="H1607" s="51">
        <v>34513</v>
      </c>
      <c r="I1607" s="12">
        <f t="shared" si="1908"/>
        <v>990262.8</v>
      </c>
      <c r="J1607" s="12">
        <f t="shared" si="1909"/>
        <v>495131.4</v>
      </c>
      <c r="K1607" s="12">
        <f t="shared" si="1910"/>
        <v>495131.4</v>
      </c>
      <c r="L1607" s="12">
        <f t="shared" si="1911"/>
        <v>495131.4</v>
      </c>
      <c r="M1607" s="12">
        <f t="shared" si="1818"/>
        <v>0</v>
      </c>
      <c r="N1607" s="12"/>
      <c r="O1607" s="12"/>
      <c r="P1607" s="12">
        <v>0</v>
      </c>
      <c r="Q1607" s="12"/>
      <c r="R1607" s="12"/>
      <c r="S1607" s="12">
        <v>0</v>
      </c>
      <c r="T1607" s="12"/>
      <c r="U1607" s="12"/>
      <c r="V1607" s="12">
        <v>0</v>
      </c>
      <c r="W1607" s="12"/>
      <c r="X1607" s="12"/>
      <c r="Y1607" s="12">
        <v>0</v>
      </c>
      <c r="Z1607" s="12"/>
      <c r="AA1607" s="12"/>
      <c r="AB1607" s="12">
        <v>0</v>
      </c>
      <c r="AC1607" s="12">
        <v>973758.42</v>
      </c>
      <c r="AD1607" s="12">
        <v>990262.8</v>
      </c>
      <c r="AE1607" s="12">
        <v>16504.380000000005</v>
      </c>
      <c r="AF1607" s="12"/>
      <c r="AG1607" s="12"/>
      <c r="AH1607" s="12">
        <v>0</v>
      </c>
      <c r="AI1607" s="12"/>
      <c r="AJ1607" s="12"/>
      <c r="AK1607" s="12">
        <v>0</v>
      </c>
      <c r="AL1607" s="12"/>
      <c r="AM1607" s="12"/>
      <c r="AN1607" s="12">
        <v>0</v>
      </c>
      <c r="AO1607" s="32"/>
      <c r="AP1607" s="39" t="s">
        <v>53</v>
      </c>
      <c r="AQ1607" s="32"/>
      <c r="AR1607" s="32">
        <v>0</v>
      </c>
      <c r="AS1607" s="12"/>
      <c r="AT1607" s="12"/>
      <c r="AU1607" s="12">
        <v>0</v>
      </c>
      <c r="AV1607" s="12"/>
      <c r="AW1607" s="12"/>
      <c r="AX1607" s="12">
        <v>0</v>
      </c>
      <c r="AY1607" s="45"/>
      <c r="AZ1607" s="32"/>
      <c r="BA1607" s="12">
        <v>0</v>
      </c>
      <c r="BB1607" s="12">
        <f t="shared" si="1912"/>
        <v>0</v>
      </c>
      <c r="BC1607" s="12">
        <f t="shared" si="1913"/>
        <v>0</v>
      </c>
      <c r="BD1607" s="12">
        <f t="shared" si="1914"/>
        <v>0</v>
      </c>
      <c r="BE1607" s="12"/>
      <c r="BF1607" s="12"/>
      <c r="BG1607" s="12"/>
      <c r="BH1607" s="12">
        <f t="shared" si="1915"/>
        <v>0</v>
      </c>
      <c r="BI1607" s="12"/>
      <c r="BJ1607" s="12"/>
      <c r="BK1607" s="12"/>
      <c r="BL1607" s="12">
        <f t="shared" si="1916"/>
        <v>0</v>
      </c>
      <c r="BM1607" s="12"/>
      <c r="BN1607" s="12"/>
      <c r="BO1607" s="12"/>
      <c r="BP1607" s="12">
        <f t="shared" si="1917"/>
        <v>0</v>
      </c>
      <c r="BQ1607" s="12"/>
      <c r="BR1607" s="12"/>
      <c r="BS1607" s="12"/>
      <c r="BT1607" s="12">
        <f t="shared" si="1918"/>
        <v>0</v>
      </c>
      <c r="BU1607" s="12"/>
      <c r="BV1607" s="12"/>
      <c r="BW1607" s="12"/>
      <c r="BX1607" s="12">
        <f t="shared" si="1919"/>
        <v>0</v>
      </c>
      <c r="BY1607" s="12"/>
      <c r="BZ1607" s="12"/>
      <c r="CA1607" s="12"/>
      <c r="CB1607" s="12">
        <f t="shared" si="1920"/>
        <v>0</v>
      </c>
      <c r="CC1607" s="12"/>
      <c r="CD1607" s="12"/>
      <c r="CE1607" s="12"/>
      <c r="CF1607" s="12">
        <f t="shared" si="1921"/>
        <v>0</v>
      </c>
      <c r="CG1607" s="12"/>
      <c r="CH1607" s="12"/>
      <c r="CI1607" s="12"/>
      <c r="CJ1607" s="12">
        <f t="shared" si="1922"/>
        <v>0</v>
      </c>
      <c r="CK1607" s="12"/>
      <c r="CL1607" s="12"/>
      <c r="CM1607" s="12"/>
      <c r="CN1607" s="12">
        <f t="shared" si="1923"/>
        <v>0</v>
      </c>
      <c r="CO1607" s="12"/>
      <c r="CP1607" s="12"/>
      <c r="CQ1607" s="12"/>
      <c r="CR1607" s="12">
        <f t="shared" si="1924"/>
        <v>0</v>
      </c>
      <c r="CS1607" s="12"/>
      <c r="CT1607" s="12"/>
      <c r="CU1607" s="12"/>
      <c r="CV1607" s="12">
        <f t="shared" si="1925"/>
        <v>0</v>
      </c>
      <c r="CW1607" s="12"/>
      <c r="CX1607" s="12"/>
      <c r="CY1607" s="12"/>
      <c r="CZ1607" s="12">
        <f t="shared" si="1926"/>
        <v>0</v>
      </c>
      <c r="DA1607" s="12"/>
      <c r="DB1607" s="12"/>
      <c r="DC1607" s="12"/>
      <c r="DD1607" s="12">
        <f t="shared" si="1927"/>
        <v>0</v>
      </c>
      <c r="DE1607" s="13" t="s">
        <v>54</v>
      </c>
      <c r="DF1607" s="14" t="s">
        <v>55</v>
      </c>
    </row>
    <row r="1608" spans="1:110" ht="51" hidden="1" x14ac:dyDescent="0.25">
      <c r="A1608" s="25" t="s">
        <v>35</v>
      </c>
      <c r="B1608" s="48" t="s">
        <v>1604</v>
      </c>
      <c r="C1608" s="49">
        <v>1896</v>
      </c>
      <c r="D1608" s="49" t="s">
        <v>51</v>
      </c>
      <c r="E1608" s="48" t="s">
        <v>56</v>
      </c>
      <c r="F1608" s="50">
        <v>981.3</v>
      </c>
      <c r="G1608" s="50">
        <v>845.3</v>
      </c>
      <c r="H1608" s="51">
        <v>33718</v>
      </c>
      <c r="I1608" s="12">
        <f t="shared" si="1908"/>
        <v>2668983.7139999997</v>
      </c>
      <c r="J1608" s="12">
        <f t="shared" si="1909"/>
        <v>1311111.9469999999</v>
      </c>
      <c r="K1608" s="12">
        <f t="shared" si="1910"/>
        <v>1357871.7669999998</v>
      </c>
      <c r="L1608" s="12">
        <f t="shared" si="1911"/>
        <v>1357871.7669999998</v>
      </c>
      <c r="M1608" s="12">
        <f t="shared" si="1818"/>
        <v>0</v>
      </c>
      <c r="N1608" s="12">
        <v>425185.89399999997</v>
      </c>
      <c r="O1608" s="12">
        <v>425185.89399999997</v>
      </c>
      <c r="P1608" s="12">
        <v>0</v>
      </c>
      <c r="Q1608" s="12"/>
      <c r="R1608" s="12"/>
      <c r="S1608" s="12">
        <v>0</v>
      </c>
      <c r="T1608" s="12"/>
      <c r="U1608" s="12"/>
      <c r="V1608" s="12">
        <v>0</v>
      </c>
      <c r="W1608" s="12"/>
      <c r="X1608" s="12"/>
      <c r="Y1608" s="12">
        <v>0</v>
      </c>
      <c r="Z1608" s="12"/>
      <c r="AA1608" s="12"/>
      <c r="AB1608" s="12">
        <v>0</v>
      </c>
      <c r="AC1608" s="12"/>
      <c r="AD1608" s="12"/>
      <c r="AE1608" s="12">
        <v>0</v>
      </c>
      <c r="AF1608" s="12"/>
      <c r="AG1608" s="12"/>
      <c r="AH1608" s="12">
        <v>0</v>
      </c>
      <c r="AI1608" s="12"/>
      <c r="AJ1608" s="12"/>
      <c r="AK1608" s="12">
        <v>0</v>
      </c>
      <c r="AL1608" s="12"/>
      <c r="AM1608" s="12"/>
      <c r="AN1608" s="12">
        <v>0</v>
      </c>
      <c r="AO1608" s="32"/>
      <c r="AP1608" s="39" t="s">
        <v>53</v>
      </c>
      <c r="AQ1608" s="32"/>
      <c r="AR1608" s="32">
        <v>0</v>
      </c>
      <c r="AS1608" s="12">
        <v>2786167.3709999998</v>
      </c>
      <c r="AT1608" s="12">
        <v>2197038</v>
      </c>
      <c r="AU1608" s="12">
        <v>-589129.37099999981</v>
      </c>
      <c r="AV1608" s="12"/>
      <c r="AW1608" s="12"/>
      <c r="AX1608" s="12">
        <v>0</v>
      </c>
      <c r="AY1608" s="45"/>
      <c r="AZ1608" s="32"/>
      <c r="BA1608" s="12">
        <v>0</v>
      </c>
      <c r="BB1608" s="12">
        <f t="shared" si="1912"/>
        <v>0</v>
      </c>
      <c r="BC1608" s="12">
        <f t="shared" si="1913"/>
        <v>46759.82</v>
      </c>
      <c r="BD1608" s="12">
        <f t="shared" si="1914"/>
        <v>46759.82</v>
      </c>
      <c r="BE1608" s="12"/>
      <c r="BF1608" s="12"/>
      <c r="BG1608" s="12"/>
      <c r="BH1608" s="12">
        <f t="shared" si="1915"/>
        <v>0</v>
      </c>
      <c r="BI1608" s="12"/>
      <c r="BJ1608" s="12"/>
      <c r="BK1608" s="12"/>
      <c r="BL1608" s="12">
        <f t="shared" si="1916"/>
        <v>0</v>
      </c>
      <c r="BM1608" s="12"/>
      <c r="BN1608" s="12"/>
      <c r="BO1608" s="12"/>
      <c r="BP1608" s="12">
        <f t="shared" si="1917"/>
        <v>0</v>
      </c>
      <c r="BQ1608" s="12"/>
      <c r="BR1608" s="12"/>
      <c r="BS1608" s="12"/>
      <c r="BT1608" s="12">
        <f t="shared" si="1918"/>
        <v>0</v>
      </c>
      <c r="BU1608" s="12"/>
      <c r="BV1608" s="12"/>
      <c r="BW1608" s="12"/>
      <c r="BX1608" s="12">
        <f t="shared" si="1919"/>
        <v>0</v>
      </c>
      <c r="BY1608" s="12"/>
      <c r="BZ1608" s="12"/>
      <c r="CA1608" s="12"/>
      <c r="CB1608" s="12">
        <f t="shared" si="1920"/>
        <v>0</v>
      </c>
      <c r="CC1608" s="12"/>
      <c r="CD1608" s="12"/>
      <c r="CE1608" s="12"/>
      <c r="CF1608" s="12">
        <f t="shared" si="1921"/>
        <v>0</v>
      </c>
      <c r="CG1608" s="12"/>
      <c r="CH1608" s="12"/>
      <c r="CI1608" s="12"/>
      <c r="CJ1608" s="12">
        <f t="shared" si="1922"/>
        <v>0</v>
      </c>
      <c r="CK1608" s="12"/>
      <c r="CL1608" s="12"/>
      <c r="CM1608" s="12"/>
      <c r="CN1608" s="12">
        <f t="shared" si="1923"/>
        <v>0</v>
      </c>
      <c r="CO1608" s="12"/>
      <c r="CP1608" s="12"/>
      <c r="CQ1608" s="12"/>
      <c r="CR1608" s="12">
        <f t="shared" si="1924"/>
        <v>0</v>
      </c>
      <c r="CS1608" s="12"/>
      <c r="CT1608" s="12"/>
      <c r="CU1608" s="12"/>
      <c r="CV1608" s="12">
        <f t="shared" si="1925"/>
        <v>0</v>
      </c>
      <c r="CW1608" s="12"/>
      <c r="CX1608" s="12"/>
      <c r="CY1608" s="12"/>
      <c r="CZ1608" s="12">
        <f t="shared" si="1926"/>
        <v>0</v>
      </c>
      <c r="DA1608" s="12"/>
      <c r="DB1608" s="12"/>
      <c r="DC1608" s="12">
        <v>46759.82</v>
      </c>
      <c r="DD1608" s="12">
        <f t="shared" si="1927"/>
        <v>46759.82</v>
      </c>
      <c r="DE1608" s="13" t="s">
        <v>54</v>
      </c>
      <c r="DF1608" s="14" t="s">
        <v>55</v>
      </c>
    </row>
    <row r="1609" spans="1:110" ht="51" hidden="1" x14ac:dyDescent="0.25">
      <c r="A1609" s="25" t="s">
        <v>36</v>
      </c>
      <c r="B1609" s="48" t="s">
        <v>1606</v>
      </c>
      <c r="C1609" s="49">
        <v>1902</v>
      </c>
      <c r="D1609" s="49" t="s">
        <v>51</v>
      </c>
      <c r="E1609" s="48" t="s">
        <v>56</v>
      </c>
      <c r="F1609" s="50">
        <v>1473.82</v>
      </c>
      <c r="G1609" s="50">
        <v>1313.82</v>
      </c>
      <c r="H1609" s="51">
        <v>34641</v>
      </c>
      <c r="I1609" s="12">
        <f t="shared" si="1908"/>
        <v>5269199.3358800001</v>
      </c>
      <c r="J1609" s="12">
        <f t="shared" si="1909"/>
        <v>2634599.6679400001</v>
      </c>
      <c r="K1609" s="12">
        <f t="shared" si="1910"/>
        <v>2634599.6679400001</v>
      </c>
      <c r="L1609" s="12">
        <f t="shared" si="1911"/>
        <v>2634599.6679400001</v>
      </c>
      <c r="M1609" s="12">
        <f t="shared" si="1818"/>
        <v>0</v>
      </c>
      <c r="N1609" s="12"/>
      <c r="O1609" s="12"/>
      <c r="P1609" s="12">
        <v>0</v>
      </c>
      <c r="Q1609" s="12">
        <v>3277415.9130000002</v>
      </c>
      <c r="R1609" s="12">
        <v>3277415.9130000002</v>
      </c>
      <c r="S1609" s="12">
        <v>0</v>
      </c>
      <c r="T1609" s="12"/>
      <c r="U1609" s="12"/>
      <c r="V1609" s="12">
        <v>0</v>
      </c>
      <c r="W1609" s="12">
        <v>712602.82</v>
      </c>
      <c r="X1609" s="12">
        <v>572293.19999999995</v>
      </c>
      <c r="Y1609" s="12">
        <v>-140309.62</v>
      </c>
      <c r="Z1609" s="12">
        <v>887472.223</v>
      </c>
      <c r="AA1609" s="12">
        <v>653375.46360000002</v>
      </c>
      <c r="AB1609" s="12">
        <v>-234096.75939999998</v>
      </c>
      <c r="AC1609" s="12"/>
      <c r="AD1609" s="12">
        <v>766114.75928</v>
      </c>
      <c r="AE1609" s="12">
        <v>766114.75928</v>
      </c>
      <c r="AF1609" s="12"/>
      <c r="AG1609" s="12"/>
      <c r="AH1609" s="12">
        <v>0</v>
      </c>
      <c r="AI1609" s="12"/>
      <c r="AJ1609" s="12"/>
      <c r="AK1609" s="12">
        <v>0</v>
      </c>
      <c r="AL1609" s="12"/>
      <c r="AM1609" s="12"/>
      <c r="AN1609" s="12">
        <v>0</v>
      </c>
      <c r="AO1609" s="32"/>
      <c r="AP1609" s="39" t="s">
        <v>53</v>
      </c>
      <c r="AQ1609" s="32"/>
      <c r="AR1609" s="32">
        <v>0</v>
      </c>
      <c r="AS1609" s="12"/>
      <c r="AT1609" s="12"/>
      <c r="AU1609" s="12">
        <v>0</v>
      </c>
      <c r="AV1609" s="12"/>
      <c r="AW1609" s="12"/>
      <c r="AX1609" s="12">
        <v>0</v>
      </c>
      <c r="AY1609" s="45"/>
      <c r="AZ1609" s="32"/>
      <c r="BA1609" s="12">
        <v>0</v>
      </c>
      <c r="BB1609" s="12">
        <f t="shared" si="1912"/>
        <v>0</v>
      </c>
      <c r="BC1609" s="12">
        <f t="shared" si="1913"/>
        <v>0</v>
      </c>
      <c r="BD1609" s="12">
        <f t="shared" si="1914"/>
        <v>0</v>
      </c>
      <c r="BE1609" s="12"/>
      <c r="BF1609" s="12"/>
      <c r="BG1609" s="12"/>
      <c r="BH1609" s="12">
        <f t="shared" si="1915"/>
        <v>0</v>
      </c>
      <c r="BI1609" s="12"/>
      <c r="BJ1609" s="12"/>
      <c r="BK1609" s="12"/>
      <c r="BL1609" s="12">
        <f t="shared" si="1916"/>
        <v>0</v>
      </c>
      <c r="BM1609" s="12"/>
      <c r="BN1609" s="12"/>
      <c r="BO1609" s="12"/>
      <c r="BP1609" s="12">
        <f t="shared" si="1917"/>
        <v>0</v>
      </c>
      <c r="BQ1609" s="12"/>
      <c r="BR1609" s="12"/>
      <c r="BS1609" s="12"/>
      <c r="BT1609" s="12">
        <f t="shared" si="1918"/>
        <v>0</v>
      </c>
      <c r="BU1609" s="12"/>
      <c r="BV1609" s="12"/>
      <c r="BW1609" s="12"/>
      <c r="BX1609" s="12">
        <f t="shared" si="1919"/>
        <v>0</v>
      </c>
      <c r="BY1609" s="12"/>
      <c r="BZ1609" s="12"/>
      <c r="CA1609" s="12"/>
      <c r="CB1609" s="12">
        <f t="shared" si="1920"/>
        <v>0</v>
      </c>
      <c r="CC1609" s="12"/>
      <c r="CD1609" s="12"/>
      <c r="CE1609" s="12"/>
      <c r="CF1609" s="12">
        <f t="shared" si="1921"/>
        <v>0</v>
      </c>
      <c r="CG1609" s="12"/>
      <c r="CH1609" s="12"/>
      <c r="CI1609" s="12"/>
      <c r="CJ1609" s="12">
        <f t="shared" si="1922"/>
        <v>0</v>
      </c>
      <c r="CK1609" s="12"/>
      <c r="CL1609" s="12"/>
      <c r="CM1609" s="12"/>
      <c r="CN1609" s="12">
        <f t="shared" si="1923"/>
        <v>0</v>
      </c>
      <c r="CO1609" s="12"/>
      <c r="CP1609" s="12"/>
      <c r="CQ1609" s="12"/>
      <c r="CR1609" s="12">
        <f t="shared" si="1924"/>
        <v>0</v>
      </c>
      <c r="CS1609" s="12"/>
      <c r="CT1609" s="12"/>
      <c r="CU1609" s="12"/>
      <c r="CV1609" s="12">
        <f t="shared" si="1925"/>
        <v>0</v>
      </c>
      <c r="CW1609" s="12"/>
      <c r="CX1609" s="12"/>
      <c r="CY1609" s="12"/>
      <c r="CZ1609" s="12">
        <f t="shared" si="1926"/>
        <v>0</v>
      </c>
      <c r="DA1609" s="12"/>
      <c r="DB1609" s="12"/>
      <c r="DC1609" s="12"/>
      <c r="DD1609" s="12">
        <f t="shared" si="1927"/>
        <v>0</v>
      </c>
      <c r="DE1609" s="13" t="s">
        <v>54</v>
      </c>
      <c r="DF1609" s="14" t="s">
        <v>55</v>
      </c>
    </row>
    <row r="1610" spans="1:110" ht="51" hidden="1" x14ac:dyDescent="0.25">
      <c r="A1610" s="25" t="s">
        <v>37</v>
      </c>
      <c r="B1610" s="48" t="s">
        <v>1607</v>
      </c>
      <c r="C1610" s="49">
        <v>1901</v>
      </c>
      <c r="D1610" s="49" t="s">
        <v>51</v>
      </c>
      <c r="E1610" s="48" t="s">
        <v>56</v>
      </c>
      <c r="F1610" s="50">
        <v>1395.35</v>
      </c>
      <c r="G1610" s="50">
        <v>1259.3499999999999</v>
      </c>
      <c r="H1610" s="51">
        <v>34641</v>
      </c>
      <c r="I1610" s="12">
        <f t="shared" si="1908"/>
        <v>1763908.8</v>
      </c>
      <c r="J1610" s="12">
        <f t="shared" si="1909"/>
        <v>881954.4</v>
      </c>
      <c r="K1610" s="12">
        <f t="shared" si="1910"/>
        <v>881954.4</v>
      </c>
      <c r="L1610" s="12">
        <f t="shared" si="1911"/>
        <v>881954.4</v>
      </c>
      <c r="M1610" s="12">
        <f t="shared" si="1818"/>
        <v>0</v>
      </c>
      <c r="N1610" s="12"/>
      <c r="O1610" s="12"/>
      <c r="P1610" s="12">
        <v>0</v>
      </c>
      <c r="Q1610" s="12"/>
      <c r="R1610" s="12"/>
      <c r="S1610" s="12">
        <v>0</v>
      </c>
      <c r="T1610" s="12"/>
      <c r="U1610" s="12"/>
      <c r="V1610" s="12">
        <v>0</v>
      </c>
      <c r="W1610" s="12"/>
      <c r="X1610" s="12"/>
      <c r="Y1610" s="12">
        <v>0</v>
      </c>
      <c r="Z1610" s="12"/>
      <c r="AA1610" s="12"/>
      <c r="AB1610" s="12">
        <v>0</v>
      </c>
      <c r="AC1610" s="12"/>
      <c r="AD1610" s="12"/>
      <c r="AE1610" s="12">
        <v>0</v>
      </c>
      <c r="AF1610" s="12"/>
      <c r="AG1610" s="12"/>
      <c r="AH1610" s="12">
        <v>0</v>
      </c>
      <c r="AI1610" s="12"/>
      <c r="AJ1610" s="12"/>
      <c r="AK1610" s="12">
        <v>0</v>
      </c>
      <c r="AL1610" s="12"/>
      <c r="AM1610" s="12"/>
      <c r="AN1610" s="12">
        <v>0</v>
      </c>
      <c r="AO1610" s="32"/>
      <c r="AP1610" s="39" t="s">
        <v>53</v>
      </c>
      <c r="AQ1610" s="32"/>
      <c r="AR1610" s="32">
        <v>0</v>
      </c>
      <c r="AS1610" s="12">
        <v>1933258.9920000001</v>
      </c>
      <c r="AT1610" s="12">
        <v>1763908.8</v>
      </c>
      <c r="AU1610" s="12">
        <v>-169350.19200000004</v>
      </c>
      <c r="AV1610" s="12"/>
      <c r="AW1610" s="12"/>
      <c r="AX1610" s="12">
        <v>0</v>
      </c>
      <c r="AY1610" s="45"/>
      <c r="AZ1610" s="32"/>
      <c r="BA1610" s="12">
        <v>0</v>
      </c>
      <c r="BB1610" s="12">
        <f t="shared" si="1912"/>
        <v>0</v>
      </c>
      <c r="BC1610" s="12">
        <f t="shared" si="1913"/>
        <v>0</v>
      </c>
      <c r="BD1610" s="12">
        <f t="shared" si="1914"/>
        <v>0</v>
      </c>
      <c r="BE1610" s="12"/>
      <c r="BF1610" s="12"/>
      <c r="BG1610" s="12"/>
      <c r="BH1610" s="12">
        <f t="shared" si="1915"/>
        <v>0</v>
      </c>
      <c r="BI1610" s="12"/>
      <c r="BJ1610" s="12"/>
      <c r="BK1610" s="12"/>
      <c r="BL1610" s="12">
        <f t="shared" si="1916"/>
        <v>0</v>
      </c>
      <c r="BM1610" s="12"/>
      <c r="BN1610" s="12"/>
      <c r="BO1610" s="12"/>
      <c r="BP1610" s="12">
        <f t="shared" si="1917"/>
        <v>0</v>
      </c>
      <c r="BQ1610" s="12"/>
      <c r="BR1610" s="12"/>
      <c r="BS1610" s="12"/>
      <c r="BT1610" s="12">
        <f t="shared" si="1918"/>
        <v>0</v>
      </c>
      <c r="BU1610" s="12"/>
      <c r="BV1610" s="12"/>
      <c r="BW1610" s="12"/>
      <c r="BX1610" s="12">
        <f t="shared" si="1919"/>
        <v>0</v>
      </c>
      <c r="BY1610" s="12"/>
      <c r="BZ1610" s="12"/>
      <c r="CA1610" s="12"/>
      <c r="CB1610" s="12">
        <f t="shared" si="1920"/>
        <v>0</v>
      </c>
      <c r="CC1610" s="12"/>
      <c r="CD1610" s="12"/>
      <c r="CE1610" s="12"/>
      <c r="CF1610" s="12">
        <f t="shared" si="1921"/>
        <v>0</v>
      </c>
      <c r="CG1610" s="12"/>
      <c r="CH1610" s="12"/>
      <c r="CI1610" s="12"/>
      <c r="CJ1610" s="12">
        <f t="shared" si="1922"/>
        <v>0</v>
      </c>
      <c r="CK1610" s="12"/>
      <c r="CL1610" s="12"/>
      <c r="CM1610" s="12"/>
      <c r="CN1610" s="12">
        <f t="shared" si="1923"/>
        <v>0</v>
      </c>
      <c r="CO1610" s="12"/>
      <c r="CP1610" s="12"/>
      <c r="CQ1610" s="12"/>
      <c r="CR1610" s="12">
        <f t="shared" si="1924"/>
        <v>0</v>
      </c>
      <c r="CS1610" s="12"/>
      <c r="CT1610" s="12"/>
      <c r="CU1610" s="12"/>
      <c r="CV1610" s="12">
        <f t="shared" si="1925"/>
        <v>0</v>
      </c>
      <c r="CW1610" s="12"/>
      <c r="CX1610" s="12"/>
      <c r="CY1610" s="12"/>
      <c r="CZ1610" s="12">
        <f t="shared" si="1926"/>
        <v>0</v>
      </c>
      <c r="DA1610" s="12"/>
      <c r="DB1610" s="12"/>
      <c r="DC1610" s="12"/>
      <c r="DD1610" s="12">
        <f t="shared" si="1927"/>
        <v>0</v>
      </c>
      <c r="DE1610" s="13" t="s">
        <v>54</v>
      </c>
      <c r="DF1610" s="14" t="s">
        <v>55</v>
      </c>
    </row>
    <row r="1611" spans="1:110" ht="51" hidden="1" x14ac:dyDescent="0.25">
      <c r="A1611" s="25" t="s">
        <v>38</v>
      </c>
      <c r="B1611" s="48" t="s">
        <v>1605</v>
      </c>
      <c r="C1611" s="49">
        <v>1905</v>
      </c>
      <c r="D1611" s="49" t="s">
        <v>51</v>
      </c>
      <c r="E1611" s="48" t="s">
        <v>56</v>
      </c>
      <c r="F1611" s="50">
        <v>3100.09</v>
      </c>
      <c r="G1611" s="50">
        <v>2621.69</v>
      </c>
      <c r="H1611" s="51">
        <v>33744</v>
      </c>
      <c r="I1611" s="12">
        <f t="shared" si="1908"/>
        <v>1412853.781</v>
      </c>
      <c r="J1611" s="12">
        <f t="shared" si="1909"/>
        <v>659355.02049999998</v>
      </c>
      <c r="K1611" s="12">
        <f t="shared" si="1910"/>
        <v>753498.76049999997</v>
      </c>
      <c r="L1611" s="12">
        <f t="shared" si="1911"/>
        <v>753498.76049999997</v>
      </c>
      <c r="M1611" s="12">
        <f t="shared" si="1818"/>
        <v>0</v>
      </c>
      <c r="N1611" s="12">
        <v>1318710.041</v>
      </c>
      <c r="O1611" s="12">
        <v>1318710.041</v>
      </c>
      <c r="P1611" s="12">
        <v>0</v>
      </c>
      <c r="Q1611" s="12"/>
      <c r="R1611" s="12"/>
      <c r="S1611" s="12">
        <v>0</v>
      </c>
      <c r="T1611" s="12"/>
      <c r="U1611" s="12"/>
      <c r="V1611" s="12">
        <v>0</v>
      </c>
      <c r="W1611" s="12"/>
      <c r="X1611" s="12"/>
      <c r="Y1611" s="12">
        <v>0</v>
      </c>
      <c r="Z1611" s="12"/>
      <c r="AA1611" s="12"/>
      <c r="AB1611" s="12">
        <v>0</v>
      </c>
      <c r="AC1611" s="12"/>
      <c r="AD1611" s="12"/>
      <c r="AE1611" s="12">
        <v>0</v>
      </c>
      <c r="AF1611" s="12"/>
      <c r="AG1611" s="12"/>
      <c r="AH1611" s="12">
        <v>0</v>
      </c>
      <c r="AI1611" s="12"/>
      <c r="AJ1611" s="12"/>
      <c r="AK1611" s="12">
        <v>0</v>
      </c>
      <c r="AL1611" s="12"/>
      <c r="AM1611" s="12"/>
      <c r="AN1611" s="12">
        <v>0</v>
      </c>
      <c r="AO1611" s="32"/>
      <c r="AP1611" s="39" t="s">
        <v>53</v>
      </c>
      <c r="AQ1611" s="32"/>
      <c r="AR1611" s="32">
        <v>0</v>
      </c>
      <c r="AS1611" s="12"/>
      <c r="AT1611" s="12"/>
      <c r="AU1611" s="12">
        <v>0</v>
      </c>
      <c r="AV1611" s="12"/>
      <c r="AW1611" s="12"/>
      <c r="AX1611" s="12">
        <v>0</v>
      </c>
      <c r="AY1611" s="45"/>
      <c r="AZ1611" s="32"/>
      <c r="BA1611" s="12">
        <v>0</v>
      </c>
      <c r="BB1611" s="12">
        <f t="shared" si="1912"/>
        <v>0</v>
      </c>
      <c r="BC1611" s="12">
        <f t="shared" si="1913"/>
        <v>94143.74</v>
      </c>
      <c r="BD1611" s="12">
        <f t="shared" si="1914"/>
        <v>94143.74</v>
      </c>
      <c r="BE1611" s="12"/>
      <c r="BF1611" s="12"/>
      <c r="BG1611" s="12"/>
      <c r="BH1611" s="12">
        <f t="shared" si="1915"/>
        <v>0</v>
      </c>
      <c r="BI1611" s="12"/>
      <c r="BJ1611" s="12"/>
      <c r="BK1611" s="12"/>
      <c r="BL1611" s="12">
        <f t="shared" si="1916"/>
        <v>0</v>
      </c>
      <c r="BM1611" s="12"/>
      <c r="BN1611" s="12"/>
      <c r="BO1611" s="12"/>
      <c r="BP1611" s="12">
        <f t="shared" si="1917"/>
        <v>0</v>
      </c>
      <c r="BQ1611" s="12"/>
      <c r="BR1611" s="12"/>
      <c r="BS1611" s="12"/>
      <c r="BT1611" s="12">
        <f t="shared" si="1918"/>
        <v>0</v>
      </c>
      <c r="BU1611" s="12"/>
      <c r="BV1611" s="12"/>
      <c r="BW1611" s="12"/>
      <c r="BX1611" s="12">
        <f t="shared" si="1919"/>
        <v>0</v>
      </c>
      <c r="BY1611" s="12"/>
      <c r="BZ1611" s="12"/>
      <c r="CA1611" s="12"/>
      <c r="CB1611" s="12">
        <f t="shared" si="1920"/>
        <v>0</v>
      </c>
      <c r="CC1611" s="12"/>
      <c r="CD1611" s="12"/>
      <c r="CE1611" s="12"/>
      <c r="CF1611" s="12">
        <f t="shared" si="1921"/>
        <v>0</v>
      </c>
      <c r="CG1611" s="12"/>
      <c r="CH1611" s="12"/>
      <c r="CI1611" s="12"/>
      <c r="CJ1611" s="12">
        <f t="shared" si="1922"/>
        <v>0</v>
      </c>
      <c r="CK1611" s="12"/>
      <c r="CL1611" s="12"/>
      <c r="CM1611" s="12"/>
      <c r="CN1611" s="12">
        <f t="shared" si="1923"/>
        <v>0</v>
      </c>
      <c r="CO1611" s="12"/>
      <c r="CP1611" s="12"/>
      <c r="CQ1611" s="12"/>
      <c r="CR1611" s="12">
        <f t="shared" si="1924"/>
        <v>0</v>
      </c>
      <c r="CS1611" s="12"/>
      <c r="CT1611" s="12"/>
      <c r="CU1611" s="12"/>
      <c r="CV1611" s="12">
        <f t="shared" si="1925"/>
        <v>0</v>
      </c>
      <c r="CW1611" s="12"/>
      <c r="CX1611" s="12"/>
      <c r="CY1611" s="12"/>
      <c r="CZ1611" s="12">
        <f t="shared" si="1926"/>
        <v>0</v>
      </c>
      <c r="DA1611" s="12"/>
      <c r="DB1611" s="12"/>
      <c r="DC1611" s="12">
        <v>94143.74</v>
      </c>
      <c r="DD1611" s="12">
        <f t="shared" si="1927"/>
        <v>94143.74</v>
      </c>
      <c r="DE1611" s="13" t="s">
        <v>54</v>
      </c>
      <c r="DF1611" s="14" t="s">
        <v>55</v>
      </c>
    </row>
    <row r="1612" spans="1:110" ht="51" hidden="1" x14ac:dyDescent="0.25">
      <c r="A1612" s="25" t="s">
        <v>39</v>
      </c>
      <c r="B1612" s="48" t="s">
        <v>1608</v>
      </c>
      <c r="C1612" s="49">
        <v>1901</v>
      </c>
      <c r="D1612" s="49" t="s">
        <v>51</v>
      </c>
      <c r="E1612" s="48" t="s">
        <v>56</v>
      </c>
      <c r="F1612" s="50">
        <v>1633</v>
      </c>
      <c r="G1612" s="50">
        <v>1438</v>
      </c>
      <c r="H1612" s="51">
        <v>34680</v>
      </c>
      <c r="I1612" s="12">
        <f t="shared" si="1908"/>
        <v>5529443.8907999992</v>
      </c>
      <c r="J1612" s="12">
        <f t="shared" si="1909"/>
        <v>2764721.9453999996</v>
      </c>
      <c r="K1612" s="12">
        <f t="shared" si="1910"/>
        <v>2764721.9453999996</v>
      </c>
      <c r="L1612" s="12">
        <f t="shared" si="1911"/>
        <v>2764721.9453999996</v>
      </c>
      <c r="M1612" s="12">
        <f t="shared" si="1818"/>
        <v>0</v>
      </c>
      <c r="N1612" s="12"/>
      <c r="O1612" s="12"/>
      <c r="P1612" s="12">
        <v>0</v>
      </c>
      <c r="Q1612" s="12">
        <v>3587191.7579999999</v>
      </c>
      <c r="R1612" s="12">
        <v>3587191.7579999999</v>
      </c>
      <c r="S1612" s="12">
        <v>0</v>
      </c>
      <c r="T1612" s="12"/>
      <c r="U1612" s="12"/>
      <c r="V1612" s="12">
        <v>0</v>
      </c>
      <c r="W1612" s="12">
        <v>779956.84100000001</v>
      </c>
      <c r="X1612" s="12">
        <v>546624</v>
      </c>
      <c r="Y1612" s="12">
        <v>-233332.84100000001</v>
      </c>
      <c r="Z1612" s="12">
        <v>971354.60600000003</v>
      </c>
      <c r="AA1612" s="12">
        <v>612810.53280000004</v>
      </c>
      <c r="AB1612" s="12">
        <v>-358544.07319999998</v>
      </c>
      <c r="AC1612" s="12">
        <v>769770.64</v>
      </c>
      <c r="AD1612" s="12">
        <v>782817.6</v>
      </c>
      <c r="AE1612" s="12">
        <v>13046.959999999963</v>
      </c>
      <c r="AF1612" s="12"/>
      <c r="AG1612" s="12"/>
      <c r="AH1612" s="12">
        <v>0</v>
      </c>
      <c r="AI1612" s="12"/>
      <c r="AJ1612" s="12"/>
      <c r="AK1612" s="12">
        <v>0</v>
      </c>
      <c r="AL1612" s="12"/>
      <c r="AM1612" s="12"/>
      <c r="AN1612" s="12">
        <v>0</v>
      </c>
      <c r="AO1612" s="32"/>
      <c r="AP1612" s="39" t="s">
        <v>53</v>
      </c>
      <c r="AQ1612" s="32"/>
      <c r="AR1612" s="32">
        <v>0</v>
      </c>
      <c r="AS1612" s="12"/>
      <c r="AT1612" s="12"/>
      <c r="AU1612" s="12">
        <v>0</v>
      </c>
      <c r="AV1612" s="12"/>
      <c r="AW1612" s="12"/>
      <c r="AX1612" s="12">
        <v>0</v>
      </c>
      <c r="AY1612" s="45"/>
      <c r="AZ1612" s="32"/>
      <c r="BA1612" s="12">
        <v>0</v>
      </c>
      <c r="BB1612" s="12">
        <f t="shared" ref="BB1612:BB1621" si="1928">BF1612+BJ1612+BN1612+BR1612+BV1612+BZ1612+CD1612+CH1612+CL1612+CP1612+CT1612+CX1612+DB1612</f>
        <v>0</v>
      </c>
      <c r="BC1612" s="12">
        <f t="shared" si="1913"/>
        <v>0</v>
      </c>
      <c r="BD1612" s="12">
        <f t="shared" si="1914"/>
        <v>0</v>
      </c>
      <c r="BE1612" s="12"/>
      <c r="BF1612" s="12"/>
      <c r="BG1612" s="12"/>
      <c r="BH1612" s="12">
        <f t="shared" ref="BH1612:BH1620" si="1929">BG1612-BF1612</f>
        <v>0</v>
      </c>
      <c r="BI1612" s="12"/>
      <c r="BJ1612" s="12"/>
      <c r="BK1612" s="12"/>
      <c r="BL1612" s="12">
        <f t="shared" ref="BL1612:BL1620" si="1930">BK1612-BJ1612</f>
        <v>0</v>
      </c>
      <c r="BM1612" s="12"/>
      <c r="BN1612" s="12"/>
      <c r="BO1612" s="12"/>
      <c r="BP1612" s="12">
        <f t="shared" ref="BP1612:BP1620" si="1931">BO1612-BN1612</f>
        <v>0</v>
      </c>
      <c r="BQ1612" s="12"/>
      <c r="BR1612" s="12"/>
      <c r="BS1612" s="12"/>
      <c r="BT1612" s="12">
        <f t="shared" ref="BT1612:BT1620" si="1932">BS1612-BR1612</f>
        <v>0</v>
      </c>
      <c r="BU1612" s="12"/>
      <c r="BV1612" s="12"/>
      <c r="BW1612" s="12"/>
      <c r="BX1612" s="12">
        <f t="shared" ref="BX1612:BX1620" si="1933">BW1612-BV1612</f>
        <v>0</v>
      </c>
      <c r="BY1612" s="12"/>
      <c r="BZ1612" s="12"/>
      <c r="CA1612" s="12"/>
      <c r="CB1612" s="12">
        <f t="shared" ref="CB1612:CB1620" si="1934">CA1612-BZ1612</f>
        <v>0</v>
      </c>
      <c r="CC1612" s="12"/>
      <c r="CD1612" s="12"/>
      <c r="CE1612" s="12"/>
      <c r="CF1612" s="12">
        <f t="shared" ref="CF1612:CF1621" si="1935">CE1612-CD1612</f>
        <v>0</v>
      </c>
      <c r="CG1612" s="12"/>
      <c r="CH1612" s="12"/>
      <c r="CI1612" s="12"/>
      <c r="CJ1612" s="12">
        <f t="shared" ref="CJ1612:CJ1621" si="1936">CI1612-CH1612</f>
        <v>0</v>
      </c>
      <c r="CK1612" s="12"/>
      <c r="CL1612" s="12"/>
      <c r="CM1612" s="12"/>
      <c r="CN1612" s="12">
        <f t="shared" ref="CN1612:CN1621" si="1937">CM1612-CL1612</f>
        <v>0</v>
      </c>
      <c r="CO1612" s="12"/>
      <c r="CP1612" s="12"/>
      <c r="CQ1612" s="12"/>
      <c r="CR1612" s="12">
        <f t="shared" ref="CR1612:CR1621" si="1938">CQ1612-CP1612</f>
        <v>0</v>
      </c>
      <c r="CS1612" s="12"/>
      <c r="CT1612" s="12"/>
      <c r="CU1612" s="12"/>
      <c r="CV1612" s="12">
        <f t="shared" ref="CV1612:CV1620" si="1939">CU1612-CT1612</f>
        <v>0</v>
      </c>
      <c r="CW1612" s="12"/>
      <c r="CX1612" s="12"/>
      <c r="CY1612" s="12"/>
      <c r="CZ1612" s="12">
        <f t="shared" ref="CZ1612:CZ1620" si="1940">CY1612-CX1612</f>
        <v>0</v>
      </c>
      <c r="DA1612" s="12"/>
      <c r="DB1612" s="12"/>
      <c r="DC1612" s="12"/>
      <c r="DD1612" s="12">
        <f t="shared" ref="DD1612:DD1620" si="1941">DC1612-DB1612</f>
        <v>0</v>
      </c>
      <c r="DE1612" s="13" t="s">
        <v>54</v>
      </c>
      <c r="DF1612" s="14" t="s">
        <v>55</v>
      </c>
    </row>
    <row r="1613" spans="1:110" ht="51" hidden="1" x14ac:dyDescent="0.25">
      <c r="A1613" s="25" t="s">
        <v>40</v>
      </c>
      <c r="B1613" s="48" t="s">
        <v>1609</v>
      </c>
      <c r="C1613" s="49">
        <v>1904</v>
      </c>
      <c r="D1613" s="49" t="s">
        <v>51</v>
      </c>
      <c r="E1613" s="48" t="s">
        <v>56</v>
      </c>
      <c r="F1613" s="50">
        <v>1743</v>
      </c>
      <c r="G1613" s="50">
        <v>1530</v>
      </c>
      <c r="H1613" s="51">
        <v>33688</v>
      </c>
      <c r="I1613" s="12">
        <f t="shared" si="1908"/>
        <v>2187729.66</v>
      </c>
      <c r="J1613" s="12">
        <f t="shared" si="1909"/>
        <v>1093864.83</v>
      </c>
      <c r="K1613" s="12">
        <f t="shared" si="1910"/>
        <v>1093864.83</v>
      </c>
      <c r="L1613" s="12">
        <f t="shared" si="1911"/>
        <v>1093864.83</v>
      </c>
      <c r="M1613" s="12">
        <f t="shared" si="1818"/>
        <v>0</v>
      </c>
      <c r="N1613" s="12"/>
      <c r="O1613" s="12"/>
      <c r="P1613" s="12">
        <v>0</v>
      </c>
      <c r="Q1613" s="12"/>
      <c r="R1613" s="12"/>
      <c r="S1613" s="12">
        <v>0</v>
      </c>
      <c r="T1613" s="12"/>
      <c r="U1613" s="12"/>
      <c r="V1613" s="12">
        <v>0</v>
      </c>
      <c r="W1613" s="12"/>
      <c r="X1613" s="12"/>
      <c r="Y1613" s="12">
        <v>0</v>
      </c>
      <c r="Z1613" s="12"/>
      <c r="AA1613" s="12"/>
      <c r="AB1613" s="12">
        <v>0</v>
      </c>
      <c r="AC1613" s="12"/>
      <c r="AD1613" s="12"/>
      <c r="AE1613" s="12">
        <v>0</v>
      </c>
      <c r="AF1613" s="12"/>
      <c r="AG1613" s="12"/>
      <c r="AH1613" s="12">
        <v>0</v>
      </c>
      <c r="AI1613" s="12"/>
      <c r="AJ1613" s="12"/>
      <c r="AK1613" s="12">
        <v>0</v>
      </c>
      <c r="AL1613" s="12"/>
      <c r="AM1613" s="12"/>
      <c r="AN1613" s="12">
        <v>0</v>
      </c>
      <c r="AO1613" s="32">
        <v>4500000</v>
      </c>
      <c r="AP1613" s="39" t="s">
        <v>387</v>
      </c>
      <c r="AQ1613" s="32">
        <v>2187729.66</v>
      </c>
      <c r="AR1613" s="32">
        <v>-2312270.34</v>
      </c>
      <c r="AS1613" s="12"/>
      <c r="AT1613" s="12"/>
      <c r="AU1613" s="12">
        <v>0</v>
      </c>
      <c r="AV1613" s="12"/>
      <c r="AW1613" s="12"/>
      <c r="AX1613" s="12">
        <v>0</v>
      </c>
      <c r="AY1613" s="45"/>
      <c r="AZ1613" s="32"/>
      <c r="BA1613" s="12">
        <v>0</v>
      </c>
      <c r="BB1613" s="12">
        <f t="shared" si="1928"/>
        <v>0</v>
      </c>
      <c r="BC1613" s="12">
        <f t="shared" si="1913"/>
        <v>0</v>
      </c>
      <c r="BD1613" s="12">
        <f t="shared" si="1914"/>
        <v>0</v>
      </c>
      <c r="BE1613" s="12"/>
      <c r="BF1613" s="12"/>
      <c r="BG1613" s="12"/>
      <c r="BH1613" s="12">
        <f t="shared" si="1929"/>
        <v>0</v>
      </c>
      <c r="BI1613" s="12"/>
      <c r="BJ1613" s="12"/>
      <c r="BK1613" s="12"/>
      <c r="BL1613" s="12">
        <f t="shared" si="1930"/>
        <v>0</v>
      </c>
      <c r="BM1613" s="12"/>
      <c r="BN1613" s="12"/>
      <c r="BO1613" s="12"/>
      <c r="BP1613" s="12">
        <f t="shared" si="1931"/>
        <v>0</v>
      </c>
      <c r="BQ1613" s="12"/>
      <c r="BR1613" s="12"/>
      <c r="BS1613" s="12"/>
      <c r="BT1613" s="12">
        <f t="shared" si="1932"/>
        <v>0</v>
      </c>
      <c r="BU1613" s="12"/>
      <c r="BV1613" s="12"/>
      <c r="BW1613" s="12"/>
      <c r="BX1613" s="12">
        <f t="shared" si="1933"/>
        <v>0</v>
      </c>
      <c r="BY1613" s="12"/>
      <c r="BZ1613" s="12"/>
      <c r="CA1613" s="12"/>
      <c r="CB1613" s="12">
        <f t="shared" si="1934"/>
        <v>0</v>
      </c>
      <c r="CC1613" s="12"/>
      <c r="CD1613" s="12"/>
      <c r="CE1613" s="12"/>
      <c r="CF1613" s="12">
        <f t="shared" si="1935"/>
        <v>0</v>
      </c>
      <c r="CG1613" s="12"/>
      <c r="CH1613" s="12"/>
      <c r="CI1613" s="12"/>
      <c r="CJ1613" s="12">
        <f t="shared" si="1936"/>
        <v>0</v>
      </c>
      <c r="CK1613" s="12"/>
      <c r="CL1613" s="12"/>
      <c r="CM1613" s="12"/>
      <c r="CN1613" s="12">
        <f t="shared" si="1937"/>
        <v>0</v>
      </c>
      <c r="CO1613" s="12"/>
      <c r="CP1613" s="12"/>
      <c r="CQ1613" s="12"/>
      <c r="CR1613" s="12">
        <f t="shared" si="1938"/>
        <v>0</v>
      </c>
      <c r="CS1613" s="12"/>
      <c r="CT1613" s="12"/>
      <c r="CU1613" s="12"/>
      <c r="CV1613" s="12">
        <f t="shared" si="1939"/>
        <v>0</v>
      </c>
      <c r="CW1613" s="12"/>
      <c r="CX1613" s="12"/>
      <c r="CY1613" s="12"/>
      <c r="CZ1613" s="12">
        <f t="shared" si="1940"/>
        <v>0</v>
      </c>
      <c r="DA1613" s="12"/>
      <c r="DB1613" s="12"/>
      <c r="DC1613" s="12"/>
      <c r="DD1613" s="12">
        <f t="shared" si="1941"/>
        <v>0</v>
      </c>
      <c r="DE1613" s="13" t="s">
        <v>54</v>
      </c>
      <c r="DF1613" s="14" t="s">
        <v>55</v>
      </c>
    </row>
    <row r="1614" spans="1:110" ht="51" hidden="1" x14ac:dyDescent="0.25">
      <c r="A1614" s="25" t="s">
        <v>41</v>
      </c>
      <c r="B1614" s="48" t="s">
        <v>1610</v>
      </c>
      <c r="C1614" s="49">
        <v>1859</v>
      </c>
      <c r="D1614" s="49" t="s">
        <v>51</v>
      </c>
      <c r="E1614" s="48" t="s">
        <v>56</v>
      </c>
      <c r="F1614" s="50">
        <v>1174.5</v>
      </c>
      <c r="G1614" s="50">
        <v>1089.5</v>
      </c>
      <c r="H1614" s="51">
        <v>35849</v>
      </c>
      <c r="I1614" s="12">
        <f t="shared" si="1908"/>
        <v>2403297.9699999997</v>
      </c>
      <c r="J1614" s="12">
        <f t="shared" si="1909"/>
        <v>1165388.45</v>
      </c>
      <c r="K1614" s="12">
        <f t="shared" si="1910"/>
        <v>1237909.5199999998</v>
      </c>
      <c r="L1614" s="12">
        <f t="shared" si="1911"/>
        <v>1237909.5199999998</v>
      </c>
      <c r="M1614" s="12">
        <f t="shared" ref="M1614:M1677" si="1942">K1614-L1614</f>
        <v>0</v>
      </c>
      <c r="N1614" s="12">
        <v>548018.5</v>
      </c>
      <c r="O1614" s="12">
        <v>548018.5</v>
      </c>
      <c r="P1614" s="12">
        <v>0</v>
      </c>
      <c r="Q1614" s="12"/>
      <c r="R1614" s="12"/>
      <c r="S1614" s="12">
        <v>0</v>
      </c>
      <c r="T1614" s="12"/>
      <c r="U1614" s="12"/>
      <c r="V1614" s="12">
        <v>0</v>
      </c>
      <c r="W1614" s="12"/>
      <c r="X1614" s="12"/>
      <c r="Y1614" s="12">
        <v>0</v>
      </c>
      <c r="Z1614" s="12"/>
      <c r="AA1614" s="12"/>
      <c r="AB1614" s="12">
        <v>0</v>
      </c>
      <c r="AC1614" s="12"/>
      <c r="AD1614" s="12"/>
      <c r="AE1614" s="12">
        <v>0</v>
      </c>
      <c r="AF1614" s="12"/>
      <c r="AG1614" s="12"/>
      <c r="AH1614" s="12">
        <v>0</v>
      </c>
      <c r="AI1614" s="12"/>
      <c r="AJ1614" s="12"/>
      <c r="AK1614" s="12">
        <v>0</v>
      </c>
      <c r="AL1614" s="12"/>
      <c r="AM1614" s="12"/>
      <c r="AN1614" s="12">
        <v>0</v>
      </c>
      <c r="AO1614" s="32"/>
      <c r="AP1614" s="39" t="s">
        <v>53</v>
      </c>
      <c r="AQ1614" s="32"/>
      <c r="AR1614" s="32">
        <v>0</v>
      </c>
      <c r="AS1614" s="12">
        <v>1937997.372</v>
      </c>
      <c r="AT1614" s="12">
        <v>1782758.3999999999</v>
      </c>
      <c r="AU1614" s="12">
        <v>-155238.97200000007</v>
      </c>
      <c r="AV1614" s="12"/>
      <c r="AW1614" s="12"/>
      <c r="AX1614" s="12">
        <v>0</v>
      </c>
      <c r="AY1614" s="45"/>
      <c r="AZ1614" s="32"/>
      <c r="BA1614" s="12">
        <v>0</v>
      </c>
      <c r="BB1614" s="12">
        <f t="shared" si="1928"/>
        <v>0</v>
      </c>
      <c r="BC1614" s="12">
        <f t="shared" si="1913"/>
        <v>72521.070000000007</v>
      </c>
      <c r="BD1614" s="12">
        <f t="shared" si="1914"/>
        <v>72521.070000000007</v>
      </c>
      <c r="BE1614" s="12"/>
      <c r="BF1614" s="12"/>
      <c r="BG1614" s="12"/>
      <c r="BH1614" s="12">
        <f t="shared" si="1929"/>
        <v>0</v>
      </c>
      <c r="BI1614" s="12"/>
      <c r="BJ1614" s="12"/>
      <c r="BK1614" s="12"/>
      <c r="BL1614" s="12">
        <f t="shared" si="1930"/>
        <v>0</v>
      </c>
      <c r="BM1614" s="12"/>
      <c r="BN1614" s="12"/>
      <c r="BO1614" s="12"/>
      <c r="BP1614" s="12">
        <f t="shared" si="1931"/>
        <v>0</v>
      </c>
      <c r="BQ1614" s="12"/>
      <c r="BR1614" s="12"/>
      <c r="BS1614" s="12"/>
      <c r="BT1614" s="12">
        <f t="shared" si="1932"/>
        <v>0</v>
      </c>
      <c r="BU1614" s="12"/>
      <c r="BV1614" s="12"/>
      <c r="BW1614" s="12"/>
      <c r="BX1614" s="12">
        <f t="shared" si="1933"/>
        <v>0</v>
      </c>
      <c r="BY1614" s="12"/>
      <c r="BZ1614" s="12"/>
      <c r="CA1614" s="12"/>
      <c r="CB1614" s="12">
        <f t="shared" si="1934"/>
        <v>0</v>
      </c>
      <c r="CC1614" s="12"/>
      <c r="CD1614" s="12"/>
      <c r="CE1614" s="12"/>
      <c r="CF1614" s="12">
        <f t="shared" si="1935"/>
        <v>0</v>
      </c>
      <c r="CG1614" s="12"/>
      <c r="CH1614" s="12"/>
      <c r="CI1614" s="12"/>
      <c r="CJ1614" s="12">
        <f t="shared" si="1936"/>
        <v>0</v>
      </c>
      <c r="CK1614" s="12"/>
      <c r="CL1614" s="12"/>
      <c r="CM1614" s="12"/>
      <c r="CN1614" s="12">
        <f t="shared" si="1937"/>
        <v>0</v>
      </c>
      <c r="CO1614" s="12"/>
      <c r="CP1614" s="12"/>
      <c r="CQ1614" s="12"/>
      <c r="CR1614" s="12">
        <f t="shared" si="1938"/>
        <v>0</v>
      </c>
      <c r="CS1614" s="12"/>
      <c r="CT1614" s="12"/>
      <c r="CU1614" s="12"/>
      <c r="CV1614" s="12">
        <f t="shared" si="1939"/>
        <v>0</v>
      </c>
      <c r="CW1614" s="12"/>
      <c r="CX1614" s="12"/>
      <c r="CY1614" s="12"/>
      <c r="CZ1614" s="12">
        <f t="shared" si="1940"/>
        <v>0</v>
      </c>
      <c r="DA1614" s="12"/>
      <c r="DB1614" s="12"/>
      <c r="DC1614" s="12">
        <v>72521.070000000007</v>
      </c>
      <c r="DD1614" s="12">
        <f t="shared" si="1941"/>
        <v>72521.070000000007</v>
      </c>
      <c r="DE1614" s="13" t="s">
        <v>54</v>
      </c>
      <c r="DF1614" s="14" t="s">
        <v>55</v>
      </c>
    </row>
    <row r="1615" spans="1:110" ht="51" hidden="1" x14ac:dyDescent="0.25">
      <c r="A1615" s="25" t="s">
        <v>42</v>
      </c>
      <c r="B1615" s="48" t="s">
        <v>1611</v>
      </c>
      <c r="C1615" s="49">
        <v>1912</v>
      </c>
      <c r="D1615" s="49" t="s">
        <v>51</v>
      </c>
      <c r="E1615" s="48" t="s">
        <v>56</v>
      </c>
      <c r="F1615" s="50">
        <v>4952.3999999999996</v>
      </c>
      <c r="G1615" s="50">
        <v>4481.3999999999996</v>
      </c>
      <c r="H1615" s="51">
        <v>34046</v>
      </c>
      <c r="I1615" s="12">
        <f t="shared" si="1908"/>
        <v>4286685.66</v>
      </c>
      <c r="J1615" s="12">
        <f t="shared" si="1909"/>
        <v>2143342.83</v>
      </c>
      <c r="K1615" s="12">
        <f t="shared" si="1910"/>
        <v>2143342.83</v>
      </c>
      <c r="L1615" s="12">
        <f t="shared" si="1911"/>
        <v>2143342.83</v>
      </c>
      <c r="M1615" s="12">
        <f t="shared" si="1942"/>
        <v>0</v>
      </c>
      <c r="N1615" s="12"/>
      <c r="O1615" s="12"/>
      <c r="P1615" s="12">
        <v>0</v>
      </c>
      <c r="Q1615" s="12"/>
      <c r="R1615" s="12"/>
      <c r="S1615" s="12">
        <v>0</v>
      </c>
      <c r="T1615" s="12"/>
      <c r="U1615" s="12"/>
      <c r="V1615" s="12">
        <v>0</v>
      </c>
      <c r="W1615" s="12"/>
      <c r="X1615" s="12"/>
      <c r="Y1615" s="12">
        <v>0</v>
      </c>
      <c r="Z1615" s="12"/>
      <c r="AA1615" s="12"/>
      <c r="AB1615" s="12">
        <v>0</v>
      </c>
      <c r="AC1615" s="12"/>
      <c r="AD1615" s="12"/>
      <c r="AE1615" s="12">
        <v>0</v>
      </c>
      <c r="AF1615" s="12"/>
      <c r="AG1615" s="12"/>
      <c r="AH1615" s="12">
        <v>0</v>
      </c>
      <c r="AI1615" s="12"/>
      <c r="AJ1615" s="12"/>
      <c r="AK1615" s="12">
        <v>0</v>
      </c>
      <c r="AL1615" s="12"/>
      <c r="AM1615" s="12"/>
      <c r="AN1615" s="12">
        <v>0</v>
      </c>
      <c r="AO1615" s="32">
        <v>9000000</v>
      </c>
      <c r="AP1615" s="39" t="s">
        <v>388</v>
      </c>
      <c r="AQ1615" s="32">
        <v>4286685.66</v>
      </c>
      <c r="AR1615" s="32">
        <v>-4713314.34</v>
      </c>
      <c r="AS1615" s="12"/>
      <c r="AT1615" s="12"/>
      <c r="AU1615" s="12">
        <v>0</v>
      </c>
      <c r="AV1615" s="12"/>
      <c r="AW1615" s="12"/>
      <c r="AX1615" s="12">
        <v>0</v>
      </c>
      <c r="AY1615" s="45"/>
      <c r="AZ1615" s="32"/>
      <c r="BA1615" s="12">
        <v>0</v>
      </c>
      <c r="BB1615" s="12">
        <f t="shared" si="1928"/>
        <v>0</v>
      </c>
      <c r="BC1615" s="12">
        <f t="shared" si="1913"/>
        <v>0</v>
      </c>
      <c r="BD1615" s="12">
        <f t="shared" si="1914"/>
        <v>0</v>
      </c>
      <c r="BE1615" s="12"/>
      <c r="BF1615" s="12"/>
      <c r="BG1615" s="12"/>
      <c r="BH1615" s="12">
        <f t="shared" si="1929"/>
        <v>0</v>
      </c>
      <c r="BI1615" s="12"/>
      <c r="BJ1615" s="12"/>
      <c r="BK1615" s="12"/>
      <c r="BL1615" s="12">
        <f t="shared" si="1930"/>
        <v>0</v>
      </c>
      <c r="BM1615" s="12"/>
      <c r="BN1615" s="12"/>
      <c r="BO1615" s="12"/>
      <c r="BP1615" s="12">
        <f t="shared" si="1931"/>
        <v>0</v>
      </c>
      <c r="BQ1615" s="12"/>
      <c r="BR1615" s="12"/>
      <c r="BS1615" s="12"/>
      <c r="BT1615" s="12">
        <f t="shared" si="1932"/>
        <v>0</v>
      </c>
      <c r="BU1615" s="12"/>
      <c r="BV1615" s="12"/>
      <c r="BW1615" s="12"/>
      <c r="BX1615" s="12">
        <f t="shared" si="1933"/>
        <v>0</v>
      </c>
      <c r="BY1615" s="12"/>
      <c r="BZ1615" s="12"/>
      <c r="CA1615" s="12"/>
      <c r="CB1615" s="12">
        <f t="shared" si="1934"/>
        <v>0</v>
      </c>
      <c r="CC1615" s="12"/>
      <c r="CD1615" s="12"/>
      <c r="CE1615" s="12"/>
      <c r="CF1615" s="12">
        <f t="shared" si="1935"/>
        <v>0</v>
      </c>
      <c r="CG1615" s="12"/>
      <c r="CH1615" s="12"/>
      <c r="CI1615" s="12"/>
      <c r="CJ1615" s="12">
        <f t="shared" si="1936"/>
        <v>0</v>
      </c>
      <c r="CK1615" s="12"/>
      <c r="CL1615" s="12"/>
      <c r="CM1615" s="12"/>
      <c r="CN1615" s="12">
        <f t="shared" si="1937"/>
        <v>0</v>
      </c>
      <c r="CO1615" s="12"/>
      <c r="CP1615" s="12"/>
      <c r="CQ1615" s="12"/>
      <c r="CR1615" s="12">
        <f t="shared" si="1938"/>
        <v>0</v>
      </c>
      <c r="CS1615" s="12"/>
      <c r="CT1615" s="12"/>
      <c r="CU1615" s="12"/>
      <c r="CV1615" s="12">
        <f t="shared" si="1939"/>
        <v>0</v>
      </c>
      <c r="CW1615" s="12"/>
      <c r="CX1615" s="12"/>
      <c r="CY1615" s="12"/>
      <c r="CZ1615" s="12">
        <f t="shared" si="1940"/>
        <v>0</v>
      </c>
      <c r="DA1615" s="12"/>
      <c r="DB1615" s="12"/>
      <c r="DC1615" s="12"/>
      <c r="DD1615" s="12">
        <f t="shared" si="1941"/>
        <v>0</v>
      </c>
      <c r="DE1615" s="13" t="s">
        <v>54</v>
      </c>
      <c r="DF1615" s="14" t="s">
        <v>55</v>
      </c>
    </row>
    <row r="1616" spans="1:110" ht="51" hidden="1" x14ac:dyDescent="0.25">
      <c r="A1616" s="25" t="s">
        <v>43</v>
      </c>
      <c r="B1616" s="48" t="s">
        <v>1612</v>
      </c>
      <c r="C1616" s="49">
        <v>1880</v>
      </c>
      <c r="D1616" s="49" t="s">
        <v>51</v>
      </c>
      <c r="E1616" s="48" t="s">
        <v>56</v>
      </c>
      <c r="F1616" s="50">
        <v>1704.1</v>
      </c>
      <c r="G1616" s="50">
        <v>1385.1</v>
      </c>
      <c r="H1616" s="51">
        <v>33798</v>
      </c>
      <c r="I1616" s="12">
        <f t="shared" si="1908"/>
        <v>776592.45799999998</v>
      </c>
      <c r="J1616" s="12">
        <f t="shared" si="1909"/>
        <v>348352.64399999997</v>
      </c>
      <c r="K1616" s="12">
        <f t="shared" si="1910"/>
        <v>428239.81400000001</v>
      </c>
      <c r="L1616" s="12">
        <f t="shared" si="1911"/>
        <v>428239.81400000001</v>
      </c>
      <c r="M1616" s="12">
        <f t="shared" si="1942"/>
        <v>0</v>
      </c>
      <c r="N1616" s="12">
        <v>696705.28799999994</v>
      </c>
      <c r="O1616" s="12">
        <v>696705.28799999994</v>
      </c>
      <c r="P1616" s="12">
        <v>0</v>
      </c>
      <c r="Q1616" s="12"/>
      <c r="R1616" s="12"/>
      <c r="S1616" s="12">
        <v>0</v>
      </c>
      <c r="T1616" s="12"/>
      <c r="U1616" s="12"/>
      <c r="V1616" s="12">
        <v>0</v>
      </c>
      <c r="W1616" s="12"/>
      <c r="X1616" s="12"/>
      <c r="Y1616" s="12">
        <v>0</v>
      </c>
      <c r="Z1616" s="12"/>
      <c r="AA1616" s="12"/>
      <c r="AB1616" s="12">
        <v>0</v>
      </c>
      <c r="AC1616" s="12"/>
      <c r="AD1616" s="12"/>
      <c r="AE1616" s="12">
        <v>0</v>
      </c>
      <c r="AF1616" s="12"/>
      <c r="AG1616" s="12"/>
      <c r="AH1616" s="12">
        <v>0</v>
      </c>
      <c r="AI1616" s="12"/>
      <c r="AJ1616" s="12"/>
      <c r="AK1616" s="12">
        <v>0</v>
      </c>
      <c r="AL1616" s="12"/>
      <c r="AM1616" s="12"/>
      <c r="AN1616" s="12">
        <v>0</v>
      </c>
      <c r="AO1616" s="32"/>
      <c r="AP1616" s="39" t="s">
        <v>53</v>
      </c>
      <c r="AQ1616" s="32"/>
      <c r="AR1616" s="32">
        <v>0</v>
      </c>
      <c r="AS1616" s="12"/>
      <c r="AT1616" s="12"/>
      <c r="AU1616" s="12">
        <v>0</v>
      </c>
      <c r="AV1616" s="12"/>
      <c r="AW1616" s="12"/>
      <c r="AX1616" s="12">
        <v>0</v>
      </c>
      <c r="AY1616" s="45"/>
      <c r="AZ1616" s="32"/>
      <c r="BA1616" s="12">
        <v>0</v>
      </c>
      <c r="BB1616" s="12">
        <f t="shared" si="1928"/>
        <v>0</v>
      </c>
      <c r="BC1616" s="12">
        <f t="shared" si="1913"/>
        <v>79887.17</v>
      </c>
      <c r="BD1616" s="12">
        <f t="shared" si="1914"/>
        <v>79887.17</v>
      </c>
      <c r="BE1616" s="12"/>
      <c r="BF1616" s="12"/>
      <c r="BG1616" s="12"/>
      <c r="BH1616" s="12">
        <f t="shared" si="1929"/>
        <v>0</v>
      </c>
      <c r="BI1616" s="12"/>
      <c r="BJ1616" s="12"/>
      <c r="BK1616" s="12"/>
      <c r="BL1616" s="12">
        <f t="shared" si="1930"/>
        <v>0</v>
      </c>
      <c r="BM1616" s="12"/>
      <c r="BN1616" s="12"/>
      <c r="BO1616" s="12"/>
      <c r="BP1616" s="12">
        <f t="shared" si="1931"/>
        <v>0</v>
      </c>
      <c r="BQ1616" s="12"/>
      <c r="BR1616" s="12"/>
      <c r="BS1616" s="12"/>
      <c r="BT1616" s="12">
        <f t="shared" si="1932"/>
        <v>0</v>
      </c>
      <c r="BU1616" s="12"/>
      <c r="BV1616" s="12"/>
      <c r="BW1616" s="12"/>
      <c r="BX1616" s="12">
        <f t="shared" si="1933"/>
        <v>0</v>
      </c>
      <c r="BY1616" s="12"/>
      <c r="BZ1616" s="12"/>
      <c r="CA1616" s="12"/>
      <c r="CB1616" s="12">
        <f t="shared" si="1934"/>
        <v>0</v>
      </c>
      <c r="CC1616" s="12"/>
      <c r="CD1616" s="12"/>
      <c r="CE1616" s="12"/>
      <c r="CF1616" s="12">
        <f t="shared" si="1935"/>
        <v>0</v>
      </c>
      <c r="CG1616" s="12"/>
      <c r="CH1616" s="12"/>
      <c r="CI1616" s="12"/>
      <c r="CJ1616" s="12">
        <f t="shared" si="1936"/>
        <v>0</v>
      </c>
      <c r="CK1616" s="12"/>
      <c r="CL1616" s="12"/>
      <c r="CM1616" s="12"/>
      <c r="CN1616" s="12">
        <f t="shared" si="1937"/>
        <v>0</v>
      </c>
      <c r="CO1616" s="12"/>
      <c r="CP1616" s="12"/>
      <c r="CQ1616" s="12"/>
      <c r="CR1616" s="12">
        <f t="shared" si="1938"/>
        <v>0</v>
      </c>
      <c r="CS1616" s="12"/>
      <c r="CT1616" s="12"/>
      <c r="CU1616" s="12"/>
      <c r="CV1616" s="12">
        <f t="shared" si="1939"/>
        <v>0</v>
      </c>
      <c r="CW1616" s="12"/>
      <c r="CX1616" s="12"/>
      <c r="CY1616" s="12"/>
      <c r="CZ1616" s="12">
        <f t="shared" si="1940"/>
        <v>0</v>
      </c>
      <c r="DA1616" s="12"/>
      <c r="DB1616" s="12"/>
      <c r="DC1616" s="12">
        <v>79887.17</v>
      </c>
      <c r="DD1616" s="12">
        <f t="shared" si="1941"/>
        <v>79887.17</v>
      </c>
      <c r="DE1616" s="13" t="s">
        <v>54</v>
      </c>
      <c r="DF1616" s="14" t="s">
        <v>55</v>
      </c>
    </row>
    <row r="1617" spans="1:110" ht="38.25" hidden="1" x14ac:dyDescent="0.25">
      <c r="A1617" s="25" t="s">
        <v>44</v>
      </c>
      <c r="B1617" s="48" t="s">
        <v>1923</v>
      </c>
      <c r="C1617" s="49">
        <v>1910</v>
      </c>
      <c r="D1617" s="49"/>
      <c r="E1617" s="48" t="s">
        <v>52</v>
      </c>
      <c r="F1617" s="50">
        <v>1634.3</v>
      </c>
      <c r="G1617" s="50">
        <v>1398.3</v>
      </c>
      <c r="H1617" s="51">
        <v>34068</v>
      </c>
      <c r="I1617" s="12">
        <f t="shared" si="1908"/>
        <v>2456716.63</v>
      </c>
      <c r="J1617" s="12">
        <f t="shared" si="1909"/>
        <v>1116590.72</v>
      </c>
      <c r="K1617" s="12">
        <f t="shared" si="1910"/>
        <v>1340125.9099999999</v>
      </c>
      <c r="L1617" s="12">
        <f t="shared" si="1911"/>
        <v>1340125.9099999999</v>
      </c>
      <c r="M1617" s="12">
        <f t="shared" si="1942"/>
        <v>0</v>
      </c>
      <c r="N1617" s="12"/>
      <c r="O1617" s="12"/>
      <c r="P1617" s="12">
        <v>0</v>
      </c>
      <c r="Q1617" s="12"/>
      <c r="R1617" s="12"/>
      <c r="S1617" s="12">
        <v>0</v>
      </c>
      <c r="T1617" s="12"/>
      <c r="U1617" s="12"/>
      <c r="V1617" s="12">
        <v>0</v>
      </c>
      <c r="W1617" s="12"/>
      <c r="X1617" s="12"/>
      <c r="Y1617" s="12">
        <v>0</v>
      </c>
      <c r="Z1617" s="12"/>
      <c r="AA1617" s="12"/>
      <c r="AB1617" s="12">
        <v>0</v>
      </c>
      <c r="AC1617" s="12"/>
      <c r="AD1617" s="12"/>
      <c r="AE1617" s="12">
        <v>0</v>
      </c>
      <c r="AF1617" s="12"/>
      <c r="AG1617" s="12"/>
      <c r="AH1617" s="12">
        <v>0</v>
      </c>
      <c r="AI1617" s="12"/>
      <c r="AJ1617" s="12"/>
      <c r="AK1617" s="12">
        <v>0</v>
      </c>
      <c r="AL1617" s="12"/>
      <c r="AM1617" s="12"/>
      <c r="AN1617" s="12">
        <v>0</v>
      </c>
      <c r="AO1617" s="32"/>
      <c r="AP1617" s="39"/>
      <c r="AQ1617" s="32"/>
      <c r="AR1617" s="32">
        <v>0</v>
      </c>
      <c r="AS1617" s="12">
        <v>2233181.44</v>
      </c>
      <c r="AT1617" s="12">
        <v>2233181.44</v>
      </c>
      <c r="AU1617" s="12">
        <v>0</v>
      </c>
      <c r="AV1617" s="12"/>
      <c r="AW1617" s="12"/>
      <c r="AX1617" s="12">
        <v>0</v>
      </c>
      <c r="AY1617" s="45"/>
      <c r="AZ1617" s="32"/>
      <c r="BA1617" s="12">
        <v>0</v>
      </c>
      <c r="BB1617" s="12">
        <f t="shared" si="1928"/>
        <v>0</v>
      </c>
      <c r="BC1617" s="12">
        <f t="shared" si="1913"/>
        <v>223535.19</v>
      </c>
      <c r="BD1617" s="12">
        <f t="shared" si="1914"/>
        <v>223535.19</v>
      </c>
      <c r="BE1617" s="12"/>
      <c r="BF1617" s="12"/>
      <c r="BG1617" s="12">
        <v>223535.19</v>
      </c>
      <c r="BH1617" s="12">
        <f t="shared" si="1929"/>
        <v>223535.19</v>
      </c>
      <c r="BI1617" s="12"/>
      <c r="BJ1617" s="12"/>
      <c r="BK1617" s="12"/>
      <c r="BL1617" s="12">
        <f t="shared" si="1930"/>
        <v>0</v>
      </c>
      <c r="BM1617" s="12"/>
      <c r="BN1617" s="12"/>
      <c r="BO1617" s="12"/>
      <c r="BP1617" s="12">
        <f t="shared" si="1931"/>
        <v>0</v>
      </c>
      <c r="BQ1617" s="12"/>
      <c r="BR1617" s="12"/>
      <c r="BS1617" s="12"/>
      <c r="BT1617" s="12">
        <f t="shared" si="1932"/>
        <v>0</v>
      </c>
      <c r="BU1617" s="12"/>
      <c r="BV1617" s="12"/>
      <c r="BW1617" s="12"/>
      <c r="BX1617" s="12">
        <f t="shared" si="1933"/>
        <v>0</v>
      </c>
      <c r="BY1617" s="12"/>
      <c r="BZ1617" s="12"/>
      <c r="CA1617" s="12"/>
      <c r="CB1617" s="12">
        <f t="shared" si="1934"/>
        <v>0</v>
      </c>
      <c r="CC1617" s="12"/>
      <c r="CD1617" s="12"/>
      <c r="CE1617" s="12"/>
      <c r="CF1617" s="12">
        <f t="shared" si="1935"/>
        <v>0</v>
      </c>
      <c r="CG1617" s="12"/>
      <c r="CH1617" s="12"/>
      <c r="CI1617" s="12"/>
      <c r="CJ1617" s="12">
        <f t="shared" si="1936"/>
        <v>0</v>
      </c>
      <c r="CK1617" s="12"/>
      <c r="CL1617" s="12"/>
      <c r="CM1617" s="12"/>
      <c r="CN1617" s="12">
        <f t="shared" si="1937"/>
        <v>0</v>
      </c>
      <c r="CO1617" s="12"/>
      <c r="CP1617" s="12"/>
      <c r="CQ1617" s="12"/>
      <c r="CR1617" s="12">
        <f t="shared" si="1938"/>
        <v>0</v>
      </c>
      <c r="CS1617" s="12"/>
      <c r="CT1617" s="12"/>
      <c r="CU1617" s="12"/>
      <c r="CV1617" s="12">
        <f t="shared" si="1939"/>
        <v>0</v>
      </c>
      <c r="CW1617" s="12"/>
      <c r="CX1617" s="12"/>
      <c r="CY1617" s="12"/>
      <c r="CZ1617" s="12">
        <f t="shared" si="1940"/>
        <v>0</v>
      </c>
      <c r="DA1617" s="12"/>
      <c r="DB1617" s="12"/>
      <c r="DC1617" s="12"/>
      <c r="DD1617" s="12">
        <f t="shared" si="1941"/>
        <v>0</v>
      </c>
      <c r="DE1617" s="13" t="s">
        <v>54</v>
      </c>
      <c r="DF1617" s="14" t="s">
        <v>55</v>
      </c>
    </row>
    <row r="1618" spans="1:110" ht="51" hidden="1" x14ac:dyDescent="0.25">
      <c r="A1618" s="25" t="s">
        <v>45</v>
      </c>
      <c r="B1618" s="48" t="s">
        <v>1613</v>
      </c>
      <c r="C1618" s="49">
        <v>1870</v>
      </c>
      <c r="D1618" s="49" t="s">
        <v>51</v>
      </c>
      <c r="E1618" s="48" t="s">
        <v>56</v>
      </c>
      <c r="F1618" s="50">
        <v>3487.3</v>
      </c>
      <c r="G1618" s="50">
        <v>3183.3</v>
      </c>
      <c r="H1618" s="51">
        <v>33710</v>
      </c>
      <c r="I1618" s="12">
        <f t="shared" si="1908"/>
        <v>1698203.325</v>
      </c>
      <c r="J1618" s="12">
        <f t="shared" si="1909"/>
        <v>800599.96250000002</v>
      </c>
      <c r="K1618" s="12">
        <f t="shared" si="1910"/>
        <v>897603.36249999993</v>
      </c>
      <c r="L1618" s="12">
        <f t="shared" si="1911"/>
        <v>897603.36249999993</v>
      </c>
      <c r="M1618" s="12">
        <f t="shared" si="1942"/>
        <v>0</v>
      </c>
      <c r="N1618" s="12">
        <v>1601199.925</v>
      </c>
      <c r="O1618" s="12">
        <v>1601199.925</v>
      </c>
      <c r="P1618" s="12">
        <v>0</v>
      </c>
      <c r="Q1618" s="12"/>
      <c r="R1618" s="12"/>
      <c r="S1618" s="12">
        <v>0</v>
      </c>
      <c r="T1618" s="12"/>
      <c r="U1618" s="12"/>
      <c r="V1618" s="12">
        <v>0</v>
      </c>
      <c r="W1618" s="12"/>
      <c r="X1618" s="12"/>
      <c r="Y1618" s="12">
        <v>0</v>
      </c>
      <c r="Z1618" s="12"/>
      <c r="AA1618" s="12"/>
      <c r="AB1618" s="12">
        <v>0</v>
      </c>
      <c r="AC1618" s="12"/>
      <c r="AD1618" s="12"/>
      <c r="AE1618" s="12">
        <v>0</v>
      </c>
      <c r="AF1618" s="12"/>
      <c r="AG1618" s="12"/>
      <c r="AH1618" s="12">
        <v>0</v>
      </c>
      <c r="AI1618" s="12"/>
      <c r="AJ1618" s="12"/>
      <c r="AK1618" s="12">
        <v>0</v>
      </c>
      <c r="AL1618" s="12"/>
      <c r="AM1618" s="12"/>
      <c r="AN1618" s="12">
        <v>0</v>
      </c>
      <c r="AO1618" s="32"/>
      <c r="AP1618" s="39" t="s">
        <v>53</v>
      </c>
      <c r="AQ1618" s="32"/>
      <c r="AR1618" s="32">
        <v>0</v>
      </c>
      <c r="AS1618" s="12"/>
      <c r="AT1618" s="12"/>
      <c r="AU1618" s="12">
        <v>0</v>
      </c>
      <c r="AV1618" s="12"/>
      <c r="AW1618" s="12"/>
      <c r="AX1618" s="12">
        <v>0</v>
      </c>
      <c r="AY1618" s="45"/>
      <c r="AZ1618" s="32"/>
      <c r="BA1618" s="12">
        <v>0</v>
      </c>
      <c r="BB1618" s="12">
        <f t="shared" si="1928"/>
        <v>0</v>
      </c>
      <c r="BC1618" s="12">
        <f t="shared" si="1913"/>
        <v>97003.4</v>
      </c>
      <c r="BD1618" s="12">
        <f t="shared" si="1914"/>
        <v>97003.4</v>
      </c>
      <c r="BE1618" s="12"/>
      <c r="BF1618" s="12"/>
      <c r="BG1618" s="12"/>
      <c r="BH1618" s="12">
        <f t="shared" si="1929"/>
        <v>0</v>
      </c>
      <c r="BI1618" s="12"/>
      <c r="BJ1618" s="12"/>
      <c r="BK1618" s="12"/>
      <c r="BL1618" s="12">
        <f t="shared" si="1930"/>
        <v>0</v>
      </c>
      <c r="BM1618" s="12"/>
      <c r="BN1618" s="12"/>
      <c r="BO1618" s="12"/>
      <c r="BP1618" s="12">
        <f t="shared" si="1931"/>
        <v>0</v>
      </c>
      <c r="BQ1618" s="12"/>
      <c r="BR1618" s="12"/>
      <c r="BS1618" s="12"/>
      <c r="BT1618" s="12">
        <f t="shared" si="1932"/>
        <v>0</v>
      </c>
      <c r="BU1618" s="12"/>
      <c r="BV1618" s="12"/>
      <c r="BW1618" s="12"/>
      <c r="BX1618" s="12">
        <f t="shared" si="1933"/>
        <v>0</v>
      </c>
      <c r="BY1618" s="12"/>
      <c r="BZ1618" s="12"/>
      <c r="CA1618" s="12"/>
      <c r="CB1618" s="12">
        <f t="shared" si="1934"/>
        <v>0</v>
      </c>
      <c r="CC1618" s="12"/>
      <c r="CD1618" s="12"/>
      <c r="CE1618" s="12"/>
      <c r="CF1618" s="12">
        <f t="shared" si="1935"/>
        <v>0</v>
      </c>
      <c r="CG1618" s="12"/>
      <c r="CH1618" s="12"/>
      <c r="CI1618" s="12"/>
      <c r="CJ1618" s="12">
        <f t="shared" si="1936"/>
        <v>0</v>
      </c>
      <c r="CK1618" s="12"/>
      <c r="CL1618" s="12"/>
      <c r="CM1618" s="12"/>
      <c r="CN1618" s="12">
        <f t="shared" si="1937"/>
        <v>0</v>
      </c>
      <c r="CO1618" s="12"/>
      <c r="CP1618" s="12"/>
      <c r="CQ1618" s="12"/>
      <c r="CR1618" s="12">
        <f t="shared" si="1938"/>
        <v>0</v>
      </c>
      <c r="CS1618" s="12"/>
      <c r="CT1618" s="12"/>
      <c r="CU1618" s="12"/>
      <c r="CV1618" s="12">
        <f t="shared" si="1939"/>
        <v>0</v>
      </c>
      <c r="CW1618" s="12"/>
      <c r="CX1618" s="12"/>
      <c r="CY1618" s="12"/>
      <c r="CZ1618" s="12">
        <f t="shared" si="1940"/>
        <v>0</v>
      </c>
      <c r="DA1618" s="12"/>
      <c r="DB1618" s="12"/>
      <c r="DC1618" s="12">
        <v>97003.4</v>
      </c>
      <c r="DD1618" s="12">
        <f t="shared" si="1941"/>
        <v>97003.4</v>
      </c>
      <c r="DE1618" s="13" t="s">
        <v>54</v>
      </c>
      <c r="DF1618" s="14" t="s">
        <v>55</v>
      </c>
    </row>
    <row r="1619" spans="1:110" ht="51" hidden="1" x14ac:dyDescent="0.25">
      <c r="A1619" s="25" t="s">
        <v>46</v>
      </c>
      <c r="B1619" s="48" t="s">
        <v>1614</v>
      </c>
      <c r="C1619" s="49">
        <v>1891</v>
      </c>
      <c r="D1619" s="49" t="s">
        <v>51</v>
      </c>
      <c r="E1619" s="48" t="s">
        <v>56</v>
      </c>
      <c r="F1619" s="50">
        <v>1239.0999999999999</v>
      </c>
      <c r="G1619" s="50">
        <v>1145.2</v>
      </c>
      <c r="H1619" s="51">
        <v>34297</v>
      </c>
      <c r="I1619" s="12">
        <f t="shared" si="1908"/>
        <v>832327.18171499996</v>
      </c>
      <c r="J1619" s="12">
        <f t="shared" si="1909"/>
        <v>364164.99585750001</v>
      </c>
      <c r="K1619" s="12">
        <f t="shared" si="1910"/>
        <v>468162.18585749995</v>
      </c>
      <c r="L1619" s="12">
        <f t="shared" si="1911"/>
        <v>468162.18585749995</v>
      </c>
      <c r="M1619" s="12">
        <f t="shared" si="1942"/>
        <v>0</v>
      </c>
      <c r="N1619" s="12"/>
      <c r="O1619" s="12"/>
      <c r="P1619" s="12">
        <v>0</v>
      </c>
      <c r="Q1619" s="12"/>
      <c r="R1619" s="12"/>
      <c r="S1619" s="12">
        <v>0</v>
      </c>
      <c r="T1619" s="12"/>
      <c r="U1619" s="12"/>
      <c r="V1619" s="12">
        <v>0</v>
      </c>
      <c r="W1619" s="12"/>
      <c r="X1619" s="12"/>
      <c r="Y1619" s="12">
        <v>0</v>
      </c>
      <c r="Z1619" s="12">
        <v>360737.98499999999</v>
      </c>
      <c r="AA1619" s="12">
        <v>360737.98499999999</v>
      </c>
      <c r="AB1619" s="12">
        <v>0</v>
      </c>
      <c r="AC1619" s="12"/>
      <c r="AD1619" s="12">
        <v>367592.00671499997</v>
      </c>
      <c r="AE1619" s="12">
        <v>367592.00671499997</v>
      </c>
      <c r="AF1619" s="12"/>
      <c r="AG1619" s="12"/>
      <c r="AH1619" s="12">
        <v>0</v>
      </c>
      <c r="AI1619" s="12"/>
      <c r="AJ1619" s="12"/>
      <c r="AK1619" s="12">
        <v>0</v>
      </c>
      <c r="AL1619" s="12"/>
      <c r="AM1619" s="12"/>
      <c r="AN1619" s="12">
        <v>0</v>
      </c>
      <c r="AO1619" s="32"/>
      <c r="AP1619" s="39" t="s">
        <v>53</v>
      </c>
      <c r="AQ1619" s="32"/>
      <c r="AR1619" s="32">
        <v>0</v>
      </c>
      <c r="AS1619" s="12"/>
      <c r="AT1619" s="12"/>
      <c r="AU1619" s="12">
        <v>0</v>
      </c>
      <c r="AV1619" s="12"/>
      <c r="AW1619" s="12"/>
      <c r="AX1619" s="12">
        <v>0</v>
      </c>
      <c r="AY1619" s="45"/>
      <c r="AZ1619" s="32"/>
      <c r="BA1619" s="12">
        <v>0</v>
      </c>
      <c r="BB1619" s="12">
        <f t="shared" si="1928"/>
        <v>0</v>
      </c>
      <c r="BC1619" s="12">
        <f t="shared" si="1913"/>
        <v>103997.19</v>
      </c>
      <c r="BD1619" s="12">
        <f t="shared" si="1914"/>
        <v>103997.19</v>
      </c>
      <c r="BE1619" s="12"/>
      <c r="BF1619" s="12"/>
      <c r="BG1619" s="12"/>
      <c r="BH1619" s="12">
        <f t="shared" si="1929"/>
        <v>0</v>
      </c>
      <c r="BI1619" s="12"/>
      <c r="BJ1619" s="12"/>
      <c r="BK1619" s="12"/>
      <c r="BL1619" s="12">
        <f t="shared" si="1930"/>
        <v>0</v>
      </c>
      <c r="BM1619" s="12"/>
      <c r="BN1619" s="12"/>
      <c r="BO1619" s="12"/>
      <c r="BP1619" s="12">
        <f t="shared" si="1931"/>
        <v>0</v>
      </c>
      <c r="BQ1619" s="12"/>
      <c r="BR1619" s="12"/>
      <c r="BS1619" s="12"/>
      <c r="BT1619" s="12">
        <f t="shared" si="1932"/>
        <v>0</v>
      </c>
      <c r="BU1619" s="12"/>
      <c r="BV1619" s="12"/>
      <c r="BW1619" s="12"/>
      <c r="BX1619" s="12">
        <f t="shared" si="1933"/>
        <v>0</v>
      </c>
      <c r="BY1619" s="12"/>
      <c r="BZ1619" s="12"/>
      <c r="CA1619" s="12"/>
      <c r="CB1619" s="12">
        <f t="shared" si="1934"/>
        <v>0</v>
      </c>
      <c r="CC1619" s="12"/>
      <c r="CD1619" s="12"/>
      <c r="CE1619" s="12"/>
      <c r="CF1619" s="12">
        <f t="shared" si="1935"/>
        <v>0</v>
      </c>
      <c r="CG1619" s="12"/>
      <c r="CH1619" s="12"/>
      <c r="CI1619" s="12">
        <v>103997.19</v>
      </c>
      <c r="CJ1619" s="12">
        <f t="shared" si="1936"/>
        <v>103997.19</v>
      </c>
      <c r="CK1619" s="12"/>
      <c r="CL1619" s="12"/>
      <c r="CM1619" s="12"/>
      <c r="CN1619" s="12">
        <f t="shared" si="1937"/>
        <v>0</v>
      </c>
      <c r="CO1619" s="12"/>
      <c r="CP1619" s="12"/>
      <c r="CQ1619" s="12"/>
      <c r="CR1619" s="12">
        <f t="shared" si="1938"/>
        <v>0</v>
      </c>
      <c r="CS1619" s="12"/>
      <c r="CT1619" s="12"/>
      <c r="CU1619" s="12"/>
      <c r="CV1619" s="12">
        <f t="shared" si="1939"/>
        <v>0</v>
      </c>
      <c r="CW1619" s="12"/>
      <c r="CX1619" s="12"/>
      <c r="CY1619" s="12"/>
      <c r="CZ1619" s="12">
        <f t="shared" si="1940"/>
        <v>0</v>
      </c>
      <c r="DA1619" s="12"/>
      <c r="DB1619" s="12"/>
      <c r="DC1619" s="12"/>
      <c r="DD1619" s="12">
        <f t="shared" si="1941"/>
        <v>0</v>
      </c>
      <c r="DE1619" s="13" t="s">
        <v>54</v>
      </c>
      <c r="DF1619" s="14" t="s">
        <v>55</v>
      </c>
    </row>
    <row r="1620" spans="1:110" ht="51" hidden="1" x14ac:dyDescent="0.25">
      <c r="A1620" s="25" t="s">
        <v>47</v>
      </c>
      <c r="B1620" s="48" t="s">
        <v>1615</v>
      </c>
      <c r="C1620" s="49">
        <v>1859</v>
      </c>
      <c r="D1620" s="49" t="s">
        <v>51</v>
      </c>
      <c r="E1620" s="48" t="s">
        <v>56</v>
      </c>
      <c r="F1620" s="50">
        <v>1292</v>
      </c>
      <c r="G1620" s="50">
        <v>1276</v>
      </c>
      <c r="H1620" s="51">
        <v>33912</v>
      </c>
      <c r="I1620" s="12">
        <f t="shared" si="1908"/>
        <v>714950.74</v>
      </c>
      <c r="J1620" s="12">
        <f t="shared" si="1909"/>
        <v>320914</v>
      </c>
      <c r="K1620" s="12">
        <f t="shared" si="1910"/>
        <v>394036.74</v>
      </c>
      <c r="L1620" s="12">
        <f t="shared" si="1911"/>
        <v>394036.74</v>
      </c>
      <c r="M1620" s="12">
        <f t="shared" si="1942"/>
        <v>0</v>
      </c>
      <c r="N1620" s="12">
        <v>641828</v>
      </c>
      <c r="O1620" s="12">
        <v>641828</v>
      </c>
      <c r="P1620" s="12">
        <v>0</v>
      </c>
      <c r="Q1620" s="12"/>
      <c r="R1620" s="12"/>
      <c r="S1620" s="12">
        <v>0</v>
      </c>
      <c r="T1620" s="12"/>
      <c r="U1620" s="12"/>
      <c r="V1620" s="12">
        <v>0</v>
      </c>
      <c r="W1620" s="12"/>
      <c r="X1620" s="12"/>
      <c r="Y1620" s="12">
        <v>0</v>
      </c>
      <c r="Z1620" s="12"/>
      <c r="AA1620" s="12"/>
      <c r="AB1620" s="12">
        <v>0</v>
      </c>
      <c r="AC1620" s="12"/>
      <c r="AD1620" s="12"/>
      <c r="AE1620" s="12">
        <v>0</v>
      </c>
      <c r="AF1620" s="12"/>
      <c r="AG1620" s="12"/>
      <c r="AH1620" s="12">
        <v>0</v>
      </c>
      <c r="AI1620" s="12"/>
      <c r="AJ1620" s="12"/>
      <c r="AK1620" s="12">
        <v>0</v>
      </c>
      <c r="AL1620" s="12"/>
      <c r="AM1620" s="12"/>
      <c r="AN1620" s="12">
        <v>0</v>
      </c>
      <c r="AO1620" s="32"/>
      <c r="AP1620" s="39" t="s">
        <v>53</v>
      </c>
      <c r="AQ1620" s="32"/>
      <c r="AR1620" s="32">
        <v>0</v>
      </c>
      <c r="AS1620" s="12"/>
      <c r="AT1620" s="12"/>
      <c r="AU1620" s="12">
        <v>0</v>
      </c>
      <c r="AV1620" s="12"/>
      <c r="AW1620" s="12"/>
      <c r="AX1620" s="12">
        <v>0</v>
      </c>
      <c r="AY1620" s="45"/>
      <c r="AZ1620" s="32"/>
      <c r="BA1620" s="12">
        <v>0</v>
      </c>
      <c r="BB1620" s="12">
        <f t="shared" si="1928"/>
        <v>0</v>
      </c>
      <c r="BC1620" s="12">
        <f t="shared" si="1913"/>
        <v>73122.740000000005</v>
      </c>
      <c r="BD1620" s="12">
        <f t="shared" si="1914"/>
        <v>73122.740000000005</v>
      </c>
      <c r="BE1620" s="12"/>
      <c r="BF1620" s="12"/>
      <c r="BG1620" s="12"/>
      <c r="BH1620" s="12">
        <f t="shared" si="1929"/>
        <v>0</v>
      </c>
      <c r="BI1620" s="12"/>
      <c r="BJ1620" s="12"/>
      <c r="BK1620" s="12"/>
      <c r="BL1620" s="12">
        <f t="shared" si="1930"/>
        <v>0</v>
      </c>
      <c r="BM1620" s="12"/>
      <c r="BN1620" s="12"/>
      <c r="BO1620" s="12"/>
      <c r="BP1620" s="12">
        <f t="shared" si="1931"/>
        <v>0</v>
      </c>
      <c r="BQ1620" s="12"/>
      <c r="BR1620" s="12"/>
      <c r="BS1620" s="12"/>
      <c r="BT1620" s="12">
        <f t="shared" si="1932"/>
        <v>0</v>
      </c>
      <c r="BU1620" s="12"/>
      <c r="BV1620" s="12"/>
      <c r="BW1620" s="12"/>
      <c r="BX1620" s="12">
        <f t="shared" si="1933"/>
        <v>0</v>
      </c>
      <c r="BY1620" s="12"/>
      <c r="BZ1620" s="12"/>
      <c r="CA1620" s="12"/>
      <c r="CB1620" s="12">
        <f t="shared" si="1934"/>
        <v>0</v>
      </c>
      <c r="CC1620" s="12"/>
      <c r="CD1620" s="12"/>
      <c r="CE1620" s="12"/>
      <c r="CF1620" s="12">
        <f t="shared" si="1935"/>
        <v>0</v>
      </c>
      <c r="CG1620" s="12"/>
      <c r="CH1620" s="12"/>
      <c r="CI1620" s="12"/>
      <c r="CJ1620" s="12">
        <f t="shared" si="1936"/>
        <v>0</v>
      </c>
      <c r="CK1620" s="12"/>
      <c r="CL1620" s="12"/>
      <c r="CM1620" s="12"/>
      <c r="CN1620" s="12">
        <f t="shared" si="1937"/>
        <v>0</v>
      </c>
      <c r="CO1620" s="12"/>
      <c r="CP1620" s="12"/>
      <c r="CQ1620" s="12"/>
      <c r="CR1620" s="12">
        <f t="shared" si="1938"/>
        <v>0</v>
      </c>
      <c r="CS1620" s="12"/>
      <c r="CT1620" s="12"/>
      <c r="CU1620" s="12"/>
      <c r="CV1620" s="12">
        <f t="shared" si="1939"/>
        <v>0</v>
      </c>
      <c r="CW1620" s="12"/>
      <c r="CX1620" s="12"/>
      <c r="CY1620" s="12"/>
      <c r="CZ1620" s="12">
        <f t="shared" si="1940"/>
        <v>0</v>
      </c>
      <c r="DA1620" s="12"/>
      <c r="DB1620" s="12"/>
      <c r="DC1620" s="12">
        <v>73122.740000000005</v>
      </c>
      <c r="DD1620" s="12">
        <f t="shared" si="1941"/>
        <v>73122.740000000005</v>
      </c>
      <c r="DE1620" s="13" t="s">
        <v>54</v>
      </c>
      <c r="DF1620" s="14" t="s">
        <v>55</v>
      </c>
    </row>
    <row r="1621" spans="1:110" ht="51" hidden="1" x14ac:dyDescent="0.25">
      <c r="A1621" s="25" t="s">
        <v>48</v>
      </c>
      <c r="B1621" s="48" t="s">
        <v>2487</v>
      </c>
      <c r="C1621" s="49" t="s">
        <v>2219</v>
      </c>
      <c r="D1621" s="49" t="s">
        <v>51</v>
      </c>
      <c r="E1621" s="100" t="s">
        <v>56</v>
      </c>
      <c r="F1621" s="49">
        <v>5609.7</v>
      </c>
      <c r="G1621" s="49">
        <v>4866.7</v>
      </c>
      <c r="H1621" s="51">
        <v>34296</v>
      </c>
      <c r="I1621" s="12">
        <f t="shared" si="1908"/>
        <v>600000</v>
      </c>
      <c r="J1621" s="12">
        <f t="shared" si="1909"/>
        <v>0</v>
      </c>
      <c r="K1621" s="12">
        <f t="shared" si="1910"/>
        <v>600000</v>
      </c>
      <c r="L1621" s="12">
        <f t="shared" si="1911"/>
        <v>600000</v>
      </c>
      <c r="M1621" s="12">
        <f t="shared" si="1942"/>
        <v>0</v>
      </c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32"/>
      <c r="AP1621" s="39"/>
      <c r="AQ1621" s="32"/>
      <c r="AR1621" s="32"/>
      <c r="AS1621" s="12"/>
      <c r="AT1621" s="12"/>
      <c r="AU1621" s="12"/>
      <c r="AV1621" s="12"/>
      <c r="AW1621" s="12"/>
      <c r="AX1621" s="12"/>
      <c r="AY1621" s="45"/>
      <c r="AZ1621" s="32"/>
      <c r="BA1621" s="12"/>
      <c r="BB1621" s="12">
        <f t="shared" si="1928"/>
        <v>0</v>
      </c>
      <c r="BC1621" s="12">
        <f t="shared" si="1913"/>
        <v>600000</v>
      </c>
      <c r="BD1621" s="12">
        <f t="shared" si="1914"/>
        <v>600000</v>
      </c>
      <c r="BE1621" s="12"/>
      <c r="BF1621" s="12"/>
      <c r="BG1621" s="12"/>
      <c r="BH1621" s="12"/>
      <c r="BI1621" s="12"/>
      <c r="BJ1621" s="12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2"/>
      <c r="BX1621" s="12"/>
      <c r="BY1621" s="12"/>
      <c r="BZ1621" s="12"/>
      <c r="CA1621" s="12"/>
      <c r="CB1621" s="12"/>
      <c r="CC1621" s="12">
        <v>1</v>
      </c>
      <c r="CD1621" s="12">
        <v>0</v>
      </c>
      <c r="CE1621" s="12">
        <v>150000</v>
      </c>
      <c r="CF1621" s="12">
        <f t="shared" si="1935"/>
        <v>150000</v>
      </c>
      <c r="CG1621" s="12">
        <v>1</v>
      </c>
      <c r="CH1621" s="12">
        <v>0</v>
      </c>
      <c r="CI1621" s="12">
        <v>150000</v>
      </c>
      <c r="CJ1621" s="12">
        <f t="shared" si="1936"/>
        <v>150000</v>
      </c>
      <c r="CK1621" s="12">
        <v>1</v>
      </c>
      <c r="CL1621" s="12">
        <v>0</v>
      </c>
      <c r="CM1621" s="12">
        <v>150000</v>
      </c>
      <c r="CN1621" s="12">
        <f t="shared" si="1937"/>
        <v>150000</v>
      </c>
      <c r="CO1621" s="12">
        <v>1</v>
      </c>
      <c r="CP1621" s="12">
        <v>0</v>
      </c>
      <c r="CQ1621" s="12">
        <v>150000</v>
      </c>
      <c r="CR1621" s="12">
        <f t="shared" si="1938"/>
        <v>150000</v>
      </c>
      <c r="CS1621" s="12"/>
      <c r="CT1621" s="12"/>
      <c r="CU1621" s="12"/>
      <c r="CV1621" s="12"/>
      <c r="CW1621" s="12"/>
      <c r="CX1621" s="12"/>
      <c r="CY1621" s="12"/>
      <c r="CZ1621" s="12"/>
      <c r="DA1621" s="12"/>
      <c r="DB1621" s="12"/>
      <c r="DC1621" s="12"/>
      <c r="DD1621" s="12"/>
      <c r="DE1621" s="13" t="s">
        <v>54</v>
      </c>
      <c r="DF1621" s="14" t="s">
        <v>55</v>
      </c>
    </row>
    <row r="1622" spans="1:110" ht="38.25" hidden="1" x14ac:dyDescent="0.25">
      <c r="A1622" s="25" t="s">
        <v>49</v>
      </c>
      <c r="B1622" s="48" t="s">
        <v>1927</v>
      </c>
      <c r="C1622" s="49">
        <v>1956</v>
      </c>
      <c r="D1622" s="49"/>
      <c r="E1622" s="48" t="s">
        <v>67</v>
      </c>
      <c r="F1622" s="50">
        <v>2646.2</v>
      </c>
      <c r="G1622" s="50">
        <v>2384.1</v>
      </c>
      <c r="H1622" s="51">
        <v>34270</v>
      </c>
      <c r="I1622" s="12">
        <f t="shared" si="1908"/>
        <v>6300385.2000000002</v>
      </c>
      <c r="J1622" s="12">
        <f t="shared" si="1909"/>
        <v>3150192.6</v>
      </c>
      <c r="K1622" s="12">
        <f t="shared" si="1910"/>
        <v>3150192.6</v>
      </c>
      <c r="L1622" s="12">
        <f t="shared" si="1911"/>
        <v>3150192.6</v>
      </c>
      <c r="M1622" s="12">
        <f t="shared" si="1942"/>
        <v>0</v>
      </c>
      <c r="N1622" s="12"/>
      <c r="O1622" s="12"/>
      <c r="P1622" s="12">
        <v>0</v>
      </c>
      <c r="Q1622" s="12"/>
      <c r="R1622" s="12"/>
      <c r="S1622" s="12">
        <v>0</v>
      </c>
      <c r="T1622" s="12"/>
      <c r="U1622" s="12"/>
      <c r="V1622" s="12">
        <v>0</v>
      </c>
      <c r="W1622" s="12"/>
      <c r="X1622" s="12"/>
      <c r="Y1622" s="12">
        <v>0</v>
      </c>
      <c r="Z1622" s="12"/>
      <c r="AA1622" s="12"/>
      <c r="AB1622" s="12">
        <v>0</v>
      </c>
      <c r="AC1622" s="12"/>
      <c r="AD1622" s="12"/>
      <c r="AE1622" s="12">
        <v>0</v>
      </c>
      <c r="AF1622" s="12"/>
      <c r="AG1622" s="12"/>
      <c r="AH1622" s="12">
        <v>0</v>
      </c>
      <c r="AI1622" s="12"/>
      <c r="AJ1622" s="12"/>
      <c r="AK1622" s="12">
        <v>0</v>
      </c>
      <c r="AL1622" s="12"/>
      <c r="AM1622" s="12"/>
      <c r="AN1622" s="12">
        <v>0</v>
      </c>
      <c r="AO1622" s="32"/>
      <c r="AP1622" s="39"/>
      <c r="AQ1622" s="32"/>
      <c r="AR1622" s="32">
        <v>0</v>
      </c>
      <c r="AS1622" s="12">
        <v>6302860.0199999996</v>
      </c>
      <c r="AT1622" s="12">
        <v>6300385.2000000002</v>
      </c>
      <c r="AU1622" s="12">
        <v>-2474.8199999993667</v>
      </c>
      <c r="AV1622" s="12"/>
      <c r="AW1622" s="12"/>
      <c r="AX1622" s="12">
        <v>0</v>
      </c>
      <c r="AY1622" s="45"/>
      <c r="AZ1622" s="32"/>
      <c r="BA1622" s="12">
        <v>0</v>
      </c>
      <c r="BB1622" s="12">
        <f t="shared" ref="BB1622:BB1635" si="1943">BF1622+BJ1622+BN1622+BR1622+BV1622+BZ1622+CD1622+CH1622+CL1622+CP1622+CT1622+CX1622+DB1622</f>
        <v>0</v>
      </c>
      <c r="BC1622" s="12">
        <f t="shared" si="1913"/>
        <v>0</v>
      </c>
      <c r="BD1622" s="12">
        <f t="shared" si="1914"/>
        <v>0</v>
      </c>
      <c r="BE1622" s="12"/>
      <c r="BF1622" s="12"/>
      <c r="BG1622" s="12"/>
      <c r="BH1622" s="12">
        <f t="shared" ref="BH1622:BH1635" si="1944">BG1622-BF1622</f>
        <v>0</v>
      </c>
      <c r="BI1622" s="12"/>
      <c r="BJ1622" s="12"/>
      <c r="BK1622" s="12"/>
      <c r="BL1622" s="12">
        <f t="shared" ref="BL1622:BL1635" si="1945">BK1622-BJ1622</f>
        <v>0</v>
      </c>
      <c r="BM1622" s="12"/>
      <c r="BN1622" s="12"/>
      <c r="BO1622" s="12"/>
      <c r="BP1622" s="12">
        <f t="shared" ref="BP1622:BP1635" si="1946">BO1622-BN1622</f>
        <v>0</v>
      </c>
      <c r="BQ1622" s="12"/>
      <c r="BR1622" s="12"/>
      <c r="BS1622" s="12"/>
      <c r="BT1622" s="12">
        <f t="shared" ref="BT1622:BT1635" si="1947">BS1622-BR1622</f>
        <v>0</v>
      </c>
      <c r="BU1622" s="12"/>
      <c r="BV1622" s="12"/>
      <c r="BW1622" s="12"/>
      <c r="BX1622" s="12">
        <f t="shared" ref="BX1622:BX1635" si="1948">BW1622-BV1622</f>
        <v>0</v>
      </c>
      <c r="BY1622" s="12"/>
      <c r="BZ1622" s="12"/>
      <c r="CA1622" s="12"/>
      <c r="CB1622" s="12">
        <f t="shared" ref="CB1622:CB1635" si="1949">CA1622-BZ1622</f>
        <v>0</v>
      </c>
      <c r="CC1622" s="12"/>
      <c r="CD1622" s="12"/>
      <c r="CE1622" s="12"/>
      <c r="CF1622" s="12">
        <f t="shared" ref="CF1622:CF1635" si="1950">CE1622-CD1622</f>
        <v>0</v>
      </c>
      <c r="CG1622" s="12"/>
      <c r="CH1622" s="12"/>
      <c r="CI1622" s="12"/>
      <c r="CJ1622" s="12">
        <f t="shared" ref="CJ1622:CJ1635" si="1951">CI1622-CH1622</f>
        <v>0</v>
      </c>
      <c r="CK1622" s="12"/>
      <c r="CL1622" s="12"/>
      <c r="CM1622" s="12"/>
      <c r="CN1622" s="12">
        <f t="shared" ref="CN1622:CN1635" si="1952">CM1622-CL1622</f>
        <v>0</v>
      </c>
      <c r="CO1622" s="12"/>
      <c r="CP1622" s="12"/>
      <c r="CQ1622" s="12"/>
      <c r="CR1622" s="12">
        <f t="shared" ref="CR1622:CR1635" si="1953">CQ1622-CP1622</f>
        <v>0</v>
      </c>
      <c r="CS1622" s="12"/>
      <c r="CT1622" s="12"/>
      <c r="CU1622" s="12"/>
      <c r="CV1622" s="12">
        <f t="shared" ref="CV1622:CV1635" si="1954">CU1622-CT1622</f>
        <v>0</v>
      </c>
      <c r="CW1622" s="12"/>
      <c r="CX1622" s="12"/>
      <c r="CY1622" s="12"/>
      <c r="CZ1622" s="12">
        <f t="shared" ref="CZ1622:CZ1635" si="1955">CY1622-CX1622</f>
        <v>0</v>
      </c>
      <c r="DA1622" s="12"/>
      <c r="DB1622" s="12"/>
      <c r="DC1622" s="12"/>
      <c r="DD1622" s="12">
        <f t="shared" ref="DD1622:DD1635" si="1956">DC1622-DB1622</f>
        <v>0</v>
      </c>
      <c r="DE1622" s="13" t="s">
        <v>54</v>
      </c>
      <c r="DF1622" s="14" t="s">
        <v>55</v>
      </c>
    </row>
    <row r="1623" spans="1:110" ht="51" hidden="1" x14ac:dyDescent="0.25">
      <c r="A1623" s="25" t="s">
        <v>91</v>
      </c>
      <c r="B1623" s="48" t="s">
        <v>1616</v>
      </c>
      <c r="C1623" s="49">
        <v>1917</v>
      </c>
      <c r="D1623" s="49" t="s">
        <v>51</v>
      </c>
      <c r="E1623" s="48" t="s">
        <v>56</v>
      </c>
      <c r="F1623" s="50">
        <v>1669.3</v>
      </c>
      <c r="G1623" s="50">
        <v>1446.3</v>
      </c>
      <c r="H1623" s="51">
        <v>34262</v>
      </c>
      <c r="I1623" s="12">
        <f t="shared" si="1908"/>
        <v>5674589.2777400007</v>
      </c>
      <c r="J1623" s="12">
        <f t="shared" si="1909"/>
        <v>2837294.6388700004</v>
      </c>
      <c r="K1623" s="12">
        <f t="shared" si="1910"/>
        <v>2837294.6388700004</v>
      </c>
      <c r="L1623" s="12">
        <f t="shared" si="1911"/>
        <v>2837294.6388700004</v>
      </c>
      <c r="M1623" s="12">
        <f t="shared" si="1942"/>
        <v>0</v>
      </c>
      <c r="N1623" s="12"/>
      <c r="O1623" s="12"/>
      <c r="P1623" s="12">
        <v>0</v>
      </c>
      <c r="Q1623" s="12">
        <v>3607896.8119999999</v>
      </c>
      <c r="R1623" s="12">
        <v>3607896.8119999999</v>
      </c>
      <c r="S1623" s="12">
        <v>0</v>
      </c>
      <c r="T1623" s="12"/>
      <c r="U1623" s="12"/>
      <c r="V1623" s="12">
        <v>0</v>
      </c>
      <c r="W1623" s="12"/>
      <c r="X1623" s="12">
        <v>609070.21128000005</v>
      </c>
      <c r="Y1623" s="12">
        <v>609070.21128000005</v>
      </c>
      <c r="Z1623" s="12">
        <v>976961.20600000001</v>
      </c>
      <c r="AA1623" s="12">
        <v>729168.56280000007</v>
      </c>
      <c r="AB1623" s="12">
        <v>-247792.64319999993</v>
      </c>
      <c r="AC1623" s="12"/>
      <c r="AD1623" s="12">
        <v>728453.69165999989</v>
      </c>
      <c r="AE1623" s="12">
        <v>728453.69165999989</v>
      </c>
      <c r="AF1623" s="12"/>
      <c r="AG1623" s="12"/>
      <c r="AH1623" s="12">
        <v>0</v>
      </c>
      <c r="AI1623" s="12"/>
      <c r="AJ1623" s="12"/>
      <c r="AK1623" s="12">
        <v>0</v>
      </c>
      <c r="AL1623" s="12"/>
      <c r="AM1623" s="12"/>
      <c r="AN1623" s="12">
        <v>0</v>
      </c>
      <c r="AO1623" s="32"/>
      <c r="AP1623" s="39" t="s">
        <v>53</v>
      </c>
      <c r="AQ1623" s="32"/>
      <c r="AR1623" s="32">
        <v>0</v>
      </c>
      <c r="AS1623" s="12"/>
      <c r="AT1623" s="12"/>
      <c r="AU1623" s="12">
        <v>0</v>
      </c>
      <c r="AV1623" s="12"/>
      <c r="AW1623" s="12"/>
      <c r="AX1623" s="12">
        <v>0</v>
      </c>
      <c r="AY1623" s="45"/>
      <c r="AZ1623" s="32"/>
      <c r="BA1623" s="12">
        <v>0</v>
      </c>
      <c r="BB1623" s="12">
        <f t="shared" si="1943"/>
        <v>0</v>
      </c>
      <c r="BC1623" s="12">
        <f t="shared" si="1913"/>
        <v>0</v>
      </c>
      <c r="BD1623" s="12">
        <f t="shared" si="1914"/>
        <v>0</v>
      </c>
      <c r="BE1623" s="12"/>
      <c r="BF1623" s="12"/>
      <c r="BG1623" s="12"/>
      <c r="BH1623" s="12">
        <f t="shared" si="1944"/>
        <v>0</v>
      </c>
      <c r="BI1623" s="12"/>
      <c r="BJ1623" s="12"/>
      <c r="BK1623" s="12"/>
      <c r="BL1623" s="12">
        <f t="shared" si="1945"/>
        <v>0</v>
      </c>
      <c r="BM1623" s="12"/>
      <c r="BN1623" s="12"/>
      <c r="BO1623" s="12"/>
      <c r="BP1623" s="12">
        <f t="shared" si="1946"/>
        <v>0</v>
      </c>
      <c r="BQ1623" s="12"/>
      <c r="BR1623" s="12"/>
      <c r="BS1623" s="12"/>
      <c r="BT1623" s="12">
        <f t="shared" si="1947"/>
        <v>0</v>
      </c>
      <c r="BU1623" s="12"/>
      <c r="BV1623" s="12"/>
      <c r="BW1623" s="12"/>
      <c r="BX1623" s="12">
        <f t="shared" si="1948"/>
        <v>0</v>
      </c>
      <c r="BY1623" s="12"/>
      <c r="BZ1623" s="12"/>
      <c r="CA1623" s="12"/>
      <c r="CB1623" s="12">
        <f t="shared" si="1949"/>
        <v>0</v>
      </c>
      <c r="CC1623" s="12"/>
      <c r="CD1623" s="12"/>
      <c r="CE1623" s="12"/>
      <c r="CF1623" s="12">
        <f t="shared" si="1950"/>
        <v>0</v>
      </c>
      <c r="CG1623" s="12"/>
      <c r="CH1623" s="12"/>
      <c r="CI1623" s="12"/>
      <c r="CJ1623" s="12">
        <f t="shared" si="1951"/>
        <v>0</v>
      </c>
      <c r="CK1623" s="12"/>
      <c r="CL1623" s="12"/>
      <c r="CM1623" s="12"/>
      <c r="CN1623" s="12">
        <f t="shared" si="1952"/>
        <v>0</v>
      </c>
      <c r="CO1623" s="12"/>
      <c r="CP1623" s="12"/>
      <c r="CQ1623" s="12"/>
      <c r="CR1623" s="12">
        <f t="shared" si="1953"/>
        <v>0</v>
      </c>
      <c r="CS1623" s="12"/>
      <c r="CT1623" s="12"/>
      <c r="CU1623" s="12"/>
      <c r="CV1623" s="12">
        <f t="shared" si="1954"/>
        <v>0</v>
      </c>
      <c r="CW1623" s="12"/>
      <c r="CX1623" s="12"/>
      <c r="CY1623" s="12"/>
      <c r="CZ1623" s="12">
        <f t="shared" si="1955"/>
        <v>0</v>
      </c>
      <c r="DA1623" s="12"/>
      <c r="DB1623" s="12"/>
      <c r="DC1623" s="12"/>
      <c r="DD1623" s="12">
        <f t="shared" si="1956"/>
        <v>0</v>
      </c>
      <c r="DE1623" s="13" t="s">
        <v>54</v>
      </c>
      <c r="DF1623" s="14" t="s">
        <v>55</v>
      </c>
    </row>
    <row r="1624" spans="1:110" ht="51" hidden="1" x14ac:dyDescent="0.25">
      <c r="A1624" s="25" t="s">
        <v>92</v>
      </c>
      <c r="B1624" s="48" t="s">
        <v>1617</v>
      </c>
      <c r="C1624" s="49">
        <v>1901</v>
      </c>
      <c r="D1624" s="49" t="s">
        <v>51</v>
      </c>
      <c r="E1624" s="48" t="s">
        <v>56</v>
      </c>
      <c r="F1624" s="50">
        <v>904.5</v>
      </c>
      <c r="G1624" s="50">
        <v>787</v>
      </c>
      <c r="H1624" s="51">
        <v>34102</v>
      </c>
      <c r="I1624" s="12">
        <f t="shared" si="1908"/>
        <v>1346776.8</v>
      </c>
      <c r="J1624" s="12">
        <f t="shared" si="1909"/>
        <v>673388.4</v>
      </c>
      <c r="K1624" s="12">
        <f t="shared" si="1910"/>
        <v>673388.4</v>
      </c>
      <c r="L1624" s="12">
        <f t="shared" si="1911"/>
        <v>673388.4</v>
      </c>
      <c r="M1624" s="12">
        <f t="shared" si="1942"/>
        <v>0</v>
      </c>
      <c r="N1624" s="12"/>
      <c r="O1624" s="12"/>
      <c r="P1624" s="12">
        <v>0</v>
      </c>
      <c r="Q1624" s="12"/>
      <c r="R1624" s="12"/>
      <c r="S1624" s="12">
        <v>0</v>
      </c>
      <c r="T1624" s="12"/>
      <c r="U1624" s="12"/>
      <c r="V1624" s="12">
        <v>0</v>
      </c>
      <c r="W1624" s="12"/>
      <c r="X1624" s="12"/>
      <c r="Y1624" s="12">
        <v>0</v>
      </c>
      <c r="Z1624" s="12"/>
      <c r="AA1624" s="12"/>
      <c r="AB1624" s="12">
        <v>0</v>
      </c>
      <c r="AC1624" s="12"/>
      <c r="AD1624" s="12"/>
      <c r="AE1624" s="12">
        <v>0</v>
      </c>
      <c r="AF1624" s="12"/>
      <c r="AG1624" s="12"/>
      <c r="AH1624" s="12">
        <v>0</v>
      </c>
      <c r="AI1624" s="12"/>
      <c r="AJ1624" s="12"/>
      <c r="AK1624" s="12">
        <v>0</v>
      </c>
      <c r="AL1624" s="12"/>
      <c r="AM1624" s="12"/>
      <c r="AN1624" s="12">
        <v>0</v>
      </c>
      <c r="AO1624" s="32"/>
      <c r="AP1624" s="39" t="s">
        <v>53</v>
      </c>
      <c r="AQ1624" s="32"/>
      <c r="AR1624" s="32">
        <v>0</v>
      </c>
      <c r="AS1624" s="12">
        <v>1653694.5789999999</v>
      </c>
      <c r="AT1624" s="12">
        <v>1346776.8</v>
      </c>
      <c r="AU1624" s="12">
        <v>-306917.77899999986</v>
      </c>
      <c r="AV1624" s="12"/>
      <c r="AW1624" s="12"/>
      <c r="AX1624" s="12">
        <v>0</v>
      </c>
      <c r="AY1624" s="45"/>
      <c r="AZ1624" s="32"/>
      <c r="BA1624" s="12">
        <v>0</v>
      </c>
      <c r="BB1624" s="12">
        <f t="shared" si="1943"/>
        <v>0</v>
      </c>
      <c r="BC1624" s="12">
        <f t="shared" si="1913"/>
        <v>0</v>
      </c>
      <c r="BD1624" s="12">
        <f t="shared" si="1914"/>
        <v>0</v>
      </c>
      <c r="BE1624" s="12"/>
      <c r="BF1624" s="12"/>
      <c r="BG1624" s="12"/>
      <c r="BH1624" s="12">
        <f t="shared" si="1944"/>
        <v>0</v>
      </c>
      <c r="BI1624" s="12"/>
      <c r="BJ1624" s="12"/>
      <c r="BK1624" s="12"/>
      <c r="BL1624" s="12">
        <f t="shared" si="1945"/>
        <v>0</v>
      </c>
      <c r="BM1624" s="12"/>
      <c r="BN1624" s="12"/>
      <c r="BO1624" s="12"/>
      <c r="BP1624" s="12">
        <f t="shared" si="1946"/>
        <v>0</v>
      </c>
      <c r="BQ1624" s="12"/>
      <c r="BR1624" s="12"/>
      <c r="BS1624" s="12"/>
      <c r="BT1624" s="12">
        <f t="shared" si="1947"/>
        <v>0</v>
      </c>
      <c r="BU1624" s="12"/>
      <c r="BV1624" s="12"/>
      <c r="BW1624" s="12"/>
      <c r="BX1624" s="12">
        <f t="shared" si="1948"/>
        <v>0</v>
      </c>
      <c r="BY1624" s="12"/>
      <c r="BZ1624" s="12"/>
      <c r="CA1624" s="12"/>
      <c r="CB1624" s="12">
        <f t="shared" si="1949"/>
        <v>0</v>
      </c>
      <c r="CC1624" s="12"/>
      <c r="CD1624" s="12"/>
      <c r="CE1624" s="12"/>
      <c r="CF1624" s="12">
        <f t="shared" si="1950"/>
        <v>0</v>
      </c>
      <c r="CG1624" s="12"/>
      <c r="CH1624" s="12"/>
      <c r="CI1624" s="12"/>
      <c r="CJ1624" s="12">
        <f t="shared" si="1951"/>
        <v>0</v>
      </c>
      <c r="CK1624" s="12"/>
      <c r="CL1624" s="12"/>
      <c r="CM1624" s="12"/>
      <c r="CN1624" s="12">
        <f t="shared" si="1952"/>
        <v>0</v>
      </c>
      <c r="CO1624" s="12"/>
      <c r="CP1624" s="12"/>
      <c r="CQ1624" s="12"/>
      <c r="CR1624" s="12">
        <f t="shared" si="1953"/>
        <v>0</v>
      </c>
      <c r="CS1624" s="12"/>
      <c r="CT1624" s="12"/>
      <c r="CU1624" s="12"/>
      <c r="CV1624" s="12">
        <f t="shared" si="1954"/>
        <v>0</v>
      </c>
      <c r="CW1624" s="12"/>
      <c r="CX1624" s="12"/>
      <c r="CY1624" s="12"/>
      <c r="CZ1624" s="12">
        <f t="shared" si="1955"/>
        <v>0</v>
      </c>
      <c r="DA1624" s="12"/>
      <c r="DB1624" s="12"/>
      <c r="DC1624" s="12"/>
      <c r="DD1624" s="12">
        <f t="shared" si="1956"/>
        <v>0</v>
      </c>
      <c r="DE1624" s="13" t="s">
        <v>54</v>
      </c>
      <c r="DF1624" s="14" t="s">
        <v>55</v>
      </c>
    </row>
    <row r="1625" spans="1:110" ht="51" hidden="1" x14ac:dyDescent="0.25">
      <c r="A1625" s="25" t="s">
        <v>93</v>
      </c>
      <c r="B1625" s="48" t="s">
        <v>1618</v>
      </c>
      <c r="C1625" s="49">
        <v>1908</v>
      </c>
      <c r="D1625" s="49" t="s">
        <v>51</v>
      </c>
      <c r="E1625" s="48" t="s">
        <v>56</v>
      </c>
      <c r="F1625" s="50">
        <v>4502.3</v>
      </c>
      <c r="G1625" s="50">
        <v>4037.3</v>
      </c>
      <c r="H1625" s="51">
        <v>33870</v>
      </c>
      <c r="I1625" s="12">
        <f t="shared" si="1908"/>
        <v>5321458.0449999999</v>
      </c>
      <c r="J1625" s="12">
        <f t="shared" si="1909"/>
        <v>2588717.7025000001</v>
      </c>
      <c r="K1625" s="12">
        <f t="shared" si="1910"/>
        <v>2732740.3424999998</v>
      </c>
      <c r="L1625" s="12">
        <f t="shared" si="1911"/>
        <v>2732740.3424999998</v>
      </c>
      <c r="M1625" s="12">
        <f t="shared" si="1942"/>
        <v>0</v>
      </c>
      <c r="N1625" s="12">
        <v>2030761.925</v>
      </c>
      <c r="O1625" s="12">
        <v>2030761.925</v>
      </c>
      <c r="P1625" s="12">
        <v>0</v>
      </c>
      <c r="Q1625" s="12"/>
      <c r="R1625" s="12"/>
      <c r="S1625" s="12">
        <v>0</v>
      </c>
      <c r="T1625" s="12"/>
      <c r="U1625" s="12"/>
      <c r="V1625" s="12">
        <v>0</v>
      </c>
      <c r="W1625" s="12"/>
      <c r="X1625" s="12"/>
      <c r="Y1625" s="12">
        <v>0</v>
      </c>
      <c r="Z1625" s="12"/>
      <c r="AA1625" s="12"/>
      <c r="AB1625" s="12">
        <v>0</v>
      </c>
      <c r="AC1625" s="12"/>
      <c r="AD1625" s="12"/>
      <c r="AE1625" s="12">
        <v>0</v>
      </c>
      <c r="AF1625" s="12"/>
      <c r="AG1625" s="12"/>
      <c r="AH1625" s="12">
        <v>0</v>
      </c>
      <c r="AI1625" s="12"/>
      <c r="AJ1625" s="12"/>
      <c r="AK1625" s="12">
        <v>0</v>
      </c>
      <c r="AL1625" s="12"/>
      <c r="AM1625" s="12"/>
      <c r="AN1625" s="12">
        <v>0</v>
      </c>
      <c r="AO1625" s="32">
        <v>4500000</v>
      </c>
      <c r="AP1625" s="39" t="s">
        <v>389</v>
      </c>
      <c r="AQ1625" s="32">
        <v>3146673.48</v>
      </c>
      <c r="AR1625" s="32">
        <v>-1353326.52</v>
      </c>
      <c r="AS1625" s="12"/>
      <c r="AT1625" s="12"/>
      <c r="AU1625" s="12">
        <v>0</v>
      </c>
      <c r="AV1625" s="12"/>
      <c r="AW1625" s="12"/>
      <c r="AX1625" s="12">
        <v>0</v>
      </c>
      <c r="AY1625" s="45"/>
      <c r="AZ1625" s="32"/>
      <c r="BA1625" s="12">
        <v>0</v>
      </c>
      <c r="BB1625" s="12">
        <f t="shared" si="1943"/>
        <v>0</v>
      </c>
      <c r="BC1625" s="12">
        <f t="shared" si="1913"/>
        <v>144022.64000000001</v>
      </c>
      <c r="BD1625" s="12">
        <f t="shared" si="1914"/>
        <v>144022.64000000001</v>
      </c>
      <c r="BE1625" s="12"/>
      <c r="BF1625" s="12"/>
      <c r="BG1625" s="12"/>
      <c r="BH1625" s="12">
        <f t="shared" si="1944"/>
        <v>0</v>
      </c>
      <c r="BI1625" s="12"/>
      <c r="BJ1625" s="12"/>
      <c r="BK1625" s="12"/>
      <c r="BL1625" s="12">
        <f t="shared" si="1945"/>
        <v>0</v>
      </c>
      <c r="BM1625" s="12"/>
      <c r="BN1625" s="12"/>
      <c r="BO1625" s="12"/>
      <c r="BP1625" s="12">
        <f t="shared" si="1946"/>
        <v>0</v>
      </c>
      <c r="BQ1625" s="12"/>
      <c r="BR1625" s="12"/>
      <c r="BS1625" s="12"/>
      <c r="BT1625" s="12">
        <f t="shared" si="1947"/>
        <v>0</v>
      </c>
      <c r="BU1625" s="12"/>
      <c r="BV1625" s="12"/>
      <c r="BW1625" s="12"/>
      <c r="BX1625" s="12">
        <f t="shared" si="1948"/>
        <v>0</v>
      </c>
      <c r="BY1625" s="12"/>
      <c r="BZ1625" s="12"/>
      <c r="CA1625" s="12"/>
      <c r="CB1625" s="12">
        <f t="shared" si="1949"/>
        <v>0</v>
      </c>
      <c r="CC1625" s="12"/>
      <c r="CD1625" s="12"/>
      <c r="CE1625" s="12"/>
      <c r="CF1625" s="12">
        <f t="shared" si="1950"/>
        <v>0</v>
      </c>
      <c r="CG1625" s="12"/>
      <c r="CH1625" s="12"/>
      <c r="CI1625" s="12"/>
      <c r="CJ1625" s="12">
        <f t="shared" si="1951"/>
        <v>0</v>
      </c>
      <c r="CK1625" s="12"/>
      <c r="CL1625" s="12"/>
      <c r="CM1625" s="12"/>
      <c r="CN1625" s="12">
        <f t="shared" si="1952"/>
        <v>0</v>
      </c>
      <c r="CO1625" s="12"/>
      <c r="CP1625" s="12"/>
      <c r="CQ1625" s="12"/>
      <c r="CR1625" s="12">
        <f t="shared" si="1953"/>
        <v>0</v>
      </c>
      <c r="CS1625" s="12"/>
      <c r="CT1625" s="12"/>
      <c r="CU1625" s="12"/>
      <c r="CV1625" s="12">
        <f t="shared" si="1954"/>
        <v>0</v>
      </c>
      <c r="CW1625" s="12"/>
      <c r="CX1625" s="12"/>
      <c r="CY1625" s="12"/>
      <c r="CZ1625" s="12">
        <f t="shared" si="1955"/>
        <v>0</v>
      </c>
      <c r="DA1625" s="12"/>
      <c r="DB1625" s="12"/>
      <c r="DC1625" s="12">
        <v>144022.64000000001</v>
      </c>
      <c r="DD1625" s="12">
        <f t="shared" si="1956"/>
        <v>144022.64000000001</v>
      </c>
      <c r="DE1625" s="13" t="s">
        <v>54</v>
      </c>
      <c r="DF1625" s="14" t="s">
        <v>55</v>
      </c>
    </row>
    <row r="1626" spans="1:110" ht="51" hidden="1" x14ac:dyDescent="0.25">
      <c r="A1626" s="25" t="s">
        <v>94</v>
      </c>
      <c r="B1626" s="48" t="s">
        <v>1619</v>
      </c>
      <c r="C1626" s="49">
        <v>1899</v>
      </c>
      <c r="D1626" s="49" t="s">
        <v>51</v>
      </c>
      <c r="E1626" s="48" t="s">
        <v>56</v>
      </c>
      <c r="F1626" s="50">
        <v>4097</v>
      </c>
      <c r="G1626" s="50">
        <v>3668</v>
      </c>
      <c r="H1626" s="51">
        <v>33778</v>
      </c>
      <c r="I1626" s="12">
        <f t="shared" si="1908"/>
        <v>3119449.68</v>
      </c>
      <c r="J1626" s="12">
        <f t="shared" si="1909"/>
        <v>1559724.84</v>
      </c>
      <c r="K1626" s="12">
        <f t="shared" si="1910"/>
        <v>1559724.84</v>
      </c>
      <c r="L1626" s="12">
        <f t="shared" si="1911"/>
        <v>1559724.84</v>
      </c>
      <c r="M1626" s="12">
        <f t="shared" si="1942"/>
        <v>0</v>
      </c>
      <c r="N1626" s="12"/>
      <c r="O1626" s="12"/>
      <c r="P1626" s="12">
        <v>0</v>
      </c>
      <c r="Q1626" s="12"/>
      <c r="R1626" s="12"/>
      <c r="S1626" s="12">
        <v>0</v>
      </c>
      <c r="T1626" s="12"/>
      <c r="U1626" s="12"/>
      <c r="V1626" s="12">
        <v>0</v>
      </c>
      <c r="W1626" s="12"/>
      <c r="X1626" s="12"/>
      <c r="Y1626" s="12">
        <v>0</v>
      </c>
      <c r="Z1626" s="12"/>
      <c r="AA1626" s="12"/>
      <c r="AB1626" s="12">
        <v>0</v>
      </c>
      <c r="AC1626" s="12"/>
      <c r="AD1626" s="12"/>
      <c r="AE1626" s="12">
        <v>0</v>
      </c>
      <c r="AF1626" s="12"/>
      <c r="AG1626" s="12"/>
      <c r="AH1626" s="12">
        <v>0</v>
      </c>
      <c r="AI1626" s="12"/>
      <c r="AJ1626" s="12"/>
      <c r="AK1626" s="12">
        <v>0</v>
      </c>
      <c r="AL1626" s="12"/>
      <c r="AM1626" s="12"/>
      <c r="AN1626" s="12">
        <v>0</v>
      </c>
      <c r="AO1626" s="32">
        <v>4500000</v>
      </c>
      <c r="AP1626" s="39" t="s">
        <v>390</v>
      </c>
      <c r="AQ1626" s="32">
        <v>3119449.68</v>
      </c>
      <c r="AR1626" s="32">
        <v>-1380550.3199999998</v>
      </c>
      <c r="AS1626" s="12"/>
      <c r="AT1626" s="12"/>
      <c r="AU1626" s="12">
        <v>0</v>
      </c>
      <c r="AV1626" s="12"/>
      <c r="AW1626" s="12"/>
      <c r="AX1626" s="12">
        <v>0</v>
      </c>
      <c r="AY1626" s="45"/>
      <c r="AZ1626" s="32"/>
      <c r="BA1626" s="12">
        <v>0</v>
      </c>
      <c r="BB1626" s="12">
        <f t="shared" si="1943"/>
        <v>0</v>
      </c>
      <c r="BC1626" s="12">
        <f t="shared" si="1913"/>
        <v>0</v>
      </c>
      <c r="BD1626" s="12">
        <f t="shared" si="1914"/>
        <v>0</v>
      </c>
      <c r="BE1626" s="12"/>
      <c r="BF1626" s="12"/>
      <c r="BG1626" s="12"/>
      <c r="BH1626" s="12">
        <f t="shared" si="1944"/>
        <v>0</v>
      </c>
      <c r="BI1626" s="12"/>
      <c r="BJ1626" s="12"/>
      <c r="BK1626" s="12"/>
      <c r="BL1626" s="12">
        <f t="shared" si="1945"/>
        <v>0</v>
      </c>
      <c r="BM1626" s="12"/>
      <c r="BN1626" s="12"/>
      <c r="BO1626" s="12"/>
      <c r="BP1626" s="12">
        <f t="shared" si="1946"/>
        <v>0</v>
      </c>
      <c r="BQ1626" s="12"/>
      <c r="BR1626" s="12"/>
      <c r="BS1626" s="12"/>
      <c r="BT1626" s="12">
        <f t="shared" si="1947"/>
        <v>0</v>
      </c>
      <c r="BU1626" s="12"/>
      <c r="BV1626" s="12"/>
      <c r="BW1626" s="12"/>
      <c r="BX1626" s="12">
        <f t="shared" si="1948"/>
        <v>0</v>
      </c>
      <c r="BY1626" s="12"/>
      <c r="BZ1626" s="12"/>
      <c r="CA1626" s="12"/>
      <c r="CB1626" s="12">
        <f t="shared" si="1949"/>
        <v>0</v>
      </c>
      <c r="CC1626" s="12"/>
      <c r="CD1626" s="12"/>
      <c r="CE1626" s="12"/>
      <c r="CF1626" s="12">
        <f t="shared" si="1950"/>
        <v>0</v>
      </c>
      <c r="CG1626" s="12"/>
      <c r="CH1626" s="12"/>
      <c r="CI1626" s="12"/>
      <c r="CJ1626" s="12">
        <f t="shared" si="1951"/>
        <v>0</v>
      </c>
      <c r="CK1626" s="12"/>
      <c r="CL1626" s="12"/>
      <c r="CM1626" s="12"/>
      <c r="CN1626" s="12">
        <f t="shared" si="1952"/>
        <v>0</v>
      </c>
      <c r="CO1626" s="12"/>
      <c r="CP1626" s="12"/>
      <c r="CQ1626" s="12"/>
      <c r="CR1626" s="12">
        <f t="shared" si="1953"/>
        <v>0</v>
      </c>
      <c r="CS1626" s="12"/>
      <c r="CT1626" s="12"/>
      <c r="CU1626" s="12"/>
      <c r="CV1626" s="12">
        <f t="shared" si="1954"/>
        <v>0</v>
      </c>
      <c r="CW1626" s="12"/>
      <c r="CX1626" s="12"/>
      <c r="CY1626" s="12"/>
      <c r="CZ1626" s="12">
        <f t="shared" si="1955"/>
        <v>0</v>
      </c>
      <c r="DA1626" s="12"/>
      <c r="DB1626" s="12"/>
      <c r="DC1626" s="12"/>
      <c r="DD1626" s="12">
        <f t="shared" si="1956"/>
        <v>0</v>
      </c>
      <c r="DE1626" s="13" t="s">
        <v>54</v>
      </c>
      <c r="DF1626" s="14" t="s">
        <v>55</v>
      </c>
    </row>
    <row r="1627" spans="1:110" ht="51" hidden="1" x14ac:dyDescent="0.25">
      <c r="A1627" s="25" t="s">
        <v>95</v>
      </c>
      <c r="B1627" s="48" t="s">
        <v>1620</v>
      </c>
      <c r="C1627" s="49">
        <v>1912</v>
      </c>
      <c r="D1627" s="49" t="s">
        <v>51</v>
      </c>
      <c r="E1627" s="48" t="s">
        <v>56</v>
      </c>
      <c r="F1627" s="50">
        <v>1659.9</v>
      </c>
      <c r="G1627" s="50">
        <v>1474.9</v>
      </c>
      <c r="H1627" s="51">
        <v>34878</v>
      </c>
      <c r="I1627" s="12">
        <f t="shared" si="1908"/>
        <v>393928.8</v>
      </c>
      <c r="J1627" s="12">
        <f t="shared" si="1909"/>
        <v>196964.4</v>
      </c>
      <c r="K1627" s="12">
        <f t="shared" si="1910"/>
        <v>196964.4</v>
      </c>
      <c r="L1627" s="12">
        <f t="shared" si="1911"/>
        <v>196964.4</v>
      </c>
      <c r="M1627" s="12">
        <f t="shared" si="1942"/>
        <v>0</v>
      </c>
      <c r="N1627" s="12"/>
      <c r="O1627" s="12"/>
      <c r="P1627" s="12">
        <v>0</v>
      </c>
      <c r="Q1627" s="12"/>
      <c r="R1627" s="12"/>
      <c r="S1627" s="12">
        <v>0</v>
      </c>
      <c r="T1627" s="12"/>
      <c r="U1627" s="12"/>
      <c r="V1627" s="12">
        <v>0</v>
      </c>
      <c r="W1627" s="12"/>
      <c r="X1627" s="12"/>
      <c r="Y1627" s="12">
        <v>0</v>
      </c>
      <c r="Z1627" s="12"/>
      <c r="AA1627" s="12"/>
      <c r="AB1627" s="12">
        <v>0</v>
      </c>
      <c r="AC1627" s="12">
        <v>387363.32</v>
      </c>
      <c r="AD1627" s="12">
        <v>393928.8</v>
      </c>
      <c r="AE1627" s="12">
        <v>6565.4799999999814</v>
      </c>
      <c r="AF1627" s="12"/>
      <c r="AG1627" s="12"/>
      <c r="AH1627" s="12">
        <v>0</v>
      </c>
      <c r="AI1627" s="12"/>
      <c r="AJ1627" s="12"/>
      <c r="AK1627" s="12">
        <v>0</v>
      </c>
      <c r="AL1627" s="12"/>
      <c r="AM1627" s="12"/>
      <c r="AN1627" s="12">
        <v>0</v>
      </c>
      <c r="AO1627" s="32"/>
      <c r="AP1627" s="39" t="s">
        <v>53</v>
      </c>
      <c r="AQ1627" s="32"/>
      <c r="AR1627" s="32">
        <v>0</v>
      </c>
      <c r="AS1627" s="12"/>
      <c r="AT1627" s="12"/>
      <c r="AU1627" s="12">
        <v>0</v>
      </c>
      <c r="AV1627" s="12"/>
      <c r="AW1627" s="12"/>
      <c r="AX1627" s="12">
        <v>0</v>
      </c>
      <c r="AY1627" s="45"/>
      <c r="AZ1627" s="32"/>
      <c r="BA1627" s="12">
        <v>0</v>
      </c>
      <c r="BB1627" s="12">
        <f t="shared" si="1943"/>
        <v>0</v>
      </c>
      <c r="BC1627" s="12">
        <f t="shared" si="1913"/>
        <v>0</v>
      </c>
      <c r="BD1627" s="12">
        <f t="shared" si="1914"/>
        <v>0</v>
      </c>
      <c r="BE1627" s="12"/>
      <c r="BF1627" s="12"/>
      <c r="BG1627" s="12"/>
      <c r="BH1627" s="12">
        <f t="shared" si="1944"/>
        <v>0</v>
      </c>
      <c r="BI1627" s="12"/>
      <c r="BJ1627" s="12"/>
      <c r="BK1627" s="12"/>
      <c r="BL1627" s="12">
        <f t="shared" si="1945"/>
        <v>0</v>
      </c>
      <c r="BM1627" s="12"/>
      <c r="BN1627" s="12"/>
      <c r="BO1627" s="12"/>
      <c r="BP1627" s="12">
        <f t="shared" si="1946"/>
        <v>0</v>
      </c>
      <c r="BQ1627" s="12"/>
      <c r="BR1627" s="12"/>
      <c r="BS1627" s="12"/>
      <c r="BT1627" s="12">
        <f t="shared" si="1947"/>
        <v>0</v>
      </c>
      <c r="BU1627" s="12"/>
      <c r="BV1627" s="12"/>
      <c r="BW1627" s="12"/>
      <c r="BX1627" s="12">
        <f t="shared" si="1948"/>
        <v>0</v>
      </c>
      <c r="BY1627" s="12"/>
      <c r="BZ1627" s="12"/>
      <c r="CA1627" s="12"/>
      <c r="CB1627" s="12">
        <f t="shared" si="1949"/>
        <v>0</v>
      </c>
      <c r="CC1627" s="12"/>
      <c r="CD1627" s="12"/>
      <c r="CE1627" s="12"/>
      <c r="CF1627" s="12">
        <f t="shared" si="1950"/>
        <v>0</v>
      </c>
      <c r="CG1627" s="12"/>
      <c r="CH1627" s="12"/>
      <c r="CI1627" s="12"/>
      <c r="CJ1627" s="12">
        <f t="shared" si="1951"/>
        <v>0</v>
      </c>
      <c r="CK1627" s="12"/>
      <c r="CL1627" s="12"/>
      <c r="CM1627" s="12"/>
      <c r="CN1627" s="12">
        <f t="shared" si="1952"/>
        <v>0</v>
      </c>
      <c r="CO1627" s="12"/>
      <c r="CP1627" s="12"/>
      <c r="CQ1627" s="12"/>
      <c r="CR1627" s="12">
        <f t="shared" si="1953"/>
        <v>0</v>
      </c>
      <c r="CS1627" s="12"/>
      <c r="CT1627" s="12"/>
      <c r="CU1627" s="12"/>
      <c r="CV1627" s="12">
        <f t="shared" si="1954"/>
        <v>0</v>
      </c>
      <c r="CW1627" s="12"/>
      <c r="CX1627" s="12"/>
      <c r="CY1627" s="12"/>
      <c r="CZ1627" s="12">
        <f t="shared" si="1955"/>
        <v>0</v>
      </c>
      <c r="DA1627" s="12"/>
      <c r="DB1627" s="12"/>
      <c r="DC1627" s="12"/>
      <c r="DD1627" s="12">
        <f t="shared" si="1956"/>
        <v>0</v>
      </c>
      <c r="DE1627" s="13" t="s">
        <v>54</v>
      </c>
      <c r="DF1627" s="14" t="s">
        <v>55</v>
      </c>
    </row>
    <row r="1628" spans="1:110" ht="51" hidden="1" x14ac:dyDescent="0.25">
      <c r="A1628" s="25" t="s">
        <v>96</v>
      </c>
      <c r="B1628" s="48" t="s">
        <v>1621</v>
      </c>
      <c r="C1628" s="49">
        <v>1908</v>
      </c>
      <c r="D1628" s="49" t="s">
        <v>51</v>
      </c>
      <c r="E1628" s="48" t="s">
        <v>56</v>
      </c>
      <c r="F1628" s="50">
        <v>1521.69</v>
      </c>
      <c r="G1628" s="50">
        <v>1338</v>
      </c>
      <c r="H1628" s="51">
        <v>34053</v>
      </c>
      <c r="I1628" s="12">
        <f t="shared" si="1908"/>
        <v>511969.07</v>
      </c>
      <c r="J1628" s="12">
        <f t="shared" si="1909"/>
        <v>255984.535</v>
      </c>
      <c r="K1628" s="12">
        <f t="shared" si="1910"/>
        <v>255984.535</v>
      </c>
      <c r="L1628" s="12">
        <f t="shared" si="1911"/>
        <v>255984.535</v>
      </c>
      <c r="M1628" s="12">
        <f t="shared" si="1942"/>
        <v>0</v>
      </c>
      <c r="N1628" s="12">
        <v>655620</v>
      </c>
      <c r="O1628" s="12">
        <v>511969.07</v>
      </c>
      <c r="P1628" s="12">
        <v>-143650.93</v>
      </c>
      <c r="Q1628" s="12"/>
      <c r="R1628" s="12"/>
      <c r="S1628" s="12">
        <v>0</v>
      </c>
      <c r="T1628" s="12"/>
      <c r="U1628" s="12"/>
      <c r="V1628" s="12">
        <v>0</v>
      </c>
      <c r="W1628" s="12"/>
      <c r="X1628" s="12"/>
      <c r="Y1628" s="12">
        <v>0</v>
      </c>
      <c r="Z1628" s="12"/>
      <c r="AA1628" s="12"/>
      <c r="AB1628" s="12">
        <v>0</v>
      </c>
      <c r="AC1628" s="12"/>
      <c r="AD1628" s="12"/>
      <c r="AE1628" s="12">
        <v>0</v>
      </c>
      <c r="AF1628" s="12"/>
      <c r="AG1628" s="12"/>
      <c r="AH1628" s="12">
        <v>0</v>
      </c>
      <c r="AI1628" s="12"/>
      <c r="AJ1628" s="12"/>
      <c r="AK1628" s="12">
        <v>0</v>
      </c>
      <c r="AL1628" s="12"/>
      <c r="AM1628" s="12"/>
      <c r="AN1628" s="12">
        <v>0</v>
      </c>
      <c r="AO1628" s="32"/>
      <c r="AP1628" s="39" t="s">
        <v>53</v>
      </c>
      <c r="AQ1628" s="32"/>
      <c r="AR1628" s="32">
        <v>0</v>
      </c>
      <c r="AS1628" s="12"/>
      <c r="AT1628" s="12"/>
      <c r="AU1628" s="12">
        <v>0</v>
      </c>
      <c r="AV1628" s="12"/>
      <c r="AW1628" s="12"/>
      <c r="AX1628" s="12">
        <v>0</v>
      </c>
      <c r="AY1628" s="45"/>
      <c r="AZ1628" s="32"/>
      <c r="BA1628" s="12">
        <v>0</v>
      </c>
      <c r="BB1628" s="12">
        <f t="shared" si="1943"/>
        <v>0</v>
      </c>
      <c r="BC1628" s="12">
        <f t="shared" si="1913"/>
        <v>0</v>
      </c>
      <c r="BD1628" s="12">
        <f t="shared" si="1914"/>
        <v>0</v>
      </c>
      <c r="BE1628" s="12"/>
      <c r="BF1628" s="12"/>
      <c r="BG1628" s="12"/>
      <c r="BH1628" s="12">
        <f t="shared" si="1944"/>
        <v>0</v>
      </c>
      <c r="BI1628" s="12"/>
      <c r="BJ1628" s="12"/>
      <c r="BK1628" s="12"/>
      <c r="BL1628" s="12">
        <f t="shared" si="1945"/>
        <v>0</v>
      </c>
      <c r="BM1628" s="12"/>
      <c r="BN1628" s="12"/>
      <c r="BO1628" s="12"/>
      <c r="BP1628" s="12">
        <f t="shared" si="1946"/>
        <v>0</v>
      </c>
      <c r="BQ1628" s="12"/>
      <c r="BR1628" s="12"/>
      <c r="BS1628" s="12"/>
      <c r="BT1628" s="12">
        <f t="shared" si="1947"/>
        <v>0</v>
      </c>
      <c r="BU1628" s="12"/>
      <c r="BV1628" s="12"/>
      <c r="BW1628" s="12"/>
      <c r="BX1628" s="12">
        <f t="shared" si="1948"/>
        <v>0</v>
      </c>
      <c r="BY1628" s="12"/>
      <c r="BZ1628" s="12"/>
      <c r="CA1628" s="12"/>
      <c r="CB1628" s="12">
        <f t="shared" si="1949"/>
        <v>0</v>
      </c>
      <c r="CC1628" s="12"/>
      <c r="CD1628" s="12"/>
      <c r="CE1628" s="12"/>
      <c r="CF1628" s="12">
        <f t="shared" si="1950"/>
        <v>0</v>
      </c>
      <c r="CG1628" s="12"/>
      <c r="CH1628" s="12"/>
      <c r="CI1628" s="12"/>
      <c r="CJ1628" s="12">
        <f t="shared" si="1951"/>
        <v>0</v>
      </c>
      <c r="CK1628" s="12"/>
      <c r="CL1628" s="12"/>
      <c r="CM1628" s="12"/>
      <c r="CN1628" s="12">
        <f t="shared" si="1952"/>
        <v>0</v>
      </c>
      <c r="CO1628" s="12"/>
      <c r="CP1628" s="12"/>
      <c r="CQ1628" s="12"/>
      <c r="CR1628" s="12">
        <f t="shared" si="1953"/>
        <v>0</v>
      </c>
      <c r="CS1628" s="12"/>
      <c r="CT1628" s="12"/>
      <c r="CU1628" s="12"/>
      <c r="CV1628" s="12">
        <f t="shared" si="1954"/>
        <v>0</v>
      </c>
      <c r="CW1628" s="12"/>
      <c r="CX1628" s="12"/>
      <c r="CY1628" s="12"/>
      <c r="CZ1628" s="12">
        <f t="shared" si="1955"/>
        <v>0</v>
      </c>
      <c r="DA1628" s="12"/>
      <c r="DB1628" s="12"/>
      <c r="DC1628" s="12"/>
      <c r="DD1628" s="12">
        <f t="shared" si="1956"/>
        <v>0</v>
      </c>
      <c r="DE1628" s="13" t="s">
        <v>54</v>
      </c>
      <c r="DF1628" s="14" t="s">
        <v>55</v>
      </c>
    </row>
    <row r="1629" spans="1:110" ht="51" hidden="1" x14ac:dyDescent="0.25">
      <c r="A1629" s="25" t="s">
        <v>97</v>
      </c>
      <c r="B1629" s="48" t="s">
        <v>1622</v>
      </c>
      <c r="C1629" s="49">
        <v>1902</v>
      </c>
      <c r="D1629" s="49" t="s">
        <v>51</v>
      </c>
      <c r="E1629" s="48" t="s">
        <v>56</v>
      </c>
      <c r="F1629" s="50">
        <v>914.3</v>
      </c>
      <c r="G1629" s="50">
        <v>854.3</v>
      </c>
      <c r="H1629" s="51">
        <v>34137</v>
      </c>
      <c r="I1629" s="12">
        <f t="shared" si="1908"/>
        <v>3633682.415</v>
      </c>
      <c r="J1629" s="12">
        <f t="shared" si="1909"/>
        <v>1816841.2075</v>
      </c>
      <c r="K1629" s="12">
        <f t="shared" si="1910"/>
        <v>1816841.2075</v>
      </c>
      <c r="L1629" s="12">
        <f t="shared" si="1911"/>
        <v>1816841.2075</v>
      </c>
      <c r="M1629" s="12">
        <f t="shared" si="1942"/>
        <v>0</v>
      </c>
      <c r="N1629" s="12"/>
      <c r="O1629" s="12"/>
      <c r="P1629" s="12">
        <v>0</v>
      </c>
      <c r="Q1629" s="12"/>
      <c r="R1629" s="12"/>
      <c r="S1629" s="12">
        <v>0</v>
      </c>
      <c r="T1629" s="12"/>
      <c r="U1629" s="12"/>
      <c r="V1629" s="12">
        <v>0</v>
      </c>
      <c r="W1629" s="12"/>
      <c r="X1629" s="12"/>
      <c r="Y1629" s="12">
        <v>0</v>
      </c>
      <c r="Z1629" s="12">
        <v>577071.09</v>
      </c>
      <c r="AA1629" s="12">
        <v>572612.69999999995</v>
      </c>
      <c r="AB1629" s="12">
        <v>-4458.390000000014</v>
      </c>
      <c r="AC1629" s="12"/>
      <c r="AD1629" s="12">
        <v>572051.31499999994</v>
      </c>
      <c r="AE1629" s="12">
        <v>572051.31499999994</v>
      </c>
      <c r="AF1629" s="12"/>
      <c r="AG1629" s="12"/>
      <c r="AH1629" s="12">
        <v>0</v>
      </c>
      <c r="AI1629" s="12"/>
      <c r="AJ1629" s="12"/>
      <c r="AK1629" s="12">
        <v>0</v>
      </c>
      <c r="AL1629" s="12"/>
      <c r="AM1629" s="12"/>
      <c r="AN1629" s="12">
        <v>0</v>
      </c>
      <c r="AO1629" s="32"/>
      <c r="AP1629" s="39" t="s">
        <v>53</v>
      </c>
      <c r="AQ1629" s="32"/>
      <c r="AR1629" s="32">
        <v>0</v>
      </c>
      <c r="AS1629" s="12">
        <v>2511341.338</v>
      </c>
      <c r="AT1629" s="12">
        <v>2489018.4</v>
      </c>
      <c r="AU1629" s="12">
        <v>-22322.938000000082</v>
      </c>
      <c r="AV1629" s="12"/>
      <c r="AW1629" s="12"/>
      <c r="AX1629" s="12">
        <v>0</v>
      </c>
      <c r="AY1629" s="45"/>
      <c r="AZ1629" s="32"/>
      <c r="BA1629" s="12">
        <v>0</v>
      </c>
      <c r="BB1629" s="12">
        <f t="shared" si="1943"/>
        <v>0</v>
      </c>
      <c r="BC1629" s="12">
        <f t="shared" si="1913"/>
        <v>0</v>
      </c>
      <c r="BD1629" s="12">
        <f t="shared" si="1914"/>
        <v>0</v>
      </c>
      <c r="BE1629" s="12"/>
      <c r="BF1629" s="12"/>
      <c r="BG1629" s="12"/>
      <c r="BH1629" s="12">
        <f t="shared" si="1944"/>
        <v>0</v>
      </c>
      <c r="BI1629" s="12"/>
      <c r="BJ1629" s="12"/>
      <c r="BK1629" s="12"/>
      <c r="BL1629" s="12">
        <f t="shared" si="1945"/>
        <v>0</v>
      </c>
      <c r="BM1629" s="12"/>
      <c r="BN1629" s="12"/>
      <c r="BO1629" s="12"/>
      <c r="BP1629" s="12">
        <f t="shared" si="1946"/>
        <v>0</v>
      </c>
      <c r="BQ1629" s="12"/>
      <c r="BR1629" s="12"/>
      <c r="BS1629" s="12"/>
      <c r="BT1629" s="12">
        <f t="shared" si="1947"/>
        <v>0</v>
      </c>
      <c r="BU1629" s="12"/>
      <c r="BV1629" s="12"/>
      <c r="BW1629" s="12"/>
      <c r="BX1629" s="12">
        <f t="shared" si="1948"/>
        <v>0</v>
      </c>
      <c r="BY1629" s="12"/>
      <c r="BZ1629" s="12"/>
      <c r="CA1629" s="12"/>
      <c r="CB1629" s="12">
        <f t="shared" si="1949"/>
        <v>0</v>
      </c>
      <c r="CC1629" s="12"/>
      <c r="CD1629" s="12"/>
      <c r="CE1629" s="12"/>
      <c r="CF1629" s="12">
        <f t="shared" si="1950"/>
        <v>0</v>
      </c>
      <c r="CG1629" s="12"/>
      <c r="CH1629" s="12"/>
      <c r="CI1629" s="12"/>
      <c r="CJ1629" s="12">
        <f t="shared" si="1951"/>
        <v>0</v>
      </c>
      <c r="CK1629" s="12"/>
      <c r="CL1629" s="12"/>
      <c r="CM1629" s="12"/>
      <c r="CN1629" s="12">
        <f t="shared" si="1952"/>
        <v>0</v>
      </c>
      <c r="CO1629" s="12"/>
      <c r="CP1629" s="12"/>
      <c r="CQ1629" s="12"/>
      <c r="CR1629" s="12">
        <f t="shared" si="1953"/>
        <v>0</v>
      </c>
      <c r="CS1629" s="12"/>
      <c r="CT1629" s="12"/>
      <c r="CU1629" s="12"/>
      <c r="CV1629" s="12">
        <f t="shared" si="1954"/>
        <v>0</v>
      </c>
      <c r="CW1629" s="12"/>
      <c r="CX1629" s="12"/>
      <c r="CY1629" s="12"/>
      <c r="CZ1629" s="12">
        <f t="shared" si="1955"/>
        <v>0</v>
      </c>
      <c r="DA1629" s="12"/>
      <c r="DB1629" s="12"/>
      <c r="DC1629" s="12"/>
      <c r="DD1629" s="12">
        <f t="shared" si="1956"/>
        <v>0</v>
      </c>
      <c r="DE1629" s="13" t="s">
        <v>54</v>
      </c>
      <c r="DF1629" s="14" t="s">
        <v>55</v>
      </c>
    </row>
    <row r="1630" spans="1:110" ht="51" hidden="1" x14ac:dyDescent="0.25">
      <c r="A1630" s="25" t="s">
        <v>98</v>
      </c>
      <c r="B1630" s="48" t="s">
        <v>1623</v>
      </c>
      <c r="C1630" s="49">
        <v>1917</v>
      </c>
      <c r="D1630" s="49" t="s">
        <v>51</v>
      </c>
      <c r="E1630" s="48" t="s">
        <v>56</v>
      </c>
      <c r="F1630" s="50">
        <v>1022.47</v>
      </c>
      <c r="G1630" s="50">
        <v>899.47</v>
      </c>
      <c r="H1630" s="51">
        <v>33982</v>
      </c>
      <c r="I1630" s="12">
        <f t="shared" si="1908"/>
        <v>4685011.4440000001</v>
      </c>
      <c r="J1630" s="12">
        <f t="shared" si="1909"/>
        <v>2342505.7220000001</v>
      </c>
      <c r="K1630" s="12">
        <f t="shared" si="1910"/>
        <v>2342505.7220000001</v>
      </c>
      <c r="L1630" s="12">
        <f t="shared" si="1911"/>
        <v>2342505.7220000001</v>
      </c>
      <c r="M1630" s="12">
        <f t="shared" si="1942"/>
        <v>0</v>
      </c>
      <c r="N1630" s="12"/>
      <c r="O1630" s="12"/>
      <c r="P1630" s="12">
        <v>0</v>
      </c>
      <c r="Q1630" s="12">
        <v>2243790.8659999999</v>
      </c>
      <c r="R1630" s="12">
        <v>2243790.8659999999</v>
      </c>
      <c r="S1630" s="12">
        <v>0</v>
      </c>
      <c r="T1630" s="12"/>
      <c r="U1630" s="12"/>
      <c r="V1630" s="12">
        <v>0</v>
      </c>
      <c r="W1630" s="12"/>
      <c r="X1630" s="12">
        <v>289644.21600000001</v>
      </c>
      <c r="Y1630" s="12">
        <v>289644.21600000001</v>
      </c>
      <c r="Z1630" s="12">
        <v>607582.96200000006</v>
      </c>
      <c r="AA1630" s="12">
        <v>346757.16000000003</v>
      </c>
      <c r="AB1630" s="12">
        <v>-260825.80200000003</v>
      </c>
      <c r="AC1630" s="12"/>
      <c r="AD1630" s="12">
        <v>346417.20199999999</v>
      </c>
      <c r="AE1630" s="12">
        <v>346417.20199999999</v>
      </c>
      <c r="AF1630" s="12"/>
      <c r="AG1630" s="12"/>
      <c r="AH1630" s="12">
        <v>0</v>
      </c>
      <c r="AI1630" s="12"/>
      <c r="AJ1630" s="12"/>
      <c r="AK1630" s="12">
        <v>0</v>
      </c>
      <c r="AL1630" s="12"/>
      <c r="AM1630" s="12"/>
      <c r="AN1630" s="12">
        <v>0</v>
      </c>
      <c r="AO1630" s="32"/>
      <c r="AP1630" s="39" t="s">
        <v>53</v>
      </c>
      <c r="AQ1630" s="32"/>
      <c r="AR1630" s="32">
        <v>0</v>
      </c>
      <c r="AS1630" s="12">
        <v>2051718.4890000001</v>
      </c>
      <c r="AT1630" s="12">
        <v>1458402</v>
      </c>
      <c r="AU1630" s="12">
        <v>-593316.48900000006</v>
      </c>
      <c r="AV1630" s="12"/>
      <c r="AW1630" s="12"/>
      <c r="AX1630" s="12">
        <v>0</v>
      </c>
      <c r="AY1630" s="45"/>
      <c r="AZ1630" s="32"/>
      <c r="BA1630" s="12">
        <v>0</v>
      </c>
      <c r="BB1630" s="12">
        <f t="shared" si="1943"/>
        <v>0</v>
      </c>
      <c r="BC1630" s="12">
        <f t="shared" si="1913"/>
        <v>0</v>
      </c>
      <c r="BD1630" s="12">
        <f t="shared" si="1914"/>
        <v>0</v>
      </c>
      <c r="BE1630" s="12"/>
      <c r="BF1630" s="12"/>
      <c r="BG1630" s="12"/>
      <c r="BH1630" s="12">
        <f t="shared" si="1944"/>
        <v>0</v>
      </c>
      <c r="BI1630" s="12"/>
      <c r="BJ1630" s="12"/>
      <c r="BK1630" s="12"/>
      <c r="BL1630" s="12">
        <f t="shared" si="1945"/>
        <v>0</v>
      </c>
      <c r="BM1630" s="12"/>
      <c r="BN1630" s="12"/>
      <c r="BO1630" s="12"/>
      <c r="BP1630" s="12">
        <f t="shared" si="1946"/>
        <v>0</v>
      </c>
      <c r="BQ1630" s="12"/>
      <c r="BR1630" s="12"/>
      <c r="BS1630" s="12"/>
      <c r="BT1630" s="12">
        <f t="shared" si="1947"/>
        <v>0</v>
      </c>
      <c r="BU1630" s="12"/>
      <c r="BV1630" s="12"/>
      <c r="BW1630" s="12"/>
      <c r="BX1630" s="12">
        <f t="shared" si="1948"/>
        <v>0</v>
      </c>
      <c r="BY1630" s="12"/>
      <c r="BZ1630" s="12"/>
      <c r="CA1630" s="12"/>
      <c r="CB1630" s="12">
        <f t="shared" si="1949"/>
        <v>0</v>
      </c>
      <c r="CC1630" s="12"/>
      <c r="CD1630" s="12"/>
      <c r="CE1630" s="12"/>
      <c r="CF1630" s="12">
        <f t="shared" si="1950"/>
        <v>0</v>
      </c>
      <c r="CG1630" s="12"/>
      <c r="CH1630" s="12"/>
      <c r="CI1630" s="12"/>
      <c r="CJ1630" s="12">
        <f t="shared" si="1951"/>
        <v>0</v>
      </c>
      <c r="CK1630" s="12"/>
      <c r="CL1630" s="12"/>
      <c r="CM1630" s="12"/>
      <c r="CN1630" s="12">
        <f t="shared" si="1952"/>
        <v>0</v>
      </c>
      <c r="CO1630" s="12"/>
      <c r="CP1630" s="12"/>
      <c r="CQ1630" s="12"/>
      <c r="CR1630" s="12">
        <f t="shared" si="1953"/>
        <v>0</v>
      </c>
      <c r="CS1630" s="12"/>
      <c r="CT1630" s="12"/>
      <c r="CU1630" s="12"/>
      <c r="CV1630" s="12">
        <f t="shared" si="1954"/>
        <v>0</v>
      </c>
      <c r="CW1630" s="12"/>
      <c r="CX1630" s="12"/>
      <c r="CY1630" s="12"/>
      <c r="CZ1630" s="12">
        <f t="shared" si="1955"/>
        <v>0</v>
      </c>
      <c r="DA1630" s="12"/>
      <c r="DB1630" s="12"/>
      <c r="DC1630" s="12"/>
      <c r="DD1630" s="12">
        <f t="shared" si="1956"/>
        <v>0</v>
      </c>
      <c r="DE1630" s="13" t="s">
        <v>54</v>
      </c>
      <c r="DF1630" s="14" t="s">
        <v>55</v>
      </c>
    </row>
    <row r="1631" spans="1:110" ht="51" hidden="1" x14ac:dyDescent="0.25">
      <c r="A1631" s="25" t="s">
        <v>100</v>
      </c>
      <c r="B1631" s="48" t="s">
        <v>1624</v>
      </c>
      <c r="C1631" s="49">
        <v>1904</v>
      </c>
      <c r="D1631" s="49" t="s">
        <v>51</v>
      </c>
      <c r="E1631" s="48" t="s">
        <v>56</v>
      </c>
      <c r="F1631" s="50">
        <v>2892.2</v>
      </c>
      <c r="G1631" s="50">
        <v>2552.1999999999998</v>
      </c>
      <c r="H1631" s="51">
        <v>34618</v>
      </c>
      <c r="I1631" s="12">
        <f t="shared" si="1908"/>
        <v>7888593.4900000002</v>
      </c>
      <c r="J1631" s="12">
        <f t="shared" si="1909"/>
        <v>3619236.4850000003</v>
      </c>
      <c r="K1631" s="12">
        <f t="shared" si="1910"/>
        <v>4269357.0049999999</v>
      </c>
      <c r="L1631" s="12">
        <f t="shared" si="1911"/>
        <v>4269357.0049999999</v>
      </c>
      <c r="M1631" s="12">
        <f t="shared" si="1942"/>
        <v>0</v>
      </c>
      <c r="N1631" s="12"/>
      <c r="O1631" s="12"/>
      <c r="P1631" s="12">
        <v>0</v>
      </c>
      <c r="Q1631" s="12">
        <v>4721569.91</v>
      </c>
      <c r="R1631" s="12">
        <v>4721569.91</v>
      </c>
      <c r="S1631" s="12">
        <v>0</v>
      </c>
      <c r="T1631" s="12"/>
      <c r="U1631" s="12"/>
      <c r="V1631" s="12">
        <v>0</v>
      </c>
      <c r="W1631" s="12">
        <v>778420.98499999999</v>
      </c>
      <c r="X1631" s="12">
        <v>778420.98499999999</v>
      </c>
      <c r="Y1631" s="12">
        <v>0</v>
      </c>
      <c r="Z1631" s="12">
        <v>803942.98499999999</v>
      </c>
      <c r="AA1631" s="12">
        <v>803942.98499999999</v>
      </c>
      <c r="AB1631" s="12">
        <v>0</v>
      </c>
      <c r="AC1631" s="12">
        <v>934539.09</v>
      </c>
      <c r="AD1631" s="12">
        <v>934539.09</v>
      </c>
      <c r="AE1631" s="12">
        <v>0</v>
      </c>
      <c r="AF1631" s="12"/>
      <c r="AG1631" s="12"/>
      <c r="AH1631" s="12">
        <v>0</v>
      </c>
      <c r="AI1631" s="12"/>
      <c r="AJ1631" s="12"/>
      <c r="AK1631" s="12">
        <v>0</v>
      </c>
      <c r="AL1631" s="12"/>
      <c r="AM1631" s="12"/>
      <c r="AN1631" s="12">
        <v>0</v>
      </c>
      <c r="AO1631" s="32"/>
      <c r="AP1631" s="39" t="s">
        <v>53</v>
      </c>
      <c r="AQ1631" s="32"/>
      <c r="AR1631" s="32">
        <v>0</v>
      </c>
      <c r="AS1631" s="12"/>
      <c r="AT1631" s="12"/>
      <c r="AU1631" s="12">
        <v>0</v>
      </c>
      <c r="AV1631" s="12"/>
      <c r="AW1631" s="12"/>
      <c r="AX1631" s="12">
        <v>0</v>
      </c>
      <c r="AY1631" s="45"/>
      <c r="AZ1631" s="32"/>
      <c r="BA1631" s="12">
        <v>0</v>
      </c>
      <c r="BB1631" s="12">
        <f t="shared" si="1943"/>
        <v>0</v>
      </c>
      <c r="BC1631" s="12">
        <f t="shared" si="1913"/>
        <v>650120.5199999999</v>
      </c>
      <c r="BD1631" s="12">
        <f t="shared" si="1914"/>
        <v>650120.5199999999</v>
      </c>
      <c r="BE1631" s="12"/>
      <c r="BF1631" s="12"/>
      <c r="BG1631" s="12"/>
      <c r="BH1631" s="12">
        <f t="shared" si="1944"/>
        <v>0</v>
      </c>
      <c r="BI1631" s="12"/>
      <c r="BJ1631" s="12"/>
      <c r="BK1631" s="12"/>
      <c r="BL1631" s="12">
        <f t="shared" si="1945"/>
        <v>0</v>
      </c>
      <c r="BM1631" s="12"/>
      <c r="BN1631" s="12"/>
      <c r="BO1631" s="12"/>
      <c r="BP1631" s="12">
        <f t="shared" si="1946"/>
        <v>0</v>
      </c>
      <c r="BQ1631" s="12"/>
      <c r="BR1631" s="12"/>
      <c r="BS1631" s="12"/>
      <c r="BT1631" s="12">
        <f t="shared" si="1947"/>
        <v>0</v>
      </c>
      <c r="BU1631" s="12"/>
      <c r="BV1631" s="12"/>
      <c r="BW1631" s="12"/>
      <c r="BX1631" s="12">
        <f t="shared" si="1948"/>
        <v>0</v>
      </c>
      <c r="BY1631" s="12"/>
      <c r="BZ1631" s="12"/>
      <c r="CA1631" s="12"/>
      <c r="CB1631" s="12">
        <f t="shared" si="1949"/>
        <v>0</v>
      </c>
      <c r="CC1631" s="12"/>
      <c r="CD1631" s="12"/>
      <c r="CE1631" s="12">
        <v>83888.21</v>
      </c>
      <c r="CF1631" s="12">
        <f t="shared" si="1950"/>
        <v>83888.21</v>
      </c>
      <c r="CG1631" s="12"/>
      <c r="CH1631" s="12"/>
      <c r="CI1631" s="12">
        <v>135804.59</v>
      </c>
      <c r="CJ1631" s="12">
        <f t="shared" si="1951"/>
        <v>135804.59</v>
      </c>
      <c r="CK1631" s="12"/>
      <c r="CL1631" s="12"/>
      <c r="CM1631" s="12">
        <v>321891.64</v>
      </c>
      <c r="CN1631" s="12">
        <f t="shared" si="1952"/>
        <v>321891.64</v>
      </c>
      <c r="CO1631" s="12"/>
      <c r="CP1631" s="12"/>
      <c r="CQ1631" s="12">
        <v>108536.08</v>
      </c>
      <c r="CR1631" s="12">
        <f t="shared" si="1953"/>
        <v>108536.08</v>
      </c>
      <c r="CS1631" s="12"/>
      <c r="CT1631" s="12"/>
      <c r="CU1631" s="12"/>
      <c r="CV1631" s="12">
        <f t="shared" si="1954"/>
        <v>0</v>
      </c>
      <c r="CW1631" s="12"/>
      <c r="CX1631" s="12"/>
      <c r="CY1631" s="12"/>
      <c r="CZ1631" s="12">
        <f t="shared" si="1955"/>
        <v>0</v>
      </c>
      <c r="DA1631" s="12"/>
      <c r="DB1631" s="12"/>
      <c r="DC1631" s="12"/>
      <c r="DD1631" s="12">
        <f t="shared" si="1956"/>
        <v>0</v>
      </c>
      <c r="DE1631" s="13" t="s">
        <v>54</v>
      </c>
      <c r="DF1631" s="14" t="s">
        <v>55</v>
      </c>
    </row>
    <row r="1632" spans="1:110" ht="51" hidden="1" x14ac:dyDescent="0.25">
      <c r="A1632" s="25" t="s">
        <v>101</v>
      </c>
      <c r="B1632" s="48" t="s">
        <v>1625</v>
      </c>
      <c r="C1632" s="49">
        <v>1899</v>
      </c>
      <c r="D1632" s="49" t="s">
        <v>51</v>
      </c>
      <c r="E1632" s="48" t="s">
        <v>56</v>
      </c>
      <c r="F1632" s="50">
        <v>4329.3100000000004</v>
      </c>
      <c r="G1632" s="50">
        <v>3867.61</v>
      </c>
      <c r="H1632" s="51">
        <v>33723</v>
      </c>
      <c r="I1632" s="12">
        <f t="shared" si="1908"/>
        <v>2050353.2340000002</v>
      </c>
      <c r="J1632" s="12">
        <f t="shared" si="1909"/>
        <v>972703.94200000004</v>
      </c>
      <c r="K1632" s="12">
        <f t="shared" si="1910"/>
        <v>1077649.2920000001</v>
      </c>
      <c r="L1632" s="12">
        <f t="shared" si="1911"/>
        <v>1077649.2920000001</v>
      </c>
      <c r="M1632" s="12">
        <f t="shared" si="1942"/>
        <v>0</v>
      </c>
      <c r="N1632" s="12">
        <v>1945407.8840000001</v>
      </c>
      <c r="O1632" s="12">
        <v>1945407.8840000001</v>
      </c>
      <c r="P1632" s="12">
        <v>0</v>
      </c>
      <c r="Q1632" s="12"/>
      <c r="R1632" s="12"/>
      <c r="S1632" s="12">
        <v>0</v>
      </c>
      <c r="T1632" s="12"/>
      <c r="U1632" s="12"/>
      <c r="V1632" s="12">
        <v>0</v>
      </c>
      <c r="W1632" s="12"/>
      <c r="X1632" s="12"/>
      <c r="Y1632" s="12">
        <v>0</v>
      </c>
      <c r="Z1632" s="12"/>
      <c r="AA1632" s="12"/>
      <c r="AB1632" s="12">
        <v>0</v>
      </c>
      <c r="AC1632" s="12"/>
      <c r="AD1632" s="12"/>
      <c r="AE1632" s="12">
        <v>0</v>
      </c>
      <c r="AF1632" s="12"/>
      <c r="AG1632" s="12"/>
      <c r="AH1632" s="12">
        <v>0</v>
      </c>
      <c r="AI1632" s="12"/>
      <c r="AJ1632" s="12"/>
      <c r="AK1632" s="12">
        <v>0</v>
      </c>
      <c r="AL1632" s="12"/>
      <c r="AM1632" s="12"/>
      <c r="AN1632" s="12">
        <v>0</v>
      </c>
      <c r="AO1632" s="32"/>
      <c r="AP1632" s="39" t="s">
        <v>53</v>
      </c>
      <c r="AQ1632" s="32"/>
      <c r="AR1632" s="32">
        <v>0</v>
      </c>
      <c r="AS1632" s="12"/>
      <c r="AT1632" s="12"/>
      <c r="AU1632" s="12">
        <v>0</v>
      </c>
      <c r="AV1632" s="12"/>
      <c r="AW1632" s="12"/>
      <c r="AX1632" s="12">
        <v>0</v>
      </c>
      <c r="AY1632" s="45"/>
      <c r="AZ1632" s="32"/>
      <c r="BA1632" s="12">
        <v>0</v>
      </c>
      <c r="BB1632" s="12">
        <f t="shared" si="1943"/>
        <v>0</v>
      </c>
      <c r="BC1632" s="12">
        <f t="shared" si="1913"/>
        <v>104945.35</v>
      </c>
      <c r="BD1632" s="12">
        <f t="shared" si="1914"/>
        <v>104945.35</v>
      </c>
      <c r="BE1632" s="12"/>
      <c r="BF1632" s="12"/>
      <c r="BG1632" s="12"/>
      <c r="BH1632" s="12">
        <f t="shared" si="1944"/>
        <v>0</v>
      </c>
      <c r="BI1632" s="12"/>
      <c r="BJ1632" s="12"/>
      <c r="BK1632" s="12"/>
      <c r="BL1632" s="12">
        <f t="shared" si="1945"/>
        <v>0</v>
      </c>
      <c r="BM1632" s="12"/>
      <c r="BN1632" s="12"/>
      <c r="BO1632" s="12"/>
      <c r="BP1632" s="12">
        <f t="shared" si="1946"/>
        <v>0</v>
      </c>
      <c r="BQ1632" s="12"/>
      <c r="BR1632" s="12"/>
      <c r="BS1632" s="12"/>
      <c r="BT1632" s="12">
        <f t="shared" si="1947"/>
        <v>0</v>
      </c>
      <c r="BU1632" s="12"/>
      <c r="BV1632" s="12"/>
      <c r="BW1632" s="12"/>
      <c r="BX1632" s="12">
        <f t="shared" si="1948"/>
        <v>0</v>
      </c>
      <c r="BY1632" s="12"/>
      <c r="BZ1632" s="12"/>
      <c r="CA1632" s="12"/>
      <c r="CB1632" s="12">
        <f t="shared" si="1949"/>
        <v>0</v>
      </c>
      <c r="CC1632" s="12"/>
      <c r="CD1632" s="12"/>
      <c r="CE1632" s="12"/>
      <c r="CF1632" s="12">
        <f t="shared" si="1950"/>
        <v>0</v>
      </c>
      <c r="CG1632" s="12"/>
      <c r="CH1632" s="12"/>
      <c r="CI1632" s="12"/>
      <c r="CJ1632" s="12">
        <f t="shared" si="1951"/>
        <v>0</v>
      </c>
      <c r="CK1632" s="12"/>
      <c r="CL1632" s="12"/>
      <c r="CM1632" s="12"/>
      <c r="CN1632" s="12">
        <f t="shared" si="1952"/>
        <v>0</v>
      </c>
      <c r="CO1632" s="12"/>
      <c r="CP1632" s="12"/>
      <c r="CQ1632" s="12"/>
      <c r="CR1632" s="12">
        <f t="shared" si="1953"/>
        <v>0</v>
      </c>
      <c r="CS1632" s="12"/>
      <c r="CT1632" s="12"/>
      <c r="CU1632" s="12"/>
      <c r="CV1632" s="12">
        <f t="shared" si="1954"/>
        <v>0</v>
      </c>
      <c r="CW1632" s="12"/>
      <c r="CX1632" s="12"/>
      <c r="CY1632" s="12"/>
      <c r="CZ1632" s="12">
        <f t="shared" si="1955"/>
        <v>0</v>
      </c>
      <c r="DA1632" s="12"/>
      <c r="DB1632" s="12"/>
      <c r="DC1632" s="12">
        <v>104945.35</v>
      </c>
      <c r="DD1632" s="12">
        <f t="shared" si="1956"/>
        <v>104945.35</v>
      </c>
      <c r="DE1632" s="13" t="s">
        <v>54</v>
      </c>
      <c r="DF1632" s="14" t="s">
        <v>55</v>
      </c>
    </row>
    <row r="1633" spans="1:110" ht="38.25" hidden="1" x14ac:dyDescent="0.25">
      <c r="A1633" s="25" t="s">
        <v>102</v>
      </c>
      <c r="B1633" s="48" t="s">
        <v>1626</v>
      </c>
      <c r="C1633" s="49">
        <v>1860</v>
      </c>
      <c r="D1633" s="49">
        <v>1968</v>
      </c>
      <c r="E1633" s="48" t="s">
        <v>52</v>
      </c>
      <c r="F1633" s="50">
        <v>3840.6</v>
      </c>
      <c r="G1633" s="50">
        <v>3309.6</v>
      </c>
      <c r="H1633" s="51">
        <v>33863</v>
      </c>
      <c r="I1633" s="12">
        <f t="shared" si="1908"/>
        <v>1801737.7889999999</v>
      </c>
      <c r="J1633" s="12">
        <f t="shared" si="1909"/>
        <v>832364.42449999996</v>
      </c>
      <c r="K1633" s="12">
        <f t="shared" si="1910"/>
        <v>969373.36449999991</v>
      </c>
      <c r="L1633" s="12">
        <f t="shared" si="1911"/>
        <v>969373.36449999991</v>
      </c>
      <c r="M1633" s="12">
        <f t="shared" si="1942"/>
        <v>0</v>
      </c>
      <c r="N1633" s="12">
        <v>1664728.8489999999</v>
      </c>
      <c r="O1633" s="12">
        <v>1664728.8489999999</v>
      </c>
      <c r="P1633" s="12">
        <v>0</v>
      </c>
      <c r="Q1633" s="12"/>
      <c r="R1633" s="12"/>
      <c r="S1633" s="12">
        <v>0</v>
      </c>
      <c r="T1633" s="12"/>
      <c r="U1633" s="12"/>
      <c r="V1633" s="12">
        <v>0</v>
      </c>
      <c r="W1633" s="12"/>
      <c r="X1633" s="12"/>
      <c r="Y1633" s="12">
        <v>0</v>
      </c>
      <c r="Z1633" s="12"/>
      <c r="AA1633" s="12"/>
      <c r="AB1633" s="12">
        <v>0</v>
      </c>
      <c r="AC1633" s="12"/>
      <c r="AD1633" s="12"/>
      <c r="AE1633" s="12">
        <v>0</v>
      </c>
      <c r="AF1633" s="12"/>
      <c r="AG1633" s="12"/>
      <c r="AH1633" s="12">
        <v>0</v>
      </c>
      <c r="AI1633" s="12"/>
      <c r="AJ1633" s="12"/>
      <c r="AK1633" s="12">
        <v>0</v>
      </c>
      <c r="AL1633" s="12"/>
      <c r="AM1633" s="12"/>
      <c r="AN1633" s="12">
        <v>0</v>
      </c>
      <c r="AO1633" s="32"/>
      <c r="AP1633" s="39" t="s">
        <v>53</v>
      </c>
      <c r="AQ1633" s="32"/>
      <c r="AR1633" s="32">
        <v>0</v>
      </c>
      <c r="AS1633" s="12"/>
      <c r="AT1633" s="12"/>
      <c r="AU1633" s="12">
        <v>0</v>
      </c>
      <c r="AV1633" s="12"/>
      <c r="AW1633" s="12"/>
      <c r="AX1633" s="12">
        <v>0</v>
      </c>
      <c r="AY1633" s="45"/>
      <c r="AZ1633" s="32"/>
      <c r="BA1633" s="12">
        <v>0</v>
      </c>
      <c r="BB1633" s="12">
        <f t="shared" si="1943"/>
        <v>0</v>
      </c>
      <c r="BC1633" s="12">
        <f t="shared" si="1913"/>
        <v>137008.94</v>
      </c>
      <c r="BD1633" s="12">
        <f t="shared" si="1914"/>
        <v>137008.94</v>
      </c>
      <c r="BE1633" s="12"/>
      <c r="BF1633" s="12"/>
      <c r="BG1633" s="12"/>
      <c r="BH1633" s="12">
        <f t="shared" si="1944"/>
        <v>0</v>
      </c>
      <c r="BI1633" s="12"/>
      <c r="BJ1633" s="12"/>
      <c r="BK1633" s="12"/>
      <c r="BL1633" s="12">
        <f t="shared" si="1945"/>
        <v>0</v>
      </c>
      <c r="BM1633" s="12"/>
      <c r="BN1633" s="12"/>
      <c r="BO1633" s="12"/>
      <c r="BP1633" s="12">
        <f t="shared" si="1946"/>
        <v>0</v>
      </c>
      <c r="BQ1633" s="12"/>
      <c r="BR1633" s="12"/>
      <c r="BS1633" s="12"/>
      <c r="BT1633" s="12">
        <f t="shared" si="1947"/>
        <v>0</v>
      </c>
      <c r="BU1633" s="12"/>
      <c r="BV1633" s="12"/>
      <c r="BW1633" s="12"/>
      <c r="BX1633" s="12">
        <f t="shared" si="1948"/>
        <v>0</v>
      </c>
      <c r="BY1633" s="12"/>
      <c r="BZ1633" s="12"/>
      <c r="CA1633" s="12"/>
      <c r="CB1633" s="12">
        <f t="shared" si="1949"/>
        <v>0</v>
      </c>
      <c r="CC1633" s="12"/>
      <c r="CD1633" s="12"/>
      <c r="CE1633" s="12"/>
      <c r="CF1633" s="12">
        <f t="shared" si="1950"/>
        <v>0</v>
      </c>
      <c r="CG1633" s="12"/>
      <c r="CH1633" s="12"/>
      <c r="CI1633" s="12"/>
      <c r="CJ1633" s="12">
        <f t="shared" si="1951"/>
        <v>0</v>
      </c>
      <c r="CK1633" s="12"/>
      <c r="CL1633" s="12"/>
      <c r="CM1633" s="12"/>
      <c r="CN1633" s="12">
        <f t="shared" si="1952"/>
        <v>0</v>
      </c>
      <c r="CO1633" s="12"/>
      <c r="CP1633" s="12"/>
      <c r="CQ1633" s="12"/>
      <c r="CR1633" s="12">
        <f t="shared" si="1953"/>
        <v>0</v>
      </c>
      <c r="CS1633" s="12"/>
      <c r="CT1633" s="12"/>
      <c r="CU1633" s="12"/>
      <c r="CV1633" s="12">
        <f t="shared" si="1954"/>
        <v>0</v>
      </c>
      <c r="CW1633" s="12"/>
      <c r="CX1633" s="12"/>
      <c r="CY1633" s="12"/>
      <c r="CZ1633" s="12">
        <f t="shared" si="1955"/>
        <v>0</v>
      </c>
      <c r="DA1633" s="12"/>
      <c r="DB1633" s="12"/>
      <c r="DC1633" s="12">
        <v>137008.94</v>
      </c>
      <c r="DD1633" s="12">
        <f t="shared" si="1956"/>
        <v>137008.94</v>
      </c>
      <c r="DE1633" s="13" t="s">
        <v>54</v>
      </c>
      <c r="DF1633" s="14" t="s">
        <v>55</v>
      </c>
    </row>
    <row r="1634" spans="1:110" ht="51" hidden="1" x14ac:dyDescent="0.25">
      <c r="A1634" s="25" t="s">
        <v>103</v>
      </c>
      <c r="B1634" s="48" t="s">
        <v>1627</v>
      </c>
      <c r="C1634" s="49">
        <v>1883</v>
      </c>
      <c r="D1634" s="49" t="s">
        <v>51</v>
      </c>
      <c r="E1634" s="48" t="s">
        <v>56</v>
      </c>
      <c r="F1634" s="50">
        <v>318.13</v>
      </c>
      <c r="G1634" s="50">
        <v>246.13</v>
      </c>
      <c r="H1634" s="51">
        <v>33792</v>
      </c>
      <c r="I1634" s="12">
        <f t="shared" si="1908"/>
        <v>722248.13856000011</v>
      </c>
      <c r="J1634" s="12">
        <f t="shared" si="1909"/>
        <v>361124.06928000005</v>
      </c>
      <c r="K1634" s="12">
        <f t="shared" si="1910"/>
        <v>361124.06928000005</v>
      </c>
      <c r="L1634" s="12">
        <f t="shared" si="1911"/>
        <v>361124.06928000005</v>
      </c>
      <c r="M1634" s="12">
        <f t="shared" si="1942"/>
        <v>0</v>
      </c>
      <c r="N1634" s="12"/>
      <c r="O1634" s="12"/>
      <c r="P1634" s="12">
        <v>0</v>
      </c>
      <c r="Q1634" s="12"/>
      <c r="R1634" s="12"/>
      <c r="S1634" s="12">
        <v>0</v>
      </c>
      <c r="T1634" s="12"/>
      <c r="U1634" s="12"/>
      <c r="V1634" s="12">
        <v>0</v>
      </c>
      <c r="W1634" s="12"/>
      <c r="X1634" s="12">
        <v>216414.79896000001</v>
      </c>
      <c r="Y1634" s="12">
        <v>216414.79896000001</v>
      </c>
      <c r="Z1634" s="12">
        <v>166258.35500000001</v>
      </c>
      <c r="AA1634" s="12">
        <v>259088.13960000002</v>
      </c>
      <c r="AB1634" s="12">
        <v>92829.784600000014</v>
      </c>
      <c r="AC1634" s="12">
        <v>145679.42800000001</v>
      </c>
      <c r="AD1634" s="12">
        <v>246745.2</v>
      </c>
      <c r="AE1634" s="12">
        <v>101065.772</v>
      </c>
      <c r="AF1634" s="12"/>
      <c r="AG1634" s="12"/>
      <c r="AH1634" s="12">
        <v>0</v>
      </c>
      <c r="AI1634" s="12"/>
      <c r="AJ1634" s="12"/>
      <c r="AK1634" s="12">
        <v>0</v>
      </c>
      <c r="AL1634" s="12"/>
      <c r="AM1634" s="12"/>
      <c r="AN1634" s="12">
        <v>0</v>
      </c>
      <c r="AO1634" s="32"/>
      <c r="AP1634" s="39" t="s">
        <v>53</v>
      </c>
      <c r="AQ1634" s="32"/>
      <c r="AR1634" s="32">
        <v>0</v>
      </c>
      <c r="AS1634" s="12"/>
      <c r="AT1634" s="12"/>
      <c r="AU1634" s="12">
        <v>0</v>
      </c>
      <c r="AV1634" s="12"/>
      <c r="AW1634" s="12"/>
      <c r="AX1634" s="12">
        <v>0</v>
      </c>
      <c r="AY1634" s="45"/>
      <c r="AZ1634" s="32"/>
      <c r="BA1634" s="12">
        <v>0</v>
      </c>
      <c r="BB1634" s="12">
        <f t="shared" si="1943"/>
        <v>0</v>
      </c>
      <c r="BC1634" s="12">
        <f t="shared" si="1913"/>
        <v>0</v>
      </c>
      <c r="BD1634" s="12">
        <f t="shared" si="1914"/>
        <v>0</v>
      </c>
      <c r="BE1634" s="12"/>
      <c r="BF1634" s="12"/>
      <c r="BG1634" s="12"/>
      <c r="BH1634" s="12">
        <f t="shared" si="1944"/>
        <v>0</v>
      </c>
      <c r="BI1634" s="12"/>
      <c r="BJ1634" s="12"/>
      <c r="BK1634" s="12"/>
      <c r="BL1634" s="12">
        <f t="shared" si="1945"/>
        <v>0</v>
      </c>
      <c r="BM1634" s="12"/>
      <c r="BN1634" s="12"/>
      <c r="BO1634" s="12"/>
      <c r="BP1634" s="12">
        <f t="shared" si="1946"/>
        <v>0</v>
      </c>
      <c r="BQ1634" s="12"/>
      <c r="BR1634" s="12"/>
      <c r="BS1634" s="12"/>
      <c r="BT1634" s="12">
        <f t="shared" si="1947"/>
        <v>0</v>
      </c>
      <c r="BU1634" s="12"/>
      <c r="BV1634" s="12"/>
      <c r="BW1634" s="12"/>
      <c r="BX1634" s="12">
        <f t="shared" si="1948"/>
        <v>0</v>
      </c>
      <c r="BY1634" s="12"/>
      <c r="BZ1634" s="12"/>
      <c r="CA1634" s="12"/>
      <c r="CB1634" s="12">
        <f t="shared" si="1949"/>
        <v>0</v>
      </c>
      <c r="CC1634" s="12"/>
      <c r="CD1634" s="12"/>
      <c r="CE1634" s="12"/>
      <c r="CF1634" s="12">
        <f t="shared" si="1950"/>
        <v>0</v>
      </c>
      <c r="CG1634" s="12"/>
      <c r="CH1634" s="12"/>
      <c r="CI1634" s="12"/>
      <c r="CJ1634" s="12">
        <f t="shared" si="1951"/>
        <v>0</v>
      </c>
      <c r="CK1634" s="12"/>
      <c r="CL1634" s="12"/>
      <c r="CM1634" s="12"/>
      <c r="CN1634" s="12">
        <f t="shared" si="1952"/>
        <v>0</v>
      </c>
      <c r="CO1634" s="12"/>
      <c r="CP1634" s="12"/>
      <c r="CQ1634" s="12"/>
      <c r="CR1634" s="12">
        <f t="shared" si="1953"/>
        <v>0</v>
      </c>
      <c r="CS1634" s="12"/>
      <c r="CT1634" s="12"/>
      <c r="CU1634" s="12"/>
      <c r="CV1634" s="12">
        <f t="shared" si="1954"/>
        <v>0</v>
      </c>
      <c r="CW1634" s="12"/>
      <c r="CX1634" s="12"/>
      <c r="CY1634" s="12"/>
      <c r="CZ1634" s="12">
        <f t="shared" si="1955"/>
        <v>0</v>
      </c>
      <c r="DA1634" s="12"/>
      <c r="DB1634" s="12"/>
      <c r="DC1634" s="12"/>
      <c r="DD1634" s="12">
        <f t="shared" si="1956"/>
        <v>0</v>
      </c>
      <c r="DE1634" s="13" t="s">
        <v>54</v>
      </c>
      <c r="DF1634" s="14" t="s">
        <v>55</v>
      </c>
    </row>
    <row r="1635" spans="1:110" ht="51" hidden="1" x14ac:dyDescent="0.25">
      <c r="A1635" s="25" t="s">
        <v>104</v>
      </c>
      <c r="B1635" s="48" t="s">
        <v>1628</v>
      </c>
      <c r="C1635" s="49">
        <v>1911</v>
      </c>
      <c r="D1635" s="49" t="s">
        <v>51</v>
      </c>
      <c r="E1635" s="48" t="s">
        <v>56</v>
      </c>
      <c r="F1635" s="50">
        <v>3476</v>
      </c>
      <c r="G1635" s="50">
        <v>3085</v>
      </c>
      <c r="H1635" s="51">
        <v>34078</v>
      </c>
      <c r="I1635" s="12">
        <f t="shared" si="1908"/>
        <v>1696750</v>
      </c>
      <c r="J1635" s="12">
        <f t="shared" si="1909"/>
        <v>848375</v>
      </c>
      <c r="K1635" s="12">
        <f t="shared" si="1910"/>
        <v>848375</v>
      </c>
      <c r="L1635" s="12">
        <f t="shared" si="1911"/>
        <v>848375</v>
      </c>
      <c r="M1635" s="12">
        <f t="shared" si="1942"/>
        <v>0</v>
      </c>
      <c r="N1635" s="12"/>
      <c r="O1635" s="12"/>
      <c r="P1635" s="12">
        <v>0</v>
      </c>
      <c r="Q1635" s="12"/>
      <c r="R1635" s="12"/>
      <c r="S1635" s="12">
        <v>0</v>
      </c>
      <c r="T1635" s="12">
        <v>1696750</v>
      </c>
      <c r="U1635" s="12">
        <v>1696750</v>
      </c>
      <c r="V1635" s="12">
        <v>0</v>
      </c>
      <c r="W1635" s="12"/>
      <c r="X1635" s="12"/>
      <c r="Y1635" s="12">
        <v>0</v>
      </c>
      <c r="Z1635" s="12"/>
      <c r="AA1635" s="12"/>
      <c r="AB1635" s="12">
        <v>0</v>
      </c>
      <c r="AC1635" s="12"/>
      <c r="AD1635" s="12"/>
      <c r="AE1635" s="12">
        <v>0</v>
      </c>
      <c r="AF1635" s="12"/>
      <c r="AG1635" s="12"/>
      <c r="AH1635" s="12">
        <v>0</v>
      </c>
      <c r="AI1635" s="12"/>
      <c r="AJ1635" s="12"/>
      <c r="AK1635" s="12">
        <v>0</v>
      </c>
      <c r="AL1635" s="12"/>
      <c r="AM1635" s="12"/>
      <c r="AN1635" s="12">
        <v>0</v>
      </c>
      <c r="AO1635" s="32"/>
      <c r="AP1635" s="39" t="s">
        <v>53</v>
      </c>
      <c r="AQ1635" s="32"/>
      <c r="AR1635" s="32">
        <v>0</v>
      </c>
      <c r="AS1635" s="12"/>
      <c r="AT1635" s="12"/>
      <c r="AU1635" s="12">
        <v>0</v>
      </c>
      <c r="AV1635" s="12"/>
      <c r="AW1635" s="12"/>
      <c r="AX1635" s="12">
        <v>0</v>
      </c>
      <c r="AY1635" s="45"/>
      <c r="AZ1635" s="32"/>
      <c r="BA1635" s="12">
        <v>0</v>
      </c>
      <c r="BB1635" s="12">
        <f t="shared" si="1943"/>
        <v>0</v>
      </c>
      <c r="BC1635" s="12">
        <f t="shared" si="1913"/>
        <v>0</v>
      </c>
      <c r="BD1635" s="12">
        <f t="shared" si="1914"/>
        <v>0</v>
      </c>
      <c r="BE1635" s="12"/>
      <c r="BF1635" s="12"/>
      <c r="BG1635" s="12"/>
      <c r="BH1635" s="12">
        <f t="shared" si="1944"/>
        <v>0</v>
      </c>
      <c r="BI1635" s="12"/>
      <c r="BJ1635" s="12"/>
      <c r="BK1635" s="12"/>
      <c r="BL1635" s="12">
        <f t="shared" si="1945"/>
        <v>0</v>
      </c>
      <c r="BM1635" s="12"/>
      <c r="BN1635" s="12"/>
      <c r="BO1635" s="12"/>
      <c r="BP1635" s="12">
        <f t="shared" si="1946"/>
        <v>0</v>
      </c>
      <c r="BQ1635" s="12"/>
      <c r="BR1635" s="12"/>
      <c r="BS1635" s="12"/>
      <c r="BT1635" s="12">
        <f t="shared" si="1947"/>
        <v>0</v>
      </c>
      <c r="BU1635" s="12"/>
      <c r="BV1635" s="12"/>
      <c r="BW1635" s="12"/>
      <c r="BX1635" s="12">
        <f t="shared" si="1948"/>
        <v>0</v>
      </c>
      <c r="BY1635" s="12"/>
      <c r="BZ1635" s="12"/>
      <c r="CA1635" s="12"/>
      <c r="CB1635" s="12">
        <f t="shared" si="1949"/>
        <v>0</v>
      </c>
      <c r="CC1635" s="12"/>
      <c r="CD1635" s="12"/>
      <c r="CE1635" s="12"/>
      <c r="CF1635" s="12">
        <f t="shared" si="1950"/>
        <v>0</v>
      </c>
      <c r="CG1635" s="12"/>
      <c r="CH1635" s="12"/>
      <c r="CI1635" s="12"/>
      <c r="CJ1635" s="12">
        <f t="shared" si="1951"/>
        <v>0</v>
      </c>
      <c r="CK1635" s="12"/>
      <c r="CL1635" s="12"/>
      <c r="CM1635" s="12"/>
      <c r="CN1635" s="12">
        <f t="shared" si="1952"/>
        <v>0</v>
      </c>
      <c r="CO1635" s="12"/>
      <c r="CP1635" s="12"/>
      <c r="CQ1635" s="12"/>
      <c r="CR1635" s="12">
        <f t="shared" si="1953"/>
        <v>0</v>
      </c>
      <c r="CS1635" s="12"/>
      <c r="CT1635" s="12"/>
      <c r="CU1635" s="12"/>
      <c r="CV1635" s="12">
        <f t="shared" si="1954"/>
        <v>0</v>
      </c>
      <c r="CW1635" s="12"/>
      <c r="CX1635" s="12"/>
      <c r="CY1635" s="12"/>
      <c r="CZ1635" s="12">
        <f t="shared" si="1955"/>
        <v>0</v>
      </c>
      <c r="DA1635" s="12"/>
      <c r="DB1635" s="12"/>
      <c r="DC1635" s="12"/>
      <c r="DD1635" s="12">
        <f t="shared" si="1956"/>
        <v>0</v>
      </c>
      <c r="DE1635" s="13" t="s">
        <v>54</v>
      </c>
      <c r="DF1635" s="14" t="s">
        <v>55</v>
      </c>
    </row>
    <row r="1636" spans="1:110" ht="51" hidden="1" x14ac:dyDescent="0.25">
      <c r="A1636" s="25" t="s">
        <v>105</v>
      </c>
      <c r="B1636" s="48" t="s">
        <v>1629</v>
      </c>
      <c r="C1636" s="49">
        <v>1875</v>
      </c>
      <c r="D1636" s="49" t="s">
        <v>51</v>
      </c>
      <c r="E1636" s="48" t="s">
        <v>56</v>
      </c>
      <c r="F1636" s="50">
        <v>1921.3</v>
      </c>
      <c r="G1636" s="50">
        <v>1684.3</v>
      </c>
      <c r="H1636" s="51">
        <v>34435</v>
      </c>
      <c r="I1636" s="12">
        <f t="shared" si="1908"/>
        <v>928785.255</v>
      </c>
      <c r="J1636" s="12">
        <f t="shared" si="1909"/>
        <v>423601.46250000002</v>
      </c>
      <c r="K1636" s="12">
        <f t="shared" si="1910"/>
        <v>505183.79249999998</v>
      </c>
      <c r="L1636" s="12">
        <f t="shared" si="1911"/>
        <v>505183.79249999998</v>
      </c>
      <c r="M1636" s="12">
        <f t="shared" si="1942"/>
        <v>0</v>
      </c>
      <c r="N1636" s="12">
        <v>847202.92500000005</v>
      </c>
      <c r="O1636" s="12">
        <v>847202.92500000005</v>
      </c>
      <c r="P1636" s="12">
        <v>0</v>
      </c>
      <c r="Q1636" s="12"/>
      <c r="R1636" s="12"/>
      <c r="S1636" s="12">
        <v>0</v>
      </c>
      <c r="T1636" s="12"/>
      <c r="U1636" s="12"/>
      <c r="V1636" s="12">
        <v>0</v>
      </c>
      <c r="W1636" s="12">
        <v>913547.52800000005</v>
      </c>
      <c r="X1636" s="12"/>
      <c r="Y1636" s="12">
        <v>-913547.52800000005</v>
      </c>
      <c r="Z1636" s="12"/>
      <c r="AA1636" s="12"/>
      <c r="AB1636" s="12">
        <v>0</v>
      </c>
      <c r="AC1636" s="12"/>
      <c r="AD1636" s="12"/>
      <c r="AE1636" s="12">
        <v>0</v>
      </c>
      <c r="AF1636" s="12"/>
      <c r="AG1636" s="12"/>
      <c r="AH1636" s="12">
        <v>0</v>
      </c>
      <c r="AI1636" s="12"/>
      <c r="AJ1636" s="12"/>
      <c r="AK1636" s="12">
        <v>0</v>
      </c>
      <c r="AL1636" s="12"/>
      <c r="AM1636" s="12"/>
      <c r="AN1636" s="12">
        <v>0</v>
      </c>
      <c r="AO1636" s="32"/>
      <c r="AP1636" s="39" t="s">
        <v>53</v>
      </c>
      <c r="AQ1636" s="32"/>
      <c r="AR1636" s="32">
        <v>0</v>
      </c>
      <c r="AS1636" s="12"/>
      <c r="AT1636" s="12"/>
      <c r="AU1636" s="12">
        <v>0</v>
      </c>
      <c r="AV1636" s="12"/>
      <c r="AW1636" s="12"/>
      <c r="AX1636" s="12">
        <v>0</v>
      </c>
      <c r="AY1636" s="45"/>
      <c r="AZ1636" s="32"/>
      <c r="BA1636" s="12">
        <v>0</v>
      </c>
      <c r="BB1636" s="12">
        <f t="shared" ref="BB1636:BB1639" si="1957">BF1636+BJ1636+BN1636+BR1636+BV1636+BZ1636+CD1636+CH1636+CL1636+CP1636+CT1636+CX1636+DB1636</f>
        <v>0</v>
      </c>
      <c r="BC1636" s="12">
        <f t="shared" si="1913"/>
        <v>81582.33</v>
      </c>
      <c r="BD1636" s="12">
        <f t="shared" si="1914"/>
        <v>81582.33</v>
      </c>
      <c r="BE1636" s="12"/>
      <c r="BF1636" s="12"/>
      <c r="BG1636" s="12"/>
      <c r="BH1636" s="12">
        <f>BG1636-BF1636</f>
        <v>0</v>
      </c>
      <c r="BI1636" s="12"/>
      <c r="BJ1636" s="12"/>
      <c r="BK1636" s="12"/>
      <c r="BL1636" s="12">
        <f>BK1636-BJ1636</f>
        <v>0</v>
      </c>
      <c r="BM1636" s="12"/>
      <c r="BN1636" s="12"/>
      <c r="BO1636" s="12"/>
      <c r="BP1636" s="12">
        <f>BO1636-BN1636</f>
        <v>0</v>
      </c>
      <c r="BQ1636" s="12"/>
      <c r="BR1636" s="12"/>
      <c r="BS1636" s="12"/>
      <c r="BT1636" s="12">
        <f>BS1636-BR1636</f>
        <v>0</v>
      </c>
      <c r="BU1636" s="12"/>
      <c r="BV1636" s="12"/>
      <c r="BW1636" s="12"/>
      <c r="BX1636" s="12">
        <f>BW1636-BV1636</f>
        <v>0</v>
      </c>
      <c r="BY1636" s="12"/>
      <c r="BZ1636" s="12"/>
      <c r="CA1636" s="12"/>
      <c r="CB1636" s="12">
        <f>CA1636-BZ1636</f>
        <v>0</v>
      </c>
      <c r="CC1636" s="12"/>
      <c r="CD1636" s="12"/>
      <c r="CE1636" s="12"/>
      <c r="CF1636" s="12">
        <f>CE1636-CD1636</f>
        <v>0</v>
      </c>
      <c r="CG1636" s="12"/>
      <c r="CH1636" s="12"/>
      <c r="CI1636" s="12"/>
      <c r="CJ1636" s="12">
        <f>CI1636-CH1636</f>
        <v>0</v>
      </c>
      <c r="CK1636" s="12"/>
      <c r="CL1636" s="12"/>
      <c r="CM1636" s="12"/>
      <c r="CN1636" s="12">
        <f>CM1636-CL1636</f>
        <v>0</v>
      </c>
      <c r="CO1636" s="12"/>
      <c r="CP1636" s="12"/>
      <c r="CQ1636" s="12"/>
      <c r="CR1636" s="12">
        <f>CQ1636-CP1636</f>
        <v>0</v>
      </c>
      <c r="CS1636" s="12"/>
      <c r="CT1636" s="12"/>
      <c r="CU1636" s="12"/>
      <c r="CV1636" s="12">
        <f>CU1636-CT1636</f>
        <v>0</v>
      </c>
      <c r="CW1636" s="12"/>
      <c r="CX1636" s="12"/>
      <c r="CY1636" s="12"/>
      <c r="CZ1636" s="12">
        <f t="shared" ref="CZ1636:CZ1644" si="1958">CY1636-CX1636</f>
        <v>0</v>
      </c>
      <c r="DA1636" s="12"/>
      <c r="DB1636" s="12"/>
      <c r="DC1636" s="12">
        <v>81582.33</v>
      </c>
      <c r="DD1636" s="12">
        <f>DC1636-DB1636</f>
        <v>81582.33</v>
      </c>
      <c r="DE1636" s="13" t="s">
        <v>54</v>
      </c>
      <c r="DF1636" s="14" t="s">
        <v>55</v>
      </c>
    </row>
    <row r="1637" spans="1:110" ht="51" hidden="1" x14ac:dyDescent="0.25">
      <c r="A1637" s="25" t="s">
        <v>106</v>
      </c>
      <c r="B1637" s="48" t="s">
        <v>1630</v>
      </c>
      <c r="C1637" s="49">
        <v>1911</v>
      </c>
      <c r="D1637" s="49" t="s">
        <v>51</v>
      </c>
      <c r="E1637" s="48" t="s">
        <v>56</v>
      </c>
      <c r="F1637" s="50">
        <v>2930.8</v>
      </c>
      <c r="G1637" s="50">
        <v>2493.8000000000002</v>
      </c>
      <c r="H1637" s="51">
        <v>34465</v>
      </c>
      <c r="I1637" s="12">
        <f t="shared" si="1908"/>
        <v>1371590.027</v>
      </c>
      <c r="J1637" s="12">
        <f t="shared" si="1909"/>
        <v>685795.0135</v>
      </c>
      <c r="K1637" s="12">
        <f t="shared" si="1910"/>
        <v>685795.0135</v>
      </c>
      <c r="L1637" s="12">
        <f t="shared" si="1911"/>
        <v>685795.0135</v>
      </c>
      <c r="M1637" s="12">
        <f t="shared" si="1942"/>
        <v>0</v>
      </c>
      <c r="N1637" s="12"/>
      <c r="O1637" s="12"/>
      <c r="P1637" s="12">
        <v>0</v>
      </c>
      <c r="Q1637" s="12"/>
      <c r="R1637" s="12"/>
      <c r="S1637" s="12">
        <v>0</v>
      </c>
      <c r="T1637" s="12">
        <v>1371590.027</v>
      </c>
      <c r="U1637" s="12">
        <v>1371590.027</v>
      </c>
      <c r="V1637" s="12">
        <v>0</v>
      </c>
      <c r="W1637" s="12"/>
      <c r="X1637" s="12"/>
      <c r="Y1637" s="12">
        <v>0</v>
      </c>
      <c r="Z1637" s="12"/>
      <c r="AA1637" s="12"/>
      <c r="AB1637" s="12">
        <v>0</v>
      </c>
      <c r="AC1637" s="12"/>
      <c r="AD1637" s="12"/>
      <c r="AE1637" s="12">
        <v>0</v>
      </c>
      <c r="AF1637" s="12"/>
      <c r="AG1637" s="12"/>
      <c r="AH1637" s="12">
        <v>0</v>
      </c>
      <c r="AI1637" s="12"/>
      <c r="AJ1637" s="12"/>
      <c r="AK1637" s="12">
        <v>0</v>
      </c>
      <c r="AL1637" s="12"/>
      <c r="AM1637" s="12"/>
      <c r="AN1637" s="12">
        <v>0</v>
      </c>
      <c r="AO1637" s="32"/>
      <c r="AP1637" s="39" t="s">
        <v>53</v>
      </c>
      <c r="AQ1637" s="32"/>
      <c r="AR1637" s="32">
        <v>0</v>
      </c>
      <c r="AS1637" s="12"/>
      <c r="AT1637" s="12"/>
      <c r="AU1637" s="12">
        <v>0</v>
      </c>
      <c r="AV1637" s="12"/>
      <c r="AW1637" s="12"/>
      <c r="AX1637" s="12">
        <v>0</v>
      </c>
      <c r="AY1637" s="45"/>
      <c r="AZ1637" s="32"/>
      <c r="BA1637" s="12">
        <v>0</v>
      </c>
      <c r="BB1637" s="12">
        <f t="shared" si="1957"/>
        <v>0</v>
      </c>
      <c r="BC1637" s="12">
        <f t="shared" si="1913"/>
        <v>0</v>
      </c>
      <c r="BD1637" s="12">
        <f t="shared" si="1914"/>
        <v>0</v>
      </c>
      <c r="BE1637" s="12"/>
      <c r="BF1637" s="12"/>
      <c r="BG1637" s="12"/>
      <c r="BH1637" s="12">
        <f>BG1637-BF1637</f>
        <v>0</v>
      </c>
      <c r="BI1637" s="12"/>
      <c r="BJ1637" s="12"/>
      <c r="BK1637" s="12"/>
      <c r="BL1637" s="12">
        <f>BK1637-BJ1637</f>
        <v>0</v>
      </c>
      <c r="BM1637" s="12"/>
      <c r="BN1637" s="12"/>
      <c r="BO1637" s="12"/>
      <c r="BP1637" s="12">
        <f>BO1637-BN1637</f>
        <v>0</v>
      </c>
      <c r="BQ1637" s="12"/>
      <c r="BR1637" s="12"/>
      <c r="BS1637" s="12"/>
      <c r="BT1637" s="12">
        <f>BS1637-BR1637</f>
        <v>0</v>
      </c>
      <c r="BU1637" s="12"/>
      <c r="BV1637" s="12"/>
      <c r="BW1637" s="12"/>
      <c r="BX1637" s="12">
        <f>BW1637-BV1637</f>
        <v>0</v>
      </c>
      <c r="BY1637" s="12"/>
      <c r="BZ1637" s="12"/>
      <c r="CA1637" s="12"/>
      <c r="CB1637" s="12">
        <f>CA1637-BZ1637</f>
        <v>0</v>
      </c>
      <c r="CC1637" s="12"/>
      <c r="CD1637" s="12"/>
      <c r="CE1637" s="12"/>
      <c r="CF1637" s="12">
        <f>CE1637-CD1637</f>
        <v>0</v>
      </c>
      <c r="CG1637" s="12"/>
      <c r="CH1637" s="12"/>
      <c r="CI1637" s="12"/>
      <c r="CJ1637" s="12">
        <f>CI1637-CH1637</f>
        <v>0</v>
      </c>
      <c r="CK1637" s="12"/>
      <c r="CL1637" s="12"/>
      <c r="CM1637" s="12"/>
      <c r="CN1637" s="12">
        <f>CM1637-CL1637</f>
        <v>0</v>
      </c>
      <c r="CO1637" s="12"/>
      <c r="CP1637" s="12"/>
      <c r="CQ1637" s="12"/>
      <c r="CR1637" s="12">
        <f>CQ1637-CP1637</f>
        <v>0</v>
      </c>
      <c r="CS1637" s="12"/>
      <c r="CT1637" s="12"/>
      <c r="CU1637" s="12"/>
      <c r="CV1637" s="12">
        <f>CU1637-CT1637</f>
        <v>0</v>
      </c>
      <c r="CW1637" s="12"/>
      <c r="CX1637" s="12"/>
      <c r="CY1637" s="12"/>
      <c r="CZ1637" s="12">
        <f t="shared" si="1958"/>
        <v>0</v>
      </c>
      <c r="DA1637" s="12"/>
      <c r="DB1637" s="12"/>
      <c r="DC1637" s="12"/>
      <c r="DD1637" s="12">
        <f>DC1637-DB1637</f>
        <v>0</v>
      </c>
      <c r="DE1637" s="13" t="s">
        <v>54</v>
      </c>
      <c r="DF1637" s="14" t="s">
        <v>55</v>
      </c>
    </row>
    <row r="1638" spans="1:110" ht="51" hidden="1" x14ac:dyDescent="0.25">
      <c r="A1638" s="25" t="s">
        <v>107</v>
      </c>
      <c r="B1638" s="48" t="s">
        <v>1631</v>
      </c>
      <c r="C1638" s="49">
        <v>1867</v>
      </c>
      <c r="D1638" s="49" t="s">
        <v>51</v>
      </c>
      <c r="E1638" s="48" t="s">
        <v>56</v>
      </c>
      <c r="F1638" s="50">
        <v>688.1</v>
      </c>
      <c r="G1638" s="50">
        <v>623.1</v>
      </c>
      <c r="H1638" s="51">
        <v>35370</v>
      </c>
      <c r="I1638" s="12">
        <f t="shared" si="1908"/>
        <v>2856757.6066800002</v>
      </c>
      <c r="J1638" s="12">
        <f t="shared" si="1909"/>
        <v>1428378.8033400001</v>
      </c>
      <c r="K1638" s="12">
        <f t="shared" si="1910"/>
        <v>1428378.8033400001</v>
      </c>
      <c r="L1638" s="12">
        <f t="shared" si="1911"/>
        <v>1428378.8033400001</v>
      </c>
      <c r="M1638" s="12">
        <f t="shared" si="1942"/>
        <v>0</v>
      </c>
      <c r="N1638" s="12"/>
      <c r="O1638" s="12"/>
      <c r="P1638" s="12">
        <v>0</v>
      </c>
      <c r="Q1638" s="12">
        <v>1554366.5490000001</v>
      </c>
      <c r="R1638" s="12">
        <v>1554366.5490000001</v>
      </c>
      <c r="S1638" s="12">
        <v>0</v>
      </c>
      <c r="T1638" s="12"/>
      <c r="U1638" s="12"/>
      <c r="V1638" s="12">
        <v>0</v>
      </c>
      <c r="W1638" s="12">
        <v>337963.20500000002</v>
      </c>
      <c r="X1638" s="12">
        <v>289753.2</v>
      </c>
      <c r="Y1638" s="12">
        <v>-48210.005000000005</v>
      </c>
      <c r="Z1638" s="12">
        <v>420897.79599999997</v>
      </c>
      <c r="AA1638" s="12">
        <v>671868.77760000003</v>
      </c>
      <c r="AB1638" s="12">
        <v>250970.98160000006</v>
      </c>
      <c r="AC1638" s="12"/>
      <c r="AD1638" s="12">
        <v>340769.08007999999</v>
      </c>
      <c r="AE1638" s="12">
        <v>340769.08007999999</v>
      </c>
      <c r="AF1638" s="12"/>
      <c r="AG1638" s="12"/>
      <c r="AH1638" s="12">
        <v>0</v>
      </c>
      <c r="AI1638" s="12"/>
      <c r="AJ1638" s="12"/>
      <c r="AK1638" s="12">
        <v>0</v>
      </c>
      <c r="AL1638" s="12"/>
      <c r="AM1638" s="12"/>
      <c r="AN1638" s="12">
        <v>0</v>
      </c>
      <c r="AO1638" s="32"/>
      <c r="AP1638" s="39" t="s">
        <v>53</v>
      </c>
      <c r="AQ1638" s="32"/>
      <c r="AR1638" s="32">
        <v>0</v>
      </c>
      <c r="AS1638" s="12"/>
      <c r="AT1638" s="12"/>
      <c r="AU1638" s="12">
        <v>0</v>
      </c>
      <c r="AV1638" s="12"/>
      <c r="AW1638" s="12"/>
      <c r="AX1638" s="12">
        <v>0</v>
      </c>
      <c r="AY1638" s="45"/>
      <c r="AZ1638" s="32"/>
      <c r="BA1638" s="12">
        <v>0</v>
      </c>
      <c r="BB1638" s="12">
        <f t="shared" si="1957"/>
        <v>0</v>
      </c>
      <c r="BC1638" s="12">
        <f t="shared" si="1913"/>
        <v>0</v>
      </c>
      <c r="BD1638" s="12">
        <f t="shared" si="1914"/>
        <v>0</v>
      </c>
      <c r="BE1638" s="12"/>
      <c r="BF1638" s="12"/>
      <c r="BG1638" s="12"/>
      <c r="BH1638" s="12">
        <f>BG1638-BF1638</f>
        <v>0</v>
      </c>
      <c r="BI1638" s="12"/>
      <c r="BJ1638" s="12"/>
      <c r="BK1638" s="12"/>
      <c r="BL1638" s="12">
        <f>BK1638-BJ1638</f>
        <v>0</v>
      </c>
      <c r="BM1638" s="12"/>
      <c r="BN1638" s="12"/>
      <c r="BO1638" s="12"/>
      <c r="BP1638" s="12">
        <f>BO1638-BN1638</f>
        <v>0</v>
      </c>
      <c r="BQ1638" s="12"/>
      <c r="BR1638" s="12"/>
      <c r="BS1638" s="12"/>
      <c r="BT1638" s="12">
        <f>BS1638-BR1638</f>
        <v>0</v>
      </c>
      <c r="BU1638" s="12"/>
      <c r="BV1638" s="12"/>
      <c r="BW1638" s="12"/>
      <c r="BX1638" s="12">
        <f>BW1638-BV1638</f>
        <v>0</v>
      </c>
      <c r="BY1638" s="12"/>
      <c r="BZ1638" s="12"/>
      <c r="CA1638" s="12"/>
      <c r="CB1638" s="12">
        <f>CA1638-BZ1638</f>
        <v>0</v>
      </c>
      <c r="CC1638" s="12"/>
      <c r="CD1638" s="12"/>
      <c r="CE1638" s="12"/>
      <c r="CF1638" s="12">
        <f>CE1638-CD1638</f>
        <v>0</v>
      </c>
      <c r="CG1638" s="12"/>
      <c r="CH1638" s="12"/>
      <c r="CI1638" s="12"/>
      <c r="CJ1638" s="12">
        <f>CI1638-CH1638</f>
        <v>0</v>
      </c>
      <c r="CK1638" s="12"/>
      <c r="CL1638" s="12"/>
      <c r="CM1638" s="12"/>
      <c r="CN1638" s="12">
        <f>CM1638-CL1638</f>
        <v>0</v>
      </c>
      <c r="CO1638" s="12"/>
      <c r="CP1638" s="12"/>
      <c r="CQ1638" s="12"/>
      <c r="CR1638" s="12">
        <f>CQ1638-CP1638</f>
        <v>0</v>
      </c>
      <c r="CS1638" s="12"/>
      <c r="CT1638" s="12"/>
      <c r="CU1638" s="12"/>
      <c r="CV1638" s="12">
        <f>CU1638-CT1638</f>
        <v>0</v>
      </c>
      <c r="CW1638" s="12"/>
      <c r="CX1638" s="12"/>
      <c r="CY1638" s="12"/>
      <c r="CZ1638" s="12">
        <f t="shared" si="1958"/>
        <v>0</v>
      </c>
      <c r="DA1638" s="12"/>
      <c r="DB1638" s="12"/>
      <c r="DC1638" s="12"/>
      <c r="DD1638" s="12">
        <f>DC1638-DB1638</f>
        <v>0</v>
      </c>
      <c r="DE1638" s="13" t="s">
        <v>54</v>
      </c>
      <c r="DF1638" s="14" t="s">
        <v>55</v>
      </c>
    </row>
    <row r="1639" spans="1:110" ht="51" hidden="1" x14ac:dyDescent="0.25">
      <c r="A1639" s="25" t="s">
        <v>108</v>
      </c>
      <c r="B1639" s="48" t="s">
        <v>1632</v>
      </c>
      <c r="C1639" s="49">
        <v>1906</v>
      </c>
      <c r="D1639" s="49" t="s">
        <v>51</v>
      </c>
      <c r="E1639" s="48" t="s">
        <v>56</v>
      </c>
      <c r="F1639" s="50">
        <v>2785.4</v>
      </c>
      <c r="G1639" s="50">
        <v>2361.4</v>
      </c>
      <c r="H1639" s="51">
        <v>33843</v>
      </c>
      <c r="I1639" s="12">
        <f t="shared" si="1908"/>
        <v>15040558.007155802</v>
      </c>
      <c r="J1639" s="12">
        <f t="shared" si="1909"/>
        <v>7520279.0035779011</v>
      </c>
      <c r="K1639" s="12">
        <f t="shared" si="1910"/>
        <v>7520279.0035779011</v>
      </c>
      <c r="L1639" s="12">
        <f t="shared" si="1911"/>
        <v>7520279.0035779011</v>
      </c>
      <c r="M1639" s="12">
        <f t="shared" si="1942"/>
        <v>0</v>
      </c>
      <c r="N1639" s="12"/>
      <c r="O1639" s="12"/>
      <c r="P1639" s="12">
        <v>0</v>
      </c>
      <c r="Q1639" s="12">
        <v>5890677.5159999998</v>
      </c>
      <c r="R1639" s="12">
        <v>5890677.5159999998</v>
      </c>
      <c r="S1639" s="12">
        <v>0</v>
      </c>
      <c r="T1639" s="12"/>
      <c r="U1639" s="12"/>
      <c r="V1639" s="12">
        <v>0</v>
      </c>
      <c r="W1639" s="12"/>
      <c r="X1639" s="12"/>
      <c r="Y1639" s="12">
        <v>0</v>
      </c>
      <c r="Z1639" s="12"/>
      <c r="AA1639" s="12"/>
      <c r="AB1639" s="12">
        <v>0</v>
      </c>
      <c r="AC1639" s="12"/>
      <c r="AD1639" s="12"/>
      <c r="AE1639" s="12">
        <v>0</v>
      </c>
      <c r="AF1639" s="12"/>
      <c r="AG1639" s="12"/>
      <c r="AH1639" s="12">
        <v>0</v>
      </c>
      <c r="AI1639" s="12"/>
      <c r="AJ1639" s="12"/>
      <c r="AK1639" s="12">
        <v>0</v>
      </c>
      <c r="AL1639" s="12"/>
      <c r="AM1639" s="12"/>
      <c r="AN1639" s="12">
        <v>0</v>
      </c>
      <c r="AO1639" s="32"/>
      <c r="AP1639" s="39" t="s">
        <v>53</v>
      </c>
      <c r="AQ1639" s="32"/>
      <c r="AR1639" s="32">
        <v>0</v>
      </c>
      <c r="AS1639" s="12"/>
      <c r="AT1639" s="12"/>
      <c r="AU1639" s="12">
        <v>0</v>
      </c>
      <c r="AV1639" s="12"/>
      <c r="AW1639" s="12">
        <v>9149880.4911558013</v>
      </c>
      <c r="AX1639" s="12">
        <v>10480554.392000001</v>
      </c>
      <c r="AY1639" s="45"/>
      <c r="AZ1639" s="32"/>
      <c r="BA1639" s="12">
        <v>0</v>
      </c>
      <c r="BB1639" s="12">
        <f t="shared" si="1957"/>
        <v>0</v>
      </c>
      <c r="BC1639" s="12">
        <f t="shared" si="1913"/>
        <v>0</v>
      </c>
      <c r="BD1639" s="12">
        <f t="shared" si="1914"/>
        <v>0</v>
      </c>
      <c r="BE1639" s="12"/>
      <c r="BF1639" s="12"/>
      <c r="BG1639" s="12"/>
      <c r="BH1639" s="12">
        <f>BG1639-BF1639</f>
        <v>0</v>
      </c>
      <c r="BI1639" s="12"/>
      <c r="BJ1639" s="12"/>
      <c r="BK1639" s="12"/>
      <c r="BL1639" s="12">
        <f>BK1639-BJ1639</f>
        <v>0</v>
      </c>
      <c r="BM1639" s="12"/>
      <c r="BN1639" s="12"/>
      <c r="BO1639" s="12"/>
      <c r="BP1639" s="12">
        <f>BO1639-BN1639</f>
        <v>0</v>
      </c>
      <c r="BQ1639" s="12"/>
      <c r="BR1639" s="12"/>
      <c r="BS1639" s="12"/>
      <c r="BT1639" s="12">
        <f>BS1639-BR1639</f>
        <v>0</v>
      </c>
      <c r="BU1639" s="12"/>
      <c r="BV1639" s="12"/>
      <c r="BW1639" s="12"/>
      <c r="BX1639" s="12">
        <f>BW1639-BV1639</f>
        <v>0</v>
      </c>
      <c r="BY1639" s="12"/>
      <c r="BZ1639" s="12"/>
      <c r="CA1639" s="12"/>
      <c r="CB1639" s="12">
        <f>CA1639-BZ1639</f>
        <v>0</v>
      </c>
      <c r="CC1639" s="12"/>
      <c r="CD1639" s="12"/>
      <c r="CE1639" s="12"/>
      <c r="CF1639" s="12">
        <f>CE1639-CD1639</f>
        <v>0</v>
      </c>
      <c r="CG1639" s="12"/>
      <c r="CH1639" s="12"/>
      <c r="CI1639" s="12"/>
      <c r="CJ1639" s="12">
        <f>CI1639-CH1639</f>
        <v>0</v>
      </c>
      <c r="CK1639" s="12"/>
      <c r="CL1639" s="12"/>
      <c r="CM1639" s="12"/>
      <c r="CN1639" s="12">
        <f>CM1639-CL1639</f>
        <v>0</v>
      </c>
      <c r="CO1639" s="12"/>
      <c r="CP1639" s="12"/>
      <c r="CQ1639" s="12"/>
      <c r="CR1639" s="12">
        <f>CQ1639-CP1639</f>
        <v>0</v>
      </c>
      <c r="CS1639" s="12"/>
      <c r="CT1639" s="12"/>
      <c r="CU1639" s="12"/>
      <c r="CV1639" s="12">
        <f>CU1639-CT1639</f>
        <v>0</v>
      </c>
      <c r="CW1639" s="12"/>
      <c r="CX1639" s="12"/>
      <c r="CY1639" s="12"/>
      <c r="CZ1639" s="12">
        <f t="shared" si="1958"/>
        <v>0</v>
      </c>
      <c r="DA1639" s="12"/>
      <c r="DB1639" s="12"/>
      <c r="DC1639" s="12"/>
      <c r="DD1639" s="12">
        <f>DC1639-DB1639</f>
        <v>0</v>
      </c>
      <c r="DE1639" s="13" t="s">
        <v>54</v>
      </c>
      <c r="DF1639" s="14" t="s">
        <v>55</v>
      </c>
    </row>
    <row r="1640" spans="1:110" ht="51" hidden="1" x14ac:dyDescent="0.25">
      <c r="A1640" s="25" t="s">
        <v>109</v>
      </c>
      <c r="B1640" s="48" t="s">
        <v>2511</v>
      </c>
      <c r="C1640" s="49" t="s">
        <v>2113</v>
      </c>
      <c r="D1640" s="49" t="s">
        <v>51</v>
      </c>
      <c r="E1640" s="100" t="s">
        <v>56</v>
      </c>
      <c r="F1640" s="49">
        <v>6122</v>
      </c>
      <c r="G1640" s="49">
        <v>5407</v>
      </c>
      <c r="H1640" s="51">
        <v>34241</v>
      </c>
      <c r="I1640" s="12">
        <f t="shared" si="1908"/>
        <v>150000</v>
      </c>
      <c r="J1640" s="12">
        <f t="shared" si="1909"/>
        <v>0</v>
      </c>
      <c r="K1640" s="12">
        <f t="shared" si="1910"/>
        <v>150000</v>
      </c>
      <c r="L1640" s="12">
        <f t="shared" si="1911"/>
        <v>150000</v>
      </c>
      <c r="M1640" s="12">
        <f t="shared" si="1942"/>
        <v>0</v>
      </c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32"/>
      <c r="AP1640" s="39"/>
      <c r="AQ1640" s="32"/>
      <c r="AR1640" s="32"/>
      <c r="AS1640" s="12"/>
      <c r="AT1640" s="12"/>
      <c r="AU1640" s="12"/>
      <c r="AV1640" s="12"/>
      <c r="AW1640" s="12"/>
      <c r="AX1640" s="12"/>
      <c r="AY1640" s="45"/>
      <c r="AZ1640" s="32"/>
      <c r="BA1640" s="12"/>
      <c r="BB1640" s="12">
        <f>BF1640+BJ1640+BN1640+BR1640+BV1640+BZ1640+CD1640+CH1640+CL1640+CP1640+CT1640+CX1640+DB1640</f>
        <v>0</v>
      </c>
      <c r="BC1640" s="12">
        <f t="shared" si="1913"/>
        <v>150000</v>
      </c>
      <c r="BD1640" s="12">
        <f t="shared" si="1914"/>
        <v>150000</v>
      </c>
      <c r="BE1640" s="12"/>
      <c r="BF1640" s="12"/>
      <c r="BG1640" s="12"/>
      <c r="BH1640" s="12"/>
      <c r="BI1640" s="12"/>
      <c r="BJ1640" s="12"/>
      <c r="BK1640" s="12"/>
      <c r="BL1640" s="12"/>
      <c r="BM1640" s="12"/>
      <c r="BN1640" s="12"/>
      <c r="BO1640" s="12"/>
      <c r="BP1640" s="12"/>
      <c r="BQ1640" s="12"/>
      <c r="BR1640" s="12"/>
      <c r="BS1640" s="12"/>
      <c r="BT1640" s="12"/>
      <c r="BU1640" s="12"/>
      <c r="BV1640" s="12"/>
      <c r="BW1640" s="12"/>
      <c r="BX1640" s="12"/>
      <c r="BY1640" s="12"/>
      <c r="BZ1640" s="12"/>
      <c r="CA1640" s="12"/>
      <c r="CB1640" s="12"/>
      <c r="CC1640" s="12"/>
      <c r="CD1640" s="12"/>
      <c r="CE1640" s="12"/>
      <c r="CF1640" s="12"/>
      <c r="CG1640" s="12"/>
      <c r="CH1640" s="12"/>
      <c r="CI1640" s="12"/>
      <c r="CJ1640" s="12"/>
      <c r="CK1640" s="12"/>
      <c r="CL1640" s="12"/>
      <c r="CM1640" s="12"/>
      <c r="CN1640" s="12"/>
      <c r="CO1640" s="12"/>
      <c r="CP1640" s="12"/>
      <c r="CQ1640" s="12"/>
      <c r="CR1640" s="12"/>
      <c r="CS1640" s="12"/>
      <c r="CT1640" s="12"/>
      <c r="CU1640" s="12"/>
      <c r="CV1640" s="12"/>
      <c r="CW1640" s="12" t="s">
        <v>2512</v>
      </c>
      <c r="CX1640" s="12">
        <v>0</v>
      </c>
      <c r="CY1640" s="12">
        <v>150000</v>
      </c>
      <c r="CZ1640" s="12">
        <f t="shared" si="1958"/>
        <v>150000</v>
      </c>
      <c r="DA1640" s="12"/>
      <c r="DB1640" s="12"/>
      <c r="DC1640" s="12"/>
      <c r="DD1640" s="12"/>
      <c r="DE1640" s="13" t="s">
        <v>54</v>
      </c>
      <c r="DF1640" s="14" t="s">
        <v>55</v>
      </c>
    </row>
    <row r="1641" spans="1:110" ht="51" hidden="1" x14ac:dyDescent="0.25">
      <c r="A1641" s="25" t="s">
        <v>110</v>
      </c>
      <c r="B1641" s="48" t="s">
        <v>1633</v>
      </c>
      <c r="C1641" s="49">
        <v>1838</v>
      </c>
      <c r="D1641" s="49" t="s">
        <v>51</v>
      </c>
      <c r="E1641" s="48" t="s">
        <v>56</v>
      </c>
      <c r="F1641" s="50">
        <v>2464</v>
      </c>
      <c r="G1641" s="50">
        <v>2328</v>
      </c>
      <c r="H1641" s="51">
        <v>34031</v>
      </c>
      <c r="I1641" s="12">
        <f t="shared" si="1908"/>
        <v>2613021.5109999999</v>
      </c>
      <c r="J1641" s="12">
        <f t="shared" si="1909"/>
        <v>1147901.8955000001</v>
      </c>
      <c r="K1641" s="12">
        <f t="shared" si="1910"/>
        <v>1465119.6154999998</v>
      </c>
      <c r="L1641" s="12">
        <f t="shared" si="1911"/>
        <v>1465119.6154999998</v>
      </c>
      <c r="M1641" s="12">
        <f t="shared" si="1942"/>
        <v>0</v>
      </c>
      <c r="N1641" s="12"/>
      <c r="O1641" s="12"/>
      <c r="P1641" s="12">
        <v>0</v>
      </c>
      <c r="Q1641" s="12"/>
      <c r="R1641" s="12"/>
      <c r="S1641" s="12">
        <v>0</v>
      </c>
      <c r="T1641" s="12"/>
      <c r="U1641" s="12"/>
      <c r="V1641" s="12">
        <v>0</v>
      </c>
      <c r="W1641" s="12">
        <v>710040</v>
      </c>
      <c r="X1641" s="12">
        <v>710040</v>
      </c>
      <c r="Y1641" s="12">
        <v>0</v>
      </c>
      <c r="Z1641" s="12">
        <v>733320</v>
      </c>
      <c r="AA1641" s="12">
        <v>733320</v>
      </c>
      <c r="AB1641" s="12">
        <v>0</v>
      </c>
      <c r="AC1641" s="12">
        <v>852443.79099999997</v>
      </c>
      <c r="AD1641" s="12">
        <v>852443.79099999997</v>
      </c>
      <c r="AE1641" s="12">
        <v>0</v>
      </c>
      <c r="AF1641" s="12"/>
      <c r="AG1641" s="12"/>
      <c r="AH1641" s="12">
        <v>0</v>
      </c>
      <c r="AI1641" s="12"/>
      <c r="AJ1641" s="12"/>
      <c r="AK1641" s="12">
        <v>0</v>
      </c>
      <c r="AL1641" s="12"/>
      <c r="AM1641" s="12"/>
      <c r="AN1641" s="12">
        <v>0</v>
      </c>
      <c r="AO1641" s="32"/>
      <c r="AP1641" s="39" t="s">
        <v>53</v>
      </c>
      <c r="AQ1641" s="32"/>
      <c r="AR1641" s="32">
        <v>0</v>
      </c>
      <c r="AS1641" s="12"/>
      <c r="AT1641" s="12"/>
      <c r="AU1641" s="12">
        <v>0</v>
      </c>
      <c r="AV1641" s="12"/>
      <c r="AW1641" s="12"/>
      <c r="AX1641" s="12">
        <v>0</v>
      </c>
      <c r="AY1641" s="45"/>
      <c r="AZ1641" s="32"/>
      <c r="BA1641" s="12">
        <v>0</v>
      </c>
      <c r="BB1641" s="12">
        <f>BF1641+BJ1641+BN1641+BR1641+BV1641+BZ1641+CD1641+CH1641+CL1641+CP1641+CT1641+CX1641+DB1641</f>
        <v>0</v>
      </c>
      <c r="BC1641" s="12">
        <f t="shared" si="1913"/>
        <v>317217.71999999997</v>
      </c>
      <c r="BD1641" s="12">
        <f t="shared" si="1914"/>
        <v>317217.71999999997</v>
      </c>
      <c r="BE1641" s="12"/>
      <c r="BF1641" s="12"/>
      <c r="BG1641" s="12"/>
      <c r="BH1641" s="12">
        <f>BG1641-BF1641</f>
        <v>0</v>
      </c>
      <c r="BI1641" s="12"/>
      <c r="BJ1641" s="12"/>
      <c r="BK1641" s="12"/>
      <c r="BL1641" s="12">
        <f>BK1641-BJ1641</f>
        <v>0</v>
      </c>
      <c r="BM1641" s="12"/>
      <c r="BN1641" s="12"/>
      <c r="BO1641" s="12"/>
      <c r="BP1641" s="12">
        <f>BO1641-BN1641</f>
        <v>0</v>
      </c>
      <c r="BQ1641" s="12"/>
      <c r="BR1641" s="12"/>
      <c r="BS1641" s="12"/>
      <c r="BT1641" s="12">
        <f>BS1641-BR1641</f>
        <v>0</v>
      </c>
      <c r="BU1641" s="12"/>
      <c r="BV1641" s="12"/>
      <c r="BW1641" s="12"/>
      <c r="BX1641" s="12">
        <f>BW1641-BV1641</f>
        <v>0</v>
      </c>
      <c r="BY1641" s="12"/>
      <c r="BZ1641" s="12"/>
      <c r="CA1641" s="12"/>
      <c r="CB1641" s="12">
        <f>CA1641-BZ1641</f>
        <v>0</v>
      </c>
      <c r="CC1641" s="12"/>
      <c r="CD1641" s="12"/>
      <c r="CE1641" s="12">
        <v>81058.19</v>
      </c>
      <c r="CF1641" s="12">
        <f>CE1641-CD1641</f>
        <v>81058.19</v>
      </c>
      <c r="CG1641" s="12"/>
      <c r="CH1641" s="12"/>
      <c r="CI1641" s="12">
        <v>135644.26999999999</v>
      </c>
      <c r="CJ1641" s="12">
        <f>CI1641-CH1641</f>
        <v>135644.26999999999</v>
      </c>
      <c r="CK1641" s="12"/>
      <c r="CL1641" s="12"/>
      <c r="CM1641" s="12"/>
      <c r="CN1641" s="12">
        <f>CM1641-CL1641</f>
        <v>0</v>
      </c>
      <c r="CO1641" s="12"/>
      <c r="CP1641" s="12"/>
      <c r="CQ1641" s="12">
        <v>100515.26</v>
      </c>
      <c r="CR1641" s="12">
        <f>CQ1641-CP1641</f>
        <v>100515.26</v>
      </c>
      <c r="CS1641" s="12"/>
      <c r="CT1641" s="12"/>
      <c r="CU1641" s="12"/>
      <c r="CV1641" s="12">
        <f>CU1641-CT1641</f>
        <v>0</v>
      </c>
      <c r="CW1641" s="12"/>
      <c r="CX1641" s="12"/>
      <c r="CY1641" s="12"/>
      <c r="CZ1641" s="12">
        <f t="shared" si="1958"/>
        <v>0</v>
      </c>
      <c r="DA1641" s="12"/>
      <c r="DB1641" s="12"/>
      <c r="DC1641" s="12"/>
      <c r="DD1641" s="12">
        <f>DC1641-DB1641</f>
        <v>0</v>
      </c>
      <c r="DE1641" s="13" t="s">
        <v>54</v>
      </c>
      <c r="DF1641" s="14" t="s">
        <v>55</v>
      </c>
    </row>
    <row r="1642" spans="1:110" ht="51" hidden="1" x14ac:dyDescent="0.25">
      <c r="A1642" s="25" t="s">
        <v>111</v>
      </c>
      <c r="B1642" s="48" t="s">
        <v>1634</v>
      </c>
      <c r="C1642" s="49">
        <v>1817</v>
      </c>
      <c r="D1642" s="49" t="s">
        <v>51</v>
      </c>
      <c r="E1642" s="48" t="s">
        <v>56</v>
      </c>
      <c r="F1642" s="50">
        <v>2732</v>
      </c>
      <c r="G1642" s="50">
        <v>2405</v>
      </c>
      <c r="H1642" s="51">
        <v>33604</v>
      </c>
      <c r="I1642" s="12">
        <f t="shared" si="1908"/>
        <v>7014826.9500000002</v>
      </c>
      <c r="J1642" s="12">
        <f t="shared" si="1909"/>
        <v>3427125</v>
      </c>
      <c r="K1642" s="12">
        <f t="shared" si="1910"/>
        <v>3587701.95</v>
      </c>
      <c r="L1642" s="12">
        <f t="shared" si="1911"/>
        <v>3587701.95</v>
      </c>
      <c r="M1642" s="12">
        <f t="shared" si="1942"/>
        <v>0</v>
      </c>
      <c r="N1642" s="12"/>
      <c r="O1642" s="12"/>
      <c r="P1642" s="12">
        <v>0</v>
      </c>
      <c r="Q1642" s="12"/>
      <c r="R1642" s="12"/>
      <c r="S1642" s="12">
        <v>0</v>
      </c>
      <c r="T1642" s="12"/>
      <c r="U1642" s="12"/>
      <c r="V1642" s="12">
        <v>0</v>
      </c>
      <c r="W1642" s="12">
        <v>733525</v>
      </c>
      <c r="X1642" s="12"/>
      <c r="Y1642" s="12">
        <v>-733525</v>
      </c>
      <c r="Z1642" s="12"/>
      <c r="AA1642" s="12"/>
      <c r="AB1642" s="12">
        <v>0</v>
      </c>
      <c r="AC1642" s="12">
        <v>880638.88199999998</v>
      </c>
      <c r="AD1642" s="12"/>
      <c r="AE1642" s="12">
        <v>-880638.88199999998</v>
      </c>
      <c r="AF1642" s="12"/>
      <c r="AG1642" s="12"/>
      <c r="AH1642" s="12">
        <v>0</v>
      </c>
      <c r="AI1642" s="12"/>
      <c r="AJ1642" s="12"/>
      <c r="AK1642" s="12">
        <v>0</v>
      </c>
      <c r="AL1642" s="12">
        <v>6854250</v>
      </c>
      <c r="AM1642" s="12">
        <v>6854250</v>
      </c>
      <c r="AN1642" s="12">
        <v>0</v>
      </c>
      <c r="AO1642" s="32"/>
      <c r="AP1642" s="39" t="s">
        <v>53</v>
      </c>
      <c r="AQ1642" s="32"/>
      <c r="AR1642" s="32">
        <v>0</v>
      </c>
      <c r="AS1642" s="12"/>
      <c r="AT1642" s="12"/>
      <c r="AU1642" s="12">
        <v>0</v>
      </c>
      <c r="AV1642" s="12"/>
      <c r="AW1642" s="12"/>
      <c r="AX1642" s="12">
        <v>0</v>
      </c>
      <c r="AY1642" s="45"/>
      <c r="AZ1642" s="32"/>
      <c r="BA1642" s="12">
        <v>0</v>
      </c>
      <c r="BB1642" s="12">
        <f t="shared" ref="BB1642:BB1649" si="1959">BF1642+BJ1642+BN1642+BR1642+BV1642+BZ1642+CD1642+CH1642+CL1642+CP1642+CT1642+CX1642+DB1642</f>
        <v>0</v>
      </c>
      <c r="BC1642" s="12">
        <f t="shared" si="1913"/>
        <v>160576.95000000001</v>
      </c>
      <c r="BD1642" s="12">
        <f t="shared" si="1914"/>
        <v>160576.95000000001</v>
      </c>
      <c r="BE1642" s="12"/>
      <c r="BF1642" s="12"/>
      <c r="BG1642" s="12"/>
      <c r="BH1642" s="12">
        <f>BG1642-BF1642</f>
        <v>0</v>
      </c>
      <c r="BI1642" s="12"/>
      <c r="BJ1642" s="12"/>
      <c r="BK1642" s="12"/>
      <c r="BL1642" s="12">
        <f>BK1642-BJ1642</f>
        <v>0</v>
      </c>
      <c r="BM1642" s="12"/>
      <c r="BN1642" s="12"/>
      <c r="BO1642" s="12"/>
      <c r="BP1642" s="12">
        <f>BO1642-BN1642</f>
        <v>0</v>
      </c>
      <c r="BQ1642" s="12"/>
      <c r="BR1642" s="12"/>
      <c r="BS1642" s="12"/>
      <c r="BT1642" s="12">
        <f>BS1642-BR1642</f>
        <v>0</v>
      </c>
      <c r="BU1642" s="12"/>
      <c r="BV1642" s="12"/>
      <c r="BW1642" s="12"/>
      <c r="BX1642" s="12">
        <f>BW1642-BV1642</f>
        <v>0</v>
      </c>
      <c r="BY1642" s="12"/>
      <c r="BZ1642" s="12"/>
      <c r="CA1642" s="12"/>
      <c r="CB1642" s="12">
        <f>CA1642-BZ1642</f>
        <v>0</v>
      </c>
      <c r="CC1642" s="12"/>
      <c r="CD1642" s="12"/>
      <c r="CE1642" s="12">
        <v>67964.56</v>
      </c>
      <c r="CF1642" s="12">
        <f>CE1642-CD1642</f>
        <v>67964.56</v>
      </c>
      <c r="CG1642" s="12"/>
      <c r="CH1642" s="12"/>
      <c r="CI1642" s="12"/>
      <c r="CJ1642" s="12">
        <f>CI1642-CH1642</f>
        <v>0</v>
      </c>
      <c r="CK1642" s="12"/>
      <c r="CL1642" s="12"/>
      <c r="CM1642" s="12"/>
      <c r="CN1642" s="12">
        <f>CM1642-CL1642</f>
        <v>0</v>
      </c>
      <c r="CO1642" s="12"/>
      <c r="CP1642" s="12"/>
      <c r="CQ1642" s="12">
        <v>92612.39</v>
      </c>
      <c r="CR1642" s="12">
        <f>CQ1642-CP1642</f>
        <v>92612.39</v>
      </c>
      <c r="CS1642" s="12"/>
      <c r="CT1642" s="12"/>
      <c r="CU1642" s="12"/>
      <c r="CV1642" s="12">
        <f>CU1642-CT1642</f>
        <v>0</v>
      </c>
      <c r="CW1642" s="12"/>
      <c r="CX1642" s="12"/>
      <c r="CY1642" s="12"/>
      <c r="CZ1642" s="12">
        <f t="shared" si="1958"/>
        <v>0</v>
      </c>
      <c r="DA1642" s="12"/>
      <c r="DB1642" s="12"/>
      <c r="DC1642" s="12"/>
      <c r="DD1642" s="12">
        <f>DC1642-DB1642</f>
        <v>0</v>
      </c>
      <c r="DE1642" s="13" t="s">
        <v>54</v>
      </c>
      <c r="DF1642" s="14" t="s">
        <v>55</v>
      </c>
    </row>
    <row r="1643" spans="1:110" ht="38.25" hidden="1" x14ac:dyDescent="0.25">
      <c r="A1643" s="25" t="s">
        <v>112</v>
      </c>
      <c r="B1643" s="48" t="s">
        <v>1635</v>
      </c>
      <c r="C1643" s="49">
        <v>1838</v>
      </c>
      <c r="D1643" s="49">
        <v>1974</v>
      </c>
      <c r="E1643" s="48" t="s">
        <v>52</v>
      </c>
      <c r="F1643" s="50">
        <v>3481</v>
      </c>
      <c r="G1643" s="50">
        <v>3063</v>
      </c>
      <c r="H1643" s="51">
        <v>33611</v>
      </c>
      <c r="I1643" s="12">
        <f t="shared" si="1908"/>
        <v>4222224.72</v>
      </c>
      <c r="J1643" s="12">
        <f t="shared" si="1909"/>
        <v>2111112.36</v>
      </c>
      <c r="K1643" s="12">
        <f t="shared" si="1910"/>
        <v>2111112.36</v>
      </c>
      <c r="L1643" s="12">
        <f t="shared" si="1911"/>
        <v>2111112.36</v>
      </c>
      <c r="M1643" s="12">
        <f t="shared" si="1942"/>
        <v>0</v>
      </c>
      <c r="N1643" s="12"/>
      <c r="O1643" s="12"/>
      <c r="P1643" s="12">
        <v>0</v>
      </c>
      <c r="Q1643" s="12"/>
      <c r="R1643" s="12"/>
      <c r="S1643" s="12">
        <v>0</v>
      </c>
      <c r="T1643" s="12"/>
      <c r="U1643" s="12"/>
      <c r="V1643" s="12">
        <v>0</v>
      </c>
      <c r="W1643" s="12"/>
      <c r="X1643" s="12"/>
      <c r="Y1643" s="12">
        <v>0</v>
      </c>
      <c r="Z1643" s="12"/>
      <c r="AA1643" s="12"/>
      <c r="AB1643" s="12">
        <v>0</v>
      </c>
      <c r="AC1643" s="12"/>
      <c r="AD1643" s="12"/>
      <c r="AE1643" s="12">
        <v>0</v>
      </c>
      <c r="AF1643" s="12"/>
      <c r="AG1643" s="12"/>
      <c r="AH1643" s="12">
        <v>0</v>
      </c>
      <c r="AI1643" s="12"/>
      <c r="AJ1643" s="12"/>
      <c r="AK1643" s="12">
        <v>0</v>
      </c>
      <c r="AL1643" s="12"/>
      <c r="AM1643" s="12"/>
      <c r="AN1643" s="12">
        <v>0</v>
      </c>
      <c r="AO1643" s="32">
        <v>9000000</v>
      </c>
      <c r="AP1643" s="39" t="s">
        <v>391</v>
      </c>
      <c r="AQ1643" s="32">
        <v>4222224.72</v>
      </c>
      <c r="AR1643" s="32">
        <v>-4777775.28</v>
      </c>
      <c r="AS1643" s="12"/>
      <c r="AT1643" s="12"/>
      <c r="AU1643" s="12">
        <v>0</v>
      </c>
      <c r="AV1643" s="12"/>
      <c r="AW1643" s="12"/>
      <c r="AX1643" s="12">
        <v>0</v>
      </c>
      <c r="AY1643" s="45"/>
      <c r="AZ1643" s="32"/>
      <c r="BA1643" s="12">
        <v>0</v>
      </c>
      <c r="BB1643" s="12">
        <f t="shared" si="1959"/>
        <v>0</v>
      </c>
      <c r="BC1643" s="12">
        <f t="shared" si="1913"/>
        <v>0</v>
      </c>
      <c r="BD1643" s="12">
        <f t="shared" si="1914"/>
        <v>0</v>
      </c>
      <c r="BE1643" s="12"/>
      <c r="BF1643" s="12"/>
      <c r="BG1643" s="12"/>
      <c r="BH1643" s="12">
        <f>BG1643-BF1643</f>
        <v>0</v>
      </c>
      <c r="BI1643" s="12"/>
      <c r="BJ1643" s="12"/>
      <c r="BK1643" s="12"/>
      <c r="BL1643" s="12">
        <f>BK1643-BJ1643</f>
        <v>0</v>
      </c>
      <c r="BM1643" s="12"/>
      <c r="BN1643" s="12"/>
      <c r="BO1643" s="12"/>
      <c r="BP1643" s="12">
        <f>BO1643-BN1643</f>
        <v>0</v>
      </c>
      <c r="BQ1643" s="12"/>
      <c r="BR1643" s="12"/>
      <c r="BS1643" s="12"/>
      <c r="BT1643" s="12">
        <f>BS1643-BR1643</f>
        <v>0</v>
      </c>
      <c r="BU1643" s="12"/>
      <c r="BV1643" s="12"/>
      <c r="BW1643" s="12"/>
      <c r="BX1643" s="12">
        <f>BW1643-BV1643</f>
        <v>0</v>
      </c>
      <c r="BY1643" s="12"/>
      <c r="BZ1643" s="12"/>
      <c r="CA1643" s="12"/>
      <c r="CB1643" s="12">
        <f>CA1643-BZ1643</f>
        <v>0</v>
      </c>
      <c r="CC1643" s="12"/>
      <c r="CD1643" s="12"/>
      <c r="CE1643" s="12"/>
      <c r="CF1643" s="12">
        <f>CE1643-CD1643</f>
        <v>0</v>
      </c>
      <c r="CG1643" s="12"/>
      <c r="CH1643" s="12"/>
      <c r="CI1643" s="12"/>
      <c r="CJ1643" s="12">
        <f>CI1643-CH1643</f>
        <v>0</v>
      </c>
      <c r="CK1643" s="12"/>
      <c r="CL1643" s="12"/>
      <c r="CM1643" s="12"/>
      <c r="CN1643" s="12">
        <f>CM1643-CL1643</f>
        <v>0</v>
      </c>
      <c r="CO1643" s="12"/>
      <c r="CP1643" s="12"/>
      <c r="CQ1643" s="12"/>
      <c r="CR1643" s="12">
        <f>CQ1643-CP1643</f>
        <v>0</v>
      </c>
      <c r="CS1643" s="12"/>
      <c r="CT1643" s="12"/>
      <c r="CU1643" s="12"/>
      <c r="CV1643" s="12">
        <f>CU1643-CT1643</f>
        <v>0</v>
      </c>
      <c r="CW1643" s="12"/>
      <c r="CX1643" s="12"/>
      <c r="CY1643" s="12"/>
      <c r="CZ1643" s="12">
        <f t="shared" si="1958"/>
        <v>0</v>
      </c>
      <c r="DA1643" s="12"/>
      <c r="DB1643" s="12"/>
      <c r="DC1643" s="12"/>
      <c r="DD1643" s="12">
        <f>DC1643-DB1643</f>
        <v>0</v>
      </c>
      <c r="DE1643" s="13" t="s">
        <v>54</v>
      </c>
      <c r="DF1643" s="14" t="s">
        <v>55</v>
      </c>
    </row>
    <row r="1644" spans="1:110" ht="51" hidden="1" x14ac:dyDescent="0.25">
      <c r="A1644" s="25" t="s">
        <v>113</v>
      </c>
      <c r="B1644" s="48" t="s">
        <v>1636</v>
      </c>
      <c r="C1644" s="49">
        <v>1860</v>
      </c>
      <c r="D1644" s="49" t="s">
        <v>51</v>
      </c>
      <c r="E1644" s="48" t="s">
        <v>56</v>
      </c>
      <c r="F1644" s="50">
        <v>328.1</v>
      </c>
      <c r="G1644" s="50">
        <v>316.10000000000002</v>
      </c>
      <c r="H1644" s="51">
        <v>36028</v>
      </c>
      <c r="I1644" s="12">
        <f t="shared" si="1908"/>
        <v>343040.64360000001</v>
      </c>
      <c r="J1644" s="12">
        <f t="shared" si="1909"/>
        <v>171520.32180000001</v>
      </c>
      <c r="K1644" s="12">
        <f t="shared" si="1910"/>
        <v>171520.32180000001</v>
      </c>
      <c r="L1644" s="12">
        <f t="shared" si="1911"/>
        <v>171520.32180000001</v>
      </c>
      <c r="M1644" s="12">
        <f t="shared" si="1942"/>
        <v>0</v>
      </c>
      <c r="N1644" s="12"/>
      <c r="O1644" s="12"/>
      <c r="P1644" s="12">
        <v>0</v>
      </c>
      <c r="Q1644" s="12"/>
      <c r="R1644" s="12"/>
      <c r="S1644" s="12">
        <v>0</v>
      </c>
      <c r="T1644" s="12"/>
      <c r="U1644" s="12"/>
      <c r="V1644" s="12">
        <v>0</v>
      </c>
      <c r="W1644" s="12">
        <v>171449.48699999999</v>
      </c>
      <c r="X1644" s="12">
        <v>140353.20000000001</v>
      </c>
      <c r="Y1644" s="12">
        <v>-31096.286999999982</v>
      </c>
      <c r="Z1644" s="12">
        <v>213522.39</v>
      </c>
      <c r="AA1644" s="12">
        <v>202687.4436</v>
      </c>
      <c r="AB1644" s="12">
        <v>-10834.946400000015</v>
      </c>
      <c r="AC1644" s="12"/>
      <c r="AD1644" s="12"/>
      <c r="AE1644" s="12">
        <v>0</v>
      </c>
      <c r="AF1644" s="12"/>
      <c r="AG1644" s="12"/>
      <c r="AH1644" s="12">
        <v>0</v>
      </c>
      <c r="AI1644" s="12"/>
      <c r="AJ1644" s="12"/>
      <c r="AK1644" s="12">
        <v>0</v>
      </c>
      <c r="AL1644" s="12"/>
      <c r="AM1644" s="12"/>
      <c r="AN1644" s="12">
        <v>0</v>
      </c>
      <c r="AO1644" s="32"/>
      <c r="AP1644" s="39" t="s">
        <v>53</v>
      </c>
      <c r="AQ1644" s="32"/>
      <c r="AR1644" s="32">
        <v>0</v>
      </c>
      <c r="AS1644" s="12"/>
      <c r="AT1644" s="12"/>
      <c r="AU1644" s="12">
        <v>0</v>
      </c>
      <c r="AV1644" s="12"/>
      <c r="AW1644" s="12"/>
      <c r="AX1644" s="12">
        <v>0</v>
      </c>
      <c r="AY1644" s="45"/>
      <c r="AZ1644" s="32"/>
      <c r="BA1644" s="12">
        <v>0</v>
      </c>
      <c r="BB1644" s="12">
        <f t="shared" si="1959"/>
        <v>0</v>
      </c>
      <c r="BC1644" s="12">
        <f t="shared" si="1913"/>
        <v>0</v>
      </c>
      <c r="BD1644" s="12">
        <f t="shared" si="1914"/>
        <v>0</v>
      </c>
      <c r="BE1644" s="12"/>
      <c r="BF1644" s="12"/>
      <c r="BG1644" s="12"/>
      <c r="BH1644" s="12">
        <f>BG1644-BF1644</f>
        <v>0</v>
      </c>
      <c r="BI1644" s="12"/>
      <c r="BJ1644" s="12"/>
      <c r="BK1644" s="12"/>
      <c r="BL1644" s="12">
        <f>BK1644-BJ1644</f>
        <v>0</v>
      </c>
      <c r="BM1644" s="12"/>
      <c r="BN1644" s="12"/>
      <c r="BO1644" s="12"/>
      <c r="BP1644" s="12">
        <f>BO1644-BN1644</f>
        <v>0</v>
      </c>
      <c r="BQ1644" s="12"/>
      <c r="BR1644" s="12"/>
      <c r="BS1644" s="12"/>
      <c r="BT1644" s="12">
        <f>BS1644-BR1644</f>
        <v>0</v>
      </c>
      <c r="BU1644" s="12"/>
      <c r="BV1644" s="12"/>
      <c r="BW1644" s="12"/>
      <c r="BX1644" s="12">
        <f>BW1644-BV1644</f>
        <v>0</v>
      </c>
      <c r="BY1644" s="12"/>
      <c r="BZ1644" s="12"/>
      <c r="CA1644" s="12"/>
      <c r="CB1644" s="12">
        <f>CA1644-BZ1644</f>
        <v>0</v>
      </c>
      <c r="CC1644" s="12"/>
      <c r="CD1644" s="12"/>
      <c r="CE1644" s="12"/>
      <c r="CF1644" s="12">
        <f>CE1644-CD1644</f>
        <v>0</v>
      </c>
      <c r="CG1644" s="12"/>
      <c r="CH1644" s="12"/>
      <c r="CI1644" s="12"/>
      <c r="CJ1644" s="12">
        <f>CI1644-CH1644</f>
        <v>0</v>
      </c>
      <c r="CK1644" s="12"/>
      <c r="CL1644" s="12"/>
      <c r="CM1644" s="12"/>
      <c r="CN1644" s="12">
        <f>CM1644-CL1644</f>
        <v>0</v>
      </c>
      <c r="CO1644" s="12"/>
      <c r="CP1644" s="12"/>
      <c r="CQ1644" s="12"/>
      <c r="CR1644" s="12">
        <f>CQ1644-CP1644</f>
        <v>0</v>
      </c>
      <c r="CS1644" s="12"/>
      <c r="CT1644" s="12"/>
      <c r="CU1644" s="12"/>
      <c r="CV1644" s="12">
        <f>CU1644-CT1644</f>
        <v>0</v>
      </c>
      <c r="CW1644" s="12"/>
      <c r="CX1644" s="12"/>
      <c r="CY1644" s="12"/>
      <c r="CZ1644" s="12">
        <f t="shared" si="1958"/>
        <v>0</v>
      </c>
      <c r="DA1644" s="12"/>
      <c r="DB1644" s="12"/>
      <c r="DC1644" s="12"/>
      <c r="DD1644" s="12">
        <f>DC1644-DB1644</f>
        <v>0</v>
      </c>
      <c r="DE1644" s="13" t="s">
        <v>54</v>
      </c>
      <c r="DF1644" s="14" t="s">
        <v>55</v>
      </c>
    </row>
    <row r="1645" spans="1:110" ht="51" hidden="1" x14ac:dyDescent="0.25">
      <c r="A1645" s="25" t="s">
        <v>114</v>
      </c>
      <c r="B1645" s="48" t="s">
        <v>2483</v>
      </c>
      <c r="C1645" s="49" t="s">
        <v>2117</v>
      </c>
      <c r="D1645" s="49" t="s">
        <v>51</v>
      </c>
      <c r="E1645" s="100" t="s">
        <v>56</v>
      </c>
      <c r="F1645" s="49">
        <v>10131.530000000001</v>
      </c>
      <c r="G1645" s="49">
        <v>8992.5300000000007</v>
      </c>
      <c r="H1645" s="51">
        <v>34319</v>
      </c>
      <c r="I1645" s="12">
        <f t="shared" si="1908"/>
        <v>7234064</v>
      </c>
      <c r="J1645" s="12">
        <f t="shared" si="1909"/>
        <v>3617032</v>
      </c>
      <c r="K1645" s="12">
        <f t="shared" si="1910"/>
        <v>3617032</v>
      </c>
      <c r="L1645" s="12">
        <f t="shared" si="1911"/>
        <v>3617032</v>
      </c>
      <c r="M1645" s="12">
        <f t="shared" si="1942"/>
        <v>0</v>
      </c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32"/>
      <c r="AP1645" s="39"/>
      <c r="AQ1645" s="32"/>
      <c r="AR1645" s="32"/>
      <c r="AS1645" s="12"/>
      <c r="AT1645" s="12"/>
      <c r="AU1645" s="12"/>
      <c r="AV1645" s="12"/>
      <c r="AW1645" s="12"/>
      <c r="AX1645" s="12"/>
      <c r="AY1645" s="45">
        <v>0</v>
      </c>
      <c r="AZ1645" s="32">
        <v>7234064</v>
      </c>
      <c r="BA1645" s="12"/>
      <c r="BB1645" s="12">
        <f t="shared" si="1959"/>
        <v>0</v>
      </c>
      <c r="BC1645" s="12">
        <f t="shared" si="1913"/>
        <v>0</v>
      </c>
      <c r="BD1645" s="12">
        <f t="shared" si="1914"/>
        <v>0</v>
      </c>
      <c r="BE1645" s="12"/>
      <c r="BF1645" s="12"/>
      <c r="BG1645" s="12"/>
      <c r="BH1645" s="12"/>
      <c r="BI1645" s="12"/>
      <c r="BJ1645" s="12"/>
      <c r="BK1645" s="12"/>
      <c r="BL1645" s="12"/>
      <c r="BM1645" s="12"/>
      <c r="BN1645" s="12"/>
      <c r="BO1645" s="12"/>
      <c r="BP1645" s="12"/>
      <c r="BQ1645" s="12"/>
      <c r="BR1645" s="12"/>
      <c r="BS1645" s="12"/>
      <c r="BT1645" s="12"/>
      <c r="BU1645" s="12"/>
      <c r="BV1645" s="12"/>
      <c r="BW1645" s="12"/>
      <c r="BX1645" s="12"/>
      <c r="BY1645" s="12"/>
      <c r="BZ1645" s="12"/>
      <c r="CA1645" s="12"/>
      <c r="CB1645" s="12"/>
      <c r="CC1645" s="12"/>
      <c r="CD1645" s="12"/>
      <c r="CE1645" s="12"/>
      <c r="CF1645" s="12"/>
      <c r="CG1645" s="12"/>
      <c r="CH1645" s="12"/>
      <c r="CI1645" s="12"/>
      <c r="CJ1645" s="12"/>
      <c r="CK1645" s="12"/>
      <c r="CL1645" s="12"/>
      <c r="CM1645" s="12"/>
      <c r="CN1645" s="12"/>
      <c r="CO1645" s="12"/>
      <c r="CP1645" s="12"/>
      <c r="CQ1645" s="12"/>
      <c r="CR1645" s="12"/>
      <c r="CS1645" s="12"/>
      <c r="CT1645" s="12"/>
      <c r="CU1645" s="12"/>
      <c r="CV1645" s="12"/>
      <c r="CW1645" s="12"/>
      <c r="CX1645" s="12"/>
      <c r="CY1645" s="12"/>
      <c r="CZ1645" s="12"/>
      <c r="DA1645" s="12"/>
      <c r="DB1645" s="12"/>
      <c r="DC1645" s="12"/>
      <c r="DD1645" s="12"/>
      <c r="DE1645" s="13" t="s">
        <v>54</v>
      </c>
      <c r="DF1645" s="14" t="s">
        <v>55</v>
      </c>
    </row>
    <row r="1646" spans="1:110" ht="38.25" hidden="1" x14ac:dyDescent="0.25">
      <c r="A1646" s="25" t="s">
        <v>115</v>
      </c>
      <c r="B1646" s="48" t="s">
        <v>2422</v>
      </c>
      <c r="C1646" s="49" t="s">
        <v>2423</v>
      </c>
      <c r="D1646" s="49" t="s">
        <v>51</v>
      </c>
      <c r="E1646" s="48" t="s">
        <v>52</v>
      </c>
      <c r="F1646" s="49">
        <v>2668</v>
      </c>
      <c r="G1646" s="49">
        <v>2320</v>
      </c>
      <c r="H1646" s="51">
        <v>33766</v>
      </c>
      <c r="I1646" s="12">
        <f t="shared" si="1908"/>
        <v>4135633.32</v>
      </c>
      <c r="J1646" s="12">
        <f t="shared" si="1909"/>
        <v>2067816.66</v>
      </c>
      <c r="K1646" s="12">
        <f t="shared" si="1910"/>
        <v>2067816.66</v>
      </c>
      <c r="L1646" s="12">
        <f t="shared" si="1911"/>
        <v>2067816.66</v>
      </c>
      <c r="M1646" s="12">
        <f t="shared" si="1942"/>
        <v>0</v>
      </c>
      <c r="N1646" s="12"/>
      <c r="O1646" s="12"/>
      <c r="P1646" s="12">
        <v>0</v>
      </c>
      <c r="Q1646" s="12"/>
      <c r="R1646" s="12"/>
      <c r="S1646" s="12">
        <v>0</v>
      </c>
      <c r="T1646" s="12"/>
      <c r="U1646" s="12"/>
      <c r="V1646" s="12">
        <v>0</v>
      </c>
      <c r="W1646" s="12"/>
      <c r="X1646" s="12"/>
      <c r="Y1646" s="12">
        <v>0</v>
      </c>
      <c r="Z1646" s="12"/>
      <c r="AA1646" s="12"/>
      <c r="AB1646" s="12">
        <v>0</v>
      </c>
      <c r="AC1646" s="12"/>
      <c r="AD1646" s="12"/>
      <c r="AE1646" s="12">
        <v>0</v>
      </c>
      <c r="AF1646" s="12"/>
      <c r="AG1646" s="12"/>
      <c r="AH1646" s="12">
        <v>0</v>
      </c>
      <c r="AI1646" s="12"/>
      <c r="AJ1646" s="12"/>
      <c r="AK1646" s="12">
        <v>0</v>
      </c>
      <c r="AL1646" s="12"/>
      <c r="AM1646" s="12"/>
      <c r="AN1646" s="12">
        <v>0</v>
      </c>
      <c r="AO1646" s="32"/>
      <c r="AP1646" s="39"/>
      <c r="AQ1646" s="32"/>
      <c r="AR1646" s="32">
        <v>0</v>
      </c>
      <c r="AS1646" s="12"/>
      <c r="AT1646" s="12"/>
      <c r="AU1646" s="12">
        <v>0</v>
      </c>
      <c r="AV1646" s="12"/>
      <c r="AW1646" s="12"/>
      <c r="AX1646" s="12">
        <v>0</v>
      </c>
      <c r="AY1646" s="45"/>
      <c r="AZ1646" s="32">
        <v>4135633.32</v>
      </c>
      <c r="BA1646" s="12"/>
      <c r="BB1646" s="12">
        <f t="shared" si="1959"/>
        <v>0</v>
      </c>
      <c r="BC1646" s="12">
        <f t="shared" si="1913"/>
        <v>0</v>
      </c>
      <c r="BD1646" s="12">
        <f t="shared" si="1914"/>
        <v>0</v>
      </c>
      <c r="BE1646" s="12"/>
      <c r="BF1646" s="12"/>
      <c r="BG1646" s="12"/>
      <c r="BH1646" s="12">
        <f t="shared" ref="BH1646:BH1649" si="1960">BG1646-BF1646</f>
        <v>0</v>
      </c>
      <c r="BI1646" s="12"/>
      <c r="BJ1646" s="12"/>
      <c r="BK1646" s="12"/>
      <c r="BL1646" s="12">
        <f t="shared" ref="BL1646:BL1649" si="1961">BK1646-BJ1646</f>
        <v>0</v>
      </c>
      <c r="BM1646" s="12"/>
      <c r="BN1646" s="12"/>
      <c r="BO1646" s="12"/>
      <c r="BP1646" s="12">
        <f t="shared" ref="BP1646:BP1649" si="1962">BO1646-BN1646</f>
        <v>0</v>
      </c>
      <c r="BQ1646" s="12"/>
      <c r="BR1646" s="12"/>
      <c r="BS1646" s="12"/>
      <c r="BT1646" s="12">
        <f t="shared" ref="BT1646:BT1649" si="1963">BS1646-BR1646</f>
        <v>0</v>
      </c>
      <c r="BU1646" s="12"/>
      <c r="BV1646" s="12"/>
      <c r="BW1646" s="12"/>
      <c r="BX1646" s="12">
        <f t="shared" ref="BX1646:BX1649" si="1964">BW1646-BV1646</f>
        <v>0</v>
      </c>
      <c r="BY1646" s="12"/>
      <c r="BZ1646" s="12"/>
      <c r="CA1646" s="12"/>
      <c r="CB1646" s="12">
        <f t="shared" ref="CB1646:CB1649" si="1965">CA1646-BZ1646</f>
        <v>0</v>
      </c>
      <c r="CC1646" s="12"/>
      <c r="CD1646" s="12"/>
      <c r="CE1646" s="12"/>
      <c r="CF1646" s="12">
        <f t="shared" ref="CF1646:CF1649" si="1966">CE1646-CD1646</f>
        <v>0</v>
      </c>
      <c r="CG1646" s="12"/>
      <c r="CH1646" s="12"/>
      <c r="CI1646" s="12"/>
      <c r="CJ1646" s="12">
        <f t="shared" ref="CJ1646:CJ1649" si="1967">CI1646-CH1646</f>
        <v>0</v>
      </c>
      <c r="CK1646" s="12"/>
      <c r="CL1646" s="12"/>
      <c r="CM1646" s="12"/>
      <c r="CN1646" s="12">
        <f t="shared" ref="CN1646:CN1649" si="1968">CM1646-CL1646</f>
        <v>0</v>
      </c>
      <c r="CO1646" s="12"/>
      <c r="CP1646" s="12"/>
      <c r="CQ1646" s="12"/>
      <c r="CR1646" s="12">
        <f t="shared" ref="CR1646:CR1649" si="1969">CQ1646-CP1646</f>
        <v>0</v>
      </c>
      <c r="CS1646" s="12"/>
      <c r="CT1646" s="12"/>
      <c r="CU1646" s="12"/>
      <c r="CV1646" s="12">
        <f t="shared" ref="CV1646:CV1649" si="1970">CU1646-CT1646</f>
        <v>0</v>
      </c>
      <c r="CW1646" s="12"/>
      <c r="CX1646" s="12"/>
      <c r="CY1646" s="12"/>
      <c r="CZ1646" s="12">
        <f t="shared" ref="CZ1646:CZ1649" si="1971">CY1646-CX1646</f>
        <v>0</v>
      </c>
      <c r="DA1646" s="12"/>
      <c r="DB1646" s="12"/>
      <c r="DC1646" s="12"/>
      <c r="DD1646" s="12">
        <f t="shared" ref="DD1646:DD1649" si="1972">DC1646-DB1646</f>
        <v>0</v>
      </c>
      <c r="DE1646" s="13" t="s">
        <v>54</v>
      </c>
      <c r="DF1646" s="14" t="s">
        <v>55</v>
      </c>
    </row>
    <row r="1647" spans="1:110" ht="51" hidden="1" x14ac:dyDescent="0.25">
      <c r="A1647" s="25" t="s">
        <v>116</v>
      </c>
      <c r="B1647" s="48" t="s">
        <v>1637</v>
      </c>
      <c r="C1647" s="49">
        <v>1910</v>
      </c>
      <c r="D1647" s="49" t="s">
        <v>51</v>
      </c>
      <c r="E1647" s="48" t="s">
        <v>56</v>
      </c>
      <c r="F1647" s="50">
        <v>2004.5</v>
      </c>
      <c r="G1647" s="50">
        <v>1812.5</v>
      </c>
      <c r="H1647" s="51">
        <v>34136</v>
      </c>
      <c r="I1647" s="12">
        <f t="shared" si="1908"/>
        <v>5683116</v>
      </c>
      <c r="J1647" s="12">
        <f t="shared" si="1909"/>
        <v>2841558</v>
      </c>
      <c r="K1647" s="12">
        <f t="shared" si="1910"/>
        <v>2841558</v>
      </c>
      <c r="L1647" s="12">
        <f t="shared" si="1911"/>
        <v>2841558</v>
      </c>
      <c r="M1647" s="12">
        <f t="shared" si="1942"/>
        <v>0</v>
      </c>
      <c r="N1647" s="12"/>
      <c r="O1647" s="12"/>
      <c r="P1647" s="12">
        <v>0</v>
      </c>
      <c r="Q1647" s="12"/>
      <c r="R1647" s="12"/>
      <c r="S1647" s="12">
        <v>0</v>
      </c>
      <c r="T1647" s="12"/>
      <c r="U1647" s="12"/>
      <c r="V1647" s="12">
        <v>0</v>
      </c>
      <c r="W1647" s="12"/>
      <c r="X1647" s="12"/>
      <c r="Y1647" s="12">
        <v>0</v>
      </c>
      <c r="Z1647" s="12"/>
      <c r="AA1647" s="12"/>
      <c r="AB1647" s="12">
        <v>0</v>
      </c>
      <c r="AC1647" s="12"/>
      <c r="AD1647" s="12"/>
      <c r="AE1647" s="12">
        <v>0</v>
      </c>
      <c r="AF1647" s="12"/>
      <c r="AG1647" s="12"/>
      <c r="AH1647" s="12">
        <v>0</v>
      </c>
      <c r="AI1647" s="12"/>
      <c r="AJ1647" s="12"/>
      <c r="AK1647" s="12">
        <v>0</v>
      </c>
      <c r="AL1647" s="12"/>
      <c r="AM1647" s="12"/>
      <c r="AN1647" s="12">
        <v>0</v>
      </c>
      <c r="AO1647" s="32"/>
      <c r="AP1647" s="39" t="s">
        <v>53</v>
      </c>
      <c r="AQ1647" s="32"/>
      <c r="AR1647" s="32">
        <v>0</v>
      </c>
      <c r="AS1647" s="12">
        <v>2648754.3539999998</v>
      </c>
      <c r="AT1647" s="12">
        <v>2627842.7999999998</v>
      </c>
      <c r="AU1647" s="12">
        <v>-20911.554000000004</v>
      </c>
      <c r="AV1647" s="12">
        <v>7646756.0729999999</v>
      </c>
      <c r="AW1647" s="12">
        <v>3055273.2</v>
      </c>
      <c r="AX1647" s="12">
        <v>-4591482.8729999997</v>
      </c>
      <c r="AY1647" s="45"/>
      <c r="AZ1647" s="32"/>
      <c r="BA1647" s="12">
        <v>0</v>
      </c>
      <c r="BB1647" s="12">
        <f t="shared" si="1959"/>
        <v>0</v>
      </c>
      <c r="BC1647" s="12">
        <f t="shared" si="1913"/>
        <v>0</v>
      </c>
      <c r="BD1647" s="12">
        <f t="shared" si="1914"/>
        <v>0</v>
      </c>
      <c r="BE1647" s="12"/>
      <c r="BF1647" s="12"/>
      <c r="BG1647" s="12"/>
      <c r="BH1647" s="12">
        <f t="shared" si="1960"/>
        <v>0</v>
      </c>
      <c r="BI1647" s="12"/>
      <c r="BJ1647" s="12"/>
      <c r="BK1647" s="12"/>
      <c r="BL1647" s="12">
        <f t="shared" si="1961"/>
        <v>0</v>
      </c>
      <c r="BM1647" s="12"/>
      <c r="BN1647" s="12"/>
      <c r="BO1647" s="12"/>
      <c r="BP1647" s="12">
        <f t="shared" si="1962"/>
        <v>0</v>
      </c>
      <c r="BQ1647" s="12"/>
      <c r="BR1647" s="12"/>
      <c r="BS1647" s="12"/>
      <c r="BT1647" s="12">
        <f t="shared" si="1963"/>
        <v>0</v>
      </c>
      <c r="BU1647" s="12"/>
      <c r="BV1647" s="12"/>
      <c r="BW1647" s="12"/>
      <c r="BX1647" s="12">
        <f t="shared" si="1964"/>
        <v>0</v>
      </c>
      <c r="BY1647" s="12"/>
      <c r="BZ1647" s="12"/>
      <c r="CA1647" s="12"/>
      <c r="CB1647" s="12">
        <f t="shared" si="1965"/>
        <v>0</v>
      </c>
      <c r="CC1647" s="12"/>
      <c r="CD1647" s="12"/>
      <c r="CE1647" s="12"/>
      <c r="CF1647" s="12">
        <f t="shared" si="1966"/>
        <v>0</v>
      </c>
      <c r="CG1647" s="12"/>
      <c r="CH1647" s="12"/>
      <c r="CI1647" s="12"/>
      <c r="CJ1647" s="12">
        <f t="shared" si="1967"/>
        <v>0</v>
      </c>
      <c r="CK1647" s="12"/>
      <c r="CL1647" s="12"/>
      <c r="CM1647" s="12"/>
      <c r="CN1647" s="12">
        <f t="shared" si="1968"/>
        <v>0</v>
      </c>
      <c r="CO1647" s="12"/>
      <c r="CP1647" s="12"/>
      <c r="CQ1647" s="12"/>
      <c r="CR1647" s="12">
        <f t="shared" si="1969"/>
        <v>0</v>
      </c>
      <c r="CS1647" s="12"/>
      <c r="CT1647" s="12"/>
      <c r="CU1647" s="12"/>
      <c r="CV1647" s="12">
        <f t="shared" si="1970"/>
        <v>0</v>
      </c>
      <c r="CW1647" s="12"/>
      <c r="CX1647" s="12"/>
      <c r="CY1647" s="12"/>
      <c r="CZ1647" s="12">
        <f t="shared" si="1971"/>
        <v>0</v>
      </c>
      <c r="DA1647" s="12"/>
      <c r="DB1647" s="12"/>
      <c r="DC1647" s="12"/>
      <c r="DD1647" s="12">
        <f t="shared" si="1972"/>
        <v>0</v>
      </c>
      <c r="DE1647" s="13" t="s">
        <v>54</v>
      </c>
      <c r="DF1647" s="14" t="s">
        <v>55</v>
      </c>
    </row>
    <row r="1648" spans="1:110" ht="51" hidden="1" x14ac:dyDescent="0.25">
      <c r="A1648" s="25" t="s">
        <v>117</v>
      </c>
      <c r="B1648" s="48" t="s">
        <v>1638</v>
      </c>
      <c r="C1648" s="49">
        <v>1906</v>
      </c>
      <c r="D1648" s="49" t="s">
        <v>51</v>
      </c>
      <c r="E1648" s="48" t="s">
        <v>56</v>
      </c>
      <c r="F1648" s="50">
        <v>454</v>
      </c>
      <c r="G1648" s="50">
        <v>372</v>
      </c>
      <c r="H1648" s="51">
        <v>35578</v>
      </c>
      <c r="I1648" s="12">
        <f t="shared" si="1908"/>
        <v>1495484.1800000002</v>
      </c>
      <c r="J1648" s="12">
        <f t="shared" si="1909"/>
        <v>747742.09000000008</v>
      </c>
      <c r="K1648" s="12">
        <f t="shared" si="1910"/>
        <v>747742.09000000008</v>
      </c>
      <c r="L1648" s="12">
        <f t="shared" si="1911"/>
        <v>747742.09000000008</v>
      </c>
      <c r="M1648" s="12">
        <f t="shared" si="1942"/>
        <v>0</v>
      </c>
      <c r="N1648" s="12"/>
      <c r="O1648" s="12"/>
      <c r="P1648" s="12">
        <v>0</v>
      </c>
      <c r="Q1648" s="12"/>
      <c r="R1648" s="12"/>
      <c r="S1648" s="12">
        <v>0</v>
      </c>
      <c r="T1648" s="12"/>
      <c r="U1648" s="12"/>
      <c r="V1648" s="12">
        <v>0</v>
      </c>
      <c r="W1648" s="12">
        <v>201769.08499999999</v>
      </c>
      <c r="X1648" s="12">
        <v>295652.304</v>
      </c>
      <c r="Y1648" s="12">
        <v>93883.219000000012</v>
      </c>
      <c r="Z1648" s="12">
        <v>251282.27600000001</v>
      </c>
      <c r="AA1648" s="12">
        <v>251282.27600000001</v>
      </c>
      <c r="AB1648" s="12">
        <v>0</v>
      </c>
      <c r="AC1648" s="12"/>
      <c r="AD1648" s="12"/>
      <c r="AE1648" s="12">
        <v>0</v>
      </c>
      <c r="AF1648" s="12"/>
      <c r="AG1648" s="12"/>
      <c r="AH1648" s="12">
        <v>0</v>
      </c>
      <c r="AI1648" s="12"/>
      <c r="AJ1648" s="12"/>
      <c r="AK1648" s="12">
        <v>0</v>
      </c>
      <c r="AL1648" s="12"/>
      <c r="AM1648" s="12"/>
      <c r="AN1648" s="12">
        <v>0</v>
      </c>
      <c r="AO1648" s="32"/>
      <c r="AP1648" s="39" t="s">
        <v>53</v>
      </c>
      <c r="AQ1648" s="32"/>
      <c r="AR1648" s="32">
        <v>0</v>
      </c>
      <c r="AS1648" s="12">
        <v>942937.59699999995</v>
      </c>
      <c r="AT1648" s="12">
        <v>948549.6</v>
      </c>
      <c r="AU1648" s="12">
        <v>5612.0030000000261</v>
      </c>
      <c r="AV1648" s="12"/>
      <c r="AW1648" s="12"/>
      <c r="AX1648" s="12">
        <v>0</v>
      </c>
      <c r="AY1648" s="45"/>
      <c r="AZ1648" s="32"/>
      <c r="BA1648" s="12">
        <v>0</v>
      </c>
      <c r="BB1648" s="12">
        <f t="shared" si="1959"/>
        <v>0</v>
      </c>
      <c r="BC1648" s="12">
        <f t="shared" si="1913"/>
        <v>0</v>
      </c>
      <c r="BD1648" s="12">
        <f t="shared" si="1914"/>
        <v>0</v>
      </c>
      <c r="BE1648" s="12"/>
      <c r="BF1648" s="12"/>
      <c r="BG1648" s="12"/>
      <c r="BH1648" s="12">
        <f t="shared" si="1960"/>
        <v>0</v>
      </c>
      <c r="BI1648" s="12"/>
      <c r="BJ1648" s="12"/>
      <c r="BK1648" s="12"/>
      <c r="BL1648" s="12">
        <f t="shared" si="1961"/>
        <v>0</v>
      </c>
      <c r="BM1648" s="12"/>
      <c r="BN1648" s="12"/>
      <c r="BO1648" s="12"/>
      <c r="BP1648" s="12">
        <f t="shared" si="1962"/>
        <v>0</v>
      </c>
      <c r="BQ1648" s="12"/>
      <c r="BR1648" s="12"/>
      <c r="BS1648" s="12"/>
      <c r="BT1648" s="12">
        <f t="shared" si="1963"/>
        <v>0</v>
      </c>
      <c r="BU1648" s="12"/>
      <c r="BV1648" s="12"/>
      <c r="BW1648" s="12"/>
      <c r="BX1648" s="12">
        <f t="shared" si="1964"/>
        <v>0</v>
      </c>
      <c r="BY1648" s="12"/>
      <c r="BZ1648" s="12"/>
      <c r="CA1648" s="12"/>
      <c r="CB1648" s="12">
        <f t="shared" si="1965"/>
        <v>0</v>
      </c>
      <c r="CC1648" s="12"/>
      <c r="CD1648" s="12"/>
      <c r="CE1648" s="12"/>
      <c r="CF1648" s="12">
        <f t="shared" si="1966"/>
        <v>0</v>
      </c>
      <c r="CG1648" s="12"/>
      <c r="CH1648" s="12"/>
      <c r="CI1648" s="12"/>
      <c r="CJ1648" s="12">
        <f t="shared" si="1967"/>
        <v>0</v>
      </c>
      <c r="CK1648" s="12"/>
      <c r="CL1648" s="12"/>
      <c r="CM1648" s="12"/>
      <c r="CN1648" s="12">
        <f t="shared" si="1968"/>
        <v>0</v>
      </c>
      <c r="CO1648" s="12"/>
      <c r="CP1648" s="12"/>
      <c r="CQ1648" s="12"/>
      <c r="CR1648" s="12">
        <f t="shared" si="1969"/>
        <v>0</v>
      </c>
      <c r="CS1648" s="12"/>
      <c r="CT1648" s="12"/>
      <c r="CU1648" s="12"/>
      <c r="CV1648" s="12">
        <f t="shared" si="1970"/>
        <v>0</v>
      </c>
      <c r="CW1648" s="12"/>
      <c r="CX1648" s="12"/>
      <c r="CY1648" s="12"/>
      <c r="CZ1648" s="12">
        <f t="shared" si="1971"/>
        <v>0</v>
      </c>
      <c r="DA1648" s="12"/>
      <c r="DB1648" s="12"/>
      <c r="DC1648" s="12"/>
      <c r="DD1648" s="12">
        <f t="shared" si="1972"/>
        <v>0</v>
      </c>
      <c r="DE1648" s="13" t="s">
        <v>54</v>
      </c>
      <c r="DF1648" s="14" t="s">
        <v>55</v>
      </c>
    </row>
    <row r="1649" spans="1:110" ht="51" hidden="1" x14ac:dyDescent="0.25">
      <c r="A1649" s="25" t="s">
        <v>118</v>
      </c>
      <c r="B1649" s="48" t="s">
        <v>1639</v>
      </c>
      <c r="C1649" s="49">
        <v>1903</v>
      </c>
      <c r="D1649" s="49" t="s">
        <v>51</v>
      </c>
      <c r="E1649" s="48" t="s">
        <v>56</v>
      </c>
      <c r="F1649" s="50">
        <v>4995.57</v>
      </c>
      <c r="G1649" s="50">
        <v>4394.57</v>
      </c>
      <c r="H1649" s="51">
        <v>34101</v>
      </c>
      <c r="I1649" s="12">
        <f t="shared" si="1908"/>
        <v>17823985.01224</v>
      </c>
      <c r="J1649" s="12">
        <f t="shared" si="1909"/>
        <v>8911992.50612</v>
      </c>
      <c r="K1649" s="12">
        <f t="shared" si="1910"/>
        <v>8911992.50612</v>
      </c>
      <c r="L1649" s="12">
        <f t="shared" si="1911"/>
        <v>8911992.50612</v>
      </c>
      <c r="M1649" s="12">
        <f t="shared" si="1942"/>
        <v>0</v>
      </c>
      <c r="N1649" s="12"/>
      <c r="O1649" s="12"/>
      <c r="P1649" s="12">
        <v>0</v>
      </c>
      <c r="Q1649" s="12">
        <v>10962562.346999999</v>
      </c>
      <c r="R1649" s="12">
        <v>10962562.346999999</v>
      </c>
      <c r="S1649" s="12">
        <v>0</v>
      </c>
      <c r="T1649" s="12"/>
      <c r="U1649" s="12"/>
      <c r="V1649" s="12">
        <v>0</v>
      </c>
      <c r="W1649" s="12">
        <v>2383570.7910000002</v>
      </c>
      <c r="X1649" s="12">
        <v>2060786.4</v>
      </c>
      <c r="Y1649" s="12">
        <v>-322784.39100000029</v>
      </c>
      <c r="Z1649" s="12"/>
      <c r="AA1649" s="12">
        <v>2377014.07308</v>
      </c>
      <c r="AB1649" s="12">
        <v>2377014.07308</v>
      </c>
      <c r="AC1649" s="12"/>
      <c r="AD1649" s="12">
        <v>2423622.1921599996</v>
      </c>
      <c r="AE1649" s="12">
        <v>2423622.1921599996</v>
      </c>
      <c r="AF1649" s="12"/>
      <c r="AG1649" s="12"/>
      <c r="AH1649" s="12">
        <v>0</v>
      </c>
      <c r="AI1649" s="12"/>
      <c r="AJ1649" s="12"/>
      <c r="AK1649" s="12">
        <v>0</v>
      </c>
      <c r="AL1649" s="12"/>
      <c r="AM1649" s="12"/>
      <c r="AN1649" s="12">
        <v>0</v>
      </c>
      <c r="AO1649" s="32"/>
      <c r="AP1649" s="39" t="s">
        <v>53</v>
      </c>
      <c r="AQ1649" s="32"/>
      <c r="AR1649" s="32">
        <v>0</v>
      </c>
      <c r="AS1649" s="12"/>
      <c r="AT1649" s="12"/>
      <c r="AU1649" s="12">
        <v>0</v>
      </c>
      <c r="AV1649" s="12"/>
      <c r="AW1649" s="12"/>
      <c r="AX1649" s="12">
        <v>0</v>
      </c>
      <c r="AY1649" s="45"/>
      <c r="AZ1649" s="32"/>
      <c r="BA1649" s="12">
        <v>0</v>
      </c>
      <c r="BB1649" s="12">
        <f t="shared" si="1959"/>
        <v>0</v>
      </c>
      <c r="BC1649" s="12">
        <f t="shared" si="1913"/>
        <v>0</v>
      </c>
      <c r="BD1649" s="12">
        <f t="shared" si="1914"/>
        <v>0</v>
      </c>
      <c r="BE1649" s="12"/>
      <c r="BF1649" s="12"/>
      <c r="BG1649" s="12"/>
      <c r="BH1649" s="12">
        <f t="shared" si="1960"/>
        <v>0</v>
      </c>
      <c r="BI1649" s="12"/>
      <c r="BJ1649" s="12"/>
      <c r="BK1649" s="12"/>
      <c r="BL1649" s="12">
        <f t="shared" si="1961"/>
        <v>0</v>
      </c>
      <c r="BM1649" s="12"/>
      <c r="BN1649" s="12"/>
      <c r="BO1649" s="12"/>
      <c r="BP1649" s="12">
        <f t="shared" si="1962"/>
        <v>0</v>
      </c>
      <c r="BQ1649" s="12"/>
      <c r="BR1649" s="12"/>
      <c r="BS1649" s="12"/>
      <c r="BT1649" s="12">
        <f t="shared" si="1963"/>
        <v>0</v>
      </c>
      <c r="BU1649" s="12"/>
      <c r="BV1649" s="12"/>
      <c r="BW1649" s="12"/>
      <c r="BX1649" s="12">
        <f t="shared" si="1964"/>
        <v>0</v>
      </c>
      <c r="BY1649" s="12"/>
      <c r="BZ1649" s="12"/>
      <c r="CA1649" s="12"/>
      <c r="CB1649" s="12">
        <f t="shared" si="1965"/>
        <v>0</v>
      </c>
      <c r="CC1649" s="12"/>
      <c r="CD1649" s="12"/>
      <c r="CE1649" s="12"/>
      <c r="CF1649" s="12">
        <f t="shared" si="1966"/>
        <v>0</v>
      </c>
      <c r="CG1649" s="12"/>
      <c r="CH1649" s="12"/>
      <c r="CI1649" s="12"/>
      <c r="CJ1649" s="12">
        <f t="shared" si="1967"/>
        <v>0</v>
      </c>
      <c r="CK1649" s="12"/>
      <c r="CL1649" s="12"/>
      <c r="CM1649" s="12"/>
      <c r="CN1649" s="12">
        <f t="shared" si="1968"/>
        <v>0</v>
      </c>
      <c r="CO1649" s="12"/>
      <c r="CP1649" s="12"/>
      <c r="CQ1649" s="12"/>
      <c r="CR1649" s="12">
        <f t="shared" si="1969"/>
        <v>0</v>
      </c>
      <c r="CS1649" s="12"/>
      <c r="CT1649" s="12"/>
      <c r="CU1649" s="12"/>
      <c r="CV1649" s="12">
        <f t="shared" si="1970"/>
        <v>0</v>
      </c>
      <c r="CW1649" s="12"/>
      <c r="CX1649" s="12"/>
      <c r="CY1649" s="12"/>
      <c r="CZ1649" s="12">
        <f t="shared" si="1971"/>
        <v>0</v>
      </c>
      <c r="DA1649" s="12"/>
      <c r="DB1649" s="12"/>
      <c r="DC1649" s="12"/>
      <c r="DD1649" s="12">
        <f t="shared" si="1972"/>
        <v>0</v>
      </c>
      <c r="DE1649" s="13" t="s">
        <v>54</v>
      </c>
      <c r="DF1649" s="14" t="s">
        <v>55</v>
      </c>
    </row>
    <row r="1650" spans="1:110" ht="51" hidden="1" x14ac:dyDescent="0.25">
      <c r="A1650" s="25" t="s">
        <v>119</v>
      </c>
      <c r="B1650" s="48" t="s">
        <v>1640</v>
      </c>
      <c r="C1650" s="49">
        <v>1855</v>
      </c>
      <c r="D1650" s="49" t="s">
        <v>51</v>
      </c>
      <c r="E1650" s="48" t="s">
        <v>56</v>
      </c>
      <c r="F1650" s="50">
        <v>1506</v>
      </c>
      <c r="G1650" s="50">
        <v>1329</v>
      </c>
      <c r="H1650" s="51">
        <v>36388</v>
      </c>
      <c r="I1650" s="12">
        <f t="shared" si="1908"/>
        <v>783585.6</v>
      </c>
      <c r="J1650" s="12">
        <f t="shared" si="1909"/>
        <v>391792.8</v>
      </c>
      <c r="K1650" s="12">
        <f t="shared" si="1910"/>
        <v>391792.8</v>
      </c>
      <c r="L1650" s="12">
        <f t="shared" si="1911"/>
        <v>391792.8</v>
      </c>
      <c r="M1650" s="12">
        <f t="shared" si="1942"/>
        <v>0</v>
      </c>
      <c r="N1650" s="12"/>
      <c r="O1650" s="12"/>
      <c r="P1650" s="12">
        <v>0</v>
      </c>
      <c r="Q1650" s="12"/>
      <c r="R1650" s="12"/>
      <c r="S1650" s="12">
        <v>0</v>
      </c>
      <c r="T1650" s="12"/>
      <c r="U1650" s="12"/>
      <c r="V1650" s="12">
        <v>0</v>
      </c>
      <c r="W1650" s="12">
        <v>720836.32900000003</v>
      </c>
      <c r="X1650" s="12">
        <v>391041.6</v>
      </c>
      <c r="Y1650" s="12">
        <v>-329794.72900000005</v>
      </c>
      <c r="Z1650" s="12"/>
      <c r="AA1650" s="12"/>
      <c r="AB1650" s="12">
        <v>0</v>
      </c>
      <c r="AC1650" s="12">
        <v>386001.6</v>
      </c>
      <c r="AD1650" s="12">
        <v>392544</v>
      </c>
      <c r="AE1650" s="12">
        <v>6542.4000000000233</v>
      </c>
      <c r="AF1650" s="12"/>
      <c r="AG1650" s="12"/>
      <c r="AH1650" s="12">
        <v>0</v>
      </c>
      <c r="AI1650" s="12"/>
      <c r="AJ1650" s="12"/>
      <c r="AK1650" s="12">
        <v>0</v>
      </c>
      <c r="AL1650" s="12"/>
      <c r="AM1650" s="12"/>
      <c r="AN1650" s="12">
        <v>0</v>
      </c>
      <c r="AO1650" s="32"/>
      <c r="AP1650" s="39" t="s">
        <v>53</v>
      </c>
      <c r="AQ1650" s="32"/>
      <c r="AR1650" s="32">
        <v>0</v>
      </c>
      <c r="AS1650" s="12"/>
      <c r="AT1650" s="12"/>
      <c r="AU1650" s="12">
        <v>0</v>
      </c>
      <c r="AV1650" s="12"/>
      <c r="AW1650" s="12"/>
      <c r="AX1650" s="12">
        <v>0</v>
      </c>
      <c r="AY1650" s="45"/>
      <c r="AZ1650" s="32"/>
      <c r="BA1650" s="12">
        <v>0</v>
      </c>
      <c r="BB1650" s="12">
        <f t="shared" ref="BB1650:BB1653" si="1973">BF1650+BJ1650+BN1650+BR1650+BV1650+BZ1650+CD1650+CH1650+CL1650+CP1650+CT1650+CX1650+DB1650</f>
        <v>0</v>
      </c>
      <c r="BC1650" s="12">
        <f t="shared" si="1913"/>
        <v>0</v>
      </c>
      <c r="BD1650" s="12">
        <f t="shared" si="1914"/>
        <v>0</v>
      </c>
      <c r="BE1650" s="12"/>
      <c r="BF1650" s="12"/>
      <c r="BG1650" s="12"/>
      <c r="BH1650" s="12">
        <f>BG1650-BF1650</f>
        <v>0</v>
      </c>
      <c r="BI1650" s="12"/>
      <c r="BJ1650" s="12"/>
      <c r="BK1650" s="12"/>
      <c r="BL1650" s="12">
        <f>BK1650-BJ1650</f>
        <v>0</v>
      </c>
      <c r="BM1650" s="12"/>
      <c r="BN1650" s="12"/>
      <c r="BO1650" s="12"/>
      <c r="BP1650" s="12">
        <f>BO1650-BN1650</f>
        <v>0</v>
      </c>
      <c r="BQ1650" s="12"/>
      <c r="BR1650" s="12"/>
      <c r="BS1650" s="12"/>
      <c r="BT1650" s="12">
        <f>BS1650-BR1650</f>
        <v>0</v>
      </c>
      <c r="BU1650" s="12"/>
      <c r="BV1650" s="12"/>
      <c r="BW1650" s="12"/>
      <c r="BX1650" s="12">
        <f>BW1650-BV1650</f>
        <v>0</v>
      </c>
      <c r="BY1650" s="12"/>
      <c r="BZ1650" s="12"/>
      <c r="CA1650" s="12"/>
      <c r="CB1650" s="12">
        <f>CA1650-BZ1650</f>
        <v>0</v>
      </c>
      <c r="CC1650" s="12"/>
      <c r="CD1650" s="12"/>
      <c r="CE1650" s="12"/>
      <c r="CF1650" s="12">
        <f>CE1650-CD1650</f>
        <v>0</v>
      </c>
      <c r="CG1650" s="12"/>
      <c r="CH1650" s="12"/>
      <c r="CI1650" s="12"/>
      <c r="CJ1650" s="12">
        <f>CI1650-CH1650</f>
        <v>0</v>
      </c>
      <c r="CK1650" s="12"/>
      <c r="CL1650" s="12"/>
      <c r="CM1650" s="12"/>
      <c r="CN1650" s="12">
        <f>CM1650-CL1650</f>
        <v>0</v>
      </c>
      <c r="CO1650" s="12"/>
      <c r="CP1650" s="12"/>
      <c r="CQ1650" s="12"/>
      <c r="CR1650" s="12">
        <f>CQ1650-CP1650</f>
        <v>0</v>
      </c>
      <c r="CS1650" s="12"/>
      <c r="CT1650" s="12"/>
      <c r="CU1650" s="12"/>
      <c r="CV1650" s="12">
        <f>CU1650-CT1650</f>
        <v>0</v>
      </c>
      <c r="CW1650" s="12"/>
      <c r="CX1650" s="12"/>
      <c r="CY1650" s="12"/>
      <c r="CZ1650" s="12">
        <f>CY1650-CX1650</f>
        <v>0</v>
      </c>
      <c r="DA1650" s="12"/>
      <c r="DB1650" s="12"/>
      <c r="DC1650" s="12"/>
      <c r="DD1650" s="12">
        <f>DC1650-DB1650</f>
        <v>0</v>
      </c>
      <c r="DE1650" s="13" t="s">
        <v>54</v>
      </c>
      <c r="DF1650" s="14" t="s">
        <v>55</v>
      </c>
    </row>
    <row r="1651" spans="1:110" ht="51" hidden="1" x14ac:dyDescent="0.25">
      <c r="A1651" s="25" t="s">
        <v>120</v>
      </c>
      <c r="B1651" s="48" t="s">
        <v>1940</v>
      </c>
      <c r="C1651" s="49" t="s">
        <v>1899</v>
      </c>
      <c r="D1651" s="49" t="s">
        <v>51</v>
      </c>
      <c r="E1651" s="48" t="s">
        <v>56</v>
      </c>
      <c r="F1651" s="50">
        <v>16878.75</v>
      </c>
      <c r="G1651" s="50">
        <v>15048</v>
      </c>
      <c r="H1651" s="51">
        <v>34143</v>
      </c>
      <c r="I1651" s="12">
        <f t="shared" si="1908"/>
        <v>800000</v>
      </c>
      <c r="J1651" s="12">
        <f t="shared" si="1909"/>
        <v>0</v>
      </c>
      <c r="K1651" s="12">
        <f t="shared" si="1910"/>
        <v>800000</v>
      </c>
      <c r="L1651" s="12">
        <f t="shared" si="1911"/>
        <v>800000</v>
      </c>
      <c r="M1651" s="12">
        <f t="shared" si="1942"/>
        <v>0</v>
      </c>
      <c r="N1651" s="12"/>
      <c r="O1651" s="12"/>
      <c r="P1651" s="12">
        <v>0</v>
      </c>
      <c r="Q1651" s="12"/>
      <c r="R1651" s="12"/>
      <c r="S1651" s="12">
        <v>0</v>
      </c>
      <c r="T1651" s="12"/>
      <c r="U1651" s="12"/>
      <c r="V1651" s="12">
        <v>0</v>
      </c>
      <c r="W1651" s="12"/>
      <c r="X1651" s="12"/>
      <c r="Y1651" s="12">
        <v>0</v>
      </c>
      <c r="Z1651" s="12"/>
      <c r="AA1651" s="12"/>
      <c r="AB1651" s="12">
        <v>0</v>
      </c>
      <c r="AC1651" s="12"/>
      <c r="AD1651" s="12"/>
      <c r="AE1651" s="12">
        <v>0</v>
      </c>
      <c r="AF1651" s="12"/>
      <c r="AG1651" s="12"/>
      <c r="AH1651" s="12">
        <v>0</v>
      </c>
      <c r="AI1651" s="12"/>
      <c r="AJ1651" s="12"/>
      <c r="AK1651" s="12">
        <v>0</v>
      </c>
      <c r="AL1651" s="12"/>
      <c r="AM1651" s="12"/>
      <c r="AN1651" s="12">
        <v>0</v>
      </c>
      <c r="AO1651" s="32"/>
      <c r="AP1651" s="39"/>
      <c r="AQ1651" s="32"/>
      <c r="AR1651" s="32">
        <v>0</v>
      </c>
      <c r="AS1651" s="12"/>
      <c r="AT1651" s="12"/>
      <c r="AU1651" s="12">
        <v>0</v>
      </c>
      <c r="AV1651" s="12"/>
      <c r="AW1651" s="12"/>
      <c r="AX1651" s="12">
        <v>0</v>
      </c>
      <c r="AY1651" s="45"/>
      <c r="AZ1651" s="32"/>
      <c r="BA1651" s="12">
        <v>0</v>
      </c>
      <c r="BB1651" s="12">
        <f t="shared" si="1973"/>
        <v>300000</v>
      </c>
      <c r="BC1651" s="12">
        <f t="shared" si="1913"/>
        <v>800000</v>
      </c>
      <c r="BD1651" s="12">
        <f t="shared" si="1914"/>
        <v>500000</v>
      </c>
      <c r="BE1651" s="12"/>
      <c r="BF1651" s="12"/>
      <c r="BG1651" s="12"/>
      <c r="BH1651" s="12">
        <f>BG1651-BF1651</f>
        <v>0</v>
      </c>
      <c r="BI1651" s="12">
        <v>1</v>
      </c>
      <c r="BJ1651" s="12">
        <v>300000</v>
      </c>
      <c r="BK1651" s="12">
        <v>800000</v>
      </c>
      <c r="BL1651" s="12">
        <f>BK1651-BJ1651</f>
        <v>500000</v>
      </c>
      <c r="BM1651" s="12"/>
      <c r="BN1651" s="12"/>
      <c r="BO1651" s="12"/>
      <c r="BP1651" s="12">
        <f>BO1651-BN1651</f>
        <v>0</v>
      </c>
      <c r="BQ1651" s="12"/>
      <c r="BR1651" s="12"/>
      <c r="BS1651" s="12"/>
      <c r="BT1651" s="12">
        <f>BS1651-BR1651</f>
        <v>0</v>
      </c>
      <c r="BU1651" s="12"/>
      <c r="BV1651" s="12"/>
      <c r="BW1651" s="12"/>
      <c r="BX1651" s="12">
        <f>BW1651-BV1651</f>
        <v>0</v>
      </c>
      <c r="BY1651" s="12"/>
      <c r="BZ1651" s="12"/>
      <c r="CA1651" s="12"/>
      <c r="CB1651" s="12">
        <f>CA1651-BZ1651</f>
        <v>0</v>
      </c>
      <c r="CC1651" s="12"/>
      <c r="CD1651" s="12"/>
      <c r="CE1651" s="12"/>
      <c r="CF1651" s="12">
        <f>CE1651-CD1651</f>
        <v>0</v>
      </c>
      <c r="CG1651" s="12"/>
      <c r="CH1651" s="12"/>
      <c r="CI1651" s="12"/>
      <c r="CJ1651" s="12">
        <f>CI1651-CH1651</f>
        <v>0</v>
      </c>
      <c r="CK1651" s="12"/>
      <c r="CL1651" s="12"/>
      <c r="CM1651" s="12"/>
      <c r="CN1651" s="12">
        <f>CM1651-CL1651</f>
        <v>0</v>
      </c>
      <c r="CO1651" s="12"/>
      <c r="CP1651" s="12"/>
      <c r="CQ1651" s="12"/>
      <c r="CR1651" s="12">
        <f>CQ1651-CP1651</f>
        <v>0</v>
      </c>
      <c r="CS1651" s="12"/>
      <c r="CT1651" s="12"/>
      <c r="CU1651" s="12"/>
      <c r="CV1651" s="12">
        <f>CU1651-CT1651</f>
        <v>0</v>
      </c>
      <c r="CW1651" s="12"/>
      <c r="CX1651" s="12"/>
      <c r="CY1651" s="12"/>
      <c r="CZ1651" s="12">
        <f>CY1651-CX1651</f>
        <v>0</v>
      </c>
      <c r="DA1651" s="12"/>
      <c r="DB1651" s="12"/>
      <c r="DC1651" s="12"/>
      <c r="DD1651" s="12">
        <f>DC1651-DB1651</f>
        <v>0</v>
      </c>
      <c r="DE1651" s="13" t="s">
        <v>54</v>
      </c>
      <c r="DF1651" s="14" t="s">
        <v>55</v>
      </c>
    </row>
    <row r="1652" spans="1:110" ht="51" hidden="1" x14ac:dyDescent="0.25">
      <c r="A1652" s="25" t="s">
        <v>121</v>
      </c>
      <c r="B1652" s="48" t="s">
        <v>2676</v>
      </c>
      <c r="C1652" s="49">
        <v>1893</v>
      </c>
      <c r="D1652" s="49" t="s">
        <v>51</v>
      </c>
      <c r="E1652" s="48" t="s">
        <v>56</v>
      </c>
      <c r="F1652" s="50">
        <v>1507</v>
      </c>
      <c r="G1652" s="50">
        <v>1363</v>
      </c>
      <c r="H1652" s="51">
        <v>34081</v>
      </c>
      <c r="I1652" s="12">
        <f t="shared" si="1908"/>
        <v>506125.98</v>
      </c>
      <c r="J1652" s="12">
        <f t="shared" si="1909"/>
        <v>0</v>
      </c>
      <c r="K1652" s="12">
        <f t="shared" si="1910"/>
        <v>506125.98</v>
      </c>
      <c r="L1652" s="12">
        <f t="shared" si="1911"/>
        <v>506125.98</v>
      </c>
      <c r="M1652" s="12">
        <f t="shared" si="1942"/>
        <v>0</v>
      </c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32"/>
      <c r="AP1652" s="39"/>
      <c r="AQ1652" s="32"/>
      <c r="AR1652" s="32"/>
      <c r="AS1652" s="12"/>
      <c r="AT1652" s="12"/>
      <c r="AU1652" s="12">
        <v>0</v>
      </c>
      <c r="AV1652" s="12"/>
      <c r="AW1652" s="12"/>
      <c r="AX1652" s="12"/>
      <c r="AY1652" s="45"/>
      <c r="AZ1652" s="32"/>
      <c r="BA1652" s="12"/>
      <c r="BB1652" s="12"/>
      <c r="BC1652" s="12">
        <f t="shared" si="1913"/>
        <v>506125.98</v>
      </c>
      <c r="BD1652" s="12">
        <f t="shared" si="1914"/>
        <v>506125.98</v>
      </c>
      <c r="BE1652" s="12"/>
      <c r="BF1652" s="12"/>
      <c r="BG1652" s="12"/>
      <c r="BH1652" s="12"/>
      <c r="BI1652" s="12"/>
      <c r="BJ1652" s="12"/>
      <c r="BK1652" s="12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>
        <v>57724.5</v>
      </c>
      <c r="CF1652" s="12">
        <f>CE1652-CD1652</f>
        <v>57724.5</v>
      </c>
      <c r="CG1652" s="12"/>
      <c r="CH1652" s="12"/>
      <c r="CI1652" s="12">
        <v>106436.3</v>
      </c>
      <c r="CJ1652" s="12">
        <f>CI1652-CH1652</f>
        <v>106436.3</v>
      </c>
      <c r="CK1652" s="12"/>
      <c r="CL1652" s="12"/>
      <c r="CM1652" s="12">
        <v>259737.01</v>
      </c>
      <c r="CN1652" s="12">
        <f>CM1652-CL1652</f>
        <v>259737.01</v>
      </c>
      <c r="CO1652" s="12"/>
      <c r="CP1652" s="12"/>
      <c r="CQ1652" s="12">
        <v>82228.17</v>
      </c>
      <c r="CR1652" s="12">
        <f>CQ1652-CP1652</f>
        <v>82228.17</v>
      </c>
      <c r="CS1652" s="12"/>
      <c r="CT1652" s="12"/>
      <c r="CU1652" s="12"/>
      <c r="CV1652" s="12"/>
      <c r="CW1652" s="12"/>
      <c r="CX1652" s="12"/>
      <c r="CY1652" s="12"/>
      <c r="CZ1652" s="12"/>
      <c r="DA1652" s="12"/>
      <c r="DB1652" s="12"/>
      <c r="DC1652" s="12"/>
      <c r="DD1652" s="12"/>
      <c r="DE1652" s="13" t="s">
        <v>54</v>
      </c>
      <c r="DF1652" s="14" t="s">
        <v>55</v>
      </c>
    </row>
    <row r="1653" spans="1:110" ht="51" hidden="1" x14ac:dyDescent="0.25">
      <c r="A1653" s="25" t="s">
        <v>122</v>
      </c>
      <c r="B1653" s="48" t="s">
        <v>1641</v>
      </c>
      <c r="C1653" s="49">
        <v>1879</v>
      </c>
      <c r="D1653" s="49" t="s">
        <v>51</v>
      </c>
      <c r="E1653" s="48" t="s">
        <v>56</v>
      </c>
      <c r="F1653" s="50">
        <v>1113.2</v>
      </c>
      <c r="G1653" s="50">
        <v>972.2</v>
      </c>
      <c r="H1653" s="51">
        <v>34073</v>
      </c>
      <c r="I1653" s="12">
        <f t="shared" si="1908"/>
        <v>380100</v>
      </c>
      <c r="J1653" s="12">
        <f t="shared" si="1909"/>
        <v>190050</v>
      </c>
      <c r="K1653" s="12">
        <f t="shared" si="1910"/>
        <v>190050</v>
      </c>
      <c r="L1653" s="12">
        <f t="shared" si="1911"/>
        <v>190050</v>
      </c>
      <c r="M1653" s="12">
        <f t="shared" si="1942"/>
        <v>0</v>
      </c>
      <c r="N1653" s="12"/>
      <c r="O1653" s="12"/>
      <c r="P1653" s="12">
        <v>0</v>
      </c>
      <c r="Q1653" s="12"/>
      <c r="R1653" s="12"/>
      <c r="S1653" s="12">
        <v>0</v>
      </c>
      <c r="T1653" s="12"/>
      <c r="U1653" s="12"/>
      <c r="V1653" s="12">
        <v>0</v>
      </c>
      <c r="W1653" s="12"/>
      <c r="X1653" s="12"/>
      <c r="Y1653" s="12">
        <v>0</v>
      </c>
      <c r="Z1653" s="12"/>
      <c r="AA1653" s="12"/>
      <c r="AB1653" s="12">
        <v>0</v>
      </c>
      <c r="AC1653" s="12">
        <v>575425.74800000002</v>
      </c>
      <c r="AD1653" s="12">
        <v>380100</v>
      </c>
      <c r="AE1653" s="12">
        <v>-195325.74800000002</v>
      </c>
      <c r="AF1653" s="12"/>
      <c r="AG1653" s="12"/>
      <c r="AH1653" s="12">
        <v>0</v>
      </c>
      <c r="AI1653" s="12"/>
      <c r="AJ1653" s="12"/>
      <c r="AK1653" s="12">
        <v>0</v>
      </c>
      <c r="AL1653" s="12"/>
      <c r="AM1653" s="12"/>
      <c r="AN1653" s="12">
        <v>0</v>
      </c>
      <c r="AO1653" s="32"/>
      <c r="AP1653" s="39" t="s">
        <v>53</v>
      </c>
      <c r="AQ1653" s="32"/>
      <c r="AR1653" s="32">
        <v>0</v>
      </c>
      <c r="AS1653" s="12"/>
      <c r="AT1653" s="12"/>
      <c r="AU1653" s="12">
        <v>0</v>
      </c>
      <c r="AV1653" s="12"/>
      <c r="AW1653" s="12"/>
      <c r="AX1653" s="12">
        <v>0</v>
      </c>
      <c r="AY1653" s="45"/>
      <c r="AZ1653" s="32"/>
      <c r="BA1653" s="12">
        <v>0</v>
      </c>
      <c r="BB1653" s="12">
        <f t="shared" si="1973"/>
        <v>0</v>
      </c>
      <c r="BC1653" s="12">
        <f t="shared" si="1913"/>
        <v>0</v>
      </c>
      <c r="BD1653" s="12">
        <f t="shared" si="1914"/>
        <v>0</v>
      </c>
      <c r="BE1653" s="12"/>
      <c r="BF1653" s="12"/>
      <c r="BG1653" s="12"/>
      <c r="BH1653" s="12">
        <f>BG1653-BF1653</f>
        <v>0</v>
      </c>
      <c r="BI1653" s="12"/>
      <c r="BJ1653" s="12"/>
      <c r="BK1653" s="12"/>
      <c r="BL1653" s="12">
        <f>BK1653-BJ1653</f>
        <v>0</v>
      </c>
      <c r="BM1653" s="12"/>
      <c r="BN1653" s="12"/>
      <c r="BO1653" s="12"/>
      <c r="BP1653" s="12">
        <f>BO1653-BN1653</f>
        <v>0</v>
      </c>
      <c r="BQ1653" s="12"/>
      <c r="BR1653" s="12"/>
      <c r="BS1653" s="12"/>
      <c r="BT1653" s="12">
        <f>BS1653-BR1653</f>
        <v>0</v>
      </c>
      <c r="BU1653" s="12"/>
      <c r="BV1653" s="12"/>
      <c r="BW1653" s="12"/>
      <c r="BX1653" s="12">
        <f>BW1653-BV1653</f>
        <v>0</v>
      </c>
      <c r="BY1653" s="12"/>
      <c r="BZ1653" s="12"/>
      <c r="CA1653" s="12"/>
      <c r="CB1653" s="12">
        <f>CA1653-BZ1653</f>
        <v>0</v>
      </c>
      <c r="CC1653" s="12"/>
      <c r="CD1653" s="12"/>
      <c r="CE1653" s="12"/>
      <c r="CF1653" s="12">
        <f>CE1653-CD1653</f>
        <v>0</v>
      </c>
      <c r="CG1653" s="12"/>
      <c r="CH1653" s="12"/>
      <c r="CI1653" s="12"/>
      <c r="CJ1653" s="12">
        <f>CI1653-CH1653</f>
        <v>0</v>
      </c>
      <c r="CK1653" s="12"/>
      <c r="CL1653" s="12"/>
      <c r="CM1653" s="12"/>
      <c r="CN1653" s="12">
        <f>CM1653-CL1653</f>
        <v>0</v>
      </c>
      <c r="CO1653" s="12"/>
      <c r="CP1653" s="12"/>
      <c r="CQ1653" s="12"/>
      <c r="CR1653" s="12">
        <f>CQ1653-CP1653</f>
        <v>0</v>
      </c>
      <c r="CS1653" s="12"/>
      <c r="CT1653" s="12"/>
      <c r="CU1653" s="12"/>
      <c r="CV1653" s="12">
        <f>CU1653-CT1653</f>
        <v>0</v>
      </c>
      <c r="CW1653" s="12"/>
      <c r="CX1653" s="12"/>
      <c r="CY1653" s="12"/>
      <c r="CZ1653" s="12">
        <f>CY1653-CX1653</f>
        <v>0</v>
      </c>
      <c r="DA1653" s="12"/>
      <c r="DB1653" s="12"/>
      <c r="DC1653" s="12"/>
      <c r="DD1653" s="12">
        <f>DC1653-DB1653</f>
        <v>0</v>
      </c>
      <c r="DE1653" s="13" t="s">
        <v>54</v>
      </c>
      <c r="DF1653" s="14" t="s">
        <v>55</v>
      </c>
    </row>
    <row r="1654" spans="1:110" ht="51" hidden="1" x14ac:dyDescent="0.25">
      <c r="A1654" s="25" t="s">
        <v>123</v>
      </c>
      <c r="B1654" s="48" t="s">
        <v>1642</v>
      </c>
      <c r="C1654" s="49">
        <v>1841</v>
      </c>
      <c r="D1654" s="49" t="s">
        <v>51</v>
      </c>
      <c r="E1654" s="48" t="s">
        <v>56</v>
      </c>
      <c r="F1654" s="50">
        <v>3485</v>
      </c>
      <c r="G1654" s="50">
        <v>3066</v>
      </c>
      <c r="H1654" s="51">
        <v>34380</v>
      </c>
      <c r="I1654" s="12">
        <f t="shared" si="1908"/>
        <v>2400097.2000000002</v>
      </c>
      <c r="J1654" s="12">
        <f t="shared" si="1909"/>
        <v>1200048.6000000001</v>
      </c>
      <c r="K1654" s="12">
        <f t="shared" si="1910"/>
        <v>1200048.6000000001</v>
      </c>
      <c r="L1654" s="12">
        <f t="shared" si="1911"/>
        <v>1200048.6000000001</v>
      </c>
      <c r="M1654" s="12">
        <f t="shared" si="1942"/>
        <v>0</v>
      </c>
      <c r="N1654" s="12"/>
      <c r="O1654" s="12"/>
      <c r="P1654" s="12">
        <v>0</v>
      </c>
      <c r="Q1654" s="12"/>
      <c r="R1654" s="12"/>
      <c r="S1654" s="12">
        <v>0</v>
      </c>
      <c r="T1654" s="12"/>
      <c r="U1654" s="12"/>
      <c r="V1654" s="12">
        <v>0</v>
      </c>
      <c r="W1654" s="12">
        <v>1662967.7849999999</v>
      </c>
      <c r="X1654" s="12">
        <v>952868.4</v>
      </c>
      <c r="Y1654" s="12">
        <v>-710099.38499999989</v>
      </c>
      <c r="Z1654" s="12"/>
      <c r="AA1654" s="12"/>
      <c r="AB1654" s="12">
        <v>0</v>
      </c>
      <c r="AC1654" s="12">
        <v>1423108.32</v>
      </c>
      <c r="AD1654" s="12">
        <v>1447228.8</v>
      </c>
      <c r="AE1654" s="12">
        <v>24120.479999999981</v>
      </c>
      <c r="AF1654" s="12"/>
      <c r="AG1654" s="12"/>
      <c r="AH1654" s="12">
        <v>0</v>
      </c>
      <c r="AI1654" s="12"/>
      <c r="AJ1654" s="12"/>
      <c r="AK1654" s="12">
        <v>0</v>
      </c>
      <c r="AL1654" s="12"/>
      <c r="AM1654" s="12"/>
      <c r="AN1654" s="12">
        <v>0</v>
      </c>
      <c r="AO1654" s="32"/>
      <c r="AP1654" s="39" t="s">
        <v>53</v>
      </c>
      <c r="AQ1654" s="32"/>
      <c r="AR1654" s="32">
        <v>0</v>
      </c>
      <c r="AS1654" s="12"/>
      <c r="AT1654" s="12"/>
      <c r="AU1654" s="12">
        <v>0</v>
      </c>
      <c r="AV1654" s="12"/>
      <c r="AW1654" s="12"/>
      <c r="AX1654" s="12">
        <v>0</v>
      </c>
      <c r="AY1654" s="45"/>
      <c r="AZ1654" s="32"/>
      <c r="BA1654" s="12">
        <v>0</v>
      </c>
      <c r="BB1654" s="12">
        <f t="shared" ref="BB1654:BB1663" si="1974">BF1654+BJ1654+BN1654+BR1654+BV1654+BZ1654+CD1654+CH1654+CL1654+CP1654+CT1654+CX1654+DB1654</f>
        <v>0</v>
      </c>
      <c r="BC1654" s="12">
        <f t="shared" si="1913"/>
        <v>0</v>
      </c>
      <c r="BD1654" s="12">
        <f t="shared" si="1914"/>
        <v>0</v>
      </c>
      <c r="BE1654" s="12"/>
      <c r="BF1654" s="12"/>
      <c r="BG1654" s="12"/>
      <c r="BH1654" s="12">
        <f t="shared" ref="BH1654:BH1663" si="1975">BG1654-BF1654</f>
        <v>0</v>
      </c>
      <c r="BI1654" s="12"/>
      <c r="BJ1654" s="12"/>
      <c r="BK1654" s="12"/>
      <c r="BL1654" s="12">
        <f t="shared" ref="BL1654:BL1663" si="1976">BK1654-BJ1654</f>
        <v>0</v>
      </c>
      <c r="BM1654" s="12"/>
      <c r="BN1654" s="12"/>
      <c r="BO1654" s="12"/>
      <c r="BP1654" s="12">
        <f t="shared" ref="BP1654:BP1663" si="1977">BO1654-BN1654</f>
        <v>0</v>
      </c>
      <c r="BQ1654" s="12"/>
      <c r="BR1654" s="12"/>
      <c r="BS1654" s="12"/>
      <c r="BT1654" s="12">
        <f t="shared" ref="BT1654:BT1663" si="1978">BS1654-BR1654</f>
        <v>0</v>
      </c>
      <c r="BU1654" s="12"/>
      <c r="BV1654" s="12"/>
      <c r="BW1654" s="12"/>
      <c r="BX1654" s="12">
        <f t="shared" ref="BX1654:BX1663" si="1979">BW1654-BV1654</f>
        <v>0</v>
      </c>
      <c r="BY1654" s="12"/>
      <c r="BZ1654" s="12"/>
      <c r="CA1654" s="12"/>
      <c r="CB1654" s="12">
        <f t="shared" ref="CB1654:CB1663" si="1980">CA1654-BZ1654</f>
        <v>0</v>
      </c>
      <c r="CC1654" s="12"/>
      <c r="CD1654" s="12"/>
      <c r="CE1654" s="12"/>
      <c r="CF1654" s="12">
        <f t="shared" ref="CF1654:CF1663" si="1981">CE1654-CD1654</f>
        <v>0</v>
      </c>
      <c r="CG1654" s="12"/>
      <c r="CH1654" s="12"/>
      <c r="CI1654" s="12"/>
      <c r="CJ1654" s="12">
        <f t="shared" ref="CJ1654:CJ1663" si="1982">CI1654-CH1654</f>
        <v>0</v>
      </c>
      <c r="CK1654" s="12"/>
      <c r="CL1654" s="12"/>
      <c r="CM1654" s="12"/>
      <c r="CN1654" s="12">
        <f t="shared" ref="CN1654:CN1663" si="1983">CM1654-CL1654</f>
        <v>0</v>
      </c>
      <c r="CO1654" s="12"/>
      <c r="CP1654" s="12"/>
      <c r="CQ1654" s="12"/>
      <c r="CR1654" s="12">
        <f t="shared" ref="CR1654:CR1663" si="1984">CQ1654-CP1654</f>
        <v>0</v>
      </c>
      <c r="CS1654" s="12"/>
      <c r="CT1654" s="12"/>
      <c r="CU1654" s="12"/>
      <c r="CV1654" s="12">
        <f t="shared" ref="CV1654:CV1663" si="1985">CU1654-CT1654</f>
        <v>0</v>
      </c>
      <c r="CW1654" s="12"/>
      <c r="CX1654" s="12"/>
      <c r="CY1654" s="12"/>
      <c r="CZ1654" s="12">
        <f t="shared" ref="CZ1654:CZ1663" si="1986">CY1654-CX1654</f>
        <v>0</v>
      </c>
      <c r="DA1654" s="12"/>
      <c r="DB1654" s="12"/>
      <c r="DC1654" s="12"/>
      <c r="DD1654" s="12">
        <f t="shared" ref="DD1654:DD1663" si="1987">DC1654-DB1654</f>
        <v>0</v>
      </c>
      <c r="DE1654" s="13" t="s">
        <v>54</v>
      </c>
      <c r="DF1654" s="14" t="s">
        <v>55</v>
      </c>
    </row>
    <row r="1655" spans="1:110" ht="51" hidden="1" x14ac:dyDescent="0.25">
      <c r="A1655" s="25" t="s">
        <v>124</v>
      </c>
      <c r="B1655" s="48" t="s">
        <v>1643</v>
      </c>
      <c r="C1655" s="49">
        <v>1901</v>
      </c>
      <c r="D1655" s="49" t="s">
        <v>51</v>
      </c>
      <c r="E1655" s="48" t="s">
        <v>56</v>
      </c>
      <c r="F1655" s="50">
        <v>888</v>
      </c>
      <c r="G1655" s="50">
        <v>801</v>
      </c>
      <c r="H1655" s="51">
        <v>34760</v>
      </c>
      <c r="I1655" s="12">
        <f t="shared" si="1908"/>
        <v>2538580.128</v>
      </c>
      <c r="J1655" s="12">
        <f t="shared" si="1909"/>
        <v>1269290.064</v>
      </c>
      <c r="K1655" s="12">
        <f t="shared" si="1910"/>
        <v>1269290.064</v>
      </c>
      <c r="L1655" s="12">
        <f t="shared" si="1911"/>
        <v>1269290.064</v>
      </c>
      <c r="M1655" s="12">
        <f t="shared" si="1942"/>
        <v>0</v>
      </c>
      <c r="N1655" s="12"/>
      <c r="O1655" s="12"/>
      <c r="P1655" s="12">
        <v>0</v>
      </c>
      <c r="Q1655" s="12"/>
      <c r="R1655" s="12"/>
      <c r="S1655" s="12">
        <v>0</v>
      </c>
      <c r="T1655" s="12"/>
      <c r="U1655" s="12"/>
      <c r="V1655" s="12">
        <v>0</v>
      </c>
      <c r="W1655" s="12">
        <v>434454.402</v>
      </c>
      <c r="X1655" s="12">
        <v>170774.92799999999</v>
      </c>
      <c r="Y1655" s="12">
        <v>-263679.47400000005</v>
      </c>
      <c r="Z1655" s="12"/>
      <c r="AA1655" s="12"/>
      <c r="AB1655" s="12">
        <v>0</v>
      </c>
      <c r="AC1655" s="12">
        <v>274195.42</v>
      </c>
      <c r="AD1655" s="12">
        <v>278842.8</v>
      </c>
      <c r="AE1655" s="12">
        <v>4647.3800000000047</v>
      </c>
      <c r="AF1655" s="12"/>
      <c r="AG1655" s="12"/>
      <c r="AH1655" s="12">
        <v>0</v>
      </c>
      <c r="AI1655" s="12"/>
      <c r="AJ1655" s="12"/>
      <c r="AK1655" s="12">
        <v>0</v>
      </c>
      <c r="AL1655" s="12"/>
      <c r="AM1655" s="12"/>
      <c r="AN1655" s="12">
        <v>0</v>
      </c>
      <c r="AO1655" s="32"/>
      <c r="AP1655" s="39" t="s">
        <v>53</v>
      </c>
      <c r="AQ1655" s="32"/>
      <c r="AR1655" s="32">
        <v>0</v>
      </c>
      <c r="AS1655" s="12">
        <v>1331484.747</v>
      </c>
      <c r="AT1655" s="12">
        <v>2088962.4</v>
      </c>
      <c r="AU1655" s="12">
        <v>757477.65299999993</v>
      </c>
      <c r="AV1655" s="12"/>
      <c r="AW1655" s="12"/>
      <c r="AX1655" s="12">
        <v>0</v>
      </c>
      <c r="AY1655" s="45"/>
      <c r="AZ1655" s="32"/>
      <c r="BA1655" s="12">
        <v>0</v>
      </c>
      <c r="BB1655" s="12">
        <f t="shared" si="1974"/>
        <v>0</v>
      </c>
      <c r="BC1655" s="12">
        <f t="shared" si="1913"/>
        <v>0</v>
      </c>
      <c r="BD1655" s="12">
        <f t="shared" si="1914"/>
        <v>0</v>
      </c>
      <c r="BE1655" s="12"/>
      <c r="BF1655" s="12"/>
      <c r="BG1655" s="12"/>
      <c r="BH1655" s="12">
        <f t="shared" si="1975"/>
        <v>0</v>
      </c>
      <c r="BI1655" s="12"/>
      <c r="BJ1655" s="12"/>
      <c r="BK1655" s="12"/>
      <c r="BL1655" s="12">
        <f t="shared" si="1976"/>
        <v>0</v>
      </c>
      <c r="BM1655" s="12"/>
      <c r="BN1655" s="12"/>
      <c r="BO1655" s="12"/>
      <c r="BP1655" s="12">
        <f t="shared" si="1977"/>
        <v>0</v>
      </c>
      <c r="BQ1655" s="12"/>
      <c r="BR1655" s="12"/>
      <c r="BS1655" s="12"/>
      <c r="BT1655" s="12">
        <f t="shared" si="1978"/>
        <v>0</v>
      </c>
      <c r="BU1655" s="12"/>
      <c r="BV1655" s="12"/>
      <c r="BW1655" s="12"/>
      <c r="BX1655" s="12">
        <f t="shared" si="1979"/>
        <v>0</v>
      </c>
      <c r="BY1655" s="12"/>
      <c r="BZ1655" s="12"/>
      <c r="CA1655" s="12"/>
      <c r="CB1655" s="12">
        <f t="shared" si="1980"/>
        <v>0</v>
      </c>
      <c r="CC1655" s="12"/>
      <c r="CD1655" s="12"/>
      <c r="CE1655" s="12"/>
      <c r="CF1655" s="12">
        <f t="shared" si="1981"/>
        <v>0</v>
      </c>
      <c r="CG1655" s="12"/>
      <c r="CH1655" s="12"/>
      <c r="CI1655" s="12"/>
      <c r="CJ1655" s="12">
        <f t="shared" si="1982"/>
        <v>0</v>
      </c>
      <c r="CK1655" s="12"/>
      <c r="CL1655" s="12"/>
      <c r="CM1655" s="12"/>
      <c r="CN1655" s="12">
        <f t="shared" si="1983"/>
        <v>0</v>
      </c>
      <c r="CO1655" s="12"/>
      <c r="CP1655" s="12"/>
      <c r="CQ1655" s="12"/>
      <c r="CR1655" s="12">
        <f t="shared" si="1984"/>
        <v>0</v>
      </c>
      <c r="CS1655" s="12"/>
      <c r="CT1655" s="12"/>
      <c r="CU1655" s="12"/>
      <c r="CV1655" s="12">
        <f t="shared" si="1985"/>
        <v>0</v>
      </c>
      <c r="CW1655" s="12"/>
      <c r="CX1655" s="12"/>
      <c r="CY1655" s="12"/>
      <c r="CZ1655" s="12">
        <f t="shared" si="1986"/>
        <v>0</v>
      </c>
      <c r="DA1655" s="12"/>
      <c r="DB1655" s="12"/>
      <c r="DC1655" s="12"/>
      <c r="DD1655" s="12">
        <f t="shared" si="1987"/>
        <v>0</v>
      </c>
      <c r="DE1655" s="13" t="s">
        <v>54</v>
      </c>
      <c r="DF1655" s="14" t="s">
        <v>55</v>
      </c>
    </row>
    <row r="1656" spans="1:110" ht="51" hidden="1" x14ac:dyDescent="0.25">
      <c r="A1656" s="25" t="s">
        <v>125</v>
      </c>
      <c r="B1656" s="48" t="s">
        <v>1195</v>
      </c>
      <c r="C1656" s="49">
        <v>1874</v>
      </c>
      <c r="D1656" s="49" t="s">
        <v>51</v>
      </c>
      <c r="E1656" s="48" t="s">
        <v>56</v>
      </c>
      <c r="F1656" s="50">
        <v>4228</v>
      </c>
      <c r="G1656" s="50">
        <v>3851</v>
      </c>
      <c r="H1656" s="51">
        <v>34022</v>
      </c>
      <c r="I1656" s="12">
        <f t="shared" si="1908"/>
        <v>2246596.38</v>
      </c>
      <c r="J1656" s="12">
        <f t="shared" si="1909"/>
        <v>1123298.19</v>
      </c>
      <c r="K1656" s="12">
        <f t="shared" si="1910"/>
        <v>1123298.19</v>
      </c>
      <c r="L1656" s="12">
        <f t="shared" si="1911"/>
        <v>1123298.19</v>
      </c>
      <c r="M1656" s="12">
        <f t="shared" si="1942"/>
        <v>0</v>
      </c>
      <c r="N1656" s="12"/>
      <c r="O1656" s="12"/>
      <c r="P1656" s="12">
        <v>0</v>
      </c>
      <c r="Q1656" s="12"/>
      <c r="R1656" s="12"/>
      <c r="S1656" s="12">
        <v>0</v>
      </c>
      <c r="T1656" s="12"/>
      <c r="U1656" s="12"/>
      <c r="V1656" s="12">
        <v>0</v>
      </c>
      <c r="W1656" s="12"/>
      <c r="X1656" s="12">
        <v>1033531.38</v>
      </c>
      <c r="Y1656" s="12">
        <v>1033531.38</v>
      </c>
      <c r="Z1656" s="12">
        <v>1213065</v>
      </c>
      <c r="AA1656" s="12">
        <v>1213065</v>
      </c>
      <c r="AB1656" s="12">
        <v>0</v>
      </c>
      <c r="AC1656" s="12"/>
      <c r="AD1656" s="12"/>
      <c r="AE1656" s="12">
        <v>0</v>
      </c>
      <c r="AF1656" s="12"/>
      <c r="AG1656" s="12"/>
      <c r="AH1656" s="12">
        <v>0</v>
      </c>
      <c r="AI1656" s="12"/>
      <c r="AJ1656" s="12"/>
      <c r="AK1656" s="12">
        <v>0</v>
      </c>
      <c r="AL1656" s="12"/>
      <c r="AM1656" s="12"/>
      <c r="AN1656" s="12">
        <v>0</v>
      </c>
      <c r="AO1656" s="32"/>
      <c r="AP1656" s="39" t="s">
        <v>53</v>
      </c>
      <c r="AQ1656" s="32"/>
      <c r="AR1656" s="32">
        <v>0</v>
      </c>
      <c r="AS1656" s="12"/>
      <c r="AT1656" s="12"/>
      <c r="AU1656" s="12">
        <v>0</v>
      </c>
      <c r="AV1656" s="12"/>
      <c r="AW1656" s="12"/>
      <c r="AX1656" s="12">
        <v>0</v>
      </c>
      <c r="AY1656" s="45"/>
      <c r="AZ1656" s="32"/>
      <c r="BA1656" s="12">
        <v>0</v>
      </c>
      <c r="BB1656" s="12">
        <f t="shared" si="1974"/>
        <v>0</v>
      </c>
      <c r="BC1656" s="12">
        <f t="shared" si="1913"/>
        <v>0</v>
      </c>
      <c r="BD1656" s="12">
        <f t="shared" si="1914"/>
        <v>0</v>
      </c>
      <c r="BE1656" s="12"/>
      <c r="BF1656" s="12"/>
      <c r="BG1656" s="12"/>
      <c r="BH1656" s="12">
        <f t="shared" si="1975"/>
        <v>0</v>
      </c>
      <c r="BI1656" s="12"/>
      <c r="BJ1656" s="12"/>
      <c r="BK1656" s="12"/>
      <c r="BL1656" s="12">
        <f t="shared" si="1976"/>
        <v>0</v>
      </c>
      <c r="BM1656" s="12"/>
      <c r="BN1656" s="12"/>
      <c r="BO1656" s="12"/>
      <c r="BP1656" s="12">
        <f t="shared" si="1977"/>
        <v>0</v>
      </c>
      <c r="BQ1656" s="12"/>
      <c r="BR1656" s="12"/>
      <c r="BS1656" s="12"/>
      <c r="BT1656" s="12">
        <f t="shared" si="1978"/>
        <v>0</v>
      </c>
      <c r="BU1656" s="12"/>
      <c r="BV1656" s="12"/>
      <c r="BW1656" s="12"/>
      <c r="BX1656" s="12">
        <f t="shared" si="1979"/>
        <v>0</v>
      </c>
      <c r="BY1656" s="12"/>
      <c r="BZ1656" s="12"/>
      <c r="CA1656" s="12"/>
      <c r="CB1656" s="12">
        <f t="shared" si="1980"/>
        <v>0</v>
      </c>
      <c r="CC1656" s="12"/>
      <c r="CD1656" s="12"/>
      <c r="CE1656" s="12"/>
      <c r="CF1656" s="12">
        <f t="shared" si="1981"/>
        <v>0</v>
      </c>
      <c r="CG1656" s="12"/>
      <c r="CH1656" s="12"/>
      <c r="CI1656" s="12"/>
      <c r="CJ1656" s="12">
        <f t="shared" si="1982"/>
        <v>0</v>
      </c>
      <c r="CK1656" s="12"/>
      <c r="CL1656" s="12"/>
      <c r="CM1656" s="12"/>
      <c r="CN1656" s="12">
        <f t="shared" si="1983"/>
        <v>0</v>
      </c>
      <c r="CO1656" s="12"/>
      <c r="CP1656" s="12"/>
      <c r="CQ1656" s="12"/>
      <c r="CR1656" s="12">
        <f t="shared" si="1984"/>
        <v>0</v>
      </c>
      <c r="CS1656" s="12"/>
      <c r="CT1656" s="12"/>
      <c r="CU1656" s="12"/>
      <c r="CV1656" s="12">
        <f t="shared" si="1985"/>
        <v>0</v>
      </c>
      <c r="CW1656" s="12"/>
      <c r="CX1656" s="12"/>
      <c r="CY1656" s="12"/>
      <c r="CZ1656" s="12">
        <f t="shared" si="1986"/>
        <v>0</v>
      </c>
      <c r="DA1656" s="12"/>
      <c r="DB1656" s="12"/>
      <c r="DC1656" s="12"/>
      <c r="DD1656" s="12">
        <f t="shared" si="1987"/>
        <v>0</v>
      </c>
      <c r="DE1656" s="13" t="s">
        <v>54</v>
      </c>
      <c r="DF1656" s="14" t="s">
        <v>55</v>
      </c>
    </row>
    <row r="1657" spans="1:110" ht="38.25" hidden="1" x14ac:dyDescent="0.25">
      <c r="A1657" s="25" t="s">
        <v>126</v>
      </c>
      <c r="B1657" s="48" t="s">
        <v>1644</v>
      </c>
      <c r="C1657" s="49">
        <v>1915</v>
      </c>
      <c r="D1657" s="49">
        <v>1965</v>
      </c>
      <c r="E1657" s="48" t="s">
        <v>52</v>
      </c>
      <c r="F1657" s="50">
        <v>2593</v>
      </c>
      <c r="G1657" s="50">
        <v>2234</v>
      </c>
      <c r="H1657" s="51">
        <v>34029</v>
      </c>
      <c r="I1657" s="12">
        <f t="shared" si="1908"/>
        <v>1231437.72</v>
      </c>
      <c r="J1657" s="12">
        <f t="shared" si="1909"/>
        <v>615718.86</v>
      </c>
      <c r="K1657" s="12">
        <f t="shared" si="1910"/>
        <v>615718.86</v>
      </c>
      <c r="L1657" s="12">
        <f t="shared" si="1911"/>
        <v>615718.86</v>
      </c>
      <c r="M1657" s="12">
        <f t="shared" si="1942"/>
        <v>0</v>
      </c>
      <c r="N1657" s="12">
        <v>1123702</v>
      </c>
      <c r="O1657" s="12">
        <v>1231437.72</v>
      </c>
      <c r="P1657" s="12">
        <v>107735.71999999997</v>
      </c>
      <c r="Q1657" s="12"/>
      <c r="R1657" s="12"/>
      <c r="S1657" s="12">
        <v>0</v>
      </c>
      <c r="T1657" s="12"/>
      <c r="U1657" s="12"/>
      <c r="V1657" s="12">
        <v>0</v>
      </c>
      <c r="W1657" s="12"/>
      <c r="X1657" s="12"/>
      <c r="Y1657" s="12">
        <v>0</v>
      </c>
      <c r="Z1657" s="12"/>
      <c r="AA1657" s="12"/>
      <c r="AB1657" s="12">
        <v>0</v>
      </c>
      <c r="AC1657" s="12"/>
      <c r="AD1657" s="12"/>
      <c r="AE1657" s="12">
        <v>0</v>
      </c>
      <c r="AF1657" s="12"/>
      <c r="AG1657" s="12"/>
      <c r="AH1657" s="12">
        <v>0</v>
      </c>
      <c r="AI1657" s="12"/>
      <c r="AJ1657" s="12"/>
      <c r="AK1657" s="12">
        <v>0</v>
      </c>
      <c r="AL1657" s="12"/>
      <c r="AM1657" s="12"/>
      <c r="AN1657" s="12">
        <v>0</v>
      </c>
      <c r="AO1657" s="32"/>
      <c r="AP1657" s="39" t="s">
        <v>53</v>
      </c>
      <c r="AQ1657" s="32"/>
      <c r="AR1657" s="32">
        <v>0</v>
      </c>
      <c r="AS1657" s="12"/>
      <c r="AT1657" s="12"/>
      <c r="AU1657" s="12">
        <v>0</v>
      </c>
      <c r="AV1657" s="12"/>
      <c r="AW1657" s="12"/>
      <c r="AX1657" s="12">
        <v>0</v>
      </c>
      <c r="AY1657" s="45"/>
      <c r="AZ1657" s="32"/>
      <c r="BA1657" s="12">
        <v>0</v>
      </c>
      <c r="BB1657" s="12">
        <f t="shared" si="1974"/>
        <v>0</v>
      </c>
      <c r="BC1657" s="12">
        <f t="shared" si="1913"/>
        <v>0</v>
      </c>
      <c r="BD1657" s="12">
        <f t="shared" si="1914"/>
        <v>0</v>
      </c>
      <c r="BE1657" s="12"/>
      <c r="BF1657" s="12"/>
      <c r="BG1657" s="12"/>
      <c r="BH1657" s="12">
        <f t="shared" si="1975"/>
        <v>0</v>
      </c>
      <c r="BI1657" s="12"/>
      <c r="BJ1657" s="12"/>
      <c r="BK1657" s="12"/>
      <c r="BL1657" s="12">
        <f t="shared" si="1976"/>
        <v>0</v>
      </c>
      <c r="BM1657" s="12"/>
      <c r="BN1657" s="12"/>
      <c r="BO1657" s="12"/>
      <c r="BP1657" s="12">
        <f t="shared" si="1977"/>
        <v>0</v>
      </c>
      <c r="BQ1657" s="12"/>
      <c r="BR1657" s="12"/>
      <c r="BS1657" s="12"/>
      <c r="BT1657" s="12">
        <f t="shared" si="1978"/>
        <v>0</v>
      </c>
      <c r="BU1657" s="12"/>
      <c r="BV1657" s="12"/>
      <c r="BW1657" s="12"/>
      <c r="BX1657" s="12">
        <f t="shared" si="1979"/>
        <v>0</v>
      </c>
      <c r="BY1657" s="12"/>
      <c r="BZ1657" s="12"/>
      <c r="CA1657" s="12"/>
      <c r="CB1657" s="12">
        <f t="shared" si="1980"/>
        <v>0</v>
      </c>
      <c r="CC1657" s="12"/>
      <c r="CD1657" s="12"/>
      <c r="CE1657" s="12"/>
      <c r="CF1657" s="12">
        <f t="shared" si="1981"/>
        <v>0</v>
      </c>
      <c r="CG1657" s="12"/>
      <c r="CH1657" s="12"/>
      <c r="CI1657" s="12"/>
      <c r="CJ1657" s="12">
        <f t="shared" si="1982"/>
        <v>0</v>
      </c>
      <c r="CK1657" s="12"/>
      <c r="CL1657" s="12"/>
      <c r="CM1657" s="12"/>
      <c r="CN1657" s="12">
        <f t="shared" si="1983"/>
        <v>0</v>
      </c>
      <c r="CO1657" s="12"/>
      <c r="CP1657" s="12"/>
      <c r="CQ1657" s="12"/>
      <c r="CR1657" s="12">
        <f t="shared" si="1984"/>
        <v>0</v>
      </c>
      <c r="CS1657" s="12"/>
      <c r="CT1657" s="12"/>
      <c r="CU1657" s="12"/>
      <c r="CV1657" s="12">
        <f t="shared" si="1985"/>
        <v>0</v>
      </c>
      <c r="CW1657" s="12"/>
      <c r="CX1657" s="12"/>
      <c r="CY1657" s="12"/>
      <c r="CZ1657" s="12">
        <f t="shared" si="1986"/>
        <v>0</v>
      </c>
      <c r="DA1657" s="12"/>
      <c r="DB1657" s="12"/>
      <c r="DC1657" s="12"/>
      <c r="DD1657" s="12">
        <f t="shared" si="1987"/>
        <v>0</v>
      </c>
      <c r="DE1657" s="13" t="s">
        <v>54</v>
      </c>
      <c r="DF1657" s="14" t="s">
        <v>55</v>
      </c>
    </row>
    <row r="1658" spans="1:110" ht="38.25" hidden="1" x14ac:dyDescent="0.25">
      <c r="A1658" s="25" t="s">
        <v>127</v>
      </c>
      <c r="B1658" s="48" t="s">
        <v>1645</v>
      </c>
      <c r="C1658" s="49">
        <v>1936</v>
      </c>
      <c r="D1658" s="49" t="s">
        <v>51</v>
      </c>
      <c r="E1658" s="48" t="s">
        <v>67</v>
      </c>
      <c r="F1658" s="50">
        <v>1713.51</v>
      </c>
      <c r="G1658" s="50">
        <v>1524</v>
      </c>
      <c r="H1658" s="51">
        <v>33711</v>
      </c>
      <c r="I1658" s="12">
        <f t="shared" si="1908"/>
        <v>6510004.45218</v>
      </c>
      <c r="J1658" s="12">
        <f t="shared" si="1909"/>
        <v>3255002.22609</v>
      </c>
      <c r="K1658" s="12">
        <f t="shared" si="1910"/>
        <v>3255002.22609</v>
      </c>
      <c r="L1658" s="12">
        <f t="shared" si="1911"/>
        <v>3255002.22609</v>
      </c>
      <c r="M1658" s="12">
        <f t="shared" si="1942"/>
        <v>0</v>
      </c>
      <c r="N1658" s="12"/>
      <c r="O1658" s="12"/>
      <c r="P1658" s="12">
        <v>0</v>
      </c>
      <c r="Q1658" s="12">
        <v>4469449.9800000004</v>
      </c>
      <c r="R1658" s="12">
        <v>4469449.9800000004</v>
      </c>
      <c r="S1658" s="12">
        <v>0</v>
      </c>
      <c r="T1658" s="12"/>
      <c r="U1658" s="12"/>
      <c r="V1658" s="12">
        <v>0</v>
      </c>
      <c r="W1658" s="12"/>
      <c r="X1658" s="12">
        <v>601367.14295999997</v>
      </c>
      <c r="Y1658" s="12">
        <v>601367.14295999997</v>
      </c>
      <c r="Z1658" s="12">
        <v>606597.71799999999</v>
      </c>
      <c r="AA1658" s="12">
        <v>719946.57959999994</v>
      </c>
      <c r="AB1658" s="12">
        <v>113348.86159999995</v>
      </c>
      <c r="AC1658" s="12"/>
      <c r="AD1658" s="12">
        <v>719240.7496199999</v>
      </c>
      <c r="AE1658" s="12">
        <v>719240.7496199999</v>
      </c>
      <c r="AF1658" s="12"/>
      <c r="AG1658" s="12"/>
      <c r="AH1658" s="12">
        <v>0</v>
      </c>
      <c r="AI1658" s="12"/>
      <c r="AJ1658" s="12"/>
      <c r="AK1658" s="12">
        <v>0</v>
      </c>
      <c r="AL1658" s="12"/>
      <c r="AM1658" s="12"/>
      <c r="AN1658" s="12">
        <v>0</v>
      </c>
      <c r="AO1658" s="32"/>
      <c r="AP1658" s="39" t="s">
        <v>53</v>
      </c>
      <c r="AQ1658" s="32"/>
      <c r="AR1658" s="32">
        <v>0</v>
      </c>
      <c r="AS1658" s="12"/>
      <c r="AT1658" s="12"/>
      <c r="AU1658" s="12">
        <v>0</v>
      </c>
      <c r="AV1658" s="12"/>
      <c r="AW1658" s="12"/>
      <c r="AX1658" s="12">
        <v>0</v>
      </c>
      <c r="AY1658" s="45"/>
      <c r="AZ1658" s="32"/>
      <c r="BA1658" s="12">
        <v>0</v>
      </c>
      <c r="BB1658" s="12">
        <f t="shared" si="1974"/>
        <v>0</v>
      </c>
      <c r="BC1658" s="12">
        <f t="shared" si="1913"/>
        <v>0</v>
      </c>
      <c r="BD1658" s="12">
        <f t="shared" si="1914"/>
        <v>0</v>
      </c>
      <c r="BE1658" s="12"/>
      <c r="BF1658" s="12"/>
      <c r="BG1658" s="12"/>
      <c r="BH1658" s="12">
        <f t="shared" si="1975"/>
        <v>0</v>
      </c>
      <c r="BI1658" s="12"/>
      <c r="BJ1658" s="12"/>
      <c r="BK1658" s="12"/>
      <c r="BL1658" s="12">
        <f t="shared" si="1976"/>
        <v>0</v>
      </c>
      <c r="BM1658" s="12"/>
      <c r="BN1658" s="12"/>
      <c r="BO1658" s="12"/>
      <c r="BP1658" s="12">
        <f t="shared" si="1977"/>
        <v>0</v>
      </c>
      <c r="BQ1658" s="12"/>
      <c r="BR1658" s="12"/>
      <c r="BS1658" s="12"/>
      <c r="BT1658" s="12">
        <f t="shared" si="1978"/>
        <v>0</v>
      </c>
      <c r="BU1658" s="12"/>
      <c r="BV1658" s="12"/>
      <c r="BW1658" s="12"/>
      <c r="BX1658" s="12">
        <f t="shared" si="1979"/>
        <v>0</v>
      </c>
      <c r="BY1658" s="12"/>
      <c r="BZ1658" s="12"/>
      <c r="CA1658" s="12"/>
      <c r="CB1658" s="12">
        <f t="shared" si="1980"/>
        <v>0</v>
      </c>
      <c r="CC1658" s="12"/>
      <c r="CD1658" s="12"/>
      <c r="CE1658" s="12"/>
      <c r="CF1658" s="12">
        <f t="shared" si="1981"/>
        <v>0</v>
      </c>
      <c r="CG1658" s="12"/>
      <c r="CH1658" s="12"/>
      <c r="CI1658" s="12"/>
      <c r="CJ1658" s="12">
        <f t="shared" si="1982"/>
        <v>0</v>
      </c>
      <c r="CK1658" s="12"/>
      <c r="CL1658" s="12"/>
      <c r="CM1658" s="12"/>
      <c r="CN1658" s="12">
        <f t="shared" si="1983"/>
        <v>0</v>
      </c>
      <c r="CO1658" s="12"/>
      <c r="CP1658" s="12"/>
      <c r="CQ1658" s="12"/>
      <c r="CR1658" s="12">
        <f t="shared" si="1984"/>
        <v>0</v>
      </c>
      <c r="CS1658" s="12"/>
      <c r="CT1658" s="12"/>
      <c r="CU1658" s="12"/>
      <c r="CV1658" s="12">
        <f t="shared" si="1985"/>
        <v>0</v>
      </c>
      <c r="CW1658" s="12"/>
      <c r="CX1658" s="12"/>
      <c r="CY1658" s="12"/>
      <c r="CZ1658" s="12">
        <f t="shared" si="1986"/>
        <v>0</v>
      </c>
      <c r="DA1658" s="12"/>
      <c r="DB1658" s="12"/>
      <c r="DC1658" s="12"/>
      <c r="DD1658" s="12">
        <f t="shared" si="1987"/>
        <v>0</v>
      </c>
      <c r="DE1658" s="13" t="s">
        <v>54</v>
      </c>
      <c r="DF1658" s="14" t="s">
        <v>55</v>
      </c>
    </row>
    <row r="1659" spans="1:110" ht="51" hidden="1" x14ac:dyDescent="0.25">
      <c r="A1659" s="25" t="s">
        <v>128</v>
      </c>
      <c r="B1659" s="48" t="s">
        <v>1646</v>
      </c>
      <c r="C1659" s="49">
        <v>1916</v>
      </c>
      <c r="D1659" s="49" t="s">
        <v>51</v>
      </c>
      <c r="E1659" s="48" t="s">
        <v>56</v>
      </c>
      <c r="F1659" s="50">
        <v>365</v>
      </c>
      <c r="G1659" s="50">
        <v>264</v>
      </c>
      <c r="H1659" s="51">
        <v>33753</v>
      </c>
      <c r="I1659" s="12">
        <f t="shared" si="1908"/>
        <v>2074480.2352800001</v>
      </c>
      <c r="J1659" s="12">
        <f t="shared" si="1909"/>
        <v>1037240.1176400001</v>
      </c>
      <c r="K1659" s="12">
        <f t="shared" si="1910"/>
        <v>1037240.1176400001</v>
      </c>
      <c r="L1659" s="12">
        <f t="shared" si="1911"/>
        <v>1037240.1176400001</v>
      </c>
      <c r="M1659" s="12">
        <f t="shared" si="1942"/>
        <v>0</v>
      </c>
      <c r="N1659" s="12"/>
      <c r="O1659" s="12"/>
      <c r="P1659" s="12">
        <v>0</v>
      </c>
      <c r="Q1659" s="12">
        <v>658566.49800000002</v>
      </c>
      <c r="R1659" s="12">
        <v>658566.49800000002</v>
      </c>
      <c r="S1659" s="12">
        <v>0</v>
      </c>
      <c r="T1659" s="12"/>
      <c r="U1659" s="12"/>
      <c r="V1659" s="12">
        <v>0</v>
      </c>
      <c r="W1659" s="12"/>
      <c r="X1659" s="12">
        <v>417280.70016000001</v>
      </c>
      <c r="Y1659" s="12">
        <v>417280.70016000001</v>
      </c>
      <c r="Z1659" s="12">
        <v>178329.35699999999</v>
      </c>
      <c r="AA1659" s="12">
        <v>499561.40160000004</v>
      </c>
      <c r="AB1659" s="12">
        <v>321232.04460000002</v>
      </c>
      <c r="AC1659" s="12"/>
      <c r="AD1659" s="12">
        <v>499071.63551999995</v>
      </c>
      <c r="AE1659" s="12">
        <v>499071.63551999995</v>
      </c>
      <c r="AF1659" s="12"/>
      <c r="AG1659" s="12"/>
      <c r="AH1659" s="12">
        <v>0</v>
      </c>
      <c r="AI1659" s="12"/>
      <c r="AJ1659" s="12"/>
      <c r="AK1659" s="12">
        <v>0</v>
      </c>
      <c r="AL1659" s="12"/>
      <c r="AM1659" s="12"/>
      <c r="AN1659" s="12">
        <v>0</v>
      </c>
      <c r="AO1659" s="32"/>
      <c r="AP1659" s="39" t="s">
        <v>53</v>
      </c>
      <c r="AQ1659" s="32"/>
      <c r="AR1659" s="32">
        <v>0</v>
      </c>
      <c r="AS1659" s="12"/>
      <c r="AT1659" s="12"/>
      <c r="AU1659" s="12">
        <v>0</v>
      </c>
      <c r="AV1659" s="12"/>
      <c r="AW1659" s="12"/>
      <c r="AX1659" s="12">
        <v>0</v>
      </c>
      <c r="AY1659" s="45"/>
      <c r="AZ1659" s="32"/>
      <c r="BA1659" s="12">
        <v>0</v>
      </c>
      <c r="BB1659" s="12">
        <f t="shared" si="1974"/>
        <v>0</v>
      </c>
      <c r="BC1659" s="12">
        <f t="shared" si="1913"/>
        <v>0</v>
      </c>
      <c r="BD1659" s="12">
        <f t="shared" si="1914"/>
        <v>0</v>
      </c>
      <c r="BE1659" s="12"/>
      <c r="BF1659" s="12"/>
      <c r="BG1659" s="12"/>
      <c r="BH1659" s="12">
        <f t="shared" si="1975"/>
        <v>0</v>
      </c>
      <c r="BI1659" s="12"/>
      <c r="BJ1659" s="12"/>
      <c r="BK1659" s="12"/>
      <c r="BL1659" s="12">
        <f t="shared" si="1976"/>
        <v>0</v>
      </c>
      <c r="BM1659" s="12"/>
      <c r="BN1659" s="12"/>
      <c r="BO1659" s="12"/>
      <c r="BP1659" s="12">
        <f t="shared" si="1977"/>
        <v>0</v>
      </c>
      <c r="BQ1659" s="12"/>
      <c r="BR1659" s="12"/>
      <c r="BS1659" s="12"/>
      <c r="BT1659" s="12">
        <f t="shared" si="1978"/>
        <v>0</v>
      </c>
      <c r="BU1659" s="12"/>
      <c r="BV1659" s="12"/>
      <c r="BW1659" s="12"/>
      <c r="BX1659" s="12">
        <f t="shared" si="1979"/>
        <v>0</v>
      </c>
      <c r="BY1659" s="12"/>
      <c r="BZ1659" s="12"/>
      <c r="CA1659" s="12"/>
      <c r="CB1659" s="12">
        <f t="shared" si="1980"/>
        <v>0</v>
      </c>
      <c r="CC1659" s="12"/>
      <c r="CD1659" s="12"/>
      <c r="CE1659" s="12"/>
      <c r="CF1659" s="12">
        <f t="shared" si="1981"/>
        <v>0</v>
      </c>
      <c r="CG1659" s="12"/>
      <c r="CH1659" s="12"/>
      <c r="CI1659" s="12"/>
      <c r="CJ1659" s="12">
        <f t="shared" si="1982"/>
        <v>0</v>
      </c>
      <c r="CK1659" s="12"/>
      <c r="CL1659" s="12"/>
      <c r="CM1659" s="12"/>
      <c r="CN1659" s="12">
        <f t="shared" si="1983"/>
        <v>0</v>
      </c>
      <c r="CO1659" s="12"/>
      <c r="CP1659" s="12"/>
      <c r="CQ1659" s="12"/>
      <c r="CR1659" s="12">
        <f t="shared" si="1984"/>
        <v>0</v>
      </c>
      <c r="CS1659" s="12"/>
      <c r="CT1659" s="12"/>
      <c r="CU1659" s="12"/>
      <c r="CV1659" s="12">
        <f t="shared" si="1985"/>
        <v>0</v>
      </c>
      <c r="CW1659" s="12"/>
      <c r="CX1659" s="12"/>
      <c r="CY1659" s="12"/>
      <c r="CZ1659" s="12">
        <f t="shared" si="1986"/>
        <v>0</v>
      </c>
      <c r="DA1659" s="12"/>
      <c r="DB1659" s="12"/>
      <c r="DC1659" s="12"/>
      <c r="DD1659" s="12">
        <f t="shared" si="1987"/>
        <v>0</v>
      </c>
      <c r="DE1659" s="13" t="s">
        <v>54</v>
      </c>
      <c r="DF1659" s="14" t="s">
        <v>55</v>
      </c>
    </row>
    <row r="1660" spans="1:110" ht="38.25" hidden="1" x14ac:dyDescent="0.25">
      <c r="A1660" s="25" t="s">
        <v>129</v>
      </c>
      <c r="B1660" s="48" t="s">
        <v>1647</v>
      </c>
      <c r="C1660" s="49">
        <v>1859</v>
      </c>
      <c r="D1660" s="49" t="s">
        <v>51</v>
      </c>
      <c r="E1660" s="48" t="s">
        <v>52</v>
      </c>
      <c r="F1660" s="50">
        <v>3287.3</v>
      </c>
      <c r="G1660" s="50">
        <v>2844.3</v>
      </c>
      <c r="H1660" s="51">
        <v>33933</v>
      </c>
      <c r="I1660" s="12">
        <f t="shared" si="1908"/>
        <v>3274471.96</v>
      </c>
      <c r="J1660" s="12">
        <f t="shared" si="1909"/>
        <v>1637235.98</v>
      </c>
      <c r="K1660" s="12">
        <f t="shared" ref="K1660:K1723" si="1988">I1660-J1660</f>
        <v>1637235.98</v>
      </c>
      <c r="L1660" s="12">
        <f t="shared" ref="L1660:L1722" si="1989">K1660</f>
        <v>1637235.98</v>
      </c>
      <c r="M1660" s="12">
        <f t="shared" si="1942"/>
        <v>0</v>
      </c>
      <c r="N1660" s="12"/>
      <c r="O1660" s="12"/>
      <c r="P1660" s="12">
        <v>0</v>
      </c>
      <c r="Q1660" s="12"/>
      <c r="R1660" s="12"/>
      <c r="S1660" s="12">
        <v>0</v>
      </c>
      <c r="T1660" s="12"/>
      <c r="U1660" s="12"/>
      <c r="V1660" s="12">
        <v>0</v>
      </c>
      <c r="W1660" s="12"/>
      <c r="X1660" s="12"/>
      <c r="Y1660" s="12">
        <v>0</v>
      </c>
      <c r="Z1660" s="12"/>
      <c r="AA1660" s="12"/>
      <c r="AB1660" s="12">
        <v>0</v>
      </c>
      <c r="AC1660" s="12"/>
      <c r="AD1660" s="12"/>
      <c r="AE1660" s="12">
        <v>0</v>
      </c>
      <c r="AF1660" s="12">
        <v>3274471.96</v>
      </c>
      <c r="AG1660" s="12">
        <v>3274471.96</v>
      </c>
      <c r="AH1660" s="12">
        <v>0</v>
      </c>
      <c r="AI1660" s="12"/>
      <c r="AJ1660" s="12"/>
      <c r="AK1660" s="12">
        <v>0</v>
      </c>
      <c r="AL1660" s="12"/>
      <c r="AM1660" s="12"/>
      <c r="AN1660" s="12">
        <v>0</v>
      </c>
      <c r="AO1660" s="32"/>
      <c r="AP1660" s="39" t="s">
        <v>53</v>
      </c>
      <c r="AQ1660" s="32"/>
      <c r="AR1660" s="32">
        <v>0</v>
      </c>
      <c r="AS1660" s="12"/>
      <c r="AT1660" s="12"/>
      <c r="AU1660" s="12">
        <v>0</v>
      </c>
      <c r="AV1660" s="12"/>
      <c r="AW1660" s="12"/>
      <c r="AX1660" s="12">
        <v>0</v>
      </c>
      <c r="AY1660" s="45"/>
      <c r="AZ1660" s="32"/>
      <c r="BA1660" s="12">
        <v>0</v>
      </c>
      <c r="BB1660" s="12">
        <f t="shared" si="1974"/>
        <v>0</v>
      </c>
      <c r="BC1660" s="12">
        <f t="shared" ref="BC1660:BC1723" si="1990">BG1660+BK1660+BO1660+BS1660+BW1660+CA1660+CE1660+CI1660+CM1660+CQ1660+CU1660+CY1660+DC1660</f>
        <v>0</v>
      </c>
      <c r="BD1660" s="12">
        <f t="shared" ref="BD1660:BD1723" si="1991">BC1660-BB1660</f>
        <v>0</v>
      </c>
      <c r="BE1660" s="12"/>
      <c r="BF1660" s="12"/>
      <c r="BG1660" s="12"/>
      <c r="BH1660" s="12">
        <f t="shared" si="1975"/>
        <v>0</v>
      </c>
      <c r="BI1660" s="12"/>
      <c r="BJ1660" s="12"/>
      <c r="BK1660" s="12"/>
      <c r="BL1660" s="12">
        <f t="shared" si="1976"/>
        <v>0</v>
      </c>
      <c r="BM1660" s="12"/>
      <c r="BN1660" s="12"/>
      <c r="BO1660" s="12"/>
      <c r="BP1660" s="12">
        <f t="shared" si="1977"/>
        <v>0</v>
      </c>
      <c r="BQ1660" s="12"/>
      <c r="BR1660" s="12"/>
      <c r="BS1660" s="12"/>
      <c r="BT1660" s="12">
        <f t="shared" si="1978"/>
        <v>0</v>
      </c>
      <c r="BU1660" s="12"/>
      <c r="BV1660" s="12"/>
      <c r="BW1660" s="12"/>
      <c r="BX1660" s="12">
        <f t="shared" si="1979"/>
        <v>0</v>
      </c>
      <c r="BY1660" s="12"/>
      <c r="BZ1660" s="12"/>
      <c r="CA1660" s="12"/>
      <c r="CB1660" s="12">
        <f t="shared" si="1980"/>
        <v>0</v>
      </c>
      <c r="CC1660" s="12"/>
      <c r="CD1660" s="12"/>
      <c r="CE1660" s="12"/>
      <c r="CF1660" s="12">
        <f t="shared" si="1981"/>
        <v>0</v>
      </c>
      <c r="CG1660" s="12"/>
      <c r="CH1660" s="12"/>
      <c r="CI1660" s="12"/>
      <c r="CJ1660" s="12">
        <f t="shared" si="1982"/>
        <v>0</v>
      </c>
      <c r="CK1660" s="12"/>
      <c r="CL1660" s="12"/>
      <c r="CM1660" s="12"/>
      <c r="CN1660" s="12">
        <f t="shared" si="1983"/>
        <v>0</v>
      </c>
      <c r="CO1660" s="12"/>
      <c r="CP1660" s="12"/>
      <c r="CQ1660" s="12"/>
      <c r="CR1660" s="12">
        <f t="shared" si="1984"/>
        <v>0</v>
      </c>
      <c r="CS1660" s="12"/>
      <c r="CT1660" s="12"/>
      <c r="CU1660" s="12"/>
      <c r="CV1660" s="12">
        <f t="shared" si="1985"/>
        <v>0</v>
      </c>
      <c r="CW1660" s="12"/>
      <c r="CX1660" s="12"/>
      <c r="CY1660" s="12"/>
      <c r="CZ1660" s="12">
        <f t="shared" si="1986"/>
        <v>0</v>
      </c>
      <c r="DA1660" s="12"/>
      <c r="DB1660" s="12"/>
      <c r="DC1660" s="12"/>
      <c r="DD1660" s="12">
        <f t="shared" si="1987"/>
        <v>0</v>
      </c>
      <c r="DE1660" s="13" t="s">
        <v>54</v>
      </c>
      <c r="DF1660" s="14" t="s">
        <v>55</v>
      </c>
    </row>
    <row r="1661" spans="1:110" ht="51" hidden="1" x14ac:dyDescent="0.25">
      <c r="A1661" s="25" t="s">
        <v>130</v>
      </c>
      <c r="B1661" s="48" t="s">
        <v>1648</v>
      </c>
      <c r="C1661" s="49">
        <v>1798</v>
      </c>
      <c r="D1661" s="49" t="s">
        <v>51</v>
      </c>
      <c r="E1661" s="48" t="s">
        <v>56</v>
      </c>
      <c r="F1661" s="50">
        <v>1660</v>
      </c>
      <c r="G1661" s="50">
        <v>1316</v>
      </c>
      <c r="H1661" s="51">
        <v>33921</v>
      </c>
      <c r="I1661" s="12">
        <f t="shared" ref="I1661:I1724" si="1992">O1661+R1661+U1661+X1661+AA1661+AD1661+AG1661+AJ1661+AM1661+AQ1661+AT1661+BC1661+AW1661+AZ1661</f>
        <v>4473781.3569999998</v>
      </c>
      <c r="J1661" s="12">
        <f t="shared" ref="J1661:J1724" si="1993">(I1661-BC1661)*0.5</f>
        <v>2236890.6784999999</v>
      </c>
      <c r="K1661" s="12">
        <f t="shared" si="1988"/>
        <v>2236890.6784999999</v>
      </c>
      <c r="L1661" s="12">
        <f t="shared" si="1989"/>
        <v>2236890.6784999999</v>
      </c>
      <c r="M1661" s="12">
        <f t="shared" si="1942"/>
        <v>0</v>
      </c>
      <c r="N1661" s="12"/>
      <c r="O1661" s="12"/>
      <c r="P1661" s="12">
        <v>0</v>
      </c>
      <c r="Q1661" s="12"/>
      <c r="R1661" s="12"/>
      <c r="S1661" s="12">
        <v>0</v>
      </c>
      <c r="T1661" s="12"/>
      <c r="U1661" s="12"/>
      <c r="V1661" s="12">
        <v>0</v>
      </c>
      <c r="W1661" s="12"/>
      <c r="X1661" s="12"/>
      <c r="Y1661" s="12">
        <v>0</v>
      </c>
      <c r="Z1661" s="12"/>
      <c r="AA1661" s="12"/>
      <c r="AB1661" s="12">
        <v>0</v>
      </c>
      <c r="AC1661" s="12">
        <v>778914.08600000001</v>
      </c>
      <c r="AD1661" s="12">
        <v>778914.08600000001</v>
      </c>
      <c r="AE1661" s="12">
        <v>0</v>
      </c>
      <c r="AF1661" s="12"/>
      <c r="AG1661" s="12"/>
      <c r="AH1661" s="12">
        <v>0</v>
      </c>
      <c r="AI1661" s="12"/>
      <c r="AJ1661" s="12"/>
      <c r="AK1661" s="12">
        <v>0</v>
      </c>
      <c r="AL1661" s="12">
        <v>3694867.2710000002</v>
      </c>
      <c r="AM1661" s="12">
        <v>3694867.2710000002</v>
      </c>
      <c r="AN1661" s="12">
        <v>0</v>
      </c>
      <c r="AO1661" s="32"/>
      <c r="AP1661" s="39" t="s">
        <v>53</v>
      </c>
      <c r="AQ1661" s="32"/>
      <c r="AR1661" s="32">
        <v>0</v>
      </c>
      <c r="AS1661" s="12">
        <v>3459017.3139999998</v>
      </c>
      <c r="AT1661" s="12"/>
      <c r="AU1661" s="12">
        <v>-3459017.3139999998</v>
      </c>
      <c r="AV1661" s="12"/>
      <c r="AW1661" s="12"/>
      <c r="AX1661" s="12">
        <v>0</v>
      </c>
      <c r="AY1661" s="45"/>
      <c r="AZ1661" s="32"/>
      <c r="BA1661" s="12">
        <v>0</v>
      </c>
      <c r="BB1661" s="12">
        <f t="shared" si="1974"/>
        <v>0</v>
      </c>
      <c r="BC1661" s="12">
        <f t="shared" si="1990"/>
        <v>0</v>
      </c>
      <c r="BD1661" s="12">
        <f t="shared" si="1991"/>
        <v>0</v>
      </c>
      <c r="BE1661" s="12"/>
      <c r="BF1661" s="12"/>
      <c r="BG1661" s="12"/>
      <c r="BH1661" s="12">
        <f t="shared" si="1975"/>
        <v>0</v>
      </c>
      <c r="BI1661" s="12"/>
      <c r="BJ1661" s="12"/>
      <c r="BK1661" s="12"/>
      <c r="BL1661" s="12">
        <f t="shared" si="1976"/>
        <v>0</v>
      </c>
      <c r="BM1661" s="12"/>
      <c r="BN1661" s="12"/>
      <c r="BO1661" s="12"/>
      <c r="BP1661" s="12">
        <f t="shared" si="1977"/>
        <v>0</v>
      </c>
      <c r="BQ1661" s="12"/>
      <c r="BR1661" s="12"/>
      <c r="BS1661" s="12"/>
      <c r="BT1661" s="12">
        <f t="shared" si="1978"/>
        <v>0</v>
      </c>
      <c r="BU1661" s="12"/>
      <c r="BV1661" s="12"/>
      <c r="BW1661" s="12"/>
      <c r="BX1661" s="12">
        <f t="shared" si="1979"/>
        <v>0</v>
      </c>
      <c r="BY1661" s="12"/>
      <c r="BZ1661" s="12"/>
      <c r="CA1661" s="12"/>
      <c r="CB1661" s="12">
        <f t="shared" si="1980"/>
        <v>0</v>
      </c>
      <c r="CC1661" s="12"/>
      <c r="CD1661" s="12"/>
      <c r="CE1661" s="12"/>
      <c r="CF1661" s="12">
        <f t="shared" si="1981"/>
        <v>0</v>
      </c>
      <c r="CG1661" s="12"/>
      <c r="CH1661" s="12"/>
      <c r="CI1661" s="12"/>
      <c r="CJ1661" s="12">
        <f t="shared" si="1982"/>
        <v>0</v>
      </c>
      <c r="CK1661" s="12"/>
      <c r="CL1661" s="12"/>
      <c r="CM1661" s="12"/>
      <c r="CN1661" s="12">
        <f t="shared" si="1983"/>
        <v>0</v>
      </c>
      <c r="CO1661" s="12"/>
      <c r="CP1661" s="12"/>
      <c r="CQ1661" s="12"/>
      <c r="CR1661" s="12">
        <f t="shared" si="1984"/>
        <v>0</v>
      </c>
      <c r="CS1661" s="12"/>
      <c r="CT1661" s="12"/>
      <c r="CU1661" s="12"/>
      <c r="CV1661" s="12">
        <f t="shared" si="1985"/>
        <v>0</v>
      </c>
      <c r="CW1661" s="12"/>
      <c r="CX1661" s="12"/>
      <c r="CY1661" s="12"/>
      <c r="CZ1661" s="12">
        <f t="shared" si="1986"/>
        <v>0</v>
      </c>
      <c r="DA1661" s="12"/>
      <c r="DB1661" s="12"/>
      <c r="DC1661" s="12"/>
      <c r="DD1661" s="12">
        <f t="shared" si="1987"/>
        <v>0</v>
      </c>
      <c r="DE1661" s="13" t="s">
        <v>54</v>
      </c>
      <c r="DF1661" s="14" t="s">
        <v>55</v>
      </c>
    </row>
    <row r="1662" spans="1:110" ht="38.25" hidden="1" x14ac:dyDescent="0.25">
      <c r="A1662" s="25" t="s">
        <v>131</v>
      </c>
      <c r="B1662" s="48" t="s">
        <v>1924</v>
      </c>
      <c r="C1662" s="49">
        <v>1840</v>
      </c>
      <c r="D1662" s="49"/>
      <c r="E1662" s="48" t="s">
        <v>52</v>
      </c>
      <c r="F1662" s="50">
        <v>1254</v>
      </c>
      <c r="G1662" s="50">
        <v>1140</v>
      </c>
      <c r="H1662" s="51">
        <v>33997</v>
      </c>
      <c r="I1662" s="12">
        <f t="shared" si="1992"/>
        <v>2136469.2000000002</v>
      </c>
      <c r="J1662" s="12">
        <f t="shared" si="1993"/>
        <v>1068234.6000000001</v>
      </c>
      <c r="K1662" s="12">
        <f t="shared" si="1988"/>
        <v>1068234.6000000001</v>
      </c>
      <c r="L1662" s="12">
        <f t="shared" si="1989"/>
        <v>1068234.6000000001</v>
      </c>
      <c r="M1662" s="12">
        <f t="shared" si="1942"/>
        <v>0</v>
      </c>
      <c r="N1662" s="12"/>
      <c r="O1662" s="12"/>
      <c r="P1662" s="12">
        <v>0</v>
      </c>
      <c r="Q1662" s="12"/>
      <c r="R1662" s="12"/>
      <c r="S1662" s="12">
        <v>0</v>
      </c>
      <c r="T1662" s="12"/>
      <c r="U1662" s="12"/>
      <c r="V1662" s="12">
        <v>0</v>
      </c>
      <c r="W1662" s="12"/>
      <c r="X1662" s="12"/>
      <c r="Y1662" s="12">
        <v>0</v>
      </c>
      <c r="Z1662" s="12"/>
      <c r="AA1662" s="12"/>
      <c r="AB1662" s="12">
        <v>0</v>
      </c>
      <c r="AC1662" s="12"/>
      <c r="AD1662" s="12"/>
      <c r="AE1662" s="12">
        <v>0</v>
      </c>
      <c r="AF1662" s="12"/>
      <c r="AG1662" s="12"/>
      <c r="AH1662" s="12">
        <v>0</v>
      </c>
      <c r="AI1662" s="12"/>
      <c r="AJ1662" s="12"/>
      <c r="AK1662" s="12">
        <v>0</v>
      </c>
      <c r="AL1662" s="12"/>
      <c r="AM1662" s="12"/>
      <c r="AN1662" s="12">
        <v>0</v>
      </c>
      <c r="AO1662" s="32"/>
      <c r="AP1662" s="39"/>
      <c r="AQ1662" s="32"/>
      <c r="AR1662" s="32">
        <v>0</v>
      </c>
      <c r="AS1662" s="12">
        <v>2661872.52</v>
      </c>
      <c r="AT1662" s="12">
        <v>2136469.2000000002</v>
      </c>
      <c r="AU1662" s="12">
        <v>-525403.31999999983</v>
      </c>
      <c r="AV1662" s="12"/>
      <c r="AW1662" s="12"/>
      <c r="AX1662" s="12">
        <v>0</v>
      </c>
      <c r="AY1662" s="45"/>
      <c r="AZ1662" s="32"/>
      <c r="BA1662" s="12">
        <v>0</v>
      </c>
      <c r="BB1662" s="12">
        <f t="shared" si="1974"/>
        <v>0</v>
      </c>
      <c r="BC1662" s="12">
        <f t="shared" si="1990"/>
        <v>0</v>
      </c>
      <c r="BD1662" s="12">
        <f t="shared" si="1991"/>
        <v>0</v>
      </c>
      <c r="BE1662" s="12"/>
      <c r="BF1662" s="12"/>
      <c r="BG1662" s="12"/>
      <c r="BH1662" s="12">
        <f t="shared" si="1975"/>
        <v>0</v>
      </c>
      <c r="BI1662" s="12"/>
      <c r="BJ1662" s="12"/>
      <c r="BK1662" s="12"/>
      <c r="BL1662" s="12">
        <f t="shared" si="1976"/>
        <v>0</v>
      </c>
      <c r="BM1662" s="12"/>
      <c r="BN1662" s="12"/>
      <c r="BO1662" s="12"/>
      <c r="BP1662" s="12">
        <f t="shared" si="1977"/>
        <v>0</v>
      </c>
      <c r="BQ1662" s="12"/>
      <c r="BR1662" s="12"/>
      <c r="BS1662" s="12"/>
      <c r="BT1662" s="12">
        <f t="shared" si="1978"/>
        <v>0</v>
      </c>
      <c r="BU1662" s="12"/>
      <c r="BV1662" s="12"/>
      <c r="BW1662" s="12"/>
      <c r="BX1662" s="12">
        <f t="shared" si="1979"/>
        <v>0</v>
      </c>
      <c r="BY1662" s="12"/>
      <c r="BZ1662" s="12"/>
      <c r="CA1662" s="12"/>
      <c r="CB1662" s="12">
        <f t="shared" si="1980"/>
        <v>0</v>
      </c>
      <c r="CC1662" s="12"/>
      <c r="CD1662" s="12"/>
      <c r="CE1662" s="12"/>
      <c r="CF1662" s="12">
        <f t="shared" si="1981"/>
        <v>0</v>
      </c>
      <c r="CG1662" s="12"/>
      <c r="CH1662" s="12"/>
      <c r="CI1662" s="12"/>
      <c r="CJ1662" s="12">
        <f t="shared" si="1982"/>
        <v>0</v>
      </c>
      <c r="CK1662" s="12"/>
      <c r="CL1662" s="12"/>
      <c r="CM1662" s="12"/>
      <c r="CN1662" s="12">
        <f t="shared" si="1983"/>
        <v>0</v>
      </c>
      <c r="CO1662" s="12"/>
      <c r="CP1662" s="12"/>
      <c r="CQ1662" s="12"/>
      <c r="CR1662" s="12">
        <f t="shared" si="1984"/>
        <v>0</v>
      </c>
      <c r="CS1662" s="12"/>
      <c r="CT1662" s="12"/>
      <c r="CU1662" s="12"/>
      <c r="CV1662" s="12">
        <f t="shared" si="1985"/>
        <v>0</v>
      </c>
      <c r="CW1662" s="12"/>
      <c r="CX1662" s="12"/>
      <c r="CY1662" s="12"/>
      <c r="CZ1662" s="12">
        <f t="shared" si="1986"/>
        <v>0</v>
      </c>
      <c r="DA1662" s="12"/>
      <c r="DB1662" s="12"/>
      <c r="DC1662" s="12"/>
      <c r="DD1662" s="12">
        <f t="shared" si="1987"/>
        <v>0</v>
      </c>
      <c r="DE1662" s="13" t="s">
        <v>54</v>
      </c>
      <c r="DF1662" s="14" t="s">
        <v>55</v>
      </c>
    </row>
    <row r="1663" spans="1:110" ht="51" hidden="1" x14ac:dyDescent="0.25">
      <c r="A1663" s="25" t="s">
        <v>132</v>
      </c>
      <c r="B1663" s="48" t="s">
        <v>1649</v>
      </c>
      <c r="C1663" s="49">
        <v>1840</v>
      </c>
      <c r="D1663" s="49" t="s">
        <v>51</v>
      </c>
      <c r="E1663" s="48" t="s">
        <v>56</v>
      </c>
      <c r="F1663" s="50">
        <v>2813</v>
      </c>
      <c r="G1663" s="50">
        <v>2408</v>
      </c>
      <c r="H1663" s="51">
        <v>33960</v>
      </c>
      <c r="I1663" s="12">
        <f t="shared" si="1992"/>
        <v>6829497.392</v>
      </c>
      <c r="J1663" s="12">
        <f t="shared" si="1993"/>
        <v>3414748.696</v>
      </c>
      <c r="K1663" s="12">
        <f t="shared" si="1988"/>
        <v>3414748.696</v>
      </c>
      <c r="L1663" s="12">
        <f t="shared" si="1989"/>
        <v>3414748.696</v>
      </c>
      <c r="M1663" s="12">
        <f t="shared" si="1942"/>
        <v>0</v>
      </c>
      <c r="N1663" s="12"/>
      <c r="O1663" s="12"/>
      <c r="P1663" s="12">
        <v>0</v>
      </c>
      <c r="Q1663" s="12">
        <v>4454800</v>
      </c>
      <c r="R1663" s="12">
        <v>4454800</v>
      </c>
      <c r="S1663" s="12">
        <v>0</v>
      </c>
      <c r="T1663" s="12"/>
      <c r="U1663" s="12"/>
      <c r="V1663" s="12">
        <v>0</v>
      </c>
      <c r="W1663" s="12">
        <v>734440</v>
      </c>
      <c r="X1663" s="12">
        <v>734440</v>
      </c>
      <c r="Y1663" s="12">
        <v>0</v>
      </c>
      <c r="Z1663" s="12">
        <v>758520</v>
      </c>
      <c r="AA1663" s="12">
        <v>758520</v>
      </c>
      <c r="AB1663" s="12">
        <v>0</v>
      </c>
      <c r="AC1663" s="12">
        <v>881737.39199999999</v>
      </c>
      <c r="AD1663" s="12">
        <v>881737.39199999999</v>
      </c>
      <c r="AE1663" s="12">
        <v>0</v>
      </c>
      <c r="AF1663" s="12"/>
      <c r="AG1663" s="12"/>
      <c r="AH1663" s="12">
        <v>0</v>
      </c>
      <c r="AI1663" s="12"/>
      <c r="AJ1663" s="12"/>
      <c r="AK1663" s="12">
        <v>0</v>
      </c>
      <c r="AL1663" s="12"/>
      <c r="AM1663" s="12"/>
      <c r="AN1663" s="12">
        <v>0</v>
      </c>
      <c r="AO1663" s="32"/>
      <c r="AP1663" s="39" t="s">
        <v>53</v>
      </c>
      <c r="AQ1663" s="32"/>
      <c r="AR1663" s="32">
        <v>0</v>
      </c>
      <c r="AS1663" s="12"/>
      <c r="AT1663" s="12"/>
      <c r="AU1663" s="12">
        <v>0</v>
      </c>
      <c r="AV1663" s="12"/>
      <c r="AW1663" s="12"/>
      <c r="AX1663" s="12">
        <v>0</v>
      </c>
      <c r="AY1663" s="45"/>
      <c r="AZ1663" s="32"/>
      <c r="BA1663" s="12">
        <v>0</v>
      </c>
      <c r="BB1663" s="12">
        <f t="shared" si="1974"/>
        <v>0</v>
      </c>
      <c r="BC1663" s="12">
        <f t="shared" si="1990"/>
        <v>0</v>
      </c>
      <c r="BD1663" s="12">
        <f t="shared" si="1991"/>
        <v>0</v>
      </c>
      <c r="BE1663" s="12"/>
      <c r="BF1663" s="12"/>
      <c r="BG1663" s="12"/>
      <c r="BH1663" s="12">
        <f t="shared" si="1975"/>
        <v>0</v>
      </c>
      <c r="BI1663" s="12"/>
      <c r="BJ1663" s="12"/>
      <c r="BK1663" s="12"/>
      <c r="BL1663" s="12">
        <f t="shared" si="1976"/>
        <v>0</v>
      </c>
      <c r="BM1663" s="12"/>
      <c r="BN1663" s="12"/>
      <c r="BO1663" s="12"/>
      <c r="BP1663" s="12">
        <f t="shared" si="1977"/>
        <v>0</v>
      </c>
      <c r="BQ1663" s="12"/>
      <c r="BR1663" s="12"/>
      <c r="BS1663" s="12"/>
      <c r="BT1663" s="12">
        <f t="shared" si="1978"/>
        <v>0</v>
      </c>
      <c r="BU1663" s="12"/>
      <c r="BV1663" s="12"/>
      <c r="BW1663" s="12"/>
      <c r="BX1663" s="12">
        <f t="shared" si="1979"/>
        <v>0</v>
      </c>
      <c r="BY1663" s="12"/>
      <c r="BZ1663" s="12"/>
      <c r="CA1663" s="12"/>
      <c r="CB1663" s="12">
        <f t="shared" si="1980"/>
        <v>0</v>
      </c>
      <c r="CC1663" s="12"/>
      <c r="CD1663" s="12"/>
      <c r="CE1663" s="12"/>
      <c r="CF1663" s="12">
        <f t="shared" si="1981"/>
        <v>0</v>
      </c>
      <c r="CG1663" s="12"/>
      <c r="CH1663" s="12"/>
      <c r="CI1663" s="12"/>
      <c r="CJ1663" s="12">
        <f t="shared" si="1982"/>
        <v>0</v>
      </c>
      <c r="CK1663" s="12"/>
      <c r="CL1663" s="12"/>
      <c r="CM1663" s="12"/>
      <c r="CN1663" s="12">
        <f t="shared" si="1983"/>
        <v>0</v>
      </c>
      <c r="CO1663" s="12"/>
      <c r="CP1663" s="12"/>
      <c r="CQ1663" s="12"/>
      <c r="CR1663" s="12">
        <f t="shared" si="1984"/>
        <v>0</v>
      </c>
      <c r="CS1663" s="12"/>
      <c r="CT1663" s="12"/>
      <c r="CU1663" s="12"/>
      <c r="CV1663" s="12">
        <f t="shared" si="1985"/>
        <v>0</v>
      </c>
      <c r="CW1663" s="12"/>
      <c r="CX1663" s="12"/>
      <c r="CY1663" s="12"/>
      <c r="CZ1663" s="12">
        <f t="shared" si="1986"/>
        <v>0</v>
      </c>
      <c r="DA1663" s="12"/>
      <c r="DB1663" s="12"/>
      <c r="DC1663" s="12"/>
      <c r="DD1663" s="12">
        <f t="shared" si="1987"/>
        <v>0</v>
      </c>
      <c r="DE1663" s="13" t="s">
        <v>54</v>
      </c>
      <c r="DF1663" s="14" t="s">
        <v>55</v>
      </c>
    </row>
    <row r="1664" spans="1:110" ht="51" hidden="1" x14ac:dyDescent="0.25">
      <c r="A1664" s="25" t="s">
        <v>133</v>
      </c>
      <c r="B1664" s="48" t="s">
        <v>1650</v>
      </c>
      <c r="C1664" s="49">
        <v>1900</v>
      </c>
      <c r="D1664" s="49" t="s">
        <v>51</v>
      </c>
      <c r="E1664" s="48" t="s">
        <v>56</v>
      </c>
      <c r="F1664" s="50">
        <v>1991</v>
      </c>
      <c r="G1664" s="50">
        <v>1716</v>
      </c>
      <c r="H1664" s="51">
        <v>34261</v>
      </c>
      <c r="I1664" s="12">
        <f t="shared" si="1992"/>
        <v>1627612.571</v>
      </c>
      <c r="J1664" s="12">
        <f t="shared" si="1993"/>
        <v>813806.2855</v>
      </c>
      <c r="K1664" s="12">
        <f t="shared" si="1988"/>
        <v>813806.2855</v>
      </c>
      <c r="L1664" s="12">
        <f t="shared" si="1989"/>
        <v>813806.2855</v>
      </c>
      <c r="M1664" s="12">
        <f t="shared" si="1942"/>
        <v>0</v>
      </c>
      <c r="N1664" s="12"/>
      <c r="O1664" s="12"/>
      <c r="P1664" s="12">
        <v>0</v>
      </c>
      <c r="Q1664" s="12"/>
      <c r="R1664" s="12"/>
      <c r="S1664" s="12">
        <v>0</v>
      </c>
      <c r="T1664" s="12"/>
      <c r="U1664" s="12"/>
      <c r="V1664" s="12">
        <v>0</v>
      </c>
      <c r="W1664" s="12">
        <v>979671.4</v>
      </c>
      <c r="X1664" s="12">
        <v>999264.8280000001</v>
      </c>
      <c r="Y1664" s="12">
        <v>19593.428000000073</v>
      </c>
      <c r="Z1664" s="12"/>
      <c r="AA1664" s="12"/>
      <c r="AB1664" s="12">
        <v>0</v>
      </c>
      <c r="AC1664" s="12">
        <v>628347.74300000002</v>
      </c>
      <c r="AD1664" s="12">
        <v>628347.74300000002</v>
      </c>
      <c r="AE1664" s="12">
        <v>0</v>
      </c>
      <c r="AF1664" s="12"/>
      <c r="AG1664" s="12"/>
      <c r="AH1664" s="12">
        <v>0</v>
      </c>
      <c r="AI1664" s="12"/>
      <c r="AJ1664" s="12"/>
      <c r="AK1664" s="12">
        <v>0</v>
      </c>
      <c r="AL1664" s="12"/>
      <c r="AM1664" s="12"/>
      <c r="AN1664" s="12">
        <v>0</v>
      </c>
      <c r="AO1664" s="32"/>
      <c r="AP1664" s="39" t="s">
        <v>53</v>
      </c>
      <c r="AQ1664" s="32"/>
      <c r="AR1664" s="32">
        <v>0</v>
      </c>
      <c r="AS1664" s="12"/>
      <c r="AT1664" s="12"/>
      <c r="AU1664" s="12">
        <v>0</v>
      </c>
      <c r="AV1664" s="12"/>
      <c r="AW1664" s="12"/>
      <c r="AX1664" s="12">
        <v>0</v>
      </c>
      <c r="AY1664" s="45"/>
      <c r="AZ1664" s="32"/>
      <c r="BA1664" s="12">
        <v>0</v>
      </c>
      <c r="BB1664" s="12">
        <f t="shared" ref="BB1664:BB1666" si="1994">BF1664+BJ1664+BN1664+BR1664+BV1664+BZ1664+CD1664+CH1664+CL1664+CP1664+CT1664+CX1664+DB1664</f>
        <v>0</v>
      </c>
      <c r="BC1664" s="12">
        <f t="shared" si="1990"/>
        <v>0</v>
      </c>
      <c r="BD1664" s="12">
        <f t="shared" si="1991"/>
        <v>0</v>
      </c>
      <c r="BE1664" s="12"/>
      <c r="BF1664" s="12"/>
      <c r="BG1664" s="12"/>
      <c r="BH1664" s="12">
        <f t="shared" ref="BH1664:BH1676" si="1995">BG1664-BF1664</f>
        <v>0</v>
      </c>
      <c r="BI1664" s="12"/>
      <c r="BJ1664" s="12"/>
      <c r="BK1664" s="12"/>
      <c r="BL1664" s="12">
        <f t="shared" ref="BL1664:BL1676" si="1996">BK1664-BJ1664</f>
        <v>0</v>
      </c>
      <c r="BM1664" s="12"/>
      <c r="BN1664" s="12"/>
      <c r="BO1664" s="12"/>
      <c r="BP1664" s="12">
        <f t="shared" ref="BP1664:BP1676" si="1997">BO1664-BN1664</f>
        <v>0</v>
      </c>
      <c r="BQ1664" s="12"/>
      <c r="BR1664" s="12"/>
      <c r="BS1664" s="12"/>
      <c r="BT1664" s="12">
        <f t="shared" ref="BT1664:BT1676" si="1998">BS1664-BR1664</f>
        <v>0</v>
      </c>
      <c r="BU1664" s="12"/>
      <c r="BV1664" s="12"/>
      <c r="BW1664" s="12"/>
      <c r="BX1664" s="12">
        <f t="shared" ref="BX1664:BX1676" si="1999">BW1664-BV1664</f>
        <v>0</v>
      </c>
      <c r="BY1664" s="12"/>
      <c r="BZ1664" s="12"/>
      <c r="CA1664" s="12"/>
      <c r="CB1664" s="12">
        <f t="shared" ref="CB1664:CB1676" si="2000">CA1664-BZ1664</f>
        <v>0</v>
      </c>
      <c r="CC1664" s="12"/>
      <c r="CD1664" s="12"/>
      <c r="CE1664" s="12"/>
      <c r="CF1664" s="12">
        <f t="shared" ref="CF1664:CF1676" si="2001">CE1664-CD1664</f>
        <v>0</v>
      </c>
      <c r="CG1664" s="12"/>
      <c r="CH1664" s="12"/>
      <c r="CI1664" s="12"/>
      <c r="CJ1664" s="12">
        <f t="shared" ref="CJ1664:CJ1676" si="2002">CI1664-CH1664</f>
        <v>0</v>
      </c>
      <c r="CK1664" s="12"/>
      <c r="CL1664" s="12"/>
      <c r="CM1664" s="12"/>
      <c r="CN1664" s="12">
        <f t="shared" ref="CN1664:CN1676" si="2003">CM1664-CL1664</f>
        <v>0</v>
      </c>
      <c r="CO1664" s="12"/>
      <c r="CP1664" s="12"/>
      <c r="CQ1664" s="12"/>
      <c r="CR1664" s="12">
        <f t="shared" ref="CR1664:CR1676" si="2004">CQ1664-CP1664</f>
        <v>0</v>
      </c>
      <c r="CS1664" s="12"/>
      <c r="CT1664" s="12"/>
      <c r="CU1664" s="12"/>
      <c r="CV1664" s="12">
        <f t="shared" ref="CV1664:CV1676" si="2005">CU1664-CT1664</f>
        <v>0</v>
      </c>
      <c r="CW1664" s="12"/>
      <c r="CX1664" s="12"/>
      <c r="CY1664" s="12"/>
      <c r="CZ1664" s="12">
        <f t="shared" ref="CZ1664:CZ1677" si="2006">CY1664-CX1664</f>
        <v>0</v>
      </c>
      <c r="DA1664" s="12"/>
      <c r="DB1664" s="12"/>
      <c r="DC1664" s="12"/>
      <c r="DD1664" s="12">
        <f t="shared" ref="DD1664:DD1676" si="2007">DC1664-DB1664</f>
        <v>0</v>
      </c>
      <c r="DE1664" s="13" t="s">
        <v>54</v>
      </c>
      <c r="DF1664" s="14" t="s">
        <v>55</v>
      </c>
    </row>
    <row r="1665" spans="1:110" ht="51" hidden="1" x14ac:dyDescent="0.25">
      <c r="A1665" s="25" t="s">
        <v>134</v>
      </c>
      <c r="B1665" s="48" t="s">
        <v>1651</v>
      </c>
      <c r="C1665" s="49">
        <v>1910</v>
      </c>
      <c r="D1665" s="49" t="s">
        <v>51</v>
      </c>
      <c r="E1665" s="48" t="s">
        <v>56</v>
      </c>
      <c r="F1665" s="50">
        <v>3751</v>
      </c>
      <c r="G1665" s="50">
        <v>3253</v>
      </c>
      <c r="H1665" s="51">
        <v>33611</v>
      </c>
      <c r="I1665" s="12">
        <f t="shared" si="1992"/>
        <v>1960875.55</v>
      </c>
      <c r="J1665" s="12">
        <f t="shared" si="1993"/>
        <v>980437.77500000002</v>
      </c>
      <c r="K1665" s="12">
        <f t="shared" si="1988"/>
        <v>980437.77500000002</v>
      </c>
      <c r="L1665" s="12">
        <f t="shared" si="1989"/>
        <v>980437.77500000002</v>
      </c>
      <c r="M1665" s="12">
        <f t="shared" si="1942"/>
        <v>0</v>
      </c>
      <c r="N1665" s="12">
        <v>1593970</v>
      </c>
      <c r="O1665" s="12">
        <v>1960875.55</v>
      </c>
      <c r="P1665" s="12">
        <v>366905.55000000005</v>
      </c>
      <c r="Q1665" s="12"/>
      <c r="R1665" s="12"/>
      <c r="S1665" s="12">
        <v>0</v>
      </c>
      <c r="T1665" s="12"/>
      <c r="U1665" s="12"/>
      <c r="V1665" s="12">
        <v>0</v>
      </c>
      <c r="W1665" s="12"/>
      <c r="X1665" s="12"/>
      <c r="Y1665" s="12">
        <v>0</v>
      </c>
      <c r="Z1665" s="12"/>
      <c r="AA1665" s="12"/>
      <c r="AB1665" s="12">
        <v>0</v>
      </c>
      <c r="AC1665" s="12"/>
      <c r="AD1665" s="12"/>
      <c r="AE1665" s="12">
        <v>0</v>
      </c>
      <c r="AF1665" s="12"/>
      <c r="AG1665" s="12"/>
      <c r="AH1665" s="12">
        <v>0</v>
      </c>
      <c r="AI1665" s="12"/>
      <c r="AJ1665" s="12"/>
      <c r="AK1665" s="12">
        <v>0</v>
      </c>
      <c r="AL1665" s="12"/>
      <c r="AM1665" s="12"/>
      <c r="AN1665" s="12">
        <v>0</v>
      </c>
      <c r="AO1665" s="32"/>
      <c r="AP1665" s="39" t="s">
        <v>53</v>
      </c>
      <c r="AQ1665" s="32"/>
      <c r="AR1665" s="32">
        <v>0</v>
      </c>
      <c r="AS1665" s="12"/>
      <c r="AT1665" s="12"/>
      <c r="AU1665" s="12">
        <v>0</v>
      </c>
      <c r="AV1665" s="12"/>
      <c r="AW1665" s="12"/>
      <c r="AX1665" s="12">
        <v>0</v>
      </c>
      <c r="AY1665" s="45"/>
      <c r="AZ1665" s="32"/>
      <c r="BA1665" s="12">
        <v>0</v>
      </c>
      <c r="BB1665" s="12">
        <f t="shared" si="1994"/>
        <v>0</v>
      </c>
      <c r="BC1665" s="12">
        <f t="shared" si="1990"/>
        <v>0</v>
      </c>
      <c r="BD1665" s="12">
        <f t="shared" si="1991"/>
        <v>0</v>
      </c>
      <c r="BE1665" s="12"/>
      <c r="BF1665" s="12"/>
      <c r="BG1665" s="12"/>
      <c r="BH1665" s="12">
        <f t="shared" si="1995"/>
        <v>0</v>
      </c>
      <c r="BI1665" s="12"/>
      <c r="BJ1665" s="12"/>
      <c r="BK1665" s="12"/>
      <c r="BL1665" s="12">
        <f t="shared" si="1996"/>
        <v>0</v>
      </c>
      <c r="BM1665" s="12"/>
      <c r="BN1665" s="12"/>
      <c r="BO1665" s="12"/>
      <c r="BP1665" s="12">
        <f t="shared" si="1997"/>
        <v>0</v>
      </c>
      <c r="BQ1665" s="12"/>
      <c r="BR1665" s="12"/>
      <c r="BS1665" s="12"/>
      <c r="BT1665" s="12">
        <f t="shared" si="1998"/>
        <v>0</v>
      </c>
      <c r="BU1665" s="12"/>
      <c r="BV1665" s="12"/>
      <c r="BW1665" s="12"/>
      <c r="BX1665" s="12">
        <f t="shared" si="1999"/>
        <v>0</v>
      </c>
      <c r="BY1665" s="12"/>
      <c r="BZ1665" s="12"/>
      <c r="CA1665" s="12"/>
      <c r="CB1665" s="12">
        <f t="shared" si="2000"/>
        <v>0</v>
      </c>
      <c r="CC1665" s="12"/>
      <c r="CD1665" s="12"/>
      <c r="CE1665" s="12"/>
      <c r="CF1665" s="12">
        <f t="shared" si="2001"/>
        <v>0</v>
      </c>
      <c r="CG1665" s="12"/>
      <c r="CH1665" s="12"/>
      <c r="CI1665" s="12"/>
      <c r="CJ1665" s="12">
        <f t="shared" si="2002"/>
        <v>0</v>
      </c>
      <c r="CK1665" s="12"/>
      <c r="CL1665" s="12"/>
      <c r="CM1665" s="12"/>
      <c r="CN1665" s="12">
        <f t="shared" si="2003"/>
        <v>0</v>
      </c>
      <c r="CO1665" s="12"/>
      <c r="CP1665" s="12"/>
      <c r="CQ1665" s="12"/>
      <c r="CR1665" s="12">
        <f t="shared" si="2004"/>
        <v>0</v>
      </c>
      <c r="CS1665" s="12"/>
      <c r="CT1665" s="12"/>
      <c r="CU1665" s="12"/>
      <c r="CV1665" s="12">
        <f t="shared" si="2005"/>
        <v>0</v>
      </c>
      <c r="CW1665" s="12"/>
      <c r="CX1665" s="12"/>
      <c r="CY1665" s="12"/>
      <c r="CZ1665" s="12">
        <f t="shared" si="2006"/>
        <v>0</v>
      </c>
      <c r="DA1665" s="12"/>
      <c r="DB1665" s="12"/>
      <c r="DC1665" s="12"/>
      <c r="DD1665" s="12">
        <f t="shared" si="2007"/>
        <v>0</v>
      </c>
      <c r="DE1665" s="13" t="s">
        <v>54</v>
      </c>
      <c r="DF1665" s="14" t="s">
        <v>55</v>
      </c>
    </row>
    <row r="1666" spans="1:110" ht="51" hidden="1" x14ac:dyDescent="0.25">
      <c r="A1666" s="25" t="s">
        <v>135</v>
      </c>
      <c r="B1666" s="48" t="s">
        <v>1652</v>
      </c>
      <c r="C1666" s="49">
        <v>1916</v>
      </c>
      <c r="D1666" s="49" t="s">
        <v>51</v>
      </c>
      <c r="E1666" s="48" t="s">
        <v>56</v>
      </c>
      <c r="F1666" s="50">
        <v>3105.7</v>
      </c>
      <c r="G1666" s="50">
        <v>2909.7</v>
      </c>
      <c r="H1666" s="51">
        <v>35146</v>
      </c>
      <c r="I1666" s="12">
        <f t="shared" si="1992"/>
        <v>10291298.006000001</v>
      </c>
      <c r="J1666" s="12">
        <f t="shared" si="1993"/>
        <v>5145649.0030000005</v>
      </c>
      <c r="K1666" s="12">
        <f t="shared" si="1988"/>
        <v>5145649.0030000005</v>
      </c>
      <c r="L1666" s="12">
        <f t="shared" si="1989"/>
        <v>5145649.0030000005</v>
      </c>
      <c r="M1666" s="12">
        <f t="shared" si="1942"/>
        <v>0</v>
      </c>
      <c r="N1666" s="12"/>
      <c r="O1666" s="12"/>
      <c r="P1666" s="12">
        <v>0</v>
      </c>
      <c r="Q1666" s="12">
        <v>7258450.4060000004</v>
      </c>
      <c r="R1666" s="12">
        <v>7258450.4060000004</v>
      </c>
      <c r="S1666" s="12">
        <v>0</v>
      </c>
      <c r="T1666" s="12"/>
      <c r="U1666" s="12"/>
      <c r="V1666" s="12">
        <v>0</v>
      </c>
      <c r="W1666" s="12"/>
      <c r="X1666" s="12"/>
      <c r="Y1666" s="12">
        <v>0</v>
      </c>
      <c r="Z1666" s="12"/>
      <c r="AA1666" s="12"/>
      <c r="AB1666" s="12">
        <v>0</v>
      </c>
      <c r="AC1666" s="12"/>
      <c r="AD1666" s="12"/>
      <c r="AE1666" s="12">
        <v>0</v>
      </c>
      <c r="AF1666" s="12"/>
      <c r="AG1666" s="12"/>
      <c r="AH1666" s="12">
        <v>0</v>
      </c>
      <c r="AI1666" s="12"/>
      <c r="AJ1666" s="12"/>
      <c r="AK1666" s="12">
        <v>0</v>
      </c>
      <c r="AL1666" s="12"/>
      <c r="AM1666" s="12"/>
      <c r="AN1666" s="12">
        <v>0</v>
      </c>
      <c r="AO1666" s="32"/>
      <c r="AP1666" s="39" t="s">
        <v>53</v>
      </c>
      <c r="AQ1666" s="32"/>
      <c r="AR1666" s="32">
        <v>0</v>
      </c>
      <c r="AS1666" s="12">
        <v>2681923.014</v>
      </c>
      <c r="AT1666" s="12">
        <v>3032847.6</v>
      </c>
      <c r="AU1666" s="12">
        <v>350924.58600000013</v>
      </c>
      <c r="AV1666" s="12"/>
      <c r="AW1666" s="12"/>
      <c r="AX1666" s="12">
        <v>0</v>
      </c>
      <c r="AY1666" s="45"/>
      <c r="AZ1666" s="32"/>
      <c r="BA1666" s="12">
        <v>0</v>
      </c>
      <c r="BB1666" s="12">
        <f t="shared" si="1994"/>
        <v>0</v>
      </c>
      <c r="BC1666" s="12">
        <f t="shared" si="1990"/>
        <v>0</v>
      </c>
      <c r="BD1666" s="12">
        <f t="shared" si="1991"/>
        <v>0</v>
      </c>
      <c r="BE1666" s="12"/>
      <c r="BF1666" s="12"/>
      <c r="BG1666" s="12"/>
      <c r="BH1666" s="12">
        <f t="shared" si="1995"/>
        <v>0</v>
      </c>
      <c r="BI1666" s="12"/>
      <c r="BJ1666" s="12"/>
      <c r="BK1666" s="12"/>
      <c r="BL1666" s="12">
        <f t="shared" si="1996"/>
        <v>0</v>
      </c>
      <c r="BM1666" s="12"/>
      <c r="BN1666" s="12"/>
      <c r="BO1666" s="12"/>
      <c r="BP1666" s="12">
        <f t="shared" si="1997"/>
        <v>0</v>
      </c>
      <c r="BQ1666" s="12"/>
      <c r="BR1666" s="12"/>
      <c r="BS1666" s="12"/>
      <c r="BT1666" s="12">
        <f t="shared" si="1998"/>
        <v>0</v>
      </c>
      <c r="BU1666" s="12"/>
      <c r="BV1666" s="12"/>
      <c r="BW1666" s="12"/>
      <c r="BX1666" s="12">
        <f t="shared" si="1999"/>
        <v>0</v>
      </c>
      <c r="BY1666" s="12"/>
      <c r="BZ1666" s="12"/>
      <c r="CA1666" s="12"/>
      <c r="CB1666" s="12">
        <f t="shared" si="2000"/>
        <v>0</v>
      </c>
      <c r="CC1666" s="12"/>
      <c r="CD1666" s="12"/>
      <c r="CE1666" s="12"/>
      <c r="CF1666" s="12">
        <f t="shared" si="2001"/>
        <v>0</v>
      </c>
      <c r="CG1666" s="12"/>
      <c r="CH1666" s="12"/>
      <c r="CI1666" s="12"/>
      <c r="CJ1666" s="12">
        <f t="shared" si="2002"/>
        <v>0</v>
      </c>
      <c r="CK1666" s="12"/>
      <c r="CL1666" s="12"/>
      <c r="CM1666" s="12"/>
      <c r="CN1666" s="12">
        <f t="shared" si="2003"/>
        <v>0</v>
      </c>
      <c r="CO1666" s="12"/>
      <c r="CP1666" s="12"/>
      <c r="CQ1666" s="12"/>
      <c r="CR1666" s="12">
        <f t="shared" si="2004"/>
        <v>0</v>
      </c>
      <c r="CS1666" s="12"/>
      <c r="CT1666" s="12"/>
      <c r="CU1666" s="12"/>
      <c r="CV1666" s="12">
        <f t="shared" si="2005"/>
        <v>0</v>
      </c>
      <c r="CW1666" s="12"/>
      <c r="CX1666" s="12"/>
      <c r="CY1666" s="12"/>
      <c r="CZ1666" s="12">
        <f t="shared" si="2006"/>
        <v>0</v>
      </c>
      <c r="DA1666" s="12"/>
      <c r="DB1666" s="12"/>
      <c r="DC1666" s="12"/>
      <c r="DD1666" s="12">
        <f t="shared" si="2007"/>
        <v>0</v>
      </c>
      <c r="DE1666" s="13" t="s">
        <v>54</v>
      </c>
      <c r="DF1666" s="14" t="s">
        <v>55</v>
      </c>
    </row>
    <row r="1667" spans="1:110" ht="51" hidden="1" x14ac:dyDescent="0.25">
      <c r="A1667" s="25" t="s">
        <v>136</v>
      </c>
      <c r="B1667" s="48" t="s">
        <v>1653</v>
      </c>
      <c r="C1667" s="49">
        <v>1843</v>
      </c>
      <c r="D1667" s="49" t="s">
        <v>51</v>
      </c>
      <c r="E1667" s="48" t="s">
        <v>56</v>
      </c>
      <c r="F1667" s="50">
        <v>540.73</v>
      </c>
      <c r="G1667" s="50">
        <v>449.73</v>
      </c>
      <c r="H1667" s="51">
        <v>34332</v>
      </c>
      <c r="I1667" s="12">
        <f t="shared" si="1992"/>
        <v>769035.09000000008</v>
      </c>
      <c r="J1667" s="12">
        <f t="shared" si="1993"/>
        <v>384517.54500000004</v>
      </c>
      <c r="K1667" s="12">
        <f t="shared" si="1988"/>
        <v>384517.54500000004</v>
      </c>
      <c r="L1667" s="12">
        <f t="shared" si="1989"/>
        <v>384517.54500000004</v>
      </c>
      <c r="M1667" s="12">
        <f t="shared" si="1942"/>
        <v>0</v>
      </c>
      <c r="N1667" s="12"/>
      <c r="O1667" s="12"/>
      <c r="P1667" s="12">
        <v>0</v>
      </c>
      <c r="Q1667" s="12"/>
      <c r="R1667" s="12"/>
      <c r="S1667" s="12">
        <v>0</v>
      </c>
      <c r="T1667" s="12"/>
      <c r="U1667" s="12"/>
      <c r="V1667" s="12">
        <v>0</v>
      </c>
      <c r="W1667" s="12"/>
      <c r="X1667" s="12"/>
      <c r="Y1667" s="12">
        <v>0</v>
      </c>
      <c r="Z1667" s="12">
        <v>303788.12099999998</v>
      </c>
      <c r="AA1667" s="12">
        <v>467628.69</v>
      </c>
      <c r="AB1667" s="12">
        <v>163840.56900000002</v>
      </c>
      <c r="AC1667" s="12">
        <v>296382.96000000002</v>
      </c>
      <c r="AD1667" s="12">
        <v>301406.40000000002</v>
      </c>
      <c r="AE1667" s="12">
        <v>5023.4400000000023</v>
      </c>
      <c r="AF1667" s="12"/>
      <c r="AG1667" s="12"/>
      <c r="AH1667" s="12">
        <v>0</v>
      </c>
      <c r="AI1667" s="12"/>
      <c r="AJ1667" s="12"/>
      <c r="AK1667" s="12">
        <v>0</v>
      </c>
      <c r="AL1667" s="12"/>
      <c r="AM1667" s="12"/>
      <c r="AN1667" s="12">
        <v>0</v>
      </c>
      <c r="AO1667" s="32"/>
      <c r="AP1667" s="39" t="s">
        <v>53</v>
      </c>
      <c r="AQ1667" s="32"/>
      <c r="AR1667" s="32">
        <v>0</v>
      </c>
      <c r="AS1667" s="12"/>
      <c r="AT1667" s="12"/>
      <c r="AU1667" s="12">
        <v>0</v>
      </c>
      <c r="AV1667" s="12"/>
      <c r="AW1667" s="12"/>
      <c r="AX1667" s="12">
        <v>0</v>
      </c>
      <c r="AY1667" s="45"/>
      <c r="AZ1667" s="32"/>
      <c r="BA1667" s="12">
        <v>0</v>
      </c>
      <c r="BB1667" s="12">
        <f t="shared" ref="BB1667:BB1669" si="2008">BF1667+BJ1667+BN1667+BR1667+BV1667+BZ1667+CD1667+CH1667+CL1667+CP1667+CT1667+CX1667+DB1667</f>
        <v>0</v>
      </c>
      <c r="BC1667" s="12">
        <f t="shared" si="1990"/>
        <v>0</v>
      </c>
      <c r="BD1667" s="12">
        <f t="shared" si="1991"/>
        <v>0</v>
      </c>
      <c r="BE1667" s="12"/>
      <c r="BF1667" s="12"/>
      <c r="BG1667" s="12"/>
      <c r="BH1667" s="12">
        <f t="shared" si="1995"/>
        <v>0</v>
      </c>
      <c r="BI1667" s="12"/>
      <c r="BJ1667" s="12"/>
      <c r="BK1667" s="12"/>
      <c r="BL1667" s="12">
        <f t="shared" si="1996"/>
        <v>0</v>
      </c>
      <c r="BM1667" s="12"/>
      <c r="BN1667" s="12"/>
      <c r="BO1667" s="12"/>
      <c r="BP1667" s="12">
        <f t="shared" si="1997"/>
        <v>0</v>
      </c>
      <c r="BQ1667" s="12"/>
      <c r="BR1667" s="12"/>
      <c r="BS1667" s="12"/>
      <c r="BT1667" s="12">
        <f t="shared" si="1998"/>
        <v>0</v>
      </c>
      <c r="BU1667" s="12"/>
      <c r="BV1667" s="12"/>
      <c r="BW1667" s="12"/>
      <c r="BX1667" s="12">
        <f t="shared" si="1999"/>
        <v>0</v>
      </c>
      <c r="BY1667" s="12"/>
      <c r="BZ1667" s="12"/>
      <c r="CA1667" s="12"/>
      <c r="CB1667" s="12">
        <f t="shared" si="2000"/>
        <v>0</v>
      </c>
      <c r="CC1667" s="12"/>
      <c r="CD1667" s="12"/>
      <c r="CE1667" s="12"/>
      <c r="CF1667" s="12">
        <f t="shared" si="2001"/>
        <v>0</v>
      </c>
      <c r="CG1667" s="12"/>
      <c r="CH1667" s="12"/>
      <c r="CI1667" s="12"/>
      <c r="CJ1667" s="12">
        <f t="shared" si="2002"/>
        <v>0</v>
      </c>
      <c r="CK1667" s="12"/>
      <c r="CL1667" s="12"/>
      <c r="CM1667" s="12"/>
      <c r="CN1667" s="12">
        <f t="shared" si="2003"/>
        <v>0</v>
      </c>
      <c r="CO1667" s="12"/>
      <c r="CP1667" s="12"/>
      <c r="CQ1667" s="12"/>
      <c r="CR1667" s="12">
        <f t="shared" si="2004"/>
        <v>0</v>
      </c>
      <c r="CS1667" s="12"/>
      <c r="CT1667" s="12"/>
      <c r="CU1667" s="12"/>
      <c r="CV1667" s="12">
        <f t="shared" si="2005"/>
        <v>0</v>
      </c>
      <c r="CW1667" s="12"/>
      <c r="CX1667" s="12"/>
      <c r="CY1667" s="12"/>
      <c r="CZ1667" s="12">
        <f t="shared" si="2006"/>
        <v>0</v>
      </c>
      <c r="DA1667" s="12"/>
      <c r="DB1667" s="12"/>
      <c r="DC1667" s="12"/>
      <c r="DD1667" s="12">
        <f t="shared" si="2007"/>
        <v>0</v>
      </c>
      <c r="DE1667" s="13" t="s">
        <v>54</v>
      </c>
      <c r="DF1667" s="14" t="s">
        <v>55</v>
      </c>
    </row>
    <row r="1668" spans="1:110" ht="51" hidden="1" x14ac:dyDescent="0.25">
      <c r="A1668" s="25" t="s">
        <v>137</v>
      </c>
      <c r="B1668" s="48" t="s">
        <v>1654</v>
      </c>
      <c r="C1668" s="49">
        <v>1798</v>
      </c>
      <c r="D1668" s="49" t="s">
        <v>51</v>
      </c>
      <c r="E1668" s="48" t="s">
        <v>56</v>
      </c>
      <c r="F1668" s="50">
        <v>3215</v>
      </c>
      <c r="G1668" s="50">
        <v>2836</v>
      </c>
      <c r="H1668" s="51">
        <v>34136</v>
      </c>
      <c r="I1668" s="12">
        <f t="shared" si="1992"/>
        <v>3216789.7740000002</v>
      </c>
      <c r="J1668" s="12">
        <f t="shared" si="1993"/>
        <v>1608394.8870000001</v>
      </c>
      <c r="K1668" s="12">
        <f t="shared" si="1988"/>
        <v>1608394.8870000001</v>
      </c>
      <c r="L1668" s="12">
        <f t="shared" si="1989"/>
        <v>1608394.8870000001</v>
      </c>
      <c r="M1668" s="12">
        <f t="shared" si="1942"/>
        <v>0</v>
      </c>
      <c r="N1668" s="12"/>
      <c r="O1668" s="12"/>
      <c r="P1668" s="12">
        <v>0</v>
      </c>
      <c r="Q1668" s="12"/>
      <c r="R1668" s="12"/>
      <c r="S1668" s="12">
        <v>0</v>
      </c>
      <c r="T1668" s="12"/>
      <c r="U1668" s="12"/>
      <c r="V1668" s="12">
        <v>0</v>
      </c>
      <c r="W1668" s="12"/>
      <c r="X1668" s="12">
        <v>1538218.08</v>
      </c>
      <c r="Y1668" s="12">
        <v>1538218.08</v>
      </c>
      <c r="Z1668" s="12"/>
      <c r="AA1668" s="12"/>
      <c r="AB1668" s="12">
        <v>0</v>
      </c>
      <c r="AC1668" s="12">
        <v>1678571.6939999999</v>
      </c>
      <c r="AD1668" s="12">
        <v>1678571.6939999999</v>
      </c>
      <c r="AE1668" s="12">
        <v>0</v>
      </c>
      <c r="AF1668" s="12"/>
      <c r="AG1668" s="12"/>
      <c r="AH1668" s="12">
        <v>0</v>
      </c>
      <c r="AI1668" s="12"/>
      <c r="AJ1668" s="12"/>
      <c r="AK1668" s="12">
        <v>0</v>
      </c>
      <c r="AL1668" s="12"/>
      <c r="AM1668" s="12"/>
      <c r="AN1668" s="12">
        <v>0</v>
      </c>
      <c r="AO1668" s="32"/>
      <c r="AP1668" s="39" t="s">
        <v>53</v>
      </c>
      <c r="AQ1668" s="32"/>
      <c r="AR1668" s="32">
        <v>0</v>
      </c>
      <c r="AS1668" s="12"/>
      <c r="AT1668" s="12"/>
      <c r="AU1668" s="12">
        <v>0</v>
      </c>
      <c r="AV1668" s="12"/>
      <c r="AW1668" s="12"/>
      <c r="AX1668" s="12">
        <v>0</v>
      </c>
      <c r="AY1668" s="45"/>
      <c r="AZ1668" s="32"/>
      <c r="BA1668" s="12">
        <v>0</v>
      </c>
      <c r="BB1668" s="12">
        <f t="shared" si="2008"/>
        <v>0</v>
      </c>
      <c r="BC1668" s="12">
        <f t="shared" si="1990"/>
        <v>0</v>
      </c>
      <c r="BD1668" s="12">
        <f t="shared" si="1991"/>
        <v>0</v>
      </c>
      <c r="BE1668" s="12"/>
      <c r="BF1668" s="12"/>
      <c r="BG1668" s="12"/>
      <c r="BH1668" s="12">
        <f t="shared" si="1995"/>
        <v>0</v>
      </c>
      <c r="BI1668" s="12"/>
      <c r="BJ1668" s="12"/>
      <c r="BK1668" s="12"/>
      <c r="BL1668" s="12">
        <f t="shared" si="1996"/>
        <v>0</v>
      </c>
      <c r="BM1668" s="12"/>
      <c r="BN1668" s="12"/>
      <c r="BO1668" s="12"/>
      <c r="BP1668" s="12">
        <f t="shared" si="1997"/>
        <v>0</v>
      </c>
      <c r="BQ1668" s="12"/>
      <c r="BR1668" s="12"/>
      <c r="BS1668" s="12"/>
      <c r="BT1668" s="12">
        <f t="shared" si="1998"/>
        <v>0</v>
      </c>
      <c r="BU1668" s="12"/>
      <c r="BV1668" s="12"/>
      <c r="BW1668" s="12"/>
      <c r="BX1668" s="12">
        <f t="shared" si="1999"/>
        <v>0</v>
      </c>
      <c r="BY1668" s="12"/>
      <c r="BZ1668" s="12"/>
      <c r="CA1668" s="12"/>
      <c r="CB1668" s="12">
        <f t="shared" si="2000"/>
        <v>0</v>
      </c>
      <c r="CC1668" s="12"/>
      <c r="CD1668" s="12"/>
      <c r="CE1668" s="12"/>
      <c r="CF1668" s="12">
        <f t="shared" si="2001"/>
        <v>0</v>
      </c>
      <c r="CG1668" s="12"/>
      <c r="CH1668" s="12"/>
      <c r="CI1668" s="12"/>
      <c r="CJ1668" s="12">
        <f t="shared" si="2002"/>
        <v>0</v>
      </c>
      <c r="CK1668" s="12"/>
      <c r="CL1668" s="12"/>
      <c r="CM1668" s="12"/>
      <c r="CN1668" s="12">
        <f t="shared" si="2003"/>
        <v>0</v>
      </c>
      <c r="CO1668" s="12"/>
      <c r="CP1668" s="12"/>
      <c r="CQ1668" s="12"/>
      <c r="CR1668" s="12">
        <f t="shared" si="2004"/>
        <v>0</v>
      </c>
      <c r="CS1668" s="12"/>
      <c r="CT1668" s="12"/>
      <c r="CU1668" s="12"/>
      <c r="CV1668" s="12">
        <f t="shared" si="2005"/>
        <v>0</v>
      </c>
      <c r="CW1668" s="12"/>
      <c r="CX1668" s="12"/>
      <c r="CY1668" s="12"/>
      <c r="CZ1668" s="12">
        <f t="shared" si="2006"/>
        <v>0</v>
      </c>
      <c r="DA1668" s="12"/>
      <c r="DB1668" s="12"/>
      <c r="DC1668" s="12"/>
      <c r="DD1668" s="12">
        <f t="shared" si="2007"/>
        <v>0</v>
      </c>
      <c r="DE1668" s="13" t="s">
        <v>54</v>
      </c>
      <c r="DF1668" s="14" t="s">
        <v>55</v>
      </c>
    </row>
    <row r="1669" spans="1:110" ht="38.25" hidden="1" x14ac:dyDescent="0.25">
      <c r="A1669" s="25" t="s">
        <v>138</v>
      </c>
      <c r="B1669" s="48" t="s">
        <v>1655</v>
      </c>
      <c r="C1669" s="49">
        <v>1813</v>
      </c>
      <c r="D1669" s="49">
        <v>1973</v>
      </c>
      <c r="E1669" s="48" t="s">
        <v>52</v>
      </c>
      <c r="F1669" s="50">
        <v>7791</v>
      </c>
      <c r="G1669" s="50">
        <v>6777</v>
      </c>
      <c r="H1669" s="51">
        <v>33968</v>
      </c>
      <c r="I1669" s="12">
        <f t="shared" si="1992"/>
        <v>2566109.88</v>
      </c>
      <c r="J1669" s="12">
        <f t="shared" si="1993"/>
        <v>1283054.94</v>
      </c>
      <c r="K1669" s="12">
        <f t="shared" si="1988"/>
        <v>1283054.94</v>
      </c>
      <c r="L1669" s="12">
        <f t="shared" si="1989"/>
        <v>1283054.94</v>
      </c>
      <c r="M1669" s="12">
        <f t="shared" si="1942"/>
        <v>0</v>
      </c>
      <c r="N1669" s="12"/>
      <c r="O1669" s="12"/>
      <c r="P1669" s="12">
        <v>0</v>
      </c>
      <c r="Q1669" s="12"/>
      <c r="R1669" s="12"/>
      <c r="S1669" s="12">
        <v>0</v>
      </c>
      <c r="T1669" s="12"/>
      <c r="U1669" s="12"/>
      <c r="V1669" s="12">
        <v>0</v>
      </c>
      <c r="W1669" s="12"/>
      <c r="X1669" s="12"/>
      <c r="Y1669" s="12">
        <v>0</v>
      </c>
      <c r="Z1669" s="12"/>
      <c r="AA1669" s="12"/>
      <c r="AB1669" s="12">
        <v>0</v>
      </c>
      <c r="AC1669" s="12"/>
      <c r="AD1669" s="12"/>
      <c r="AE1669" s="12">
        <v>0</v>
      </c>
      <c r="AF1669" s="12"/>
      <c r="AG1669" s="12"/>
      <c r="AH1669" s="12">
        <v>0</v>
      </c>
      <c r="AI1669" s="12"/>
      <c r="AJ1669" s="12"/>
      <c r="AK1669" s="12">
        <v>0</v>
      </c>
      <c r="AL1669" s="12"/>
      <c r="AM1669" s="12"/>
      <c r="AN1669" s="12">
        <v>0</v>
      </c>
      <c r="AO1669" s="32">
        <v>4500000</v>
      </c>
      <c r="AP1669" s="39" t="s">
        <v>392</v>
      </c>
      <c r="AQ1669" s="32">
        <v>2566109.88</v>
      </c>
      <c r="AR1669" s="32">
        <v>-1933890.12</v>
      </c>
      <c r="AS1669" s="12"/>
      <c r="AT1669" s="12"/>
      <c r="AU1669" s="12">
        <v>0</v>
      </c>
      <c r="AV1669" s="12"/>
      <c r="AW1669" s="12"/>
      <c r="AX1669" s="12">
        <v>0</v>
      </c>
      <c r="AY1669" s="45"/>
      <c r="AZ1669" s="32"/>
      <c r="BA1669" s="12">
        <v>0</v>
      </c>
      <c r="BB1669" s="12">
        <f t="shared" si="2008"/>
        <v>0</v>
      </c>
      <c r="BC1669" s="12">
        <f t="shared" si="1990"/>
        <v>0</v>
      </c>
      <c r="BD1669" s="12">
        <f t="shared" si="1991"/>
        <v>0</v>
      </c>
      <c r="BE1669" s="12"/>
      <c r="BF1669" s="12"/>
      <c r="BG1669" s="12"/>
      <c r="BH1669" s="12">
        <f t="shared" si="1995"/>
        <v>0</v>
      </c>
      <c r="BI1669" s="12"/>
      <c r="BJ1669" s="12"/>
      <c r="BK1669" s="12"/>
      <c r="BL1669" s="12">
        <f t="shared" si="1996"/>
        <v>0</v>
      </c>
      <c r="BM1669" s="12"/>
      <c r="BN1669" s="12"/>
      <c r="BO1669" s="12"/>
      <c r="BP1669" s="12">
        <f t="shared" si="1997"/>
        <v>0</v>
      </c>
      <c r="BQ1669" s="12"/>
      <c r="BR1669" s="12"/>
      <c r="BS1669" s="12"/>
      <c r="BT1669" s="12">
        <f t="shared" si="1998"/>
        <v>0</v>
      </c>
      <c r="BU1669" s="12"/>
      <c r="BV1669" s="12"/>
      <c r="BW1669" s="12"/>
      <c r="BX1669" s="12">
        <f t="shared" si="1999"/>
        <v>0</v>
      </c>
      <c r="BY1669" s="12"/>
      <c r="BZ1669" s="12"/>
      <c r="CA1669" s="12"/>
      <c r="CB1669" s="12">
        <f t="shared" si="2000"/>
        <v>0</v>
      </c>
      <c r="CC1669" s="12"/>
      <c r="CD1669" s="12"/>
      <c r="CE1669" s="12"/>
      <c r="CF1669" s="12">
        <f t="shared" si="2001"/>
        <v>0</v>
      </c>
      <c r="CG1669" s="12"/>
      <c r="CH1669" s="12"/>
      <c r="CI1669" s="12"/>
      <c r="CJ1669" s="12">
        <f t="shared" si="2002"/>
        <v>0</v>
      </c>
      <c r="CK1669" s="12"/>
      <c r="CL1669" s="12"/>
      <c r="CM1669" s="12"/>
      <c r="CN1669" s="12">
        <f t="shared" si="2003"/>
        <v>0</v>
      </c>
      <c r="CO1669" s="12"/>
      <c r="CP1669" s="12"/>
      <c r="CQ1669" s="12"/>
      <c r="CR1669" s="12">
        <f t="shared" si="2004"/>
        <v>0</v>
      </c>
      <c r="CS1669" s="12"/>
      <c r="CT1669" s="12"/>
      <c r="CU1669" s="12"/>
      <c r="CV1669" s="12">
        <f t="shared" si="2005"/>
        <v>0</v>
      </c>
      <c r="CW1669" s="12"/>
      <c r="CX1669" s="12"/>
      <c r="CY1669" s="12"/>
      <c r="CZ1669" s="12">
        <f t="shared" si="2006"/>
        <v>0</v>
      </c>
      <c r="DA1669" s="12"/>
      <c r="DB1669" s="12"/>
      <c r="DC1669" s="12"/>
      <c r="DD1669" s="12">
        <f t="shared" si="2007"/>
        <v>0</v>
      </c>
      <c r="DE1669" s="13" t="s">
        <v>54</v>
      </c>
      <c r="DF1669" s="14" t="s">
        <v>55</v>
      </c>
    </row>
    <row r="1670" spans="1:110" ht="51" hidden="1" x14ac:dyDescent="0.25">
      <c r="A1670" s="25" t="s">
        <v>139</v>
      </c>
      <c r="B1670" s="48" t="s">
        <v>1656</v>
      </c>
      <c r="C1670" s="49">
        <v>1910</v>
      </c>
      <c r="D1670" s="49" t="s">
        <v>51</v>
      </c>
      <c r="E1670" s="48" t="s">
        <v>56</v>
      </c>
      <c r="F1670" s="50">
        <v>6598</v>
      </c>
      <c r="G1670" s="50">
        <v>5840</v>
      </c>
      <c r="H1670" s="51">
        <v>33611</v>
      </c>
      <c r="I1670" s="12">
        <f t="shared" si="1992"/>
        <v>2785057.93</v>
      </c>
      <c r="J1670" s="12">
        <f t="shared" si="1993"/>
        <v>1392528.9650000001</v>
      </c>
      <c r="K1670" s="12">
        <f t="shared" si="1988"/>
        <v>1392528.9650000001</v>
      </c>
      <c r="L1670" s="12">
        <f t="shared" si="1989"/>
        <v>1392528.9650000001</v>
      </c>
      <c r="M1670" s="12">
        <f t="shared" si="1942"/>
        <v>0</v>
      </c>
      <c r="N1670" s="12">
        <v>2861600</v>
      </c>
      <c r="O1670" s="12">
        <v>2785057.93</v>
      </c>
      <c r="P1670" s="12">
        <v>-76542.069999999832</v>
      </c>
      <c r="Q1670" s="12"/>
      <c r="R1670" s="12"/>
      <c r="S1670" s="12">
        <v>0</v>
      </c>
      <c r="T1670" s="12"/>
      <c r="U1670" s="12"/>
      <c r="V1670" s="12">
        <v>0</v>
      </c>
      <c r="W1670" s="12"/>
      <c r="X1670" s="12"/>
      <c r="Y1670" s="12">
        <v>0</v>
      </c>
      <c r="Z1670" s="12"/>
      <c r="AA1670" s="12"/>
      <c r="AB1670" s="12">
        <v>0</v>
      </c>
      <c r="AC1670" s="12"/>
      <c r="AD1670" s="12"/>
      <c r="AE1670" s="12">
        <v>0</v>
      </c>
      <c r="AF1670" s="12"/>
      <c r="AG1670" s="12"/>
      <c r="AH1670" s="12">
        <v>0</v>
      </c>
      <c r="AI1670" s="12"/>
      <c r="AJ1670" s="12"/>
      <c r="AK1670" s="12">
        <v>0</v>
      </c>
      <c r="AL1670" s="12"/>
      <c r="AM1670" s="12"/>
      <c r="AN1670" s="12">
        <v>0</v>
      </c>
      <c r="AO1670" s="32"/>
      <c r="AP1670" s="39" t="s">
        <v>53</v>
      </c>
      <c r="AQ1670" s="32"/>
      <c r="AR1670" s="32">
        <v>0</v>
      </c>
      <c r="AS1670" s="12"/>
      <c r="AT1670" s="12"/>
      <c r="AU1670" s="12">
        <v>0</v>
      </c>
      <c r="AV1670" s="12"/>
      <c r="AW1670" s="12"/>
      <c r="AX1670" s="12">
        <v>0</v>
      </c>
      <c r="AY1670" s="45"/>
      <c r="AZ1670" s="32"/>
      <c r="BA1670" s="12">
        <v>0</v>
      </c>
      <c r="BB1670" s="12">
        <f t="shared" ref="BB1670:BB1672" si="2009">BF1670+BJ1670+BN1670+BR1670+BV1670+BZ1670+CD1670+CH1670+CL1670+CP1670+CT1670+CX1670+DB1670</f>
        <v>0</v>
      </c>
      <c r="BC1670" s="12">
        <f t="shared" si="1990"/>
        <v>0</v>
      </c>
      <c r="BD1670" s="12">
        <f t="shared" si="1991"/>
        <v>0</v>
      </c>
      <c r="BE1670" s="12"/>
      <c r="BF1670" s="12"/>
      <c r="BG1670" s="12"/>
      <c r="BH1670" s="12">
        <f t="shared" si="1995"/>
        <v>0</v>
      </c>
      <c r="BI1670" s="12"/>
      <c r="BJ1670" s="12"/>
      <c r="BK1670" s="12"/>
      <c r="BL1670" s="12">
        <f t="shared" si="1996"/>
        <v>0</v>
      </c>
      <c r="BM1670" s="12"/>
      <c r="BN1670" s="12"/>
      <c r="BO1670" s="12"/>
      <c r="BP1670" s="12">
        <f t="shared" si="1997"/>
        <v>0</v>
      </c>
      <c r="BQ1670" s="12"/>
      <c r="BR1670" s="12"/>
      <c r="BS1670" s="12"/>
      <c r="BT1670" s="12">
        <f t="shared" si="1998"/>
        <v>0</v>
      </c>
      <c r="BU1670" s="12"/>
      <c r="BV1670" s="12"/>
      <c r="BW1670" s="12"/>
      <c r="BX1670" s="12">
        <f t="shared" si="1999"/>
        <v>0</v>
      </c>
      <c r="BY1670" s="12"/>
      <c r="BZ1670" s="12"/>
      <c r="CA1670" s="12"/>
      <c r="CB1670" s="12">
        <f t="shared" si="2000"/>
        <v>0</v>
      </c>
      <c r="CC1670" s="12"/>
      <c r="CD1670" s="12"/>
      <c r="CE1670" s="12"/>
      <c r="CF1670" s="12">
        <f t="shared" si="2001"/>
        <v>0</v>
      </c>
      <c r="CG1670" s="12"/>
      <c r="CH1670" s="12"/>
      <c r="CI1670" s="12"/>
      <c r="CJ1670" s="12">
        <f t="shared" si="2002"/>
        <v>0</v>
      </c>
      <c r="CK1670" s="12"/>
      <c r="CL1670" s="12"/>
      <c r="CM1670" s="12"/>
      <c r="CN1670" s="12">
        <f t="shared" si="2003"/>
        <v>0</v>
      </c>
      <c r="CO1670" s="12"/>
      <c r="CP1670" s="12"/>
      <c r="CQ1670" s="12"/>
      <c r="CR1670" s="12">
        <f t="shared" si="2004"/>
        <v>0</v>
      </c>
      <c r="CS1670" s="12"/>
      <c r="CT1670" s="12"/>
      <c r="CU1670" s="12"/>
      <c r="CV1670" s="12">
        <f t="shared" si="2005"/>
        <v>0</v>
      </c>
      <c r="CW1670" s="12"/>
      <c r="CX1670" s="12"/>
      <c r="CY1670" s="12"/>
      <c r="CZ1670" s="12">
        <f t="shared" si="2006"/>
        <v>0</v>
      </c>
      <c r="DA1670" s="12"/>
      <c r="DB1670" s="12"/>
      <c r="DC1670" s="12"/>
      <c r="DD1670" s="12">
        <f t="shared" si="2007"/>
        <v>0</v>
      </c>
      <c r="DE1670" s="13" t="s">
        <v>54</v>
      </c>
      <c r="DF1670" s="14" t="s">
        <v>55</v>
      </c>
    </row>
    <row r="1671" spans="1:110" ht="38.25" hidden="1" x14ac:dyDescent="0.25">
      <c r="A1671" s="25" t="s">
        <v>140</v>
      </c>
      <c r="B1671" s="48" t="s">
        <v>1928</v>
      </c>
      <c r="C1671" s="49">
        <v>1830</v>
      </c>
      <c r="D1671" s="49" t="s">
        <v>51</v>
      </c>
      <c r="E1671" s="48" t="s">
        <v>52</v>
      </c>
      <c r="F1671" s="50">
        <v>6209.76</v>
      </c>
      <c r="G1671" s="50">
        <v>5343.76</v>
      </c>
      <c r="H1671" s="51">
        <v>33611</v>
      </c>
      <c r="I1671" s="12">
        <f t="shared" si="1992"/>
        <v>13844393.140000001</v>
      </c>
      <c r="J1671" s="12">
        <f t="shared" si="1993"/>
        <v>6719483.4400000004</v>
      </c>
      <c r="K1671" s="12">
        <f t="shared" si="1988"/>
        <v>7124909.7000000002</v>
      </c>
      <c r="L1671" s="12">
        <f t="shared" si="1989"/>
        <v>7124909.7000000002</v>
      </c>
      <c r="M1671" s="12">
        <f t="shared" si="1942"/>
        <v>0</v>
      </c>
      <c r="N1671" s="12"/>
      <c r="O1671" s="12"/>
      <c r="P1671" s="12">
        <v>0</v>
      </c>
      <c r="Q1671" s="12"/>
      <c r="R1671" s="12"/>
      <c r="S1671" s="12">
        <v>0</v>
      </c>
      <c r="T1671" s="12"/>
      <c r="U1671" s="12"/>
      <c r="V1671" s="12">
        <v>0</v>
      </c>
      <c r="W1671" s="12"/>
      <c r="X1671" s="12"/>
      <c r="Y1671" s="12">
        <v>0</v>
      </c>
      <c r="Z1671" s="12"/>
      <c r="AA1671" s="12"/>
      <c r="AB1671" s="12">
        <v>0</v>
      </c>
      <c r="AC1671" s="12"/>
      <c r="AD1671" s="12"/>
      <c r="AE1671" s="12">
        <v>0</v>
      </c>
      <c r="AF1671" s="12"/>
      <c r="AG1671" s="12"/>
      <c r="AH1671" s="12">
        <v>0</v>
      </c>
      <c r="AI1671" s="12"/>
      <c r="AJ1671" s="12"/>
      <c r="AK1671" s="12">
        <v>0</v>
      </c>
      <c r="AL1671" s="12"/>
      <c r="AM1671" s="12"/>
      <c r="AN1671" s="12">
        <v>0</v>
      </c>
      <c r="AO1671" s="32"/>
      <c r="AP1671" s="39"/>
      <c r="AQ1671" s="32"/>
      <c r="AR1671" s="32">
        <v>0</v>
      </c>
      <c r="AS1671" s="12">
        <v>13438966.880000001</v>
      </c>
      <c r="AT1671" s="12">
        <v>13438966.880000001</v>
      </c>
      <c r="AU1671" s="12">
        <v>0</v>
      </c>
      <c r="AV1671" s="12"/>
      <c r="AW1671" s="12"/>
      <c r="AX1671" s="12">
        <v>0</v>
      </c>
      <c r="AY1671" s="45"/>
      <c r="AZ1671" s="32"/>
      <c r="BA1671" s="12">
        <v>0</v>
      </c>
      <c r="BB1671" s="12">
        <f t="shared" si="2009"/>
        <v>0</v>
      </c>
      <c r="BC1671" s="12">
        <f t="shared" si="1990"/>
        <v>405426.26</v>
      </c>
      <c r="BD1671" s="12">
        <f t="shared" si="1991"/>
        <v>405426.26</v>
      </c>
      <c r="BE1671" s="12"/>
      <c r="BF1671" s="12"/>
      <c r="BG1671" s="12">
        <v>405426.26</v>
      </c>
      <c r="BH1671" s="12">
        <f t="shared" si="1995"/>
        <v>405426.26</v>
      </c>
      <c r="BI1671" s="12"/>
      <c r="BJ1671" s="12"/>
      <c r="BK1671" s="12"/>
      <c r="BL1671" s="12">
        <f t="shared" si="1996"/>
        <v>0</v>
      </c>
      <c r="BM1671" s="12"/>
      <c r="BN1671" s="12"/>
      <c r="BO1671" s="12"/>
      <c r="BP1671" s="12">
        <f t="shared" si="1997"/>
        <v>0</v>
      </c>
      <c r="BQ1671" s="12"/>
      <c r="BR1671" s="12"/>
      <c r="BS1671" s="12"/>
      <c r="BT1671" s="12">
        <f t="shared" si="1998"/>
        <v>0</v>
      </c>
      <c r="BU1671" s="12"/>
      <c r="BV1671" s="12"/>
      <c r="BW1671" s="12"/>
      <c r="BX1671" s="12">
        <f t="shared" si="1999"/>
        <v>0</v>
      </c>
      <c r="BY1671" s="12"/>
      <c r="BZ1671" s="12"/>
      <c r="CA1671" s="12"/>
      <c r="CB1671" s="12">
        <f t="shared" si="2000"/>
        <v>0</v>
      </c>
      <c r="CC1671" s="12"/>
      <c r="CD1671" s="12"/>
      <c r="CE1671" s="12"/>
      <c r="CF1671" s="12">
        <f t="shared" si="2001"/>
        <v>0</v>
      </c>
      <c r="CG1671" s="12"/>
      <c r="CH1671" s="12"/>
      <c r="CI1671" s="12"/>
      <c r="CJ1671" s="12">
        <f t="shared" si="2002"/>
        <v>0</v>
      </c>
      <c r="CK1671" s="12"/>
      <c r="CL1671" s="12"/>
      <c r="CM1671" s="12"/>
      <c r="CN1671" s="12">
        <f t="shared" si="2003"/>
        <v>0</v>
      </c>
      <c r="CO1671" s="12"/>
      <c r="CP1671" s="12"/>
      <c r="CQ1671" s="12"/>
      <c r="CR1671" s="12">
        <f t="shared" si="2004"/>
        <v>0</v>
      </c>
      <c r="CS1671" s="12"/>
      <c r="CT1671" s="12"/>
      <c r="CU1671" s="12"/>
      <c r="CV1671" s="12">
        <f t="shared" si="2005"/>
        <v>0</v>
      </c>
      <c r="CW1671" s="12"/>
      <c r="CX1671" s="12"/>
      <c r="CY1671" s="12"/>
      <c r="CZ1671" s="12">
        <f t="shared" si="2006"/>
        <v>0</v>
      </c>
      <c r="DA1671" s="12"/>
      <c r="DB1671" s="12"/>
      <c r="DC1671" s="12"/>
      <c r="DD1671" s="12">
        <f t="shared" si="2007"/>
        <v>0</v>
      </c>
      <c r="DE1671" s="13" t="s">
        <v>54</v>
      </c>
      <c r="DF1671" s="14" t="s">
        <v>55</v>
      </c>
    </row>
    <row r="1672" spans="1:110" ht="38.25" hidden="1" x14ac:dyDescent="0.25">
      <c r="A1672" s="25" t="s">
        <v>141</v>
      </c>
      <c r="B1672" s="48" t="s">
        <v>1929</v>
      </c>
      <c r="C1672" s="49">
        <v>1822</v>
      </c>
      <c r="D1672" s="49"/>
      <c r="E1672" s="48" t="s">
        <v>52</v>
      </c>
      <c r="F1672" s="50">
        <v>1183</v>
      </c>
      <c r="G1672" s="50">
        <v>993</v>
      </c>
      <c r="H1672" s="51">
        <v>33954</v>
      </c>
      <c r="I1672" s="12">
        <f t="shared" si="1992"/>
        <v>2701476.12</v>
      </c>
      <c r="J1672" s="12">
        <f t="shared" si="1993"/>
        <v>1283580.8500000001</v>
      </c>
      <c r="K1672" s="12">
        <f t="shared" si="1988"/>
        <v>1417895.27</v>
      </c>
      <c r="L1672" s="12">
        <f t="shared" si="1989"/>
        <v>1417895.27</v>
      </c>
      <c r="M1672" s="12">
        <f t="shared" si="1942"/>
        <v>0</v>
      </c>
      <c r="N1672" s="12"/>
      <c r="O1672" s="12"/>
      <c r="P1672" s="12">
        <v>0</v>
      </c>
      <c r="Q1672" s="12"/>
      <c r="R1672" s="12"/>
      <c r="S1672" s="12">
        <v>0</v>
      </c>
      <c r="T1672" s="12"/>
      <c r="U1672" s="12"/>
      <c r="V1672" s="12">
        <v>0</v>
      </c>
      <c r="W1672" s="12"/>
      <c r="X1672" s="12"/>
      <c r="Y1672" s="12">
        <v>0</v>
      </c>
      <c r="Z1672" s="12"/>
      <c r="AA1672" s="12"/>
      <c r="AB1672" s="12">
        <v>0</v>
      </c>
      <c r="AC1672" s="12"/>
      <c r="AD1672" s="12"/>
      <c r="AE1672" s="12">
        <v>0</v>
      </c>
      <c r="AF1672" s="12"/>
      <c r="AG1672" s="12"/>
      <c r="AH1672" s="12">
        <v>0</v>
      </c>
      <c r="AI1672" s="12"/>
      <c r="AJ1672" s="12"/>
      <c r="AK1672" s="12">
        <v>0</v>
      </c>
      <c r="AL1672" s="12"/>
      <c r="AM1672" s="12"/>
      <c r="AN1672" s="12">
        <v>0</v>
      </c>
      <c r="AO1672" s="32"/>
      <c r="AP1672" s="39"/>
      <c r="AQ1672" s="32"/>
      <c r="AR1672" s="32">
        <v>0</v>
      </c>
      <c r="AS1672" s="12">
        <v>2567161.7000000002</v>
      </c>
      <c r="AT1672" s="12">
        <v>2567161.7000000002</v>
      </c>
      <c r="AU1672" s="12">
        <v>0</v>
      </c>
      <c r="AV1672" s="12"/>
      <c r="AW1672" s="12"/>
      <c r="AX1672" s="12">
        <v>0</v>
      </c>
      <c r="AY1672" s="45"/>
      <c r="AZ1672" s="32"/>
      <c r="BA1672" s="12">
        <v>0</v>
      </c>
      <c r="BB1672" s="12">
        <f t="shared" si="2009"/>
        <v>0</v>
      </c>
      <c r="BC1672" s="12">
        <f t="shared" si="1990"/>
        <v>134314.42000000001</v>
      </c>
      <c r="BD1672" s="12">
        <f t="shared" si="1991"/>
        <v>134314.42000000001</v>
      </c>
      <c r="BE1672" s="12"/>
      <c r="BF1672" s="12"/>
      <c r="BG1672" s="12">
        <v>134314.42000000001</v>
      </c>
      <c r="BH1672" s="12">
        <f t="shared" si="1995"/>
        <v>134314.42000000001</v>
      </c>
      <c r="BI1672" s="12"/>
      <c r="BJ1672" s="12"/>
      <c r="BK1672" s="12"/>
      <c r="BL1672" s="12">
        <f t="shared" si="1996"/>
        <v>0</v>
      </c>
      <c r="BM1672" s="12"/>
      <c r="BN1672" s="12"/>
      <c r="BO1672" s="12"/>
      <c r="BP1672" s="12">
        <f t="shared" si="1997"/>
        <v>0</v>
      </c>
      <c r="BQ1672" s="12"/>
      <c r="BR1672" s="12"/>
      <c r="BS1672" s="12"/>
      <c r="BT1672" s="12">
        <f t="shared" si="1998"/>
        <v>0</v>
      </c>
      <c r="BU1672" s="12"/>
      <c r="BV1672" s="12"/>
      <c r="BW1672" s="12"/>
      <c r="BX1672" s="12">
        <f t="shared" si="1999"/>
        <v>0</v>
      </c>
      <c r="BY1672" s="12"/>
      <c r="BZ1672" s="12"/>
      <c r="CA1672" s="12"/>
      <c r="CB1672" s="12">
        <f t="shared" si="2000"/>
        <v>0</v>
      </c>
      <c r="CC1672" s="12"/>
      <c r="CD1672" s="12"/>
      <c r="CE1672" s="12"/>
      <c r="CF1672" s="12">
        <f t="shared" si="2001"/>
        <v>0</v>
      </c>
      <c r="CG1672" s="12"/>
      <c r="CH1672" s="12"/>
      <c r="CI1672" s="12"/>
      <c r="CJ1672" s="12">
        <f t="shared" si="2002"/>
        <v>0</v>
      </c>
      <c r="CK1672" s="12"/>
      <c r="CL1672" s="12"/>
      <c r="CM1672" s="12"/>
      <c r="CN1672" s="12">
        <f t="shared" si="2003"/>
        <v>0</v>
      </c>
      <c r="CO1672" s="12"/>
      <c r="CP1672" s="12"/>
      <c r="CQ1672" s="12"/>
      <c r="CR1672" s="12">
        <f t="shared" si="2004"/>
        <v>0</v>
      </c>
      <c r="CS1672" s="12"/>
      <c r="CT1672" s="12"/>
      <c r="CU1672" s="12"/>
      <c r="CV1672" s="12">
        <f t="shared" si="2005"/>
        <v>0</v>
      </c>
      <c r="CW1672" s="12"/>
      <c r="CX1672" s="12"/>
      <c r="CY1672" s="12"/>
      <c r="CZ1672" s="12">
        <f t="shared" si="2006"/>
        <v>0</v>
      </c>
      <c r="DA1672" s="12"/>
      <c r="DB1672" s="12"/>
      <c r="DC1672" s="12"/>
      <c r="DD1672" s="12">
        <f t="shared" si="2007"/>
        <v>0</v>
      </c>
      <c r="DE1672" s="13" t="s">
        <v>54</v>
      </c>
      <c r="DF1672" s="14" t="s">
        <v>55</v>
      </c>
    </row>
    <row r="1673" spans="1:110" ht="51" hidden="1" x14ac:dyDescent="0.25">
      <c r="A1673" s="25" t="s">
        <v>142</v>
      </c>
      <c r="B1673" s="48" t="s">
        <v>1657</v>
      </c>
      <c r="C1673" s="49">
        <v>1881</v>
      </c>
      <c r="D1673" s="49" t="s">
        <v>51</v>
      </c>
      <c r="E1673" s="48" t="s">
        <v>56</v>
      </c>
      <c r="F1673" s="50">
        <v>6686.8</v>
      </c>
      <c r="G1673" s="50">
        <v>5949.8</v>
      </c>
      <c r="H1673" s="51">
        <v>34886</v>
      </c>
      <c r="I1673" s="12">
        <f t="shared" si="1992"/>
        <v>11007129.639</v>
      </c>
      <c r="J1673" s="12">
        <f t="shared" si="1993"/>
        <v>5503564.8195000002</v>
      </c>
      <c r="K1673" s="12">
        <f t="shared" si="1988"/>
        <v>5503564.8195000002</v>
      </c>
      <c r="L1673" s="12">
        <f t="shared" si="1989"/>
        <v>5503564.8195000002</v>
      </c>
      <c r="M1673" s="12">
        <f t="shared" si="1942"/>
        <v>0</v>
      </c>
      <c r="N1673" s="12"/>
      <c r="O1673" s="12"/>
      <c r="P1673" s="12">
        <v>0</v>
      </c>
      <c r="Q1673" s="12">
        <v>11007129.639</v>
      </c>
      <c r="R1673" s="12">
        <v>11007129.639</v>
      </c>
      <c r="S1673" s="12">
        <v>0</v>
      </c>
      <c r="T1673" s="12"/>
      <c r="U1673" s="12"/>
      <c r="V1673" s="12">
        <v>0</v>
      </c>
      <c r="W1673" s="12"/>
      <c r="X1673" s="12"/>
      <c r="Y1673" s="12">
        <v>0</v>
      </c>
      <c r="Z1673" s="12"/>
      <c r="AA1673" s="12"/>
      <c r="AB1673" s="12">
        <v>0</v>
      </c>
      <c r="AC1673" s="12"/>
      <c r="AD1673" s="12"/>
      <c r="AE1673" s="12">
        <v>0</v>
      </c>
      <c r="AF1673" s="12"/>
      <c r="AG1673" s="12"/>
      <c r="AH1673" s="12">
        <v>0</v>
      </c>
      <c r="AI1673" s="12"/>
      <c r="AJ1673" s="12"/>
      <c r="AK1673" s="12">
        <v>0</v>
      </c>
      <c r="AL1673" s="12"/>
      <c r="AM1673" s="12"/>
      <c r="AN1673" s="12">
        <v>0</v>
      </c>
      <c r="AO1673" s="32"/>
      <c r="AP1673" s="39" t="s">
        <v>53</v>
      </c>
      <c r="AQ1673" s="32"/>
      <c r="AR1673" s="32">
        <v>0</v>
      </c>
      <c r="AS1673" s="12"/>
      <c r="AT1673" s="12"/>
      <c r="AU1673" s="12">
        <v>0</v>
      </c>
      <c r="AV1673" s="12"/>
      <c r="AW1673" s="12"/>
      <c r="AX1673" s="12">
        <v>0</v>
      </c>
      <c r="AY1673" s="45"/>
      <c r="AZ1673" s="32"/>
      <c r="BA1673" s="12">
        <v>0</v>
      </c>
      <c r="BB1673" s="12">
        <f t="shared" ref="BB1673:BB1675" si="2010">BF1673+BJ1673+BN1673+BR1673+BV1673+BZ1673+CD1673+CH1673+CL1673+CP1673+CT1673+CX1673+DB1673</f>
        <v>0</v>
      </c>
      <c r="BC1673" s="12">
        <f t="shared" si="1990"/>
        <v>0</v>
      </c>
      <c r="BD1673" s="12">
        <f t="shared" si="1991"/>
        <v>0</v>
      </c>
      <c r="BE1673" s="12"/>
      <c r="BF1673" s="12"/>
      <c r="BG1673" s="12"/>
      <c r="BH1673" s="12">
        <f t="shared" si="1995"/>
        <v>0</v>
      </c>
      <c r="BI1673" s="12"/>
      <c r="BJ1673" s="12"/>
      <c r="BK1673" s="12"/>
      <c r="BL1673" s="12">
        <f t="shared" si="1996"/>
        <v>0</v>
      </c>
      <c r="BM1673" s="12"/>
      <c r="BN1673" s="12"/>
      <c r="BO1673" s="12"/>
      <c r="BP1673" s="12">
        <f t="shared" si="1997"/>
        <v>0</v>
      </c>
      <c r="BQ1673" s="12"/>
      <c r="BR1673" s="12"/>
      <c r="BS1673" s="12"/>
      <c r="BT1673" s="12">
        <f t="shared" si="1998"/>
        <v>0</v>
      </c>
      <c r="BU1673" s="12"/>
      <c r="BV1673" s="12"/>
      <c r="BW1673" s="12"/>
      <c r="BX1673" s="12">
        <f t="shared" si="1999"/>
        <v>0</v>
      </c>
      <c r="BY1673" s="12"/>
      <c r="BZ1673" s="12"/>
      <c r="CA1673" s="12"/>
      <c r="CB1673" s="12">
        <f t="shared" si="2000"/>
        <v>0</v>
      </c>
      <c r="CC1673" s="12"/>
      <c r="CD1673" s="12"/>
      <c r="CE1673" s="12"/>
      <c r="CF1673" s="12">
        <f t="shared" si="2001"/>
        <v>0</v>
      </c>
      <c r="CG1673" s="12"/>
      <c r="CH1673" s="12"/>
      <c r="CI1673" s="12"/>
      <c r="CJ1673" s="12">
        <f t="shared" si="2002"/>
        <v>0</v>
      </c>
      <c r="CK1673" s="12"/>
      <c r="CL1673" s="12"/>
      <c r="CM1673" s="12"/>
      <c r="CN1673" s="12">
        <f t="shared" si="2003"/>
        <v>0</v>
      </c>
      <c r="CO1673" s="12"/>
      <c r="CP1673" s="12"/>
      <c r="CQ1673" s="12"/>
      <c r="CR1673" s="12">
        <f t="shared" si="2004"/>
        <v>0</v>
      </c>
      <c r="CS1673" s="12"/>
      <c r="CT1673" s="12"/>
      <c r="CU1673" s="12"/>
      <c r="CV1673" s="12">
        <f t="shared" si="2005"/>
        <v>0</v>
      </c>
      <c r="CW1673" s="12"/>
      <c r="CX1673" s="12"/>
      <c r="CY1673" s="12"/>
      <c r="CZ1673" s="12">
        <f t="shared" si="2006"/>
        <v>0</v>
      </c>
      <c r="DA1673" s="12"/>
      <c r="DB1673" s="12"/>
      <c r="DC1673" s="12"/>
      <c r="DD1673" s="12">
        <f t="shared" si="2007"/>
        <v>0</v>
      </c>
      <c r="DE1673" s="13" t="s">
        <v>54</v>
      </c>
      <c r="DF1673" s="14" t="s">
        <v>55</v>
      </c>
    </row>
    <row r="1674" spans="1:110" ht="38.25" hidden="1" x14ac:dyDescent="0.25">
      <c r="A1674" s="25" t="s">
        <v>143</v>
      </c>
      <c r="B1674" s="48" t="s">
        <v>1659</v>
      </c>
      <c r="C1674" s="49">
        <v>1859</v>
      </c>
      <c r="D1674" s="49">
        <v>1949</v>
      </c>
      <c r="E1674" s="48" t="s">
        <v>52</v>
      </c>
      <c r="F1674" s="50">
        <v>678.8</v>
      </c>
      <c r="G1674" s="50">
        <v>644.79999999999995</v>
      </c>
      <c r="H1674" s="51">
        <v>38486</v>
      </c>
      <c r="I1674" s="12">
        <f t="shared" si="1992"/>
        <v>1366614</v>
      </c>
      <c r="J1674" s="12">
        <f t="shared" si="1993"/>
        <v>683307</v>
      </c>
      <c r="K1674" s="12">
        <f t="shared" si="1988"/>
        <v>683307</v>
      </c>
      <c r="L1674" s="12">
        <f t="shared" si="1989"/>
        <v>683307</v>
      </c>
      <c r="M1674" s="12">
        <f t="shared" si="1942"/>
        <v>0</v>
      </c>
      <c r="N1674" s="12"/>
      <c r="O1674" s="12"/>
      <c r="P1674" s="12">
        <v>0</v>
      </c>
      <c r="Q1674" s="12"/>
      <c r="R1674" s="12"/>
      <c r="S1674" s="12">
        <v>0</v>
      </c>
      <c r="T1674" s="12"/>
      <c r="U1674" s="12"/>
      <c r="V1674" s="12">
        <v>0</v>
      </c>
      <c r="W1674" s="12"/>
      <c r="X1674" s="12"/>
      <c r="Y1674" s="12">
        <v>0</v>
      </c>
      <c r="Z1674" s="12"/>
      <c r="AA1674" s="12"/>
      <c r="AB1674" s="12">
        <v>0</v>
      </c>
      <c r="AC1674" s="12"/>
      <c r="AD1674" s="12"/>
      <c r="AE1674" s="12">
        <v>0</v>
      </c>
      <c r="AF1674" s="12"/>
      <c r="AG1674" s="12"/>
      <c r="AH1674" s="12">
        <v>0</v>
      </c>
      <c r="AI1674" s="12"/>
      <c r="AJ1674" s="12"/>
      <c r="AK1674" s="12">
        <v>0</v>
      </c>
      <c r="AL1674" s="12"/>
      <c r="AM1674" s="12"/>
      <c r="AN1674" s="12">
        <v>0</v>
      </c>
      <c r="AO1674" s="32"/>
      <c r="AP1674" s="39" t="s">
        <v>53</v>
      </c>
      <c r="AQ1674" s="32"/>
      <c r="AR1674" s="32">
        <v>0</v>
      </c>
      <c r="AS1674" s="12">
        <v>1568403.7409999999</v>
      </c>
      <c r="AT1674" s="12">
        <v>1366614</v>
      </c>
      <c r="AU1674" s="12">
        <v>-201789.74099999992</v>
      </c>
      <c r="AV1674" s="12"/>
      <c r="AW1674" s="12"/>
      <c r="AX1674" s="12">
        <v>0</v>
      </c>
      <c r="AY1674" s="45"/>
      <c r="AZ1674" s="32"/>
      <c r="BA1674" s="12">
        <v>0</v>
      </c>
      <c r="BB1674" s="12">
        <f t="shared" si="2010"/>
        <v>0</v>
      </c>
      <c r="BC1674" s="12">
        <f t="shared" si="1990"/>
        <v>0</v>
      </c>
      <c r="BD1674" s="12">
        <f t="shared" si="1991"/>
        <v>0</v>
      </c>
      <c r="BE1674" s="12"/>
      <c r="BF1674" s="12"/>
      <c r="BG1674" s="12"/>
      <c r="BH1674" s="12">
        <f t="shared" si="1995"/>
        <v>0</v>
      </c>
      <c r="BI1674" s="12"/>
      <c r="BJ1674" s="12"/>
      <c r="BK1674" s="12"/>
      <c r="BL1674" s="12">
        <f t="shared" si="1996"/>
        <v>0</v>
      </c>
      <c r="BM1674" s="12"/>
      <c r="BN1674" s="12"/>
      <c r="BO1674" s="12"/>
      <c r="BP1674" s="12">
        <f t="shared" si="1997"/>
        <v>0</v>
      </c>
      <c r="BQ1674" s="12"/>
      <c r="BR1674" s="12"/>
      <c r="BS1674" s="12"/>
      <c r="BT1674" s="12">
        <f t="shared" si="1998"/>
        <v>0</v>
      </c>
      <c r="BU1674" s="12"/>
      <c r="BV1674" s="12"/>
      <c r="BW1674" s="12"/>
      <c r="BX1674" s="12">
        <f t="shared" si="1999"/>
        <v>0</v>
      </c>
      <c r="BY1674" s="12"/>
      <c r="BZ1674" s="12"/>
      <c r="CA1674" s="12"/>
      <c r="CB1674" s="12">
        <f t="shared" si="2000"/>
        <v>0</v>
      </c>
      <c r="CC1674" s="12"/>
      <c r="CD1674" s="12"/>
      <c r="CE1674" s="12"/>
      <c r="CF1674" s="12">
        <f t="shared" si="2001"/>
        <v>0</v>
      </c>
      <c r="CG1674" s="12"/>
      <c r="CH1674" s="12"/>
      <c r="CI1674" s="12"/>
      <c r="CJ1674" s="12">
        <f t="shared" si="2002"/>
        <v>0</v>
      </c>
      <c r="CK1674" s="12"/>
      <c r="CL1674" s="12"/>
      <c r="CM1674" s="12"/>
      <c r="CN1674" s="12">
        <f t="shared" si="2003"/>
        <v>0</v>
      </c>
      <c r="CO1674" s="12"/>
      <c r="CP1674" s="12"/>
      <c r="CQ1674" s="12"/>
      <c r="CR1674" s="12">
        <f t="shared" si="2004"/>
        <v>0</v>
      </c>
      <c r="CS1674" s="12"/>
      <c r="CT1674" s="12"/>
      <c r="CU1674" s="12"/>
      <c r="CV1674" s="12">
        <f t="shared" si="2005"/>
        <v>0</v>
      </c>
      <c r="CW1674" s="12"/>
      <c r="CX1674" s="12"/>
      <c r="CY1674" s="12"/>
      <c r="CZ1674" s="12">
        <f t="shared" si="2006"/>
        <v>0</v>
      </c>
      <c r="DA1674" s="12"/>
      <c r="DB1674" s="12"/>
      <c r="DC1674" s="12"/>
      <c r="DD1674" s="12">
        <f t="shared" si="2007"/>
        <v>0</v>
      </c>
      <c r="DE1674" s="13" t="s">
        <v>54</v>
      </c>
      <c r="DF1674" s="14" t="s">
        <v>55</v>
      </c>
    </row>
    <row r="1675" spans="1:110" ht="51" hidden="1" x14ac:dyDescent="0.25">
      <c r="A1675" s="25" t="s">
        <v>144</v>
      </c>
      <c r="B1675" s="48" t="s">
        <v>1658</v>
      </c>
      <c r="C1675" s="49">
        <v>1892</v>
      </c>
      <c r="D1675" s="49" t="s">
        <v>51</v>
      </c>
      <c r="E1675" s="48" t="s">
        <v>56</v>
      </c>
      <c r="F1675" s="50">
        <v>3322</v>
      </c>
      <c r="G1675" s="50">
        <v>2936</v>
      </c>
      <c r="H1675" s="51">
        <v>34649</v>
      </c>
      <c r="I1675" s="12">
        <f t="shared" si="1992"/>
        <v>11283844.800000001</v>
      </c>
      <c r="J1675" s="12">
        <f t="shared" si="1993"/>
        <v>5641922.4000000004</v>
      </c>
      <c r="K1675" s="12">
        <f t="shared" si="1988"/>
        <v>5641922.4000000004</v>
      </c>
      <c r="L1675" s="12">
        <f t="shared" si="1989"/>
        <v>5641922.4000000004</v>
      </c>
      <c r="M1675" s="12">
        <f t="shared" si="1942"/>
        <v>0</v>
      </c>
      <c r="N1675" s="12"/>
      <c r="O1675" s="12"/>
      <c r="P1675" s="12">
        <v>0</v>
      </c>
      <c r="Q1675" s="12"/>
      <c r="R1675" s="12"/>
      <c r="S1675" s="12">
        <v>0</v>
      </c>
      <c r="T1675" s="12"/>
      <c r="U1675" s="12"/>
      <c r="V1675" s="12">
        <v>0</v>
      </c>
      <c r="W1675" s="12"/>
      <c r="X1675" s="12"/>
      <c r="Y1675" s="12">
        <v>0</v>
      </c>
      <c r="Z1675" s="12"/>
      <c r="AA1675" s="12"/>
      <c r="AB1675" s="12">
        <v>0</v>
      </c>
      <c r="AC1675" s="12"/>
      <c r="AD1675" s="12"/>
      <c r="AE1675" s="12">
        <v>0</v>
      </c>
      <c r="AF1675" s="12"/>
      <c r="AG1675" s="12"/>
      <c r="AH1675" s="12">
        <v>0</v>
      </c>
      <c r="AI1675" s="12"/>
      <c r="AJ1675" s="12"/>
      <c r="AK1675" s="12">
        <v>0</v>
      </c>
      <c r="AL1675" s="12"/>
      <c r="AM1675" s="12"/>
      <c r="AN1675" s="12">
        <v>0</v>
      </c>
      <c r="AO1675" s="32"/>
      <c r="AP1675" s="39"/>
      <c r="AQ1675" s="32"/>
      <c r="AR1675" s="32">
        <v>0</v>
      </c>
      <c r="AS1675" s="12"/>
      <c r="AT1675" s="12"/>
      <c r="AU1675" s="12">
        <v>0</v>
      </c>
      <c r="AV1675" s="12">
        <v>12386690.4</v>
      </c>
      <c r="AW1675" s="12">
        <v>11283844.800000001</v>
      </c>
      <c r="AX1675" s="12">
        <v>-1102845.5999999996</v>
      </c>
      <c r="AY1675" s="45"/>
      <c r="AZ1675" s="32"/>
      <c r="BA1675" s="12">
        <v>0</v>
      </c>
      <c r="BB1675" s="12">
        <f t="shared" si="2010"/>
        <v>0</v>
      </c>
      <c r="BC1675" s="12">
        <f t="shared" si="1990"/>
        <v>0</v>
      </c>
      <c r="BD1675" s="12">
        <f t="shared" si="1991"/>
        <v>0</v>
      </c>
      <c r="BE1675" s="12"/>
      <c r="BF1675" s="12"/>
      <c r="BG1675" s="12"/>
      <c r="BH1675" s="12">
        <f t="shared" si="1995"/>
        <v>0</v>
      </c>
      <c r="BI1675" s="12"/>
      <c r="BJ1675" s="12"/>
      <c r="BK1675" s="12"/>
      <c r="BL1675" s="12">
        <f t="shared" si="1996"/>
        <v>0</v>
      </c>
      <c r="BM1675" s="12"/>
      <c r="BN1675" s="12"/>
      <c r="BO1675" s="12"/>
      <c r="BP1675" s="12">
        <f t="shared" si="1997"/>
        <v>0</v>
      </c>
      <c r="BQ1675" s="12"/>
      <c r="BR1675" s="12"/>
      <c r="BS1675" s="12"/>
      <c r="BT1675" s="12">
        <f t="shared" si="1998"/>
        <v>0</v>
      </c>
      <c r="BU1675" s="12"/>
      <c r="BV1675" s="12"/>
      <c r="BW1675" s="12"/>
      <c r="BX1675" s="12">
        <f t="shared" si="1999"/>
        <v>0</v>
      </c>
      <c r="BY1675" s="12"/>
      <c r="BZ1675" s="12"/>
      <c r="CA1675" s="12"/>
      <c r="CB1675" s="12">
        <f t="shared" si="2000"/>
        <v>0</v>
      </c>
      <c r="CC1675" s="12"/>
      <c r="CD1675" s="12"/>
      <c r="CE1675" s="12"/>
      <c r="CF1675" s="12">
        <f t="shared" si="2001"/>
        <v>0</v>
      </c>
      <c r="CG1675" s="12"/>
      <c r="CH1675" s="12"/>
      <c r="CI1675" s="12"/>
      <c r="CJ1675" s="12">
        <f t="shared" si="2002"/>
        <v>0</v>
      </c>
      <c r="CK1675" s="12"/>
      <c r="CL1675" s="12"/>
      <c r="CM1675" s="12"/>
      <c r="CN1675" s="12">
        <f t="shared" si="2003"/>
        <v>0</v>
      </c>
      <c r="CO1675" s="12"/>
      <c r="CP1675" s="12"/>
      <c r="CQ1675" s="12"/>
      <c r="CR1675" s="12">
        <f t="shared" si="2004"/>
        <v>0</v>
      </c>
      <c r="CS1675" s="12"/>
      <c r="CT1675" s="12"/>
      <c r="CU1675" s="12"/>
      <c r="CV1675" s="12">
        <f t="shared" si="2005"/>
        <v>0</v>
      </c>
      <c r="CW1675" s="12"/>
      <c r="CX1675" s="12"/>
      <c r="CY1675" s="12"/>
      <c r="CZ1675" s="12">
        <f t="shared" si="2006"/>
        <v>0</v>
      </c>
      <c r="DA1675" s="12"/>
      <c r="DB1675" s="12"/>
      <c r="DC1675" s="12"/>
      <c r="DD1675" s="12">
        <f t="shared" si="2007"/>
        <v>0</v>
      </c>
      <c r="DE1675" s="13" t="s">
        <v>54</v>
      </c>
      <c r="DF1675" s="14" t="s">
        <v>55</v>
      </c>
    </row>
    <row r="1676" spans="1:110" ht="51" hidden="1" x14ac:dyDescent="0.25">
      <c r="A1676" s="25" t="s">
        <v>145</v>
      </c>
      <c r="B1676" s="48" t="s">
        <v>1660</v>
      </c>
      <c r="C1676" s="49">
        <v>1898</v>
      </c>
      <c r="D1676" s="49" t="s">
        <v>51</v>
      </c>
      <c r="E1676" s="48" t="s">
        <v>56</v>
      </c>
      <c r="F1676" s="50">
        <v>192.6</v>
      </c>
      <c r="G1676" s="50">
        <v>164.6</v>
      </c>
      <c r="H1676" s="51">
        <v>34424</v>
      </c>
      <c r="I1676" s="12">
        <f t="shared" si="1992"/>
        <v>1136211.7863999999</v>
      </c>
      <c r="J1676" s="12">
        <f t="shared" si="1993"/>
        <v>568105.89319999993</v>
      </c>
      <c r="K1676" s="12">
        <f t="shared" si="1988"/>
        <v>568105.89319999993</v>
      </c>
      <c r="L1676" s="12">
        <f t="shared" si="1989"/>
        <v>568105.89319999993</v>
      </c>
      <c r="M1676" s="12">
        <f t="shared" si="1942"/>
        <v>0</v>
      </c>
      <c r="N1676" s="12"/>
      <c r="O1676" s="12"/>
      <c r="P1676" s="12">
        <v>0</v>
      </c>
      <c r="Q1676" s="12">
        <v>410606.24800000002</v>
      </c>
      <c r="R1676" s="12">
        <v>410606.24800000002</v>
      </c>
      <c r="S1676" s="12">
        <v>0</v>
      </c>
      <c r="T1676" s="12"/>
      <c r="U1676" s="12"/>
      <c r="V1676" s="12">
        <v>0</v>
      </c>
      <c r="W1676" s="12">
        <v>89277.4</v>
      </c>
      <c r="X1676" s="12">
        <v>183220.8</v>
      </c>
      <c r="Y1676" s="12">
        <v>93943.4</v>
      </c>
      <c r="Z1676" s="12">
        <v>111185.65700000001</v>
      </c>
      <c r="AA1676" s="12">
        <v>308234.73839999997</v>
      </c>
      <c r="AB1676" s="12">
        <v>197049.08139999997</v>
      </c>
      <c r="AC1676" s="12">
        <v>230247.5</v>
      </c>
      <c r="AD1676" s="12">
        <v>234150</v>
      </c>
      <c r="AE1676" s="12">
        <v>3902.5</v>
      </c>
      <c r="AF1676" s="12"/>
      <c r="AG1676" s="12"/>
      <c r="AH1676" s="12">
        <v>0</v>
      </c>
      <c r="AI1676" s="12"/>
      <c r="AJ1676" s="12"/>
      <c r="AK1676" s="12">
        <v>0</v>
      </c>
      <c r="AL1676" s="12"/>
      <c r="AM1676" s="12"/>
      <c r="AN1676" s="12">
        <v>0</v>
      </c>
      <c r="AO1676" s="32"/>
      <c r="AP1676" s="39" t="s">
        <v>53</v>
      </c>
      <c r="AQ1676" s="32"/>
      <c r="AR1676" s="32">
        <v>0</v>
      </c>
      <c r="AS1676" s="12"/>
      <c r="AT1676" s="12"/>
      <c r="AU1676" s="12">
        <v>0</v>
      </c>
      <c r="AV1676" s="12"/>
      <c r="AW1676" s="12"/>
      <c r="AX1676" s="12">
        <v>0</v>
      </c>
      <c r="AY1676" s="45"/>
      <c r="AZ1676" s="32"/>
      <c r="BA1676" s="12">
        <v>0</v>
      </c>
      <c r="BB1676" s="12">
        <f t="shared" ref="BB1676:BB1679" si="2011">BF1676+BJ1676+BN1676+BR1676+BV1676+BZ1676+CD1676+CH1676+CL1676+CP1676+CT1676+CX1676+DB1676</f>
        <v>0</v>
      </c>
      <c r="BC1676" s="12">
        <f t="shared" si="1990"/>
        <v>0</v>
      </c>
      <c r="BD1676" s="12">
        <f t="shared" si="1991"/>
        <v>0</v>
      </c>
      <c r="BE1676" s="12"/>
      <c r="BF1676" s="12"/>
      <c r="BG1676" s="12"/>
      <c r="BH1676" s="12">
        <f t="shared" si="1995"/>
        <v>0</v>
      </c>
      <c r="BI1676" s="12"/>
      <c r="BJ1676" s="12"/>
      <c r="BK1676" s="12"/>
      <c r="BL1676" s="12">
        <f t="shared" si="1996"/>
        <v>0</v>
      </c>
      <c r="BM1676" s="12"/>
      <c r="BN1676" s="12"/>
      <c r="BO1676" s="12"/>
      <c r="BP1676" s="12">
        <f t="shared" si="1997"/>
        <v>0</v>
      </c>
      <c r="BQ1676" s="12"/>
      <c r="BR1676" s="12"/>
      <c r="BS1676" s="12"/>
      <c r="BT1676" s="12">
        <f t="shared" si="1998"/>
        <v>0</v>
      </c>
      <c r="BU1676" s="12"/>
      <c r="BV1676" s="12"/>
      <c r="BW1676" s="12"/>
      <c r="BX1676" s="12">
        <f t="shared" si="1999"/>
        <v>0</v>
      </c>
      <c r="BY1676" s="12"/>
      <c r="BZ1676" s="12"/>
      <c r="CA1676" s="12"/>
      <c r="CB1676" s="12">
        <f t="shared" si="2000"/>
        <v>0</v>
      </c>
      <c r="CC1676" s="12"/>
      <c r="CD1676" s="12"/>
      <c r="CE1676" s="12"/>
      <c r="CF1676" s="12">
        <f t="shared" si="2001"/>
        <v>0</v>
      </c>
      <c r="CG1676" s="12"/>
      <c r="CH1676" s="12"/>
      <c r="CI1676" s="12"/>
      <c r="CJ1676" s="12">
        <f t="shared" si="2002"/>
        <v>0</v>
      </c>
      <c r="CK1676" s="12"/>
      <c r="CL1676" s="12"/>
      <c r="CM1676" s="12"/>
      <c r="CN1676" s="12">
        <f t="shared" si="2003"/>
        <v>0</v>
      </c>
      <c r="CO1676" s="12"/>
      <c r="CP1676" s="12"/>
      <c r="CQ1676" s="12"/>
      <c r="CR1676" s="12">
        <f t="shared" si="2004"/>
        <v>0</v>
      </c>
      <c r="CS1676" s="12"/>
      <c r="CT1676" s="12"/>
      <c r="CU1676" s="12"/>
      <c r="CV1676" s="12">
        <f t="shared" si="2005"/>
        <v>0</v>
      </c>
      <c r="CW1676" s="12"/>
      <c r="CX1676" s="12"/>
      <c r="CY1676" s="12"/>
      <c r="CZ1676" s="12">
        <f t="shared" si="2006"/>
        <v>0</v>
      </c>
      <c r="DA1676" s="12"/>
      <c r="DB1676" s="12"/>
      <c r="DC1676" s="12"/>
      <c r="DD1676" s="12">
        <f t="shared" si="2007"/>
        <v>0</v>
      </c>
      <c r="DE1676" s="13" t="s">
        <v>54</v>
      </c>
      <c r="DF1676" s="14" t="s">
        <v>55</v>
      </c>
    </row>
    <row r="1677" spans="1:110" ht="38.25" hidden="1" x14ac:dyDescent="0.25">
      <c r="A1677" s="25" t="s">
        <v>147</v>
      </c>
      <c r="B1677" s="48" t="s">
        <v>2742</v>
      </c>
      <c r="C1677" s="49">
        <v>1987</v>
      </c>
      <c r="D1677" s="49"/>
      <c r="E1677" s="48" t="s">
        <v>99</v>
      </c>
      <c r="F1677" s="50">
        <v>4445</v>
      </c>
      <c r="G1677" s="50">
        <v>3954</v>
      </c>
      <c r="H1677" s="51">
        <v>34054</v>
      </c>
      <c r="I1677" s="12">
        <f t="shared" si="1992"/>
        <v>205611.67</v>
      </c>
      <c r="J1677" s="12">
        <f t="shared" si="1993"/>
        <v>0</v>
      </c>
      <c r="K1677" s="12">
        <f t="shared" si="1988"/>
        <v>205611.67</v>
      </c>
      <c r="L1677" s="12">
        <f t="shared" si="1989"/>
        <v>205611.67</v>
      </c>
      <c r="M1677" s="12">
        <f t="shared" si="1942"/>
        <v>0</v>
      </c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32"/>
      <c r="AP1677" s="39"/>
      <c r="AQ1677" s="32"/>
      <c r="AR1677" s="32"/>
      <c r="AS1677" s="12"/>
      <c r="AT1677" s="12"/>
      <c r="AU1677" s="12"/>
      <c r="AV1677" s="12"/>
      <c r="AW1677" s="12"/>
      <c r="AX1677" s="12"/>
      <c r="AY1677" s="45"/>
      <c r="AZ1677" s="32"/>
      <c r="BA1677" s="12"/>
      <c r="BB1677" s="12"/>
      <c r="BC1677" s="12">
        <f t="shared" si="1990"/>
        <v>205611.67</v>
      </c>
      <c r="BD1677" s="12">
        <f t="shared" si="1991"/>
        <v>205611.67</v>
      </c>
      <c r="BE1677" s="12"/>
      <c r="BF1677" s="12"/>
      <c r="BG1677" s="12"/>
      <c r="BH1677" s="12"/>
      <c r="BI1677" s="12"/>
      <c r="BJ1677" s="12"/>
      <c r="BK1677" s="12"/>
      <c r="BL1677" s="12"/>
      <c r="BM1677" s="12"/>
      <c r="BN1677" s="12"/>
      <c r="BO1677" s="12"/>
      <c r="BP1677" s="12"/>
      <c r="BQ1677" s="12"/>
      <c r="BR1677" s="12"/>
      <c r="BS1677" s="12"/>
      <c r="BT1677" s="12"/>
      <c r="BU1677" s="12"/>
      <c r="BV1677" s="12"/>
      <c r="BW1677" s="12"/>
      <c r="BX1677" s="12"/>
      <c r="BY1677" s="12"/>
      <c r="BZ1677" s="12"/>
      <c r="CA1677" s="12"/>
      <c r="CB1677" s="12"/>
      <c r="CC1677" s="12"/>
      <c r="CD1677" s="12"/>
      <c r="CE1677" s="12"/>
      <c r="CF1677" s="12"/>
      <c r="CG1677" s="12"/>
      <c r="CH1677" s="12"/>
      <c r="CI1677" s="12"/>
      <c r="CJ1677" s="12"/>
      <c r="CK1677" s="12"/>
      <c r="CL1677" s="12"/>
      <c r="CM1677" s="12"/>
      <c r="CN1677" s="12"/>
      <c r="CO1677" s="12"/>
      <c r="CP1677" s="12"/>
      <c r="CQ1677" s="12"/>
      <c r="CR1677" s="12"/>
      <c r="CS1677" s="12"/>
      <c r="CT1677" s="12"/>
      <c r="CU1677" s="12"/>
      <c r="CV1677" s="12"/>
      <c r="CW1677" s="12"/>
      <c r="CX1677" s="12"/>
      <c r="CY1677" s="12">
        <v>205611.67</v>
      </c>
      <c r="CZ1677" s="12">
        <f t="shared" si="2006"/>
        <v>205611.67</v>
      </c>
      <c r="DA1677" s="12"/>
      <c r="DB1677" s="12"/>
      <c r="DC1677" s="12"/>
      <c r="DD1677" s="12"/>
      <c r="DE1677" s="13" t="s">
        <v>54</v>
      </c>
      <c r="DF1677" s="14" t="s">
        <v>55</v>
      </c>
    </row>
    <row r="1678" spans="1:110" ht="51" hidden="1" x14ac:dyDescent="0.25">
      <c r="A1678" s="25" t="s">
        <v>148</v>
      </c>
      <c r="B1678" s="48" t="s">
        <v>1661</v>
      </c>
      <c r="C1678" s="49">
        <v>1906</v>
      </c>
      <c r="D1678" s="49" t="s">
        <v>51</v>
      </c>
      <c r="E1678" s="48" t="s">
        <v>56</v>
      </c>
      <c r="F1678" s="50">
        <v>502.52</v>
      </c>
      <c r="G1678" s="50">
        <v>465.52</v>
      </c>
      <c r="H1678" s="51">
        <v>34330</v>
      </c>
      <c r="I1678" s="12">
        <f t="shared" si="1992"/>
        <v>1874959.3554799999</v>
      </c>
      <c r="J1678" s="12">
        <f t="shared" si="1993"/>
        <v>937479.67773999996</v>
      </c>
      <c r="K1678" s="12">
        <f t="shared" si="1988"/>
        <v>937479.67773999996</v>
      </c>
      <c r="L1678" s="12">
        <f t="shared" si="1989"/>
        <v>937479.67773999996</v>
      </c>
      <c r="M1678" s="12">
        <f t="shared" ref="M1678:M1741" si="2012">K1678-L1678</f>
        <v>0</v>
      </c>
      <c r="N1678" s="12"/>
      <c r="O1678" s="12"/>
      <c r="P1678" s="12">
        <v>0</v>
      </c>
      <c r="Q1678" s="12">
        <v>1161272.2309999999</v>
      </c>
      <c r="R1678" s="12">
        <v>1161272.2309999999</v>
      </c>
      <c r="S1678" s="12">
        <v>0</v>
      </c>
      <c r="T1678" s="12"/>
      <c r="U1678" s="12"/>
      <c r="V1678" s="12">
        <v>0</v>
      </c>
      <c r="W1678" s="12">
        <v>252493.394</v>
      </c>
      <c r="X1678" s="12">
        <v>194605.2</v>
      </c>
      <c r="Y1678" s="12">
        <v>-57888.193999999989</v>
      </c>
      <c r="Z1678" s="12">
        <v>314454.09299999999</v>
      </c>
      <c r="AA1678" s="12">
        <v>290213.23560000001</v>
      </c>
      <c r="AB1678" s="12">
        <v>-24240.857399999979</v>
      </c>
      <c r="AC1678" s="12"/>
      <c r="AD1678" s="12">
        <v>228868.68888</v>
      </c>
      <c r="AE1678" s="12">
        <v>228868.68888</v>
      </c>
      <c r="AF1678" s="12"/>
      <c r="AG1678" s="12"/>
      <c r="AH1678" s="12">
        <v>0</v>
      </c>
      <c r="AI1678" s="12"/>
      <c r="AJ1678" s="12"/>
      <c r="AK1678" s="12">
        <v>0</v>
      </c>
      <c r="AL1678" s="12"/>
      <c r="AM1678" s="12"/>
      <c r="AN1678" s="12">
        <v>0</v>
      </c>
      <c r="AO1678" s="32"/>
      <c r="AP1678" s="39" t="s">
        <v>53</v>
      </c>
      <c r="AQ1678" s="32"/>
      <c r="AR1678" s="32">
        <v>0</v>
      </c>
      <c r="AS1678" s="12"/>
      <c r="AT1678" s="12"/>
      <c r="AU1678" s="12">
        <v>0</v>
      </c>
      <c r="AV1678" s="12"/>
      <c r="AW1678" s="12"/>
      <c r="AX1678" s="12">
        <v>0</v>
      </c>
      <c r="AY1678" s="45"/>
      <c r="AZ1678" s="32"/>
      <c r="BA1678" s="12">
        <v>0</v>
      </c>
      <c r="BB1678" s="12">
        <f t="shared" si="2011"/>
        <v>0</v>
      </c>
      <c r="BC1678" s="12">
        <f t="shared" si="1990"/>
        <v>0</v>
      </c>
      <c r="BD1678" s="12">
        <f t="shared" si="1991"/>
        <v>0</v>
      </c>
      <c r="BE1678" s="12"/>
      <c r="BF1678" s="12"/>
      <c r="BG1678" s="12"/>
      <c r="BH1678" s="12">
        <f t="shared" ref="BH1678:BH1679" si="2013">BG1678-BF1678</f>
        <v>0</v>
      </c>
      <c r="BI1678" s="12"/>
      <c r="BJ1678" s="12"/>
      <c r="BK1678" s="12"/>
      <c r="BL1678" s="12">
        <f t="shared" ref="BL1678:BL1679" si="2014">BK1678-BJ1678</f>
        <v>0</v>
      </c>
      <c r="BM1678" s="12"/>
      <c r="BN1678" s="12"/>
      <c r="BO1678" s="12"/>
      <c r="BP1678" s="12">
        <f t="shared" ref="BP1678:BP1679" si="2015">BO1678-BN1678</f>
        <v>0</v>
      </c>
      <c r="BQ1678" s="12"/>
      <c r="BR1678" s="12"/>
      <c r="BS1678" s="12"/>
      <c r="BT1678" s="12">
        <f t="shared" ref="BT1678:BT1679" si="2016">BS1678-BR1678</f>
        <v>0</v>
      </c>
      <c r="BU1678" s="12"/>
      <c r="BV1678" s="12"/>
      <c r="BW1678" s="12"/>
      <c r="BX1678" s="12">
        <f t="shared" ref="BX1678:BX1679" si="2017">BW1678-BV1678</f>
        <v>0</v>
      </c>
      <c r="BY1678" s="12"/>
      <c r="BZ1678" s="12"/>
      <c r="CA1678" s="12"/>
      <c r="CB1678" s="12">
        <f t="shared" ref="CB1678:CB1679" si="2018">CA1678-BZ1678</f>
        <v>0</v>
      </c>
      <c r="CC1678" s="12"/>
      <c r="CD1678" s="12"/>
      <c r="CE1678" s="12"/>
      <c r="CF1678" s="12">
        <f t="shared" ref="CF1678:CF1679" si="2019">CE1678-CD1678</f>
        <v>0</v>
      </c>
      <c r="CG1678" s="12"/>
      <c r="CH1678" s="12"/>
      <c r="CI1678" s="12"/>
      <c r="CJ1678" s="12">
        <f t="shared" ref="CJ1678:CJ1679" si="2020">CI1678-CH1678</f>
        <v>0</v>
      </c>
      <c r="CK1678" s="12"/>
      <c r="CL1678" s="12"/>
      <c r="CM1678" s="12"/>
      <c r="CN1678" s="12">
        <f t="shared" ref="CN1678:CN1679" si="2021">CM1678-CL1678</f>
        <v>0</v>
      </c>
      <c r="CO1678" s="12"/>
      <c r="CP1678" s="12"/>
      <c r="CQ1678" s="12"/>
      <c r="CR1678" s="12">
        <f t="shared" ref="CR1678:CR1679" si="2022">CQ1678-CP1678</f>
        <v>0</v>
      </c>
      <c r="CS1678" s="12"/>
      <c r="CT1678" s="12"/>
      <c r="CU1678" s="12"/>
      <c r="CV1678" s="12">
        <f t="shared" ref="CV1678:CV1679" si="2023">CU1678-CT1678</f>
        <v>0</v>
      </c>
      <c r="CW1678" s="12"/>
      <c r="CX1678" s="12"/>
      <c r="CY1678" s="12"/>
      <c r="CZ1678" s="12">
        <f t="shared" ref="CZ1678:CZ1679" si="2024">CY1678-CX1678</f>
        <v>0</v>
      </c>
      <c r="DA1678" s="12"/>
      <c r="DB1678" s="12"/>
      <c r="DC1678" s="12"/>
      <c r="DD1678" s="12">
        <f t="shared" ref="DD1678:DD1679" si="2025">DC1678-DB1678</f>
        <v>0</v>
      </c>
      <c r="DE1678" s="13" t="s">
        <v>54</v>
      </c>
      <c r="DF1678" s="14" t="s">
        <v>55</v>
      </c>
    </row>
    <row r="1679" spans="1:110" ht="51" hidden="1" x14ac:dyDescent="0.25">
      <c r="A1679" s="25" t="s">
        <v>150</v>
      </c>
      <c r="B1679" s="48" t="s">
        <v>1662</v>
      </c>
      <c r="C1679" s="49">
        <v>1855</v>
      </c>
      <c r="D1679" s="49" t="s">
        <v>51</v>
      </c>
      <c r="E1679" s="48" t="s">
        <v>56</v>
      </c>
      <c r="F1679" s="50">
        <v>670</v>
      </c>
      <c r="G1679" s="50">
        <v>570</v>
      </c>
      <c r="H1679" s="51">
        <v>34311</v>
      </c>
      <c r="I1679" s="12">
        <f t="shared" si="1992"/>
        <v>752443.2</v>
      </c>
      <c r="J1679" s="12">
        <f t="shared" si="1993"/>
        <v>376221.6</v>
      </c>
      <c r="K1679" s="12">
        <f t="shared" si="1988"/>
        <v>376221.6</v>
      </c>
      <c r="L1679" s="12">
        <f t="shared" si="1989"/>
        <v>376221.6</v>
      </c>
      <c r="M1679" s="12">
        <f t="shared" si="2012"/>
        <v>0</v>
      </c>
      <c r="N1679" s="12"/>
      <c r="O1679" s="12"/>
      <c r="P1679" s="12">
        <v>0</v>
      </c>
      <c r="Q1679" s="12"/>
      <c r="R1679" s="12"/>
      <c r="S1679" s="12">
        <v>0</v>
      </c>
      <c r="T1679" s="12"/>
      <c r="U1679" s="12"/>
      <c r="V1679" s="12">
        <v>0</v>
      </c>
      <c r="W1679" s="12">
        <v>309162.30800000002</v>
      </c>
      <c r="X1679" s="12">
        <v>456051.6</v>
      </c>
      <c r="Y1679" s="12">
        <v>146889.29199999996</v>
      </c>
      <c r="Z1679" s="12"/>
      <c r="AA1679" s="12"/>
      <c r="AB1679" s="12">
        <v>0</v>
      </c>
      <c r="AC1679" s="12">
        <v>291451.74</v>
      </c>
      <c r="AD1679" s="12">
        <v>296391.59999999998</v>
      </c>
      <c r="AE1679" s="12">
        <v>4939.859999999986</v>
      </c>
      <c r="AF1679" s="12"/>
      <c r="AG1679" s="12"/>
      <c r="AH1679" s="12">
        <v>0</v>
      </c>
      <c r="AI1679" s="12"/>
      <c r="AJ1679" s="12"/>
      <c r="AK1679" s="12">
        <v>0</v>
      </c>
      <c r="AL1679" s="12"/>
      <c r="AM1679" s="12"/>
      <c r="AN1679" s="12">
        <v>0</v>
      </c>
      <c r="AO1679" s="32"/>
      <c r="AP1679" s="39" t="s">
        <v>53</v>
      </c>
      <c r="AQ1679" s="32"/>
      <c r="AR1679" s="32">
        <v>0</v>
      </c>
      <c r="AS1679" s="12"/>
      <c r="AT1679" s="12"/>
      <c r="AU1679" s="12">
        <v>0</v>
      </c>
      <c r="AV1679" s="12"/>
      <c r="AW1679" s="12"/>
      <c r="AX1679" s="12">
        <v>0</v>
      </c>
      <c r="AY1679" s="45"/>
      <c r="AZ1679" s="32"/>
      <c r="BA1679" s="12">
        <v>0</v>
      </c>
      <c r="BB1679" s="12">
        <f t="shared" si="2011"/>
        <v>0</v>
      </c>
      <c r="BC1679" s="12">
        <f t="shared" si="1990"/>
        <v>0</v>
      </c>
      <c r="BD1679" s="12">
        <f t="shared" si="1991"/>
        <v>0</v>
      </c>
      <c r="BE1679" s="12"/>
      <c r="BF1679" s="12"/>
      <c r="BG1679" s="12"/>
      <c r="BH1679" s="12">
        <f t="shared" si="2013"/>
        <v>0</v>
      </c>
      <c r="BI1679" s="12"/>
      <c r="BJ1679" s="12"/>
      <c r="BK1679" s="12"/>
      <c r="BL1679" s="12">
        <f t="shared" si="2014"/>
        <v>0</v>
      </c>
      <c r="BM1679" s="12"/>
      <c r="BN1679" s="12"/>
      <c r="BO1679" s="12"/>
      <c r="BP1679" s="12">
        <f t="shared" si="2015"/>
        <v>0</v>
      </c>
      <c r="BQ1679" s="12"/>
      <c r="BR1679" s="12"/>
      <c r="BS1679" s="12"/>
      <c r="BT1679" s="12">
        <f t="shared" si="2016"/>
        <v>0</v>
      </c>
      <c r="BU1679" s="12"/>
      <c r="BV1679" s="12"/>
      <c r="BW1679" s="12"/>
      <c r="BX1679" s="12">
        <f t="shared" si="2017"/>
        <v>0</v>
      </c>
      <c r="BY1679" s="12"/>
      <c r="BZ1679" s="12"/>
      <c r="CA1679" s="12"/>
      <c r="CB1679" s="12">
        <f t="shared" si="2018"/>
        <v>0</v>
      </c>
      <c r="CC1679" s="12"/>
      <c r="CD1679" s="12"/>
      <c r="CE1679" s="12"/>
      <c r="CF1679" s="12">
        <f t="shared" si="2019"/>
        <v>0</v>
      </c>
      <c r="CG1679" s="12"/>
      <c r="CH1679" s="12"/>
      <c r="CI1679" s="12"/>
      <c r="CJ1679" s="12">
        <f t="shared" si="2020"/>
        <v>0</v>
      </c>
      <c r="CK1679" s="12"/>
      <c r="CL1679" s="12"/>
      <c r="CM1679" s="12"/>
      <c r="CN1679" s="12">
        <f t="shared" si="2021"/>
        <v>0</v>
      </c>
      <c r="CO1679" s="12"/>
      <c r="CP1679" s="12"/>
      <c r="CQ1679" s="12"/>
      <c r="CR1679" s="12">
        <f t="shared" si="2022"/>
        <v>0</v>
      </c>
      <c r="CS1679" s="12"/>
      <c r="CT1679" s="12"/>
      <c r="CU1679" s="12"/>
      <c r="CV1679" s="12">
        <f t="shared" si="2023"/>
        <v>0</v>
      </c>
      <c r="CW1679" s="12"/>
      <c r="CX1679" s="12"/>
      <c r="CY1679" s="12"/>
      <c r="CZ1679" s="12">
        <f t="shared" si="2024"/>
        <v>0</v>
      </c>
      <c r="DA1679" s="12"/>
      <c r="DB1679" s="12"/>
      <c r="DC1679" s="12"/>
      <c r="DD1679" s="12">
        <f t="shared" si="2025"/>
        <v>0</v>
      </c>
      <c r="DE1679" s="13" t="s">
        <v>54</v>
      </c>
      <c r="DF1679" s="14" t="s">
        <v>55</v>
      </c>
    </row>
    <row r="1680" spans="1:110" ht="51" hidden="1" x14ac:dyDescent="0.25">
      <c r="A1680" s="25" t="s">
        <v>151</v>
      </c>
      <c r="B1680" s="48" t="s">
        <v>1663</v>
      </c>
      <c r="C1680" s="49">
        <v>1875</v>
      </c>
      <c r="D1680" s="49" t="s">
        <v>51</v>
      </c>
      <c r="E1680" s="48" t="s">
        <v>56</v>
      </c>
      <c r="F1680" s="50">
        <v>1451.09</v>
      </c>
      <c r="G1680" s="50">
        <v>1307.0899999999999</v>
      </c>
      <c r="H1680" s="51">
        <v>34600</v>
      </c>
      <c r="I1680" s="12">
        <f t="shared" si="1992"/>
        <v>3260627.5049999999</v>
      </c>
      <c r="J1680" s="12">
        <f t="shared" si="1993"/>
        <v>1630313.7524999999</v>
      </c>
      <c r="K1680" s="12">
        <f t="shared" si="1988"/>
        <v>1630313.7524999999</v>
      </c>
      <c r="L1680" s="12">
        <f t="shared" si="1989"/>
        <v>1630313.7524999999</v>
      </c>
      <c r="M1680" s="12">
        <f t="shared" si="2012"/>
        <v>0</v>
      </c>
      <c r="N1680" s="12"/>
      <c r="O1680" s="12"/>
      <c r="P1680" s="12">
        <v>0</v>
      </c>
      <c r="Q1680" s="12">
        <v>3260627.5049999999</v>
      </c>
      <c r="R1680" s="12">
        <v>3260627.5049999999</v>
      </c>
      <c r="S1680" s="12">
        <v>0</v>
      </c>
      <c r="T1680" s="12"/>
      <c r="U1680" s="12"/>
      <c r="V1680" s="12">
        <v>0</v>
      </c>
      <c r="W1680" s="12"/>
      <c r="X1680" s="12"/>
      <c r="Y1680" s="12">
        <v>0</v>
      </c>
      <c r="Z1680" s="12"/>
      <c r="AA1680" s="12"/>
      <c r="AB1680" s="12">
        <v>0</v>
      </c>
      <c r="AC1680" s="12"/>
      <c r="AD1680" s="12"/>
      <c r="AE1680" s="12">
        <v>0</v>
      </c>
      <c r="AF1680" s="12"/>
      <c r="AG1680" s="12"/>
      <c r="AH1680" s="12">
        <v>0</v>
      </c>
      <c r="AI1680" s="12"/>
      <c r="AJ1680" s="12"/>
      <c r="AK1680" s="12">
        <v>0</v>
      </c>
      <c r="AL1680" s="12"/>
      <c r="AM1680" s="12"/>
      <c r="AN1680" s="12">
        <v>0</v>
      </c>
      <c r="AO1680" s="32"/>
      <c r="AP1680" s="39" t="s">
        <v>53</v>
      </c>
      <c r="AQ1680" s="32"/>
      <c r="AR1680" s="32">
        <v>0</v>
      </c>
      <c r="AS1680" s="12"/>
      <c r="AT1680" s="12"/>
      <c r="AU1680" s="12">
        <v>0</v>
      </c>
      <c r="AV1680" s="12"/>
      <c r="AW1680" s="12"/>
      <c r="AX1680" s="12">
        <v>0</v>
      </c>
      <c r="AY1680" s="45"/>
      <c r="AZ1680" s="32"/>
      <c r="BA1680" s="12">
        <v>0</v>
      </c>
      <c r="BB1680" s="12">
        <f t="shared" ref="BB1680:BB1684" si="2026">BF1680+BJ1680+BN1680+BR1680+BV1680+BZ1680+CD1680+CH1680+CL1680+CP1680+CT1680+CX1680+DB1680</f>
        <v>0</v>
      </c>
      <c r="BC1680" s="12">
        <f t="shared" si="1990"/>
        <v>0</v>
      </c>
      <c r="BD1680" s="12">
        <f t="shared" si="1991"/>
        <v>0</v>
      </c>
      <c r="BE1680" s="12"/>
      <c r="BF1680" s="12"/>
      <c r="BG1680" s="12"/>
      <c r="BH1680" s="12">
        <f>BG1680-BF1680</f>
        <v>0</v>
      </c>
      <c r="BI1680" s="12"/>
      <c r="BJ1680" s="12"/>
      <c r="BK1680" s="12"/>
      <c r="BL1680" s="12">
        <f>BK1680-BJ1680</f>
        <v>0</v>
      </c>
      <c r="BM1680" s="12"/>
      <c r="BN1680" s="12"/>
      <c r="BO1680" s="12"/>
      <c r="BP1680" s="12">
        <f>BO1680-BN1680</f>
        <v>0</v>
      </c>
      <c r="BQ1680" s="12"/>
      <c r="BR1680" s="12"/>
      <c r="BS1680" s="12"/>
      <c r="BT1680" s="12">
        <f>BS1680-BR1680</f>
        <v>0</v>
      </c>
      <c r="BU1680" s="12"/>
      <c r="BV1680" s="12"/>
      <c r="BW1680" s="12"/>
      <c r="BX1680" s="12">
        <f>BW1680-BV1680</f>
        <v>0</v>
      </c>
      <c r="BY1680" s="12"/>
      <c r="BZ1680" s="12"/>
      <c r="CA1680" s="12"/>
      <c r="CB1680" s="12">
        <f>CA1680-BZ1680</f>
        <v>0</v>
      </c>
      <c r="CC1680" s="12"/>
      <c r="CD1680" s="12"/>
      <c r="CE1680" s="12"/>
      <c r="CF1680" s="12">
        <f>CE1680-CD1680</f>
        <v>0</v>
      </c>
      <c r="CG1680" s="12"/>
      <c r="CH1680" s="12"/>
      <c r="CI1680" s="12"/>
      <c r="CJ1680" s="12">
        <f>CI1680-CH1680</f>
        <v>0</v>
      </c>
      <c r="CK1680" s="12"/>
      <c r="CL1680" s="12"/>
      <c r="CM1680" s="12"/>
      <c r="CN1680" s="12">
        <f>CM1680-CL1680</f>
        <v>0</v>
      </c>
      <c r="CO1680" s="12"/>
      <c r="CP1680" s="12"/>
      <c r="CQ1680" s="12"/>
      <c r="CR1680" s="12">
        <f>CQ1680-CP1680</f>
        <v>0</v>
      </c>
      <c r="CS1680" s="12"/>
      <c r="CT1680" s="12"/>
      <c r="CU1680" s="12"/>
      <c r="CV1680" s="12">
        <f>CU1680-CT1680</f>
        <v>0</v>
      </c>
      <c r="CW1680" s="12"/>
      <c r="CX1680" s="12"/>
      <c r="CY1680" s="12"/>
      <c r="CZ1680" s="12">
        <f>CY1680-CX1680</f>
        <v>0</v>
      </c>
      <c r="DA1680" s="12"/>
      <c r="DB1680" s="12"/>
      <c r="DC1680" s="12"/>
      <c r="DD1680" s="12">
        <f>DC1680-DB1680</f>
        <v>0</v>
      </c>
      <c r="DE1680" s="13" t="s">
        <v>54</v>
      </c>
      <c r="DF1680" s="14" t="s">
        <v>55</v>
      </c>
    </row>
    <row r="1681" spans="1:110" ht="51" hidden="1" x14ac:dyDescent="0.25">
      <c r="A1681" s="25" t="s">
        <v>152</v>
      </c>
      <c r="B1681" s="48" t="s">
        <v>1664</v>
      </c>
      <c r="C1681" s="49">
        <v>1898</v>
      </c>
      <c r="D1681" s="49" t="s">
        <v>51</v>
      </c>
      <c r="E1681" s="48" t="s">
        <v>56</v>
      </c>
      <c r="F1681" s="50">
        <v>2430</v>
      </c>
      <c r="G1681" s="50">
        <v>2088</v>
      </c>
      <c r="H1681" s="51">
        <v>34465</v>
      </c>
      <c r="I1681" s="12">
        <f t="shared" si="1992"/>
        <v>1563004.128</v>
      </c>
      <c r="J1681" s="12">
        <f t="shared" si="1993"/>
        <v>781502.06400000001</v>
      </c>
      <c r="K1681" s="12">
        <f t="shared" si="1988"/>
        <v>781502.06400000001</v>
      </c>
      <c r="L1681" s="12">
        <f t="shared" si="1989"/>
        <v>781502.06400000001</v>
      </c>
      <c r="M1681" s="12">
        <f t="shared" si="2012"/>
        <v>0</v>
      </c>
      <c r="N1681" s="12"/>
      <c r="O1681" s="12"/>
      <c r="P1681" s="12">
        <v>0</v>
      </c>
      <c r="Q1681" s="12"/>
      <c r="R1681" s="12"/>
      <c r="S1681" s="12">
        <v>0</v>
      </c>
      <c r="T1681" s="12"/>
      <c r="U1681" s="12"/>
      <c r="V1681" s="12">
        <v>0</v>
      </c>
      <c r="W1681" s="12">
        <v>1132510.351</v>
      </c>
      <c r="X1681" s="12">
        <v>604682.92800000007</v>
      </c>
      <c r="Y1681" s="12">
        <v>-527827.42299999995</v>
      </c>
      <c r="Z1681" s="12"/>
      <c r="AA1681" s="12"/>
      <c r="AB1681" s="12">
        <v>0</v>
      </c>
      <c r="AC1681" s="12">
        <v>1235845.45</v>
      </c>
      <c r="AD1681" s="12">
        <v>958321.2</v>
      </c>
      <c r="AE1681" s="12">
        <v>-277524.25</v>
      </c>
      <c r="AF1681" s="12"/>
      <c r="AG1681" s="12"/>
      <c r="AH1681" s="12">
        <v>0</v>
      </c>
      <c r="AI1681" s="12"/>
      <c r="AJ1681" s="12"/>
      <c r="AK1681" s="12">
        <v>0</v>
      </c>
      <c r="AL1681" s="12"/>
      <c r="AM1681" s="12"/>
      <c r="AN1681" s="12">
        <v>0</v>
      </c>
      <c r="AO1681" s="32"/>
      <c r="AP1681" s="39" t="s">
        <v>53</v>
      </c>
      <c r="AQ1681" s="32"/>
      <c r="AR1681" s="32">
        <v>0</v>
      </c>
      <c r="AS1681" s="12"/>
      <c r="AT1681" s="12"/>
      <c r="AU1681" s="12">
        <v>0</v>
      </c>
      <c r="AV1681" s="12"/>
      <c r="AW1681" s="12"/>
      <c r="AX1681" s="12">
        <v>0</v>
      </c>
      <c r="AY1681" s="45"/>
      <c r="AZ1681" s="32"/>
      <c r="BA1681" s="12">
        <v>0</v>
      </c>
      <c r="BB1681" s="12">
        <f t="shared" si="2026"/>
        <v>0</v>
      </c>
      <c r="BC1681" s="12">
        <f t="shared" si="1990"/>
        <v>0</v>
      </c>
      <c r="BD1681" s="12">
        <f t="shared" si="1991"/>
        <v>0</v>
      </c>
      <c r="BE1681" s="12"/>
      <c r="BF1681" s="12"/>
      <c r="BG1681" s="12"/>
      <c r="BH1681" s="12">
        <f>BG1681-BF1681</f>
        <v>0</v>
      </c>
      <c r="BI1681" s="12"/>
      <c r="BJ1681" s="12"/>
      <c r="BK1681" s="12"/>
      <c r="BL1681" s="12">
        <f>BK1681-BJ1681</f>
        <v>0</v>
      </c>
      <c r="BM1681" s="12"/>
      <c r="BN1681" s="12"/>
      <c r="BO1681" s="12"/>
      <c r="BP1681" s="12">
        <f>BO1681-BN1681</f>
        <v>0</v>
      </c>
      <c r="BQ1681" s="12"/>
      <c r="BR1681" s="12"/>
      <c r="BS1681" s="12"/>
      <c r="BT1681" s="12">
        <f>BS1681-BR1681</f>
        <v>0</v>
      </c>
      <c r="BU1681" s="12"/>
      <c r="BV1681" s="12"/>
      <c r="BW1681" s="12"/>
      <c r="BX1681" s="12">
        <f>BW1681-BV1681</f>
        <v>0</v>
      </c>
      <c r="BY1681" s="12"/>
      <c r="BZ1681" s="12"/>
      <c r="CA1681" s="12"/>
      <c r="CB1681" s="12">
        <f>CA1681-BZ1681</f>
        <v>0</v>
      </c>
      <c r="CC1681" s="12"/>
      <c r="CD1681" s="12"/>
      <c r="CE1681" s="12"/>
      <c r="CF1681" s="12">
        <f>CE1681-CD1681</f>
        <v>0</v>
      </c>
      <c r="CG1681" s="12"/>
      <c r="CH1681" s="12"/>
      <c r="CI1681" s="12"/>
      <c r="CJ1681" s="12">
        <f>CI1681-CH1681</f>
        <v>0</v>
      </c>
      <c r="CK1681" s="12"/>
      <c r="CL1681" s="12"/>
      <c r="CM1681" s="12"/>
      <c r="CN1681" s="12">
        <f>CM1681-CL1681</f>
        <v>0</v>
      </c>
      <c r="CO1681" s="12"/>
      <c r="CP1681" s="12"/>
      <c r="CQ1681" s="12"/>
      <c r="CR1681" s="12">
        <f>CQ1681-CP1681</f>
        <v>0</v>
      </c>
      <c r="CS1681" s="12"/>
      <c r="CT1681" s="12"/>
      <c r="CU1681" s="12"/>
      <c r="CV1681" s="12">
        <f>CU1681-CT1681</f>
        <v>0</v>
      </c>
      <c r="CW1681" s="12"/>
      <c r="CX1681" s="12"/>
      <c r="CY1681" s="12"/>
      <c r="CZ1681" s="12">
        <f>CY1681-CX1681</f>
        <v>0</v>
      </c>
      <c r="DA1681" s="12"/>
      <c r="DB1681" s="12"/>
      <c r="DC1681" s="12"/>
      <c r="DD1681" s="12">
        <f>DC1681-DB1681</f>
        <v>0</v>
      </c>
      <c r="DE1681" s="13" t="s">
        <v>54</v>
      </c>
      <c r="DF1681" s="14" t="s">
        <v>55</v>
      </c>
    </row>
    <row r="1682" spans="1:110" ht="51" hidden="1" x14ac:dyDescent="0.25">
      <c r="A1682" s="25" t="s">
        <v>154</v>
      </c>
      <c r="B1682" s="48" t="s">
        <v>1665</v>
      </c>
      <c r="C1682" s="49">
        <v>1851</v>
      </c>
      <c r="D1682" s="49" t="s">
        <v>51</v>
      </c>
      <c r="E1682" s="48" t="s">
        <v>56</v>
      </c>
      <c r="F1682" s="50">
        <v>3964</v>
      </c>
      <c r="G1682" s="50">
        <v>3621</v>
      </c>
      <c r="H1682" s="51">
        <v>34200</v>
      </c>
      <c r="I1682" s="12">
        <f t="shared" si="1992"/>
        <v>2889892.0789999999</v>
      </c>
      <c r="J1682" s="12">
        <f t="shared" si="1993"/>
        <v>1444946.0395</v>
      </c>
      <c r="K1682" s="12">
        <f t="shared" si="1988"/>
        <v>1444946.0395</v>
      </c>
      <c r="L1682" s="12">
        <f t="shared" si="1989"/>
        <v>1444946.0395</v>
      </c>
      <c r="M1682" s="12">
        <f t="shared" si="2012"/>
        <v>0</v>
      </c>
      <c r="N1682" s="12">
        <v>1774290</v>
      </c>
      <c r="O1682" s="12">
        <v>1563990.46</v>
      </c>
      <c r="P1682" s="12">
        <v>-210299.54000000004</v>
      </c>
      <c r="Q1682" s="12"/>
      <c r="R1682" s="12"/>
      <c r="S1682" s="12">
        <v>0</v>
      </c>
      <c r="T1682" s="12"/>
      <c r="U1682" s="12"/>
      <c r="V1682" s="12">
        <v>0</v>
      </c>
      <c r="W1682" s="12"/>
      <c r="X1682" s="12"/>
      <c r="Y1682" s="12">
        <v>0</v>
      </c>
      <c r="Z1682" s="12"/>
      <c r="AA1682" s="12"/>
      <c r="AB1682" s="12">
        <v>0</v>
      </c>
      <c r="AC1682" s="12">
        <v>1325901.6189999999</v>
      </c>
      <c r="AD1682" s="12">
        <v>1325901.6189999999</v>
      </c>
      <c r="AE1682" s="12">
        <v>0</v>
      </c>
      <c r="AF1682" s="12"/>
      <c r="AG1682" s="12"/>
      <c r="AH1682" s="12">
        <v>0</v>
      </c>
      <c r="AI1682" s="12"/>
      <c r="AJ1682" s="12"/>
      <c r="AK1682" s="12">
        <v>0</v>
      </c>
      <c r="AL1682" s="12"/>
      <c r="AM1682" s="12"/>
      <c r="AN1682" s="12">
        <v>0</v>
      </c>
      <c r="AO1682" s="32"/>
      <c r="AP1682" s="39" t="s">
        <v>53</v>
      </c>
      <c r="AQ1682" s="32"/>
      <c r="AR1682" s="32">
        <v>0</v>
      </c>
      <c r="AS1682" s="12"/>
      <c r="AT1682" s="12"/>
      <c r="AU1682" s="12">
        <v>0</v>
      </c>
      <c r="AV1682" s="12"/>
      <c r="AW1682" s="12"/>
      <c r="AX1682" s="12">
        <v>0</v>
      </c>
      <c r="AY1682" s="45"/>
      <c r="AZ1682" s="32"/>
      <c r="BA1682" s="12">
        <v>0</v>
      </c>
      <c r="BB1682" s="12">
        <f t="shared" si="2026"/>
        <v>0</v>
      </c>
      <c r="BC1682" s="12">
        <f t="shared" si="1990"/>
        <v>0</v>
      </c>
      <c r="BD1682" s="12">
        <f t="shared" si="1991"/>
        <v>0</v>
      </c>
      <c r="BE1682" s="12"/>
      <c r="BF1682" s="12"/>
      <c r="BG1682" s="12"/>
      <c r="BH1682" s="12">
        <f>BG1682-BF1682</f>
        <v>0</v>
      </c>
      <c r="BI1682" s="12"/>
      <c r="BJ1682" s="12"/>
      <c r="BK1682" s="12"/>
      <c r="BL1682" s="12">
        <f>BK1682-BJ1682</f>
        <v>0</v>
      </c>
      <c r="BM1682" s="12"/>
      <c r="BN1682" s="12"/>
      <c r="BO1682" s="12"/>
      <c r="BP1682" s="12">
        <f>BO1682-BN1682</f>
        <v>0</v>
      </c>
      <c r="BQ1682" s="12"/>
      <c r="BR1682" s="12"/>
      <c r="BS1682" s="12"/>
      <c r="BT1682" s="12">
        <f>BS1682-BR1682</f>
        <v>0</v>
      </c>
      <c r="BU1682" s="12"/>
      <c r="BV1682" s="12"/>
      <c r="BW1682" s="12"/>
      <c r="BX1682" s="12">
        <f>BW1682-BV1682</f>
        <v>0</v>
      </c>
      <c r="BY1682" s="12"/>
      <c r="BZ1682" s="12"/>
      <c r="CA1682" s="12"/>
      <c r="CB1682" s="12">
        <f>CA1682-BZ1682</f>
        <v>0</v>
      </c>
      <c r="CC1682" s="12"/>
      <c r="CD1682" s="12"/>
      <c r="CE1682" s="12"/>
      <c r="CF1682" s="12">
        <f>CE1682-CD1682</f>
        <v>0</v>
      </c>
      <c r="CG1682" s="12"/>
      <c r="CH1682" s="12"/>
      <c r="CI1682" s="12"/>
      <c r="CJ1682" s="12">
        <f>CI1682-CH1682</f>
        <v>0</v>
      </c>
      <c r="CK1682" s="12"/>
      <c r="CL1682" s="12"/>
      <c r="CM1682" s="12"/>
      <c r="CN1682" s="12">
        <f>CM1682-CL1682</f>
        <v>0</v>
      </c>
      <c r="CO1682" s="12"/>
      <c r="CP1682" s="12"/>
      <c r="CQ1682" s="12"/>
      <c r="CR1682" s="12">
        <f>CQ1682-CP1682</f>
        <v>0</v>
      </c>
      <c r="CS1682" s="12"/>
      <c r="CT1682" s="12"/>
      <c r="CU1682" s="12"/>
      <c r="CV1682" s="12">
        <f>CU1682-CT1682</f>
        <v>0</v>
      </c>
      <c r="CW1682" s="12"/>
      <c r="CX1682" s="12"/>
      <c r="CY1682" s="12"/>
      <c r="CZ1682" s="12">
        <f>CY1682-CX1682</f>
        <v>0</v>
      </c>
      <c r="DA1682" s="12"/>
      <c r="DB1682" s="12"/>
      <c r="DC1682" s="12"/>
      <c r="DD1682" s="12">
        <f>DC1682-DB1682</f>
        <v>0</v>
      </c>
      <c r="DE1682" s="13" t="s">
        <v>54</v>
      </c>
      <c r="DF1682" s="14" t="s">
        <v>55</v>
      </c>
    </row>
    <row r="1683" spans="1:110" ht="51" hidden="1" x14ac:dyDescent="0.25">
      <c r="A1683" s="25" t="s">
        <v>155</v>
      </c>
      <c r="B1683" s="48" t="s">
        <v>1666</v>
      </c>
      <c r="C1683" s="49">
        <v>1883</v>
      </c>
      <c r="D1683" s="49" t="s">
        <v>51</v>
      </c>
      <c r="E1683" s="48" t="s">
        <v>56</v>
      </c>
      <c r="F1683" s="50">
        <v>1105.3699999999999</v>
      </c>
      <c r="G1683" s="50">
        <v>953.37</v>
      </c>
      <c r="H1683" s="51">
        <v>34043</v>
      </c>
      <c r="I1683" s="12">
        <f t="shared" si="1992"/>
        <v>533894.40000000002</v>
      </c>
      <c r="J1683" s="12">
        <f t="shared" si="1993"/>
        <v>266947.20000000001</v>
      </c>
      <c r="K1683" s="12">
        <f t="shared" si="1988"/>
        <v>266947.20000000001</v>
      </c>
      <c r="L1683" s="12">
        <f t="shared" si="1989"/>
        <v>266947.20000000001</v>
      </c>
      <c r="M1683" s="12">
        <f t="shared" si="2012"/>
        <v>0</v>
      </c>
      <c r="N1683" s="12"/>
      <c r="O1683" s="12"/>
      <c r="P1683" s="12">
        <v>0</v>
      </c>
      <c r="Q1683" s="12"/>
      <c r="R1683" s="12"/>
      <c r="S1683" s="12">
        <v>0</v>
      </c>
      <c r="T1683" s="12"/>
      <c r="U1683" s="12"/>
      <c r="V1683" s="12">
        <v>0</v>
      </c>
      <c r="W1683" s="12">
        <v>517098.36599999998</v>
      </c>
      <c r="X1683" s="12">
        <v>213195.6</v>
      </c>
      <c r="Y1683" s="12">
        <v>-303902.76599999995</v>
      </c>
      <c r="Z1683" s="12"/>
      <c r="AA1683" s="12"/>
      <c r="AB1683" s="12">
        <v>0</v>
      </c>
      <c r="AC1683" s="12">
        <v>315353.82</v>
      </c>
      <c r="AD1683" s="12">
        <v>320698.8</v>
      </c>
      <c r="AE1683" s="12">
        <v>5344.9799999999814</v>
      </c>
      <c r="AF1683" s="12"/>
      <c r="AG1683" s="12"/>
      <c r="AH1683" s="12">
        <v>0</v>
      </c>
      <c r="AI1683" s="12"/>
      <c r="AJ1683" s="12"/>
      <c r="AK1683" s="12">
        <v>0</v>
      </c>
      <c r="AL1683" s="12"/>
      <c r="AM1683" s="12"/>
      <c r="AN1683" s="12">
        <v>0</v>
      </c>
      <c r="AO1683" s="32"/>
      <c r="AP1683" s="39" t="s">
        <v>53</v>
      </c>
      <c r="AQ1683" s="32"/>
      <c r="AR1683" s="32">
        <v>0</v>
      </c>
      <c r="AS1683" s="12"/>
      <c r="AT1683" s="12"/>
      <c r="AU1683" s="12">
        <v>0</v>
      </c>
      <c r="AV1683" s="12"/>
      <c r="AW1683" s="12"/>
      <c r="AX1683" s="12">
        <v>0</v>
      </c>
      <c r="AY1683" s="45"/>
      <c r="AZ1683" s="32"/>
      <c r="BA1683" s="12">
        <v>0</v>
      </c>
      <c r="BB1683" s="12">
        <f t="shared" si="2026"/>
        <v>0</v>
      </c>
      <c r="BC1683" s="12">
        <f t="shared" si="1990"/>
        <v>0</v>
      </c>
      <c r="BD1683" s="12">
        <f t="shared" si="1991"/>
        <v>0</v>
      </c>
      <c r="BE1683" s="12"/>
      <c r="BF1683" s="12"/>
      <c r="BG1683" s="12"/>
      <c r="BH1683" s="12">
        <f>BG1683-BF1683</f>
        <v>0</v>
      </c>
      <c r="BI1683" s="12"/>
      <c r="BJ1683" s="12"/>
      <c r="BK1683" s="12"/>
      <c r="BL1683" s="12">
        <f>BK1683-BJ1683</f>
        <v>0</v>
      </c>
      <c r="BM1683" s="12"/>
      <c r="BN1683" s="12"/>
      <c r="BO1683" s="12"/>
      <c r="BP1683" s="12">
        <f>BO1683-BN1683</f>
        <v>0</v>
      </c>
      <c r="BQ1683" s="12"/>
      <c r="BR1683" s="12"/>
      <c r="BS1683" s="12"/>
      <c r="BT1683" s="12">
        <f>BS1683-BR1683</f>
        <v>0</v>
      </c>
      <c r="BU1683" s="12"/>
      <c r="BV1683" s="12"/>
      <c r="BW1683" s="12"/>
      <c r="BX1683" s="12">
        <f>BW1683-BV1683</f>
        <v>0</v>
      </c>
      <c r="BY1683" s="12"/>
      <c r="BZ1683" s="12"/>
      <c r="CA1683" s="12"/>
      <c r="CB1683" s="12">
        <f>CA1683-BZ1683</f>
        <v>0</v>
      </c>
      <c r="CC1683" s="12"/>
      <c r="CD1683" s="12"/>
      <c r="CE1683" s="12"/>
      <c r="CF1683" s="12">
        <f>CE1683-CD1683</f>
        <v>0</v>
      </c>
      <c r="CG1683" s="12"/>
      <c r="CH1683" s="12"/>
      <c r="CI1683" s="12"/>
      <c r="CJ1683" s="12">
        <f>CI1683-CH1683</f>
        <v>0</v>
      </c>
      <c r="CK1683" s="12"/>
      <c r="CL1683" s="12"/>
      <c r="CM1683" s="12"/>
      <c r="CN1683" s="12">
        <f>CM1683-CL1683</f>
        <v>0</v>
      </c>
      <c r="CO1683" s="12"/>
      <c r="CP1683" s="12"/>
      <c r="CQ1683" s="12"/>
      <c r="CR1683" s="12">
        <f>CQ1683-CP1683</f>
        <v>0</v>
      </c>
      <c r="CS1683" s="12"/>
      <c r="CT1683" s="12"/>
      <c r="CU1683" s="12"/>
      <c r="CV1683" s="12">
        <f>CU1683-CT1683</f>
        <v>0</v>
      </c>
      <c r="CW1683" s="12"/>
      <c r="CX1683" s="12"/>
      <c r="CY1683" s="12"/>
      <c r="CZ1683" s="12">
        <f>CY1683-CX1683</f>
        <v>0</v>
      </c>
      <c r="DA1683" s="12"/>
      <c r="DB1683" s="12"/>
      <c r="DC1683" s="12"/>
      <c r="DD1683" s="12">
        <f>DC1683-DB1683</f>
        <v>0</v>
      </c>
      <c r="DE1683" s="13" t="s">
        <v>54</v>
      </c>
      <c r="DF1683" s="14" t="s">
        <v>55</v>
      </c>
    </row>
    <row r="1684" spans="1:110" ht="51" hidden="1" x14ac:dyDescent="0.25">
      <c r="A1684" s="25" t="s">
        <v>156</v>
      </c>
      <c r="B1684" s="48" t="s">
        <v>1667</v>
      </c>
      <c r="C1684" s="49">
        <v>1906</v>
      </c>
      <c r="D1684" s="49" t="s">
        <v>51</v>
      </c>
      <c r="E1684" s="48" t="s">
        <v>56</v>
      </c>
      <c r="F1684" s="50">
        <v>1210</v>
      </c>
      <c r="G1684" s="50">
        <v>1059</v>
      </c>
      <c r="H1684" s="51">
        <v>34621</v>
      </c>
      <c r="I1684" s="12">
        <f t="shared" si="1992"/>
        <v>1119565.2</v>
      </c>
      <c r="J1684" s="12">
        <f t="shared" si="1993"/>
        <v>559782.6</v>
      </c>
      <c r="K1684" s="12">
        <f t="shared" si="1988"/>
        <v>559782.6</v>
      </c>
      <c r="L1684" s="12">
        <f t="shared" si="1989"/>
        <v>559782.6</v>
      </c>
      <c r="M1684" s="12">
        <f t="shared" si="2012"/>
        <v>0</v>
      </c>
      <c r="N1684" s="12"/>
      <c r="O1684" s="12"/>
      <c r="P1684" s="12">
        <v>0</v>
      </c>
      <c r="Q1684" s="12"/>
      <c r="R1684" s="12"/>
      <c r="S1684" s="12">
        <v>0</v>
      </c>
      <c r="T1684" s="12"/>
      <c r="U1684" s="12"/>
      <c r="V1684" s="12">
        <v>0</v>
      </c>
      <c r="W1684" s="12">
        <v>574391.02599999995</v>
      </c>
      <c r="X1684" s="12">
        <v>538221.6</v>
      </c>
      <c r="Y1684" s="12">
        <v>-36169.425999999978</v>
      </c>
      <c r="Z1684" s="12"/>
      <c r="AA1684" s="12"/>
      <c r="AB1684" s="12">
        <v>0</v>
      </c>
      <c r="AC1684" s="12">
        <v>571654.54</v>
      </c>
      <c r="AD1684" s="12">
        <v>581343.6</v>
      </c>
      <c r="AE1684" s="12">
        <v>9689.0599999999395</v>
      </c>
      <c r="AF1684" s="12"/>
      <c r="AG1684" s="12"/>
      <c r="AH1684" s="12">
        <v>0</v>
      </c>
      <c r="AI1684" s="12"/>
      <c r="AJ1684" s="12"/>
      <c r="AK1684" s="12">
        <v>0</v>
      </c>
      <c r="AL1684" s="12"/>
      <c r="AM1684" s="12"/>
      <c r="AN1684" s="12">
        <v>0</v>
      </c>
      <c r="AO1684" s="32"/>
      <c r="AP1684" s="39" t="s">
        <v>53</v>
      </c>
      <c r="AQ1684" s="32"/>
      <c r="AR1684" s="32">
        <v>0</v>
      </c>
      <c r="AS1684" s="12"/>
      <c r="AT1684" s="12"/>
      <c r="AU1684" s="12">
        <v>0</v>
      </c>
      <c r="AV1684" s="12"/>
      <c r="AW1684" s="12"/>
      <c r="AX1684" s="12">
        <v>0</v>
      </c>
      <c r="AY1684" s="45"/>
      <c r="AZ1684" s="32"/>
      <c r="BA1684" s="12">
        <v>0</v>
      </c>
      <c r="BB1684" s="12">
        <f t="shared" si="2026"/>
        <v>0</v>
      </c>
      <c r="BC1684" s="12">
        <f t="shared" si="1990"/>
        <v>0</v>
      </c>
      <c r="BD1684" s="12">
        <f t="shared" si="1991"/>
        <v>0</v>
      </c>
      <c r="BE1684" s="12"/>
      <c r="BF1684" s="12"/>
      <c r="BG1684" s="12"/>
      <c r="BH1684" s="12">
        <f>BG1684-BF1684</f>
        <v>0</v>
      </c>
      <c r="BI1684" s="12"/>
      <c r="BJ1684" s="12"/>
      <c r="BK1684" s="12"/>
      <c r="BL1684" s="12">
        <f>BK1684-BJ1684</f>
        <v>0</v>
      </c>
      <c r="BM1684" s="12"/>
      <c r="BN1684" s="12"/>
      <c r="BO1684" s="12"/>
      <c r="BP1684" s="12">
        <f>BO1684-BN1684</f>
        <v>0</v>
      </c>
      <c r="BQ1684" s="12"/>
      <c r="BR1684" s="12"/>
      <c r="BS1684" s="12"/>
      <c r="BT1684" s="12">
        <f>BS1684-BR1684</f>
        <v>0</v>
      </c>
      <c r="BU1684" s="12"/>
      <c r="BV1684" s="12"/>
      <c r="BW1684" s="12"/>
      <c r="BX1684" s="12">
        <f>BW1684-BV1684</f>
        <v>0</v>
      </c>
      <c r="BY1684" s="12"/>
      <c r="BZ1684" s="12"/>
      <c r="CA1684" s="12"/>
      <c r="CB1684" s="12">
        <f>CA1684-BZ1684</f>
        <v>0</v>
      </c>
      <c r="CC1684" s="12"/>
      <c r="CD1684" s="12"/>
      <c r="CE1684" s="12"/>
      <c r="CF1684" s="12">
        <f>CE1684-CD1684</f>
        <v>0</v>
      </c>
      <c r="CG1684" s="12"/>
      <c r="CH1684" s="12"/>
      <c r="CI1684" s="12"/>
      <c r="CJ1684" s="12">
        <f>CI1684-CH1684</f>
        <v>0</v>
      </c>
      <c r="CK1684" s="12"/>
      <c r="CL1684" s="12"/>
      <c r="CM1684" s="12"/>
      <c r="CN1684" s="12">
        <f>CM1684-CL1684</f>
        <v>0</v>
      </c>
      <c r="CO1684" s="12"/>
      <c r="CP1684" s="12"/>
      <c r="CQ1684" s="12"/>
      <c r="CR1684" s="12">
        <f>CQ1684-CP1684</f>
        <v>0</v>
      </c>
      <c r="CS1684" s="12"/>
      <c r="CT1684" s="12"/>
      <c r="CU1684" s="12"/>
      <c r="CV1684" s="12">
        <f>CU1684-CT1684</f>
        <v>0</v>
      </c>
      <c r="CW1684" s="12"/>
      <c r="CX1684" s="12"/>
      <c r="CY1684" s="12"/>
      <c r="CZ1684" s="12">
        <f>CY1684-CX1684</f>
        <v>0</v>
      </c>
      <c r="DA1684" s="12"/>
      <c r="DB1684" s="12"/>
      <c r="DC1684" s="12"/>
      <c r="DD1684" s="12">
        <f>DC1684-DB1684</f>
        <v>0</v>
      </c>
      <c r="DE1684" s="13" t="s">
        <v>54</v>
      </c>
      <c r="DF1684" s="14" t="s">
        <v>55</v>
      </c>
    </row>
    <row r="1685" spans="1:110" ht="51" hidden="1" x14ac:dyDescent="0.25">
      <c r="A1685" s="25" t="s">
        <v>157</v>
      </c>
      <c r="B1685" s="48" t="s">
        <v>1668</v>
      </c>
      <c r="C1685" s="49">
        <v>1902</v>
      </c>
      <c r="D1685" s="49" t="s">
        <v>51</v>
      </c>
      <c r="E1685" s="48" t="s">
        <v>56</v>
      </c>
      <c r="F1685" s="50">
        <v>396</v>
      </c>
      <c r="G1685" s="50">
        <v>370.93</v>
      </c>
      <c r="H1685" s="51">
        <v>34374</v>
      </c>
      <c r="I1685" s="12">
        <f t="shared" si="1992"/>
        <v>848858.4</v>
      </c>
      <c r="J1685" s="12">
        <f t="shared" si="1993"/>
        <v>424429.2</v>
      </c>
      <c r="K1685" s="12">
        <f t="shared" si="1988"/>
        <v>424429.2</v>
      </c>
      <c r="L1685" s="12">
        <f t="shared" si="1989"/>
        <v>424429.2</v>
      </c>
      <c r="M1685" s="12">
        <f t="shared" si="2012"/>
        <v>0</v>
      </c>
      <c r="N1685" s="12"/>
      <c r="O1685" s="12"/>
      <c r="P1685" s="12">
        <v>0</v>
      </c>
      <c r="Q1685" s="12"/>
      <c r="R1685" s="12"/>
      <c r="S1685" s="12">
        <v>0</v>
      </c>
      <c r="T1685" s="12"/>
      <c r="U1685" s="12"/>
      <c r="V1685" s="12">
        <v>0</v>
      </c>
      <c r="W1685" s="12">
        <v>201188.72399999999</v>
      </c>
      <c r="X1685" s="12"/>
      <c r="Y1685" s="12">
        <v>-201188.72399999999</v>
      </c>
      <c r="Z1685" s="12"/>
      <c r="AA1685" s="12"/>
      <c r="AB1685" s="12">
        <v>0</v>
      </c>
      <c r="AC1685" s="12"/>
      <c r="AD1685" s="12"/>
      <c r="AE1685" s="12">
        <v>0</v>
      </c>
      <c r="AF1685" s="12"/>
      <c r="AG1685" s="12"/>
      <c r="AH1685" s="12">
        <v>0</v>
      </c>
      <c r="AI1685" s="12"/>
      <c r="AJ1685" s="12"/>
      <c r="AK1685" s="12">
        <v>0</v>
      </c>
      <c r="AL1685" s="12"/>
      <c r="AM1685" s="12"/>
      <c r="AN1685" s="12">
        <v>0</v>
      </c>
      <c r="AO1685" s="32"/>
      <c r="AP1685" s="39" t="s">
        <v>53</v>
      </c>
      <c r="AQ1685" s="32"/>
      <c r="AR1685" s="32">
        <v>0</v>
      </c>
      <c r="AS1685" s="12">
        <v>1009274.915</v>
      </c>
      <c r="AT1685" s="12">
        <v>848858.4</v>
      </c>
      <c r="AU1685" s="12">
        <v>-160416.51500000001</v>
      </c>
      <c r="AV1685" s="12"/>
      <c r="AW1685" s="12"/>
      <c r="AX1685" s="12">
        <v>0</v>
      </c>
      <c r="AY1685" s="45"/>
      <c r="AZ1685" s="32"/>
      <c r="BA1685" s="12">
        <v>0</v>
      </c>
      <c r="BB1685" s="12">
        <f t="shared" ref="BB1685:BB1695" si="2027">BF1685+BJ1685+BN1685+BR1685+BV1685+BZ1685+CD1685+CH1685+CL1685+CP1685+CT1685+CX1685+DB1685</f>
        <v>0</v>
      </c>
      <c r="BC1685" s="12">
        <f t="shared" si="1990"/>
        <v>0</v>
      </c>
      <c r="BD1685" s="12">
        <f t="shared" si="1991"/>
        <v>0</v>
      </c>
      <c r="BE1685" s="12"/>
      <c r="BF1685" s="12"/>
      <c r="BG1685" s="12"/>
      <c r="BH1685" s="12">
        <f t="shared" ref="BH1685:BH1695" si="2028">BG1685-BF1685</f>
        <v>0</v>
      </c>
      <c r="BI1685" s="12"/>
      <c r="BJ1685" s="12"/>
      <c r="BK1685" s="12"/>
      <c r="BL1685" s="12">
        <f t="shared" ref="BL1685:BL1695" si="2029">BK1685-BJ1685</f>
        <v>0</v>
      </c>
      <c r="BM1685" s="12"/>
      <c r="BN1685" s="12"/>
      <c r="BO1685" s="12"/>
      <c r="BP1685" s="12">
        <f t="shared" ref="BP1685:BP1695" si="2030">BO1685-BN1685</f>
        <v>0</v>
      </c>
      <c r="BQ1685" s="12"/>
      <c r="BR1685" s="12"/>
      <c r="BS1685" s="12"/>
      <c r="BT1685" s="12">
        <f t="shared" ref="BT1685:BT1695" si="2031">BS1685-BR1685</f>
        <v>0</v>
      </c>
      <c r="BU1685" s="12"/>
      <c r="BV1685" s="12"/>
      <c r="BW1685" s="12"/>
      <c r="BX1685" s="12">
        <f t="shared" ref="BX1685:BX1695" si="2032">BW1685-BV1685</f>
        <v>0</v>
      </c>
      <c r="BY1685" s="12"/>
      <c r="BZ1685" s="12"/>
      <c r="CA1685" s="12"/>
      <c r="CB1685" s="12">
        <f t="shared" ref="CB1685:CB1695" si="2033">CA1685-BZ1685</f>
        <v>0</v>
      </c>
      <c r="CC1685" s="12"/>
      <c r="CD1685" s="12"/>
      <c r="CE1685" s="12"/>
      <c r="CF1685" s="12">
        <f t="shared" ref="CF1685:CF1695" si="2034">CE1685-CD1685</f>
        <v>0</v>
      </c>
      <c r="CG1685" s="12"/>
      <c r="CH1685" s="12"/>
      <c r="CI1685" s="12"/>
      <c r="CJ1685" s="12">
        <f t="shared" ref="CJ1685:CJ1695" si="2035">CI1685-CH1685</f>
        <v>0</v>
      </c>
      <c r="CK1685" s="12"/>
      <c r="CL1685" s="12"/>
      <c r="CM1685" s="12"/>
      <c r="CN1685" s="12">
        <f t="shared" ref="CN1685:CN1695" si="2036">CM1685-CL1685</f>
        <v>0</v>
      </c>
      <c r="CO1685" s="12"/>
      <c r="CP1685" s="12"/>
      <c r="CQ1685" s="12"/>
      <c r="CR1685" s="12">
        <f t="shared" ref="CR1685:CR1695" si="2037">CQ1685-CP1685</f>
        <v>0</v>
      </c>
      <c r="CS1685" s="12"/>
      <c r="CT1685" s="12"/>
      <c r="CU1685" s="12"/>
      <c r="CV1685" s="12">
        <f t="shared" ref="CV1685:CV1695" si="2038">CU1685-CT1685</f>
        <v>0</v>
      </c>
      <c r="CW1685" s="12"/>
      <c r="CX1685" s="12"/>
      <c r="CY1685" s="12"/>
      <c r="CZ1685" s="12">
        <f t="shared" ref="CZ1685:CZ1695" si="2039">CY1685-CX1685</f>
        <v>0</v>
      </c>
      <c r="DA1685" s="12"/>
      <c r="DB1685" s="12"/>
      <c r="DC1685" s="12"/>
      <c r="DD1685" s="12">
        <f t="shared" ref="DD1685:DD1695" si="2040">DC1685-DB1685</f>
        <v>0</v>
      </c>
      <c r="DE1685" s="13" t="s">
        <v>54</v>
      </c>
      <c r="DF1685" s="14" t="s">
        <v>55</v>
      </c>
    </row>
    <row r="1686" spans="1:110" ht="51" hidden="1" x14ac:dyDescent="0.25">
      <c r="A1686" s="25" t="s">
        <v>158</v>
      </c>
      <c r="B1686" s="48" t="s">
        <v>1669</v>
      </c>
      <c r="C1686" s="49">
        <v>1906</v>
      </c>
      <c r="D1686" s="49" t="s">
        <v>51</v>
      </c>
      <c r="E1686" s="48" t="s">
        <v>56</v>
      </c>
      <c r="F1686" s="50">
        <v>2047</v>
      </c>
      <c r="G1686" s="50">
        <v>1757</v>
      </c>
      <c r="H1686" s="51">
        <v>37767</v>
      </c>
      <c r="I1686" s="12">
        <f t="shared" si="1992"/>
        <v>1060332</v>
      </c>
      <c r="J1686" s="12">
        <f t="shared" si="1993"/>
        <v>530166</v>
      </c>
      <c r="K1686" s="12">
        <f t="shared" si="1988"/>
        <v>530166</v>
      </c>
      <c r="L1686" s="12">
        <f t="shared" si="1989"/>
        <v>530166</v>
      </c>
      <c r="M1686" s="12">
        <f t="shared" si="2012"/>
        <v>0</v>
      </c>
      <c r="N1686" s="12"/>
      <c r="O1686" s="12"/>
      <c r="P1686" s="12">
        <v>0</v>
      </c>
      <c r="Q1686" s="12"/>
      <c r="R1686" s="12"/>
      <c r="S1686" s="12">
        <v>0</v>
      </c>
      <c r="T1686" s="12"/>
      <c r="U1686" s="12"/>
      <c r="V1686" s="12">
        <v>0</v>
      </c>
      <c r="W1686" s="12"/>
      <c r="X1686" s="12"/>
      <c r="Y1686" s="12">
        <v>0</v>
      </c>
      <c r="Z1686" s="12"/>
      <c r="AA1686" s="12"/>
      <c r="AB1686" s="12">
        <v>0</v>
      </c>
      <c r="AC1686" s="12">
        <v>1042659.8</v>
      </c>
      <c r="AD1686" s="12">
        <v>1060332</v>
      </c>
      <c r="AE1686" s="12">
        <v>17672.199999999953</v>
      </c>
      <c r="AF1686" s="12"/>
      <c r="AG1686" s="12"/>
      <c r="AH1686" s="12">
        <v>0</v>
      </c>
      <c r="AI1686" s="12"/>
      <c r="AJ1686" s="12"/>
      <c r="AK1686" s="12">
        <v>0</v>
      </c>
      <c r="AL1686" s="12"/>
      <c r="AM1686" s="12"/>
      <c r="AN1686" s="12">
        <v>0</v>
      </c>
      <c r="AO1686" s="32"/>
      <c r="AP1686" s="39" t="s">
        <v>53</v>
      </c>
      <c r="AQ1686" s="32"/>
      <c r="AR1686" s="32">
        <v>0</v>
      </c>
      <c r="AS1686" s="12"/>
      <c r="AT1686" s="12"/>
      <c r="AU1686" s="12">
        <v>0</v>
      </c>
      <c r="AV1686" s="12"/>
      <c r="AW1686" s="12"/>
      <c r="AX1686" s="12">
        <v>0</v>
      </c>
      <c r="AY1686" s="45"/>
      <c r="AZ1686" s="32"/>
      <c r="BA1686" s="12">
        <v>0</v>
      </c>
      <c r="BB1686" s="12">
        <f t="shared" si="2027"/>
        <v>0</v>
      </c>
      <c r="BC1686" s="12">
        <f t="shared" si="1990"/>
        <v>0</v>
      </c>
      <c r="BD1686" s="12">
        <f t="shared" si="1991"/>
        <v>0</v>
      </c>
      <c r="BE1686" s="12"/>
      <c r="BF1686" s="12"/>
      <c r="BG1686" s="12"/>
      <c r="BH1686" s="12">
        <f t="shared" si="2028"/>
        <v>0</v>
      </c>
      <c r="BI1686" s="12"/>
      <c r="BJ1686" s="12"/>
      <c r="BK1686" s="12"/>
      <c r="BL1686" s="12">
        <f t="shared" si="2029"/>
        <v>0</v>
      </c>
      <c r="BM1686" s="12"/>
      <c r="BN1686" s="12"/>
      <c r="BO1686" s="12"/>
      <c r="BP1686" s="12">
        <f t="shared" si="2030"/>
        <v>0</v>
      </c>
      <c r="BQ1686" s="12"/>
      <c r="BR1686" s="12"/>
      <c r="BS1686" s="12"/>
      <c r="BT1686" s="12">
        <f t="shared" si="2031"/>
        <v>0</v>
      </c>
      <c r="BU1686" s="12"/>
      <c r="BV1686" s="12"/>
      <c r="BW1686" s="12"/>
      <c r="BX1686" s="12">
        <f t="shared" si="2032"/>
        <v>0</v>
      </c>
      <c r="BY1686" s="12"/>
      <c r="BZ1686" s="12"/>
      <c r="CA1686" s="12"/>
      <c r="CB1686" s="12">
        <f t="shared" si="2033"/>
        <v>0</v>
      </c>
      <c r="CC1686" s="12"/>
      <c r="CD1686" s="12"/>
      <c r="CE1686" s="12"/>
      <c r="CF1686" s="12">
        <f t="shared" si="2034"/>
        <v>0</v>
      </c>
      <c r="CG1686" s="12"/>
      <c r="CH1686" s="12"/>
      <c r="CI1686" s="12"/>
      <c r="CJ1686" s="12">
        <f t="shared" si="2035"/>
        <v>0</v>
      </c>
      <c r="CK1686" s="12"/>
      <c r="CL1686" s="12"/>
      <c r="CM1686" s="12"/>
      <c r="CN1686" s="12">
        <f t="shared" si="2036"/>
        <v>0</v>
      </c>
      <c r="CO1686" s="12"/>
      <c r="CP1686" s="12"/>
      <c r="CQ1686" s="12"/>
      <c r="CR1686" s="12">
        <f t="shared" si="2037"/>
        <v>0</v>
      </c>
      <c r="CS1686" s="12"/>
      <c r="CT1686" s="12"/>
      <c r="CU1686" s="12"/>
      <c r="CV1686" s="12">
        <f t="shared" si="2038"/>
        <v>0</v>
      </c>
      <c r="CW1686" s="12"/>
      <c r="CX1686" s="12"/>
      <c r="CY1686" s="12"/>
      <c r="CZ1686" s="12">
        <f t="shared" si="2039"/>
        <v>0</v>
      </c>
      <c r="DA1686" s="12"/>
      <c r="DB1686" s="12"/>
      <c r="DC1686" s="12"/>
      <c r="DD1686" s="12">
        <f t="shared" si="2040"/>
        <v>0</v>
      </c>
      <c r="DE1686" s="13" t="s">
        <v>54</v>
      </c>
      <c r="DF1686" s="14" t="s">
        <v>55</v>
      </c>
    </row>
    <row r="1687" spans="1:110" ht="51" hidden="1" x14ac:dyDescent="0.25">
      <c r="A1687" s="25" t="s">
        <v>159</v>
      </c>
      <c r="B1687" s="48" t="s">
        <v>1670</v>
      </c>
      <c r="C1687" s="49">
        <v>1911</v>
      </c>
      <c r="D1687" s="49" t="s">
        <v>51</v>
      </c>
      <c r="E1687" s="48" t="s">
        <v>56</v>
      </c>
      <c r="F1687" s="50">
        <v>2807</v>
      </c>
      <c r="G1687" s="50">
        <v>2535</v>
      </c>
      <c r="H1687" s="51">
        <v>34638</v>
      </c>
      <c r="I1687" s="12">
        <f t="shared" si="1992"/>
        <v>929472</v>
      </c>
      <c r="J1687" s="12">
        <f t="shared" si="1993"/>
        <v>464736</v>
      </c>
      <c r="K1687" s="12">
        <f t="shared" si="1988"/>
        <v>464736</v>
      </c>
      <c r="L1687" s="12">
        <f t="shared" si="1989"/>
        <v>464736</v>
      </c>
      <c r="M1687" s="12">
        <f t="shared" si="2012"/>
        <v>0</v>
      </c>
      <c r="N1687" s="12"/>
      <c r="O1687" s="12"/>
      <c r="P1687" s="12">
        <v>0</v>
      </c>
      <c r="Q1687" s="12"/>
      <c r="R1687" s="12"/>
      <c r="S1687" s="12">
        <v>0</v>
      </c>
      <c r="T1687" s="12"/>
      <c r="U1687" s="12"/>
      <c r="V1687" s="12">
        <v>0</v>
      </c>
      <c r="W1687" s="12"/>
      <c r="X1687" s="12"/>
      <c r="Y1687" s="12">
        <v>0</v>
      </c>
      <c r="Z1687" s="12"/>
      <c r="AA1687" s="12"/>
      <c r="AB1687" s="12">
        <v>0</v>
      </c>
      <c r="AC1687" s="12">
        <v>1500415.8119999999</v>
      </c>
      <c r="AD1687" s="12">
        <v>929472</v>
      </c>
      <c r="AE1687" s="12">
        <v>-570943.81199999992</v>
      </c>
      <c r="AF1687" s="12"/>
      <c r="AG1687" s="12"/>
      <c r="AH1687" s="12">
        <v>0</v>
      </c>
      <c r="AI1687" s="12"/>
      <c r="AJ1687" s="12"/>
      <c r="AK1687" s="12">
        <v>0</v>
      </c>
      <c r="AL1687" s="12"/>
      <c r="AM1687" s="12"/>
      <c r="AN1687" s="12">
        <v>0</v>
      </c>
      <c r="AO1687" s="32"/>
      <c r="AP1687" s="39" t="s">
        <v>53</v>
      </c>
      <c r="AQ1687" s="32"/>
      <c r="AR1687" s="32">
        <v>0</v>
      </c>
      <c r="AS1687" s="12"/>
      <c r="AT1687" s="12"/>
      <c r="AU1687" s="12">
        <v>0</v>
      </c>
      <c r="AV1687" s="12"/>
      <c r="AW1687" s="12"/>
      <c r="AX1687" s="12">
        <v>0</v>
      </c>
      <c r="AY1687" s="45"/>
      <c r="AZ1687" s="32"/>
      <c r="BA1687" s="12">
        <v>0</v>
      </c>
      <c r="BB1687" s="12">
        <f t="shared" si="2027"/>
        <v>0</v>
      </c>
      <c r="BC1687" s="12">
        <f t="shared" si="1990"/>
        <v>0</v>
      </c>
      <c r="BD1687" s="12">
        <f t="shared" si="1991"/>
        <v>0</v>
      </c>
      <c r="BE1687" s="12"/>
      <c r="BF1687" s="12"/>
      <c r="BG1687" s="12"/>
      <c r="BH1687" s="12">
        <f t="shared" si="2028"/>
        <v>0</v>
      </c>
      <c r="BI1687" s="12"/>
      <c r="BJ1687" s="12"/>
      <c r="BK1687" s="12"/>
      <c r="BL1687" s="12">
        <f t="shared" si="2029"/>
        <v>0</v>
      </c>
      <c r="BM1687" s="12"/>
      <c r="BN1687" s="12"/>
      <c r="BO1687" s="12"/>
      <c r="BP1687" s="12">
        <f t="shared" si="2030"/>
        <v>0</v>
      </c>
      <c r="BQ1687" s="12"/>
      <c r="BR1687" s="12"/>
      <c r="BS1687" s="12"/>
      <c r="BT1687" s="12">
        <f t="shared" si="2031"/>
        <v>0</v>
      </c>
      <c r="BU1687" s="12"/>
      <c r="BV1687" s="12"/>
      <c r="BW1687" s="12"/>
      <c r="BX1687" s="12">
        <f t="shared" si="2032"/>
        <v>0</v>
      </c>
      <c r="BY1687" s="12"/>
      <c r="BZ1687" s="12"/>
      <c r="CA1687" s="12"/>
      <c r="CB1687" s="12">
        <f t="shared" si="2033"/>
        <v>0</v>
      </c>
      <c r="CC1687" s="12"/>
      <c r="CD1687" s="12"/>
      <c r="CE1687" s="12"/>
      <c r="CF1687" s="12">
        <f t="shared" si="2034"/>
        <v>0</v>
      </c>
      <c r="CG1687" s="12"/>
      <c r="CH1687" s="12"/>
      <c r="CI1687" s="12"/>
      <c r="CJ1687" s="12">
        <f t="shared" si="2035"/>
        <v>0</v>
      </c>
      <c r="CK1687" s="12"/>
      <c r="CL1687" s="12"/>
      <c r="CM1687" s="12"/>
      <c r="CN1687" s="12">
        <f t="shared" si="2036"/>
        <v>0</v>
      </c>
      <c r="CO1687" s="12"/>
      <c r="CP1687" s="12"/>
      <c r="CQ1687" s="12"/>
      <c r="CR1687" s="12">
        <f t="shared" si="2037"/>
        <v>0</v>
      </c>
      <c r="CS1687" s="12"/>
      <c r="CT1687" s="12"/>
      <c r="CU1687" s="12"/>
      <c r="CV1687" s="12">
        <f t="shared" si="2038"/>
        <v>0</v>
      </c>
      <c r="CW1687" s="12"/>
      <c r="CX1687" s="12"/>
      <c r="CY1687" s="12"/>
      <c r="CZ1687" s="12">
        <f t="shared" si="2039"/>
        <v>0</v>
      </c>
      <c r="DA1687" s="12"/>
      <c r="DB1687" s="12"/>
      <c r="DC1687" s="12"/>
      <c r="DD1687" s="12">
        <f t="shared" si="2040"/>
        <v>0</v>
      </c>
      <c r="DE1687" s="13" t="s">
        <v>54</v>
      </c>
      <c r="DF1687" s="14" t="s">
        <v>55</v>
      </c>
    </row>
    <row r="1688" spans="1:110" ht="51" hidden="1" x14ac:dyDescent="0.25">
      <c r="A1688" s="25" t="s">
        <v>160</v>
      </c>
      <c r="B1688" s="48" t="s">
        <v>1671</v>
      </c>
      <c r="C1688" s="49">
        <v>1903</v>
      </c>
      <c r="D1688" s="49" t="s">
        <v>51</v>
      </c>
      <c r="E1688" s="48" t="s">
        <v>56</v>
      </c>
      <c r="F1688" s="50">
        <v>2394</v>
      </c>
      <c r="G1688" s="50">
        <v>2204</v>
      </c>
      <c r="H1688" s="51">
        <v>33954</v>
      </c>
      <c r="I1688" s="12">
        <f t="shared" si="1992"/>
        <v>4785512.4000000004</v>
      </c>
      <c r="J1688" s="12">
        <f t="shared" si="1993"/>
        <v>2392756.2000000002</v>
      </c>
      <c r="K1688" s="12">
        <f t="shared" si="1988"/>
        <v>2392756.2000000002</v>
      </c>
      <c r="L1688" s="12">
        <f t="shared" si="1989"/>
        <v>2392756.2000000002</v>
      </c>
      <c r="M1688" s="12">
        <f t="shared" si="2012"/>
        <v>0</v>
      </c>
      <c r="N1688" s="12"/>
      <c r="O1688" s="12"/>
      <c r="P1688" s="12">
        <v>0</v>
      </c>
      <c r="Q1688" s="12"/>
      <c r="R1688" s="12"/>
      <c r="S1688" s="12">
        <v>0</v>
      </c>
      <c r="T1688" s="12"/>
      <c r="U1688" s="12"/>
      <c r="V1688" s="12">
        <v>0</v>
      </c>
      <c r="W1688" s="12">
        <v>1195427.5919999999</v>
      </c>
      <c r="X1688" s="12">
        <v>576553.19999999995</v>
      </c>
      <c r="Y1688" s="12">
        <v>-618874.39199999999</v>
      </c>
      <c r="Z1688" s="12"/>
      <c r="AA1688" s="12"/>
      <c r="AB1688" s="12">
        <v>0</v>
      </c>
      <c r="AC1688" s="12">
        <v>1304503.531</v>
      </c>
      <c r="AD1688" s="12">
        <v>1141116</v>
      </c>
      <c r="AE1688" s="12">
        <v>-163387.53099999996</v>
      </c>
      <c r="AF1688" s="12"/>
      <c r="AG1688" s="12"/>
      <c r="AH1688" s="12">
        <v>0</v>
      </c>
      <c r="AI1688" s="12"/>
      <c r="AJ1688" s="12"/>
      <c r="AK1688" s="12">
        <v>0</v>
      </c>
      <c r="AL1688" s="12"/>
      <c r="AM1688" s="12"/>
      <c r="AN1688" s="12">
        <v>0</v>
      </c>
      <c r="AO1688" s="32"/>
      <c r="AP1688" s="39" t="s">
        <v>53</v>
      </c>
      <c r="AQ1688" s="32"/>
      <c r="AR1688" s="32">
        <v>0</v>
      </c>
      <c r="AS1688" s="12">
        <v>3662767.6490000002</v>
      </c>
      <c r="AT1688" s="12">
        <v>3067843.2</v>
      </c>
      <c r="AU1688" s="12">
        <v>-594924.44900000002</v>
      </c>
      <c r="AV1688" s="12"/>
      <c r="AW1688" s="12"/>
      <c r="AX1688" s="12">
        <v>0</v>
      </c>
      <c r="AY1688" s="45"/>
      <c r="AZ1688" s="32"/>
      <c r="BA1688" s="12">
        <v>0</v>
      </c>
      <c r="BB1688" s="12">
        <f t="shared" si="2027"/>
        <v>0</v>
      </c>
      <c r="BC1688" s="12">
        <f t="shared" si="1990"/>
        <v>0</v>
      </c>
      <c r="BD1688" s="12">
        <f t="shared" si="1991"/>
        <v>0</v>
      </c>
      <c r="BE1688" s="12"/>
      <c r="BF1688" s="12"/>
      <c r="BG1688" s="12"/>
      <c r="BH1688" s="12">
        <f t="shared" si="2028"/>
        <v>0</v>
      </c>
      <c r="BI1688" s="12"/>
      <c r="BJ1688" s="12"/>
      <c r="BK1688" s="12"/>
      <c r="BL1688" s="12">
        <f t="shared" si="2029"/>
        <v>0</v>
      </c>
      <c r="BM1688" s="12"/>
      <c r="BN1688" s="12"/>
      <c r="BO1688" s="12"/>
      <c r="BP1688" s="12">
        <f t="shared" si="2030"/>
        <v>0</v>
      </c>
      <c r="BQ1688" s="12"/>
      <c r="BR1688" s="12"/>
      <c r="BS1688" s="12"/>
      <c r="BT1688" s="12">
        <f t="shared" si="2031"/>
        <v>0</v>
      </c>
      <c r="BU1688" s="12"/>
      <c r="BV1688" s="12"/>
      <c r="BW1688" s="12"/>
      <c r="BX1688" s="12">
        <f t="shared" si="2032"/>
        <v>0</v>
      </c>
      <c r="BY1688" s="12"/>
      <c r="BZ1688" s="12"/>
      <c r="CA1688" s="12"/>
      <c r="CB1688" s="12">
        <f t="shared" si="2033"/>
        <v>0</v>
      </c>
      <c r="CC1688" s="12"/>
      <c r="CD1688" s="12"/>
      <c r="CE1688" s="12"/>
      <c r="CF1688" s="12">
        <f t="shared" si="2034"/>
        <v>0</v>
      </c>
      <c r="CG1688" s="12"/>
      <c r="CH1688" s="12"/>
      <c r="CI1688" s="12"/>
      <c r="CJ1688" s="12">
        <f t="shared" si="2035"/>
        <v>0</v>
      </c>
      <c r="CK1688" s="12"/>
      <c r="CL1688" s="12"/>
      <c r="CM1688" s="12"/>
      <c r="CN1688" s="12">
        <f t="shared" si="2036"/>
        <v>0</v>
      </c>
      <c r="CO1688" s="12"/>
      <c r="CP1688" s="12"/>
      <c r="CQ1688" s="12"/>
      <c r="CR1688" s="12">
        <f t="shared" si="2037"/>
        <v>0</v>
      </c>
      <c r="CS1688" s="12"/>
      <c r="CT1688" s="12"/>
      <c r="CU1688" s="12"/>
      <c r="CV1688" s="12">
        <f t="shared" si="2038"/>
        <v>0</v>
      </c>
      <c r="CW1688" s="12"/>
      <c r="CX1688" s="12"/>
      <c r="CY1688" s="12"/>
      <c r="CZ1688" s="12">
        <f t="shared" si="2039"/>
        <v>0</v>
      </c>
      <c r="DA1688" s="12"/>
      <c r="DB1688" s="12"/>
      <c r="DC1688" s="12"/>
      <c r="DD1688" s="12">
        <f t="shared" si="2040"/>
        <v>0</v>
      </c>
      <c r="DE1688" s="13" t="s">
        <v>54</v>
      </c>
      <c r="DF1688" s="14" t="s">
        <v>55</v>
      </c>
    </row>
    <row r="1689" spans="1:110" ht="51" hidden="1" x14ac:dyDescent="0.25">
      <c r="A1689" s="25" t="s">
        <v>161</v>
      </c>
      <c r="B1689" s="48" t="s">
        <v>1672</v>
      </c>
      <c r="C1689" s="49">
        <v>1848</v>
      </c>
      <c r="D1689" s="49" t="s">
        <v>51</v>
      </c>
      <c r="E1689" s="48" t="s">
        <v>56</v>
      </c>
      <c r="F1689" s="50">
        <v>1762</v>
      </c>
      <c r="G1689" s="50">
        <v>1589</v>
      </c>
      <c r="H1689" s="51">
        <v>33989</v>
      </c>
      <c r="I1689" s="12">
        <f t="shared" si="1992"/>
        <v>1677397.2000000002</v>
      </c>
      <c r="J1689" s="12">
        <f t="shared" si="1993"/>
        <v>838698.60000000009</v>
      </c>
      <c r="K1689" s="12">
        <f t="shared" si="1988"/>
        <v>838698.60000000009</v>
      </c>
      <c r="L1689" s="12">
        <f t="shared" si="1989"/>
        <v>838698.60000000009</v>
      </c>
      <c r="M1689" s="12">
        <f t="shared" si="2012"/>
        <v>0</v>
      </c>
      <c r="N1689" s="12"/>
      <c r="O1689" s="12"/>
      <c r="P1689" s="12">
        <v>0</v>
      </c>
      <c r="Q1689" s="12"/>
      <c r="R1689" s="12"/>
      <c r="S1689" s="12">
        <v>0</v>
      </c>
      <c r="T1689" s="12"/>
      <c r="U1689" s="12"/>
      <c r="V1689" s="12">
        <v>0</v>
      </c>
      <c r="W1689" s="12">
        <v>861857.73300000001</v>
      </c>
      <c r="X1689" s="12">
        <v>964610.4</v>
      </c>
      <c r="Y1689" s="12">
        <v>102752.66700000002</v>
      </c>
      <c r="Z1689" s="12"/>
      <c r="AA1689" s="12"/>
      <c r="AB1689" s="12">
        <v>0</v>
      </c>
      <c r="AC1689" s="12">
        <v>700907.02</v>
      </c>
      <c r="AD1689" s="12">
        <v>712786.8</v>
      </c>
      <c r="AE1689" s="12">
        <v>11879.780000000028</v>
      </c>
      <c r="AF1689" s="12"/>
      <c r="AG1689" s="12"/>
      <c r="AH1689" s="12">
        <v>0</v>
      </c>
      <c r="AI1689" s="12"/>
      <c r="AJ1689" s="12"/>
      <c r="AK1689" s="12">
        <v>0</v>
      </c>
      <c r="AL1689" s="12"/>
      <c r="AM1689" s="12"/>
      <c r="AN1689" s="12">
        <v>0</v>
      </c>
      <c r="AO1689" s="32"/>
      <c r="AP1689" s="39" t="s">
        <v>53</v>
      </c>
      <c r="AQ1689" s="32"/>
      <c r="AR1689" s="32">
        <v>0</v>
      </c>
      <c r="AS1689" s="12"/>
      <c r="AT1689" s="12"/>
      <c r="AU1689" s="12">
        <v>0</v>
      </c>
      <c r="AV1689" s="12"/>
      <c r="AW1689" s="12"/>
      <c r="AX1689" s="12">
        <v>0</v>
      </c>
      <c r="AY1689" s="45"/>
      <c r="AZ1689" s="32"/>
      <c r="BA1689" s="12">
        <v>0</v>
      </c>
      <c r="BB1689" s="12">
        <f t="shared" si="2027"/>
        <v>0</v>
      </c>
      <c r="BC1689" s="12">
        <f t="shared" si="1990"/>
        <v>0</v>
      </c>
      <c r="BD1689" s="12">
        <f t="shared" si="1991"/>
        <v>0</v>
      </c>
      <c r="BE1689" s="12"/>
      <c r="BF1689" s="12"/>
      <c r="BG1689" s="12"/>
      <c r="BH1689" s="12">
        <f t="shared" si="2028"/>
        <v>0</v>
      </c>
      <c r="BI1689" s="12"/>
      <c r="BJ1689" s="12"/>
      <c r="BK1689" s="12"/>
      <c r="BL1689" s="12">
        <f t="shared" si="2029"/>
        <v>0</v>
      </c>
      <c r="BM1689" s="12"/>
      <c r="BN1689" s="12"/>
      <c r="BO1689" s="12"/>
      <c r="BP1689" s="12">
        <f t="shared" si="2030"/>
        <v>0</v>
      </c>
      <c r="BQ1689" s="12"/>
      <c r="BR1689" s="12"/>
      <c r="BS1689" s="12"/>
      <c r="BT1689" s="12">
        <f t="shared" si="2031"/>
        <v>0</v>
      </c>
      <c r="BU1689" s="12"/>
      <c r="BV1689" s="12"/>
      <c r="BW1689" s="12"/>
      <c r="BX1689" s="12">
        <f t="shared" si="2032"/>
        <v>0</v>
      </c>
      <c r="BY1689" s="12"/>
      <c r="BZ1689" s="12"/>
      <c r="CA1689" s="12"/>
      <c r="CB1689" s="12">
        <f t="shared" si="2033"/>
        <v>0</v>
      </c>
      <c r="CC1689" s="12"/>
      <c r="CD1689" s="12"/>
      <c r="CE1689" s="12"/>
      <c r="CF1689" s="12">
        <f t="shared" si="2034"/>
        <v>0</v>
      </c>
      <c r="CG1689" s="12"/>
      <c r="CH1689" s="12"/>
      <c r="CI1689" s="12"/>
      <c r="CJ1689" s="12">
        <f t="shared" si="2035"/>
        <v>0</v>
      </c>
      <c r="CK1689" s="12"/>
      <c r="CL1689" s="12"/>
      <c r="CM1689" s="12"/>
      <c r="CN1689" s="12">
        <f t="shared" si="2036"/>
        <v>0</v>
      </c>
      <c r="CO1689" s="12"/>
      <c r="CP1689" s="12"/>
      <c r="CQ1689" s="12"/>
      <c r="CR1689" s="12">
        <f t="shared" si="2037"/>
        <v>0</v>
      </c>
      <c r="CS1689" s="12"/>
      <c r="CT1689" s="12"/>
      <c r="CU1689" s="12"/>
      <c r="CV1689" s="12">
        <f t="shared" si="2038"/>
        <v>0</v>
      </c>
      <c r="CW1689" s="12"/>
      <c r="CX1689" s="12"/>
      <c r="CY1689" s="12"/>
      <c r="CZ1689" s="12">
        <f t="shared" si="2039"/>
        <v>0</v>
      </c>
      <c r="DA1689" s="12"/>
      <c r="DB1689" s="12"/>
      <c r="DC1689" s="12"/>
      <c r="DD1689" s="12">
        <f t="shared" si="2040"/>
        <v>0</v>
      </c>
      <c r="DE1689" s="13" t="s">
        <v>54</v>
      </c>
      <c r="DF1689" s="14" t="s">
        <v>55</v>
      </c>
    </row>
    <row r="1690" spans="1:110" ht="51" hidden="1" x14ac:dyDescent="0.25">
      <c r="A1690" s="25" t="s">
        <v>162</v>
      </c>
      <c r="B1690" s="48" t="s">
        <v>1673</v>
      </c>
      <c r="C1690" s="49">
        <v>1899</v>
      </c>
      <c r="D1690" s="49" t="s">
        <v>51</v>
      </c>
      <c r="E1690" s="48" t="s">
        <v>56</v>
      </c>
      <c r="F1690" s="50">
        <v>2021</v>
      </c>
      <c r="G1690" s="50">
        <v>1723</v>
      </c>
      <c r="H1690" s="51">
        <v>34851</v>
      </c>
      <c r="I1690" s="12">
        <f t="shared" si="1992"/>
        <v>2163770.4</v>
      </c>
      <c r="J1690" s="12">
        <f t="shared" si="1993"/>
        <v>1081885.2</v>
      </c>
      <c r="K1690" s="12">
        <f t="shared" si="1988"/>
        <v>1081885.2</v>
      </c>
      <c r="L1690" s="12">
        <f t="shared" si="1989"/>
        <v>1081885.2</v>
      </c>
      <c r="M1690" s="12">
        <f t="shared" si="2012"/>
        <v>0</v>
      </c>
      <c r="N1690" s="12"/>
      <c r="O1690" s="12"/>
      <c r="P1690" s="12">
        <v>0</v>
      </c>
      <c r="Q1690" s="12"/>
      <c r="R1690" s="12"/>
      <c r="S1690" s="12">
        <v>0</v>
      </c>
      <c r="T1690" s="12"/>
      <c r="U1690" s="12"/>
      <c r="V1690" s="12">
        <v>0</v>
      </c>
      <c r="W1690" s="12"/>
      <c r="X1690" s="12"/>
      <c r="Y1690" s="12">
        <v>0</v>
      </c>
      <c r="Z1690" s="12"/>
      <c r="AA1690" s="12"/>
      <c r="AB1690" s="12">
        <v>0</v>
      </c>
      <c r="AC1690" s="12"/>
      <c r="AD1690" s="12"/>
      <c r="AE1690" s="12">
        <v>0</v>
      </c>
      <c r="AF1690" s="12"/>
      <c r="AG1690" s="12"/>
      <c r="AH1690" s="12">
        <v>0</v>
      </c>
      <c r="AI1690" s="12"/>
      <c r="AJ1690" s="12"/>
      <c r="AK1690" s="12">
        <v>0</v>
      </c>
      <c r="AL1690" s="12"/>
      <c r="AM1690" s="12"/>
      <c r="AN1690" s="12">
        <v>0</v>
      </c>
      <c r="AO1690" s="32"/>
      <c r="AP1690" s="39" t="s">
        <v>53</v>
      </c>
      <c r="AQ1690" s="32"/>
      <c r="AR1690" s="32">
        <v>0</v>
      </c>
      <c r="AS1690" s="12">
        <v>3094162.0630000001</v>
      </c>
      <c r="AT1690" s="12">
        <v>2163770.4</v>
      </c>
      <c r="AU1690" s="12">
        <v>-930391.66300000018</v>
      </c>
      <c r="AV1690" s="12"/>
      <c r="AW1690" s="12"/>
      <c r="AX1690" s="12">
        <v>0</v>
      </c>
      <c r="AY1690" s="45"/>
      <c r="AZ1690" s="32"/>
      <c r="BA1690" s="12">
        <v>0</v>
      </c>
      <c r="BB1690" s="12">
        <f t="shared" si="2027"/>
        <v>0</v>
      </c>
      <c r="BC1690" s="12">
        <f t="shared" si="1990"/>
        <v>0</v>
      </c>
      <c r="BD1690" s="12">
        <f t="shared" si="1991"/>
        <v>0</v>
      </c>
      <c r="BE1690" s="12"/>
      <c r="BF1690" s="12"/>
      <c r="BG1690" s="12"/>
      <c r="BH1690" s="12">
        <f t="shared" si="2028"/>
        <v>0</v>
      </c>
      <c r="BI1690" s="12"/>
      <c r="BJ1690" s="12"/>
      <c r="BK1690" s="12"/>
      <c r="BL1690" s="12">
        <f t="shared" si="2029"/>
        <v>0</v>
      </c>
      <c r="BM1690" s="12"/>
      <c r="BN1690" s="12"/>
      <c r="BO1690" s="12"/>
      <c r="BP1690" s="12">
        <f t="shared" si="2030"/>
        <v>0</v>
      </c>
      <c r="BQ1690" s="12"/>
      <c r="BR1690" s="12"/>
      <c r="BS1690" s="12"/>
      <c r="BT1690" s="12">
        <f t="shared" si="2031"/>
        <v>0</v>
      </c>
      <c r="BU1690" s="12"/>
      <c r="BV1690" s="12"/>
      <c r="BW1690" s="12"/>
      <c r="BX1690" s="12">
        <f t="shared" si="2032"/>
        <v>0</v>
      </c>
      <c r="BY1690" s="12"/>
      <c r="BZ1690" s="12"/>
      <c r="CA1690" s="12"/>
      <c r="CB1690" s="12">
        <f t="shared" si="2033"/>
        <v>0</v>
      </c>
      <c r="CC1690" s="12"/>
      <c r="CD1690" s="12"/>
      <c r="CE1690" s="12"/>
      <c r="CF1690" s="12">
        <f t="shared" si="2034"/>
        <v>0</v>
      </c>
      <c r="CG1690" s="12"/>
      <c r="CH1690" s="12"/>
      <c r="CI1690" s="12"/>
      <c r="CJ1690" s="12">
        <f t="shared" si="2035"/>
        <v>0</v>
      </c>
      <c r="CK1690" s="12"/>
      <c r="CL1690" s="12"/>
      <c r="CM1690" s="12"/>
      <c r="CN1690" s="12">
        <f t="shared" si="2036"/>
        <v>0</v>
      </c>
      <c r="CO1690" s="12"/>
      <c r="CP1690" s="12"/>
      <c r="CQ1690" s="12"/>
      <c r="CR1690" s="12">
        <f t="shared" si="2037"/>
        <v>0</v>
      </c>
      <c r="CS1690" s="12"/>
      <c r="CT1690" s="12"/>
      <c r="CU1690" s="12"/>
      <c r="CV1690" s="12">
        <f t="shared" si="2038"/>
        <v>0</v>
      </c>
      <c r="CW1690" s="12"/>
      <c r="CX1690" s="12"/>
      <c r="CY1690" s="12"/>
      <c r="CZ1690" s="12">
        <f t="shared" si="2039"/>
        <v>0</v>
      </c>
      <c r="DA1690" s="12"/>
      <c r="DB1690" s="12"/>
      <c r="DC1690" s="12"/>
      <c r="DD1690" s="12">
        <f t="shared" si="2040"/>
        <v>0</v>
      </c>
      <c r="DE1690" s="13" t="s">
        <v>54</v>
      </c>
      <c r="DF1690" s="14" t="s">
        <v>55</v>
      </c>
    </row>
    <row r="1691" spans="1:110" ht="51" hidden="1" x14ac:dyDescent="0.25">
      <c r="A1691" s="25" t="s">
        <v>163</v>
      </c>
      <c r="B1691" s="48" t="s">
        <v>1674</v>
      </c>
      <c r="C1691" s="49">
        <v>1860</v>
      </c>
      <c r="D1691" s="49" t="s">
        <v>51</v>
      </c>
      <c r="E1691" s="48" t="s">
        <v>56</v>
      </c>
      <c r="F1691" s="50">
        <v>8913.4</v>
      </c>
      <c r="G1691" s="50">
        <v>8082</v>
      </c>
      <c r="H1691" s="51">
        <v>33997</v>
      </c>
      <c r="I1691" s="12">
        <f t="shared" si="1992"/>
        <v>11629307.131000001</v>
      </c>
      <c r="J1691" s="12">
        <f t="shared" si="1993"/>
        <v>5814653.5655000005</v>
      </c>
      <c r="K1691" s="12">
        <f t="shared" si="1988"/>
        <v>5814653.5655000005</v>
      </c>
      <c r="L1691" s="12">
        <f t="shared" si="1989"/>
        <v>5814653.5655000005</v>
      </c>
      <c r="M1691" s="12">
        <f t="shared" si="2012"/>
        <v>0</v>
      </c>
      <c r="N1691" s="12"/>
      <c r="O1691" s="12">
        <v>3536090</v>
      </c>
      <c r="P1691" s="12">
        <v>3536090</v>
      </c>
      <c r="Q1691" s="12"/>
      <c r="R1691" s="12"/>
      <c r="S1691" s="12">
        <v>0</v>
      </c>
      <c r="T1691" s="12"/>
      <c r="U1691" s="12"/>
      <c r="V1691" s="12">
        <v>0</v>
      </c>
      <c r="W1691" s="12"/>
      <c r="X1691" s="12"/>
      <c r="Y1691" s="12">
        <v>0</v>
      </c>
      <c r="Z1691" s="12"/>
      <c r="AA1691" s="12"/>
      <c r="AB1691" s="12">
        <v>0</v>
      </c>
      <c r="AC1691" s="12"/>
      <c r="AD1691" s="12"/>
      <c r="AE1691" s="12">
        <v>0</v>
      </c>
      <c r="AF1691" s="12">
        <v>8093217.1310000001</v>
      </c>
      <c r="AG1691" s="12">
        <v>8093217.1310000001</v>
      </c>
      <c r="AH1691" s="12">
        <v>0</v>
      </c>
      <c r="AI1691" s="12"/>
      <c r="AJ1691" s="12"/>
      <c r="AK1691" s="12">
        <v>0</v>
      </c>
      <c r="AL1691" s="12"/>
      <c r="AM1691" s="12"/>
      <c r="AN1691" s="12">
        <v>0</v>
      </c>
      <c r="AO1691" s="32"/>
      <c r="AP1691" s="39" t="s">
        <v>53</v>
      </c>
      <c r="AQ1691" s="32"/>
      <c r="AR1691" s="32">
        <v>0</v>
      </c>
      <c r="AS1691" s="12"/>
      <c r="AT1691" s="12"/>
      <c r="AU1691" s="12">
        <v>0</v>
      </c>
      <c r="AV1691" s="12"/>
      <c r="AW1691" s="12"/>
      <c r="AX1691" s="12">
        <v>0</v>
      </c>
      <c r="AY1691" s="45"/>
      <c r="AZ1691" s="32"/>
      <c r="BA1691" s="12">
        <v>0</v>
      </c>
      <c r="BB1691" s="12">
        <f t="shared" si="2027"/>
        <v>0</v>
      </c>
      <c r="BC1691" s="12">
        <f t="shared" si="1990"/>
        <v>0</v>
      </c>
      <c r="BD1691" s="12">
        <f t="shared" si="1991"/>
        <v>0</v>
      </c>
      <c r="BE1691" s="12"/>
      <c r="BF1691" s="12"/>
      <c r="BG1691" s="12"/>
      <c r="BH1691" s="12">
        <f t="shared" si="2028"/>
        <v>0</v>
      </c>
      <c r="BI1691" s="12"/>
      <c r="BJ1691" s="12"/>
      <c r="BK1691" s="12"/>
      <c r="BL1691" s="12">
        <f t="shared" si="2029"/>
        <v>0</v>
      </c>
      <c r="BM1691" s="12"/>
      <c r="BN1691" s="12"/>
      <c r="BO1691" s="12"/>
      <c r="BP1691" s="12">
        <f t="shared" si="2030"/>
        <v>0</v>
      </c>
      <c r="BQ1691" s="12"/>
      <c r="BR1691" s="12"/>
      <c r="BS1691" s="12"/>
      <c r="BT1691" s="12">
        <f t="shared" si="2031"/>
        <v>0</v>
      </c>
      <c r="BU1691" s="12"/>
      <c r="BV1691" s="12"/>
      <c r="BW1691" s="12"/>
      <c r="BX1691" s="12">
        <f t="shared" si="2032"/>
        <v>0</v>
      </c>
      <c r="BY1691" s="12"/>
      <c r="BZ1691" s="12"/>
      <c r="CA1691" s="12"/>
      <c r="CB1691" s="12">
        <f t="shared" si="2033"/>
        <v>0</v>
      </c>
      <c r="CC1691" s="12"/>
      <c r="CD1691" s="12"/>
      <c r="CE1691" s="12"/>
      <c r="CF1691" s="12">
        <f t="shared" si="2034"/>
        <v>0</v>
      </c>
      <c r="CG1691" s="12"/>
      <c r="CH1691" s="12"/>
      <c r="CI1691" s="12"/>
      <c r="CJ1691" s="12">
        <f t="shared" si="2035"/>
        <v>0</v>
      </c>
      <c r="CK1691" s="12"/>
      <c r="CL1691" s="12"/>
      <c r="CM1691" s="12"/>
      <c r="CN1691" s="12">
        <f t="shared" si="2036"/>
        <v>0</v>
      </c>
      <c r="CO1691" s="12"/>
      <c r="CP1691" s="12"/>
      <c r="CQ1691" s="12"/>
      <c r="CR1691" s="12">
        <f t="shared" si="2037"/>
        <v>0</v>
      </c>
      <c r="CS1691" s="12"/>
      <c r="CT1691" s="12"/>
      <c r="CU1691" s="12"/>
      <c r="CV1691" s="12">
        <f t="shared" si="2038"/>
        <v>0</v>
      </c>
      <c r="CW1691" s="12"/>
      <c r="CX1691" s="12"/>
      <c r="CY1691" s="12"/>
      <c r="CZ1691" s="12">
        <f t="shared" si="2039"/>
        <v>0</v>
      </c>
      <c r="DA1691" s="12"/>
      <c r="DB1691" s="12"/>
      <c r="DC1691" s="12"/>
      <c r="DD1691" s="12">
        <f t="shared" si="2040"/>
        <v>0</v>
      </c>
      <c r="DE1691" s="13" t="s">
        <v>54</v>
      </c>
      <c r="DF1691" s="14" t="s">
        <v>55</v>
      </c>
    </row>
    <row r="1692" spans="1:110" s="3" customFormat="1" ht="51" hidden="1" x14ac:dyDescent="0.25">
      <c r="A1692" s="25" t="s">
        <v>164</v>
      </c>
      <c r="B1692" s="48" t="s">
        <v>1675</v>
      </c>
      <c r="C1692" s="49">
        <v>1904</v>
      </c>
      <c r="D1692" s="49" t="s">
        <v>51</v>
      </c>
      <c r="E1692" s="48" t="s">
        <v>56</v>
      </c>
      <c r="F1692" s="50">
        <v>2661</v>
      </c>
      <c r="G1692" s="50">
        <v>2198</v>
      </c>
      <c r="H1692" s="51">
        <v>34316</v>
      </c>
      <c r="I1692" s="12">
        <f t="shared" si="1992"/>
        <v>1232190.1100000001</v>
      </c>
      <c r="J1692" s="12">
        <f t="shared" si="1993"/>
        <v>552797</v>
      </c>
      <c r="K1692" s="12">
        <f t="shared" si="1988"/>
        <v>679393.1100000001</v>
      </c>
      <c r="L1692" s="12">
        <f t="shared" si="1989"/>
        <v>679393.1100000001</v>
      </c>
      <c r="M1692" s="12">
        <f t="shared" si="2012"/>
        <v>0</v>
      </c>
      <c r="N1692" s="12">
        <v>1105594</v>
      </c>
      <c r="O1692" s="12">
        <v>1105594</v>
      </c>
      <c r="P1692" s="12">
        <v>0</v>
      </c>
      <c r="Q1692" s="12"/>
      <c r="R1692" s="12"/>
      <c r="S1692" s="12">
        <v>0</v>
      </c>
      <c r="T1692" s="12"/>
      <c r="U1692" s="12"/>
      <c r="V1692" s="12">
        <v>0</v>
      </c>
      <c r="W1692" s="12"/>
      <c r="X1692" s="12"/>
      <c r="Y1692" s="12">
        <v>0</v>
      </c>
      <c r="Z1692" s="12"/>
      <c r="AA1692" s="12"/>
      <c r="AB1692" s="12">
        <v>0</v>
      </c>
      <c r="AC1692" s="12"/>
      <c r="AD1692" s="12"/>
      <c r="AE1692" s="12">
        <v>0</v>
      </c>
      <c r="AF1692" s="12"/>
      <c r="AG1692" s="12"/>
      <c r="AH1692" s="12">
        <v>0</v>
      </c>
      <c r="AI1692" s="12"/>
      <c r="AJ1692" s="12"/>
      <c r="AK1692" s="12">
        <v>0</v>
      </c>
      <c r="AL1692" s="12"/>
      <c r="AM1692" s="12"/>
      <c r="AN1692" s="12">
        <v>0</v>
      </c>
      <c r="AO1692" s="32"/>
      <c r="AP1692" s="39" t="s">
        <v>53</v>
      </c>
      <c r="AQ1692" s="32"/>
      <c r="AR1692" s="32">
        <v>0</v>
      </c>
      <c r="AS1692" s="12"/>
      <c r="AT1692" s="12"/>
      <c r="AU1692" s="12">
        <v>0</v>
      </c>
      <c r="AV1692" s="12"/>
      <c r="AW1692" s="12"/>
      <c r="AX1692" s="12">
        <v>0</v>
      </c>
      <c r="AY1692" s="45"/>
      <c r="AZ1692" s="32"/>
      <c r="BA1692" s="12">
        <v>0</v>
      </c>
      <c r="BB1692" s="12">
        <f t="shared" si="2027"/>
        <v>0</v>
      </c>
      <c r="BC1692" s="12">
        <f t="shared" si="1990"/>
        <v>126596.11</v>
      </c>
      <c r="BD1692" s="12">
        <f t="shared" si="1991"/>
        <v>126596.11</v>
      </c>
      <c r="BE1692" s="12"/>
      <c r="BF1692" s="12"/>
      <c r="BG1692" s="12"/>
      <c r="BH1692" s="12">
        <f t="shared" si="2028"/>
        <v>0</v>
      </c>
      <c r="BI1692" s="12"/>
      <c r="BJ1692" s="12"/>
      <c r="BK1692" s="12"/>
      <c r="BL1692" s="12">
        <f t="shared" si="2029"/>
        <v>0</v>
      </c>
      <c r="BM1692" s="12"/>
      <c r="BN1692" s="12"/>
      <c r="BO1692" s="12"/>
      <c r="BP1692" s="12">
        <f t="shared" si="2030"/>
        <v>0</v>
      </c>
      <c r="BQ1692" s="12"/>
      <c r="BR1692" s="12"/>
      <c r="BS1692" s="12"/>
      <c r="BT1692" s="12">
        <f t="shared" si="2031"/>
        <v>0</v>
      </c>
      <c r="BU1692" s="12"/>
      <c r="BV1692" s="12"/>
      <c r="BW1692" s="12"/>
      <c r="BX1692" s="12">
        <f t="shared" si="2032"/>
        <v>0</v>
      </c>
      <c r="BY1692" s="12"/>
      <c r="BZ1692" s="12"/>
      <c r="CA1692" s="12"/>
      <c r="CB1692" s="12">
        <f t="shared" si="2033"/>
        <v>0</v>
      </c>
      <c r="CC1692" s="12"/>
      <c r="CD1692" s="12"/>
      <c r="CE1692" s="12"/>
      <c r="CF1692" s="12">
        <f t="shared" si="2034"/>
        <v>0</v>
      </c>
      <c r="CG1692" s="12"/>
      <c r="CH1692" s="12"/>
      <c r="CI1692" s="12"/>
      <c r="CJ1692" s="12">
        <f t="shared" si="2035"/>
        <v>0</v>
      </c>
      <c r="CK1692" s="12"/>
      <c r="CL1692" s="12"/>
      <c r="CM1692" s="12"/>
      <c r="CN1692" s="12">
        <f t="shared" si="2036"/>
        <v>0</v>
      </c>
      <c r="CO1692" s="12"/>
      <c r="CP1692" s="12"/>
      <c r="CQ1692" s="12"/>
      <c r="CR1692" s="12">
        <f t="shared" si="2037"/>
        <v>0</v>
      </c>
      <c r="CS1692" s="12"/>
      <c r="CT1692" s="12"/>
      <c r="CU1692" s="12"/>
      <c r="CV1692" s="12">
        <f t="shared" si="2038"/>
        <v>0</v>
      </c>
      <c r="CW1692" s="12"/>
      <c r="CX1692" s="12"/>
      <c r="CY1692" s="12"/>
      <c r="CZ1692" s="12">
        <f t="shared" si="2039"/>
        <v>0</v>
      </c>
      <c r="DA1692" s="12"/>
      <c r="DB1692" s="12"/>
      <c r="DC1692" s="12">
        <v>126596.11</v>
      </c>
      <c r="DD1692" s="12">
        <f t="shared" si="2040"/>
        <v>126596.11</v>
      </c>
      <c r="DE1692" s="13" t="s">
        <v>54</v>
      </c>
      <c r="DF1692" s="14" t="s">
        <v>55</v>
      </c>
    </row>
    <row r="1693" spans="1:110" s="3" customFormat="1" ht="51" hidden="1" x14ac:dyDescent="0.25">
      <c r="A1693" s="25" t="s">
        <v>165</v>
      </c>
      <c r="B1693" s="48" t="s">
        <v>1676</v>
      </c>
      <c r="C1693" s="49">
        <v>1831</v>
      </c>
      <c r="D1693" s="49" t="s">
        <v>51</v>
      </c>
      <c r="E1693" s="48" t="s">
        <v>56</v>
      </c>
      <c r="F1693" s="50">
        <v>1791</v>
      </c>
      <c r="G1693" s="50">
        <v>1414</v>
      </c>
      <c r="H1693" s="51">
        <v>33883</v>
      </c>
      <c r="I1693" s="12">
        <f t="shared" si="1992"/>
        <v>3970016.9619999998</v>
      </c>
      <c r="J1693" s="12">
        <f t="shared" si="1993"/>
        <v>1985008.4809999999</v>
      </c>
      <c r="K1693" s="12">
        <f t="shared" si="1988"/>
        <v>1985008.4809999999</v>
      </c>
      <c r="L1693" s="12">
        <f t="shared" si="1989"/>
        <v>1985008.4809999999</v>
      </c>
      <c r="M1693" s="12">
        <f t="shared" si="2012"/>
        <v>0</v>
      </c>
      <c r="N1693" s="12"/>
      <c r="O1693" s="12"/>
      <c r="P1693" s="12">
        <v>0</v>
      </c>
      <c r="Q1693" s="12"/>
      <c r="R1693" s="12"/>
      <c r="S1693" s="12">
        <v>0</v>
      </c>
      <c r="T1693" s="12"/>
      <c r="U1693" s="12"/>
      <c r="V1693" s="12">
        <v>0</v>
      </c>
      <c r="W1693" s="12"/>
      <c r="X1693" s="12"/>
      <c r="Y1693" s="12">
        <v>0</v>
      </c>
      <c r="Z1693" s="12"/>
      <c r="AA1693" s="12"/>
      <c r="AB1693" s="12">
        <v>0</v>
      </c>
      <c r="AC1693" s="12"/>
      <c r="AD1693" s="12"/>
      <c r="AE1693" s="12">
        <v>0</v>
      </c>
      <c r="AF1693" s="12"/>
      <c r="AG1693" s="12"/>
      <c r="AH1693" s="12">
        <v>0</v>
      </c>
      <c r="AI1693" s="12"/>
      <c r="AJ1693" s="12"/>
      <c r="AK1693" s="12">
        <v>0</v>
      </c>
      <c r="AL1693" s="12">
        <v>3970016.9619999998</v>
      </c>
      <c r="AM1693" s="12">
        <v>3970016.9619999998</v>
      </c>
      <c r="AN1693" s="12">
        <v>0</v>
      </c>
      <c r="AO1693" s="32"/>
      <c r="AP1693" s="39" t="s">
        <v>53</v>
      </c>
      <c r="AQ1693" s="32"/>
      <c r="AR1693" s="32">
        <v>0</v>
      </c>
      <c r="AS1693" s="12"/>
      <c r="AT1693" s="12"/>
      <c r="AU1693" s="12">
        <v>0</v>
      </c>
      <c r="AV1693" s="12"/>
      <c r="AW1693" s="12"/>
      <c r="AX1693" s="12">
        <v>0</v>
      </c>
      <c r="AY1693" s="45"/>
      <c r="AZ1693" s="32"/>
      <c r="BA1693" s="12">
        <v>0</v>
      </c>
      <c r="BB1693" s="12">
        <f t="shared" si="2027"/>
        <v>0</v>
      </c>
      <c r="BC1693" s="12">
        <f t="shared" si="1990"/>
        <v>0</v>
      </c>
      <c r="BD1693" s="12">
        <f t="shared" si="1991"/>
        <v>0</v>
      </c>
      <c r="BE1693" s="12"/>
      <c r="BF1693" s="12"/>
      <c r="BG1693" s="12"/>
      <c r="BH1693" s="12">
        <f t="shared" si="2028"/>
        <v>0</v>
      </c>
      <c r="BI1693" s="12"/>
      <c r="BJ1693" s="12"/>
      <c r="BK1693" s="12"/>
      <c r="BL1693" s="12">
        <f t="shared" si="2029"/>
        <v>0</v>
      </c>
      <c r="BM1693" s="12"/>
      <c r="BN1693" s="12"/>
      <c r="BO1693" s="12"/>
      <c r="BP1693" s="12">
        <f t="shared" si="2030"/>
        <v>0</v>
      </c>
      <c r="BQ1693" s="12"/>
      <c r="BR1693" s="12"/>
      <c r="BS1693" s="12"/>
      <c r="BT1693" s="12">
        <f t="shared" si="2031"/>
        <v>0</v>
      </c>
      <c r="BU1693" s="12"/>
      <c r="BV1693" s="12"/>
      <c r="BW1693" s="12"/>
      <c r="BX1693" s="12">
        <f t="shared" si="2032"/>
        <v>0</v>
      </c>
      <c r="BY1693" s="12"/>
      <c r="BZ1693" s="12"/>
      <c r="CA1693" s="12"/>
      <c r="CB1693" s="12">
        <f t="shared" si="2033"/>
        <v>0</v>
      </c>
      <c r="CC1693" s="12"/>
      <c r="CD1693" s="12"/>
      <c r="CE1693" s="12"/>
      <c r="CF1693" s="12">
        <f t="shared" si="2034"/>
        <v>0</v>
      </c>
      <c r="CG1693" s="12"/>
      <c r="CH1693" s="12"/>
      <c r="CI1693" s="12"/>
      <c r="CJ1693" s="12">
        <f t="shared" si="2035"/>
        <v>0</v>
      </c>
      <c r="CK1693" s="12"/>
      <c r="CL1693" s="12"/>
      <c r="CM1693" s="12"/>
      <c r="CN1693" s="12">
        <f t="shared" si="2036"/>
        <v>0</v>
      </c>
      <c r="CO1693" s="12"/>
      <c r="CP1693" s="12"/>
      <c r="CQ1693" s="12"/>
      <c r="CR1693" s="12">
        <f t="shared" si="2037"/>
        <v>0</v>
      </c>
      <c r="CS1693" s="12"/>
      <c r="CT1693" s="12"/>
      <c r="CU1693" s="12"/>
      <c r="CV1693" s="12">
        <f t="shared" si="2038"/>
        <v>0</v>
      </c>
      <c r="CW1693" s="12"/>
      <c r="CX1693" s="12"/>
      <c r="CY1693" s="12"/>
      <c r="CZ1693" s="12">
        <f t="shared" si="2039"/>
        <v>0</v>
      </c>
      <c r="DA1693" s="12"/>
      <c r="DB1693" s="12"/>
      <c r="DC1693" s="12"/>
      <c r="DD1693" s="12">
        <f t="shared" si="2040"/>
        <v>0</v>
      </c>
      <c r="DE1693" s="13" t="s">
        <v>54</v>
      </c>
      <c r="DF1693" s="14" t="s">
        <v>55</v>
      </c>
    </row>
    <row r="1694" spans="1:110" s="3" customFormat="1" ht="51" hidden="1" x14ac:dyDescent="0.25">
      <c r="A1694" s="25" t="s">
        <v>166</v>
      </c>
      <c r="B1694" s="48" t="s">
        <v>1677</v>
      </c>
      <c r="C1694" s="49">
        <v>1905</v>
      </c>
      <c r="D1694" s="49" t="s">
        <v>51</v>
      </c>
      <c r="E1694" s="48" t="s">
        <v>56</v>
      </c>
      <c r="F1694" s="50">
        <v>1747</v>
      </c>
      <c r="G1694" s="50">
        <v>1474</v>
      </c>
      <c r="H1694" s="51">
        <v>34043</v>
      </c>
      <c r="I1694" s="12">
        <f t="shared" si="1992"/>
        <v>409675.2</v>
      </c>
      <c r="J1694" s="12">
        <f t="shared" si="1993"/>
        <v>204837.6</v>
      </c>
      <c r="K1694" s="12">
        <f t="shared" si="1988"/>
        <v>204837.6</v>
      </c>
      <c r="L1694" s="12">
        <f t="shared" si="1989"/>
        <v>204837.6</v>
      </c>
      <c r="M1694" s="12">
        <f t="shared" si="2012"/>
        <v>0</v>
      </c>
      <c r="N1694" s="12"/>
      <c r="O1694" s="12"/>
      <c r="P1694" s="12">
        <v>0</v>
      </c>
      <c r="Q1694" s="12"/>
      <c r="R1694" s="12"/>
      <c r="S1694" s="12">
        <v>0</v>
      </c>
      <c r="T1694" s="12"/>
      <c r="U1694" s="12"/>
      <c r="V1694" s="12">
        <v>0</v>
      </c>
      <c r="W1694" s="12">
        <v>799482.88199999998</v>
      </c>
      <c r="X1694" s="12">
        <v>409675.2</v>
      </c>
      <c r="Y1694" s="12">
        <v>-389807.68199999997</v>
      </c>
      <c r="Z1694" s="12"/>
      <c r="AA1694" s="12"/>
      <c r="AB1694" s="12">
        <v>0</v>
      </c>
      <c r="AC1694" s="12"/>
      <c r="AD1694" s="12"/>
      <c r="AE1694" s="12">
        <v>0</v>
      </c>
      <c r="AF1694" s="12"/>
      <c r="AG1694" s="12"/>
      <c r="AH1694" s="12">
        <v>0</v>
      </c>
      <c r="AI1694" s="12"/>
      <c r="AJ1694" s="12"/>
      <c r="AK1694" s="12">
        <v>0</v>
      </c>
      <c r="AL1694" s="12"/>
      <c r="AM1694" s="12"/>
      <c r="AN1694" s="12">
        <v>0</v>
      </c>
      <c r="AO1694" s="32"/>
      <c r="AP1694" s="39" t="s">
        <v>53</v>
      </c>
      <c r="AQ1694" s="32"/>
      <c r="AR1694" s="32">
        <v>0</v>
      </c>
      <c r="AS1694" s="12"/>
      <c r="AT1694" s="12"/>
      <c r="AU1694" s="12">
        <v>0</v>
      </c>
      <c r="AV1694" s="12"/>
      <c r="AW1694" s="12"/>
      <c r="AX1694" s="12">
        <v>0</v>
      </c>
      <c r="AY1694" s="45"/>
      <c r="AZ1694" s="32"/>
      <c r="BA1694" s="12">
        <v>0</v>
      </c>
      <c r="BB1694" s="12">
        <f t="shared" si="2027"/>
        <v>0</v>
      </c>
      <c r="BC1694" s="12">
        <f t="shared" si="1990"/>
        <v>0</v>
      </c>
      <c r="BD1694" s="12">
        <f t="shared" si="1991"/>
        <v>0</v>
      </c>
      <c r="BE1694" s="12"/>
      <c r="BF1694" s="12"/>
      <c r="BG1694" s="12"/>
      <c r="BH1694" s="12">
        <f t="shared" si="2028"/>
        <v>0</v>
      </c>
      <c r="BI1694" s="12"/>
      <c r="BJ1694" s="12"/>
      <c r="BK1694" s="12"/>
      <c r="BL1694" s="12">
        <f t="shared" si="2029"/>
        <v>0</v>
      </c>
      <c r="BM1694" s="12"/>
      <c r="BN1694" s="12"/>
      <c r="BO1694" s="12"/>
      <c r="BP1694" s="12">
        <f t="shared" si="2030"/>
        <v>0</v>
      </c>
      <c r="BQ1694" s="12"/>
      <c r="BR1694" s="12"/>
      <c r="BS1694" s="12"/>
      <c r="BT1694" s="12">
        <f t="shared" si="2031"/>
        <v>0</v>
      </c>
      <c r="BU1694" s="12"/>
      <c r="BV1694" s="12"/>
      <c r="BW1694" s="12"/>
      <c r="BX1694" s="12">
        <f t="shared" si="2032"/>
        <v>0</v>
      </c>
      <c r="BY1694" s="12"/>
      <c r="BZ1694" s="12"/>
      <c r="CA1694" s="12"/>
      <c r="CB1694" s="12">
        <f t="shared" si="2033"/>
        <v>0</v>
      </c>
      <c r="CC1694" s="12"/>
      <c r="CD1694" s="12"/>
      <c r="CE1694" s="12"/>
      <c r="CF1694" s="12">
        <f t="shared" si="2034"/>
        <v>0</v>
      </c>
      <c r="CG1694" s="12"/>
      <c r="CH1694" s="12"/>
      <c r="CI1694" s="12"/>
      <c r="CJ1694" s="12">
        <f t="shared" si="2035"/>
        <v>0</v>
      </c>
      <c r="CK1694" s="12"/>
      <c r="CL1694" s="12"/>
      <c r="CM1694" s="12"/>
      <c r="CN1694" s="12">
        <f t="shared" si="2036"/>
        <v>0</v>
      </c>
      <c r="CO1694" s="12"/>
      <c r="CP1694" s="12"/>
      <c r="CQ1694" s="12"/>
      <c r="CR1694" s="12">
        <f t="shared" si="2037"/>
        <v>0</v>
      </c>
      <c r="CS1694" s="12"/>
      <c r="CT1694" s="12"/>
      <c r="CU1694" s="12"/>
      <c r="CV1694" s="12">
        <f t="shared" si="2038"/>
        <v>0</v>
      </c>
      <c r="CW1694" s="12"/>
      <c r="CX1694" s="12"/>
      <c r="CY1694" s="12"/>
      <c r="CZ1694" s="12">
        <f t="shared" si="2039"/>
        <v>0</v>
      </c>
      <c r="DA1694" s="12"/>
      <c r="DB1694" s="12"/>
      <c r="DC1694" s="12"/>
      <c r="DD1694" s="12">
        <f t="shared" si="2040"/>
        <v>0</v>
      </c>
      <c r="DE1694" s="13" t="s">
        <v>54</v>
      </c>
      <c r="DF1694" s="14" t="s">
        <v>55</v>
      </c>
    </row>
    <row r="1695" spans="1:110" s="3" customFormat="1" ht="38.25" hidden="1" x14ac:dyDescent="0.25">
      <c r="A1695" s="25" t="s">
        <v>167</v>
      </c>
      <c r="B1695" s="48" t="s">
        <v>1678</v>
      </c>
      <c r="C1695" s="49">
        <v>1858</v>
      </c>
      <c r="D1695" s="49">
        <v>1976</v>
      </c>
      <c r="E1695" s="48" t="s">
        <v>52</v>
      </c>
      <c r="F1695" s="50">
        <v>7833</v>
      </c>
      <c r="G1695" s="50">
        <v>7014</v>
      </c>
      <c r="H1695" s="51">
        <v>34051</v>
      </c>
      <c r="I1695" s="12">
        <f t="shared" si="1992"/>
        <v>3705845.8</v>
      </c>
      <c r="J1695" s="12">
        <f t="shared" si="1993"/>
        <v>1764021</v>
      </c>
      <c r="K1695" s="12">
        <f t="shared" si="1988"/>
        <v>1941824.7999999998</v>
      </c>
      <c r="L1695" s="12">
        <f t="shared" si="1989"/>
        <v>1941824.7999999998</v>
      </c>
      <c r="M1695" s="12">
        <f t="shared" si="2012"/>
        <v>0</v>
      </c>
      <c r="N1695" s="12">
        <v>3528042</v>
      </c>
      <c r="O1695" s="12">
        <v>3528042</v>
      </c>
      <c r="P1695" s="12">
        <v>0</v>
      </c>
      <c r="Q1695" s="12"/>
      <c r="R1695" s="12"/>
      <c r="S1695" s="12">
        <v>0</v>
      </c>
      <c r="T1695" s="12"/>
      <c r="U1695" s="12"/>
      <c r="V1695" s="12">
        <v>0</v>
      </c>
      <c r="W1695" s="12"/>
      <c r="X1695" s="12"/>
      <c r="Y1695" s="12">
        <v>0</v>
      </c>
      <c r="Z1695" s="12"/>
      <c r="AA1695" s="12"/>
      <c r="AB1695" s="12">
        <v>0</v>
      </c>
      <c r="AC1695" s="12"/>
      <c r="AD1695" s="12"/>
      <c r="AE1695" s="12">
        <v>0</v>
      </c>
      <c r="AF1695" s="12"/>
      <c r="AG1695" s="12"/>
      <c r="AH1695" s="12">
        <v>0</v>
      </c>
      <c r="AI1695" s="12"/>
      <c r="AJ1695" s="12"/>
      <c r="AK1695" s="12">
        <v>0</v>
      </c>
      <c r="AL1695" s="12"/>
      <c r="AM1695" s="12"/>
      <c r="AN1695" s="12">
        <v>0</v>
      </c>
      <c r="AO1695" s="32"/>
      <c r="AP1695" s="39" t="s">
        <v>53</v>
      </c>
      <c r="AQ1695" s="32"/>
      <c r="AR1695" s="32">
        <v>0</v>
      </c>
      <c r="AS1695" s="12"/>
      <c r="AT1695" s="12"/>
      <c r="AU1695" s="12">
        <v>0</v>
      </c>
      <c r="AV1695" s="12"/>
      <c r="AW1695" s="12"/>
      <c r="AX1695" s="12">
        <v>0</v>
      </c>
      <c r="AY1695" s="45"/>
      <c r="AZ1695" s="32"/>
      <c r="BA1695" s="12">
        <v>0</v>
      </c>
      <c r="BB1695" s="12">
        <f t="shared" si="2027"/>
        <v>0</v>
      </c>
      <c r="BC1695" s="12">
        <f t="shared" si="1990"/>
        <v>177803.8</v>
      </c>
      <c r="BD1695" s="12">
        <f t="shared" si="1991"/>
        <v>177803.8</v>
      </c>
      <c r="BE1695" s="12"/>
      <c r="BF1695" s="12"/>
      <c r="BG1695" s="12"/>
      <c r="BH1695" s="12">
        <f t="shared" si="2028"/>
        <v>0</v>
      </c>
      <c r="BI1695" s="12"/>
      <c r="BJ1695" s="12"/>
      <c r="BK1695" s="12"/>
      <c r="BL1695" s="12">
        <f t="shared" si="2029"/>
        <v>0</v>
      </c>
      <c r="BM1695" s="12"/>
      <c r="BN1695" s="12"/>
      <c r="BO1695" s="12"/>
      <c r="BP1695" s="12">
        <f t="shared" si="2030"/>
        <v>0</v>
      </c>
      <c r="BQ1695" s="12"/>
      <c r="BR1695" s="12"/>
      <c r="BS1695" s="12"/>
      <c r="BT1695" s="12">
        <f t="shared" si="2031"/>
        <v>0</v>
      </c>
      <c r="BU1695" s="12"/>
      <c r="BV1695" s="12"/>
      <c r="BW1695" s="12"/>
      <c r="BX1695" s="12">
        <f t="shared" si="2032"/>
        <v>0</v>
      </c>
      <c r="BY1695" s="12"/>
      <c r="BZ1695" s="12"/>
      <c r="CA1695" s="12"/>
      <c r="CB1695" s="12">
        <f t="shared" si="2033"/>
        <v>0</v>
      </c>
      <c r="CC1695" s="12"/>
      <c r="CD1695" s="12"/>
      <c r="CE1695" s="12"/>
      <c r="CF1695" s="12">
        <f t="shared" si="2034"/>
        <v>0</v>
      </c>
      <c r="CG1695" s="12"/>
      <c r="CH1695" s="12"/>
      <c r="CI1695" s="12"/>
      <c r="CJ1695" s="12">
        <f t="shared" si="2035"/>
        <v>0</v>
      </c>
      <c r="CK1695" s="12"/>
      <c r="CL1695" s="12"/>
      <c r="CM1695" s="12"/>
      <c r="CN1695" s="12">
        <f t="shared" si="2036"/>
        <v>0</v>
      </c>
      <c r="CO1695" s="12"/>
      <c r="CP1695" s="12"/>
      <c r="CQ1695" s="12"/>
      <c r="CR1695" s="12">
        <f t="shared" si="2037"/>
        <v>0</v>
      </c>
      <c r="CS1695" s="12"/>
      <c r="CT1695" s="12"/>
      <c r="CU1695" s="12"/>
      <c r="CV1695" s="12">
        <f t="shared" si="2038"/>
        <v>0</v>
      </c>
      <c r="CW1695" s="12"/>
      <c r="CX1695" s="12"/>
      <c r="CY1695" s="12"/>
      <c r="CZ1695" s="12">
        <f t="shared" si="2039"/>
        <v>0</v>
      </c>
      <c r="DA1695" s="12"/>
      <c r="DB1695" s="12"/>
      <c r="DC1695" s="12">
        <v>177803.8</v>
      </c>
      <c r="DD1695" s="12">
        <f t="shared" si="2040"/>
        <v>177803.8</v>
      </c>
      <c r="DE1695" s="13" t="s">
        <v>54</v>
      </c>
      <c r="DF1695" s="14" t="s">
        <v>55</v>
      </c>
    </row>
    <row r="1696" spans="1:110" s="3" customFormat="1" ht="38.25" hidden="1" x14ac:dyDescent="0.25">
      <c r="A1696" s="25" t="s">
        <v>168</v>
      </c>
      <c r="B1696" s="48" t="s">
        <v>1938</v>
      </c>
      <c r="C1696" s="49" t="s">
        <v>1939</v>
      </c>
      <c r="D1696" s="49" t="s">
        <v>51</v>
      </c>
      <c r="E1696" s="48" t="s">
        <v>52</v>
      </c>
      <c r="F1696" s="50">
        <v>3761</v>
      </c>
      <c r="G1696" s="50">
        <v>3095</v>
      </c>
      <c r="H1696" s="51">
        <v>34087</v>
      </c>
      <c r="I1696" s="12">
        <f t="shared" si="1992"/>
        <v>3024591.34</v>
      </c>
      <c r="J1696" s="12">
        <f t="shared" si="1993"/>
        <v>1512295.67</v>
      </c>
      <c r="K1696" s="12">
        <f t="shared" si="1988"/>
        <v>1512295.67</v>
      </c>
      <c r="L1696" s="12">
        <f t="shared" si="1989"/>
        <v>1512295.67</v>
      </c>
      <c r="M1696" s="12">
        <f t="shared" si="2012"/>
        <v>0</v>
      </c>
      <c r="N1696" s="12"/>
      <c r="O1696" s="12"/>
      <c r="P1696" s="12">
        <v>0</v>
      </c>
      <c r="Q1696" s="12"/>
      <c r="R1696" s="12"/>
      <c r="S1696" s="12">
        <v>0</v>
      </c>
      <c r="T1696" s="12"/>
      <c r="U1696" s="12"/>
      <c r="V1696" s="12">
        <v>0</v>
      </c>
      <c r="W1696" s="12"/>
      <c r="X1696" s="12"/>
      <c r="Y1696" s="12">
        <v>0</v>
      </c>
      <c r="Z1696" s="12"/>
      <c r="AA1696" s="12"/>
      <c r="AB1696" s="12">
        <v>0</v>
      </c>
      <c r="AC1696" s="12"/>
      <c r="AD1696" s="12"/>
      <c r="AE1696" s="12">
        <v>0</v>
      </c>
      <c r="AF1696" s="12"/>
      <c r="AG1696" s="12"/>
      <c r="AH1696" s="12">
        <v>0</v>
      </c>
      <c r="AI1696" s="12"/>
      <c r="AJ1696" s="12"/>
      <c r="AK1696" s="12">
        <v>0</v>
      </c>
      <c r="AL1696" s="12"/>
      <c r="AM1696" s="12"/>
      <c r="AN1696" s="12">
        <v>0</v>
      </c>
      <c r="AO1696" s="32"/>
      <c r="AP1696" s="39"/>
      <c r="AQ1696" s="32"/>
      <c r="AR1696" s="32">
        <v>0</v>
      </c>
      <c r="AS1696" s="12"/>
      <c r="AT1696" s="12"/>
      <c r="AU1696" s="12">
        <v>0</v>
      </c>
      <c r="AV1696" s="12"/>
      <c r="AW1696" s="12"/>
      <c r="AX1696" s="12">
        <v>0</v>
      </c>
      <c r="AY1696" s="45">
        <v>3011105</v>
      </c>
      <c r="AZ1696" s="32">
        <v>3024591.34</v>
      </c>
      <c r="BA1696" s="12">
        <v>13486.339999999851</v>
      </c>
      <c r="BB1696" s="12">
        <f t="shared" ref="BB1696:BB1701" si="2041">BF1696+BJ1696+BN1696+BR1696+BV1696+BZ1696+CD1696+CH1696+CL1696+CP1696+CT1696+CX1696+DB1696</f>
        <v>0</v>
      </c>
      <c r="BC1696" s="12">
        <f t="shared" si="1990"/>
        <v>0</v>
      </c>
      <c r="BD1696" s="12">
        <f t="shared" si="1991"/>
        <v>0</v>
      </c>
      <c r="BE1696" s="12"/>
      <c r="BF1696" s="12"/>
      <c r="BG1696" s="12"/>
      <c r="BH1696" s="12">
        <f t="shared" ref="BH1696:BH1709" si="2042">BG1696-BF1696</f>
        <v>0</v>
      </c>
      <c r="BI1696" s="12"/>
      <c r="BJ1696" s="12"/>
      <c r="BK1696" s="12"/>
      <c r="BL1696" s="12">
        <f t="shared" ref="BL1696:BL1709" si="2043">BK1696-BJ1696</f>
        <v>0</v>
      </c>
      <c r="BM1696" s="12"/>
      <c r="BN1696" s="12"/>
      <c r="BO1696" s="12"/>
      <c r="BP1696" s="12">
        <f t="shared" ref="BP1696:BP1709" si="2044">BO1696-BN1696</f>
        <v>0</v>
      </c>
      <c r="BQ1696" s="12"/>
      <c r="BR1696" s="12"/>
      <c r="BS1696" s="12"/>
      <c r="BT1696" s="12">
        <f t="shared" ref="BT1696:BT1709" si="2045">BS1696-BR1696</f>
        <v>0</v>
      </c>
      <c r="BU1696" s="12"/>
      <c r="BV1696" s="12"/>
      <c r="BW1696" s="12"/>
      <c r="BX1696" s="12">
        <f t="shared" ref="BX1696:BX1709" si="2046">BW1696-BV1696</f>
        <v>0</v>
      </c>
      <c r="BY1696" s="12"/>
      <c r="BZ1696" s="12"/>
      <c r="CA1696" s="12"/>
      <c r="CB1696" s="12">
        <f t="shared" ref="CB1696:CB1709" si="2047">CA1696-BZ1696</f>
        <v>0</v>
      </c>
      <c r="CC1696" s="12"/>
      <c r="CD1696" s="12"/>
      <c r="CE1696" s="12"/>
      <c r="CF1696" s="12">
        <f t="shared" ref="CF1696:CF1709" si="2048">CE1696-CD1696</f>
        <v>0</v>
      </c>
      <c r="CG1696" s="12"/>
      <c r="CH1696" s="12"/>
      <c r="CI1696" s="12"/>
      <c r="CJ1696" s="12">
        <f t="shared" ref="CJ1696:CJ1709" si="2049">CI1696-CH1696</f>
        <v>0</v>
      </c>
      <c r="CK1696" s="12"/>
      <c r="CL1696" s="12"/>
      <c r="CM1696" s="12"/>
      <c r="CN1696" s="12">
        <f t="shared" ref="CN1696:CN1709" si="2050">CM1696-CL1696</f>
        <v>0</v>
      </c>
      <c r="CO1696" s="12"/>
      <c r="CP1696" s="12"/>
      <c r="CQ1696" s="12"/>
      <c r="CR1696" s="12">
        <f t="shared" ref="CR1696:CR1709" si="2051">CQ1696-CP1696</f>
        <v>0</v>
      </c>
      <c r="CS1696" s="12"/>
      <c r="CT1696" s="12"/>
      <c r="CU1696" s="12"/>
      <c r="CV1696" s="12">
        <f t="shared" ref="CV1696:CV1709" si="2052">CU1696-CT1696</f>
        <v>0</v>
      </c>
      <c r="CW1696" s="12"/>
      <c r="CX1696" s="12"/>
      <c r="CY1696" s="12"/>
      <c r="CZ1696" s="12">
        <f t="shared" ref="CZ1696:CZ1709" si="2053">CY1696-CX1696</f>
        <v>0</v>
      </c>
      <c r="DA1696" s="12"/>
      <c r="DB1696" s="12"/>
      <c r="DC1696" s="12"/>
      <c r="DD1696" s="12">
        <f t="shared" ref="DD1696:DD1709" si="2054">DC1696-DB1696</f>
        <v>0</v>
      </c>
      <c r="DE1696" s="13" t="s">
        <v>54</v>
      </c>
      <c r="DF1696" s="14" t="s">
        <v>55</v>
      </c>
    </row>
    <row r="1697" spans="1:110" s="3" customFormat="1" ht="38.25" hidden="1" x14ac:dyDescent="0.25">
      <c r="A1697" s="25" t="s">
        <v>169</v>
      </c>
      <c r="B1697" s="48" t="s">
        <v>1679</v>
      </c>
      <c r="C1697" s="49">
        <v>1833</v>
      </c>
      <c r="D1697" s="49">
        <v>1978</v>
      </c>
      <c r="E1697" s="48" t="s">
        <v>52</v>
      </c>
      <c r="F1697" s="50">
        <v>2963</v>
      </c>
      <c r="G1697" s="50">
        <v>2599</v>
      </c>
      <c r="H1697" s="51">
        <v>33802</v>
      </c>
      <c r="I1697" s="12">
        <f t="shared" si="1992"/>
        <v>1977609.6600000001</v>
      </c>
      <c r="J1697" s="12">
        <f t="shared" si="1993"/>
        <v>988804.83000000007</v>
      </c>
      <c r="K1697" s="12">
        <f t="shared" si="1988"/>
        <v>988804.83000000007</v>
      </c>
      <c r="L1697" s="12">
        <f t="shared" si="1989"/>
        <v>988804.83000000007</v>
      </c>
      <c r="M1697" s="12">
        <f t="shared" si="2012"/>
        <v>0</v>
      </c>
      <c r="N1697" s="12"/>
      <c r="O1697" s="12"/>
      <c r="P1697" s="12">
        <v>0</v>
      </c>
      <c r="Q1697" s="12"/>
      <c r="R1697" s="12"/>
      <c r="S1697" s="12">
        <v>0</v>
      </c>
      <c r="T1697" s="12"/>
      <c r="U1697" s="12"/>
      <c r="V1697" s="12">
        <v>0</v>
      </c>
      <c r="W1697" s="12"/>
      <c r="X1697" s="12"/>
      <c r="Y1697" s="12">
        <v>0</v>
      </c>
      <c r="Z1697" s="12"/>
      <c r="AA1697" s="12"/>
      <c r="AB1697" s="12">
        <v>0</v>
      </c>
      <c r="AC1697" s="12"/>
      <c r="AD1697" s="12"/>
      <c r="AE1697" s="12">
        <v>0</v>
      </c>
      <c r="AF1697" s="12"/>
      <c r="AG1697" s="12"/>
      <c r="AH1697" s="12">
        <v>0</v>
      </c>
      <c r="AI1697" s="12"/>
      <c r="AJ1697" s="12"/>
      <c r="AK1697" s="12">
        <v>0</v>
      </c>
      <c r="AL1697" s="12"/>
      <c r="AM1697" s="12"/>
      <c r="AN1697" s="12">
        <v>0</v>
      </c>
      <c r="AO1697" s="32">
        <v>4500000</v>
      </c>
      <c r="AP1697" s="39" t="s">
        <v>393</v>
      </c>
      <c r="AQ1697" s="32">
        <v>1977609.6600000001</v>
      </c>
      <c r="AR1697" s="32">
        <v>-2522390.34</v>
      </c>
      <c r="AS1697" s="12"/>
      <c r="AT1697" s="12"/>
      <c r="AU1697" s="12">
        <v>0</v>
      </c>
      <c r="AV1697" s="12"/>
      <c r="AW1697" s="12"/>
      <c r="AX1697" s="12">
        <v>0</v>
      </c>
      <c r="AY1697" s="45"/>
      <c r="AZ1697" s="32"/>
      <c r="BA1697" s="12">
        <v>0</v>
      </c>
      <c r="BB1697" s="12">
        <f t="shared" si="2041"/>
        <v>0</v>
      </c>
      <c r="BC1697" s="12">
        <f t="shared" si="1990"/>
        <v>0</v>
      </c>
      <c r="BD1697" s="12">
        <f t="shared" si="1991"/>
        <v>0</v>
      </c>
      <c r="BE1697" s="12"/>
      <c r="BF1697" s="12"/>
      <c r="BG1697" s="12"/>
      <c r="BH1697" s="12">
        <f t="shared" si="2042"/>
        <v>0</v>
      </c>
      <c r="BI1697" s="12"/>
      <c r="BJ1697" s="12"/>
      <c r="BK1697" s="12"/>
      <c r="BL1697" s="12">
        <f t="shared" si="2043"/>
        <v>0</v>
      </c>
      <c r="BM1697" s="12"/>
      <c r="BN1697" s="12"/>
      <c r="BO1697" s="12"/>
      <c r="BP1697" s="12">
        <f t="shared" si="2044"/>
        <v>0</v>
      </c>
      <c r="BQ1697" s="12"/>
      <c r="BR1697" s="12"/>
      <c r="BS1697" s="12"/>
      <c r="BT1697" s="12">
        <f t="shared" si="2045"/>
        <v>0</v>
      </c>
      <c r="BU1697" s="12"/>
      <c r="BV1697" s="12"/>
      <c r="BW1697" s="12"/>
      <c r="BX1697" s="12">
        <f t="shared" si="2046"/>
        <v>0</v>
      </c>
      <c r="BY1697" s="12"/>
      <c r="BZ1697" s="12"/>
      <c r="CA1697" s="12"/>
      <c r="CB1697" s="12">
        <f t="shared" si="2047"/>
        <v>0</v>
      </c>
      <c r="CC1697" s="12"/>
      <c r="CD1697" s="12"/>
      <c r="CE1697" s="12"/>
      <c r="CF1697" s="12">
        <f t="shared" si="2048"/>
        <v>0</v>
      </c>
      <c r="CG1697" s="12"/>
      <c r="CH1697" s="12"/>
      <c r="CI1697" s="12"/>
      <c r="CJ1697" s="12">
        <f t="shared" si="2049"/>
        <v>0</v>
      </c>
      <c r="CK1697" s="12"/>
      <c r="CL1697" s="12"/>
      <c r="CM1697" s="12"/>
      <c r="CN1697" s="12">
        <f t="shared" si="2050"/>
        <v>0</v>
      </c>
      <c r="CO1697" s="12"/>
      <c r="CP1697" s="12"/>
      <c r="CQ1697" s="12"/>
      <c r="CR1697" s="12">
        <f t="shared" si="2051"/>
        <v>0</v>
      </c>
      <c r="CS1697" s="12"/>
      <c r="CT1697" s="12"/>
      <c r="CU1697" s="12"/>
      <c r="CV1697" s="12">
        <f t="shared" si="2052"/>
        <v>0</v>
      </c>
      <c r="CW1697" s="12"/>
      <c r="CX1697" s="12"/>
      <c r="CY1697" s="12"/>
      <c r="CZ1697" s="12">
        <f t="shared" si="2053"/>
        <v>0</v>
      </c>
      <c r="DA1697" s="12"/>
      <c r="DB1697" s="12"/>
      <c r="DC1697" s="12"/>
      <c r="DD1697" s="12">
        <f t="shared" si="2054"/>
        <v>0</v>
      </c>
      <c r="DE1697" s="13" t="s">
        <v>54</v>
      </c>
      <c r="DF1697" s="14" t="s">
        <v>55</v>
      </c>
    </row>
    <row r="1698" spans="1:110" s="3" customFormat="1" ht="51" hidden="1" x14ac:dyDescent="0.25">
      <c r="A1698" s="25" t="s">
        <v>170</v>
      </c>
      <c r="B1698" s="48" t="s">
        <v>1680</v>
      </c>
      <c r="C1698" s="49">
        <v>1898</v>
      </c>
      <c r="D1698" s="49" t="s">
        <v>51</v>
      </c>
      <c r="E1698" s="48" t="s">
        <v>56</v>
      </c>
      <c r="F1698" s="50">
        <v>3585</v>
      </c>
      <c r="G1698" s="50">
        <v>3204</v>
      </c>
      <c r="H1698" s="51">
        <v>33885</v>
      </c>
      <c r="I1698" s="12">
        <f t="shared" si="1992"/>
        <v>1713036.21</v>
      </c>
      <c r="J1698" s="12">
        <f t="shared" si="1993"/>
        <v>805806</v>
      </c>
      <c r="K1698" s="12">
        <f t="shared" si="1988"/>
        <v>907230.21</v>
      </c>
      <c r="L1698" s="12">
        <f t="shared" si="1989"/>
        <v>907230.21</v>
      </c>
      <c r="M1698" s="12">
        <f t="shared" si="2012"/>
        <v>0</v>
      </c>
      <c r="N1698" s="12">
        <v>1611612</v>
      </c>
      <c r="O1698" s="12">
        <v>1611612</v>
      </c>
      <c r="P1698" s="12">
        <v>0</v>
      </c>
      <c r="Q1698" s="12"/>
      <c r="R1698" s="12"/>
      <c r="S1698" s="12">
        <v>0</v>
      </c>
      <c r="T1698" s="12"/>
      <c r="U1698" s="12"/>
      <c r="V1698" s="12">
        <v>0</v>
      </c>
      <c r="W1698" s="12"/>
      <c r="X1698" s="12"/>
      <c r="Y1698" s="12">
        <v>0</v>
      </c>
      <c r="Z1698" s="12"/>
      <c r="AA1698" s="12"/>
      <c r="AB1698" s="12">
        <v>0</v>
      </c>
      <c r="AC1698" s="12"/>
      <c r="AD1698" s="12"/>
      <c r="AE1698" s="12">
        <v>0</v>
      </c>
      <c r="AF1698" s="12"/>
      <c r="AG1698" s="12"/>
      <c r="AH1698" s="12">
        <v>0</v>
      </c>
      <c r="AI1698" s="12"/>
      <c r="AJ1698" s="12"/>
      <c r="AK1698" s="12">
        <v>0</v>
      </c>
      <c r="AL1698" s="12"/>
      <c r="AM1698" s="12"/>
      <c r="AN1698" s="12">
        <v>0</v>
      </c>
      <c r="AO1698" s="32"/>
      <c r="AP1698" s="39" t="s">
        <v>53</v>
      </c>
      <c r="AQ1698" s="32"/>
      <c r="AR1698" s="32">
        <v>0</v>
      </c>
      <c r="AS1698" s="12"/>
      <c r="AT1698" s="12"/>
      <c r="AU1698" s="12">
        <v>0</v>
      </c>
      <c r="AV1698" s="12"/>
      <c r="AW1698" s="12"/>
      <c r="AX1698" s="12">
        <v>0</v>
      </c>
      <c r="AY1698" s="45"/>
      <c r="AZ1698" s="32"/>
      <c r="BA1698" s="12">
        <v>0</v>
      </c>
      <c r="BB1698" s="12">
        <f t="shared" si="2041"/>
        <v>0</v>
      </c>
      <c r="BC1698" s="12">
        <f t="shared" si="1990"/>
        <v>101424.21</v>
      </c>
      <c r="BD1698" s="12">
        <f t="shared" si="1991"/>
        <v>101424.21</v>
      </c>
      <c r="BE1698" s="12"/>
      <c r="BF1698" s="12"/>
      <c r="BG1698" s="12"/>
      <c r="BH1698" s="12">
        <f t="shared" si="2042"/>
        <v>0</v>
      </c>
      <c r="BI1698" s="12"/>
      <c r="BJ1698" s="12"/>
      <c r="BK1698" s="12"/>
      <c r="BL1698" s="12">
        <f t="shared" si="2043"/>
        <v>0</v>
      </c>
      <c r="BM1698" s="12"/>
      <c r="BN1698" s="12"/>
      <c r="BO1698" s="12"/>
      <c r="BP1698" s="12">
        <f t="shared" si="2044"/>
        <v>0</v>
      </c>
      <c r="BQ1698" s="12"/>
      <c r="BR1698" s="12"/>
      <c r="BS1698" s="12"/>
      <c r="BT1698" s="12">
        <f t="shared" si="2045"/>
        <v>0</v>
      </c>
      <c r="BU1698" s="12"/>
      <c r="BV1698" s="12"/>
      <c r="BW1698" s="12"/>
      <c r="BX1698" s="12">
        <f t="shared" si="2046"/>
        <v>0</v>
      </c>
      <c r="BY1698" s="12"/>
      <c r="BZ1698" s="12"/>
      <c r="CA1698" s="12"/>
      <c r="CB1698" s="12">
        <f t="shared" si="2047"/>
        <v>0</v>
      </c>
      <c r="CC1698" s="12"/>
      <c r="CD1698" s="12"/>
      <c r="CE1698" s="12"/>
      <c r="CF1698" s="12">
        <f t="shared" si="2048"/>
        <v>0</v>
      </c>
      <c r="CG1698" s="12"/>
      <c r="CH1698" s="12"/>
      <c r="CI1698" s="12"/>
      <c r="CJ1698" s="12">
        <f t="shared" si="2049"/>
        <v>0</v>
      </c>
      <c r="CK1698" s="12"/>
      <c r="CL1698" s="12"/>
      <c r="CM1698" s="12"/>
      <c r="CN1698" s="12">
        <f t="shared" si="2050"/>
        <v>0</v>
      </c>
      <c r="CO1698" s="12"/>
      <c r="CP1698" s="12"/>
      <c r="CQ1698" s="12"/>
      <c r="CR1698" s="12">
        <f t="shared" si="2051"/>
        <v>0</v>
      </c>
      <c r="CS1698" s="12"/>
      <c r="CT1698" s="12"/>
      <c r="CU1698" s="12"/>
      <c r="CV1698" s="12">
        <f t="shared" si="2052"/>
        <v>0</v>
      </c>
      <c r="CW1698" s="12"/>
      <c r="CX1698" s="12"/>
      <c r="CY1698" s="12"/>
      <c r="CZ1698" s="12">
        <f t="shared" si="2053"/>
        <v>0</v>
      </c>
      <c r="DA1698" s="12"/>
      <c r="DB1698" s="12"/>
      <c r="DC1698" s="12">
        <v>101424.21</v>
      </c>
      <c r="DD1698" s="12">
        <f t="shared" si="2054"/>
        <v>101424.21</v>
      </c>
      <c r="DE1698" s="13" t="s">
        <v>54</v>
      </c>
      <c r="DF1698" s="14" t="s">
        <v>55</v>
      </c>
    </row>
    <row r="1699" spans="1:110" s="3" customFormat="1" ht="51" hidden="1" x14ac:dyDescent="0.25">
      <c r="A1699" s="25" t="s">
        <v>171</v>
      </c>
      <c r="B1699" s="48" t="s">
        <v>1681</v>
      </c>
      <c r="C1699" s="49">
        <v>1832</v>
      </c>
      <c r="D1699" s="49" t="s">
        <v>51</v>
      </c>
      <c r="E1699" s="48" t="s">
        <v>56</v>
      </c>
      <c r="F1699" s="50">
        <v>7090</v>
      </c>
      <c r="G1699" s="50">
        <v>6351</v>
      </c>
      <c r="H1699" s="51">
        <v>34029</v>
      </c>
      <c r="I1699" s="12">
        <f t="shared" si="1992"/>
        <v>1931251.1</v>
      </c>
      <c r="J1699" s="12">
        <f t="shared" si="1993"/>
        <v>965625.55</v>
      </c>
      <c r="K1699" s="12">
        <f t="shared" si="1988"/>
        <v>965625.55</v>
      </c>
      <c r="L1699" s="12">
        <f t="shared" si="1989"/>
        <v>965625.55</v>
      </c>
      <c r="M1699" s="12">
        <f t="shared" si="2012"/>
        <v>0</v>
      </c>
      <c r="N1699" s="12">
        <v>3111990</v>
      </c>
      <c r="O1699" s="12">
        <v>1931251.1</v>
      </c>
      <c r="P1699" s="12">
        <v>-1180738.8999999999</v>
      </c>
      <c r="Q1699" s="12"/>
      <c r="R1699" s="12"/>
      <c r="S1699" s="12">
        <v>0</v>
      </c>
      <c r="T1699" s="12"/>
      <c r="U1699" s="12"/>
      <c r="V1699" s="12">
        <v>0</v>
      </c>
      <c r="W1699" s="12"/>
      <c r="X1699" s="12"/>
      <c r="Y1699" s="12">
        <v>0</v>
      </c>
      <c r="Z1699" s="12"/>
      <c r="AA1699" s="12"/>
      <c r="AB1699" s="12">
        <v>0</v>
      </c>
      <c r="AC1699" s="12"/>
      <c r="AD1699" s="12"/>
      <c r="AE1699" s="12">
        <v>0</v>
      </c>
      <c r="AF1699" s="12"/>
      <c r="AG1699" s="12"/>
      <c r="AH1699" s="12">
        <v>0</v>
      </c>
      <c r="AI1699" s="12"/>
      <c r="AJ1699" s="12"/>
      <c r="AK1699" s="12">
        <v>0</v>
      </c>
      <c r="AL1699" s="12"/>
      <c r="AM1699" s="12"/>
      <c r="AN1699" s="12">
        <v>0</v>
      </c>
      <c r="AO1699" s="32"/>
      <c r="AP1699" s="39" t="s">
        <v>53</v>
      </c>
      <c r="AQ1699" s="32"/>
      <c r="AR1699" s="32">
        <v>0</v>
      </c>
      <c r="AS1699" s="12"/>
      <c r="AT1699" s="12"/>
      <c r="AU1699" s="12">
        <v>0</v>
      </c>
      <c r="AV1699" s="12"/>
      <c r="AW1699" s="12"/>
      <c r="AX1699" s="12">
        <v>0</v>
      </c>
      <c r="AY1699" s="45"/>
      <c r="AZ1699" s="32"/>
      <c r="BA1699" s="12">
        <v>0</v>
      </c>
      <c r="BB1699" s="12">
        <f t="shared" si="2041"/>
        <v>0</v>
      </c>
      <c r="BC1699" s="12">
        <f t="shared" si="1990"/>
        <v>0</v>
      </c>
      <c r="BD1699" s="12">
        <f t="shared" si="1991"/>
        <v>0</v>
      </c>
      <c r="BE1699" s="12"/>
      <c r="BF1699" s="12"/>
      <c r="BG1699" s="12"/>
      <c r="BH1699" s="12">
        <f t="shared" si="2042"/>
        <v>0</v>
      </c>
      <c r="BI1699" s="12"/>
      <c r="BJ1699" s="12"/>
      <c r="BK1699" s="12"/>
      <c r="BL1699" s="12">
        <f t="shared" si="2043"/>
        <v>0</v>
      </c>
      <c r="BM1699" s="12"/>
      <c r="BN1699" s="12"/>
      <c r="BO1699" s="12"/>
      <c r="BP1699" s="12">
        <f t="shared" si="2044"/>
        <v>0</v>
      </c>
      <c r="BQ1699" s="12"/>
      <c r="BR1699" s="12"/>
      <c r="BS1699" s="12"/>
      <c r="BT1699" s="12">
        <f t="shared" si="2045"/>
        <v>0</v>
      </c>
      <c r="BU1699" s="12"/>
      <c r="BV1699" s="12"/>
      <c r="BW1699" s="12"/>
      <c r="BX1699" s="12">
        <f t="shared" si="2046"/>
        <v>0</v>
      </c>
      <c r="BY1699" s="12"/>
      <c r="BZ1699" s="12"/>
      <c r="CA1699" s="12"/>
      <c r="CB1699" s="12">
        <f t="shared" si="2047"/>
        <v>0</v>
      </c>
      <c r="CC1699" s="12"/>
      <c r="CD1699" s="12"/>
      <c r="CE1699" s="12"/>
      <c r="CF1699" s="12">
        <f t="shared" si="2048"/>
        <v>0</v>
      </c>
      <c r="CG1699" s="12"/>
      <c r="CH1699" s="12"/>
      <c r="CI1699" s="12"/>
      <c r="CJ1699" s="12">
        <f t="shared" si="2049"/>
        <v>0</v>
      </c>
      <c r="CK1699" s="12"/>
      <c r="CL1699" s="12"/>
      <c r="CM1699" s="12"/>
      <c r="CN1699" s="12">
        <f t="shared" si="2050"/>
        <v>0</v>
      </c>
      <c r="CO1699" s="12"/>
      <c r="CP1699" s="12"/>
      <c r="CQ1699" s="12"/>
      <c r="CR1699" s="12">
        <f t="shared" si="2051"/>
        <v>0</v>
      </c>
      <c r="CS1699" s="12"/>
      <c r="CT1699" s="12"/>
      <c r="CU1699" s="12"/>
      <c r="CV1699" s="12">
        <f t="shared" si="2052"/>
        <v>0</v>
      </c>
      <c r="CW1699" s="12"/>
      <c r="CX1699" s="12"/>
      <c r="CY1699" s="12"/>
      <c r="CZ1699" s="12">
        <f t="shared" si="2053"/>
        <v>0</v>
      </c>
      <c r="DA1699" s="12"/>
      <c r="DB1699" s="12"/>
      <c r="DC1699" s="12"/>
      <c r="DD1699" s="12">
        <f t="shared" si="2054"/>
        <v>0</v>
      </c>
      <c r="DE1699" s="13" t="s">
        <v>54</v>
      </c>
      <c r="DF1699" s="14" t="s">
        <v>55</v>
      </c>
    </row>
    <row r="1700" spans="1:110" s="3" customFormat="1" ht="51" hidden="1" x14ac:dyDescent="0.25">
      <c r="A1700" s="25" t="s">
        <v>172</v>
      </c>
      <c r="B1700" s="48" t="s">
        <v>1682</v>
      </c>
      <c r="C1700" s="49">
        <v>1901</v>
      </c>
      <c r="D1700" s="49" t="s">
        <v>51</v>
      </c>
      <c r="E1700" s="48" t="s">
        <v>56</v>
      </c>
      <c r="F1700" s="50">
        <v>518.20000000000005</v>
      </c>
      <c r="G1700" s="50">
        <v>484.2</v>
      </c>
      <c r="H1700" s="51">
        <v>36746</v>
      </c>
      <c r="I1700" s="12">
        <f t="shared" si="1992"/>
        <v>4069358.5268799998</v>
      </c>
      <c r="J1700" s="12">
        <f t="shared" si="1993"/>
        <v>2034679.2634399999</v>
      </c>
      <c r="K1700" s="12">
        <f t="shared" si="1988"/>
        <v>2034679.2634399999</v>
      </c>
      <c r="L1700" s="12">
        <f t="shared" si="1989"/>
        <v>2034679.2634399999</v>
      </c>
      <c r="M1700" s="12">
        <f t="shared" si="2012"/>
        <v>0</v>
      </c>
      <c r="N1700" s="12"/>
      <c r="O1700" s="12"/>
      <c r="P1700" s="12">
        <v>0</v>
      </c>
      <c r="Q1700" s="12">
        <v>1207870.858</v>
      </c>
      <c r="R1700" s="12">
        <v>1207870.858</v>
      </c>
      <c r="S1700" s="12">
        <v>0</v>
      </c>
      <c r="T1700" s="12"/>
      <c r="U1700" s="12"/>
      <c r="V1700" s="12">
        <v>0</v>
      </c>
      <c r="W1700" s="12">
        <v>262625.25199999998</v>
      </c>
      <c r="X1700" s="12">
        <v>313909.2</v>
      </c>
      <c r="Y1700" s="12">
        <v>51283.948000000033</v>
      </c>
      <c r="Z1700" s="12">
        <v>327072.26199999999</v>
      </c>
      <c r="AA1700" s="12">
        <v>386998.3224</v>
      </c>
      <c r="AB1700" s="12">
        <v>59926.060400000017</v>
      </c>
      <c r="AC1700" s="12"/>
      <c r="AD1700" s="12">
        <v>369178.14648</v>
      </c>
      <c r="AE1700" s="12">
        <v>369178.14648</v>
      </c>
      <c r="AF1700" s="12"/>
      <c r="AG1700" s="12"/>
      <c r="AH1700" s="12">
        <v>0</v>
      </c>
      <c r="AI1700" s="12"/>
      <c r="AJ1700" s="12"/>
      <c r="AK1700" s="12">
        <v>0</v>
      </c>
      <c r="AL1700" s="12"/>
      <c r="AM1700" s="12"/>
      <c r="AN1700" s="12">
        <v>0</v>
      </c>
      <c r="AO1700" s="32"/>
      <c r="AP1700" s="39" t="s">
        <v>53</v>
      </c>
      <c r="AQ1700" s="32"/>
      <c r="AR1700" s="32">
        <v>0</v>
      </c>
      <c r="AS1700" s="12">
        <v>1658432.959</v>
      </c>
      <c r="AT1700" s="12">
        <v>1791402</v>
      </c>
      <c r="AU1700" s="12">
        <v>132969.04099999997</v>
      </c>
      <c r="AV1700" s="12"/>
      <c r="AW1700" s="12"/>
      <c r="AX1700" s="12">
        <v>0</v>
      </c>
      <c r="AY1700" s="45"/>
      <c r="AZ1700" s="32"/>
      <c r="BA1700" s="12">
        <v>0</v>
      </c>
      <c r="BB1700" s="12">
        <f t="shared" si="2041"/>
        <v>0</v>
      </c>
      <c r="BC1700" s="12">
        <f t="shared" si="1990"/>
        <v>0</v>
      </c>
      <c r="BD1700" s="12">
        <f t="shared" si="1991"/>
        <v>0</v>
      </c>
      <c r="BE1700" s="12"/>
      <c r="BF1700" s="12"/>
      <c r="BG1700" s="12"/>
      <c r="BH1700" s="12">
        <f t="shared" si="2042"/>
        <v>0</v>
      </c>
      <c r="BI1700" s="12"/>
      <c r="BJ1700" s="12"/>
      <c r="BK1700" s="12"/>
      <c r="BL1700" s="12">
        <f t="shared" si="2043"/>
        <v>0</v>
      </c>
      <c r="BM1700" s="12"/>
      <c r="BN1700" s="12"/>
      <c r="BO1700" s="12"/>
      <c r="BP1700" s="12">
        <f t="shared" si="2044"/>
        <v>0</v>
      </c>
      <c r="BQ1700" s="12"/>
      <c r="BR1700" s="12"/>
      <c r="BS1700" s="12"/>
      <c r="BT1700" s="12">
        <f t="shared" si="2045"/>
        <v>0</v>
      </c>
      <c r="BU1700" s="12"/>
      <c r="BV1700" s="12"/>
      <c r="BW1700" s="12"/>
      <c r="BX1700" s="12">
        <f t="shared" si="2046"/>
        <v>0</v>
      </c>
      <c r="BY1700" s="12"/>
      <c r="BZ1700" s="12"/>
      <c r="CA1700" s="12"/>
      <c r="CB1700" s="12">
        <f t="shared" si="2047"/>
        <v>0</v>
      </c>
      <c r="CC1700" s="12"/>
      <c r="CD1700" s="12"/>
      <c r="CE1700" s="12"/>
      <c r="CF1700" s="12">
        <f t="shared" si="2048"/>
        <v>0</v>
      </c>
      <c r="CG1700" s="12"/>
      <c r="CH1700" s="12"/>
      <c r="CI1700" s="12"/>
      <c r="CJ1700" s="12">
        <f t="shared" si="2049"/>
        <v>0</v>
      </c>
      <c r="CK1700" s="12"/>
      <c r="CL1700" s="12"/>
      <c r="CM1700" s="12"/>
      <c r="CN1700" s="12">
        <f t="shared" si="2050"/>
        <v>0</v>
      </c>
      <c r="CO1700" s="12"/>
      <c r="CP1700" s="12"/>
      <c r="CQ1700" s="12"/>
      <c r="CR1700" s="12">
        <f t="shared" si="2051"/>
        <v>0</v>
      </c>
      <c r="CS1700" s="12"/>
      <c r="CT1700" s="12"/>
      <c r="CU1700" s="12"/>
      <c r="CV1700" s="12">
        <f t="shared" si="2052"/>
        <v>0</v>
      </c>
      <c r="CW1700" s="12"/>
      <c r="CX1700" s="12"/>
      <c r="CY1700" s="12"/>
      <c r="CZ1700" s="12">
        <f t="shared" si="2053"/>
        <v>0</v>
      </c>
      <c r="DA1700" s="12"/>
      <c r="DB1700" s="12"/>
      <c r="DC1700" s="12"/>
      <c r="DD1700" s="12">
        <f t="shared" si="2054"/>
        <v>0</v>
      </c>
      <c r="DE1700" s="13" t="s">
        <v>54</v>
      </c>
      <c r="DF1700" s="14" t="s">
        <v>55</v>
      </c>
    </row>
    <row r="1701" spans="1:110" s="3" customFormat="1" ht="51" hidden="1" x14ac:dyDescent="0.25">
      <c r="A1701" s="25" t="s">
        <v>173</v>
      </c>
      <c r="B1701" s="48" t="s">
        <v>1683</v>
      </c>
      <c r="C1701" s="49">
        <v>1910</v>
      </c>
      <c r="D1701" s="49" t="s">
        <v>51</v>
      </c>
      <c r="E1701" s="48" t="s">
        <v>56</v>
      </c>
      <c r="F1701" s="50">
        <v>717.8</v>
      </c>
      <c r="G1701" s="50">
        <v>673.8</v>
      </c>
      <c r="H1701" s="51">
        <v>35506</v>
      </c>
      <c r="I1701" s="12">
        <f t="shared" si="1992"/>
        <v>498027.6</v>
      </c>
      <c r="J1701" s="12">
        <f t="shared" si="1993"/>
        <v>249013.8</v>
      </c>
      <c r="K1701" s="12">
        <f t="shared" si="1988"/>
        <v>249013.8</v>
      </c>
      <c r="L1701" s="12">
        <f t="shared" si="1989"/>
        <v>249013.8</v>
      </c>
      <c r="M1701" s="12">
        <f t="shared" si="2012"/>
        <v>0</v>
      </c>
      <c r="N1701" s="12"/>
      <c r="O1701" s="12"/>
      <c r="P1701" s="12">
        <v>0</v>
      </c>
      <c r="Q1701" s="12"/>
      <c r="R1701" s="12"/>
      <c r="S1701" s="12">
        <v>0</v>
      </c>
      <c r="T1701" s="12"/>
      <c r="U1701" s="12"/>
      <c r="V1701" s="12">
        <v>0</v>
      </c>
      <c r="W1701" s="12"/>
      <c r="X1701" s="12"/>
      <c r="Y1701" s="12">
        <v>0</v>
      </c>
      <c r="Z1701" s="12"/>
      <c r="AA1701" s="12"/>
      <c r="AB1701" s="12">
        <v>0</v>
      </c>
      <c r="AC1701" s="12">
        <v>489727.14</v>
      </c>
      <c r="AD1701" s="12">
        <v>498027.6</v>
      </c>
      <c r="AE1701" s="12">
        <v>8300.4599999999627</v>
      </c>
      <c r="AF1701" s="12"/>
      <c r="AG1701" s="12"/>
      <c r="AH1701" s="12">
        <v>0</v>
      </c>
      <c r="AI1701" s="12"/>
      <c r="AJ1701" s="12"/>
      <c r="AK1701" s="12">
        <v>0</v>
      </c>
      <c r="AL1701" s="12"/>
      <c r="AM1701" s="12"/>
      <c r="AN1701" s="12">
        <v>0</v>
      </c>
      <c r="AO1701" s="32"/>
      <c r="AP1701" s="39" t="s">
        <v>53</v>
      </c>
      <c r="AQ1701" s="32"/>
      <c r="AR1701" s="32">
        <v>0</v>
      </c>
      <c r="AS1701" s="12"/>
      <c r="AT1701" s="12"/>
      <c r="AU1701" s="12">
        <v>0</v>
      </c>
      <c r="AV1701" s="12"/>
      <c r="AW1701" s="12"/>
      <c r="AX1701" s="12">
        <v>0</v>
      </c>
      <c r="AY1701" s="45"/>
      <c r="AZ1701" s="32"/>
      <c r="BA1701" s="12">
        <v>0</v>
      </c>
      <c r="BB1701" s="12">
        <f t="shared" si="2041"/>
        <v>0</v>
      </c>
      <c r="BC1701" s="12">
        <f t="shared" si="1990"/>
        <v>0</v>
      </c>
      <c r="BD1701" s="12">
        <f t="shared" si="1991"/>
        <v>0</v>
      </c>
      <c r="BE1701" s="12"/>
      <c r="BF1701" s="12"/>
      <c r="BG1701" s="12"/>
      <c r="BH1701" s="12">
        <f t="shared" si="2042"/>
        <v>0</v>
      </c>
      <c r="BI1701" s="12"/>
      <c r="BJ1701" s="12"/>
      <c r="BK1701" s="12"/>
      <c r="BL1701" s="12">
        <f t="shared" si="2043"/>
        <v>0</v>
      </c>
      <c r="BM1701" s="12"/>
      <c r="BN1701" s="12"/>
      <c r="BO1701" s="12"/>
      <c r="BP1701" s="12">
        <f t="shared" si="2044"/>
        <v>0</v>
      </c>
      <c r="BQ1701" s="12"/>
      <c r="BR1701" s="12"/>
      <c r="BS1701" s="12"/>
      <c r="BT1701" s="12">
        <f t="shared" si="2045"/>
        <v>0</v>
      </c>
      <c r="BU1701" s="12"/>
      <c r="BV1701" s="12"/>
      <c r="BW1701" s="12"/>
      <c r="BX1701" s="12">
        <f t="shared" si="2046"/>
        <v>0</v>
      </c>
      <c r="BY1701" s="12"/>
      <c r="BZ1701" s="12"/>
      <c r="CA1701" s="12"/>
      <c r="CB1701" s="12">
        <f t="shared" si="2047"/>
        <v>0</v>
      </c>
      <c r="CC1701" s="12"/>
      <c r="CD1701" s="12"/>
      <c r="CE1701" s="12"/>
      <c r="CF1701" s="12">
        <f t="shared" si="2048"/>
        <v>0</v>
      </c>
      <c r="CG1701" s="12"/>
      <c r="CH1701" s="12"/>
      <c r="CI1701" s="12"/>
      <c r="CJ1701" s="12">
        <f t="shared" si="2049"/>
        <v>0</v>
      </c>
      <c r="CK1701" s="12"/>
      <c r="CL1701" s="12"/>
      <c r="CM1701" s="12"/>
      <c r="CN1701" s="12">
        <f t="shared" si="2050"/>
        <v>0</v>
      </c>
      <c r="CO1701" s="12"/>
      <c r="CP1701" s="12"/>
      <c r="CQ1701" s="12"/>
      <c r="CR1701" s="12">
        <f t="shared" si="2051"/>
        <v>0</v>
      </c>
      <c r="CS1701" s="12"/>
      <c r="CT1701" s="12"/>
      <c r="CU1701" s="12"/>
      <c r="CV1701" s="12">
        <f t="shared" si="2052"/>
        <v>0</v>
      </c>
      <c r="CW1701" s="12"/>
      <c r="CX1701" s="12"/>
      <c r="CY1701" s="12"/>
      <c r="CZ1701" s="12">
        <f t="shared" si="2053"/>
        <v>0</v>
      </c>
      <c r="DA1701" s="12"/>
      <c r="DB1701" s="12"/>
      <c r="DC1701" s="12"/>
      <c r="DD1701" s="12">
        <f t="shared" si="2054"/>
        <v>0</v>
      </c>
      <c r="DE1701" s="13" t="s">
        <v>54</v>
      </c>
      <c r="DF1701" s="14" t="s">
        <v>55</v>
      </c>
    </row>
    <row r="1702" spans="1:110" s="3" customFormat="1" ht="51" hidden="1" x14ac:dyDescent="0.25">
      <c r="A1702" s="25" t="s">
        <v>174</v>
      </c>
      <c r="B1702" s="48" t="s">
        <v>1684</v>
      </c>
      <c r="C1702" s="49">
        <v>1917</v>
      </c>
      <c r="D1702" s="49" t="s">
        <v>51</v>
      </c>
      <c r="E1702" s="48" t="s">
        <v>56</v>
      </c>
      <c r="F1702" s="50">
        <v>1181</v>
      </c>
      <c r="G1702" s="50">
        <v>932</v>
      </c>
      <c r="H1702" s="51">
        <v>34849</v>
      </c>
      <c r="I1702" s="12">
        <f t="shared" si="1992"/>
        <v>1959345.6</v>
      </c>
      <c r="J1702" s="12">
        <f t="shared" si="1993"/>
        <v>979672.8</v>
      </c>
      <c r="K1702" s="12">
        <f t="shared" si="1988"/>
        <v>979672.8</v>
      </c>
      <c r="L1702" s="12">
        <f t="shared" si="1989"/>
        <v>979672.8</v>
      </c>
      <c r="M1702" s="12">
        <f t="shared" si="2012"/>
        <v>0</v>
      </c>
      <c r="N1702" s="12"/>
      <c r="O1702" s="12"/>
      <c r="P1702" s="12">
        <v>0</v>
      </c>
      <c r="Q1702" s="12"/>
      <c r="R1702" s="12"/>
      <c r="S1702" s="12">
        <v>0</v>
      </c>
      <c r="T1702" s="12"/>
      <c r="U1702" s="12"/>
      <c r="V1702" s="12">
        <v>0</v>
      </c>
      <c r="W1702" s="12"/>
      <c r="X1702" s="12"/>
      <c r="Y1702" s="12">
        <v>0</v>
      </c>
      <c r="Z1702" s="12"/>
      <c r="AA1702" s="12"/>
      <c r="AB1702" s="12">
        <v>0</v>
      </c>
      <c r="AC1702" s="12"/>
      <c r="AD1702" s="12"/>
      <c r="AE1702" s="12">
        <v>0</v>
      </c>
      <c r="AF1702" s="12"/>
      <c r="AG1702" s="12"/>
      <c r="AH1702" s="12">
        <v>0</v>
      </c>
      <c r="AI1702" s="12"/>
      <c r="AJ1702" s="12"/>
      <c r="AK1702" s="12">
        <v>0</v>
      </c>
      <c r="AL1702" s="12"/>
      <c r="AM1702" s="12"/>
      <c r="AN1702" s="12">
        <v>0</v>
      </c>
      <c r="AO1702" s="32"/>
      <c r="AP1702" s="39" t="s">
        <v>53</v>
      </c>
      <c r="AQ1702" s="32"/>
      <c r="AR1702" s="32">
        <v>0</v>
      </c>
      <c r="AS1702" s="12">
        <v>2075410.389</v>
      </c>
      <c r="AT1702" s="12">
        <v>1959345.6</v>
      </c>
      <c r="AU1702" s="12">
        <v>-116064.78899999987</v>
      </c>
      <c r="AV1702" s="12"/>
      <c r="AW1702" s="12"/>
      <c r="AX1702" s="12">
        <v>0</v>
      </c>
      <c r="AY1702" s="45"/>
      <c r="AZ1702" s="32"/>
      <c r="BA1702" s="12">
        <v>0</v>
      </c>
      <c r="BB1702" s="12">
        <f t="shared" ref="BB1702:BB1704" si="2055">BF1702+BJ1702+BN1702+BR1702+BV1702+BZ1702+CD1702+CH1702+CL1702+CP1702+CT1702+CX1702+DB1702</f>
        <v>0</v>
      </c>
      <c r="BC1702" s="12">
        <f t="shared" si="1990"/>
        <v>0</v>
      </c>
      <c r="BD1702" s="12">
        <f t="shared" si="1991"/>
        <v>0</v>
      </c>
      <c r="BE1702" s="12"/>
      <c r="BF1702" s="12"/>
      <c r="BG1702" s="12"/>
      <c r="BH1702" s="12">
        <f t="shared" si="2042"/>
        <v>0</v>
      </c>
      <c r="BI1702" s="12"/>
      <c r="BJ1702" s="12"/>
      <c r="BK1702" s="12"/>
      <c r="BL1702" s="12">
        <f t="shared" si="2043"/>
        <v>0</v>
      </c>
      <c r="BM1702" s="12"/>
      <c r="BN1702" s="12"/>
      <c r="BO1702" s="12"/>
      <c r="BP1702" s="12">
        <f t="shared" si="2044"/>
        <v>0</v>
      </c>
      <c r="BQ1702" s="12"/>
      <c r="BR1702" s="12"/>
      <c r="BS1702" s="12"/>
      <c r="BT1702" s="12">
        <f t="shared" si="2045"/>
        <v>0</v>
      </c>
      <c r="BU1702" s="12"/>
      <c r="BV1702" s="12"/>
      <c r="BW1702" s="12"/>
      <c r="BX1702" s="12">
        <f t="shared" si="2046"/>
        <v>0</v>
      </c>
      <c r="BY1702" s="12"/>
      <c r="BZ1702" s="12"/>
      <c r="CA1702" s="12"/>
      <c r="CB1702" s="12">
        <f t="shared" si="2047"/>
        <v>0</v>
      </c>
      <c r="CC1702" s="12"/>
      <c r="CD1702" s="12"/>
      <c r="CE1702" s="12"/>
      <c r="CF1702" s="12">
        <f t="shared" si="2048"/>
        <v>0</v>
      </c>
      <c r="CG1702" s="12"/>
      <c r="CH1702" s="12"/>
      <c r="CI1702" s="12"/>
      <c r="CJ1702" s="12">
        <f t="shared" si="2049"/>
        <v>0</v>
      </c>
      <c r="CK1702" s="12"/>
      <c r="CL1702" s="12"/>
      <c r="CM1702" s="12"/>
      <c r="CN1702" s="12">
        <f t="shared" si="2050"/>
        <v>0</v>
      </c>
      <c r="CO1702" s="12"/>
      <c r="CP1702" s="12"/>
      <c r="CQ1702" s="12"/>
      <c r="CR1702" s="12">
        <f t="shared" si="2051"/>
        <v>0</v>
      </c>
      <c r="CS1702" s="12"/>
      <c r="CT1702" s="12"/>
      <c r="CU1702" s="12"/>
      <c r="CV1702" s="12">
        <f t="shared" si="2052"/>
        <v>0</v>
      </c>
      <c r="CW1702" s="12"/>
      <c r="CX1702" s="12"/>
      <c r="CY1702" s="12"/>
      <c r="CZ1702" s="12">
        <f t="shared" si="2053"/>
        <v>0</v>
      </c>
      <c r="DA1702" s="12"/>
      <c r="DB1702" s="12"/>
      <c r="DC1702" s="12"/>
      <c r="DD1702" s="12">
        <f t="shared" si="2054"/>
        <v>0</v>
      </c>
      <c r="DE1702" s="13" t="s">
        <v>54</v>
      </c>
      <c r="DF1702" s="14" t="s">
        <v>55</v>
      </c>
    </row>
    <row r="1703" spans="1:110" s="3" customFormat="1" ht="51" hidden="1" x14ac:dyDescent="0.25">
      <c r="A1703" s="25" t="s">
        <v>175</v>
      </c>
      <c r="B1703" s="48" t="s">
        <v>1685</v>
      </c>
      <c r="C1703" s="49">
        <v>1882</v>
      </c>
      <c r="D1703" s="49" t="s">
        <v>51</v>
      </c>
      <c r="E1703" s="48" t="s">
        <v>56</v>
      </c>
      <c r="F1703" s="50">
        <v>1646.3</v>
      </c>
      <c r="G1703" s="50">
        <v>1395.3</v>
      </c>
      <c r="H1703" s="51">
        <v>33611</v>
      </c>
      <c r="I1703" s="12">
        <f t="shared" si="1992"/>
        <v>5801163.4384000003</v>
      </c>
      <c r="J1703" s="12">
        <f t="shared" si="1993"/>
        <v>2900581.7192000002</v>
      </c>
      <c r="K1703" s="12">
        <f t="shared" si="1988"/>
        <v>2900581.7192000002</v>
      </c>
      <c r="L1703" s="12">
        <f t="shared" si="1989"/>
        <v>2900581.7192000002</v>
      </c>
      <c r="M1703" s="12">
        <f t="shared" si="2012"/>
        <v>0</v>
      </c>
      <c r="N1703" s="12"/>
      <c r="O1703" s="12"/>
      <c r="P1703" s="12">
        <v>0</v>
      </c>
      <c r="Q1703" s="12">
        <v>3480673.7379999999</v>
      </c>
      <c r="R1703" s="12">
        <v>3480673.7379999999</v>
      </c>
      <c r="S1703" s="12">
        <v>0</v>
      </c>
      <c r="T1703" s="12"/>
      <c r="U1703" s="12"/>
      <c r="V1703" s="12">
        <v>0</v>
      </c>
      <c r="W1703" s="12">
        <v>756796.81400000001</v>
      </c>
      <c r="X1703" s="12">
        <v>675072</v>
      </c>
      <c r="Y1703" s="12">
        <v>-81724.814000000013</v>
      </c>
      <c r="Z1703" s="12">
        <v>942511.21600000001</v>
      </c>
      <c r="AA1703" s="12">
        <v>851488.02360000007</v>
      </c>
      <c r="AB1703" s="12">
        <v>-91023.192399999942</v>
      </c>
      <c r="AC1703" s="12"/>
      <c r="AD1703" s="12">
        <v>793929.67680000002</v>
      </c>
      <c r="AE1703" s="12">
        <v>793929.67680000002</v>
      </c>
      <c r="AF1703" s="12"/>
      <c r="AG1703" s="12"/>
      <c r="AH1703" s="12">
        <v>0</v>
      </c>
      <c r="AI1703" s="12"/>
      <c r="AJ1703" s="12"/>
      <c r="AK1703" s="12">
        <v>0</v>
      </c>
      <c r="AL1703" s="12"/>
      <c r="AM1703" s="12"/>
      <c r="AN1703" s="12">
        <v>0</v>
      </c>
      <c r="AO1703" s="32"/>
      <c r="AP1703" s="39" t="s">
        <v>53</v>
      </c>
      <c r="AQ1703" s="32"/>
      <c r="AR1703" s="32">
        <v>0</v>
      </c>
      <c r="AS1703" s="12"/>
      <c r="AT1703" s="12"/>
      <c r="AU1703" s="12">
        <v>0</v>
      </c>
      <c r="AV1703" s="12"/>
      <c r="AW1703" s="12"/>
      <c r="AX1703" s="12">
        <v>0</v>
      </c>
      <c r="AY1703" s="45"/>
      <c r="AZ1703" s="32"/>
      <c r="BA1703" s="12">
        <v>0</v>
      </c>
      <c r="BB1703" s="12">
        <f t="shared" si="2055"/>
        <v>0</v>
      </c>
      <c r="BC1703" s="12">
        <f t="shared" si="1990"/>
        <v>0</v>
      </c>
      <c r="BD1703" s="12">
        <f t="shared" si="1991"/>
        <v>0</v>
      </c>
      <c r="BE1703" s="12"/>
      <c r="BF1703" s="12"/>
      <c r="BG1703" s="12"/>
      <c r="BH1703" s="12">
        <f t="shared" si="2042"/>
        <v>0</v>
      </c>
      <c r="BI1703" s="12"/>
      <c r="BJ1703" s="12"/>
      <c r="BK1703" s="12"/>
      <c r="BL1703" s="12">
        <f t="shared" si="2043"/>
        <v>0</v>
      </c>
      <c r="BM1703" s="12"/>
      <c r="BN1703" s="12"/>
      <c r="BO1703" s="12"/>
      <c r="BP1703" s="12">
        <f t="shared" si="2044"/>
        <v>0</v>
      </c>
      <c r="BQ1703" s="12"/>
      <c r="BR1703" s="12"/>
      <c r="BS1703" s="12"/>
      <c r="BT1703" s="12">
        <f t="shared" si="2045"/>
        <v>0</v>
      </c>
      <c r="BU1703" s="12"/>
      <c r="BV1703" s="12"/>
      <c r="BW1703" s="12"/>
      <c r="BX1703" s="12">
        <f t="shared" si="2046"/>
        <v>0</v>
      </c>
      <c r="BY1703" s="12"/>
      <c r="BZ1703" s="12"/>
      <c r="CA1703" s="12"/>
      <c r="CB1703" s="12">
        <f t="shared" si="2047"/>
        <v>0</v>
      </c>
      <c r="CC1703" s="12"/>
      <c r="CD1703" s="12"/>
      <c r="CE1703" s="12"/>
      <c r="CF1703" s="12">
        <f t="shared" si="2048"/>
        <v>0</v>
      </c>
      <c r="CG1703" s="12"/>
      <c r="CH1703" s="12"/>
      <c r="CI1703" s="12"/>
      <c r="CJ1703" s="12">
        <f t="shared" si="2049"/>
        <v>0</v>
      </c>
      <c r="CK1703" s="12"/>
      <c r="CL1703" s="12"/>
      <c r="CM1703" s="12"/>
      <c r="CN1703" s="12">
        <f t="shared" si="2050"/>
        <v>0</v>
      </c>
      <c r="CO1703" s="12"/>
      <c r="CP1703" s="12"/>
      <c r="CQ1703" s="12"/>
      <c r="CR1703" s="12">
        <f t="shared" si="2051"/>
        <v>0</v>
      </c>
      <c r="CS1703" s="12"/>
      <c r="CT1703" s="12"/>
      <c r="CU1703" s="12"/>
      <c r="CV1703" s="12">
        <f t="shared" si="2052"/>
        <v>0</v>
      </c>
      <c r="CW1703" s="12"/>
      <c r="CX1703" s="12"/>
      <c r="CY1703" s="12"/>
      <c r="CZ1703" s="12">
        <f t="shared" si="2053"/>
        <v>0</v>
      </c>
      <c r="DA1703" s="12"/>
      <c r="DB1703" s="12"/>
      <c r="DC1703" s="12"/>
      <c r="DD1703" s="12">
        <f t="shared" si="2054"/>
        <v>0</v>
      </c>
      <c r="DE1703" s="13" t="s">
        <v>54</v>
      </c>
      <c r="DF1703" s="14" t="s">
        <v>55</v>
      </c>
    </row>
    <row r="1704" spans="1:110" s="3" customFormat="1" ht="38.25" hidden="1" x14ac:dyDescent="0.25">
      <c r="A1704" s="25" t="s">
        <v>176</v>
      </c>
      <c r="B1704" s="48" t="s">
        <v>1686</v>
      </c>
      <c r="C1704" s="49">
        <v>1957</v>
      </c>
      <c r="D1704" s="49" t="s">
        <v>51</v>
      </c>
      <c r="E1704" s="48" t="s">
        <v>67</v>
      </c>
      <c r="F1704" s="50">
        <v>3780.83</v>
      </c>
      <c r="G1704" s="50">
        <v>3338.23</v>
      </c>
      <c r="H1704" s="51">
        <v>33611</v>
      </c>
      <c r="I1704" s="12">
        <f t="shared" si="1992"/>
        <v>4030434</v>
      </c>
      <c r="J1704" s="12">
        <f t="shared" si="1993"/>
        <v>2015217</v>
      </c>
      <c r="K1704" s="12">
        <f t="shared" si="1988"/>
        <v>2015217</v>
      </c>
      <c r="L1704" s="12">
        <f t="shared" si="1989"/>
        <v>2015217</v>
      </c>
      <c r="M1704" s="12">
        <f t="shared" si="2012"/>
        <v>0</v>
      </c>
      <c r="N1704" s="12"/>
      <c r="O1704" s="12"/>
      <c r="P1704" s="12">
        <v>0</v>
      </c>
      <c r="Q1704" s="12"/>
      <c r="R1704" s="12"/>
      <c r="S1704" s="12">
        <v>0</v>
      </c>
      <c r="T1704" s="12"/>
      <c r="U1704" s="12"/>
      <c r="V1704" s="12">
        <v>0</v>
      </c>
      <c r="W1704" s="12"/>
      <c r="X1704" s="12"/>
      <c r="Y1704" s="12">
        <v>0</v>
      </c>
      <c r="Z1704" s="12"/>
      <c r="AA1704" s="12"/>
      <c r="AB1704" s="12">
        <v>0</v>
      </c>
      <c r="AC1704" s="12"/>
      <c r="AD1704" s="12"/>
      <c r="AE1704" s="12">
        <v>0</v>
      </c>
      <c r="AF1704" s="12"/>
      <c r="AG1704" s="12"/>
      <c r="AH1704" s="12">
        <v>0</v>
      </c>
      <c r="AI1704" s="12"/>
      <c r="AJ1704" s="12"/>
      <c r="AK1704" s="12">
        <v>0</v>
      </c>
      <c r="AL1704" s="12"/>
      <c r="AM1704" s="12"/>
      <c r="AN1704" s="12">
        <v>0</v>
      </c>
      <c r="AO1704" s="32"/>
      <c r="AP1704" s="39" t="s">
        <v>53</v>
      </c>
      <c r="AQ1704" s="32"/>
      <c r="AR1704" s="32">
        <v>0</v>
      </c>
      <c r="AS1704" s="12">
        <v>3534000</v>
      </c>
      <c r="AT1704" s="12">
        <v>4030434</v>
      </c>
      <c r="AU1704" s="12">
        <v>496434</v>
      </c>
      <c r="AV1704" s="12"/>
      <c r="AW1704" s="12"/>
      <c r="AX1704" s="12">
        <v>0</v>
      </c>
      <c r="AY1704" s="45"/>
      <c r="AZ1704" s="32"/>
      <c r="BA1704" s="12">
        <v>0</v>
      </c>
      <c r="BB1704" s="12">
        <f t="shared" si="2055"/>
        <v>0</v>
      </c>
      <c r="BC1704" s="12">
        <f t="shared" si="1990"/>
        <v>0</v>
      </c>
      <c r="BD1704" s="12">
        <f t="shared" si="1991"/>
        <v>0</v>
      </c>
      <c r="BE1704" s="12"/>
      <c r="BF1704" s="12"/>
      <c r="BG1704" s="12"/>
      <c r="BH1704" s="12">
        <f t="shared" si="2042"/>
        <v>0</v>
      </c>
      <c r="BI1704" s="12"/>
      <c r="BJ1704" s="12"/>
      <c r="BK1704" s="12"/>
      <c r="BL1704" s="12">
        <f t="shared" si="2043"/>
        <v>0</v>
      </c>
      <c r="BM1704" s="12"/>
      <c r="BN1704" s="12"/>
      <c r="BO1704" s="12"/>
      <c r="BP1704" s="12">
        <f t="shared" si="2044"/>
        <v>0</v>
      </c>
      <c r="BQ1704" s="12"/>
      <c r="BR1704" s="12"/>
      <c r="BS1704" s="12"/>
      <c r="BT1704" s="12">
        <f t="shared" si="2045"/>
        <v>0</v>
      </c>
      <c r="BU1704" s="12"/>
      <c r="BV1704" s="12"/>
      <c r="BW1704" s="12"/>
      <c r="BX1704" s="12">
        <f t="shared" si="2046"/>
        <v>0</v>
      </c>
      <c r="BY1704" s="12"/>
      <c r="BZ1704" s="12"/>
      <c r="CA1704" s="12"/>
      <c r="CB1704" s="12">
        <f t="shared" si="2047"/>
        <v>0</v>
      </c>
      <c r="CC1704" s="12"/>
      <c r="CD1704" s="12"/>
      <c r="CE1704" s="12"/>
      <c r="CF1704" s="12">
        <f t="shared" si="2048"/>
        <v>0</v>
      </c>
      <c r="CG1704" s="12"/>
      <c r="CH1704" s="12"/>
      <c r="CI1704" s="12"/>
      <c r="CJ1704" s="12">
        <f t="shared" si="2049"/>
        <v>0</v>
      </c>
      <c r="CK1704" s="12"/>
      <c r="CL1704" s="12"/>
      <c r="CM1704" s="12"/>
      <c r="CN1704" s="12">
        <f t="shared" si="2050"/>
        <v>0</v>
      </c>
      <c r="CO1704" s="12"/>
      <c r="CP1704" s="12"/>
      <c r="CQ1704" s="12"/>
      <c r="CR1704" s="12">
        <f t="shared" si="2051"/>
        <v>0</v>
      </c>
      <c r="CS1704" s="12"/>
      <c r="CT1704" s="12"/>
      <c r="CU1704" s="12"/>
      <c r="CV1704" s="12">
        <f t="shared" si="2052"/>
        <v>0</v>
      </c>
      <c r="CW1704" s="12"/>
      <c r="CX1704" s="12"/>
      <c r="CY1704" s="12"/>
      <c r="CZ1704" s="12">
        <f t="shared" si="2053"/>
        <v>0</v>
      </c>
      <c r="DA1704" s="12"/>
      <c r="DB1704" s="12"/>
      <c r="DC1704" s="12"/>
      <c r="DD1704" s="12">
        <f t="shared" si="2054"/>
        <v>0</v>
      </c>
      <c r="DE1704" s="13" t="s">
        <v>54</v>
      </c>
      <c r="DF1704" s="14" t="s">
        <v>55</v>
      </c>
    </row>
    <row r="1705" spans="1:110" s="3" customFormat="1" ht="51" hidden="1" x14ac:dyDescent="0.25">
      <c r="A1705" s="25" t="s">
        <v>177</v>
      </c>
      <c r="B1705" s="48" t="s">
        <v>1687</v>
      </c>
      <c r="C1705" s="49">
        <v>1913</v>
      </c>
      <c r="D1705" s="49" t="s">
        <v>51</v>
      </c>
      <c r="E1705" s="48" t="s">
        <v>56</v>
      </c>
      <c r="F1705" s="50">
        <v>6570.5</v>
      </c>
      <c r="G1705" s="50">
        <v>6029.5</v>
      </c>
      <c r="H1705" s="51">
        <v>33611</v>
      </c>
      <c r="I1705" s="12">
        <f t="shared" si="1992"/>
        <v>1752875</v>
      </c>
      <c r="J1705" s="12">
        <f t="shared" si="1993"/>
        <v>876437.5</v>
      </c>
      <c r="K1705" s="12">
        <f t="shared" si="1988"/>
        <v>876437.5</v>
      </c>
      <c r="L1705" s="12">
        <f t="shared" si="1989"/>
        <v>876437.5</v>
      </c>
      <c r="M1705" s="12">
        <f t="shared" si="2012"/>
        <v>0</v>
      </c>
      <c r="N1705" s="12">
        <v>3032838.5</v>
      </c>
      <c r="O1705" s="12">
        <v>1752875</v>
      </c>
      <c r="P1705" s="12">
        <v>-1279963.5</v>
      </c>
      <c r="Q1705" s="12"/>
      <c r="R1705" s="12"/>
      <c r="S1705" s="12">
        <v>0</v>
      </c>
      <c r="T1705" s="12"/>
      <c r="U1705" s="12"/>
      <c r="V1705" s="12">
        <v>0</v>
      </c>
      <c r="W1705" s="12"/>
      <c r="X1705" s="12"/>
      <c r="Y1705" s="12">
        <v>0</v>
      </c>
      <c r="Z1705" s="12"/>
      <c r="AA1705" s="12"/>
      <c r="AB1705" s="12">
        <v>0</v>
      </c>
      <c r="AC1705" s="12"/>
      <c r="AD1705" s="12"/>
      <c r="AE1705" s="12">
        <v>0</v>
      </c>
      <c r="AF1705" s="12"/>
      <c r="AG1705" s="12"/>
      <c r="AH1705" s="12">
        <v>0</v>
      </c>
      <c r="AI1705" s="12"/>
      <c r="AJ1705" s="12"/>
      <c r="AK1705" s="12">
        <v>0</v>
      </c>
      <c r="AL1705" s="12"/>
      <c r="AM1705" s="12"/>
      <c r="AN1705" s="12">
        <v>0</v>
      </c>
      <c r="AO1705" s="32"/>
      <c r="AP1705" s="39" t="s">
        <v>53</v>
      </c>
      <c r="AQ1705" s="32"/>
      <c r="AR1705" s="32">
        <v>0</v>
      </c>
      <c r="AS1705" s="12"/>
      <c r="AT1705" s="12"/>
      <c r="AU1705" s="12">
        <v>0</v>
      </c>
      <c r="AV1705" s="12"/>
      <c r="AW1705" s="12"/>
      <c r="AX1705" s="12">
        <v>0</v>
      </c>
      <c r="AY1705" s="45"/>
      <c r="AZ1705" s="32"/>
      <c r="BA1705" s="12">
        <v>0</v>
      </c>
      <c r="BB1705" s="12">
        <f>BF1705+BJ1705+BN1705+BR1705+BV1705+BZ1705+CD1705+CH1705+CL1705+CP1705+CT1705+CX1705+DB1705</f>
        <v>0</v>
      </c>
      <c r="BC1705" s="12">
        <f t="shared" si="1990"/>
        <v>0</v>
      </c>
      <c r="BD1705" s="12">
        <f t="shared" si="1991"/>
        <v>0</v>
      </c>
      <c r="BE1705" s="12"/>
      <c r="BF1705" s="12"/>
      <c r="BG1705" s="12"/>
      <c r="BH1705" s="12">
        <f t="shared" si="2042"/>
        <v>0</v>
      </c>
      <c r="BI1705" s="12"/>
      <c r="BJ1705" s="12"/>
      <c r="BK1705" s="12"/>
      <c r="BL1705" s="12">
        <f t="shared" si="2043"/>
        <v>0</v>
      </c>
      <c r="BM1705" s="12"/>
      <c r="BN1705" s="12"/>
      <c r="BO1705" s="12"/>
      <c r="BP1705" s="12">
        <f t="shared" si="2044"/>
        <v>0</v>
      </c>
      <c r="BQ1705" s="12"/>
      <c r="BR1705" s="12"/>
      <c r="BS1705" s="12"/>
      <c r="BT1705" s="12">
        <f t="shared" si="2045"/>
        <v>0</v>
      </c>
      <c r="BU1705" s="12"/>
      <c r="BV1705" s="12"/>
      <c r="BW1705" s="12"/>
      <c r="BX1705" s="12">
        <f t="shared" si="2046"/>
        <v>0</v>
      </c>
      <c r="BY1705" s="12"/>
      <c r="BZ1705" s="12"/>
      <c r="CA1705" s="12"/>
      <c r="CB1705" s="12">
        <f t="shared" si="2047"/>
        <v>0</v>
      </c>
      <c r="CC1705" s="12"/>
      <c r="CD1705" s="12"/>
      <c r="CE1705" s="12"/>
      <c r="CF1705" s="12">
        <f t="shared" si="2048"/>
        <v>0</v>
      </c>
      <c r="CG1705" s="12"/>
      <c r="CH1705" s="12"/>
      <c r="CI1705" s="12"/>
      <c r="CJ1705" s="12">
        <f t="shared" si="2049"/>
        <v>0</v>
      </c>
      <c r="CK1705" s="12"/>
      <c r="CL1705" s="12"/>
      <c r="CM1705" s="12"/>
      <c r="CN1705" s="12">
        <f t="shared" si="2050"/>
        <v>0</v>
      </c>
      <c r="CO1705" s="12"/>
      <c r="CP1705" s="12"/>
      <c r="CQ1705" s="12"/>
      <c r="CR1705" s="12">
        <f t="shared" si="2051"/>
        <v>0</v>
      </c>
      <c r="CS1705" s="12"/>
      <c r="CT1705" s="12"/>
      <c r="CU1705" s="12"/>
      <c r="CV1705" s="12">
        <f t="shared" si="2052"/>
        <v>0</v>
      </c>
      <c r="CW1705" s="12"/>
      <c r="CX1705" s="12"/>
      <c r="CY1705" s="12"/>
      <c r="CZ1705" s="12">
        <f t="shared" si="2053"/>
        <v>0</v>
      </c>
      <c r="DA1705" s="12"/>
      <c r="DB1705" s="12"/>
      <c r="DC1705" s="12"/>
      <c r="DD1705" s="12">
        <f t="shared" si="2054"/>
        <v>0</v>
      </c>
      <c r="DE1705" s="13" t="s">
        <v>54</v>
      </c>
      <c r="DF1705" s="14" t="s">
        <v>55</v>
      </c>
    </row>
    <row r="1706" spans="1:110" ht="51" hidden="1" x14ac:dyDescent="0.25">
      <c r="A1706" s="25" t="s">
        <v>178</v>
      </c>
      <c r="B1706" s="48" t="s">
        <v>1688</v>
      </c>
      <c r="C1706" s="49">
        <v>1901</v>
      </c>
      <c r="D1706" s="49" t="s">
        <v>51</v>
      </c>
      <c r="E1706" s="48" t="s">
        <v>56</v>
      </c>
      <c r="F1706" s="50">
        <v>5325.9</v>
      </c>
      <c r="G1706" s="50">
        <v>4939.8999999999996</v>
      </c>
      <c r="H1706" s="51">
        <v>33870</v>
      </c>
      <c r="I1706" s="12">
        <f t="shared" si="1992"/>
        <v>12322926.437000001</v>
      </c>
      <c r="J1706" s="12">
        <f t="shared" si="1993"/>
        <v>6161463.2185000004</v>
      </c>
      <c r="K1706" s="12">
        <f t="shared" si="1988"/>
        <v>6161463.2185000004</v>
      </c>
      <c r="L1706" s="12">
        <f t="shared" si="1989"/>
        <v>6161463.2185000004</v>
      </c>
      <c r="M1706" s="12">
        <f t="shared" si="2012"/>
        <v>0</v>
      </c>
      <c r="N1706" s="12"/>
      <c r="O1706" s="12"/>
      <c r="P1706" s="12">
        <v>0</v>
      </c>
      <c r="Q1706" s="12">
        <v>12322926.437000001</v>
      </c>
      <c r="R1706" s="12">
        <v>12322926.437000001</v>
      </c>
      <c r="S1706" s="12">
        <v>0</v>
      </c>
      <c r="T1706" s="12"/>
      <c r="U1706" s="12"/>
      <c r="V1706" s="12">
        <v>0</v>
      </c>
      <c r="W1706" s="12"/>
      <c r="X1706" s="12"/>
      <c r="Y1706" s="12">
        <v>0</v>
      </c>
      <c r="Z1706" s="12"/>
      <c r="AA1706" s="12"/>
      <c r="AB1706" s="12">
        <v>0</v>
      </c>
      <c r="AC1706" s="12"/>
      <c r="AD1706" s="12"/>
      <c r="AE1706" s="12">
        <v>0</v>
      </c>
      <c r="AF1706" s="12"/>
      <c r="AG1706" s="12"/>
      <c r="AH1706" s="12">
        <v>0</v>
      </c>
      <c r="AI1706" s="12"/>
      <c r="AJ1706" s="12"/>
      <c r="AK1706" s="12">
        <v>0</v>
      </c>
      <c r="AL1706" s="12"/>
      <c r="AM1706" s="12"/>
      <c r="AN1706" s="12">
        <v>0</v>
      </c>
      <c r="AO1706" s="32"/>
      <c r="AP1706" s="39" t="s">
        <v>53</v>
      </c>
      <c r="AQ1706" s="32"/>
      <c r="AR1706" s="32">
        <v>0</v>
      </c>
      <c r="AS1706" s="12"/>
      <c r="AT1706" s="12"/>
      <c r="AU1706" s="12">
        <v>0</v>
      </c>
      <c r="AV1706" s="12"/>
      <c r="AW1706" s="12"/>
      <c r="AX1706" s="12">
        <v>0</v>
      </c>
      <c r="AY1706" s="45"/>
      <c r="AZ1706" s="32"/>
      <c r="BA1706" s="12">
        <v>0</v>
      </c>
      <c r="BB1706" s="12">
        <f t="shared" ref="BB1706:BB1712" si="2056">BF1706+BJ1706+BN1706+BR1706+BV1706+BZ1706+CD1706+CH1706+CL1706+CP1706+CT1706+CX1706+DB1706</f>
        <v>0</v>
      </c>
      <c r="BC1706" s="12">
        <f t="shared" si="1990"/>
        <v>0</v>
      </c>
      <c r="BD1706" s="12">
        <f t="shared" si="1991"/>
        <v>0</v>
      </c>
      <c r="BE1706" s="12"/>
      <c r="BF1706" s="12"/>
      <c r="BG1706" s="12"/>
      <c r="BH1706" s="12">
        <f t="shared" si="2042"/>
        <v>0</v>
      </c>
      <c r="BI1706" s="12"/>
      <c r="BJ1706" s="12"/>
      <c r="BK1706" s="12"/>
      <c r="BL1706" s="12">
        <f t="shared" si="2043"/>
        <v>0</v>
      </c>
      <c r="BM1706" s="12"/>
      <c r="BN1706" s="12"/>
      <c r="BO1706" s="12"/>
      <c r="BP1706" s="12">
        <f t="shared" si="2044"/>
        <v>0</v>
      </c>
      <c r="BQ1706" s="12"/>
      <c r="BR1706" s="12"/>
      <c r="BS1706" s="12"/>
      <c r="BT1706" s="12">
        <f t="shared" si="2045"/>
        <v>0</v>
      </c>
      <c r="BU1706" s="12"/>
      <c r="BV1706" s="12"/>
      <c r="BW1706" s="12"/>
      <c r="BX1706" s="12">
        <f t="shared" si="2046"/>
        <v>0</v>
      </c>
      <c r="BY1706" s="12"/>
      <c r="BZ1706" s="12"/>
      <c r="CA1706" s="12"/>
      <c r="CB1706" s="12">
        <f t="shared" si="2047"/>
        <v>0</v>
      </c>
      <c r="CC1706" s="12"/>
      <c r="CD1706" s="12"/>
      <c r="CE1706" s="12"/>
      <c r="CF1706" s="12">
        <f t="shared" si="2048"/>
        <v>0</v>
      </c>
      <c r="CG1706" s="12"/>
      <c r="CH1706" s="12"/>
      <c r="CI1706" s="12"/>
      <c r="CJ1706" s="12">
        <f t="shared" si="2049"/>
        <v>0</v>
      </c>
      <c r="CK1706" s="12"/>
      <c r="CL1706" s="12"/>
      <c r="CM1706" s="12"/>
      <c r="CN1706" s="12">
        <f t="shared" si="2050"/>
        <v>0</v>
      </c>
      <c r="CO1706" s="12"/>
      <c r="CP1706" s="12"/>
      <c r="CQ1706" s="12"/>
      <c r="CR1706" s="12">
        <f t="shared" si="2051"/>
        <v>0</v>
      </c>
      <c r="CS1706" s="12"/>
      <c r="CT1706" s="12"/>
      <c r="CU1706" s="12"/>
      <c r="CV1706" s="12">
        <f t="shared" si="2052"/>
        <v>0</v>
      </c>
      <c r="CW1706" s="12"/>
      <c r="CX1706" s="12"/>
      <c r="CY1706" s="12"/>
      <c r="CZ1706" s="12">
        <f t="shared" si="2053"/>
        <v>0</v>
      </c>
      <c r="DA1706" s="12"/>
      <c r="DB1706" s="12"/>
      <c r="DC1706" s="12"/>
      <c r="DD1706" s="12">
        <f t="shared" si="2054"/>
        <v>0</v>
      </c>
      <c r="DE1706" s="13" t="s">
        <v>54</v>
      </c>
      <c r="DF1706" s="14" t="s">
        <v>55</v>
      </c>
    </row>
    <row r="1707" spans="1:110" ht="51" hidden="1" x14ac:dyDescent="0.25">
      <c r="A1707" s="25" t="s">
        <v>179</v>
      </c>
      <c r="B1707" s="48" t="s">
        <v>1689</v>
      </c>
      <c r="C1707" s="49">
        <v>1905</v>
      </c>
      <c r="D1707" s="49" t="s">
        <v>51</v>
      </c>
      <c r="E1707" s="48" t="s">
        <v>56</v>
      </c>
      <c r="F1707" s="50">
        <v>2971</v>
      </c>
      <c r="G1707" s="50">
        <v>2638</v>
      </c>
      <c r="H1707" s="51">
        <v>33611</v>
      </c>
      <c r="I1707" s="12">
        <f t="shared" si="1992"/>
        <v>7481816.4950000001</v>
      </c>
      <c r="J1707" s="12">
        <f t="shared" si="1993"/>
        <v>3740908.2475000001</v>
      </c>
      <c r="K1707" s="12">
        <f t="shared" si="1988"/>
        <v>3740908.2475000001</v>
      </c>
      <c r="L1707" s="12">
        <f t="shared" si="1989"/>
        <v>3740908.2475000001</v>
      </c>
      <c r="M1707" s="12">
        <f t="shared" si="2012"/>
        <v>0</v>
      </c>
      <c r="N1707" s="12"/>
      <c r="O1707" s="12"/>
      <c r="P1707" s="12">
        <v>0</v>
      </c>
      <c r="Q1707" s="12">
        <v>4880300</v>
      </c>
      <c r="R1707" s="12">
        <v>4880300</v>
      </c>
      <c r="S1707" s="12">
        <v>0</v>
      </c>
      <c r="T1707" s="12"/>
      <c r="U1707" s="12"/>
      <c r="V1707" s="12">
        <v>0</v>
      </c>
      <c r="W1707" s="12">
        <v>804590</v>
      </c>
      <c r="X1707" s="12">
        <v>804590</v>
      </c>
      <c r="Y1707" s="12">
        <v>0</v>
      </c>
      <c r="Z1707" s="12">
        <v>830970</v>
      </c>
      <c r="AA1707" s="12">
        <v>830970</v>
      </c>
      <c r="AB1707" s="12">
        <v>0</v>
      </c>
      <c r="AC1707" s="12">
        <v>965956.495</v>
      </c>
      <c r="AD1707" s="12">
        <v>965956.495</v>
      </c>
      <c r="AE1707" s="12">
        <v>0</v>
      </c>
      <c r="AF1707" s="12"/>
      <c r="AG1707" s="12"/>
      <c r="AH1707" s="12">
        <v>0</v>
      </c>
      <c r="AI1707" s="12"/>
      <c r="AJ1707" s="12"/>
      <c r="AK1707" s="12">
        <v>0</v>
      </c>
      <c r="AL1707" s="12"/>
      <c r="AM1707" s="12"/>
      <c r="AN1707" s="12">
        <v>0</v>
      </c>
      <c r="AO1707" s="32"/>
      <c r="AP1707" s="39" t="s">
        <v>53</v>
      </c>
      <c r="AQ1707" s="32"/>
      <c r="AR1707" s="32">
        <v>0</v>
      </c>
      <c r="AS1707" s="12"/>
      <c r="AT1707" s="12"/>
      <c r="AU1707" s="12">
        <v>0</v>
      </c>
      <c r="AV1707" s="12"/>
      <c r="AW1707" s="12"/>
      <c r="AX1707" s="12">
        <v>0</v>
      </c>
      <c r="AY1707" s="45"/>
      <c r="AZ1707" s="32"/>
      <c r="BA1707" s="12">
        <v>0</v>
      </c>
      <c r="BB1707" s="12">
        <f t="shared" si="2056"/>
        <v>0</v>
      </c>
      <c r="BC1707" s="12">
        <f t="shared" si="1990"/>
        <v>0</v>
      </c>
      <c r="BD1707" s="12">
        <f t="shared" si="1991"/>
        <v>0</v>
      </c>
      <c r="BE1707" s="12"/>
      <c r="BF1707" s="12"/>
      <c r="BG1707" s="12"/>
      <c r="BH1707" s="12">
        <f t="shared" si="2042"/>
        <v>0</v>
      </c>
      <c r="BI1707" s="12"/>
      <c r="BJ1707" s="12"/>
      <c r="BK1707" s="12"/>
      <c r="BL1707" s="12">
        <f t="shared" si="2043"/>
        <v>0</v>
      </c>
      <c r="BM1707" s="12"/>
      <c r="BN1707" s="12"/>
      <c r="BO1707" s="12"/>
      <c r="BP1707" s="12">
        <f t="shared" si="2044"/>
        <v>0</v>
      </c>
      <c r="BQ1707" s="12"/>
      <c r="BR1707" s="12"/>
      <c r="BS1707" s="12"/>
      <c r="BT1707" s="12">
        <f t="shared" si="2045"/>
        <v>0</v>
      </c>
      <c r="BU1707" s="12"/>
      <c r="BV1707" s="12"/>
      <c r="BW1707" s="12"/>
      <c r="BX1707" s="12">
        <f t="shared" si="2046"/>
        <v>0</v>
      </c>
      <c r="BY1707" s="12"/>
      <c r="BZ1707" s="12"/>
      <c r="CA1707" s="12"/>
      <c r="CB1707" s="12">
        <f t="shared" si="2047"/>
        <v>0</v>
      </c>
      <c r="CC1707" s="12"/>
      <c r="CD1707" s="12"/>
      <c r="CE1707" s="12"/>
      <c r="CF1707" s="12">
        <f t="shared" si="2048"/>
        <v>0</v>
      </c>
      <c r="CG1707" s="12"/>
      <c r="CH1707" s="12"/>
      <c r="CI1707" s="12"/>
      <c r="CJ1707" s="12">
        <f t="shared" si="2049"/>
        <v>0</v>
      </c>
      <c r="CK1707" s="12"/>
      <c r="CL1707" s="12"/>
      <c r="CM1707" s="12"/>
      <c r="CN1707" s="12">
        <f t="shared" si="2050"/>
        <v>0</v>
      </c>
      <c r="CO1707" s="12"/>
      <c r="CP1707" s="12"/>
      <c r="CQ1707" s="12"/>
      <c r="CR1707" s="12">
        <f t="shared" si="2051"/>
        <v>0</v>
      </c>
      <c r="CS1707" s="12"/>
      <c r="CT1707" s="12"/>
      <c r="CU1707" s="12"/>
      <c r="CV1707" s="12">
        <f t="shared" si="2052"/>
        <v>0</v>
      </c>
      <c r="CW1707" s="12"/>
      <c r="CX1707" s="12"/>
      <c r="CY1707" s="12"/>
      <c r="CZ1707" s="12">
        <f t="shared" si="2053"/>
        <v>0</v>
      </c>
      <c r="DA1707" s="12"/>
      <c r="DB1707" s="12"/>
      <c r="DC1707" s="12"/>
      <c r="DD1707" s="12">
        <f t="shared" si="2054"/>
        <v>0</v>
      </c>
      <c r="DE1707" s="13" t="s">
        <v>54</v>
      </c>
      <c r="DF1707" s="14" t="s">
        <v>55</v>
      </c>
    </row>
    <row r="1708" spans="1:110" ht="51" hidden="1" x14ac:dyDescent="0.25">
      <c r="A1708" s="25" t="s">
        <v>180</v>
      </c>
      <c r="B1708" s="48" t="s">
        <v>1690</v>
      </c>
      <c r="C1708" s="49">
        <v>1798</v>
      </c>
      <c r="D1708" s="49" t="s">
        <v>51</v>
      </c>
      <c r="E1708" s="48" t="s">
        <v>56</v>
      </c>
      <c r="F1708" s="50">
        <v>706</v>
      </c>
      <c r="G1708" s="50">
        <v>607</v>
      </c>
      <c r="H1708" s="51">
        <v>33989</v>
      </c>
      <c r="I1708" s="12">
        <f t="shared" si="1992"/>
        <v>407400.19799999997</v>
      </c>
      <c r="J1708" s="12">
        <f t="shared" si="1993"/>
        <v>203700.09899999999</v>
      </c>
      <c r="K1708" s="12">
        <f t="shared" si="1988"/>
        <v>203700.09899999999</v>
      </c>
      <c r="L1708" s="12">
        <f t="shared" si="1989"/>
        <v>203700.09899999999</v>
      </c>
      <c r="M1708" s="12">
        <f t="shared" si="2012"/>
        <v>0</v>
      </c>
      <c r="N1708" s="12"/>
      <c r="O1708" s="12"/>
      <c r="P1708" s="12">
        <v>0</v>
      </c>
      <c r="Q1708" s="12"/>
      <c r="R1708" s="12"/>
      <c r="S1708" s="12">
        <v>0</v>
      </c>
      <c r="T1708" s="12"/>
      <c r="U1708" s="12"/>
      <c r="V1708" s="12">
        <v>0</v>
      </c>
      <c r="W1708" s="12">
        <v>185135</v>
      </c>
      <c r="X1708" s="12">
        <v>185135</v>
      </c>
      <c r="Y1708" s="12">
        <v>0</v>
      </c>
      <c r="Z1708" s="12"/>
      <c r="AA1708" s="12"/>
      <c r="AB1708" s="12">
        <v>0</v>
      </c>
      <c r="AC1708" s="12">
        <v>222265.198</v>
      </c>
      <c r="AD1708" s="12">
        <v>222265.198</v>
      </c>
      <c r="AE1708" s="12">
        <v>0</v>
      </c>
      <c r="AF1708" s="12"/>
      <c r="AG1708" s="12"/>
      <c r="AH1708" s="12">
        <v>0</v>
      </c>
      <c r="AI1708" s="12"/>
      <c r="AJ1708" s="12"/>
      <c r="AK1708" s="12">
        <v>0</v>
      </c>
      <c r="AL1708" s="12"/>
      <c r="AM1708" s="12"/>
      <c r="AN1708" s="12">
        <v>0</v>
      </c>
      <c r="AO1708" s="32"/>
      <c r="AP1708" s="39" t="s">
        <v>53</v>
      </c>
      <c r="AQ1708" s="32"/>
      <c r="AR1708" s="32">
        <v>0</v>
      </c>
      <c r="AS1708" s="12"/>
      <c r="AT1708" s="12"/>
      <c r="AU1708" s="12">
        <v>0</v>
      </c>
      <c r="AV1708" s="12"/>
      <c r="AW1708" s="12"/>
      <c r="AX1708" s="12">
        <v>0</v>
      </c>
      <c r="AY1708" s="45"/>
      <c r="AZ1708" s="32"/>
      <c r="BA1708" s="12">
        <v>0</v>
      </c>
      <c r="BB1708" s="12">
        <f t="shared" si="2056"/>
        <v>0</v>
      </c>
      <c r="BC1708" s="12">
        <f t="shared" si="1990"/>
        <v>0</v>
      </c>
      <c r="BD1708" s="12">
        <f t="shared" si="1991"/>
        <v>0</v>
      </c>
      <c r="BE1708" s="12"/>
      <c r="BF1708" s="12"/>
      <c r="BG1708" s="12"/>
      <c r="BH1708" s="12">
        <f t="shared" si="2042"/>
        <v>0</v>
      </c>
      <c r="BI1708" s="12"/>
      <c r="BJ1708" s="12"/>
      <c r="BK1708" s="12"/>
      <c r="BL1708" s="12">
        <f t="shared" si="2043"/>
        <v>0</v>
      </c>
      <c r="BM1708" s="12"/>
      <c r="BN1708" s="12"/>
      <c r="BO1708" s="12"/>
      <c r="BP1708" s="12">
        <f t="shared" si="2044"/>
        <v>0</v>
      </c>
      <c r="BQ1708" s="12"/>
      <c r="BR1708" s="12"/>
      <c r="BS1708" s="12"/>
      <c r="BT1708" s="12">
        <f t="shared" si="2045"/>
        <v>0</v>
      </c>
      <c r="BU1708" s="12"/>
      <c r="BV1708" s="12"/>
      <c r="BW1708" s="12"/>
      <c r="BX1708" s="12">
        <f t="shared" si="2046"/>
        <v>0</v>
      </c>
      <c r="BY1708" s="12"/>
      <c r="BZ1708" s="12"/>
      <c r="CA1708" s="12"/>
      <c r="CB1708" s="12">
        <f t="shared" si="2047"/>
        <v>0</v>
      </c>
      <c r="CC1708" s="12"/>
      <c r="CD1708" s="12"/>
      <c r="CE1708" s="12"/>
      <c r="CF1708" s="12">
        <f t="shared" si="2048"/>
        <v>0</v>
      </c>
      <c r="CG1708" s="12"/>
      <c r="CH1708" s="12"/>
      <c r="CI1708" s="12"/>
      <c r="CJ1708" s="12">
        <f t="shared" si="2049"/>
        <v>0</v>
      </c>
      <c r="CK1708" s="12"/>
      <c r="CL1708" s="12"/>
      <c r="CM1708" s="12"/>
      <c r="CN1708" s="12">
        <f t="shared" si="2050"/>
        <v>0</v>
      </c>
      <c r="CO1708" s="12"/>
      <c r="CP1708" s="12"/>
      <c r="CQ1708" s="12"/>
      <c r="CR1708" s="12">
        <f t="shared" si="2051"/>
        <v>0</v>
      </c>
      <c r="CS1708" s="12"/>
      <c r="CT1708" s="12"/>
      <c r="CU1708" s="12"/>
      <c r="CV1708" s="12">
        <f t="shared" si="2052"/>
        <v>0</v>
      </c>
      <c r="CW1708" s="12"/>
      <c r="CX1708" s="12"/>
      <c r="CY1708" s="12"/>
      <c r="CZ1708" s="12">
        <f t="shared" si="2053"/>
        <v>0</v>
      </c>
      <c r="DA1708" s="12"/>
      <c r="DB1708" s="12"/>
      <c r="DC1708" s="12"/>
      <c r="DD1708" s="12">
        <f t="shared" si="2054"/>
        <v>0</v>
      </c>
      <c r="DE1708" s="13" t="s">
        <v>54</v>
      </c>
      <c r="DF1708" s="14" t="s">
        <v>55</v>
      </c>
    </row>
    <row r="1709" spans="1:110" ht="38.25" hidden="1" x14ac:dyDescent="0.25">
      <c r="A1709" s="25" t="s">
        <v>181</v>
      </c>
      <c r="B1709" s="48" t="s">
        <v>2419</v>
      </c>
      <c r="C1709" s="49" t="s">
        <v>2420</v>
      </c>
      <c r="D1709" s="49" t="s">
        <v>51</v>
      </c>
      <c r="E1709" s="48" t="s">
        <v>67</v>
      </c>
      <c r="F1709" s="50">
        <v>3823</v>
      </c>
      <c r="G1709" s="50">
        <v>3453</v>
      </c>
      <c r="H1709" s="51">
        <v>33611</v>
      </c>
      <c r="I1709" s="12">
        <f t="shared" si="1992"/>
        <v>17411671.095740367</v>
      </c>
      <c r="J1709" s="12">
        <f t="shared" si="1993"/>
        <v>8705835.5478701834</v>
      </c>
      <c r="K1709" s="12">
        <f t="shared" si="1988"/>
        <v>8705835.5478701834</v>
      </c>
      <c r="L1709" s="12">
        <f t="shared" si="1989"/>
        <v>8705835.5478701834</v>
      </c>
      <c r="M1709" s="12">
        <f t="shared" si="2012"/>
        <v>0</v>
      </c>
      <c r="N1709" s="12"/>
      <c r="O1709" s="12"/>
      <c r="P1709" s="12">
        <v>0</v>
      </c>
      <c r="Q1709" s="12"/>
      <c r="R1709" s="12"/>
      <c r="S1709" s="12">
        <v>0</v>
      </c>
      <c r="T1709" s="12"/>
      <c r="U1709" s="12"/>
      <c r="V1709" s="12">
        <v>0</v>
      </c>
      <c r="W1709" s="12"/>
      <c r="X1709" s="12"/>
      <c r="Y1709" s="12">
        <v>0</v>
      </c>
      <c r="Z1709" s="12"/>
      <c r="AA1709" s="12"/>
      <c r="AB1709" s="12">
        <v>0</v>
      </c>
      <c r="AC1709" s="12"/>
      <c r="AD1709" s="12"/>
      <c r="AE1709" s="12">
        <v>0</v>
      </c>
      <c r="AF1709" s="12"/>
      <c r="AG1709" s="12"/>
      <c r="AH1709" s="12">
        <v>0</v>
      </c>
      <c r="AI1709" s="12"/>
      <c r="AJ1709" s="12"/>
      <c r="AK1709" s="12">
        <v>0</v>
      </c>
      <c r="AL1709" s="12"/>
      <c r="AM1709" s="12"/>
      <c r="AN1709" s="12">
        <v>0</v>
      </c>
      <c r="AO1709" s="32"/>
      <c r="AP1709" s="39"/>
      <c r="AQ1709" s="32"/>
      <c r="AR1709" s="32">
        <v>0</v>
      </c>
      <c r="AS1709" s="12"/>
      <c r="AT1709" s="12"/>
      <c r="AU1709" s="12">
        <v>0</v>
      </c>
      <c r="AV1709" s="12"/>
      <c r="AW1709" s="12">
        <v>11290382.155740365</v>
      </c>
      <c r="AX1709" s="12">
        <v>12932350.800000001</v>
      </c>
      <c r="AY1709" s="45"/>
      <c r="AZ1709" s="32">
        <v>6121288.9400000004</v>
      </c>
      <c r="BA1709" s="12">
        <v>0</v>
      </c>
      <c r="BB1709" s="12">
        <f t="shared" si="2056"/>
        <v>0</v>
      </c>
      <c r="BC1709" s="12">
        <f t="shared" si="1990"/>
        <v>0</v>
      </c>
      <c r="BD1709" s="12">
        <f t="shared" si="1991"/>
        <v>0</v>
      </c>
      <c r="BE1709" s="12"/>
      <c r="BF1709" s="12"/>
      <c r="BG1709" s="12"/>
      <c r="BH1709" s="12">
        <f t="shared" si="2042"/>
        <v>0</v>
      </c>
      <c r="BI1709" s="12"/>
      <c r="BJ1709" s="12"/>
      <c r="BK1709" s="12"/>
      <c r="BL1709" s="12">
        <f t="shared" si="2043"/>
        <v>0</v>
      </c>
      <c r="BM1709" s="12"/>
      <c r="BN1709" s="12"/>
      <c r="BO1709" s="12"/>
      <c r="BP1709" s="12">
        <f t="shared" si="2044"/>
        <v>0</v>
      </c>
      <c r="BQ1709" s="12"/>
      <c r="BR1709" s="12"/>
      <c r="BS1709" s="12"/>
      <c r="BT1709" s="12">
        <f t="shared" si="2045"/>
        <v>0</v>
      </c>
      <c r="BU1709" s="12"/>
      <c r="BV1709" s="12"/>
      <c r="BW1709" s="12"/>
      <c r="BX1709" s="12">
        <f t="shared" si="2046"/>
        <v>0</v>
      </c>
      <c r="BY1709" s="12"/>
      <c r="BZ1709" s="12"/>
      <c r="CA1709" s="12"/>
      <c r="CB1709" s="12">
        <f t="shared" si="2047"/>
        <v>0</v>
      </c>
      <c r="CC1709" s="12"/>
      <c r="CD1709" s="12"/>
      <c r="CE1709" s="12"/>
      <c r="CF1709" s="12">
        <f t="shared" si="2048"/>
        <v>0</v>
      </c>
      <c r="CG1709" s="12"/>
      <c r="CH1709" s="12"/>
      <c r="CI1709" s="12"/>
      <c r="CJ1709" s="12">
        <f t="shared" si="2049"/>
        <v>0</v>
      </c>
      <c r="CK1709" s="12"/>
      <c r="CL1709" s="12"/>
      <c r="CM1709" s="12"/>
      <c r="CN1709" s="12">
        <f t="shared" si="2050"/>
        <v>0</v>
      </c>
      <c r="CO1709" s="12"/>
      <c r="CP1709" s="12"/>
      <c r="CQ1709" s="12"/>
      <c r="CR1709" s="12">
        <f t="shared" si="2051"/>
        <v>0</v>
      </c>
      <c r="CS1709" s="12"/>
      <c r="CT1709" s="12"/>
      <c r="CU1709" s="12"/>
      <c r="CV1709" s="12">
        <f t="shared" si="2052"/>
        <v>0</v>
      </c>
      <c r="CW1709" s="12"/>
      <c r="CX1709" s="12"/>
      <c r="CY1709" s="12"/>
      <c r="CZ1709" s="12">
        <f t="shared" si="2053"/>
        <v>0</v>
      </c>
      <c r="DA1709" s="12"/>
      <c r="DB1709" s="12"/>
      <c r="DC1709" s="12"/>
      <c r="DD1709" s="12">
        <f t="shared" si="2054"/>
        <v>0</v>
      </c>
      <c r="DE1709" s="13" t="s">
        <v>54</v>
      </c>
      <c r="DF1709" s="14" t="s">
        <v>55</v>
      </c>
    </row>
    <row r="1710" spans="1:110" ht="38.25" hidden="1" x14ac:dyDescent="0.25">
      <c r="A1710" s="25" t="s">
        <v>182</v>
      </c>
      <c r="B1710" s="48" t="s">
        <v>1691</v>
      </c>
      <c r="C1710" s="49">
        <v>1800</v>
      </c>
      <c r="D1710" s="49">
        <v>1972</v>
      </c>
      <c r="E1710" s="48" t="s">
        <v>52</v>
      </c>
      <c r="F1710" s="50">
        <v>6765</v>
      </c>
      <c r="G1710" s="50">
        <v>5645</v>
      </c>
      <c r="H1710" s="51">
        <v>34166</v>
      </c>
      <c r="I1710" s="12">
        <f t="shared" si="1992"/>
        <v>4678564</v>
      </c>
      <c r="J1710" s="12">
        <f t="shared" si="1993"/>
        <v>2339282</v>
      </c>
      <c r="K1710" s="12">
        <f t="shared" si="1988"/>
        <v>2339282</v>
      </c>
      <c r="L1710" s="12">
        <f t="shared" si="1989"/>
        <v>2339282</v>
      </c>
      <c r="M1710" s="12">
        <f t="shared" si="2012"/>
        <v>0</v>
      </c>
      <c r="N1710" s="12"/>
      <c r="O1710" s="12"/>
      <c r="P1710" s="12">
        <v>0</v>
      </c>
      <c r="Q1710" s="12"/>
      <c r="R1710" s="12"/>
      <c r="S1710" s="12">
        <v>0</v>
      </c>
      <c r="T1710" s="12"/>
      <c r="U1710" s="12"/>
      <c r="V1710" s="12">
        <v>0</v>
      </c>
      <c r="W1710" s="12"/>
      <c r="X1710" s="12"/>
      <c r="Y1710" s="12">
        <v>0</v>
      </c>
      <c r="Z1710" s="12"/>
      <c r="AA1710" s="12"/>
      <c r="AB1710" s="12">
        <v>0</v>
      </c>
      <c r="AC1710" s="12"/>
      <c r="AD1710" s="12"/>
      <c r="AE1710" s="12">
        <v>0</v>
      </c>
      <c r="AF1710" s="12"/>
      <c r="AG1710" s="12"/>
      <c r="AH1710" s="12">
        <v>0</v>
      </c>
      <c r="AI1710" s="12"/>
      <c r="AJ1710" s="12"/>
      <c r="AK1710" s="12">
        <v>0</v>
      </c>
      <c r="AL1710" s="12"/>
      <c r="AM1710" s="12"/>
      <c r="AN1710" s="12">
        <v>0</v>
      </c>
      <c r="AO1710" s="32">
        <v>9000000</v>
      </c>
      <c r="AP1710" s="39" t="s">
        <v>394</v>
      </c>
      <c r="AQ1710" s="32">
        <v>4678564</v>
      </c>
      <c r="AR1710" s="32">
        <v>-4321436</v>
      </c>
      <c r="AS1710" s="12"/>
      <c r="AT1710" s="12"/>
      <c r="AU1710" s="12">
        <v>0</v>
      </c>
      <c r="AV1710" s="12"/>
      <c r="AW1710" s="12"/>
      <c r="AX1710" s="12">
        <v>0</v>
      </c>
      <c r="AY1710" s="45"/>
      <c r="AZ1710" s="32"/>
      <c r="BA1710" s="12">
        <v>0</v>
      </c>
      <c r="BB1710" s="12">
        <f t="shared" si="2056"/>
        <v>0</v>
      </c>
      <c r="BC1710" s="12">
        <f t="shared" si="1990"/>
        <v>0</v>
      </c>
      <c r="BD1710" s="12">
        <f t="shared" si="1991"/>
        <v>0</v>
      </c>
      <c r="BE1710" s="12"/>
      <c r="BF1710" s="12"/>
      <c r="BG1710" s="12"/>
      <c r="BH1710" s="12">
        <f t="shared" ref="BH1710:BH1712" si="2057">BG1710-BF1710</f>
        <v>0</v>
      </c>
      <c r="BI1710" s="12"/>
      <c r="BJ1710" s="12"/>
      <c r="BK1710" s="12"/>
      <c r="BL1710" s="12">
        <f t="shared" ref="BL1710:BL1712" si="2058">BK1710-BJ1710</f>
        <v>0</v>
      </c>
      <c r="BM1710" s="12"/>
      <c r="BN1710" s="12"/>
      <c r="BO1710" s="12"/>
      <c r="BP1710" s="12">
        <f t="shared" ref="BP1710:BP1712" si="2059">BO1710-BN1710</f>
        <v>0</v>
      </c>
      <c r="BQ1710" s="12"/>
      <c r="BR1710" s="12"/>
      <c r="BS1710" s="12"/>
      <c r="BT1710" s="12">
        <f t="shared" ref="BT1710:BT1712" si="2060">BS1710-BR1710</f>
        <v>0</v>
      </c>
      <c r="BU1710" s="12"/>
      <c r="BV1710" s="12"/>
      <c r="BW1710" s="12"/>
      <c r="BX1710" s="12">
        <f t="shared" ref="BX1710:BX1712" si="2061">BW1710-BV1710</f>
        <v>0</v>
      </c>
      <c r="BY1710" s="12"/>
      <c r="BZ1710" s="12"/>
      <c r="CA1710" s="12"/>
      <c r="CB1710" s="12">
        <f t="shared" ref="CB1710:CB1712" si="2062">CA1710-BZ1710</f>
        <v>0</v>
      </c>
      <c r="CC1710" s="12"/>
      <c r="CD1710" s="12"/>
      <c r="CE1710" s="12"/>
      <c r="CF1710" s="12">
        <f t="shared" ref="CF1710:CF1712" si="2063">CE1710-CD1710</f>
        <v>0</v>
      </c>
      <c r="CG1710" s="12"/>
      <c r="CH1710" s="12"/>
      <c r="CI1710" s="12"/>
      <c r="CJ1710" s="12">
        <f t="shared" ref="CJ1710:CJ1712" si="2064">CI1710-CH1710</f>
        <v>0</v>
      </c>
      <c r="CK1710" s="12"/>
      <c r="CL1710" s="12"/>
      <c r="CM1710" s="12"/>
      <c r="CN1710" s="12">
        <f t="shared" ref="CN1710:CN1712" si="2065">CM1710-CL1710</f>
        <v>0</v>
      </c>
      <c r="CO1710" s="12"/>
      <c r="CP1710" s="12"/>
      <c r="CQ1710" s="12"/>
      <c r="CR1710" s="12">
        <f t="shared" ref="CR1710:CR1712" si="2066">CQ1710-CP1710</f>
        <v>0</v>
      </c>
      <c r="CS1710" s="12"/>
      <c r="CT1710" s="12"/>
      <c r="CU1710" s="12"/>
      <c r="CV1710" s="12">
        <f t="shared" ref="CV1710:CV1712" si="2067">CU1710-CT1710</f>
        <v>0</v>
      </c>
      <c r="CW1710" s="12"/>
      <c r="CX1710" s="12"/>
      <c r="CY1710" s="12"/>
      <c r="CZ1710" s="12">
        <f t="shared" ref="CZ1710:CZ1712" si="2068">CY1710-CX1710</f>
        <v>0</v>
      </c>
      <c r="DA1710" s="12"/>
      <c r="DB1710" s="12"/>
      <c r="DC1710" s="12"/>
      <c r="DD1710" s="12">
        <f t="shared" ref="DD1710:DD1712" si="2069">DC1710-DB1710</f>
        <v>0</v>
      </c>
      <c r="DE1710" s="13" t="s">
        <v>54</v>
      </c>
      <c r="DF1710" s="14" t="s">
        <v>55</v>
      </c>
    </row>
    <row r="1711" spans="1:110" ht="51" hidden="1" x14ac:dyDescent="0.25">
      <c r="A1711" s="25" t="s">
        <v>183</v>
      </c>
      <c r="B1711" s="48" t="s">
        <v>1692</v>
      </c>
      <c r="C1711" s="49">
        <v>1903</v>
      </c>
      <c r="D1711" s="49" t="s">
        <v>51</v>
      </c>
      <c r="E1711" s="48" t="s">
        <v>56</v>
      </c>
      <c r="F1711" s="50">
        <v>1580</v>
      </c>
      <c r="G1711" s="50">
        <v>1500</v>
      </c>
      <c r="H1711" s="51">
        <v>34179</v>
      </c>
      <c r="I1711" s="12">
        <f t="shared" si="1992"/>
        <v>8353525.1169999996</v>
      </c>
      <c r="J1711" s="12">
        <f t="shared" si="1993"/>
        <v>4176762.5584999998</v>
      </c>
      <c r="K1711" s="12">
        <f t="shared" si="1988"/>
        <v>4176762.5584999998</v>
      </c>
      <c r="L1711" s="12">
        <f t="shared" si="1989"/>
        <v>4176762.5584999998</v>
      </c>
      <c r="M1711" s="12">
        <f t="shared" si="2012"/>
        <v>0</v>
      </c>
      <c r="N1711" s="12"/>
      <c r="O1711" s="12"/>
      <c r="P1711" s="12">
        <v>0</v>
      </c>
      <c r="Q1711" s="12">
        <v>3741855.1030000001</v>
      </c>
      <c r="R1711" s="12">
        <v>3741855.1030000001</v>
      </c>
      <c r="S1711" s="12">
        <v>0</v>
      </c>
      <c r="T1711" s="12"/>
      <c r="U1711" s="12"/>
      <c r="V1711" s="12">
        <v>0</v>
      </c>
      <c r="W1711" s="12">
        <v>813585.022</v>
      </c>
      <c r="X1711" s="12">
        <v>600120</v>
      </c>
      <c r="Y1711" s="12">
        <v>-213465.022</v>
      </c>
      <c r="Z1711" s="12"/>
      <c r="AA1711" s="12">
        <v>692208.41399999999</v>
      </c>
      <c r="AB1711" s="12">
        <v>692208.41399999999</v>
      </c>
      <c r="AC1711" s="12">
        <v>701666.94</v>
      </c>
      <c r="AD1711" s="12">
        <v>713559.6</v>
      </c>
      <c r="AE1711" s="12">
        <v>11892.660000000033</v>
      </c>
      <c r="AF1711" s="12"/>
      <c r="AG1711" s="12"/>
      <c r="AH1711" s="12">
        <v>0</v>
      </c>
      <c r="AI1711" s="12"/>
      <c r="AJ1711" s="12"/>
      <c r="AK1711" s="12">
        <v>0</v>
      </c>
      <c r="AL1711" s="12"/>
      <c r="AM1711" s="12"/>
      <c r="AN1711" s="12">
        <v>0</v>
      </c>
      <c r="AO1711" s="32"/>
      <c r="AP1711" s="39" t="s">
        <v>53</v>
      </c>
      <c r="AQ1711" s="32"/>
      <c r="AR1711" s="32">
        <v>0</v>
      </c>
      <c r="AS1711" s="12">
        <v>2696138.1529999999</v>
      </c>
      <c r="AT1711" s="12">
        <v>2605782</v>
      </c>
      <c r="AU1711" s="12">
        <v>-90356.152999999933</v>
      </c>
      <c r="AV1711" s="12"/>
      <c r="AW1711" s="12"/>
      <c r="AX1711" s="12">
        <v>0</v>
      </c>
      <c r="AY1711" s="45"/>
      <c r="AZ1711" s="32"/>
      <c r="BA1711" s="12">
        <v>0</v>
      </c>
      <c r="BB1711" s="12">
        <f t="shared" si="2056"/>
        <v>0</v>
      </c>
      <c r="BC1711" s="12">
        <f t="shared" si="1990"/>
        <v>0</v>
      </c>
      <c r="BD1711" s="12">
        <f t="shared" si="1991"/>
        <v>0</v>
      </c>
      <c r="BE1711" s="12"/>
      <c r="BF1711" s="12"/>
      <c r="BG1711" s="12"/>
      <c r="BH1711" s="12">
        <f t="shared" si="2057"/>
        <v>0</v>
      </c>
      <c r="BI1711" s="12"/>
      <c r="BJ1711" s="12"/>
      <c r="BK1711" s="12"/>
      <c r="BL1711" s="12">
        <f t="shared" si="2058"/>
        <v>0</v>
      </c>
      <c r="BM1711" s="12"/>
      <c r="BN1711" s="12"/>
      <c r="BO1711" s="12"/>
      <c r="BP1711" s="12">
        <f t="shared" si="2059"/>
        <v>0</v>
      </c>
      <c r="BQ1711" s="12"/>
      <c r="BR1711" s="12"/>
      <c r="BS1711" s="12"/>
      <c r="BT1711" s="12">
        <f t="shared" si="2060"/>
        <v>0</v>
      </c>
      <c r="BU1711" s="12"/>
      <c r="BV1711" s="12"/>
      <c r="BW1711" s="12"/>
      <c r="BX1711" s="12">
        <f t="shared" si="2061"/>
        <v>0</v>
      </c>
      <c r="BY1711" s="12"/>
      <c r="BZ1711" s="12"/>
      <c r="CA1711" s="12"/>
      <c r="CB1711" s="12">
        <f t="shared" si="2062"/>
        <v>0</v>
      </c>
      <c r="CC1711" s="12"/>
      <c r="CD1711" s="12"/>
      <c r="CE1711" s="12"/>
      <c r="CF1711" s="12">
        <f t="shared" si="2063"/>
        <v>0</v>
      </c>
      <c r="CG1711" s="12"/>
      <c r="CH1711" s="12"/>
      <c r="CI1711" s="12"/>
      <c r="CJ1711" s="12">
        <f t="shared" si="2064"/>
        <v>0</v>
      </c>
      <c r="CK1711" s="12"/>
      <c r="CL1711" s="12"/>
      <c r="CM1711" s="12"/>
      <c r="CN1711" s="12">
        <f t="shared" si="2065"/>
        <v>0</v>
      </c>
      <c r="CO1711" s="12"/>
      <c r="CP1711" s="12"/>
      <c r="CQ1711" s="12"/>
      <c r="CR1711" s="12">
        <f t="shared" si="2066"/>
        <v>0</v>
      </c>
      <c r="CS1711" s="12"/>
      <c r="CT1711" s="12"/>
      <c r="CU1711" s="12"/>
      <c r="CV1711" s="12">
        <f t="shared" si="2067"/>
        <v>0</v>
      </c>
      <c r="CW1711" s="12"/>
      <c r="CX1711" s="12"/>
      <c r="CY1711" s="12"/>
      <c r="CZ1711" s="12">
        <f t="shared" si="2068"/>
        <v>0</v>
      </c>
      <c r="DA1711" s="12"/>
      <c r="DB1711" s="12"/>
      <c r="DC1711" s="12"/>
      <c r="DD1711" s="12">
        <f t="shared" si="2069"/>
        <v>0</v>
      </c>
      <c r="DE1711" s="13" t="s">
        <v>54</v>
      </c>
      <c r="DF1711" s="14" t="s">
        <v>55</v>
      </c>
    </row>
    <row r="1712" spans="1:110" ht="51" hidden="1" x14ac:dyDescent="0.25">
      <c r="A1712" s="25" t="s">
        <v>184</v>
      </c>
      <c r="B1712" s="48" t="s">
        <v>1693</v>
      </c>
      <c r="C1712" s="49">
        <v>1903</v>
      </c>
      <c r="D1712" s="49" t="s">
        <v>51</v>
      </c>
      <c r="E1712" s="48" t="s">
        <v>56</v>
      </c>
      <c r="F1712" s="50">
        <v>1414.6</v>
      </c>
      <c r="G1712" s="50">
        <v>601</v>
      </c>
      <c r="H1712" s="51">
        <v>37643</v>
      </c>
      <c r="I1712" s="12">
        <f t="shared" si="1992"/>
        <v>189315</v>
      </c>
      <c r="J1712" s="12">
        <f t="shared" si="1993"/>
        <v>94657.5</v>
      </c>
      <c r="K1712" s="12">
        <f t="shared" si="1988"/>
        <v>94657.5</v>
      </c>
      <c r="L1712" s="12">
        <f t="shared" si="1989"/>
        <v>94657.5</v>
      </c>
      <c r="M1712" s="12">
        <f t="shared" si="2012"/>
        <v>0</v>
      </c>
      <c r="N1712" s="12"/>
      <c r="O1712" s="12"/>
      <c r="P1712" s="12">
        <v>0</v>
      </c>
      <c r="Q1712" s="12"/>
      <c r="R1712" s="12"/>
      <c r="S1712" s="12">
        <v>0</v>
      </c>
      <c r="T1712" s="12"/>
      <c r="U1712" s="12"/>
      <c r="V1712" s="12">
        <v>0</v>
      </c>
      <c r="W1712" s="12"/>
      <c r="X1712" s="12"/>
      <c r="Y1712" s="12">
        <v>0</v>
      </c>
      <c r="Z1712" s="12">
        <v>189315</v>
      </c>
      <c r="AA1712" s="12">
        <v>189315</v>
      </c>
      <c r="AB1712" s="12">
        <v>0</v>
      </c>
      <c r="AC1712" s="12"/>
      <c r="AD1712" s="12"/>
      <c r="AE1712" s="12">
        <v>0</v>
      </c>
      <c r="AF1712" s="12"/>
      <c r="AG1712" s="12"/>
      <c r="AH1712" s="12">
        <v>0</v>
      </c>
      <c r="AI1712" s="12"/>
      <c r="AJ1712" s="12"/>
      <c r="AK1712" s="12">
        <v>0</v>
      </c>
      <c r="AL1712" s="12"/>
      <c r="AM1712" s="12"/>
      <c r="AN1712" s="12">
        <v>0</v>
      </c>
      <c r="AO1712" s="32"/>
      <c r="AP1712" s="39" t="s">
        <v>53</v>
      </c>
      <c r="AQ1712" s="32"/>
      <c r="AR1712" s="32">
        <v>0</v>
      </c>
      <c r="AS1712" s="12"/>
      <c r="AT1712" s="12"/>
      <c r="AU1712" s="12">
        <v>0</v>
      </c>
      <c r="AV1712" s="12"/>
      <c r="AW1712" s="12"/>
      <c r="AX1712" s="12">
        <v>0</v>
      </c>
      <c r="AY1712" s="45"/>
      <c r="AZ1712" s="32"/>
      <c r="BA1712" s="12">
        <v>0</v>
      </c>
      <c r="BB1712" s="12">
        <f t="shared" si="2056"/>
        <v>0</v>
      </c>
      <c r="BC1712" s="12">
        <f t="shared" si="1990"/>
        <v>0</v>
      </c>
      <c r="BD1712" s="12">
        <f t="shared" si="1991"/>
        <v>0</v>
      </c>
      <c r="BE1712" s="12"/>
      <c r="BF1712" s="12"/>
      <c r="BG1712" s="12"/>
      <c r="BH1712" s="12">
        <f t="shared" si="2057"/>
        <v>0</v>
      </c>
      <c r="BI1712" s="12"/>
      <c r="BJ1712" s="12"/>
      <c r="BK1712" s="12"/>
      <c r="BL1712" s="12">
        <f t="shared" si="2058"/>
        <v>0</v>
      </c>
      <c r="BM1712" s="12"/>
      <c r="BN1712" s="12"/>
      <c r="BO1712" s="12"/>
      <c r="BP1712" s="12">
        <f t="shared" si="2059"/>
        <v>0</v>
      </c>
      <c r="BQ1712" s="12"/>
      <c r="BR1712" s="12"/>
      <c r="BS1712" s="12"/>
      <c r="BT1712" s="12">
        <f t="shared" si="2060"/>
        <v>0</v>
      </c>
      <c r="BU1712" s="12"/>
      <c r="BV1712" s="12"/>
      <c r="BW1712" s="12"/>
      <c r="BX1712" s="12">
        <f t="shared" si="2061"/>
        <v>0</v>
      </c>
      <c r="BY1712" s="12"/>
      <c r="BZ1712" s="12"/>
      <c r="CA1712" s="12"/>
      <c r="CB1712" s="12">
        <f t="shared" si="2062"/>
        <v>0</v>
      </c>
      <c r="CC1712" s="12"/>
      <c r="CD1712" s="12"/>
      <c r="CE1712" s="12"/>
      <c r="CF1712" s="12">
        <f t="shared" si="2063"/>
        <v>0</v>
      </c>
      <c r="CG1712" s="12"/>
      <c r="CH1712" s="12"/>
      <c r="CI1712" s="12"/>
      <c r="CJ1712" s="12">
        <f t="shared" si="2064"/>
        <v>0</v>
      </c>
      <c r="CK1712" s="12"/>
      <c r="CL1712" s="12"/>
      <c r="CM1712" s="12"/>
      <c r="CN1712" s="12">
        <f t="shared" si="2065"/>
        <v>0</v>
      </c>
      <c r="CO1712" s="12"/>
      <c r="CP1712" s="12"/>
      <c r="CQ1712" s="12"/>
      <c r="CR1712" s="12">
        <f t="shared" si="2066"/>
        <v>0</v>
      </c>
      <c r="CS1712" s="12"/>
      <c r="CT1712" s="12"/>
      <c r="CU1712" s="12"/>
      <c r="CV1712" s="12">
        <f t="shared" si="2067"/>
        <v>0</v>
      </c>
      <c r="CW1712" s="12"/>
      <c r="CX1712" s="12"/>
      <c r="CY1712" s="12"/>
      <c r="CZ1712" s="12">
        <f t="shared" si="2068"/>
        <v>0</v>
      </c>
      <c r="DA1712" s="12"/>
      <c r="DB1712" s="12"/>
      <c r="DC1712" s="12"/>
      <c r="DD1712" s="12">
        <f t="shared" si="2069"/>
        <v>0</v>
      </c>
      <c r="DE1712" s="13" t="s">
        <v>54</v>
      </c>
      <c r="DF1712" s="14" t="s">
        <v>55</v>
      </c>
    </row>
    <row r="1713" spans="1:110" ht="51" hidden="1" x14ac:dyDescent="0.25">
      <c r="A1713" s="25" t="s">
        <v>185</v>
      </c>
      <c r="B1713" s="48" t="s">
        <v>1694</v>
      </c>
      <c r="C1713" s="49">
        <v>1904</v>
      </c>
      <c r="D1713" s="49" t="s">
        <v>51</v>
      </c>
      <c r="E1713" s="48" t="s">
        <v>56</v>
      </c>
      <c r="F1713" s="50">
        <v>387.22</v>
      </c>
      <c r="G1713" s="50">
        <v>280.22000000000003</v>
      </c>
      <c r="H1713" s="51">
        <v>34191</v>
      </c>
      <c r="I1713" s="12">
        <f t="shared" si="1992"/>
        <v>1342729.3248000001</v>
      </c>
      <c r="J1713" s="12">
        <f t="shared" si="1993"/>
        <v>671364.66240000003</v>
      </c>
      <c r="K1713" s="12">
        <f t="shared" si="1988"/>
        <v>671364.66240000003</v>
      </c>
      <c r="L1713" s="12">
        <f t="shared" si="1989"/>
        <v>671364.66240000003</v>
      </c>
      <c r="M1713" s="12">
        <f t="shared" si="2012"/>
        <v>0</v>
      </c>
      <c r="N1713" s="12"/>
      <c r="O1713" s="12"/>
      <c r="P1713" s="12">
        <v>0</v>
      </c>
      <c r="Q1713" s="12"/>
      <c r="R1713" s="12"/>
      <c r="S1713" s="12">
        <v>0</v>
      </c>
      <c r="T1713" s="12"/>
      <c r="U1713" s="12"/>
      <c r="V1713" s="12">
        <v>0</v>
      </c>
      <c r="W1713" s="12">
        <v>151988.53099999999</v>
      </c>
      <c r="X1713" s="12">
        <v>422992.8</v>
      </c>
      <c r="Y1713" s="12">
        <v>271004.26899999997</v>
      </c>
      <c r="Z1713" s="12">
        <v>189285.80600000001</v>
      </c>
      <c r="AA1713" s="12">
        <v>491511.72480000003</v>
      </c>
      <c r="AB1713" s="12">
        <v>302225.91879999998</v>
      </c>
      <c r="AC1713" s="12">
        <v>421087.72</v>
      </c>
      <c r="AD1713" s="12">
        <v>428224.8</v>
      </c>
      <c r="AE1713" s="12">
        <v>7137.0800000000163</v>
      </c>
      <c r="AF1713" s="12"/>
      <c r="AG1713" s="12"/>
      <c r="AH1713" s="12">
        <v>0</v>
      </c>
      <c r="AI1713" s="12"/>
      <c r="AJ1713" s="12"/>
      <c r="AK1713" s="12">
        <v>0</v>
      </c>
      <c r="AL1713" s="12"/>
      <c r="AM1713" s="12"/>
      <c r="AN1713" s="12">
        <v>0</v>
      </c>
      <c r="AO1713" s="32"/>
      <c r="AP1713" s="39" t="s">
        <v>53</v>
      </c>
      <c r="AQ1713" s="32"/>
      <c r="AR1713" s="32">
        <v>0</v>
      </c>
      <c r="AS1713" s="12"/>
      <c r="AT1713" s="12"/>
      <c r="AU1713" s="12">
        <v>0</v>
      </c>
      <c r="AV1713" s="12"/>
      <c r="AW1713" s="12"/>
      <c r="AX1713" s="12">
        <v>0</v>
      </c>
      <c r="AY1713" s="45"/>
      <c r="AZ1713" s="32"/>
      <c r="BA1713" s="12">
        <v>0</v>
      </c>
      <c r="BB1713" s="12">
        <f>BF1713+BJ1713+BN1713+BR1713+BV1713+BZ1713+CD1713+CH1713+CL1713+CP1713+CT1713+CX1713+DB1713</f>
        <v>0</v>
      </c>
      <c r="BC1713" s="12">
        <f t="shared" si="1990"/>
        <v>0</v>
      </c>
      <c r="BD1713" s="12">
        <f t="shared" si="1991"/>
        <v>0</v>
      </c>
      <c r="BE1713" s="12"/>
      <c r="BF1713" s="12"/>
      <c r="BG1713" s="12"/>
      <c r="BH1713" s="12">
        <f>BG1713-BF1713</f>
        <v>0</v>
      </c>
      <c r="BI1713" s="12"/>
      <c r="BJ1713" s="12"/>
      <c r="BK1713" s="12"/>
      <c r="BL1713" s="12">
        <f>BK1713-BJ1713</f>
        <v>0</v>
      </c>
      <c r="BM1713" s="12"/>
      <c r="BN1713" s="12"/>
      <c r="BO1713" s="12"/>
      <c r="BP1713" s="12">
        <f>BO1713-BN1713</f>
        <v>0</v>
      </c>
      <c r="BQ1713" s="12"/>
      <c r="BR1713" s="12"/>
      <c r="BS1713" s="12"/>
      <c r="BT1713" s="12">
        <f>BS1713-BR1713</f>
        <v>0</v>
      </c>
      <c r="BU1713" s="12"/>
      <c r="BV1713" s="12"/>
      <c r="BW1713" s="12"/>
      <c r="BX1713" s="12">
        <f>BW1713-BV1713</f>
        <v>0</v>
      </c>
      <c r="BY1713" s="12"/>
      <c r="BZ1713" s="12"/>
      <c r="CA1713" s="12"/>
      <c r="CB1713" s="12">
        <f>CA1713-BZ1713</f>
        <v>0</v>
      </c>
      <c r="CC1713" s="12"/>
      <c r="CD1713" s="12"/>
      <c r="CE1713" s="12"/>
      <c r="CF1713" s="12">
        <f>CE1713-CD1713</f>
        <v>0</v>
      </c>
      <c r="CG1713" s="12"/>
      <c r="CH1713" s="12"/>
      <c r="CI1713" s="12"/>
      <c r="CJ1713" s="12">
        <f>CI1713-CH1713</f>
        <v>0</v>
      </c>
      <c r="CK1713" s="12"/>
      <c r="CL1713" s="12"/>
      <c r="CM1713" s="12"/>
      <c r="CN1713" s="12">
        <f>CM1713-CL1713</f>
        <v>0</v>
      </c>
      <c r="CO1713" s="12"/>
      <c r="CP1713" s="12"/>
      <c r="CQ1713" s="12"/>
      <c r="CR1713" s="12">
        <f>CQ1713-CP1713</f>
        <v>0</v>
      </c>
      <c r="CS1713" s="12"/>
      <c r="CT1713" s="12"/>
      <c r="CU1713" s="12"/>
      <c r="CV1713" s="12">
        <f>CU1713-CT1713</f>
        <v>0</v>
      </c>
      <c r="CW1713" s="12"/>
      <c r="CX1713" s="12"/>
      <c r="CY1713" s="12"/>
      <c r="CZ1713" s="12">
        <f>CY1713-CX1713</f>
        <v>0</v>
      </c>
      <c r="DA1713" s="12"/>
      <c r="DB1713" s="12"/>
      <c r="DC1713" s="12"/>
      <c r="DD1713" s="12">
        <f>DC1713-DB1713</f>
        <v>0</v>
      </c>
      <c r="DE1713" s="13" t="s">
        <v>54</v>
      </c>
      <c r="DF1713" s="14" t="s">
        <v>55</v>
      </c>
    </row>
    <row r="1714" spans="1:110" ht="51" hidden="1" x14ac:dyDescent="0.25">
      <c r="A1714" s="25" t="s">
        <v>187</v>
      </c>
      <c r="B1714" s="48" t="s">
        <v>2843</v>
      </c>
      <c r="C1714" s="49">
        <v>1904</v>
      </c>
      <c r="D1714" s="49" t="s">
        <v>51</v>
      </c>
      <c r="E1714" s="48" t="s">
        <v>56</v>
      </c>
      <c r="F1714" s="50">
        <v>12664</v>
      </c>
      <c r="G1714" s="50">
        <v>11354</v>
      </c>
      <c r="H1714" s="51">
        <v>34088</v>
      </c>
      <c r="I1714" s="12">
        <f t="shared" si="1992"/>
        <v>212688.08</v>
      </c>
      <c r="J1714" s="12">
        <f t="shared" si="1993"/>
        <v>0</v>
      </c>
      <c r="K1714" s="12">
        <f t="shared" si="1988"/>
        <v>212688.08</v>
      </c>
      <c r="L1714" s="12">
        <f t="shared" si="1989"/>
        <v>212688.08</v>
      </c>
      <c r="M1714" s="12">
        <f t="shared" si="2012"/>
        <v>0</v>
      </c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32"/>
      <c r="AP1714" s="39"/>
      <c r="AQ1714" s="32"/>
      <c r="AR1714" s="32"/>
      <c r="AS1714" s="12"/>
      <c r="AT1714" s="12"/>
      <c r="AU1714" s="12"/>
      <c r="AV1714" s="12"/>
      <c r="AW1714" s="12"/>
      <c r="AX1714" s="12"/>
      <c r="AY1714" s="45"/>
      <c r="AZ1714" s="32"/>
      <c r="BA1714" s="12"/>
      <c r="BB1714" s="12"/>
      <c r="BC1714" s="12">
        <f t="shared" ref="BC1714" si="2070">BG1714+BK1714+BO1714+BS1714+BW1714+CA1714+CE1714+CI1714+CM1714+CQ1714+CU1714+CY1714+DC1714</f>
        <v>212688.08</v>
      </c>
      <c r="BD1714" s="12">
        <f t="shared" ref="BD1714" si="2071">BC1714-BB1714</f>
        <v>212688.08</v>
      </c>
      <c r="BE1714" s="12"/>
      <c r="BF1714" s="12"/>
      <c r="BG1714" s="12"/>
      <c r="BH1714" s="12"/>
      <c r="BI1714" s="12"/>
      <c r="BJ1714" s="12"/>
      <c r="BK1714" s="12"/>
      <c r="BL1714" s="12"/>
      <c r="BM1714" s="12"/>
      <c r="BN1714" s="12"/>
      <c r="BO1714" s="12"/>
      <c r="BP1714" s="12"/>
      <c r="BQ1714" s="12"/>
      <c r="BR1714" s="12"/>
      <c r="BS1714" s="12"/>
      <c r="BT1714" s="12"/>
      <c r="BU1714" s="12"/>
      <c r="BV1714" s="12"/>
      <c r="BW1714" s="12"/>
      <c r="BX1714" s="12"/>
      <c r="BY1714" s="12"/>
      <c r="BZ1714" s="12"/>
      <c r="CA1714" s="12"/>
      <c r="CB1714" s="12"/>
      <c r="CC1714" s="12"/>
      <c r="CD1714" s="12"/>
      <c r="CE1714" s="12"/>
      <c r="CF1714" s="12"/>
      <c r="CG1714" s="12"/>
      <c r="CH1714" s="12"/>
      <c r="CI1714" s="12"/>
      <c r="CJ1714" s="12"/>
      <c r="CK1714" s="12"/>
      <c r="CL1714" s="12"/>
      <c r="CM1714" s="12"/>
      <c r="CN1714" s="12"/>
      <c r="CO1714" s="12"/>
      <c r="CP1714" s="12"/>
      <c r="CQ1714" s="12"/>
      <c r="CR1714" s="12"/>
      <c r="CS1714" s="12"/>
      <c r="CT1714" s="12"/>
      <c r="CU1714" s="12"/>
      <c r="CV1714" s="12"/>
      <c r="CW1714" s="12"/>
      <c r="CX1714" s="12"/>
      <c r="CY1714" s="12">
        <v>212688.08</v>
      </c>
      <c r="CZ1714" s="12">
        <f>CY1714-CX1714</f>
        <v>212688.08</v>
      </c>
      <c r="DA1714" s="12"/>
      <c r="DB1714" s="12"/>
      <c r="DC1714" s="12"/>
      <c r="DD1714" s="12"/>
      <c r="DE1714" s="13" t="s">
        <v>54</v>
      </c>
      <c r="DF1714" s="14" t="s">
        <v>55</v>
      </c>
    </row>
    <row r="1715" spans="1:110" ht="51" hidden="1" x14ac:dyDescent="0.25">
      <c r="A1715" s="25" t="s">
        <v>188</v>
      </c>
      <c r="B1715" s="48" t="s">
        <v>2628</v>
      </c>
      <c r="C1715" s="49" t="s">
        <v>2629</v>
      </c>
      <c r="D1715" s="49" t="s">
        <v>51</v>
      </c>
      <c r="E1715" s="48" t="s">
        <v>56</v>
      </c>
      <c r="F1715" s="50">
        <v>1825.8</v>
      </c>
      <c r="G1715" s="50">
        <v>1600.8</v>
      </c>
      <c r="H1715" s="51">
        <v>34102</v>
      </c>
      <c r="I1715" s="12">
        <f t="shared" si="1992"/>
        <v>195916.69</v>
      </c>
      <c r="J1715" s="12">
        <f t="shared" si="1993"/>
        <v>0</v>
      </c>
      <c r="K1715" s="12">
        <f t="shared" si="1988"/>
        <v>195916.69</v>
      </c>
      <c r="L1715" s="12">
        <f t="shared" si="1989"/>
        <v>195916.69</v>
      </c>
      <c r="M1715" s="12">
        <f t="shared" si="2012"/>
        <v>0</v>
      </c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32"/>
      <c r="AP1715" s="39"/>
      <c r="AQ1715" s="32"/>
      <c r="AR1715" s="32"/>
      <c r="AS1715" s="12"/>
      <c r="AT1715" s="12"/>
      <c r="AU1715" s="12"/>
      <c r="AV1715" s="12"/>
      <c r="AW1715" s="12"/>
      <c r="AX1715" s="12"/>
      <c r="AY1715" s="45"/>
      <c r="AZ1715" s="32"/>
      <c r="BA1715" s="12"/>
      <c r="BB1715" s="12">
        <f t="shared" ref="BB1715:BB1726" si="2072">BF1715+BJ1715+BN1715+BR1715+BV1715+BZ1715+CD1715+CH1715+CL1715+CP1715+CT1715+CX1715+DB1715</f>
        <v>0</v>
      </c>
      <c r="BC1715" s="12">
        <f t="shared" si="1990"/>
        <v>195916.69</v>
      </c>
      <c r="BD1715" s="12">
        <f t="shared" si="1991"/>
        <v>195916.69</v>
      </c>
      <c r="BE1715" s="12"/>
      <c r="BF1715" s="12"/>
      <c r="BG1715" s="12">
        <v>195916.69</v>
      </c>
      <c r="BH1715" s="12">
        <f t="shared" ref="BH1715:BH1726" si="2073">BG1715-BF1715</f>
        <v>195916.69</v>
      </c>
      <c r="BI1715" s="12"/>
      <c r="BJ1715" s="12"/>
      <c r="BK1715" s="12"/>
      <c r="BL1715" s="12"/>
      <c r="BM1715" s="12"/>
      <c r="BN1715" s="12"/>
      <c r="BO1715" s="12"/>
      <c r="BP1715" s="12"/>
      <c r="BQ1715" s="12"/>
      <c r="BR1715" s="12"/>
      <c r="BS1715" s="12"/>
      <c r="BT1715" s="12"/>
      <c r="BU1715" s="12"/>
      <c r="BV1715" s="12"/>
      <c r="BW1715" s="12"/>
      <c r="BX1715" s="12"/>
      <c r="BY1715" s="12"/>
      <c r="BZ1715" s="12"/>
      <c r="CA1715" s="12"/>
      <c r="CB1715" s="12"/>
      <c r="CC1715" s="12"/>
      <c r="CD1715" s="12"/>
      <c r="CE1715" s="12"/>
      <c r="CF1715" s="12"/>
      <c r="CG1715" s="12"/>
      <c r="CH1715" s="12"/>
      <c r="CI1715" s="12"/>
      <c r="CJ1715" s="12"/>
      <c r="CK1715" s="12"/>
      <c r="CL1715" s="12"/>
      <c r="CM1715" s="12"/>
      <c r="CN1715" s="12"/>
      <c r="CO1715" s="12"/>
      <c r="CP1715" s="12"/>
      <c r="CQ1715" s="12"/>
      <c r="CR1715" s="12"/>
      <c r="CS1715" s="12"/>
      <c r="CT1715" s="12"/>
      <c r="CU1715" s="12"/>
      <c r="CV1715" s="12"/>
      <c r="CW1715" s="12"/>
      <c r="CX1715" s="12"/>
      <c r="CY1715" s="12"/>
      <c r="CZ1715" s="12"/>
      <c r="DA1715" s="12"/>
      <c r="DB1715" s="12"/>
      <c r="DC1715" s="12"/>
      <c r="DD1715" s="12"/>
      <c r="DE1715" s="13" t="s">
        <v>54</v>
      </c>
      <c r="DF1715" s="14" t="s">
        <v>55</v>
      </c>
    </row>
    <row r="1716" spans="1:110" ht="51" hidden="1" x14ac:dyDescent="0.25">
      <c r="A1716" s="25" t="s">
        <v>189</v>
      </c>
      <c r="B1716" s="48" t="s">
        <v>1695</v>
      </c>
      <c r="C1716" s="49">
        <v>1908</v>
      </c>
      <c r="D1716" s="49" t="s">
        <v>51</v>
      </c>
      <c r="E1716" s="48" t="s">
        <v>56</v>
      </c>
      <c r="F1716" s="50">
        <v>5236</v>
      </c>
      <c r="G1716" s="50">
        <v>4545</v>
      </c>
      <c r="H1716" s="51">
        <v>34107</v>
      </c>
      <c r="I1716" s="12">
        <f t="shared" si="1992"/>
        <v>4678564</v>
      </c>
      <c r="J1716" s="12">
        <f t="shared" si="1993"/>
        <v>2339282</v>
      </c>
      <c r="K1716" s="12">
        <f t="shared" si="1988"/>
        <v>2339282</v>
      </c>
      <c r="L1716" s="12">
        <f t="shared" si="1989"/>
        <v>2339282</v>
      </c>
      <c r="M1716" s="12">
        <f t="shared" si="2012"/>
        <v>0</v>
      </c>
      <c r="N1716" s="12"/>
      <c r="O1716" s="12"/>
      <c r="P1716" s="12">
        <v>0</v>
      </c>
      <c r="Q1716" s="12"/>
      <c r="R1716" s="12"/>
      <c r="S1716" s="12">
        <v>0</v>
      </c>
      <c r="T1716" s="12"/>
      <c r="U1716" s="12"/>
      <c r="V1716" s="12">
        <v>0</v>
      </c>
      <c r="W1716" s="12"/>
      <c r="X1716" s="12"/>
      <c r="Y1716" s="12">
        <v>0</v>
      </c>
      <c r="Z1716" s="12"/>
      <c r="AA1716" s="12"/>
      <c r="AB1716" s="12">
        <v>0</v>
      </c>
      <c r="AC1716" s="12"/>
      <c r="AD1716" s="12"/>
      <c r="AE1716" s="12">
        <v>0</v>
      </c>
      <c r="AF1716" s="12"/>
      <c r="AG1716" s="12"/>
      <c r="AH1716" s="12">
        <v>0</v>
      </c>
      <c r="AI1716" s="12"/>
      <c r="AJ1716" s="12"/>
      <c r="AK1716" s="12">
        <v>0</v>
      </c>
      <c r="AL1716" s="12"/>
      <c r="AM1716" s="12"/>
      <c r="AN1716" s="12">
        <v>0</v>
      </c>
      <c r="AO1716" s="32">
        <v>4500000</v>
      </c>
      <c r="AP1716" s="39" t="s">
        <v>395</v>
      </c>
      <c r="AQ1716" s="32">
        <v>4678564</v>
      </c>
      <c r="AR1716" s="32">
        <v>178564</v>
      </c>
      <c r="AS1716" s="12"/>
      <c r="AT1716" s="12"/>
      <c r="AU1716" s="12">
        <v>0</v>
      </c>
      <c r="AV1716" s="12"/>
      <c r="AW1716" s="12"/>
      <c r="AX1716" s="12">
        <v>0</v>
      </c>
      <c r="AY1716" s="45"/>
      <c r="AZ1716" s="32"/>
      <c r="BA1716" s="12">
        <v>0</v>
      </c>
      <c r="BB1716" s="12">
        <f t="shared" si="2072"/>
        <v>0</v>
      </c>
      <c r="BC1716" s="12">
        <f t="shared" si="1990"/>
        <v>0</v>
      </c>
      <c r="BD1716" s="12">
        <f t="shared" si="1991"/>
        <v>0</v>
      </c>
      <c r="BE1716" s="12"/>
      <c r="BF1716" s="12"/>
      <c r="BG1716" s="12"/>
      <c r="BH1716" s="12">
        <f t="shared" si="2073"/>
        <v>0</v>
      </c>
      <c r="BI1716" s="12"/>
      <c r="BJ1716" s="12"/>
      <c r="BK1716" s="12"/>
      <c r="BL1716" s="12">
        <f>BK1716-BJ1716</f>
        <v>0</v>
      </c>
      <c r="BM1716" s="12"/>
      <c r="BN1716" s="12"/>
      <c r="BO1716" s="12"/>
      <c r="BP1716" s="12">
        <f>BO1716-BN1716</f>
        <v>0</v>
      </c>
      <c r="BQ1716" s="12"/>
      <c r="BR1716" s="12"/>
      <c r="BS1716" s="12"/>
      <c r="BT1716" s="12">
        <f>BS1716-BR1716</f>
        <v>0</v>
      </c>
      <c r="BU1716" s="12"/>
      <c r="BV1716" s="12"/>
      <c r="BW1716" s="12"/>
      <c r="BX1716" s="12">
        <f>BW1716-BV1716</f>
        <v>0</v>
      </c>
      <c r="BY1716" s="12"/>
      <c r="BZ1716" s="12"/>
      <c r="CA1716" s="12"/>
      <c r="CB1716" s="12">
        <f>CA1716-BZ1716</f>
        <v>0</v>
      </c>
      <c r="CC1716" s="12"/>
      <c r="CD1716" s="12"/>
      <c r="CE1716" s="12"/>
      <c r="CF1716" s="12">
        <f>CE1716-CD1716</f>
        <v>0</v>
      </c>
      <c r="CG1716" s="12"/>
      <c r="CH1716" s="12"/>
      <c r="CI1716" s="12"/>
      <c r="CJ1716" s="12">
        <f>CI1716-CH1716</f>
        <v>0</v>
      </c>
      <c r="CK1716" s="12"/>
      <c r="CL1716" s="12"/>
      <c r="CM1716" s="12"/>
      <c r="CN1716" s="12">
        <f>CM1716-CL1716</f>
        <v>0</v>
      </c>
      <c r="CO1716" s="12"/>
      <c r="CP1716" s="12"/>
      <c r="CQ1716" s="12"/>
      <c r="CR1716" s="12">
        <f>CQ1716-CP1716</f>
        <v>0</v>
      </c>
      <c r="CS1716" s="12"/>
      <c r="CT1716" s="12"/>
      <c r="CU1716" s="12"/>
      <c r="CV1716" s="12">
        <f>CU1716-CT1716</f>
        <v>0</v>
      </c>
      <c r="CW1716" s="12"/>
      <c r="CX1716" s="12"/>
      <c r="CY1716" s="12"/>
      <c r="CZ1716" s="12">
        <f>CY1716-CX1716</f>
        <v>0</v>
      </c>
      <c r="DA1716" s="12"/>
      <c r="DB1716" s="12"/>
      <c r="DC1716" s="12"/>
      <c r="DD1716" s="12">
        <f>DC1716-DB1716</f>
        <v>0</v>
      </c>
      <c r="DE1716" s="13" t="s">
        <v>54</v>
      </c>
      <c r="DF1716" s="14" t="s">
        <v>55</v>
      </c>
    </row>
    <row r="1717" spans="1:110" ht="51" hidden="1" x14ac:dyDescent="0.25">
      <c r="A1717" s="25" t="s">
        <v>190</v>
      </c>
      <c r="B1717" s="48" t="s">
        <v>1696</v>
      </c>
      <c r="C1717" s="49">
        <v>1861</v>
      </c>
      <c r="D1717" s="49" t="s">
        <v>51</v>
      </c>
      <c r="E1717" s="48" t="s">
        <v>56</v>
      </c>
      <c r="F1717" s="50">
        <v>3246</v>
      </c>
      <c r="G1717" s="50">
        <v>2867</v>
      </c>
      <c r="H1717" s="51">
        <v>34046</v>
      </c>
      <c r="I1717" s="12">
        <f t="shared" si="1992"/>
        <v>1189356.8500000001</v>
      </c>
      <c r="J1717" s="12">
        <f t="shared" si="1993"/>
        <v>594678.42500000005</v>
      </c>
      <c r="K1717" s="12">
        <f t="shared" si="1988"/>
        <v>594678.42500000005</v>
      </c>
      <c r="L1717" s="12">
        <f t="shared" si="1989"/>
        <v>594678.42500000005</v>
      </c>
      <c r="M1717" s="12">
        <f t="shared" si="2012"/>
        <v>0</v>
      </c>
      <c r="N1717" s="12">
        <v>1442101</v>
      </c>
      <c r="O1717" s="12">
        <v>1189356.8500000001</v>
      </c>
      <c r="P1717" s="12">
        <v>-252744.14999999991</v>
      </c>
      <c r="Q1717" s="12">
        <v>7151932.3859999999</v>
      </c>
      <c r="R1717" s="12"/>
      <c r="S1717" s="12">
        <v>-7151932.3859999999</v>
      </c>
      <c r="T1717" s="12"/>
      <c r="U1717" s="12"/>
      <c r="V1717" s="12">
        <v>0</v>
      </c>
      <c r="W1717" s="12"/>
      <c r="X1717" s="12"/>
      <c r="Y1717" s="12">
        <v>0</v>
      </c>
      <c r="Z1717" s="12"/>
      <c r="AA1717" s="12"/>
      <c r="AB1717" s="12">
        <v>0</v>
      </c>
      <c r="AC1717" s="12"/>
      <c r="AD1717" s="12"/>
      <c r="AE1717" s="12">
        <v>0</v>
      </c>
      <c r="AF1717" s="12"/>
      <c r="AG1717" s="12"/>
      <c r="AH1717" s="12">
        <v>0</v>
      </c>
      <c r="AI1717" s="12"/>
      <c r="AJ1717" s="12"/>
      <c r="AK1717" s="12">
        <v>0</v>
      </c>
      <c r="AL1717" s="12"/>
      <c r="AM1717" s="12"/>
      <c r="AN1717" s="12">
        <v>0</v>
      </c>
      <c r="AO1717" s="32"/>
      <c r="AP1717" s="39" t="s">
        <v>53</v>
      </c>
      <c r="AQ1717" s="32"/>
      <c r="AR1717" s="32">
        <v>0</v>
      </c>
      <c r="AS1717" s="12"/>
      <c r="AT1717" s="12"/>
      <c r="AU1717" s="12">
        <v>0</v>
      </c>
      <c r="AV1717" s="12"/>
      <c r="AW1717" s="12"/>
      <c r="AX1717" s="12">
        <v>0</v>
      </c>
      <c r="AY1717" s="45"/>
      <c r="AZ1717" s="32"/>
      <c r="BA1717" s="12">
        <v>0</v>
      </c>
      <c r="BB1717" s="12">
        <f t="shared" si="2072"/>
        <v>0</v>
      </c>
      <c r="BC1717" s="12">
        <f t="shared" si="1990"/>
        <v>0</v>
      </c>
      <c r="BD1717" s="12">
        <f t="shared" si="1991"/>
        <v>0</v>
      </c>
      <c r="BE1717" s="12"/>
      <c r="BF1717" s="12"/>
      <c r="BG1717" s="12"/>
      <c r="BH1717" s="12">
        <f t="shared" si="2073"/>
        <v>0</v>
      </c>
      <c r="BI1717" s="12"/>
      <c r="BJ1717" s="12"/>
      <c r="BK1717" s="12"/>
      <c r="BL1717" s="12">
        <f>BK1717-BJ1717</f>
        <v>0</v>
      </c>
      <c r="BM1717" s="12"/>
      <c r="BN1717" s="12"/>
      <c r="BO1717" s="12"/>
      <c r="BP1717" s="12">
        <f>BO1717-BN1717</f>
        <v>0</v>
      </c>
      <c r="BQ1717" s="12"/>
      <c r="BR1717" s="12"/>
      <c r="BS1717" s="12"/>
      <c r="BT1717" s="12">
        <f>BS1717-BR1717</f>
        <v>0</v>
      </c>
      <c r="BU1717" s="12"/>
      <c r="BV1717" s="12"/>
      <c r="BW1717" s="12"/>
      <c r="BX1717" s="12">
        <f>BW1717-BV1717</f>
        <v>0</v>
      </c>
      <c r="BY1717" s="12"/>
      <c r="BZ1717" s="12"/>
      <c r="CA1717" s="12"/>
      <c r="CB1717" s="12">
        <f>CA1717-BZ1717</f>
        <v>0</v>
      </c>
      <c r="CC1717" s="12"/>
      <c r="CD1717" s="12"/>
      <c r="CE1717" s="12"/>
      <c r="CF1717" s="12">
        <f>CE1717-CD1717</f>
        <v>0</v>
      </c>
      <c r="CG1717" s="12"/>
      <c r="CH1717" s="12"/>
      <c r="CI1717" s="12"/>
      <c r="CJ1717" s="12">
        <f>CI1717-CH1717</f>
        <v>0</v>
      </c>
      <c r="CK1717" s="12"/>
      <c r="CL1717" s="12"/>
      <c r="CM1717" s="12"/>
      <c r="CN1717" s="12">
        <f>CM1717-CL1717</f>
        <v>0</v>
      </c>
      <c r="CO1717" s="12"/>
      <c r="CP1717" s="12"/>
      <c r="CQ1717" s="12"/>
      <c r="CR1717" s="12">
        <f>CQ1717-CP1717</f>
        <v>0</v>
      </c>
      <c r="CS1717" s="12"/>
      <c r="CT1717" s="12"/>
      <c r="CU1717" s="12"/>
      <c r="CV1717" s="12">
        <f>CU1717-CT1717</f>
        <v>0</v>
      </c>
      <c r="CW1717" s="12"/>
      <c r="CX1717" s="12"/>
      <c r="CY1717" s="12"/>
      <c r="CZ1717" s="12">
        <f>CY1717-CX1717</f>
        <v>0</v>
      </c>
      <c r="DA1717" s="12"/>
      <c r="DB1717" s="12"/>
      <c r="DC1717" s="12"/>
      <c r="DD1717" s="12">
        <f>DC1717-DB1717</f>
        <v>0</v>
      </c>
      <c r="DE1717" s="13" t="s">
        <v>54</v>
      </c>
      <c r="DF1717" s="14" t="s">
        <v>55</v>
      </c>
    </row>
    <row r="1718" spans="1:110" ht="51" hidden="1" x14ac:dyDescent="0.25">
      <c r="A1718" s="25" t="s">
        <v>191</v>
      </c>
      <c r="B1718" s="48" t="s">
        <v>1697</v>
      </c>
      <c r="C1718" s="49">
        <v>1867</v>
      </c>
      <c r="D1718" s="49" t="s">
        <v>51</v>
      </c>
      <c r="E1718" s="48" t="s">
        <v>56</v>
      </c>
      <c r="F1718" s="50">
        <v>861.2</v>
      </c>
      <c r="G1718" s="50">
        <v>753.2</v>
      </c>
      <c r="H1718" s="51">
        <v>34298</v>
      </c>
      <c r="I1718" s="12">
        <f t="shared" si="1992"/>
        <v>1082003.94768</v>
      </c>
      <c r="J1718" s="12">
        <f t="shared" si="1993"/>
        <v>541001.97383999999</v>
      </c>
      <c r="K1718" s="12">
        <f t="shared" si="1988"/>
        <v>541001.97383999999</v>
      </c>
      <c r="L1718" s="12">
        <f t="shared" si="1989"/>
        <v>541001.97383999999</v>
      </c>
      <c r="M1718" s="12">
        <f t="shared" si="2012"/>
        <v>0</v>
      </c>
      <c r="N1718" s="12"/>
      <c r="O1718" s="12"/>
      <c r="P1718" s="12">
        <v>0</v>
      </c>
      <c r="Q1718" s="12"/>
      <c r="R1718" s="12"/>
      <c r="S1718" s="12">
        <v>0</v>
      </c>
      <c r="T1718" s="12"/>
      <c r="U1718" s="12"/>
      <c r="V1718" s="12">
        <v>0</v>
      </c>
      <c r="W1718" s="12">
        <v>408528.16600000003</v>
      </c>
      <c r="X1718" s="12">
        <v>321667.20000000001</v>
      </c>
      <c r="Y1718" s="12">
        <v>-86860.966000000015</v>
      </c>
      <c r="Z1718" s="12">
        <v>508779.06900000002</v>
      </c>
      <c r="AA1718" s="12">
        <v>382034.67599999998</v>
      </c>
      <c r="AB1718" s="12">
        <v>-126744.39300000004</v>
      </c>
      <c r="AC1718" s="12"/>
      <c r="AD1718" s="12">
        <v>378302.07167999999</v>
      </c>
      <c r="AE1718" s="12">
        <v>378302.07167999999</v>
      </c>
      <c r="AF1718" s="12"/>
      <c r="AG1718" s="12"/>
      <c r="AH1718" s="12">
        <v>0</v>
      </c>
      <c r="AI1718" s="12"/>
      <c r="AJ1718" s="12"/>
      <c r="AK1718" s="12">
        <v>0</v>
      </c>
      <c r="AL1718" s="12"/>
      <c r="AM1718" s="12"/>
      <c r="AN1718" s="12">
        <v>0</v>
      </c>
      <c r="AO1718" s="32"/>
      <c r="AP1718" s="39" t="s">
        <v>53</v>
      </c>
      <c r="AQ1718" s="32"/>
      <c r="AR1718" s="32">
        <v>0</v>
      </c>
      <c r="AS1718" s="12"/>
      <c r="AT1718" s="12"/>
      <c r="AU1718" s="12">
        <v>0</v>
      </c>
      <c r="AV1718" s="12"/>
      <c r="AW1718" s="12"/>
      <c r="AX1718" s="12">
        <v>0</v>
      </c>
      <c r="AY1718" s="45"/>
      <c r="AZ1718" s="32"/>
      <c r="BA1718" s="12">
        <v>0</v>
      </c>
      <c r="BB1718" s="12">
        <f t="shared" si="2072"/>
        <v>0</v>
      </c>
      <c r="BC1718" s="12">
        <f t="shared" si="1990"/>
        <v>0</v>
      </c>
      <c r="BD1718" s="12">
        <f t="shared" si="1991"/>
        <v>0</v>
      </c>
      <c r="BE1718" s="12"/>
      <c r="BF1718" s="12"/>
      <c r="BG1718" s="12"/>
      <c r="BH1718" s="12">
        <f t="shared" si="2073"/>
        <v>0</v>
      </c>
      <c r="BI1718" s="12"/>
      <c r="BJ1718" s="12"/>
      <c r="BK1718" s="12"/>
      <c r="BL1718" s="12">
        <f>BK1718-BJ1718</f>
        <v>0</v>
      </c>
      <c r="BM1718" s="12"/>
      <c r="BN1718" s="12"/>
      <c r="BO1718" s="12"/>
      <c r="BP1718" s="12">
        <f>BO1718-BN1718</f>
        <v>0</v>
      </c>
      <c r="BQ1718" s="12"/>
      <c r="BR1718" s="12"/>
      <c r="BS1718" s="12"/>
      <c r="BT1718" s="12">
        <f>BS1718-BR1718</f>
        <v>0</v>
      </c>
      <c r="BU1718" s="12"/>
      <c r="BV1718" s="12"/>
      <c r="BW1718" s="12"/>
      <c r="BX1718" s="12">
        <f>BW1718-BV1718</f>
        <v>0</v>
      </c>
      <c r="BY1718" s="12"/>
      <c r="BZ1718" s="12"/>
      <c r="CA1718" s="12"/>
      <c r="CB1718" s="12">
        <f>CA1718-BZ1718</f>
        <v>0</v>
      </c>
      <c r="CC1718" s="12"/>
      <c r="CD1718" s="12"/>
      <c r="CE1718" s="12"/>
      <c r="CF1718" s="12">
        <f>CE1718-CD1718</f>
        <v>0</v>
      </c>
      <c r="CG1718" s="12"/>
      <c r="CH1718" s="12"/>
      <c r="CI1718" s="12"/>
      <c r="CJ1718" s="12">
        <f>CI1718-CH1718</f>
        <v>0</v>
      </c>
      <c r="CK1718" s="12"/>
      <c r="CL1718" s="12"/>
      <c r="CM1718" s="12"/>
      <c r="CN1718" s="12">
        <f>CM1718-CL1718</f>
        <v>0</v>
      </c>
      <c r="CO1718" s="12"/>
      <c r="CP1718" s="12"/>
      <c r="CQ1718" s="12"/>
      <c r="CR1718" s="12">
        <f>CQ1718-CP1718</f>
        <v>0</v>
      </c>
      <c r="CS1718" s="12"/>
      <c r="CT1718" s="12"/>
      <c r="CU1718" s="12"/>
      <c r="CV1718" s="12">
        <f>CU1718-CT1718</f>
        <v>0</v>
      </c>
      <c r="CW1718" s="12"/>
      <c r="CX1718" s="12"/>
      <c r="CY1718" s="12"/>
      <c r="CZ1718" s="12">
        <f>CY1718-CX1718</f>
        <v>0</v>
      </c>
      <c r="DA1718" s="12"/>
      <c r="DB1718" s="12"/>
      <c r="DC1718" s="12"/>
      <c r="DD1718" s="12">
        <f>DC1718-DB1718</f>
        <v>0</v>
      </c>
      <c r="DE1718" s="13" t="s">
        <v>54</v>
      </c>
      <c r="DF1718" s="14" t="s">
        <v>55</v>
      </c>
    </row>
    <row r="1719" spans="1:110" ht="51" hidden="1" x14ac:dyDescent="0.25">
      <c r="A1719" s="25" t="s">
        <v>192</v>
      </c>
      <c r="B1719" s="48" t="s">
        <v>1698</v>
      </c>
      <c r="C1719" s="49">
        <v>1880</v>
      </c>
      <c r="D1719" s="49" t="s">
        <v>51</v>
      </c>
      <c r="E1719" s="48" t="s">
        <v>56</v>
      </c>
      <c r="F1719" s="50">
        <v>550.54</v>
      </c>
      <c r="G1719" s="50">
        <v>520.54</v>
      </c>
      <c r="H1719" s="51">
        <v>33812</v>
      </c>
      <c r="I1719" s="12">
        <f t="shared" si="1992"/>
        <v>1284561.2631999999</v>
      </c>
      <c r="J1719" s="12">
        <f t="shared" si="1993"/>
        <v>642280.63159999996</v>
      </c>
      <c r="K1719" s="12">
        <f t="shared" si="1988"/>
        <v>642280.63159999996</v>
      </c>
      <c r="L1719" s="12">
        <f t="shared" si="1989"/>
        <v>642280.63159999996</v>
      </c>
      <c r="M1719" s="12">
        <f t="shared" si="2012"/>
        <v>0</v>
      </c>
      <c r="N1719" s="12"/>
      <c r="O1719" s="12"/>
      <c r="P1719" s="12">
        <v>0</v>
      </c>
      <c r="Q1719" s="12"/>
      <c r="R1719" s="12"/>
      <c r="S1719" s="12">
        <v>0</v>
      </c>
      <c r="T1719" s="12"/>
      <c r="U1719" s="12"/>
      <c r="V1719" s="12">
        <v>0</v>
      </c>
      <c r="W1719" s="12">
        <v>282335.68599999999</v>
      </c>
      <c r="X1719" s="12">
        <v>267548.24400000001</v>
      </c>
      <c r="Y1719" s="12">
        <v>-14787.441999999981</v>
      </c>
      <c r="Z1719" s="12">
        <v>351619.54499999998</v>
      </c>
      <c r="AA1719" s="12">
        <v>703299.58799999999</v>
      </c>
      <c r="AB1719" s="12">
        <v>351680.04300000001</v>
      </c>
      <c r="AC1719" s="12"/>
      <c r="AD1719" s="12">
        <v>313713.43119999999</v>
      </c>
      <c r="AE1719" s="12">
        <v>313713.43119999999</v>
      </c>
      <c r="AF1719" s="12"/>
      <c r="AG1719" s="12"/>
      <c r="AH1719" s="12">
        <v>0</v>
      </c>
      <c r="AI1719" s="12"/>
      <c r="AJ1719" s="12"/>
      <c r="AK1719" s="12">
        <v>0</v>
      </c>
      <c r="AL1719" s="12"/>
      <c r="AM1719" s="12"/>
      <c r="AN1719" s="12">
        <v>0</v>
      </c>
      <c r="AO1719" s="32"/>
      <c r="AP1719" s="39" t="s">
        <v>53</v>
      </c>
      <c r="AQ1719" s="32"/>
      <c r="AR1719" s="32">
        <v>0</v>
      </c>
      <c r="AS1719" s="12"/>
      <c r="AT1719" s="12"/>
      <c r="AU1719" s="12">
        <v>0</v>
      </c>
      <c r="AV1719" s="12"/>
      <c r="AW1719" s="12"/>
      <c r="AX1719" s="12">
        <v>0</v>
      </c>
      <c r="AY1719" s="45"/>
      <c r="AZ1719" s="32"/>
      <c r="BA1719" s="12">
        <v>0</v>
      </c>
      <c r="BB1719" s="12">
        <f t="shared" si="2072"/>
        <v>0</v>
      </c>
      <c r="BC1719" s="12">
        <f t="shared" si="1990"/>
        <v>0</v>
      </c>
      <c r="BD1719" s="12">
        <f t="shared" si="1991"/>
        <v>0</v>
      </c>
      <c r="BE1719" s="12"/>
      <c r="BF1719" s="12"/>
      <c r="BG1719" s="12"/>
      <c r="BH1719" s="12">
        <f t="shared" si="2073"/>
        <v>0</v>
      </c>
      <c r="BI1719" s="12"/>
      <c r="BJ1719" s="12"/>
      <c r="BK1719" s="12"/>
      <c r="BL1719" s="12">
        <f>BK1719-BJ1719</f>
        <v>0</v>
      </c>
      <c r="BM1719" s="12"/>
      <c r="BN1719" s="12"/>
      <c r="BO1719" s="12"/>
      <c r="BP1719" s="12">
        <f>BO1719-BN1719</f>
        <v>0</v>
      </c>
      <c r="BQ1719" s="12"/>
      <c r="BR1719" s="12"/>
      <c r="BS1719" s="12"/>
      <c r="BT1719" s="12">
        <f>BS1719-BR1719</f>
        <v>0</v>
      </c>
      <c r="BU1719" s="12"/>
      <c r="BV1719" s="12"/>
      <c r="BW1719" s="12"/>
      <c r="BX1719" s="12">
        <f>BW1719-BV1719</f>
        <v>0</v>
      </c>
      <c r="BY1719" s="12"/>
      <c r="BZ1719" s="12"/>
      <c r="CA1719" s="12"/>
      <c r="CB1719" s="12">
        <f>CA1719-BZ1719</f>
        <v>0</v>
      </c>
      <c r="CC1719" s="12"/>
      <c r="CD1719" s="12"/>
      <c r="CE1719" s="12"/>
      <c r="CF1719" s="12">
        <f>CE1719-CD1719</f>
        <v>0</v>
      </c>
      <c r="CG1719" s="12"/>
      <c r="CH1719" s="12"/>
      <c r="CI1719" s="12"/>
      <c r="CJ1719" s="12">
        <f>CI1719-CH1719</f>
        <v>0</v>
      </c>
      <c r="CK1719" s="12"/>
      <c r="CL1719" s="12"/>
      <c r="CM1719" s="12"/>
      <c r="CN1719" s="12">
        <f>CM1719-CL1719</f>
        <v>0</v>
      </c>
      <c r="CO1719" s="12"/>
      <c r="CP1719" s="12"/>
      <c r="CQ1719" s="12"/>
      <c r="CR1719" s="12">
        <f>CQ1719-CP1719</f>
        <v>0</v>
      </c>
      <c r="CS1719" s="12"/>
      <c r="CT1719" s="12"/>
      <c r="CU1719" s="12"/>
      <c r="CV1719" s="12">
        <f>CU1719-CT1719</f>
        <v>0</v>
      </c>
      <c r="CW1719" s="12"/>
      <c r="CX1719" s="12"/>
      <c r="CY1719" s="12"/>
      <c r="CZ1719" s="12">
        <f>CY1719-CX1719</f>
        <v>0</v>
      </c>
      <c r="DA1719" s="12"/>
      <c r="DB1719" s="12"/>
      <c r="DC1719" s="12"/>
      <c r="DD1719" s="12">
        <f>DC1719-DB1719</f>
        <v>0</v>
      </c>
      <c r="DE1719" s="13" t="s">
        <v>54</v>
      </c>
      <c r="DF1719" s="14" t="s">
        <v>55</v>
      </c>
    </row>
    <row r="1720" spans="1:110" ht="51" hidden="1" x14ac:dyDescent="0.25">
      <c r="A1720" s="25" t="s">
        <v>193</v>
      </c>
      <c r="B1720" s="48" t="s">
        <v>2583</v>
      </c>
      <c r="C1720" s="49" t="s">
        <v>2164</v>
      </c>
      <c r="D1720" s="49" t="s">
        <v>51</v>
      </c>
      <c r="E1720" s="100" t="s">
        <v>56</v>
      </c>
      <c r="F1720" s="49">
        <v>2396.9</v>
      </c>
      <c r="G1720" s="49">
        <v>2066.9</v>
      </c>
      <c r="H1720" s="51">
        <v>34386</v>
      </c>
      <c r="I1720" s="12">
        <f t="shared" si="1992"/>
        <v>800000</v>
      </c>
      <c r="J1720" s="12">
        <f t="shared" si="1993"/>
        <v>0</v>
      </c>
      <c r="K1720" s="12">
        <f t="shared" si="1988"/>
        <v>800000</v>
      </c>
      <c r="L1720" s="12">
        <f t="shared" si="1989"/>
        <v>800000</v>
      </c>
      <c r="M1720" s="12">
        <f t="shared" si="2012"/>
        <v>0</v>
      </c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32"/>
      <c r="AP1720" s="39"/>
      <c r="AQ1720" s="32"/>
      <c r="AR1720" s="32"/>
      <c r="AS1720" s="12"/>
      <c r="AT1720" s="12"/>
      <c r="AU1720" s="12"/>
      <c r="AV1720" s="12"/>
      <c r="AW1720" s="12"/>
      <c r="AX1720" s="12"/>
      <c r="AY1720" s="45"/>
      <c r="AZ1720" s="32"/>
      <c r="BA1720" s="12"/>
      <c r="BB1720" s="12">
        <f t="shared" si="2072"/>
        <v>0</v>
      </c>
      <c r="BC1720" s="12">
        <f t="shared" si="1990"/>
        <v>800000</v>
      </c>
      <c r="BD1720" s="12">
        <f t="shared" si="1991"/>
        <v>800000</v>
      </c>
      <c r="BE1720" s="12">
        <v>1</v>
      </c>
      <c r="BF1720" s="12">
        <v>0</v>
      </c>
      <c r="BG1720" s="12">
        <v>800000</v>
      </c>
      <c r="BH1720" s="12">
        <f t="shared" si="2073"/>
        <v>800000</v>
      </c>
      <c r="BI1720" s="12"/>
      <c r="BJ1720" s="12"/>
      <c r="BK1720" s="12"/>
      <c r="BL1720" s="12"/>
      <c r="BM1720" s="12"/>
      <c r="BN1720" s="12"/>
      <c r="BO1720" s="12"/>
      <c r="BP1720" s="12"/>
      <c r="BQ1720" s="12"/>
      <c r="BR1720" s="12"/>
      <c r="BS1720" s="12"/>
      <c r="BT1720" s="12"/>
      <c r="BU1720" s="12"/>
      <c r="BV1720" s="12"/>
      <c r="BW1720" s="12"/>
      <c r="BX1720" s="12"/>
      <c r="BY1720" s="12"/>
      <c r="BZ1720" s="12"/>
      <c r="CA1720" s="12"/>
      <c r="CB1720" s="12"/>
      <c r="CC1720" s="12"/>
      <c r="CD1720" s="12"/>
      <c r="CE1720" s="12"/>
      <c r="CF1720" s="12"/>
      <c r="CG1720" s="12"/>
      <c r="CH1720" s="12"/>
      <c r="CI1720" s="12"/>
      <c r="CJ1720" s="12"/>
      <c r="CK1720" s="12"/>
      <c r="CL1720" s="12"/>
      <c r="CM1720" s="12"/>
      <c r="CN1720" s="12"/>
      <c r="CO1720" s="12"/>
      <c r="CP1720" s="12"/>
      <c r="CQ1720" s="12"/>
      <c r="CR1720" s="12"/>
      <c r="CS1720" s="12"/>
      <c r="CT1720" s="12"/>
      <c r="CU1720" s="12"/>
      <c r="CV1720" s="12"/>
      <c r="CW1720" s="12"/>
      <c r="CX1720" s="12"/>
      <c r="CY1720" s="12"/>
      <c r="CZ1720" s="12"/>
      <c r="DA1720" s="12"/>
      <c r="DB1720" s="12"/>
      <c r="DC1720" s="12"/>
      <c r="DD1720" s="12"/>
      <c r="DE1720" s="13" t="s">
        <v>54</v>
      </c>
      <c r="DF1720" s="14" t="s">
        <v>55</v>
      </c>
    </row>
    <row r="1721" spans="1:110" ht="51" hidden="1" x14ac:dyDescent="0.25">
      <c r="A1721" s="25" t="s">
        <v>194</v>
      </c>
      <c r="B1721" s="48" t="s">
        <v>1699</v>
      </c>
      <c r="C1721" s="49">
        <v>1911</v>
      </c>
      <c r="D1721" s="49" t="s">
        <v>51</v>
      </c>
      <c r="E1721" s="48" t="s">
        <v>56</v>
      </c>
      <c r="F1721" s="50">
        <v>3209</v>
      </c>
      <c r="G1721" s="50">
        <v>2906</v>
      </c>
      <c r="H1721" s="51">
        <v>34050</v>
      </c>
      <c r="I1721" s="12">
        <f t="shared" si="1992"/>
        <v>1818138.9709999999</v>
      </c>
      <c r="J1721" s="12">
        <f t="shared" si="1993"/>
        <v>909069.48549999995</v>
      </c>
      <c r="K1721" s="12">
        <f t="shared" si="1988"/>
        <v>909069.48549999995</v>
      </c>
      <c r="L1721" s="12">
        <f t="shared" si="1989"/>
        <v>909069.48549999995</v>
      </c>
      <c r="M1721" s="12">
        <f t="shared" si="2012"/>
        <v>0</v>
      </c>
      <c r="N1721" s="12"/>
      <c r="O1721" s="12"/>
      <c r="P1721" s="12">
        <v>0</v>
      </c>
      <c r="Q1721" s="12"/>
      <c r="R1721" s="12"/>
      <c r="S1721" s="12">
        <v>0</v>
      </c>
      <c r="T1721" s="12">
        <v>1818138.9709999999</v>
      </c>
      <c r="U1721" s="12">
        <v>1818138.9709999999</v>
      </c>
      <c r="V1721" s="12">
        <v>0</v>
      </c>
      <c r="W1721" s="12"/>
      <c r="X1721" s="12"/>
      <c r="Y1721" s="12">
        <v>0</v>
      </c>
      <c r="Z1721" s="12"/>
      <c r="AA1721" s="12"/>
      <c r="AB1721" s="12">
        <v>0</v>
      </c>
      <c r="AC1721" s="12"/>
      <c r="AD1721" s="12"/>
      <c r="AE1721" s="12">
        <v>0</v>
      </c>
      <c r="AF1721" s="12"/>
      <c r="AG1721" s="12"/>
      <c r="AH1721" s="12">
        <v>0</v>
      </c>
      <c r="AI1721" s="12"/>
      <c r="AJ1721" s="12"/>
      <c r="AK1721" s="12">
        <v>0</v>
      </c>
      <c r="AL1721" s="12"/>
      <c r="AM1721" s="12"/>
      <c r="AN1721" s="12">
        <v>0</v>
      </c>
      <c r="AO1721" s="32"/>
      <c r="AP1721" s="39" t="s">
        <v>53</v>
      </c>
      <c r="AQ1721" s="32"/>
      <c r="AR1721" s="32">
        <v>0</v>
      </c>
      <c r="AS1721" s="12"/>
      <c r="AT1721" s="12"/>
      <c r="AU1721" s="12">
        <v>0</v>
      </c>
      <c r="AV1721" s="12"/>
      <c r="AW1721" s="12"/>
      <c r="AX1721" s="12">
        <v>0</v>
      </c>
      <c r="AY1721" s="45"/>
      <c r="AZ1721" s="32"/>
      <c r="BA1721" s="12">
        <v>0</v>
      </c>
      <c r="BB1721" s="12">
        <f t="shared" si="2072"/>
        <v>0</v>
      </c>
      <c r="BC1721" s="12">
        <f t="shared" si="1990"/>
        <v>0</v>
      </c>
      <c r="BD1721" s="12">
        <f t="shared" si="1991"/>
        <v>0</v>
      </c>
      <c r="BE1721" s="12"/>
      <c r="BF1721" s="12"/>
      <c r="BG1721" s="12"/>
      <c r="BH1721" s="12">
        <f t="shared" si="2073"/>
        <v>0</v>
      </c>
      <c r="BI1721" s="12"/>
      <c r="BJ1721" s="12"/>
      <c r="BK1721" s="12"/>
      <c r="BL1721" s="12">
        <f t="shared" ref="BL1721:BL1726" si="2074">BK1721-BJ1721</f>
        <v>0</v>
      </c>
      <c r="BM1721" s="12"/>
      <c r="BN1721" s="12"/>
      <c r="BO1721" s="12"/>
      <c r="BP1721" s="12">
        <f t="shared" ref="BP1721:BP1726" si="2075">BO1721-BN1721</f>
        <v>0</v>
      </c>
      <c r="BQ1721" s="12"/>
      <c r="BR1721" s="12"/>
      <c r="BS1721" s="12"/>
      <c r="BT1721" s="12">
        <f t="shared" ref="BT1721:BT1726" si="2076">BS1721-BR1721</f>
        <v>0</v>
      </c>
      <c r="BU1721" s="12"/>
      <c r="BV1721" s="12"/>
      <c r="BW1721" s="12"/>
      <c r="BX1721" s="12">
        <f t="shared" ref="BX1721:BX1726" si="2077">BW1721-BV1721</f>
        <v>0</v>
      </c>
      <c r="BY1721" s="12"/>
      <c r="BZ1721" s="12"/>
      <c r="CA1721" s="12"/>
      <c r="CB1721" s="12">
        <f t="shared" ref="CB1721:CB1726" si="2078">CA1721-BZ1721</f>
        <v>0</v>
      </c>
      <c r="CC1721" s="12"/>
      <c r="CD1721" s="12"/>
      <c r="CE1721" s="12"/>
      <c r="CF1721" s="12">
        <f t="shared" ref="CF1721:CF1726" si="2079">CE1721-CD1721</f>
        <v>0</v>
      </c>
      <c r="CG1721" s="12"/>
      <c r="CH1721" s="12"/>
      <c r="CI1721" s="12"/>
      <c r="CJ1721" s="12">
        <f t="shared" ref="CJ1721:CJ1726" si="2080">CI1721-CH1721</f>
        <v>0</v>
      </c>
      <c r="CK1721" s="12"/>
      <c r="CL1721" s="12"/>
      <c r="CM1721" s="12"/>
      <c r="CN1721" s="12">
        <f t="shared" ref="CN1721:CN1726" si="2081">CM1721-CL1721</f>
        <v>0</v>
      </c>
      <c r="CO1721" s="12"/>
      <c r="CP1721" s="12"/>
      <c r="CQ1721" s="12"/>
      <c r="CR1721" s="12">
        <f t="shared" ref="CR1721:CR1726" si="2082">CQ1721-CP1721</f>
        <v>0</v>
      </c>
      <c r="CS1721" s="12"/>
      <c r="CT1721" s="12"/>
      <c r="CU1721" s="12"/>
      <c r="CV1721" s="12">
        <f t="shared" ref="CV1721:CV1726" si="2083">CU1721-CT1721</f>
        <v>0</v>
      </c>
      <c r="CW1721" s="12"/>
      <c r="CX1721" s="12"/>
      <c r="CY1721" s="12"/>
      <c r="CZ1721" s="12">
        <f t="shared" ref="CZ1721:CZ1726" si="2084">CY1721-CX1721</f>
        <v>0</v>
      </c>
      <c r="DA1721" s="12"/>
      <c r="DB1721" s="12"/>
      <c r="DC1721" s="12"/>
      <c r="DD1721" s="12">
        <f t="shared" ref="DD1721:DD1726" si="2085">DC1721-DB1721</f>
        <v>0</v>
      </c>
      <c r="DE1721" s="13" t="s">
        <v>54</v>
      </c>
      <c r="DF1721" s="14" t="s">
        <v>55</v>
      </c>
    </row>
    <row r="1722" spans="1:110" ht="38.25" hidden="1" x14ac:dyDescent="0.25">
      <c r="A1722" s="25" t="s">
        <v>195</v>
      </c>
      <c r="B1722" s="48" t="s">
        <v>1700</v>
      </c>
      <c r="C1722" s="49">
        <v>1878</v>
      </c>
      <c r="D1722" s="49">
        <v>1978</v>
      </c>
      <c r="E1722" s="48" t="s">
        <v>52</v>
      </c>
      <c r="F1722" s="50">
        <v>1853.8</v>
      </c>
      <c r="G1722" s="50">
        <v>1561.8</v>
      </c>
      <c r="H1722" s="51">
        <v>33833</v>
      </c>
      <c r="I1722" s="12">
        <f t="shared" si="1992"/>
        <v>8318799.7199999997</v>
      </c>
      <c r="J1722" s="12">
        <f t="shared" si="1993"/>
        <v>4159399.86</v>
      </c>
      <c r="K1722" s="12">
        <f t="shared" si="1988"/>
        <v>4159399.86</v>
      </c>
      <c r="L1722" s="12">
        <f t="shared" si="1989"/>
        <v>4159399.86</v>
      </c>
      <c r="M1722" s="12">
        <f t="shared" si="2012"/>
        <v>0</v>
      </c>
      <c r="N1722" s="12"/>
      <c r="O1722" s="12"/>
      <c r="P1722" s="12">
        <v>0</v>
      </c>
      <c r="Q1722" s="12"/>
      <c r="R1722" s="12"/>
      <c r="S1722" s="12">
        <v>0</v>
      </c>
      <c r="T1722" s="12"/>
      <c r="U1722" s="12"/>
      <c r="V1722" s="12">
        <v>0</v>
      </c>
      <c r="W1722" s="12"/>
      <c r="X1722" s="12"/>
      <c r="Y1722" s="12">
        <v>0</v>
      </c>
      <c r="Z1722" s="12"/>
      <c r="AA1722" s="12"/>
      <c r="AB1722" s="12">
        <v>0</v>
      </c>
      <c r="AC1722" s="12"/>
      <c r="AD1722" s="12"/>
      <c r="AE1722" s="12">
        <v>0</v>
      </c>
      <c r="AF1722" s="12"/>
      <c r="AG1722" s="12"/>
      <c r="AH1722" s="12">
        <v>0</v>
      </c>
      <c r="AI1722" s="12"/>
      <c r="AJ1722" s="12"/>
      <c r="AK1722" s="12">
        <v>0</v>
      </c>
      <c r="AL1722" s="12"/>
      <c r="AM1722" s="12"/>
      <c r="AN1722" s="12">
        <v>0</v>
      </c>
      <c r="AO1722" s="32">
        <v>9000000</v>
      </c>
      <c r="AP1722" s="39" t="s">
        <v>396</v>
      </c>
      <c r="AQ1722" s="32">
        <v>8318799.7199999997</v>
      </c>
      <c r="AR1722" s="32">
        <v>-681200.28000000026</v>
      </c>
      <c r="AS1722" s="12"/>
      <c r="AT1722" s="12"/>
      <c r="AU1722" s="12">
        <v>0</v>
      </c>
      <c r="AV1722" s="12"/>
      <c r="AW1722" s="12"/>
      <c r="AX1722" s="12">
        <v>0</v>
      </c>
      <c r="AY1722" s="45"/>
      <c r="AZ1722" s="32"/>
      <c r="BA1722" s="12">
        <v>0</v>
      </c>
      <c r="BB1722" s="12">
        <f t="shared" si="2072"/>
        <v>0</v>
      </c>
      <c r="BC1722" s="12">
        <f t="shared" si="1990"/>
        <v>0</v>
      </c>
      <c r="BD1722" s="12">
        <f t="shared" si="1991"/>
        <v>0</v>
      </c>
      <c r="BE1722" s="12"/>
      <c r="BF1722" s="12"/>
      <c r="BG1722" s="12"/>
      <c r="BH1722" s="12">
        <f t="shared" si="2073"/>
        <v>0</v>
      </c>
      <c r="BI1722" s="12"/>
      <c r="BJ1722" s="12"/>
      <c r="BK1722" s="12"/>
      <c r="BL1722" s="12">
        <f t="shared" si="2074"/>
        <v>0</v>
      </c>
      <c r="BM1722" s="12"/>
      <c r="BN1722" s="12"/>
      <c r="BO1722" s="12"/>
      <c r="BP1722" s="12">
        <f t="shared" si="2075"/>
        <v>0</v>
      </c>
      <c r="BQ1722" s="12"/>
      <c r="BR1722" s="12"/>
      <c r="BS1722" s="12"/>
      <c r="BT1722" s="12">
        <f t="shared" si="2076"/>
        <v>0</v>
      </c>
      <c r="BU1722" s="12"/>
      <c r="BV1722" s="12"/>
      <c r="BW1722" s="12"/>
      <c r="BX1722" s="12">
        <f t="shared" si="2077"/>
        <v>0</v>
      </c>
      <c r="BY1722" s="12"/>
      <c r="BZ1722" s="12"/>
      <c r="CA1722" s="12"/>
      <c r="CB1722" s="12">
        <f t="shared" si="2078"/>
        <v>0</v>
      </c>
      <c r="CC1722" s="12"/>
      <c r="CD1722" s="12"/>
      <c r="CE1722" s="12"/>
      <c r="CF1722" s="12">
        <f t="shared" si="2079"/>
        <v>0</v>
      </c>
      <c r="CG1722" s="12"/>
      <c r="CH1722" s="12"/>
      <c r="CI1722" s="12"/>
      <c r="CJ1722" s="12">
        <f t="shared" si="2080"/>
        <v>0</v>
      </c>
      <c r="CK1722" s="12"/>
      <c r="CL1722" s="12"/>
      <c r="CM1722" s="12"/>
      <c r="CN1722" s="12">
        <f t="shared" si="2081"/>
        <v>0</v>
      </c>
      <c r="CO1722" s="12"/>
      <c r="CP1722" s="12"/>
      <c r="CQ1722" s="12"/>
      <c r="CR1722" s="12">
        <f t="shared" si="2082"/>
        <v>0</v>
      </c>
      <c r="CS1722" s="12"/>
      <c r="CT1722" s="12"/>
      <c r="CU1722" s="12"/>
      <c r="CV1722" s="12">
        <f t="shared" si="2083"/>
        <v>0</v>
      </c>
      <c r="CW1722" s="12"/>
      <c r="CX1722" s="12"/>
      <c r="CY1722" s="12"/>
      <c r="CZ1722" s="12">
        <f t="shared" si="2084"/>
        <v>0</v>
      </c>
      <c r="DA1722" s="12"/>
      <c r="DB1722" s="12"/>
      <c r="DC1722" s="12"/>
      <c r="DD1722" s="12">
        <f t="shared" si="2085"/>
        <v>0</v>
      </c>
      <c r="DE1722" s="13" t="s">
        <v>54</v>
      </c>
      <c r="DF1722" s="14" t="s">
        <v>55</v>
      </c>
    </row>
    <row r="1723" spans="1:110" ht="51" hidden="1" x14ac:dyDescent="0.25">
      <c r="A1723" s="25" t="s">
        <v>196</v>
      </c>
      <c r="B1723" s="48" t="s">
        <v>1701</v>
      </c>
      <c r="C1723" s="49">
        <v>1880</v>
      </c>
      <c r="D1723" s="49" t="s">
        <v>51</v>
      </c>
      <c r="E1723" s="48" t="s">
        <v>56</v>
      </c>
      <c r="F1723" s="50">
        <v>1752</v>
      </c>
      <c r="G1723" s="50">
        <v>1632</v>
      </c>
      <c r="H1723" s="51">
        <v>34354</v>
      </c>
      <c r="I1723" s="12">
        <f t="shared" si="1992"/>
        <v>9630698.8120000008</v>
      </c>
      <c r="J1723" s="12">
        <f>(I1723-BC1723-AQ1723)*0.5</f>
        <v>2645202.7760000005</v>
      </c>
      <c r="K1723" s="12">
        <f t="shared" si="1988"/>
        <v>6985496.0360000003</v>
      </c>
      <c r="L1723" s="12">
        <f>K1723-(AQ1723/36*30)</f>
        <v>3435171.0360000003</v>
      </c>
      <c r="M1723" s="12">
        <f t="shared" si="2012"/>
        <v>3550325</v>
      </c>
      <c r="N1723" s="12"/>
      <c r="O1723" s="12"/>
      <c r="P1723" s="12">
        <v>0</v>
      </c>
      <c r="Q1723" s="12">
        <v>4071138.352</v>
      </c>
      <c r="R1723" s="12">
        <v>4071138.352</v>
      </c>
      <c r="S1723" s="12">
        <v>0</v>
      </c>
      <c r="T1723" s="12"/>
      <c r="U1723" s="12"/>
      <c r="V1723" s="12">
        <v>0</v>
      </c>
      <c r="W1723" s="12"/>
      <c r="X1723" s="12"/>
      <c r="Y1723" s="12">
        <v>0</v>
      </c>
      <c r="Z1723" s="12"/>
      <c r="AA1723" s="12"/>
      <c r="AB1723" s="12">
        <v>0</v>
      </c>
      <c r="AC1723" s="12"/>
      <c r="AD1723" s="12">
        <v>1219267.2</v>
      </c>
      <c r="AE1723" s="12">
        <v>1219267.2</v>
      </c>
      <c r="AF1723" s="12"/>
      <c r="AG1723" s="12"/>
      <c r="AH1723" s="12">
        <v>0</v>
      </c>
      <c r="AI1723" s="12"/>
      <c r="AJ1723" s="12"/>
      <c r="AK1723" s="12">
        <v>0</v>
      </c>
      <c r="AL1723" s="12"/>
      <c r="AM1723" s="12"/>
      <c r="AN1723" s="12">
        <v>0</v>
      </c>
      <c r="AO1723" s="32"/>
      <c r="AP1723" s="39" t="s">
        <v>2794</v>
      </c>
      <c r="AQ1723" s="32">
        <v>4260390</v>
      </c>
      <c r="AR1723" s="32">
        <v>4260390</v>
      </c>
      <c r="AS1723" s="12"/>
      <c r="AT1723" s="12"/>
      <c r="AU1723" s="12">
        <v>0</v>
      </c>
      <c r="AV1723" s="12"/>
      <c r="AW1723" s="12"/>
      <c r="AX1723" s="12">
        <v>0</v>
      </c>
      <c r="AY1723" s="45"/>
      <c r="AZ1723" s="32"/>
      <c r="BA1723" s="12">
        <v>0</v>
      </c>
      <c r="BB1723" s="12">
        <f t="shared" si="2072"/>
        <v>0</v>
      </c>
      <c r="BC1723" s="12">
        <f t="shared" si="1990"/>
        <v>79903.259999999995</v>
      </c>
      <c r="BD1723" s="12">
        <f t="shared" si="1991"/>
        <v>79903.259999999995</v>
      </c>
      <c r="BE1723" s="12"/>
      <c r="BF1723" s="12"/>
      <c r="BG1723" s="12"/>
      <c r="BH1723" s="12">
        <f t="shared" si="2073"/>
        <v>0</v>
      </c>
      <c r="BI1723" s="12"/>
      <c r="BJ1723" s="12"/>
      <c r="BK1723" s="12"/>
      <c r="BL1723" s="12">
        <f t="shared" si="2074"/>
        <v>0</v>
      </c>
      <c r="BM1723" s="12"/>
      <c r="BN1723" s="12"/>
      <c r="BO1723" s="12"/>
      <c r="BP1723" s="12">
        <f t="shared" si="2075"/>
        <v>0</v>
      </c>
      <c r="BQ1723" s="12"/>
      <c r="BR1723" s="12"/>
      <c r="BS1723" s="12"/>
      <c r="BT1723" s="12">
        <f t="shared" si="2076"/>
        <v>0</v>
      </c>
      <c r="BU1723" s="12"/>
      <c r="BV1723" s="12"/>
      <c r="BW1723" s="12"/>
      <c r="BX1723" s="12">
        <f t="shared" si="2077"/>
        <v>0</v>
      </c>
      <c r="BY1723" s="12"/>
      <c r="BZ1723" s="12"/>
      <c r="CA1723" s="12"/>
      <c r="CB1723" s="12">
        <f t="shared" si="2078"/>
        <v>0</v>
      </c>
      <c r="CC1723" s="12"/>
      <c r="CD1723" s="12"/>
      <c r="CE1723" s="12"/>
      <c r="CF1723" s="12">
        <f t="shared" si="2079"/>
        <v>0</v>
      </c>
      <c r="CG1723" s="12"/>
      <c r="CH1723" s="12"/>
      <c r="CI1723" s="12"/>
      <c r="CJ1723" s="12">
        <f t="shared" si="2080"/>
        <v>0</v>
      </c>
      <c r="CK1723" s="12"/>
      <c r="CL1723" s="12"/>
      <c r="CM1723" s="12"/>
      <c r="CN1723" s="12">
        <f t="shared" si="2081"/>
        <v>0</v>
      </c>
      <c r="CO1723" s="12"/>
      <c r="CP1723" s="12"/>
      <c r="CQ1723" s="12"/>
      <c r="CR1723" s="12">
        <f t="shared" si="2082"/>
        <v>0</v>
      </c>
      <c r="CS1723" s="12"/>
      <c r="CT1723" s="12"/>
      <c r="CU1723" s="12"/>
      <c r="CV1723" s="12">
        <f t="shared" si="2083"/>
        <v>0</v>
      </c>
      <c r="CW1723" s="12"/>
      <c r="CX1723" s="12"/>
      <c r="CY1723" s="12">
        <v>79903.259999999995</v>
      </c>
      <c r="CZ1723" s="12">
        <f t="shared" si="2084"/>
        <v>79903.259999999995</v>
      </c>
      <c r="DA1723" s="12"/>
      <c r="DB1723" s="12"/>
      <c r="DC1723" s="12"/>
      <c r="DD1723" s="12">
        <f t="shared" si="2085"/>
        <v>0</v>
      </c>
      <c r="DE1723" s="13" t="s">
        <v>54</v>
      </c>
      <c r="DF1723" s="14" t="s">
        <v>55</v>
      </c>
    </row>
    <row r="1724" spans="1:110" ht="51" hidden="1" x14ac:dyDescent="0.25">
      <c r="A1724" s="25" t="s">
        <v>197</v>
      </c>
      <c r="B1724" s="48" t="s">
        <v>1702</v>
      </c>
      <c r="C1724" s="49">
        <v>1916</v>
      </c>
      <c r="D1724" s="49" t="s">
        <v>51</v>
      </c>
      <c r="E1724" s="48" t="s">
        <v>56</v>
      </c>
      <c r="F1724" s="50">
        <v>820.3</v>
      </c>
      <c r="G1724" s="50">
        <v>706.3</v>
      </c>
      <c r="H1724" s="51">
        <v>33611</v>
      </c>
      <c r="I1724" s="12">
        <f t="shared" si="1992"/>
        <v>1353489.6</v>
      </c>
      <c r="J1724" s="12">
        <f t="shared" si="1993"/>
        <v>676744.8</v>
      </c>
      <c r="K1724" s="12">
        <f t="shared" ref="K1724:K1787" si="2086">I1724-J1724</f>
        <v>676744.8</v>
      </c>
      <c r="L1724" s="12">
        <f t="shared" ref="L1724:L1740" si="2087">K1724</f>
        <v>676744.8</v>
      </c>
      <c r="M1724" s="12">
        <f t="shared" si="2012"/>
        <v>0</v>
      </c>
      <c r="N1724" s="12"/>
      <c r="O1724" s="12"/>
      <c r="P1724" s="12">
        <v>0</v>
      </c>
      <c r="Q1724" s="12"/>
      <c r="R1724" s="12"/>
      <c r="S1724" s="12">
        <v>0</v>
      </c>
      <c r="T1724" s="12"/>
      <c r="U1724" s="12"/>
      <c r="V1724" s="12">
        <v>0</v>
      </c>
      <c r="W1724" s="12"/>
      <c r="X1724" s="12"/>
      <c r="Y1724" s="12">
        <v>0</v>
      </c>
      <c r="Z1724" s="12"/>
      <c r="AA1724" s="12"/>
      <c r="AB1724" s="12">
        <v>0</v>
      </c>
      <c r="AC1724" s="12"/>
      <c r="AD1724" s="12"/>
      <c r="AE1724" s="12">
        <v>0</v>
      </c>
      <c r="AF1724" s="12"/>
      <c r="AG1724" s="12"/>
      <c r="AH1724" s="12">
        <v>0</v>
      </c>
      <c r="AI1724" s="12"/>
      <c r="AJ1724" s="12"/>
      <c r="AK1724" s="12">
        <v>0</v>
      </c>
      <c r="AL1724" s="12"/>
      <c r="AM1724" s="12"/>
      <c r="AN1724" s="12">
        <v>0</v>
      </c>
      <c r="AO1724" s="32"/>
      <c r="AP1724" s="39" t="s">
        <v>53</v>
      </c>
      <c r="AQ1724" s="32"/>
      <c r="AR1724" s="32">
        <v>0</v>
      </c>
      <c r="AS1724" s="12">
        <v>1440467.4839999999</v>
      </c>
      <c r="AT1724" s="12">
        <v>1353489.6</v>
      </c>
      <c r="AU1724" s="12">
        <v>-86977.883999999845</v>
      </c>
      <c r="AV1724" s="12"/>
      <c r="AW1724" s="12"/>
      <c r="AX1724" s="12">
        <v>0</v>
      </c>
      <c r="AY1724" s="45"/>
      <c r="AZ1724" s="32"/>
      <c r="BA1724" s="12">
        <v>0</v>
      </c>
      <c r="BB1724" s="12">
        <f t="shared" si="2072"/>
        <v>0</v>
      </c>
      <c r="BC1724" s="12">
        <f t="shared" ref="BC1724:BC1786" si="2088">BG1724+BK1724+BO1724+BS1724+BW1724+CA1724+CE1724+CI1724+CM1724+CQ1724+CU1724+CY1724+DC1724</f>
        <v>0</v>
      </c>
      <c r="BD1724" s="12">
        <f t="shared" ref="BD1724:BD1786" si="2089">BC1724-BB1724</f>
        <v>0</v>
      </c>
      <c r="BE1724" s="12"/>
      <c r="BF1724" s="12"/>
      <c r="BG1724" s="12"/>
      <c r="BH1724" s="12">
        <f t="shared" si="2073"/>
        <v>0</v>
      </c>
      <c r="BI1724" s="12"/>
      <c r="BJ1724" s="12"/>
      <c r="BK1724" s="12"/>
      <c r="BL1724" s="12">
        <f t="shared" si="2074"/>
        <v>0</v>
      </c>
      <c r="BM1724" s="12"/>
      <c r="BN1724" s="12"/>
      <c r="BO1724" s="12"/>
      <c r="BP1724" s="12">
        <f t="shared" si="2075"/>
        <v>0</v>
      </c>
      <c r="BQ1724" s="12"/>
      <c r="BR1724" s="12"/>
      <c r="BS1724" s="12"/>
      <c r="BT1724" s="12">
        <f t="shared" si="2076"/>
        <v>0</v>
      </c>
      <c r="BU1724" s="12"/>
      <c r="BV1724" s="12"/>
      <c r="BW1724" s="12"/>
      <c r="BX1724" s="12">
        <f t="shared" si="2077"/>
        <v>0</v>
      </c>
      <c r="BY1724" s="12"/>
      <c r="BZ1724" s="12"/>
      <c r="CA1724" s="12"/>
      <c r="CB1724" s="12">
        <f t="shared" si="2078"/>
        <v>0</v>
      </c>
      <c r="CC1724" s="12"/>
      <c r="CD1724" s="12"/>
      <c r="CE1724" s="12"/>
      <c r="CF1724" s="12">
        <f t="shared" si="2079"/>
        <v>0</v>
      </c>
      <c r="CG1724" s="12"/>
      <c r="CH1724" s="12"/>
      <c r="CI1724" s="12"/>
      <c r="CJ1724" s="12">
        <f t="shared" si="2080"/>
        <v>0</v>
      </c>
      <c r="CK1724" s="12"/>
      <c r="CL1724" s="12"/>
      <c r="CM1724" s="12"/>
      <c r="CN1724" s="12">
        <f t="shared" si="2081"/>
        <v>0</v>
      </c>
      <c r="CO1724" s="12"/>
      <c r="CP1724" s="12"/>
      <c r="CQ1724" s="12"/>
      <c r="CR1724" s="12">
        <f t="shared" si="2082"/>
        <v>0</v>
      </c>
      <c r="CS1724" s="12"/>
      <c r="CT1724" s="12"/>
      <c r="CU1724" s="12"/>
      <c r="CV1724" s="12">
        <f t="shared" si="2083"/>
        <v>0</v>
      </c>
      <c r="CW1724" s="12"/>
      <c r="CX1724" s="12"/>
      <c r="CY1724" s="12"/>
      <c r="CZ1724" s="12">
        <f t="shared" si="2084"/>
        <v>0</v>
      </c>
      <c r="DA1724" s="12"/>
      <c r="DB1724" s="12"/>
      <c r="DC1724" s="12"/>
      <c r="DD1724" s="12">
        <f t="shared" si="2085"/>
        <v>0</v>
      </c>
      <c r="DE1724" s="13" t="s">
        <v>54</v>
      </c>
      <c r="DF1724" s="14" t="s">
        <v>55</v>
      </c>
    </row>
    <row r="1725" spans="1:110" ht="51" hidden="1" x14ac:dyDescent="0.25">
      <c r="A1725" s="25" t="s">
        <v>198</v>
      </c>
      <c r="B1725" s="48" t="s">
        <v>1703</v>
      </c>
      <c r="C1725" s="49">
        <v>1916</v>
      </c>
      <c r="D1725" s="49" t="s">
        <v>51</v>
      </c>
      <c r="E1725" s="48" t="s">
        <v>56</v>
      </c>
      <c r="F1725" s="50">
        <v>1119.9000000000001</v>
      </c>
      <c r="G1725" s="50">
        <v>975.9</v>
      </c>
      <c r="H1725" s="51">
        <v>33611</v>
      </c>
      <c r="I1725" s="12">
        <f t="shared" ref="I1725:I1788" si="2090">O1725+R1725+U1725+X1725+AA1725+AD1725+AG1725+AJ1725+AM1725+AQ1725+AT1725+BC1725+AW1725+AZ1725</f>
        <v>1822086</v>
      </c>
      <c r="J1725" s="12">
        <f t="shared" ref="J1725:J1788" si="2091">(I1725-BC1725)*0.5</f>
        <v>911043</v>
      </c>
      <c r="K1725" s="12">
        <f t="shared" si="2086"/>
        <v>911043</v>
      </c>
      <c r="L1725" s="12">
        <f t="shared" si="2087"/>
        <v>911043</v>
      </c>
      <c r="M1725" s="12">
        <f t="shared" si="2012"/>
        <v>0</v>
      </c>
      <c r="N1725" s="12"/>
      <c r="O1725" s="12"/>
      <c r="P1725" s="12">
        <v>0</v>
      </c>
      <c r="Q1725" s="12"/>
      <c r="R1725" s="12"/>
      <c r="S1725" s="12">
        <v>0</v>
      </c>
      <c r="T1725" s="12"/>
      <c r="U1725" s="12"/>
      <c r="V1725" s="12">
        <v>0</v>
      </c>
      <c r="W1725" s="12"/>
      <c r="X1725" s="12"/>
      <c r="Y1725" s="12">
        <v>0</v>
      </c>
      <c r="Z1725" s="12"/>
      <c r="AA1725" s="12"/>
      <c r="AB1725" s="12">
        <v>0</v>
      </c>
      <c r="AC1725" s="12"/>
      <c r="AD1725" s="12"/>
      <c r="AE1725" s="12">
        <v>0</v>
      </c>
      <c r="AF1725" s="12"/>
      <c r="AG1725" s="12"/>
      <c r="AH1725" s="12">
        <v>0</v>
      </c>
      <c r="AI1725" s="12"/>
      <c r="AJ1725" s="12"/>
      <c r="AK1725" s="12">
        <v>0</v>
      </c>
      <c r="AL1725" s="12"/>
      <c r="AM1725" s="12"/>
      <c r="AN1725" s="12">
        <v>0</v>
      </c>
      <c r="AO1725" s="32"/>
      <c r="AP1725" s="39" t="s">
        <v>53</v>
      </c>
      <c r="AQ1725" s="32"/>
      <c r="AR1725" s="32">
        <v>0</v>
      </c>
      <c r="AS1725" s="12">
        <v>1412037.2050000001</v>
      </c>
      <c r="AT1725" s="12">
        <v>1822086</v>
      </c>
      <c r="AU1725" s="12">
        <v>410048.79499999993</v>
      </c>
      <c r="AV1725" s="12"/>
      <c r="AW1725" s="12"/>
      <c r="AX1725" s="12">
        <v>0</v>
      </c>
      <c r="AY1725" s="45"/>
      <c r="AZ1725" s="32"/>
      <c r="BA1725" s="12">
        <v>0</v>
      </c>
      <c r="BB1725" s="12">
        <f t="shared" si="2072"/>
        <v>0</v>
      </c>
      <c r="BC1725" s="12">
        <f t="shared" si="2088"/>
        <v>0</v>
      </c>
      <c r="BD1725" s="12">
        <f t="shared" si="2089"/>
        <v>0</v>
      </c>
      <c r="BE1725" s="12"/>
      <c r="BF1725" s="12"/>
      <c r="BG1725" s="12"/>
      <c r="BH1725" s="12">
        <f t="shared" si="2073"/>
        <v>0</v>
      </c>
      <c r="BI1725" s="12"/>
      <c r="BJ1725" s="12"/>
      <c r="BK1725" s="12"/>
      <c r="BL1725" s="12">
        <f t="shared" si="2074"/>
        <v>0</v>
      </c>
      <c r="BM1725" s="12"/>
      <c r="BN1725" s="12"/>
      <c r="BO1725" s="12"/>
      <c r="BP1725" s="12">
        <f t="shared" si="2075"/>
        <v>0</v>
      </c>
      <c r="BQ1725" s="12"/>
      <c r="BR1725" s="12"/>
      <c r="BS1725" s="12"/>
      <c r="BT1725" s="12">
        <f t="shared" si="2076"/>
        <v>0</v>
      </c>
      <c r="BU1725" s="12"/>
      <c r="BV1725" s="12"/>
      <c r="BW1725" s="12"/>
      <c r="BX1725" s="12">
        <f t="shared" si="2077"/>
        <v>0</v>
      </c>
      <c r="BY1725" s="12"/>
      <c r="BZ1725" s="12"/>
      <c r="CA1725" s="12"/>
      <c r="CB1725" s="12">
        <f t="shared" si="2078"/>
        <v>0</v>
      </c>
      <c r="CC1725" s="12"/>
      <c r="CD1725" s="12"/>
      <c r="CE1725" s="12"/>
      <c r="CF1725" s="12">
        <f t="shared" si="2079"/>
        <v>0</v>
      </c>
      <c r="CG1725" s="12"/>
      <c r="CH1725" s="12"/>
      <c r="CI1725" s="12"/>
      <c r="CJ1725" s="12">
        <f t="shared" si="2080"/>
        <v>0</v>
      </c>
      <c r="CK1725" s="12"/>
      <c r="CL1725" s="12"/>
      <c r="CM1725" s="12"/>
      <c r="CN1725" s="12">
        <f t="shared" si="2081"/>
        <v>0</v>
      </c>
      <c r="CO1725" s="12"/>
      <c r="CP1725" s="12"/>
      <c r="CQ1725" s="12"/>
      <c r="CR1725" s="12">
        <f t="shared" si="2082"/>
        <v>0</v>
      </c>
      <c r="CS1725" s="12"/>
      <c r="CT1725" s="12"/>
      <c r="CU1725" s="12"/>
      <c r="CV1725" s="12">
        <f t="shared" si="2083"/>
        <v>0</v>
      </c>
      <c r="CW1725" s="12"/>
      <c r="CX1725" s="12"/>
      <c r="CY1725" s="12"/>
      <c r="CZ1725" s="12">
        <f t="shared" si="2084"/>
        <v>0</v>
      </c>
      <c r="DA1725" s="12"/>
      <c r="DB1725" s="12"/>
      <c r="DC1725" s="12"/>
      <c r="DD1725" s="12">
        <f t="shared" si="2085"/>
        <v>0</v>
      </c>
      <c r="DE1725" s="13" t="s">
        <v>54</v>
      </c>
      <c r="DF1725" s="14" t="s">
        <v>55</v>
      </c>
    </row>
    <row r="1726" spans="1:110" ht="51" hidden="1" x14ac:dyDescent="0.25">
      <c r="A1726" s="25" t="s">
        <v>199</v>
      </c>
      <c r="B1726" s="48" t="s">
        <v>1704</v>
      </c>
      <c r="C1726" s="49">
        <v>1896</v>
      </c>
      <c r="D1726" s="49" t="s">
        <v>51</v>
      </c>
      <c r="E1726" s="48" t="s">
        <v>56</v>
      </c>
      <c r="F1726" s="50">
        <v>9130.1</v>
      </c>
      <c r="G1726" s="50">
        <v>8319.1</v>
      </c>
      <c r="H1726" s="51">
        <v>36376</v>
      </c>
      <c r="I1726" s="12">
        <f t="shared" si="2090"/>
        <v>1816098.46</v>
      </c>
      <c r="J1726" s="12">
        <f t="shared" si="2091"/>
        <v>908049.23</v>
      </c>
      <c r="K1726" s="12">
        <f t="shared" si="2086"/>
        <v>908049.23</v>
      </c>
      <c r="L1726" s="12">
        <f t="shared" si="2087"/>
        <v>908049.23</v>
      </c>
      <c r="M1726" s="12">
        <f t="shared" si="2012"/>
        <v>0</v>
      </c>
      <c r="N1726" s="12">
        <v>4076310</v>
      </c>
      <c r="O1726" s="12">
        <v>1816098.46</v>
      </c>
      <c r="P1726" s="12">
        <v>-2260211.54</v>
      </c>
      <c r="Q1726" s="12"/>
      <c r="R1726" s="12"/>
      <c r="S1726" s="12">
        <v>0</v>
      </c>
      <c r="T1726" s="12"/>
      <c r="U1726" s="12"/>
      <c r="V1726" s="12">
        <v>0</v>
      </c>
      <c r="W1726" s="12"/>
      <c r="X1726" s="12"/>
      <c r="Y1726" s="12">
        <v>0</v>
      </c>
      <c r="Z1726" s="12"/>
      <c r="AA1726" s="12"/>
      <c r="AB1726" s="12">
        <v>0</v>
      </c>
      <c r="AC1726" s="12"/>
      <c r="AD1726" s="12"/>
      <c r="AE1726" s="12">
        <v>0</v>
      </c>
      <c r="AF1726" s="12"/>
      <c r="AG1726" s="12"/>
      <c r="AH1726" s="12">
        <v>0</v>
      </c>
      <c r="AI1726" s="12"/>
      <c r="AJ1726" s="12"/>
      <c r="AK1726" s="12">
        <v>0</v>
      </c>
      <c r="AL1726" s="12"/>
      <c r="AM1726" s="12"/>
      <c r="AN1726" s="12">
        <v>0</v>
      </c>
      <c r="AO1726" s="32"/>
      <c r="AP1726" s="39" t="s">
        <v>53</v>
      </c>
      <c r="AQ1726" s="32"/>
      <c r="AR1726" s="32">
        <v>0</v>
      </c>
      <c r="AS1726" s="12"/>
      <c r="AT1726" s="12"/>
      <c r="AU1726" s="12">
        <v>0</v>
      </c>
      <c r="AV1726" s="12"/>
      <c r="AW1726" s="12"/>
      <c r="AX1726" s="12">
        <v>0</v>
      </c>
      <c r="AY1726" s="45"/>
      <c r="AZ1726" s="32"/>
      <c r="BA1726" s="12">
        <v>0</v>
      </c>
      <c r="BB1726" s="12">
        <f t="shared" si="2072"/>
        <v>0</v>
      </c>
      <c r="BC1726" s="12">
        <f t="shared" si="2088"/>
        <v>0</v>
      </c>
      <c r="BD1726" s="12">
        <f t="shared" si="2089"/>
        <v>0</v>
      </c>
      <c r="BE1726" s="12"/>
      <c r="BF1726" s="12"/>
      <c r="BG1726" s="12"/>
      <c r="BH1726" s="12">
        <f t="shared" si="2073"/>
        <v>0</v>
      </c>
      <c r="BI1726" s="12"/>
      <c r="BJ1726" s="12"/>
      <c r="BK1726" s="12"/>
      <c r="BL1726" s="12">
        <f t="shared" si="2074"/>
        <v>0</v>
      </c>
      <c r="BM1726" s="12"/>
      <c r="BN1726" s="12"/>
      <c r="BO1726" s="12"/>
      <c r="BP1726" s="12">
        <f t="shared" si="2075"/>
        <v>0</v>
      </c>
      <c r="BQ1726" s="12"/>
      <c r="BR1726" s="12"/>
      <c r="BS1726" s="12"/>
      <c r="BT1726" s="12">
        <f t="shared" si="2076"/>
        <v>0</v>
      </c>
      <c r="BU1726" s="12"/>
      <c r="BV1726" s="12"/>
      <c r="BW1726" s="12"/>
      <c r="BX1726" s="12">
        <f t="shared" si="2077"/>
        <v>0</v>
      </c>
      <c r="BY1726" s="12"/>
      <c r="BZ1726" s="12"/>
      <c r="CA1726" s="12"/>
      <c r="CB1726" s="12">
        <f t="shared" si="2078"/>
        <v>0</v>
      </c>
      <c r="CC1726" s="12"/>
      <c r="CD1726" s="12"/>
      <c r="CE1726" s="12"/>
      <c r="CF1726" s="12">
        <f t="shared" si="2079"/>
        <v>0</v>
      </c>
      <c r="CG1726" s="12"/>
      <c r="CH1726" s="12"/>
      <c r="CI1726" s="12"/>
      <c r="CJ1726" s="12">
        <f t="shared" si="2080"/>
        <v>0</v>
      </c>
      <c r="CK1726" s="12"/>
      <c r="CL1726" s="12"/>
      <c r="CM1726" s="12"/>
      <c r="CN1726" s="12">
        <f t="shared" si="2081"/>
        <v>0</v>
      </c>
      <c r="CO1726" s="12"/>
      <c r="CP1726" s="12"/>
      <c r="CQ1726" s="12"/>
      <c r="CR1726" s="12">
        <f t="shared" si="2082"/>
        <v>0</v>
      </c>
      <c r="CS1726" s="12"/>
      <c r="CT1726" s="12"/>
      <c r="CU1726" s="12"/>
      <c r="CV1726" s="12">
        <f t="shared" si="2083"/>
        <v>0</v>
      </c>
      <c r="CW1726" s="12"/>
      <c r="CX1726" s="12"/>
      <c r="CY1726" s="12"/>
      <c r="CZ1726" s="12">
        <f t="shared" si="2084"/>
        <v>0</v>
      </c>
      <c r="DA1726" s="12"/>
      <c r="DB1726" s="12"/>
      <c r="DC1726" s="12"/>
      <c r="DD1726" s="12">
        <f t="shared" si="2085"/>
        <v>0</v>
      </c>
      <c r="DE1726" s="13" t="s">
        <v>54</v>
      </c>
      <c r="DF1726" s="14" t="s">
        <v>55</v>
      </c>
    </row>
    <row r="1727" spans="1:110" ht="51" hidden="1" x14ac:dyDescent="0.25">
      <c r="A1727" s="25" t="s">
        <v>200</v>
      </c>
      <c r="B1727" s="48" t="s">
        <v>1705</v>
      </c>
      <c r="C1727" s="49">
        <v>1874</v>
      </c>
      <c r="D1727" s="49" t="s">
        <v>51</v>
      </c>
      <c r="E1727" s="48" t="s">
        <v>56</v>
      </c>
      <c r="F1727" s="50">
        <v>4471.7</v>
      </c>
      <c r="G1727" s="50">
        <v>4005.7</v>
      </c>
      <c r="H1727" s="51">
        <v>34274</v>
      </c>
      <c r="I1727" s="12">
        <f t="shared" si="2090"/>
        <v>13016392.873799998</v>
      </c>
      <c r="J1727" s="12">
        <f t="shared" si="2091"/>
        <v>6508196.4368999992</v>
      </c>
      <c r="K1727" s="12">
        <f t="shared" si="2086"/>
        <v>6508196.4368999992</v>
      </c>
      <c r="L1727" s="12">
        <f t="shared" si="2087"/>
        <v>6508196.4368999992</v>
      </c>
      <c r="M1727" s="12">
        <f t="shared" si="2012"/>
        <v>0</v>
      </c>
      <c r="N1727" s="12"/>
      <c r="O1727" s="12"/>
      <c r="P1727" s="12">
        <v>0</v>
      </c>
      <c r="Q1727" s="12">
        <v>9992499.2009999994</v>
      </c>
      <c r="R1727" s="12">
        <v>9992499.2009999994</v>
      </c>
      <c r="S1727" s="12">
        <v>0</v>
      </c>
      <c r="T1727" s="12"/>
      <c r="U1727" s="12"/>
      <c r="V1727" s="12">
        <v>0</v>
      </c>
      <c r="W1727" s="12">
        <v>2172651.6549999998</v>
      </c>
      <c r="X1727" s="12">
        <v>908208</v>
      </c>
      <c r="Y1727" s="12">
        <v>-1264443.6549999998</v>
      </c>
      <c r="Z1727" s="12"/>
      <c r="AA1727" s="12">
        <v>1047572.5176</v>
      </c>
      <c r="AB1727" s="12">
        <v>1047572.5176</v>
      </c>
      <c r="AC1727" s="12"/>
      <c r="AD1727" s="12">
        <v>1068113.1551999999</v>
      </c>
      <c r="AE1727" s="12">
        <v>1068113.1551999999</v>
      </c>
      <c r="AF1727" s="12"/>
      <c r="AG1727" s="12"/>
      <c r="AH1727" s="12">
        <v>0</v>
      </c>
      <c r="AI1727" s="12"/>
      <c r="AJ1727" s="12"/>
      <c r="AK1727" s="12">
        <v>0</v>
      </c>
      <c r="AL1727" s="12"/>
      <c r="AM1727" s="12"/>
      <c r="AN1727" s="12">
        <v>0</v>
      </c>
      <c r="AO1727" s="32"/>
      <c r="AP1727" s="39" t="s">
        <v>53</v>
      </c>
      <c r="AQ1727" s="32"/>
      <c r="AR1727" s="32">
        <v>0</v>
      </c>
      <c r="AS1727" s="12"/>
      <c r="AT1727" s="12"/>
      <c r="AU1727" s="12">
        <v>0</v>
      </c>
      <c r="AV1727" s="12"/>
      <c r="AW1727" s="12"/>
      <c r="AX1727" s="12">
        <v>0</v>
      </c>
      <c r="AY1727" s="45"/>
      <c r="AZ1727" s="32"/>
      <c r="BA1727" s="12">
        <v>0</v>
      </c>
      <c r="BB1727" s="12">
        <f t="shared" ref="BB1727:BB1729" si="2092">BF1727+BJ1727+BN1727+BR1727+BV1727+BZ1727+CD1727+CH1727+CL1727+CP1727+CT1727+CX1727+DB1727</f>
        <v>0</v>
      </c>
      <c r="BC1727" s="12">
        <f t="shared" si="2088"/>
        <v>0</v>
      </c>
      <c r="BD1727" s="12">
        <f t="shared" si="2089"/>
        <v>0</v>
      </c>
      <c r="BE1727" s="12"/>
      <c r="BF1727" s="12"/>
      <c r="BG1727" s="12"/>
      <c r="BH1727" s="12">
        <f t="shared" ref="BH1727:BH1734" si="2093">BG1727-BF1727</f>
        <v>0</v>
      </c>
      <c r="BI1727" s="12"/>
      <c r="BJ1727" s="12"/>
      <c r="BK1727" s="12"/>
      <c r="BL1727" s="12">
        <f t="shared" ref="BL1727:BL1738" si="2094">BK1727-BJ1727</f>
        <v>0</v>
      </c>
      <c r="BM1727" s="12"/>
      <c r="BN1727" s="12"/>
      <c r="BO1727" s="12"/>
      <c r="BP1727" s="12">
        <f t="shared" ref="BP1727:BP1734" si="2095">BO1727-BN1727</f>
        <v>0</v>
      </c>
      <c r="BQ1727" s="12"/>
      <c r="BR1727" s="12"/>
      <c r="BS1727" s="12"/>
      <c r="BT1727" s="12">
        <f t="shared" ref="BT1727:BT1734" si="2096">BS1727-BR1727</f>
        <v>0</v>
      </c>
      <c r="BU1727" s="12"/>
      <c r="BV1727" s="12"/>
      <c r="BW1727" s="12"/>
      <c r="BX1727" s="12">
        <f t="shared" ref="BX1727:BX1734" si="2097">BW1727-BV1727</f>
        <v>0</v>
      </c>
      <c r="BY1727" s="12"/>
      <c r="BZ1727" s="12"/>
      <c r="CA1727" s="12"/>
      <c r="CB1727" s="12">
        <f t="shared" ref="CB1727:CB1734" si="2098">CA1727-BZ1727</f>
        <v>0</v>
      </c>
      <c r="CC1727" s="12"/>
      <c r="CD1727" s="12"/>
      <c r="CE1727" s="12"/>
      <c r="CF1727" s="12">
        <f t="shared" ref="CF1727:CF1734" si="2099">CE1727-CD1727</f>
        <v>0</v>
      </c>
      <c r="CG1727" s="12"/>
      <c r="CH1727" s="12"/>
      <c r="CI1727" s="12"/>
      <c r="CJ1727" s="12">
        <f t="shared" ref="CJ1727:CJ1734" si="2100">CI1727-CH1727</f>
        <v>0</v>
      </c>
      <c r="CK1727" s="12"/>
      <c r="CL1727" s="12"/>
      <c r="CM1727" s="12"/>
      <c r="CN1727" s="12">
        <f t="shared" ref="CN1727:CN1734" si="2101">CM1727-CL1727</f>
        <v>0</v>
      </c>
      <c r="CO1727" s="12"/>
      <c r="CP1727" s="12"/>
      <c r="CQ1727" s="12"/>
      <c r="CR1727" s="12">
        <f t="shared" ref="CR1727:CR1734" si="2102">CQ1727-CP1727</f>
        <v>0</v>
      </c>
      <c r="CS1727" s="12"/>
      <c r="CT1727" s="12"/>
      <c r="CU1727" s="12"/>
      <c r="CV1727" s="12">
        <f t="shared" ref="CV1727:CV1734" si="2103">CU1727-CT1727</f>
        <v>0</v>
      </c>
      <c r="CW1727" s="12"/>
      <c r="CX1727" s="12"/>
      <c r="CY1727" s="12"/>
      <c r="CZ1727" s="12">
        <f t="shared" ref="CZ1727:CZ1734" si="2104">CY1727-CX1727</f>
        <v>0</v>
      </c>
      <c r="DA1727" s="12"/>
      <c r="DB1727" s="12"/>
      <c r="DC1727" s="12"/>
      <c r="DD1727" s="12">
        <f t="shared" ref="DD1727:DD1734" si="2105">DC1727-DB1727</f>
        <v>0</v>
      </c>
      <c r="DE1727" s="13" t="s">
        <v>54</v>
      </c>
      <c r="DF1727" s="14" t="s">
        <v>55</v>
      </c>
    </row>
    <row r="1728" spans="1:110" ht="51" hidden="1" x14ac:dyDescent="0.25">
      <c r="A1728" s="25" t="s">
        <v>201</v>
      </c>
      <c r="B1728" s="48" t="s">
        <v>1706</v>
      </c>
      <c r="C1728" s="49">
        <v>1902</v>
      </c>
      <c r="D1728" s="49" t="s">
        <v>51</v>
      </c>
      <c r="E1728" s="48" t="s">
        <v>56</v>
      </c>
      <c r="F1728" s="50">
        <v>1624.2</v>
      </c>
      <c r="G1728" s="50">
        <v>1463.2</v>
      </c>
      <c r="H1728" s="51">
        <v>33912</v>
      </c>
      <c r="I1728" s="12">
        <f t="shared" si="2090"/>
        <v>9855327.3672000002</v>
      </c>
      <c r="J1728" s="12">
        <f t="shared" si="2091"/>
        <v>4927663.6836000001</v>
      </c>
      <c r="K1728" s="12">
        <f t="shared" si="2086"/>
        <v>4927663.6836000001</v>
      </c>
      <c r="L1728" s="12">
        <f t="shared" si="2087"/>
        <v>4927663.6836000001</v>
      </c>
      <c r="M1728" s="12">
        <f t="shared" si="2012"/>
        <v>0</v>
      </c>
      <c r="N1728" s="12"/>
      <c r="O1728" s="12"/>
      <c r="P1728" s="12">
        <v>0</v>
      </c>
      <c r="Q1728" s="12">
        <v>3650054.8020000001</v>
      </c>
      <c r="R1728" s="12">
        <v>3650054.8020000001</v>
      </c>
      <c r="S1728" s="12">
        <v>0</v>
      </c>
      <c r="T1728" s="12"/>
      <c r="U1728" s="12"/>
      <c r="V1728" s="12">
        <v>0</v>
      </c>
      <c r="W1728" s="12">
        <v>793625.04299999995</v>
      </c>
      <c r="X1728" s="12">
        <v>291937.2</v>
      </c>
      <c r="Y1728" s="12">
        <v>-501687.84299999994</v>
      </c>
      <c r="Z1728" s="12">
        <v>988376.92099999997</v>
      </c>
      <c r="AA1728" s="12">
        <v>480425.3652</v>
      </c>
      <c r="AB1728" s="12">
        <v>-507951.55579999997</v>
      </c>
      <c r="AC1728" s="12">
        <v>388932.72</v>
      </c>
      <c r="AD1728" s="12">
        <v>395524.8</v>
      </c>
      <c r="AE1728" s="12">
        <v>6592.0800000000163</v>
      </c>
      <c r="AF1728" s="12"/>
      <c r="AG1728" s="12"/>
      <c r="AH1728" s="12">
        <v>0</v>
      </c>
      <c r="AI1728" s="12"/>
      <c r="AJ1728" s="12"/>
      <c r="AK1728" s="12">
        <v>0</v>
      </c>
      <c r="AL1728" s="12"/>
      <c r="AM1728" s="12"/>
      <c r="AN1728" s="12">
        <v>0</v>
      </c>
      <c r="AO1728" s="32"/>
      <c r="AP1728" s="39" t="s">
        <v>53</v>
      </c>
      <c r="AQ1728" s="32"/>
      <c r="AR1728" s="32">
        <v>0</v>
      </c>
      <c r="AS1728" s="12"/>
      <c r="AT1728" s="12"/>
      <c r="AU1728" s="12">
        <v>0</v>
      </c>
      <c r="AV1728" s="12">
        <v>6494091.2960000001</v>
      </c>
      <c r="AW1728" s="12">
        <v>5037385.2</v>
      </c>
      <c r="AX1728" s="12">
        <v>-1456706.0959999999</v>
      </c>
      <c r="AY1728" s="45"/>
      <c r="AZ1728" s="32"/>
      <c r="BA1728" s="12">
        <v>0</v>
      </c>
      <c r="BB1728" s="12">
        <f t="shared" si="2092"/>
        <v>0</v>
      </c>
      <c r="BC1728" s="12">
        <f t="shared" si="2088"/>
        <v>0</v>
      </c>
      <c r="BD1728" s="12">
        <f t="shared" si="2089"/>
        <v>0</v>
      </c>
      <c r="BE1728" s="12"/>
      <c r="BF1728" s="12"/>
      <c r="BG1728" s="12"/>
      <c r="BH1728" s="12">
        <f t="shared" si="2093"/>
        <v>0</v>
      </c>
      <c r="BI1728" s="12"/>
      <c r="BJ1728" s="12"/>
      <c r="BK1728" s="12"/>
      <c r="BL1728" s="12">
        <f t="shared" si="2094"/>
        <v>0</v>
      </c>
      <c r="BM1728" s="12"/>
      <c r="BN1728" s="12"/>
      <c r="BO1728" s="12"/>
      <c r="BP1728" s="12">
        <f t="shared" si="2095"/>
        <v>0</v>
      </c>
      <c r="BQ1728" s="12"/>
      <c r="BR1728" s="12"/>
      <c r="BS1728" s="12"/>
      <c r="BT1728" s="12">
        <f t="shared" si="2096"/>
        <v>0</v>
      </c>
      <c r="BU1728" s="12"/>
      <c r="BV1728" s="12"/>
      <c r="BW1728" s="12"/>
      <c r="BX1728" s="12">
        <f t="shared" si="2097"/>
        <v>0</v>
      </c>
      <c r="BY1728" s="12"/>
      <c r="BZ1728" s="12"/>
      <c r="CA1728" s="12"/>
      <c r="CB1728" s="12">
        <f t="shared" si="2098"/>
        <v>0</v>
      </c>
      <c r="CC1728" s="12"/>
      <c r="CD1728" s="12"/>
      <c r="CE1728" s="12"/>
      <c r="CF1728" s="12">
        <f t="shared" si="2099"/>
        <v>0</v>
      </c>
      <c r="CG1728" s="12"/>
      <c r="CH1728" s="12"/>
      <c r="CI1728" s="12"/>
      <c r="CJ1728" s="12">
        <f t="shared" si="2100"/>
        <v>0</v>
      </c>
      <c r="CK1728" s="12"/>
      <c r="CL1728" s="12"/>
      <c r="CM1728" s="12"/>
      <c r="CN1728" s="12">
        <f t="shared" si="2101"/>
        <v>0</v>
      </c>
      <c r="CO1728" s="12"/>
      <c r="CP1728" s="12"/>
      <c r="CQ1728" s="12"/>
      <c r="CR1728" s="12">
        <f t="shared" si="2102"/>
        <v>0</v>
      </c>
      <c r="CS1728" s="12"/>
      <c r="CT1728" s="12"/>
      <c r="CU1728" s="12"/>
      <c r="CV1728" s="12">
        <f t="shared" si="2103"/>
        <v>0</v>
      </c>
      <c r="CW1728" s="12"/>
      <c r="CX1728" s="12"/>
      <c r="CY1728" s="12"/>
      <c r="CZ1728" s="12">
        <f t="shared" si="2104"/>
        <v>0</v>
      </c>
      <c r="DA1728" s="12"/>
      <c r="DB1728" s="12"/>
      <c r="DC1728" s="12"/>
      <c r="DD1728" s="12">
        <f t="shared" si="2105"/>
        <v>0</v>
      </c>
      <c r="DE1728" s="13" t="s">
        <v>54</v>
      </c>
      <c r="DF1728" s="14" t="s">
        <v>55</v>
      </c>
    </row>
    <row r="1729" spans="1:110" ht="51" hidden="1" x14ac:dyDescent="0.25">
      <c r="A1729" s="25" t="s">
        <v>203</v>
      </c>
      <c r="B1729" s="48" t="s">
        <v>1707</v>
      </c>
      <c r="C1729" s="49">
        <v>1903</v>
      </c>
      <c r="D1729" s="49" t="s">
        <v>51</v>
      </c>
      <c r="E1729" s="48" t="s">
        <v>56</v>
      </c>
      <c r="F1729" s="50">
        <v>1585.1</v>
      </c>
      <c r="G1729" s="50">
        <v>1371.1</v>
      </c>
      <c r="H1729" s="51">
        <v>33680</v>
      </c>
      <c r="I1729" s="12">
        <f t="shared" si="2090"/>
        <v>1021626</v>
      </c>
      <c r="J1729" s="12">
        <f t="shared" si="2091"/>
        <v>510813</v>
      </c>
      <c r="K1729" s="12">
        <f t="shared" si="2086"/>
        <v>510813</v>
      </c>
      <c r="L1729" s="12">
        <f t="shared" si="2087"/>
        <v>510813</v>
      </c>
      <c r="M1729" s="12">
        <f t="shared" si="2012"/>
        <v>0</v>
      </c>
      <c r="N1729" s="12"/>
      <c r="O1729" s="12"/>
      <c r="P1729" s="12">
        <v>0</v>
      </c>
      <c r="Q1729" s="12"/>
      <c r="R1729" s="12"/>
      <c r="S1729" s="12">
        <v>0</v>
      </c>
      <c r="T1729" s="12"/>
      <c r="U1729" s="12"/>
      <c r="V1729" s="12">
        <v>0</v>
      </c>
      <c r="W1729" s="12"/>
      <c r="X1729" s="12"/>
      <c r="Y1729" s="12">
        <v>0</v>
      </c>
      <c r="Z1729" s="12"/>
      <c r="AA1729" s="12"/>
      <c r="AB1729" s="12">
        <v>0</v>
      </c>
      <c r="AC1729" s="12">
        <v>811526.66</v>
      </c>
      <c r="AD1729" s="12">
        <v>1021626</v>
      </c>
      <c r="AE1729" s="12">
        <v>210099.33999999997</v>
      </c>
      <c r="AF1729" s="12"/>
      <c r="AG1729" s="12"/>
      <c r="AH1729" s="12">
        <v>0</v>
      </c>
      <c r="AI1729" s="12"/>
      <c r="AJ1729" s="12"/>
      <c r="AK1729" s="12">
        <v>0</v>
      </c>
      <c r="AL1729" s="12"/>
      <c r="AM1729" s="12"/>
      <c r="AN1729" s="12">
        <v>0</v>
      </c>
      <c r="AO1729" s="32"/>
      <c r="AP1729" s="39" t="s">
        <v>53</v>
      </c>
      <c r="AQ1729" s="32"/>
      <c r="AR1729" s="32">
        <v>0</v>
      </c>
      <c r="AS1729" s="12"/>
      <c r="AT1729" s="12"/>
      <c r="AU1729" s="12">
        <v>0</v>
      </c>
      <c r="AV1729" s="12"/>
      <c r="AW1729" s="12"/>
      <c r="AX1729" s="12">
        <v>0</v>
      </c>
      <c r="AY1729" s="45"/>
      <c r="AZ1729" s="32"/>
      <c r="BA1729" s="12">
        <v>0</v>
      </c>
      <c r="BB1729" s="12">
        <f t="shared" si="2092"/>
        <v>0</v>
      </c>
      <c r="BC1729" s="12">
        <f t="shared" si="2088"/>
        <v>0</v>
      </c>
      <c r="BD1729" s="12">
        <f t="shared" si="2089"/>
        <v>0</v>
      </c>
      <c r="BE1729" s="12"/>
      <c r="BF1729" s="12"/>
      <c r="BG1729" s="12"/>
      <c r="BH1729" s="12">
        <f t="shared" si="2093"/>
        <v>0</v>
      </c>
      <c r="BI1729" s="12"/>
      <c r="BJ1729" s="12"/>
      <c r="BK1729" s="12"/>
      <c r="BL1729" s="12">
        <f t="shared" si="2094"/>
        <v>0</v>
      </c>
      <c r="BM1729" s="12"/>
      <c r="BN1729" s="12"/>
      <c r="BO1729" s="12"/>
      <c r="BP1729" s="12">
        <f t="shared" si="2095"/>
        <v>0</v>
      </c>
      <c r="BQ1729" s="12"/>
      <c r="BR1729" s="12"/>
      <c r="BS1729" s="12"/>
      <c r="BT1729" s="12">
        <f t="shared" si="2096"/>
        <v>0</v>
      </c>
      <c r="BU1729" s="12"/>
      <c r="BV1729" s="12"/>
      <c r="BW1729" s="12"/>
      <c r="BX1729" s="12">
        <f t="shared" si="2097"/>
        <v>0</v>
      </c>
      <c r="BY1729" s="12"/>
      <c r="BZ1729" s="12"/>
      <c r="CA1729" s="12"/>
      <c r="CB1729" s="12">
        <f t="shared" si="2098"/>
        <v>0</v>
      </c>
      <c r="CC1729" s="12"/>
      <c r="CD1729" s="12"/>
      <c r="CE1729" s="12"/>
      <c r="CF1729" s="12">
        <f t="shared" si="2099"/>
        <v>0</v>
      </c>
      <c r="CG1729" s="12"/>
      <c r="CH1729" s="12"/>
      <c r="CI1729" s="12"/>
      <c r="CJ1729" s="12">
        <f t="shared" si="2100"/>
        <v>0</v>
      </c>
      <c r="CK1729" s="12"/>
      <c r="CL1729" s="12"/>
      <c r="CM1729" s="12"/>
      <c r="CN1729" s="12">
        <f t="shared" si="2101"/>
        <v>0</v>
      </c>
      <c r="CO1729" s="12"/>
      <c r="CP1729" s="12"/>
      <c r="CQ1729" s="12"/>
      <c r="CR1729" s="12">
        <f t="shared" si="2102"/>
        <v>0</v>
      </c>
      <c r="CS1729" s="12"/>
      <c r="CT1729" s="12"/>
      <c r="CU1729" s="12"/>
      <c r="CV1729" s="12">
        <f t="shared" si="2103"/>
        <v>0</v>
      </c>
      <c r="CW1729" s="12"/>
      <c r="CX1729" s="12"/>
      <c r="CY1729" s="12"/>
      <c r="CZ1729" s="12">
        <f t="shared" si="2104"/>
        <v>0</v>
      </c>
      <c r="DA1729" s="12"/>
      <c r="DB1729" s="12"/>
      <c r="DC1729" s="12"/>
      <c r="DD1729" s="12">
        <f t="shared" si="2105"/>
        <v>0</v>
      </c>
      <c r="DE1729" s="13" t="s">
        <v>54</v>
      </c>
      <c r="DF1729" s="14" t="s">
        <v>55</v>
      </c>
    </row>
    <row r="1730" spans="1:110" ht="51" hidden="1" x14ac:dyDescent="0.25">
      <c r="A1730" s="25" t="s">
        <v>204</v>
      </c>
      <c r="B1730" s="48" t="s">
        <v>1708</v>
      </c>
      <c r="C1730" s="49">
        <v>1875</v>
      </c>
      <c r="D1730" s="49" t="s">
        <v>51</v>
      </c>
      <c r="E1730" s="48" t="s">
        <v>56</v>
      </c>
      <c r="F1730" s="50">
        <v>969</v>
      </c>
      <c r="G1730" s="50">
        <v>894</v>
      </c>
      <c r="H1730" s="51">
        <v>33857</v>
      </c>
      <c r="I1730" s="12">
        <f t="shared" si="2090"/>
        <v>2456368.4409999996</v>
      </c>
      <c r="J1730" s="12">
        <f t="shared" si="2091"/>
        <v>1228184.2204999998</v>
      </c>
      <c r="K1730" s="12">
        <f t="shared" si="2086"/>
        <v>1228184.2204999998</v>
      </c>
      <c r="L1730" s="12">
        <f t="shared" si="2087"/>
        <v>1228184.2204999998</v>
      </c>
      <c r="M1730" s="12">
        <f t="shared" si="2012"/>
        <v>0</v>
      </c>
      <c r="N1730" s="12"/>
      <c r="O1730" s="12"/>
      <c r="P1730" s="12">
        <v>0</v>
      </c>
      <c r="Q1730" s="12">
        <v>2230145.6409999998</v>
      </c>
      <c r="R1730" s="12">
        <v>2230145.6409999998</v>
      </c>
      <c r="S1730" s="12">
        <v>0</v>
      </c>
      <c r="T1730" s="12"/>
      <c r="U1730" s="12"/>
      <c r="V1730" s="12">
        <v>0</v>
      </c>
      <c r="W1730" s="12">
        <v>484896.67300000001</v>
      </c>
      <c r="X1730" s="12">
        <v>226222.8</v>
      </c>
      <c r="Y1730" s="12">
        <v>-258673.87300000002</v>
      </c>
      <c r="Z1730" s="12"/>
      <c r="AA1730" s="12"/>
      <c r="AB1730" s="12">
        <v>0</v>
      </c>
      <c r="AC1730" s="12"/>
      <c r="AD1730" s="12"/>
      <c r="AE1730" s="12">
        <v>0</v>
      </c>
      <c r="AF1730" s="12"/>
      <c r="AG1730" s="12"/>
      <c r="AH1730" s="12">
        <v>0</v>
      </c>
      <c r="AI1730" s="12"/>
      <c r="AJ1730" s="12"/>
      <c r="AK1730" s="12">
        <v>0</v>
      </c>
      <c r="AL1730" s="12"/>
      <c r="AM1730" s="12"/>
      <c r="AN1730" s="12">
        <v>0</v>
      </c>
      <c r="AO1730" s="32"/>
      <c r="AP1730" s="39" t="s">
        <v>53</v>
      </c>
      <c r="AQ1730" s="32"/>
      <c r="AR1730" s="32">
        <v>0</v>
      </c>
      <c r="AS1730" s="12"/>
      <c r="AT1730" s="12"/>
      <c r="AU1730" s="12">
        <v>0</v>
      </c>
      <c r="AV1730" s="12"/>
      <c r="AW1730" s="12"/>
      <c r="AX1730" s="12">
        <v>0</v>
      </c>
      <c r="AY1730" s="45"/>
      <c r="AZ1730" s="32"/>
      <c r="BA1730" s="12">
        <v>0</v>
      </c>
      <c r="BB1730" s="12">
        <f t="shared" ref="BB1730:BB1732" si="2106">BF1730+BJ1730+BN1730+BR1730+BV1730+BZ1730+CD1730+CH1730+CL1730+CP1730+CT1730+CX1730+DB1730</f>
        <v>0</v>
      </c>
      <c r="BC1730" s="12">
        <f t="shared" si="2088"/>
        <v>0</v>
      </c>
      <c r="BD1730" s="12">
        <f t="shared" si="2089"/>
        <v>0</v>
      </c>
      <c r="BE1730" s="12"/>
      <c r="BF1730" s="12"/>
      <c r="BG1730" s="12"/>
      <c r="BH1730" s="12">
        <f t="shared" si="2093"/>
        <v>0</v>
      </c>
      <c r="BI1730" s="12"/>
      <c r="BJ1730" s="12"/>
      <c r="BK1730" s="12"/>
      <c r="BL1730" s="12">
        <f t="shared" si="2094"/>
        <v>0</v>
      </c>
      <c r="BM1730" s="12"/>
      <c r="BN1730" s="12"/>
      <c r="BO1730" s="12"/>
      <c r="BP1730" s="12">
        <f t="shared" si="2095"/>
        <v>0</v>
      </c>
      <c r="BQ1730" s="12"/>
      <c r="BR1730" s="12"/>
      <c r="BS1730" s="12"/>
      <c r="BT1730" s="12">
        <f t="shared" si="2096"/>
        <v>0</v>
      </c>
      <c r="BU1730" s="12"/>
      <c r="BV1730" s="12"/>
      <c r="BW1730" s="12"/>
      <c r="BX1730" s="12">
        <f t="shared" si="2097"/>
        <v>0</v>
      </c>
      <c r="BY1730" s="12"/>
      <c r="BZ1730" s="12"/>
      <c r="CA1730" s="12"/>
      <c r="CB1730" s="12">
        <f t="shared" si="2098"/>
        <v>0</v>
      </c>
      <c r="CC1730" s="12"/>
      <c r="CD1730" s="12"/>
      <c r="CE1730" s="12"/>
      <c r="CF1730" s="12">
        <f t="shared" si="2099"/>
        <v>0</v>
      </c>
      <c r="CG1730" s="12"/>
      <c r="CH1730" s="12"/>
      <c r="CI1730" s="12"/>
      <c r="CJ1730" s="12">
        <f t="shared" si="2100"/>
        <v>0</v>
      </c>
      <c r="CK1730" s="12"/>
      <c r="CL1730" s="12"/>
      <c r="CM1730" s="12"/>
      <c r="CN1730" s="12">
        <f t="shared" si="2101"/>
        <v>0</v>
      </c>
      <c r="CO1730" s="12"/>
      <c r="CP1730" s="12"/>
      <c r="CQ1730" s="12"/>
      <c r="CR1730" s="12">
        <f t="shared" si="2102"/>
        <v>0</v>
      </c>
      <c r="CS1730" s="12"/>
      <c r="CT1730" s="12"/>
      <c r="CU1730" s="12"/>
      <c r="CV1730" s="12">
        <f t="shared" si="2103"/>
        <v>0</v>
      </c>
      <c r="CW1730" s="12"/>
      <c r="CX1730" s="12"/>
      <c r="CY1730" s="12"/>
      <c r="CZ1730" s="12">
        <f t="shared" si="2104"/>
        <v>0</v>
      </c>
      <c r="DA1730" s="12"/>
      <c r="DB1730" s="12"/>
      <c r="DC1730" s="12"/>
      <c r="DD1730" s="12">
        <f t="shared" si="2105"/>
        <v>0</v>
      </c>
      <c r="DE1730" s="13" t="s">
        <v>54</v>
      </c>
      <c r="DF1730" s="14" t="s">
        <v>55</v>
      </c>
    </row>
    <row r="1731" spans="1:110" ht="51" hidden="1" x14ac:dyDescent="0.25">
      <c r="A1731" s="25" t="s">
        <v>205</v>
      </c>
      <c r="B1731" s="48" t="s">
        <v>1709</v>
      </c>
      <c r="C1731" s="49">
        <v>1911</v>
      </c>
      <c r="D1731" s="49" t="s">
        <v>51</v>
      </c>
      <c r="E1731" s="48" t="s">
        <v>56</v>
      </c>
      <c r="F1731" s="50">
        <v>6769.7</v>
      </c>
      <c r="G1731" s="50">
        <v>6068.7</v>
      </c>
      <c r="H1731" s="51">
        <v>34066</v>
      </c>
      <c r="I1731" s="12">
        <f t="shared" si="2090"/>
        <v>3462965.227</v>
      </c>
      <c r="J1731" s="12">
        <f t="shared" si="2091"/>
        <v>1668892.5534999999</v>
      </c>
      <c r="K1731" s="12">
        <f t="shared" si="2086"/>
        <v>1794072.6735</v>
      </c>
      <c r="L1731" s="12">
        <f t="shared" si="2087"/>
        <v>1794072.6735</v>
      </c>
      <c r="M1731" s="12">
        <f t="shared" si="2012"/>
        <v>0</v>
      </c>
      <c r="N1731" s="12"/>
      <c r="O1731" s="12"/>
      <c r="P1731" s="12">
        <v>0</v>
      </c>
      <c r="Q1731" s="12"/>
      <c r="R1731" s="12"/>
      <c r="S1731" s="12">
        <v>0</v>
      </c>
      <c r="T1731" s="12">
        <v>3337785.1069999998</v>
      </c>
      <c r="U1731" s="12">
        <v>3337785.1069999998</v>
      </c>
      <c r="V1731" s="12">
        <v>0</v>
      </c>
      <c r="W1731" s="12"/>
      <c r="X1731" s="12"/>
      <c r="Y1731" s="12">
        <v>0</v>
      </c>
      <c r="Z1731" s="12"/>
      <c r="AA1731" s="12"/>
      <c r="AB1731" s="12">
        <v>0</v>
      </c>
      <c r="AC1731" s="12"/>
      <c r="AD1731" s="12"/>
      <c r="AE1731" s="12">
        <v>0</v>
      </c>
      <c r="AF1731" s="12"/>
      <c r="AG1731" s="12"/>
      <c r="AH1731" s="12">
        <v>0</v>
      </c>
      <c r="AI1731" s="12"/>
      <c r="AJ1731" s="12"/>
      <c r="AK1731" s="12">
        <v>0</v>
      </c>
      <c r="AL1731" s="12"/>
      <c r="AM1731" s="12"/>
      <c r="AN1731" s="12">
        <v>0</v>
      </c>
      <c r="AO1731" s="32"/>
      <c r="AP1731" s="39" t="s">
        <v>53</v>
      </c>
      <c r="AQ1731" s="32"/>
      <c r="AR1731" s="32">
        <v>0</v>
      </c>
      <c r="AS1731" s="12"/>
      <c r="AT1731" s="12"/>
      <c r="AU1731" s="12">
        <v>0</v>
      </c>
      <c r="AV1731" s="12"/>
      <c r="AW1731" s="12"/>
      <c r="AX1731" s="12">
        <v>0</v>
      </c>
      <c r="AY1731" s="45"/>
      <c r="AZ1731" s="32"/>
      <c r="BA1731" s="12">
        <v>0</v>
      </c>
      <c r="BB1731" s="12">
        <f t="shared" si="2106"/>
        <v>0</v>
      </c>
      <c r="BC1731" s="12">
        <f t="shared" si="2088"/>
        <v>125180.12</v>
      </c>
      <c r="BD1731" s="12">
        <f t="shared" si="2089"/>
        <v>125180.12</v>
      </c>
      <c r="BE1731" s="12"/>
      <c r="BF1731" s="12"/>
      <c r="BG1731" s="12"/>
      <c r="BH1731" s="12">
        <f t="shared" si="2093"/>
        <v>0</v>
      </c>
      <c r="BI1731" s="12"/>
      <c r="BJ1731" s="12"/>
      <c r="BK1731" s="12"/>
      <c r="BL1731" s="12">
        <f t="shared" si="2094"/>
        <v>0</v>
      </c>
      <c r="BM1731" s="12"/>
      <c r="BN1731" s="12"/>
      <c r="BO1731" s="12"/>
      <c r="BP1731" s="12">
        <f t="shared" si="2095"/>
        <v>0</v>
      </c>
      <c r="BQ1731" s="12"/>
      <c r="BR1731" s="12"/>
      <c r="BS1731" s="12"/>
      <c r="BT1731" s="12">
        <f t="shared" si="2096"/>
        <v>0</v>
      </c>
      <c r="BU1731" s="12"/>
      <c r="BV1731" s="12"/>
      <c r="BW1731" s="12"/>
      <c r="BX1731" s="12">
        <f t="shared" si="2097"/>
        <v>0</v>
      </c>
      <c r="BY1731" s="12"/>
      <c r="BZ1731" s="12"/>
      <c r="CA1731" s="12"/>
      <c r="CB1731" s="12">
        <f t="shared" si="2098"/>
        <v>0</v>
      </c>
      <c r="CC1731" s="12"/>
      <c r="CD1731" s="12"/>
      <c r="CE1731" s="12"/>
      <c r="CF1731" s="12">
        <f t="shared" si="2099"/>
        <v>0</v>
      </c>
      <c r="CG1731" s="12"/>
      <c r="CH1731" s="12"/>
      <c r="CI1731" s="12"/>
      <c r="CJ1731" s="12">
        <f t="shared" si="2100"/>
        <v>0</v>
      </c>
      <c r="CK1731" s="12"/>
      <c r="CL1731" s="12"/>
      <c r="CM1731" s="12"/>
      <c r="CN1731" s="12">
        <f t="shared" si="2101"/>
        <v>0</v>
      </c>
      <c r="CO1731" s="12"/>
      <c r="CP1731" s="12"/>
      <c r="CQ1731" s="12"/>
      <c r="CR1731" s="12">
        <f t="shared" si="2102"/>
        <v>0</v>
      </c>
      <c r="CS1731" s="12"/>
      <c r="CT1731" s="12"/>
      <c r="CU1731" s="12"/>
      <c r="CV1731" s="12">
        <f t="shared" si="2103"/>
        <v>0</v>
      </c>
      <c r="CW1731" s="12"/>
      <c r="CX1731" s="12"/>
      <c r="CY1731" s="12">
        <v>125180.12</v>
      </c>
      <c r="CZ1731" s="12">
        <f t="shared" si="2104"/>
        <v>125180.12</v>
      </c>
      <c r="DA1731" s="12"/>
      <c r="DB1731" s="12"/>
      <c r="DC1731" s="12"/>
      <c r="DD1731" s="12">
        <f t="shared" si="2105"/>
        <v>0</v>
      </c>
      <c r="DE1731" s="13" t="s">
        <v>54</v>
      </c>
      <c r="DF1731" s="14" t="s">
        <v>55</v>
      </c>
    </row>
    <row r="1732" spans="1:110" ht="38.25" hidden="1" x14ac:dyDescent="0.25">
      <c r="A1732" s="25" t="s">
        <v>206</v>
      </c>
      <c r="B1732" s="48" t="s">
        <v>1710</v>
      </c>
      <c r="C1732" s="49">
        <v>1839</v>
      </c>
      <c r="D1732" s="49">
        <v>1975</v>
      </c>
      <c r="E1732" s="48" t="s">
        <v>52</v>
      </c>
      <c r="F1732" s="50">
        <v>2244</v>
      </c>
      <c r="G1732" s="50">
        <v>1937</v>
      </c>
      <c r="H1732" s="51">
        <v>33611</v>
      </c>
      <c r="I1732" s="12">
        <f t="shared" si="2090"/>
        <v>3781860.12</v>
      </c>
      <c r="J1732" s="12">
        <f t="shared" si="2091"/>
        <v>1890930.06</v>
      </c>
      <c r="K1732" s="12">
        <f t="shared" si="2086"/>
        <v>1890930.06</v>
      </c>
      <c r="L1732" s="12">
        <f t="shared" si="2087"/>
        <v>1890930.06</v>
      </c>
      <c r="M1732" s="12">
        <f t="shared" si="2012"/>
        <v>0</v>
      </c>
      <c r="N1732" s="12"/>
      <c r="O1732" s="12"/>
      <c r="P1732" s="12">
        <v>0</v>
      </c>
      <c r="Q1732" s="12"/>
      <c r="R1732" s="12"/>
      <c r="S1732" s="12">
        <v>0</v>
      </c>
      <c r="T1732" s="12"/>
      <c r="U1732" s="12"/>
      <c r="V1732" s="12">
        <v>0</v>
      </c>
      <c r="W1732" s="12"/>
      <c r="X1732" s="12"/>
      <c r="Y1732" s="12">
        <v>0</v>
      </c>
      <c r="Z1732" s="12"/>
      <c r="AA1732" s="12"/>
      <c r="AB1732" s="12">
        <v>0</v>
      </c>
      <c r="AC1732" s="12"/>
      <c r="AD1732" s="12"/>
      <c r="AE1732" s="12">
        <v>0</v>
      </c>
      <c r="AF1732" s="12"/>
      <c r="AG1732" s="12"/>
      <c r="AH1732" s="12">
        <v>0</v>
      </c>
      <c r="AI1732" s="12"/>
      <c r="AJ1732" s="12"/>
      <c r="AK1732" s="12">
        <v>0</v>
      </c>
      <c r="AL1732" s="12"/>
      <c r="AM1732" s="12"/>
      <c r="AN1732" s="12">
        <v>0</v>
      </c>
      <c r="AO1732" s="32">
        <v>9000000</v>
      </c>
      <c r="AP1732" s="39" t="s">
        <v>399</v>
      </c>
      <c r="AQ1732" s="32">
        <v>3781860.12</v>
      </c>
      <c r="AR1732" s="32">
        <v>-5218139.88</v>
      </c>
      <c r="AS1732" s="12"/>
      <c r="AT1732" s="12"/>
      <c r="AU1732" s="12">
        <v>0</v>
      </c>
      <c r="AV1732" s="12"/>
      <c r="AW1732" s="12"/>
      <c r="AX1732" s="12">
        <v>0</v>
      </c>
      <c r="AY1732" s="45"/>
      <c r="AZ1732" s="32"/>
      <c r="BA1732" s="12">
        <v>0</v>
      </c>
      <c r="BB1732" s="12">
        <f t="shared" si="2106"/>
        <v>0</v>
      </c>
      <c r="BC1732" s="12">
        <f t="shared" si="2088"/>
        <v>0</v>
      </c>
      <c r="BD1732" s="12">
        <f t="shared" si="2089"/>
        <v>0</v>
      </c>
      <c r="BE1732" s="12"/>
      <c r="BF1732" s="12"/>
      <c r="BG1732" s="12"/>
      <c r="BH1732" s="12">
        <f t="shared" si="2093"/>
        <v>0</v>
      </c>
      <c r="BI1732" s="12"/>
      <c r="BJ1732" s="12"/>
      <c r="BK1732" s="12"/>
      <c r="BL1732" s="12">
        <f t="shared" si="2094"/>
        <v>0</v>
      </c>
      <c r="BM1732" s="12"/>
      <c r="BN1732" s="12"/>
      <c r="BO1732" s="12"/>
      <c r="BP1732" s="12">
        <f t="shared" si="2095"/>
        <v>0</v>
      </c>
      <c r="BQ1732" s="12"/>
      <c r="BR1732" s="12"/>
      <c r="BS1732" s="12"/>
      <c r="BT1732" s="12">
        <f t="shared" si="2096"/>
        <v>0</v>
      </c>
      <c r="BU1732" s="12"/>
      <c r="BV1732" s="12"/>
      <c r="BW1732" s="12"/>
      <c r="BX1732" s="12">
        <f t="shared" si="2097"/>
        <v>0</v>
      </c>
      <c r="BY1732" s="12"/>
      <c r="BZ1732" s="12"/>
      <c r="CA1732" s="12"/>
      <c r="CB1732" s="12">
        <f t="shared" si="2098"/>
        <v>0</v>
      </c>
      <c r="CC1732" s="12"/>
      <c r="CD1732" s="12"/>
      <c r="CE1732" s="12"/>
      <c r="CF1732" s="12">
        <f t="shared" si="2099"/>
        <v>0</v>
      </c>
      <c r="CG1732" s="12"/>
      <c r="CH1732" s="12"/>
      <c r="CI1732" s="12"/>
      <c r="CJ1732" s="12">
        <f t="shared" si="2100"/>
        <v>0</v>
      </c>
      <c r="CK1732" s="12"/>
      <c r="CL1732" s="12"/>
      <c r="CM1732" s="12"/>
      <c r="CN1732" s="12">
        <f t="shared" si="2101"/>
        <v>0</v>
      </c>
      <c r="CO1732" s="12"/>
      <c r="CP1732" s="12"/>
      <c r="CQ1732" s="12"/>
      <c r="CR1732" s="12">
        <f t="shared" si="2102"/>
        <v>0</v>
      </c>
      <c r="CS1732" s="12"/>
      <c r="CT1732" s="12"/>
      <c r="CU1732" s="12"/>
      <c r="CV1732" s="12">
        <f t="shared" si="2103"/>
        <v>0</v>
      </c>
      <c r="CW1732" s="12"/>
      <c r="CX1732" s="12"/>
      <c r="CY1732" s="12"/>
      <c r="CZ1732" s="12">
        <f t="shared" si="2104"/>
        <v>0</v>
      </c>
      <c r="DA1732" s="12"/>
      <c r="DB1732" s="12"/>
      <c r="DC1732" s="12"/>
      <c r="DD1732" s="12">
        <f t="shared" si="2105"/>
        <v>0</v>
      </c>
      <c r="DE1732" s="13" t="s">
        <v>54</v>
      </c>
      <c r="DF1732" s="14" t="s">
        <v>55</v>
      </c>
    </row>
    <row r="1733" spans="1:110" ht="51" hidden="1" x14ac:dyDescent="0.25">
      <c r="A1733" s="25" t="s">
        <v>207</v>
      </c>
      <c r="B1733" s="48" t="s">
        <v>1711</v>
      </c>
      <c r="C1733" s="49">
        <v>1912</v>
      </c>
      <c r="D1733" s="49" t="s">
        <v>51</v>
      </c>
      <c r="E1733" s="48" t="s">
        <v>56</v>
      </c>
      <c r="F1733" s="50">
        <v>3478</v>
      </c>
      <c r="G1733" s="50">
        <v>3117.18</v>
      </c>
      <c r="H1733" s="51">
        <v>34043</v>
      </c>
      <c r="I1733" s="12">
        <f t="shared" si="2090"/>
        <v>1660266</v>
      </c>
      <c r="J1733" s="12">
        <f t="shared" si="2091"/>
        <v>830133</v>
      </c>
      <c r="K1733" s="12">
        <f t="shared" si="2086"/>
        <v>830133</v>
      </c>
      <c r="L1733" s="12">
        <f t="shared" si="2087"/>
        <v>830133</v>
      </c>
      <c r="M1733" s="12">
        <f t="shared" si="2012"/>
        <v>0</v>
      </c>
      <c r="N1733" s="12"/>
      <c r="O1733" s="12"/>
      <c r="P1733" s="12">
        <v>0</v>
      </c>
      <c r="Q1733" s="12"/>
      <c r="R1733" s="12"/>
      <c r="S1733" s="12">
        <v>0</v>
      </c>
      <c r="T1733" s="12"/>
      <c r="U1733" s="12"/>
      <c r="V1733" s="12">
        <v>0</v>
      </c>
      <c r="W1733" s="12"/>
      <c r="X1733" s="12"/>
      <c r="Y1733" s="12">
        <v>0</v>
      </c>
      <c r="Z1733" s="12"/>
      <c r="AA1733" s="12"/>
      <c r="AB1733" s="12">
        <v>0</v>
      </c>
      <c r="AC1733" s="12">
        <v>1844996.473</v>
      </c>
      <c r="AD1733" s="12">
        <v>1660266</v>
      </c>
      <c r="AE1733" s="12">
        <v>-184730.473</v>
      </c>
      <c r="AF1733" s="12"/>
      <c r="AG1733" s="12"/>
      <c r="AH1733" s="12">
        <v>0</v>
      </c>
      <c r="AI1733" s="12"/>
      <c r="AJ1733" s="12"/>
      <c r="AK1733" s="12">
        <v>0</v>
      </c>
      <c r="AL1733" s="12"/>
      <c r="AM1733" s="12"/>
      <c r="AN1733" s="12">
        <v>0</v>
      </c>
      <c r="AO1733" s="32"/>
      <c r="AP1733" s="39" t="s">
        <v>53</v>
      </c>
      <c r="AQ1733" s="32"/>
      <c r="AR1733" s="32">
        <v>0</v>
      </c>
      <c r="AS1733" s="12"/>
      <c r="AT1733" s="12"/>
      <c r="AU1733" s="12">
        <v>0</v>
      </c>
      <c r="AV1733" s="12"/>
      <c r="AW1733" s="12"/>
      <c r="AX1733" s="12">
        <v>0</v>
      </c>
      <c r="AY1733" s="45"/>
      <c r="AZ1733" s="32"/>
      <c r="BA1733" s="12">
        <v>0</v>
      </c>
      <c r="BB1733" s="12">
        <f t="shared" ref="BB1733:BB1736" si="2107">BF1733+BJ1733+BN1733+BR1733+BV1733+BZ1733+CD1733+CH1733+CL1733+CP1733+CT1733+CX1733+DB1733</f>
        <v>0</v>
      </c>
      <c r="BC1733" s="12">
        <f t="shared" si="2088"/>
        <v>0</v>
      </c>
      <c r="BD1733" s="12">
        <f t="shared" si="2089"/>
        <v>0</v>
      </c>
      <c r="BE1733" s="12"/>
      <c r="BF1733" s="12"/>
      <c r="BG1733" s="12"/>
      <c r="BH1733" s="12">
        <f t="shared" si="2093"/>
        <v>0</v>
      </c>
      <c r="BI1733" s="12"/>
      <c r="BJ1733" s="12"/>
      <c r="BK1733" s="12"/>
      <c r="BL1733" s="12">
        <f t="shared" si="2094"/>
        <v>0</v>
      </c>
      <c r="BM1733" s="12"/>
      <c r="BN1733" s="12"/>
      <c r="BO1733" s="12"/>
      <c r="BP1733" s="12">
        <f t="shared" si="2095"/>
        <v>0</v>
      </c>
      <c r="BQ1733" s="12"/>
      <c r="BR1733" s="12"/>
      <c r="BS1733" s="12"/>
      <c r="BT1733" s="12">
        <f t="shared" si="2096"/>
        <v>0</v>
      </c>
      <c r="BU1733" s="12"/>
      <c r="BV1733" s="12"/>
      <c r="BW1733" s="12"/>
      <c r="BX1733" s="12">
        <f t="shared" si="2097"/>
        <v>0</v>
      </c>
      <c r="BY1733" s="12"/>
      <c r="BZ1733" s="12"/>
      <c r="CA1733" s="12"/>
      <c r="CB1733" s="12">
        <f t="shared" si="2098"/>
        <v>0</v>
      </c>
      <c r="CC1733" s="12"/>
      <c r="CD1733" s="12"/>
      <c r="CE1733" s="12"/>
      <c r="CF1733" s="12">
        <f t="shared" si="2099"/>
        <v>0</v>
      </c>
      <c r="CG1733" s="12"/>
      <c r="CH1733" s="12"/>
      <c r="CI1733" s="12"/>
      <c r="CJ1733" s="12">
        <f t="shared" si="2100"/>
        <v>0</v>
      </c>
      <c r="CK1733" s="12"/>
      <c r="CL1733" s="12"/>
      <c r="CM1733" s="12"/>
      <c r="CN1733" s="12">
        <f t="shared" si="2101"/>
        <v>0</v>
      </c>
      <c r="CO1733" s="12"/>
      <c r="CP1733" s="12"/>
      <c r="CQ1733" s="12"/>
      <c r="CR1733" s="12">
        <f t="shared" si="2102"/>
        <v>0</v>
      </c>
      <c r="CS1733" s="12"/>
      <c r="CT1733" s="12"/>
      <c r="CU1733" s="12"/>
      <c r="CV1733" s="12">
        <f t="shared" si="2103"/>
        <v>0</v>
      </c>
      <c r="CW1733" s="12"/>
      <c r="CX1733" s="12"/>
      <c r="CY1733" s="12"/>
      <c r="CZ1733" s="12">
        <f t="shared" si="2104"/>
        <v>0</v>
      </c>
      <c r="DA1733" s="12"/>
      <c r="DB1733" s="12"/>
      <c r="DC1733" s="12"/>
      <c r="DD1733" s="12">
        <f t="shared" si="2105"/>
        <v>0</v>
      </c>
      <c r="DE1733" s="13" t="s">
        <v>54</v>
      </c>
      <c r="DF1733" s="14" t="s">
        <v>55</v>
      </c>
    </row>
    <row r="1734" spans="1:110" ht="51" hidden="1" x14ac:dyDescent="0.25">
      <c r="A1734" s="25" t="s">
        <v>208</v>
      </c>
      <c r="B1734" s="48" t="s">
        <v>1712</v>
      </c>
      <c r="C1734" s="49">
        <v>1857</v>
      </c>
      <c r="D1734" s="49" t="s">
        <v>51</v>
      </c>
      <c r="E1734" s="48" t="s">
        <v>56</v>
      </c>
      <c r="F1734" s="50">
        <v>1884</v>
      </c>
      <c r="G1734" s="50">
        <v>1735</v>
      </c>
      <c r="H1734" s="51">
        <v>34043</v>
      </c>
      <c r="I1734" s="12">
        <f t="shared" si="2090"/>
        <v>1151997.6000000001</v>
      </c>
      <c r="J1734" s="12">
        <f t="shared" si="2091"/>
        <v>575998.80000000005</v>
      </c>
      <c r="K1734" s="12">
        <f t="shared" si="2086"/>
        <v>575998.80000000005</v>
      </c>
      <c r="L1734" s="12">
        <f t="shared" si="2087"/>
        <v>575998.80000000005</v>
      </c>
      <c r="M1734" s="12">
        <f t="shared" si="2012"/>
        <v>0</v>
      </c>
      <c r="N1734" s="12"/>
      <c r="O1734" s="12"/>
      <c r="P1734" s="12">
        <v>0</v>
      </c>
      <c r="Q1734" s="12"/>
      <c r="R1734" s="12"/>
      <c r="S1734" s="12">
        <v>0</v>
      </c>
      <c r="T1734" s="12"/>
      <c r="U1734" s="12"/>
      <c r="V1734" s="12">
        <v>0</v>
      </c>
      <c r="W1734" s="12">
        <v>941046.67500000005</v>
      </c>
      <c r="X1734" s="12">
        <v>512811.6</v>
      </c>
      <c r="Y1734" s="12">
        <v>-428235.07500000007</v>
      </c>
      <c r="Z1734" s="12"/>
      <c r="AA1734" s="12"/>
      <c r="AB1734" s="12">
        <v>0</v>
      </c>
      <c r="AC1734" s="12">
        <v>628532.9</v>
      </c>
      <c r="AD1734" s="12">
        <v>639186</v>
      </c>
      <c r="AE1734" s="12">
        <v>10653.099999999977</v>
      </c>
      <c r="AF1734" s="12"/>
      <c r="AG1734" s="12"/>
      <c r="AH1734" s="12">
        <v>0</v>
      </c>
      <c r="AI1734" s="12"/>
      <c r="AJ1734" s="12"/>
      <c r="AK1734" s="12">
        <v>0</v>
      </c>
      <c r="AL1734" s="12"/>
      <c r="AM1734" s="12"/>
      <c r="AN1734" s="12">
        <v>0</v>
      </c>
      <c r="AO1734" s="32"/>
      <c r="AP1734" s="39" t="s">
        <v>53</v>
      </c>
      <c r="AQ1734" s="32"/>
      <c r="AR1734" s="32">
        <v>0</v>
      </c>
      <c r="AS1734" s="12"/>
      <c r="AT1734" s="12"/>
      <c r="AU1734" s="12">
        <v>0</v>
      </c>
      <c r="AV1734" s="12"/>
      <c r="AW1734" s="12"/>
      <c r="AX1734" s="12">
        <v>0</v>
      </c>
      <c r="AY1734" s="45"/>
      <c r="AZ1734" s="32"/>
      <c r="BA1734" s="12">
        <v>0</v>
      </c>
      <c r="BB1734" s="12">
        <f t="shared" si="2107"/>
        <v>0</v>
      </c>
      <c r="BC1734" s="12">
        <f t="shared" si="2088"/>
        <v>0</v>
      </c>
      <c r="BD1734" s="12">
        <f t="shared" si="2089"/>
        <v>0</v>
      </c>
      <c r="BE1734" s="12"/>
      <c r="BF1734" s="12"/>
      <c r="BG1734" s="12"/>
      <c r="BH1734" s="12">
        <f t="shared" si="2093"/>
        <v>0</v>
      </c>
      <c r="BI1734" s="12"/>
      <c r="BJ1734" s="12"/>
      <c r="BK1734" s="12"/>
      <c r="BL1734" s="12">
        <f t="shared" si="2094"/>
        <v>0</v>
      </c>
      <c r="BM1734" s="12"/>
      <c r="BN1734" s="12"/>
      <c r="BO1734" s="12"/>
      <c r="BP1734" s="12">
        <f t="shared" si="2095"/>
        <v>0</v>
      </c>
      <c r="BQ1734" s="12"/>
      <c r="BR1734" s="12"/>
      <c r="BS1734" s="12"/>
      <c r="BT1734" s="12">
        <f t="shared" si="2096"/>
        <v>0</v>
      </c>
      <c r="BU1734" s="12"/>
      <c r="BV1734" s="12"/>
      <c r="BW1734" s="12"/>
      <c r="BX1734" s="12">
        <f t="shared" si="2097"/>
        <v>0</v>
      </c>
      <c r="BY1734" s="12"/>
      <c r="BZ1734" s="12"/>
      <c r="CA1734" s="12"/>
      <c r="CB1734" s="12">
        <f t="shared" si="2098"/>
        <v>0</v>
      </c>
      <c r="CC1734" s="12"/>
      <c r="CD1734" s="12"/>
      <c r="CE1734" s="12"/>
      <c r="CF1734" s="12">
        <f t="shared" si="2099"/>
        <v>0</v>
      </c>
      <c r="CG1734" s="12"/>
      <c r="CH1734" s="12"/>
      <c r="CI1734" s="12"/>
      <c r="CJ1734" s="12">
        <f t="shared" si="2100"/>
        <v>0</v>
      </c>
      <c r="CK1734" s="12"/>
      <c r="CL1734" s="12"/>
      <c r="CM1734" s="12"/>
      <c r="CN1734" s="12">
        <f t="shared" si="2101"/>
        <v>0</v>
      </c>
      <c r="CO1734" s="12"/>
      <c r="CP1734" s="12"/>
      <c r="CQ1734" s="12"/>
      <c r="CR1734" s="12">
        <f t="shared" si="2102"/>
        <v>0</v>
      </c>
      <c r="CS1734" s="12"/>
      <c r="CT1734" s="12"/>
      <c r="CU1734" s="12"/>
      <c r="CV1734" s="12">
        <f t="shared" si="2103"/>
        <v>0</v>
      </c>
      <c r="CW1734" s="12"/>
      <c r="CX1734" s="12"/>
      <c r="CY1734" s="12"/>
      <c r="CZ1734" s="12">
        <f t="shared" si="2104"/>
        <v>0</v>
      </c>
      <c r="DA1734" s="12"/>
      <c r="DB1734" s="12"/>
      <c r="DC1734" s="12"/>
      <c r="DD1734" s="12">
        <f t="shared" si="2105"/>
        <v>0</v>
      </c>
      <c r="DE1734" s="13" t="s">
        <v>54</v>
      </c>
      <c r="DF1734" s="14" t="s">
        <v>55</v>
      </c>
    </row>
    <row r="1735" spans="1:110" ht="51" hidden="1" x14ac:dyDescent="0.25">
      <c r="A1735" s="25" t="s">
        <v>209</v>
      </c>
      <c r="B1735" s="48" t="s">
        <v>2442</v>
      </c>
      <c r="C1735" s="49" t="s">
        <v>2126</v>
      </c>
      <c r="D1735" s="49" t="s">
        <v>51</v>
      </c>
      <c r="E1735" s="100" t="s">
        <v>56</v>
      </c>
      <c r="F1735" s="49">
        <v>2392</v>
      </c>
      <c r="G1735" s="49">
        <v>2176</v>
      </c>
      <c r="H1735" s="51">
        <v>34004</v>
      </c>
      <c r="I1735" s="12">
        <f t="shared" si="2090"/>
        <v>800000</v>
      </c>
      <c r="J1735" s="12">
        <f t="shared" si="2091"/>
        <v>0</v>
      </c>
      <c r="K1735" s="12">
        <f t="shared" si="2086"/>
        <v>800000</v>
      </c>
      <c r="L1735" s="12">
        <f t="shared" si="2087"/>
        <v>800000</v>
      </c>
      <c r="M1735" s="12">
        <f t="shared" si="2012"/>
        <v>0</v>
      </c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32"/>
      <c r="AP1735" s="39"/>
      <c r="AQ1735" s="32"/>
      <c r="AR1735" s="32"/>
      <c r="AS1735" s="12"/>
      <c r="AT1735" s="12"/>
      <c r="AU1735" s="12"/>
      <c r="AV1735" s="12"/>
      <c r="AW1735" s="12"/>
      <c r="AX1735" s="12"/>
      <c r="AY1735" s="45"/>
      <c r="AZ1735" s="32"/>
      <c r="BA1735" s="12"/>
      <c r="BB1735" s="12">
        <f t="shared" si="2107"/>
        <v>0</v>
      </c>
      <c r="BC1735" s="12">
        <f t="shared" si="2088"/>
        <v>800000</v>
      </c>
      <c r="BD1735" s="12">
        <f t="shared" si="2089"/>
        <v>800000</v>
      </c>
      <c r="BE1735" s="12"/>
      <c r="BF1735" s="12"/>
      <c r="BG1735" s="12"/>
      <c r="BH1735" s="12"/>
      <c r="BI1735" s="12">
        <v>1</v>
      </c>
      <c r="BJ1735" s="12">
        <v>0</v>
      </c>
      <c r="BK1735" s="12">
        <v>800000</v>
      </c>
      <c r="BL1735" s="12">
        <f t="shared" si="2094"/>
        <v>800000</v>
      </c>
      <c r="BM1735" s="12"/>
      <c r="BN1735" s="12"/>
      <c r="BO1735" s="12"/>
      <c r="BP1735" s="12"/>
      <c r="BQ1735" s="12"/>
      <c r="BR1735" s="12"/>
      <c r="BS1735" s="12"/>
      <c r="BT1735" s="12"/>
      <c r="BU1735" s="12"/>
      <c r="BV1735" s="12"/>
      <c r="BW1735" s="12"/>
      <c r="BX1735" s="12"/>
      <c r="BY1735" s="12"/>
      <c r="BZ1735" s="12"/>
      <c r="CA1735" s="12"/>
      <c r="CB1735" s="12"/>
      <c r="CC1735" s="12"/>
      <c r="CD1735" s="12"/>
      <c r="CE1735" s="12"/>
      <c r="CF1735" s="12"/>
      <c r="CG1735" s="12"/>
      <c r="CH1735" s="12"/>
      <c r="CI1735" s="12"/>
      <c r="CJ1735" s="12"/>
      <c r="CK1735" s="12"/>
      <c r="CL1735" s="12"/>
      <c r="CM1735" s="12"/>
      <c r="CN1735" s="12"/>
      <c r="CO1735" s="12"/>
      <c r="CP1735" s="12"/>
      <c r="CQ1735" s="12"/>
      <c r="CR1735" s="12"/>
      <c r="CS1735" s="12"/>
      <c r="CT1735" s="12"/>
      <c r="CU1735" s="12"/>
      <c r="CV1735" s="12"/>
      <c r="CW1735" s="12"/>
      <c r="CX1735" s="12"/>
      <c r="CY1735" s="12"/>
      <c r="CZ1735" s="12"/>
      <c r="DA1735" s="12"/>
      <c r="DB1735" s="12"/>
      <c r="DC1735" s="12"/>
      <c r="DD1735" s="12"/>
      <c r="DE1735" s="13" t="s">
        <v>54</v>
      </c>
      <c r="DF1735" s="14" t="s">
        <v>55</v>
      </c>
    </row>
    <row r="1736" spans="1:110" ht="38.25" hidden="1" x14ac:dyDescent="0.25">
      <c r="A1736" s="25" t="s">
        <v>210</v>
      </c>
      <c r="B1736" s="48" t="s">
        <v>1713</v>
      </c>
      <c r="C1736" s="49">
        <v>1977</v>
      </c>
      <c r="D1736" s="49" t="s">
        <v>51</v>
      </c>
      <c r="E1736" s="48" t="s">
        <v>186</v>
      </c>
      <c r="F1736" s="50">
        <v>9686</v>
      </c>
      <c r="G1736" s="50">
        <v>8553</v>
      </c>
      <c r="H1736" s="51">
        <v>33611</v>
      </c>
      <c r="I1736" s="12">
        <f t="shared" si="2090"/>
        <v>11537660</v>
      </c>
      <c r="J1736" s="12">
        <f t="shared" si="2091"/>
        <v>5768830</v>
      </c>
      <c r="K1736" s="12">
        <f t="shared" si="2086"/>
        <v>5768830</v>
      </c>
      <c r="L1736" s="12">
        <f t="shared" si="2087"/>
        <v>5768830</v>
      </c>
      <c r="M1736" s="12">
        <f t="shared" si="2012"/>
        <v>0</v>
      </c>
      <c r="N1736" s="12"/>
      <c r="O1736" s="12"/>
      <c r="P1736" s="12">
        <v>0</v>
      </c>
      <c r="Q1736" s="12"/>
      <c r="R1736" s="12"/>
      <c r="S1736" s="12">
        <v>0</v>
      </c>
      <c r="T1736" s="12"/>
      <c r="U1736" s="12"/>
      <c r="V1736" s="12">
        <v>0</v>
      </c>
      <c r="W1736" s="12"/>
      <c r="X1736" s="12"/>
      <c r="Y1736" s="12">
        <v>0</v>
      </c>
      <c r="Z1736" s="12"/>
      <c r="AA1736" s="12"/>
      <c r="AB1736" s="12">
        <v>0</v>
      </c>
      <c r="AC1736" s="12"/>
      <c r="AD1736" s="12"/>
      <c r="AE1736" s="12">
        <v>0</v>
      </c>
      <c r="AF1736" s="12"/>
      <c r="AG1736" s="12"/>
      <c r="AH1736" s="12">
        <v>0</v>
      </c>
      <c r="AI1736" s="12"/>
      <c r="AJ1736" s="12"/>
      <c r="AK1736" s="12">
        <v>0</v>
      </c>
      <c r="AL1736" s="12"/>
      <c r="AM1736" s="12"/>
      <c r="AN1736" s="12">
        <v>0</v>
      </c>
      <c r="AO1736" s="32">
        <v>14500000</v>
      </c>
      <c r="AP1736" s="39" t="s">
        <v>403</v>
      </c>
      <c r="AQ1736" s="32">
        <v>11537660</v>
      </c>
      <c r="AR1736" s="32">
        <v>-2962340</v>
      </c>
      <c r="AS1736" s="12"/>
      <c r="AT1736" s="12"/>
      <c r="AU1736" s="12">
        <v>0</v>
      </c>
      <c r="AV1736" s="12"/>
      <c r="AW1736" s="12"/>
      <c r="AX1736" s="12">
        <v>0</v>
      </c>
      <c r="AY1736" s="45"/>
      <c r="AZ1736" s="32"/>
      <c r="BA1736" s="12">
        <v>0</v>
      </c>
      <c r="BB1736" s="12">
        <f t="shared" si="2107"/>
        <v>0</v>
      </c>
      <c r="BC1736" s="12">
        <f t="shared" si="2088"/>
        <v>0</v>
      </c>
      <c r="BD1736" s="12">
        <f t="shared" si="2089"/>
        <v>0</v>
      </c>
      <c r="BE1736" s="12"/>
      <c r="BF1736" s="12"/>
      <c r="BG1736" s="12"/>
      <c r="BH1736" s="12">
        <f>BG1736-BF1736</f>
        <v>0</v>
      </c>
      <c r="BI1736" s="12"/>
      <c r="BJ1736" s="12"/>
      <c r="BK1736" s="12"/>
      <c r="BL1736" s="12">
        <f t="shared" si="2094"/>
        <v>0</v>
      </c>
      <c r="BM1736" s="12"/>
      <c r="BN1736" s="12"/>
      <c r="BO1736" s="12"/>
      <c r="BP1736" s="12">
        <f>BO1736-BN1736</f>
        <v>0</v>
      </c>
      <c r="BQ1736" s="12"/>
      <c r="BR1736" s="12"/>
      <c r="BS1736" s="12"/>
      <c r="BT1736" s="12">
        <f>BS1736-BR1736</f>
        <v>0</v>
      </c>
      <c r="BU1736" s="12"/>
      <c r="BV1736" s="12"/>
      <c r="BW1736" s="12"/>
      <c r="BX1736" s="12">
        <f>BW1736-BV1736</f>
        <v>0</v>
      </c>
      <c r="BY1736" s="12"/>
      <c r="BZ1736" s="12"/>
      <c r="CA1736" s="12"/>
      <c r="CB1736" s="12">
        <f>CA1736-BZ1736</f>
        <v>0</v>
      </c>
      <c r="CC1736" s="12"/>
      <c r="CD1736" s="12"/>
      <c r="CE1736" s="12"/>
      <c r="CF1736" s="12">
        <f>CE1736-CD1736</f>
        <v>0</v>
      </c>
      <c r="CG1736" s="12"/>
      <c r="CH1736" s="12"/>
      <c r="CI1736" s="12"/>
      <c r="CJ1736" s="12">
        <f>CI1736-CH1736</f>
        <v>0</v>
      </c>
      <c r="CK1736" s="12"/>
      <c r="CL1736" s="12"/>
      <c r="CM1736" s="12"/>
      <c r="CN1736" s="12">
        <f>CM1736-CL1736</f>
        <v>0</v>
      </c>
      <c r="CO1736" s="12"/>
      <c r="CP1736" s="12"/>
      <c r="CQ1736" s="12"/>
      <c r="CR1736" s="12">
        <f>CQ1736-CP1736</f>
        <v>0</v>
      </c>
      <c r="CS1736" s="12"/>
      <c r="CT1736" s="12"/>
      <c r="CU1736" s="12"/>
      <c r="CV1736" s="12">
        <f>CU1736-CT1736</f>
        <v>0</v>
      </c>
      <c r="CW1736" s="12"/>
      <c r="CX1736" s="12"/>
      <c r="CY1736" s="12"/>
      <c r="CZ1736" s="12">
        <f>CY1736-CX1736</f>
        <v>0</v>
      </c>
      <c r="DA1736" s="12"/>
      <c r="DB1736" s="12"/>
      <c r="DC1736" s="12"/>
      <c r="DD1736" s="12">
        <f>DC1736-DB1736</f>
        <v>0</v>
      </c>
      <c r="DE1736" s="13" t="s">
        <v>54</v>
      </c>
      <c r="DF1736" s="14" t="s">
        <v>55</v>
      </c>
    </row>
    <row r="1737" spans="1:110" ht="51" hidden="1" x14ac:dyDescent="0.25">
      <c r="A1737" s="25" t="s">
        <v>2328</v>
      </c>
      <c r="B1737" s="48" t="s">
        <v>1714</v>
      </c>
      <c r="C1737" s="49">
        <v>1909</v>
      </c>
      <c r="D1737" s="49" t="s">
        <v>51</v>
      </c>
      <c r="E1737" s="48" t="s">
        <v>56</v>
      </c>
      <c r="F1737" s="50">
        <v>1175.8</v>
      </c>
      <c r="G1737" s="50">
        <v>952.8</v>
      </c>
      <c r="H1737" s="51">
        <v>33611</v>
      </c>
      <c r="I1737" s="12">
        <f t="shared" si="2090"/>
        <v>565827.6</v>
      </c>
      <c r="J1737" s="12">
        <f t="shared" si="2091"/>
        <v>282913.8</v>
      </c>
      <c r="K1737" s="12">
        <f t="shared" si="2086"/>
        <v>282913.8</v>
      </c>
      <c r="L1737" s="12">
        <f t="shared" si="2087"/>
        <v>282913.8</v>
      </c>
      <c r="M1737" s="12">
        <f t="shared" si="2012"/>
        <v>0</v>
      </c>
      <c r="N1737" s="12"/>
      <c r="O1737" s="12"/>
      <c r="P1737" s="12">
        <v>0</v>
      </c>
      <c r="Q1737" s="12"/>
      <c r="R1737" s="12"/>
      <c r="S1737" s="12">
        <v>0</v>
      </c>
      <c r="T1737" s="12"/>
      <c r="U1737" s="12"/>
      <c r="V1737" s="12">
        <v>0</v>
      </c>
      <c r="W1737" s="12"/>
      <c r="X1737" s="12"/>
      <c r="Y1737" s="12">
        <v>0</v>
      </c>
      <c r="Z1737" s="12"/>
      <c r="AA1737" s="12"/>
      <c r="AB1737" s="12">
        <v>0</v>
      </c>
      <c r="AC1737" s="12">
        <v>556397.14</v>
      </c>
      <c r="AD1737" s="12">
        <v>565827.6</v>
      </c>
      <c r="AE1737" s="12">
        <v>9430.4599999999627</v>
      </c>
      <c r="AF1737" s="12"/>
      <c r="AG1737" s="12"/>
      <c r="AH1737" s="12">
        <v>0</v>
      </c>
      <c r="AI1737" s="12"/>
      <c r="AJ1737" s="12"/>
      <c r="AK1737" s="12">
        <v>0</v>
      </c>
      <c r="AL1737" s="12"/>
      <c r="AM1737" s="12"/>
      <c r="AN1737" s="12">
        <v>0</v>
      </c>
      <c r="AO1737" s="32"/>
      <c r="AP1737" s="39" t="s">
        <v>53</v>
      </c>
      <c r="AQ1737" s="32"/>
      <c r="AR1737" s="32">
        <v>0</v>
      </c>
      <c r="AS1737" s="12"/>
      <c r="AT1737" s="12"/>
      <c r="AU1737" s="12">
        <v>0</v>
      </c>
      <c r="AV1737" s="12"/>
      <c r="AW1737" s="12"/>
      <c r="AX1737" s="12">
        <v>0</v>
      </c>
      <c r="AY1737" s="45"/>
      <c r="AZ1737" s="32"/>
      <c r="BA1737" s="12">
        <v>0</v>
      </c>
      <c r="BB1737" s="12">
        <f t="shared" ref="BB1737:BB1740" si="2108">BF1737+BJ1737+BN1737+BR1737+BV1737+BZ1737+CD1737+CH1737+CL1737+CP1737+CT1737+CX1737+DB1737</f>
        <v>0</v>
      </c>
      <c r="BC1737" s="12">
        <f t="shared" si="2088"/>
        <v>0</v>
      </c>
      <c r="BD1737" s="12">
        <f t="shared" si="2089"/>
        <v>0</v>
      </c>
      <c r="BE1737" s="12"/>
      <c r="BF1737" s="12"/>
      <c r="BG1737" s="12"/>
      <c r="BH1737" s="12">
        <f>BG1737-BF1737</f>
        <v>0</v>
      </c>
      <c r="BI1737" s="12"/>
      <c r="BJ1737" s="12"/>
      <c r="BK1737" s="12"/>
      <c r="BL1737" s="12">
        <f t="shared" si="2094"/>
        <v>0</v>
      </c>
      <c r="BM1737" s="12"/>
      <c r="BN1737" s="12"/>
      <c r="BO1737" s="12"/>
      <c r="BP1737" s="12">
        <f>BO1737-BN1737</f>
        <v>0</v>
      </c>
      <c r="BQ1737" s="12"/>
      <c r="BR1737" s="12"/>
      <c r="BS1737" s="12"/>
      <c r="BT1737" s="12">
        <f>BS1737-BR1737</f>
        <v>0</v>
      </c>
      <c r="BU1737" s="12"/>
      <c r="BV1737" s="12"/>
      <c r="BW1737" s="12"/>
      <c r="BX1737" s="12">
        <f>BW1737-BV1737</f>
        <v>0</v>
      </c>
      <c r="BY1737" s="12"/>
      <c r="BZ1737" s="12"/>
      <c r="CA1737" s="12"/>
      <c r="CB1737" s="12">
        <f>CA1737-BZ1737</f>
        <v>0</v>
      </c>
      <c r="CC1737" s="12"/>
      <c r="CD1737" s="12"/>
      <c r="CE1737" s="12"/>
      <c r="CF1737" s="12">
        <f>CE1737-CD1737</f>
        <v>0</v>
      </c>
      <c r="CG1737" s="12"/>
      <c r="CH1737" s="12"/>
      <c r="CI1737" s="12"/>
      <c r="CJ1737" s="12">
        <f>CI1737-CH1737</f>
        <v>0</v>
      </c>
      <c r="CK1737" s="12"/>
      <c r="CL1737" s="12"/>
      <c r="CM1737" s="12"/>
      <c r="CN1737" s="12">
        <f>CM1737-CL1737</f>
        <v>0</v>
      </c>
      <c r="CO1737" s="12"/>
      <c r="CP1737" s="12"/>
      <c r="CQ1737" s="12"/>
      <c r="CR1737" s="12">
        <f>CQ1737-CP1737</f>
        <v>0</v>
      </c>
      <c r="CS1737" s="12"/>
      <c r="CT1737" s="12"/>
      <c r="CU1737" s="12"/>
      <c r="CV1737" s="12">
        <f>CU1737-CT1737</f>
        <v>0</v>
      </c>
      <c r="CW1737" s="12"/>
      <c r="CX1737" s="12"/>
      <c r="CY1737" s="12"/>
      <c r="CZ1737" s="12">
        <f>CY1737-CX1737</f>
        <v>0</v>
      </c>
      <c r="DA1737" s="12"/>
      <c r="DB1737" s="12"/>
      <c r="DC1737" s="12"/>
      <c r="DD1737" s="12">
        <f>DC1737-DB1737</f>
        <v>0</v>
      </c>
      <c r="DE1737" s="13" t="s">
        <v>54</v>
      </c>
      <c r="DF1737" s="14" t="s">
        <v>55</v>
      </c>
    </row>
    <row r="1738" spans="1:110" ht="51" hidden="1" x14ac:dyDescent="0.25">
      <c r="A1738" s="25" t="s">
        <v>211</v>
      </c>
      <c r="B1738" s="48" t="s">
        <v>1715</v>
      </c>
      <c r="C1738" s="49">
        <v>1909</v>
      </c>
      <c r="D1738" s="49" t="s">
        <v>51</v>
      </c>
      <c r="E1738" s="48" t="s">
        <v>56</v>
      </c>
      <c r="F1738" s="50">
        <v>1152.45</v>
      </c>
      <c r="G1738" s="50">
        <v>1060.45</v>
      </c>
      <c r="H1738" s="51">
        <v>33611</v>
      </c>
      <c r="I1738" s="12">
        <f t="shared" si="2090"/>
        <v>525741.6</v>
      </c>
      <c r="J1738" s="12">
        <f t="shared" si="2091"/>
        <v>262870.8</v>
      </c>
      <c r="K1738" s="12">
        <f t="shared" si="2086"/>
        <v>262870.8</v>
      </c>
      <c r="L1738" s="12">
        <f t="shared" si="2087"/>
        <v>262870.8</v>
      </c>
      <c r="M1738" s="12">
        <f t="shared" si="2012"/>
        <v>0</v>
      </c>
      <c r="N1738" s="12"/>
      <c r="O1738" s="12"/>
      <c r="P1738" s="12">
        <v>0</v>
      </c>
      <c r="Q1738" s="12"/>
      <c r="R1738" s="12"/>
      <c r="S1738" s="12">
        <v>0</v>
      </c>
      <c r="T1738" s="12"/>
      <c r="U1738" s="12"/>
      <c r="V1738" s="12">
        <v>0</v>
      </c>
      <c r="W1738" s="12"/>
      <c r="X1738" s="12"/>
      <c r="Y1738" s="12">
        <v>0</v>
      </c>
      <c r="Z1738" s="12"/>
      <c r="AA1738" s="12"/>
      <c r="AB1738" s="12">
        <v>0</v>
      </c>
      <c r="AC1738" s="12">
        <v>516979.24</v>
      </c>
      <c r="AD1738" s="12">
        <v>525741.6</v>
      </c>
      <c r="AE1738" s="12">
        <v>8762.359999999986</v>
      </c>
      <c r="AF1738" s="12"/>
      <c r="AG1738" s="12"/>
      <c r="AH1738" s="12">
        <v>0</v>
      </c>
      <c r="AI1738" s="12"/>
      <c r="AJ1738" s="12"/>
      <c r="AK1738" s="12">
        <v>0</v>
      </c>
      <c r="AL1738" s="12"/>
      <c r="AM1738" s="12"/>
      <c r="AN1738" s="12">
        <v>0</v>
      </c>
      <c r="AO1738" s="32"/>
      <c r="AP1738" s="39" t="s">
        <v>53</v>
      </c>
      <c r="AQ1738" s="32"/>
      <c r="AR1738" s="32">
        <v>0</v>
      </c>
      <c r="AS1738" s="12"/>
      <c r="AT1738" s="12"/>
      <c r="AU1738" s="12">
        <v>0</v>
      </c>
      <c r="AV1738" s="12"/>
      <c r="AW1738" s="12"/>
      <c r="AX1738" s="12">
        <v>0</v>
      </c>
      <c r="AY1738" s="45"/>
      <c r="AZ1738" s="32"/>
      <c r="BA1738" s="12">
        <v>0</v>
      </c>
      <c r="BB1738" s="12">
        <f t="shared" si="2108"/>
        <v>0</v>
      </c>
      <c r="BC1738" s="12">
        <f t="shared" si="2088"/>
        <v>0</v>
      </c>
      <c r="BD1738" s="12">
        <f t="shared" si="2089"/>
        <v>0</v>
      </c>
      <c r="BE1738" s="12"/>
      <c r="BF1738" s="12"/>
      <c r="BG1738" s="12"/>
      <c r="BH1738" s="12">
        <f>BG1738-BF1738</f>
        <v>0</v>
      </c>
      <c r="BI1738" s="12"/>
      <c r="BJ1738" s="12"/>
      <c r="BK1738" s="12"/>
      <c r="BL1738" s="12">
        <f t="shared" si="2094"/>
        <v>0</v>
      </c>
      <c r="BM1738" s="12"/>
      <c r="BN1738" s="12"/>
      <c r="BO1738" s="12"/>
      <c r="BP1738" s="12">
        <f>BO1738-BN1738</f>
        <v>0</v>
      </c>
      <c r="BQ1738" s="12"/>
      <c r="BR1738" s="12"/>
      <c r="BS1738" s="12"/>
      <c r="BT1738" s="12">
        <f>BS1738-BR1738</f>
        <v>0</v>
      </c>
      <c r="BU1738" s="12"/>
      <c r="BV1738" s="12"/>
      <c r="BW1738" s="12"/>
      <c r="BX1738" s="12">
        <f>BW1738-BV1738</f>
        <v>0</v>
      </c>
      <c r="BY1738" s="12"/>
      <c r="BZ1738" s="12"/>
      <c r="CA1738" s="12"/>
      <c r="CB1738" s="12">
        <f>CA1738-BZ1738</f>
        <v>0</v>
      </c>
      <c r="CC1738" s="12"/>
      <c r="CD1738" s="12"/>
      <c r="CE1738" s="12"/>
      <c r="CF1738" s="12">
        <f>CE1738-CD1738</f>
        <v>0</v>
      </c>
      <c r="CG1738" s="12"/>
      <c r="CH1738" s="12"/>
      <c r="CI1738" s="12"/>
      <c r="CJ1738" s="12">
        <f>CI1738-CH1738</f>
        <v>0</v>
      </c>
      <c r="CK1738" s="12"/>
      <c r="CL1738" s="12"/>
      <c r="CM1738" s="12"/>
      <c r="CN1738" s="12">
        <f>CM1738-CL1738</f>
        <v>0</v>
      </c>
      <c r="CO1738" s="12"/>
      <c r="CP1738" s="12"/>
      <c r="CQ1738" s="12"/>
      <c r="CR1738" s="12">
        <f>CQ1738-CP1738</f>
        <v>0</v>
      </c>
      <c r="CS1738" s="12"/>
      <c r="CT1738" s="12"/>
      <c r="CU1738" s="12"/>
      <c r="CV1738" s="12">
        <f>CU1738-CT1738</f>
        <v>0</v>
      </c>
      <c r="CW1738" s="12"/>
      <c r="CX1738" s="12"/>
      <c r="CY1738" s="12"/>
      <c r="CZ1738" s="12">
        <f>CY1738-CX1738</f>
        <v>0</v>
      </c>
      <c r="DA1738" s="12"/>
      <c r="DB1738" s="12"/>
      <c r="DC1738" s="12"/>
      <c r="DD1738" s="12">
        <f>DC1738-DB1738</f>
        <v>0</v>
      </c>
      <c r="DE1738" s="13" t="s">
        <v>54</v>
      </c>
      <c r="DF1738" s="14" t="s">
        <v>55</v>
      </c>
    </row>
    <row r="1739" spans="1:110" ht="51" hidden="1" x14ac:dyDescent="0.25">
      <c r="A1739" s="25" t="s">
        <v>212</v>
      </c>
      <c r="B1739" s="48" t="s">
        <v>2430</v>
      </c>
      <c r="C1739" s="49" t="s">
        <v>566</v>
      </c>
      <c r="D1739" s="49" t="s">
        <v>51</v>
      </c>
      <c r="E1739" s="48" t="s">
        <v>56</v>
      </c>
      <c r="F1739" s="49">
        <v>1617</v>
      </c>
      <c r="G1739" s="49">
        <v>1475</v>
      </c>
      <c r="H1739" s="51">
        <v>33611</v>
      </c>
      <c r="I1739" s="12">
        <f t="shared" si="2090"/>
        <v>3762648.22</v>
      </c>
      <c r="J1739" s="12">
        <f t="shared" si="2091"/>
        <v>1881324.11</v>
      </c>
      <c r="K1739" s="12">
        <f t="shared" si="2086"/>
        <v>1881324.11</v>
      </c>
      <c r="L1739" s="12">
        <f t="shared" si="2087"/>
        <v>1881324.11</v>
      </c>
      <c r="M1739" s="12">
        <f t="shared" si="2012"/>
        <v>0</v>
      </c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32"/>
      <c r="AP1739" s="39"/>
      <c r="AQ1739" s="32"/>
      <c r="AR1739" s="32"/>
      <c r="AS1739" s="12"/>
      <c r="AT1739" s="12"/>
      <c r="AU1739" s="12"/>
      <c r="AV1739" s="12"/>
      <c r="AW1739" s="12"/>
      <c r="AX1739" s="12"/>
      <c r="AY1739" s="45">
        <v>0</v>
      </c>
      <c r="AZ1739" s="32">
        <v>3762648.22</v>
      </c>
      <c r="BA1739" s="12"/>
      <c r="BB1739" s="12">
        <f t="shared" si="2108"/>
        <v>0</v>
      </c>
      <c r="BC1739" s="12">
        <f t="shared" si="2088"/>
        <v>0</v>
      </c>
      <c r="BD1739" s="12">
        <f t="shared" si="2089"/>
        <v>0</v>
      </c>
      <c r="BE1739" s="12"/>
      <c r="BF1739" s="12"/>
      <c r="BG1739" s="12"/>
      <c r="BH1739" s="12"/>
      <c r="BI1739" s="12"/>
      <c r="BJ1739" s="12"/>
      <c r="BK1739" s="12"/>
      <c r="BL1739" s="12"/>
      <c r="BM1739" s="12"/>
      <c r="BN1739" s="12"/>
      <c r="BO1739" s="12"/>
      <c r="BP1739" s="12"/>
      <c r="BQ1739" s="12"/>
      <c r="BR1739" s="12"/>
      <c r="BS1739" s="12"/>
      <c r="BT1739" s="12"/>
      <c r="BU1739" s="12"/>
      <c r="BV1739" s="12"/>
      <c r="BW1739" s="12"/>
      <c r="BX1739" s="12"/>
      <c r="BY1739" s="12"/>
      <c r="BZ1739" s="12"/>
      <c r="CA1739" s="12"/>
      <c r="CB1739" s="12"/>
      <c r="CC1739" s="12"/>
      <c r="CD1739" s="12"/>
      <c r="CE1739" s="12"/>
      <c r="CF1739" s="12"/>
      <c r="CG1739" s="12"/>
      <c r="CH1739" s="12"/>
      <c r="CI1739" s="12"/>
      <c r="CJ1739" s="12"/>
      <c r="CK1739" s="12"/>
      <c r="CL1739" s="12"/>
      <c r="CM1739" s="12"/>
      <c r="CN1739" s="12"/>
      <c r="CO1739" s="12"/>
      <c r="CP1739" s="12"/>
      <c r="CQ1739" s="12"/>
      <c r="CR1739" s="12"/>
      <c r="CS1739" s="12"/>
      <c r="CT1739" s="12"/>
      <c r="CU1739" s="12"/>
      <c r="CV1739" s="12"/>
      <c r="CW1739" s="12"/>
      <c r="CX1739" s="12"/>
      <c r="CY1739" s="12"/>
      <c r="CZ1739" s="12"/>
      <c r="DA1739" s="12"/>
      <c r="DB1739" s="12"/>
      <c r="DC1739" s="12"/>
      <c r="DD1739" s="12"/>
      <c r="DE1739" s="13" t="s">
        <v>54</v>
      </c>
      <c r="DF1739" s="14" t="s">
        <v>55</v>
      </c>
    </row>
    <row r="1740" spans="1:110" ht="51" hidden="1" x14ac:dyDescent="0.25">
      <c r="A1740" s="25" t="s">
        <v>2329</v>
      </c>
      <c r="B1740" s="48" t="s">
        <v>1716</v>
      </c>
      <c r="C1740" s="49">
        <v>1914</v>
      </c>
      <c r="D1740" s="49" t="s">
        <v>51</v>
      </c>
      <c r="E1740" s="48" t="s">
        <v>56</v>
      </c>
      <c r="F1740" s="50">
        <v>723.23</v>
      </c>
      <c r="G1740" s="50">
        <v>583.23</v>
      </c>
      <c r="H1740" s="51">
        <v>33611</v>
      </c>
      <c r="I1740" s="12">
        <f t="shared" si="2090"/>
        <v>4470470</v>
      </c>
      <c r="J1740" s="12">
        <f t="shared" si="2091"/>
        <v>2235235</v>
      </c>
      <c r="K1740" s="12">
        <f t="shared" si="2086"/>
        <v>2235235</v>
      </c>
      <c r="L1740" s="12">
        <f t="shared" si="2087"/>
        <v>2235235</v>
      </c>
      <c r="M1740" s="12">
        <f t="shared" si="2012"/>
        <v>0</v>
      </c>
      <c r="N1740" s="12"/>
      <c r="O1740" s="12"/>
      <c r="P1740" s="12">
        <v>0</v>
      </c>
      <c r="Q1740" s="12"/>
      <c r="R1740" s="12"/>
      <c r="S1740" s="12">
        <v>0</v>
      </c>
      <c r="T1740" s="12"/>
      <c r="U1740" s="12"/>
      <c r="V1740" s="12">
        <v>0</v>
      </c>
      <c r="W1740" s="12"/>
      <c r="X1740" s="12"/>
      <c r="Y1740" s="12">
        <v>0</v>
      </c>
      <c r="Z1740" s="12"/>
      <c r="AA1740" s="12"/>
      <c r="AB1740" s="12">
        <v>0</v>
      </c>
      <c r="AC1740" s="12"/>
      <c r="AD1740" s="12"/>
      <c r="AE1740" s="12">
        <v>0</v>
      </c>
      <c r="AF1740" s="12"/>
      <c r="AG1740" s="12"/>
      <c r="AH1740" s="12">
        <v>0</v>
      </c>
      <c r="AI1740" s="12"/>
      <c r="AJ1740" s="12"/>
      <c r="AK1740" s="12">
        <v>0</v>
      </c>
      <c r="AL1740" s="12"/>
      <c r="AM1740" s="12"/>
      <c r="AN1740" s="12">
        <v>0</v>
      </c>
      <c r="AO1740" s="32">
        <v>4500000</v>
      </c>
      <c r="AP1740" s="39" t="s">
        <v>410</v>
      </c>
      <c r="AQ1740" s="32">
        <v>4470470</v>
      </c>
      <c r="AR1740" s="32">
        <v>-29530</v>
      </c>
      <c r="AS1740" s="12"/>
      <c r="AT1740" s="12"/>
      <c r="AU1740" s="12">
        <v>0</v>
      </c>
      <c r="AV1740" s="12"/>
      <c r="AW1740" s="12"/>
      <c r="AX1740" s="12">
        <v>0</v>
      </c>
      <c r="AY1740" s="45"/>
      <c r="AZ1740" s="32"/>
      <c r="BA1740" s="12">
        <v>0</v>
      </c>
      <c r="BB1740" s="12">
        <f t="shared" si="2108"/>
        <v>0</v>
      </c>
      <c r="BC1740" s="12">
        <f t="shared" si="2088"/>
        <v>0</v>
      </c>
      <c r="BD1740" s="12">
        <f t="shared" si="2089"/>
        <v>0</v>
      </c>
      <c r="BE1740" s="12"/>
      <c r="BF1740" s="12"/>
      <c r="BG1740" s="12"/>
      <c r="BH1740" s="12">
        <f t="shared" ref="BH1740" si="2109">BG1740-BF1740</f>
        <v>0</v>
      </c>
      <c r="BI1740" s="12"/>
      <c r="BJ1740" s="12"/>
      <c r="BK1740" s="12"/>
      <c r="BL1740" s="12">
        <f t="shared" ref="BL1740" si="2110">BK1740-BJ1740</f>
        <v>0</v>
      </c>
      <c r="BM1740" s="12"/>
      <c r="BN1740" s="12"/>
      <c r="BO1740" s="12"/>
      <c r="BP1740" s="12">
        <f t="shared" ref="BP1740" si="2111">BO1740-BN1740</f>
        <v>0</v>
      </c>
      <c r="BQ1740" s="12"/>
      <c r="BR1740" s="12"/>
      <c r="BS1740" s="12"/>
      <c r="BT1740" s="12">
        <f t="shared" ref="BT1740" si="2112">BS1740-BR1740</f>
        <v>0</v>
      </c>
      <c r="BU1740" s="12"/>
      <c r="BV1740" s="12"/>
      <c r="BW1740" s="12"/>
      <c r="BX1740" s="12">
        <f t="shared" ref="BX1740" si="2113">BW1740-BV1740</f>
        <v>0</v>
      </c>
      <c r="BY1740" s="12"/>
      <c r="BZ1740" s="12"/>
      <c r="CA1740" s="12"/>
      <c r="CB1740" s="12">
        <f t="shared" ref="CB1740" si="2114">CA1740-BZ1740</f>
        <v>0</v>
      </c>
      <c r="CC1740" s="12"/>
      <c r="CD1740" s="12"/>
      <c r="CE1740" s="12"/>
      <c r="CF1740" s="12">
        <f t="shared" ref="CF1740" si="2115">CE1740-CD1740</f>
        <v>0</v>
      </c>
      <c r="CG1740" s="12"/>
      <c r="CH1740" s="12"/>
      <c r="CI1740" s="12"/>
      <c r="CJ1740" s="12">
        <f t="shared" ref="CJ1740" si="2116">CI1740-CH1740</f>
        <v>0</v>
      </c>
      <c r="CK1740" s="12"/>
      <c r="CL1740" s="12"/>
      <c r="CM1740" s="12"/>
      <c r="CN1740" s="12">
        <f t="shared" ref="CN1740" si="2117">CM1740-CL1740</f>
        <v>0</v>
      </c>
      <c r="CO1740" s="12"/>
      <c r="CP1740" s="12"/>
      <c r="CQ1740" s="12"/>
      <c r="CR1740" s="12">
        <f t="shared" ref="CR1740" si="2118">CQ1740-CP1740</f>
        <v>0</v>
      </c>
      <c r="CS1740" s="12"/>
      <c r="CT1740" s="12"/>
      <c r="CU1740" s="12"/>
      <c r="CV1740" s="12">
        <f t="shared" ref="CV1740" si="2119">CU1740-CT1740</f>
        <v>0</v>
      </c>
      <c r="CW1740" s="12"/>
      <c r="CX1740" s="12"/>
      <c r="CY1740" s="12"/>
      <c r="CZ1740" s="12">
        <f t="shared" ref="CZ1740" si="2120">CY1740-CX1740</f>
        <v>0</v>
      </c>
      <c r="DA1740" s="12"/>
      <c r="DB1740" s="12"/>
      <c r="DC1740" s="12"/>
      <c r="DD1740" s="12">
        <f t="shared" ref="DD1740" si="2121">DC1740-DB1740</f>
        <v>0</v>
      </c>
      <c r="DE1740" s="13" t="s">
        <v>54</v>
      </c>
      <c r="DF1740" s="14" t="s">
        <v>55</v>
      </c>
    </row>
    <row r="1741" spans="1:110" ht="51" hidden="1" x14ac:dyDescent="0.25">
      <c r="A1741" s="25" t="s">
        <v>2330</v>
      </c>
      <c r="B1741" s="48" t="s">
        <v>2758</v>
      </c>
      <c r="C1741" s="49">
        <v>1910</v>
      </c>
      <c r="D1741" s="49" t="s">
        <v>51</v>
      </c>
      <c r="E1741" s="48" t="s">
        <v>56</v>
      </c>
      <c r="F1741" s="50">
        <v>17241.62</v>
      </c>
      <c r="G1741" s="50">
        <v>15239.52</v>
      </c>
      <c r="H1741" s="51">
        <v>33611</v>
      </c>
      <c r="I1741" s="12">
        <f t="shared" si="2090"/>
        <v>8520780</v>
      </c>
      <c r="J1741" s="12">
        <f t="shared" ref="J1741:J1742" si="2122">(I1741-BC1741-AQ1741)*0.5</f>
        <v>0</v>
      </c>
      <c r="K1741" s="12">
        <f t="shared" si="2086"/>
        <v>8520780</v>
      </c>
      <c r="L1741" s="12">
        <f t="shared" ref="L1741:L1742" si="2123">K1741-(AQ1741/36*30)</f>
        <v>1420130</v>
      </c>
      <c r="M1741" s="12">
        <f t="shared" si="2012"/>
        <v>7100650</v>
      </c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32"/>
      <c r="AP1741" s="39" t="s">
        <v>2759</v>
      </c>
      <c r="AQ1741" s="32">
        <v>8520780</v>
      </c>
      <c r="AR1741" s="32">
        <v>8520780</v>
      </c>
      <c r="AS1741" s="12"/>
      <c r="AT1741" s="12"/>
      <c r="AU1741" s="12"/>
      <c r="AV1741" s="12"/>
      <c r="AW1741" s="12"/>
      <c r="AX1741" s="12"/>
      <c r="AY1741" s="45"/>
      <c r="AZ1741" s="32"/>
      <c r="BA1741" s="12"/>
      <c r="BB1741" s="12"/>
      <c r="BC1741" s="12">
        <f t="shared" si="2088"/>
        <v>0</v>
      </c>
      <c r="BD1741" s="12">
        <f t="shared" si="2089"/>
        <v>0</v>
      </c>
      <c r="BE1741" s="12"/>
      <c r="BF1741" s="12"/>
      <c r="BG1741" s="12"/>
      <c r="BH1741" s="12"/>
      <c r="BI1741" s="12"/>
      <c r="BJ1741" s="12"/>
      <c r="BK1741" s="12"/>
      <c r="BL1741" s="12"/>
      <c r="BM1741" s="12"/>
      <c r="BN1741" s="12"/>
      <c r="BO1741" s="12"/>
      <c r="BP1741" s="12"/>
      <c r="BQ1741" s="12"/>
      <c r="BR1741" s="12"/>
      <c r="BS1741" s="12"/>
      <c r="BT1741" s="12"/>
      <c r="BU1741" s="12"/>
      <c r="BV1741" s="12"/>
      <c r="BW1741" s="12"/>
      <c r="BX1741" s="12"/>
      <c r="BY1741" s="12"/>
      <c r="BZ1741" s="12"/>
      <c r="CA1741" s="12"/>
      <c r="CB1741" s="12"/>
      <c r="CC1741" s="12"/>
      <c r="CD1741" s="12"/>
      <c r="CE1741" s="12"/>
      <c r="CF1741" s="12"/>
      <c r="CG1741" s="12"/>
      <c r="CH1741" s="12"/>
      <c r="CI1741" s="12"/>
      <c r="CJ1741" s="12"/>
      <c r="CK1741" s="12"/>
      <c r="CL1741" s="12"/>
      <c r="CM1741" s="12"/>
      <c r="CN1741" s="12"/>
      <c r="CO1741" s="12"/>
      <c r="CP1741" s="12"/>
      <c r="CQ1741" s="12"/>
      <c r="CR1741" s="12"/>
      <c r="CS1741" s="12"/>
      <c r="CT1741" s="12"/>
      <c r="CU1741" s="12"/>
      <c r="CV1741" s="12"/>
      <c r="CW1741" s="12"/>
      <c r="CX1741" s="12"/>
      <c r="CY1741" s="12"/>
      <c r="CZ1741" s="12"/>
      <c r="DA1741" s="12"/>
      <c r="DB1741" s="12"/>
      <c r="DC1741" s="12"/>
      <c r="DD1741" s="12"/>
      <c r="DE1741" s="13" t="s">
        <v>54</v>
      </c>
      <c r="DF1741" s="14" t="s">
        <v>55</v>
      </c>
    </row>
    <row r="1742" spans="1:110" ht="51" hidden="1" x14ac:dyDescent="0.25">
      <c r="A1742" s="25" t="s">
        <v>2331</v>
      </c>
      <c r="B1742" s="48" t="s">
        <v>2757</v>
      </c>
      <c r="C1742" s="49">
        <v>1910</v>
      </c>
      <c r="D1742" s="49" t="s">
        <v>51</v>
      </c>
      <c r="E1742" s="48" t="s">
        <v>56</v>
      </c>
      <c r="F1742" s="50">
        <v>16862.2</v>
      </c>
      <c r="G1742" s="50">
        <v>15329.2</v>
      </c>
      <c r="H1742" s="51">
        <v>33611</v>
      </c>
      <c r="I1742" s="12">
        <f t="shared" si="2090"/>
        <v>8520780</v>
      </c>
      <c r="J1742" s="12">
        <f t="shared" si="2122"/>
        <v>0</v>
      </c>
      <c r="K1742" s="12">
        <f t="shared" si="2086"/>
        <v>8520780</v>
      </c>
      <c r="L1742" s="12">
        <f t="shared" si="2123"/>
        <v>1420130</v>
      </c>
      <c r="M1742" s="12">
        <f t="shared" ref="M1742:M1805" si="2124">K1742-L1742</f>
        <v>7100650</v>
      </c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32"/>
      <c r="AP1742" s="39" t="s">
        <v>2760</v>
      </c>
      <c r="AQ1742" s="32">
        <v>8520780</v>
      </c>
      <c r="AR1742" s="32">
        <v>8520780</v>
      </c>
      <c r="AS1742" s="12"/>
      <c r="AT1742" s="12"/>
      <c r="AU1742" s="12"/>
      <c r="AV1742" s="12"/>
      <c r="AW1742" s="12"/>
      <c r="AX1742" s="12"/>
      <c r="AY1742" s="45"/>
      <c r="AZ1742" s="32"/>
      <c r="BA1742" s="12"/>
      <c r="BB1742" s="12"/>
      <c r="BC1742" s="12">
        <f t="shared" si="2088"/>
        <v>0</v>
      </c>
      <c r="BD1742" s="12">
        <f t="shared" si="2089"/>
        <v>0</v>
      </c>
      <c r="BE1742" s="12"/>
      <c r="BF1742" s="12"/>
      <c r="BG1742" s="12"/>
      <c r="BH1742" s="12"/>
      <c r="BI1742" s="12"/>
      <c r="BJ1742" s="12"/>
      <c r="BK1742" s="12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2"/>
      <c r="CI1742" s="12"/>
      <c r="CJ1742" s="12"/>
      <c r="CK1742" s="12"/>
      <c r="CL1742" s="12"/>
      <c r="CM1742" s="12"/>
      <c r="CN1742" s="12"/>
      <c r="CO1742" s="12"/>
      <c r="CP1742" s="12"/>
      <c r="CQ1742" s="12"/>
      <c r="CR1742" s="12"/>
      <c r="CS1742" s="12"/>
      <c r="CT1742" s="12"/>
      <c r="CU1742" s="12"/>
      <c r="CV1742" s="12"/>
      <c r="CW1742" s="12"/>
      <c r="CX1742" s="12"/>
      <c r="CY1742" s="12"/>
      <c r="CZ1742" s="12"/>
      <c r="DA1742" s="12"/>
      <c r="DB1742" s="12"/>
      <c r="DC1742" s="12"/>
      <c r="DD1742" s="12"/>
      <c r="DE1742" s="13" t="s">
        <v>54</v>
      </c>
      <c r="DF1742" s="14" t="s">
        <v>55</v>
      </c>
    </row>
    <row r="1743" spans="1:110" ht="51" hidden="1" x14ac:dyDescent="0.25">
      <c r="A1743" s="25" t="s">
        <v>213</v>
      </c>
      <c r="B1743" s="48" t="s">
        <v>1717</v>
      </c>
      <c r="C1743" s="49">
        <v>1912</v>
      </c>
      <c r="D1743" s="49" t="s">
        <v>51</v>
      </c>
      <c r="E1743" s="48" t="s">
        <v>56</v>
      </c>
      <c r="F1743" s="50">
        <v>3260</v>
      </c>
      <c r="G1743" s="50">
        <v>2917</v>
      </c>
      <c r="H1743" s="51">
        <v>34043</v>
      </c>
      <c r="I1743" s="12">
        <f t="shared" si="2090"/>
        <v>1068117.929</v>
      </c>
      <c r="J1743" s="12">
        <f t="shared" si="2091"/>
        <v>534058.9645</v>
      </c>
      <c r="K1743" s="12">
        <f t="shared" si="2086"/>
        <v>534058.9645</v>
      </c>
      <c r="L1743" s="12">
        <f t="shared" ref="L1743:L1803" si="2125">K1743</f>
        <v>534058.9645</v>
      </c>
      <c r="M1743" s="12">
        <f t="shared" si="2124"/>
        <v>0</v>
      </c>
      <c r="N1743" s="12"/>
      <c r="O1743" s="12"/>
      <c r="P1743" s="12">
        <v>0</v>
      </c>
      <c r="Q1743" s="12"/>
      <c r="R1743" s="12"/>
      <c r="S1743" s="12">
        <v>0</v>
      </c>
      <c r="T1743" s="12"/>
      <c r="U1743" s="12"/>
      <c r="V1743" s="12">
        <v>0</v>
      </c>
      <c r="W1743" s="12"/>
      <c r="X1743" s="12"/>
      <c r="Y1743" s="12">
        <v>0</v>
      </c>
      <c r="Z1743" s="12"/>
      <c r="AA1743" s="12"/>
      <c r="AB1743" s="12">
        <v>0</v>
      </c>
      <c r="AC1743" s="12">
        <v>1068117.929</v>
      </c>
      <c r="AD1743" s="12">
        <v>1068117.929</v>
      </c>
      <c r="AE1743" s="12">
        <v>0</v>
      </c>
      <c r="AF1743" s="12"/>
      <c r="AG1743" s="12"/>
      <c r="AH1743" s="12">
        <v>0</v>
      </c>
      <c r="AI1743" s="12"/>
      <c r="AJ1743" s="12"/>
      <c r="AK1743" s="12">
        <v>0</v>
      </c>
      <c r="AL1743" s="12"/>
      <c r="AM1743" s="12"/>
      <c r="AN1743" s="12">
        <v>0</v>
      </c>
      <c r="AO1743" s="32"/>
      <c r="AP1743" s="39" t="s">
        <v>53</v>
      </c>
      <c r="AQ1743" s="32"/>
      <c r="AR1743" s="32">
        <v>0</v>
      </c>
      <c r="AS1743" s="12"/>
      <c r="AT1743" s="12"/>
      <c r="AU1743" s="12">
        <v>0</v>
      </c>
      <c r="AV1743" s="12"/>
      <c r="AW1743" s="12"/>
      <c r="AX1743" s="12">
        <v>0</v>
      </c>
      <c r="AY1743" s="45"/>
      <c r="AZ1743" s="32"/>
      <c r="BA1743" s="12">
        <v>0</v>
      </c>
      <c r="BB1743" s="12">
        <f>BF1743+BJ1743+BN1743+BR1743+BV1743+BZ1743+CD1743+CH1743+CL1743+CP1743+CT1743+CX1743+DB1743</f>
        <v>0</v>
      </c>
      <c r="BC1743" s="12">
        <f t="shared" si="2088"/>
        <v>0</v>
      </c>
      <c r="BD1743" s="12">
        <f t="shared" si="2089"/>
        <v>0</v>
      </c>
      <c r="BE1743" s="12"/>
      <c r="BF1743" s="12"/>
      <c r="BG1743" s="12"/>
      <c r="BH1743" s="12">
        <f>BG1743-BF1743</f>
        <v>0</v>
      </c>
      <c r="BI1743" s="12"/>
      <c r="BJ1743" s="12"/>
      <c r="BK1743" s="12"/>
      <c r="BL1743" s="12">
        <f>BK1743-BJ1743</f>
        <v>0</v>
      </c>
      <c r="BM1743" s="12"/>
      <c r="BN1743" s="12"/>
      <c r="BO1743" s="12"/>
      <c r="BP1743" s="12">
        <f>BO1743-BN1743</f>
        <v>0</v>
      </c>
      <c r="BQ1743" s="12"/>
      <c r="BR1743" s="12"/>
      <c r="BS1743" s="12"/>
      <c r="BT1743" s="12">
        <f>BS1743-BR1743</f>
        <v>0</v>
      </c>
      <c r="BU1743" s="12"/>
      <c r="BV1743" s="12"/>
      <c r="BW1743" s="12"/>
      <c r="BX1743" s="12">
        <f>BW1743-BV1743</f>
        <v>0</v>
      </c>
      <c r="BY1743" s="12"/>
      <c r="BZ1743" s="12"/>
      <c r="CA1743" s="12"/>
      <c r="CB1743" s="12">
        <f>CA1743-BZ1743</f>
        <v>0</v>
      </c>
      <c r="CC1743" s="12"/>
      <c r="CD1743" s="12"/>
      <c r="CE1743" s="12"/>
      <c r="CF1743" s="12">
        <f>CE1743-CD1743</f>
        <v>0</v>
      </c>
      <c r="CG1743" s="12"/>
      <c r="CH1743" s="12"/>
      <c r="CI1743" s="12"/>
      <c r="CJ1743" s="12">
        <f>CI1743-CH1743</f>
        <v>0</v>
      </c>
      <c r="CK1743" s="12"/>
      <c r="CL1743" s="12"/>
      <c r="CM1743" s="12"/>
      <c r="CN1743" s="12">
        <f>CM1743-CL1743</f>
        <v>0</v>
      </c>
      <c r="CO1743" s="12"/>
      <c r="CP1743" s="12"/>
      <c r="CQ1743" s="12"/>
      <c r="CR1743" s="12">
        <f>CQ1743-CP1743</f>
        <v>0</v>
      </c>
      <c r="CS1743" s="12"/>
      <c r="CT1743" s="12"/>
      <c r="CU1743" s="12"/>
      <c r="CV1743" s="12">
        <f>CU1743-CT1743</f>
        <v>0</v>
      </c>
      <c r="CW1743" s="12"/>
      <c r="CX1743" s="12"/>
      <c r="CY1743" s="12"/>
      <c r="CZ1743" s="12">
        <f>CY1743-CX1743</f>
        <v>0</v>
      </c>
      <c r="DA1743" s="12"/>
      <c r="DB1743" s="12"/>
      <c r="DC1743" s="12"/>
      <c r="DD1743" s="12">
        <f>DC1743-DB1743</f>
        <v>0</v>
      </c>
      <c r="DE1743" s="13" t="s">
        <v>54</v>
      </c>
      <c r="DF1743" s="14" t="s">
        <v>55</v>
      </c>
    </row>
    <row r="1744" spans="1:110" ht="51" hidden="1" x14ac:dyDescent="0.25">
      <c r="A1744" s="25" t="s">
        <v>214</v>
      </c>
      <c r="B1744" s="48" t="s">
        <v>1718</v>
      </c>
      <c r="C1744" s="49">
        <v>1879</v>
      </c>
      <c r="D1744" s="49" t="s">
        <v>51</v>
      </c>
      <c r="E1744" s="48" t="s">
        <v>56</v>
      </c>
      <c r="F1744" s="50">
        <v>584</v>
      </c>
      <c r="G1744" s="50">
        <v>534</v>
      </c>
      <c r="H1744" s="51">
        <v>34465</v>
      </c>
      <c r="I1744" s="12">
        <f t="shared" si="2090"/>
        <v>514728</v>
      </c>
      <c r="J1744" s="12">
        <f t="shared" si="2091"/>
        <v>257364</v>
      </c>
      <c r="K1744" s="12">
        <f t="shared" si="2086"/>
        <v>257364</v>
      </c>
      <c r="L1744" s="12">
        <f t="shared" si="2125"/>
        <v>257364</v>
      </c>
      <c r="M1744" s="12">
        <f t="shared" si="2124"/>
        <v>0</v>
      </c>
      <c r="N1744" s="12"/>
      <c r="O1744" s="12"/>
      <c r="P1744" s="12">
        <v>0</v>
      </c>
      <c r="Q1744" s="12"/>
      <c r="R1744" s="12"/>
      <c r="S1744" s="12">
        <v>0</v>
      </c>
      <c r="T1744" s="12"/>
      <c r="U1744" s="12"/>
      <c r="V1744" s="12">
        <v>0</v>
      </c>
      <c r="W1744" s="12"/>
      <c r="X1744" s="12"/>
      <c r="Y1744" s="12">
        <v>0</v>
      </c>
      <c r="Z1744" s="12"/>
      <c r="AA1744" s="12"/>
      <c r="AB1744" s="12">
        <v>0</v>
      </c>
      <c r="AC1744" s="12">
        <v>506149.2</v>
      </c>
      <c r="AD1744" s="12">
        <v>514728</v>
      </c>
      <c r="AE1744" s="12">
        <v>8578.7999999999884</v>
      </c>
      <c r="AF1744" s="12"/>
      <c r="AG1744" s="12"/>
      <c r="AH1744" s="12">
        <v>0</v>
      </c>
      <c r="AI1744" s="12"/>
      <c r="AJ1744" s="12"/>
      <c r="AK1744" s="12">
        <v>0</v>
      </c>
      <c r="AL1744" s="12"/>
      <c r="AM1744" s="12"/>
      <c r="AN1744" s="12">
        <v>0</v>
      </c>
      <c r="AO1744" s="32"/>
      <c r="AP1744" s="39" t="s">
        <v>53</v>
      </c>
      <c r="AQ1744" s="32"/>
      <c r="AR1744" s="32">
        <v>0</v>
      </c>
      <c r="AS1744" s="12"/>
      <c r="AT1744" s="12"/>
      <c r="AU1744" s="12">
        <v>0</v>
      </c>
      <c r="AV1744" s="12"/>
      <c r="AW1744" s="12"/>
      <c r="AX1744" s="12">
        <v>0</v>
      </c>
      <c r="AY1744" s="45"/>
      <c r="AZ1744" s="32"/>
      <c r="BA1744" s="12">
        <v>0</v>
      </c>
      <c r="BB1744" s="12">
        <f t="shared" ref="BB1744:BB1751" si="2126">BF1744+BJ1744+BN1744+BR1744+BV1744+BZ1744+CD1744+CH1744+CL1744+CP1744+CT1744+CX1744+DB1744</f>
        <v>0</v>
      </c>
      <c r="BC1744" s="12">
        <f t="shared" si="2088"/>
        <v>0</v>
      </c>
      <c r="BD1744" s="12">
        <f t="shared" si="2089"/>
        <v>0</v>
      </c>
      <c r="BE1744" s="12"/>
      <c r="BF1744" s="12"/>
      <c r="BG1744" s="12"/>
      <c r="BH1744" s="12">
        <f t="shared" ref="BH1744:BH1751" si="2127">BG1744-BF1744</f>
        <v>0</v>
      </c>
      <c r="BI1744" s="12"/>
      <c r="BJ1744" s="12"/>
      <c r="BK1744" s="12"/>
      <c r="BL1744" s="12">
        <f t="shared" ref="BL1744:BL1751" si="2128">BK1744-BJ1744</f>
        <v>0</v>
      </c>
      <c r="BM1744" s="12"/>
      <c r="BN1744" s="12"/>
      <c r="BO1744" s="12"/>
      <c r="BP1744" s="12">
        <f t="shared" ref="BP1744:BP1751" si="2129">BO1744-BN1744</f>
        <v>0</v>
      </c>
      <c r="BQ1744" s="12"/>
      <c r="BR1744" s="12"/>
      <c r="BS1744" s="12"/>
      <c r="BT1744" s="12">
        <f t="shared" ref="BT1744:BT1751" si="2130">BS1744-BR1744</f>
        <v>0</v>
      </c>
      <c r="BU1744" s="12"/>
      <c r="BV1744" s="12"/>
      <c r="BW1744" s="12"/>
      <c r="BX1744" s="12">
        <f t="shared" ref="BX1744:BX1751" si="2131">BW1744-BV1744</f>
        <v>0</v>
      </c>
      <c r="BY1744" s="12"/>
      <c r="BZ1744" s="12"/>
      <c r="CA1744" s="12"/>
      <c r="CB1744" s="12">
        <f t="shared" ref="CB1744:CB1751" si="2132">CA1744-BZ1744</f>
        <v>0</v>
      </c>
      <c r="CC1744" s="12"/>
      <c r="CD1744" s="12"/>
      <c r="CE1744" s="12"/>
      <c r="CF1744" s="12">
        <f t="shared" ref="CF1744:CF1751" si="2133">CE1744-CD1744</f>
        <v>0</v>
      </c>
      <c r="CG1744" s="12"/>
      <c r="CH1744" s="12"/>
      <c r="CI1744" s="12"/>
      <c r="CJ1744" s="12">
        <f t="shared" ref="CJ1744:CJ1751" si="2134">CI1744-CH1744</f>
        <v>0</v>
      </c>
      <c r="CK1744" s="12"/>
      <c r="CL1744" s="12"/>
      <c r="CM1744" s="12"/>
      <c r="CN1744" s="12">
        <f t="shared" ref="CN1744:CN1751" si="2135">CM1744-CL1744</f>
        <v>0</v>
      </c>
      <c r="CO1744" s="12"/>
      <c r="CP1744" s="12"/>
      <c r="CQ1744" s="12"/>
      <c r="CR1744" s="12">
        <f t="shared" ref="CR1744:CR1751" si="2136">CQ1744-CP1744</f>
        <v>0</v>
      </c>
      <c r="CS1744" s="12"/>
      <c r="CT1744" s="12"/>
      <c r="CU1744" s="12"/>
      <c r="CV1744" s="12">
        <f t="shared" ref="CV1744:CV1751" si="2137">CU1744-CT1744</f>
        <v>0</v>
      </c>
      <c r="CW1744" s="12"/>
      <c r="CX1744" s="12"/>
      <c r="CY1744" s="12"/>
      <c r="CZ1744" s="12">
        <f t="shared" ref="CZ1744:CZ1751" si="2138">CY1744-CX1744</f>
        <v>0</v>
      </c>
      <c r="DA1744" s="12"/>
      <c r="DB1744" s="12"/>
      <c r="DC1744" s="12"/>
      <c r="DD1744" s="12">
        <f t="shared" ref="DD1744:DD1751" si="2139">DC1744-DB1744</f>
        <v>0</v>
      </c>
      <c r="DE1744" s="13" t="s">
        <v>54</v>
      </c>
      <c r="DF1744" s="14" t="s">
        <v>55</v>
      </c>
    </row>
    <row r="1745" spans="1:110" ht="51" hidden="1" x14ac:dyDescent="0.25">
      <c r="A1745" s="25" t="s">
        <v>215</v>
      </c>
      <c r="B1745" s="48" t="s">
        <v>1719</v>
      </c>
      <c r="C1745" s="49">
        <v>1834</v>
      </c>
      <c r="D1745" s="49" t="s">
        <v>51</v>
      </c>
      <c r="E1745" s="48" t="s">
        <v>56</v>
      </c>
      <c r="F1745" s="50">
        <v>1467.97</v>
      </c>
      <c r="G1745" s="50">
        <v>1383.17</v>
      </c>
      <c r="H1745" s="51">
        <v>34183</v>
      </c>
      <c r="I1745" s="12">
        <f t="shared" si="2090"/>
        <v>4417109.3909999998</v>
      </c>
      <c r="J1745" s="12">
        <f t="shared" si="2091"/>
        <v>2208554.6954999999</v>
      </c>
      <c r="K1745" s="12">
        <f t="shared" si="2086"/>
        <v>2208554.6954999999</v>
      </c>
      <c r="L1745" s="12">
        <f t="shared" si="2125"/>
        <v>2208554.6954999999</v>
      </c>
      <c r="M1745" s="12">
        <f t="shared" si="2124"/>
        <v>0</v>
      </c>
      <c r="N1745" s="12"/>
      <c r="O1745" s="12"/>
      <c r="P1745" s="12">
        <v>0</v>
      </c>
      <c r="Q1745" s="12">
        <v>3450414.591</v>
      </c>
      <c r="R1745" s="12">
        <v>3450414.591</v>
      </c>
      <c r="S1745" s="12">
        <v>0</v>
      </c>
      <c r="T1745" s="12"/>
      <c r="U1745" s="12"/>
      <c r="V1745" s="12">
        <v>0</v>
      </c>
      <c r="W1745" s="12">
        <v>750217.62</v>
      </c>
      <c r="X1745" s="12">
        <v>451132.8</v>
      </c>
      <c r="Y1745" s="12">
        <v>-299084.82</v>
      </c>
      <c r="Z1745" s="12"/>
      <c r="AA1745" s="12"/>
      <c r="AB1745" s="12">
        <v>0</v>
      </c>
      <c r="AC1745" s="12">
        <v>506969.3</v>
      </c>
      <c r="AD1745" s="12">
        <v>515562</v>
      </c>
      <c r="AE1745" s="12">
        <v>8592.7000000000116</v>
      </c>
      <c r="AF1745" s="12"/>
      <c r="AG1745" s="12"/>
      <c r="AH1745" s="12">
        <v>0</v>
      </c>
      <c r="AI1745" s="12"/>
      <c r="AJ1745" s="12"/>
      <c r="AK1745" s="12">
        <v>0</v>
      </c>
      <c r="AL1745" s="12"/>
      <c r="AM1745" s="12"/>
      <c r="AN1745" s="12">
        <v>0</v>
      </c>
      <c r="AO1745" s="32"/>
      <c r="AP1745" s="39" t="s">
        <v>53</v>
      </c>
      <c r="AQ1745" s="32"/>
      <c r="AR1745" s="32">
        <v>0</v>
      </c>
      <c r="AS1745" s="12"/>
      <c r="AT1745" s="12"/>
      <c r="AU1745" s="12">
        <v>0</v>
      </c>
      <c r="AV1745" s="12"/>
      <c r="AW1745" s="12"/>
      <c r="AX1745" s="12">
        <v>0</v>
      </c>
      <c r="AY1745" s="45"/>
      <c r="AZ1745" s="32"/>
      <c r="BA1745" s="12">
        <v>0</v>
      </c>
      <c r="BB1745" s="12">
        <f t="shared" si="2126"/>
        <v>0</v>
      </c>
      <c r="BC1745" s="12">
        <f t="shared" si="2088"/>
        <v>0</v>
      </c>
      <c r="BD1745" s="12">
        <f t="shared" si="2089"/>
        <v>0</v>
      </c>
      <c r="BE1745" s="12"/>
      <c r="BF1745" s="12"/>
      <c r="BG1745" s="12"/>
      <c r="BH1745" s="12">
        <f t="shared" si="2127"/>
        <v>0</v>
      </c>
      <c r="BI1745" s="12"/>
      <c r="BJ1745" s="12"/>
      <c r="BK1745" s="12"/>
      <c r="BL1745" s="12">
        <f t="shared" si="2128"/>
        <v>0</v>
      </c>
      <c r="BM1745" s="12"/>
      <c r="BN1745" s="12"/>
      <c r="BO1745" s="12"/>
      <c r="BP1745" s="12">
        <f t="shared" si="2129"/>
        <v>0</v>
      </c>
      <c r="BQ1745" s="12"/>
      <c r="BR1745" s="12"/>
      <c r="BS1745" s="12"/>
      <c r="BT1745" s="12">
        <f t="shared" si="2130"/>
        <v>0</v>
      </c>
      <c r="BU1745" s="12"/>
      <c r="BV1745" s="12"/>
      <c r="BW1745" s="12"/>
      <c r="BX1745" s="12">
        <f t="shared" si="2131"/>
        <v>0</v>
      </c>
      <c r="BY1745" s="12"/>
      <c r="BZ1745" s="12"/>
      <c r="CA1745" s="12"/>
      <c r="CB1745" s="12">
        <f t="shared" si="2132"/>
        <v>0</v>
      </c>
      <c r="CC1745" s="12"/>
      <c r="CD1745" s="12"/>
      <c r="CE1745" s="12"/>
      <c r="CF1745" s="12">
        <f t="shared" si="2133"/>
        <v>0</v>
      </c>
      <c r="CG1745" s="12"/>
      <c r="CH1745" s="12"/>
      <c r="CI1745" s="12"/>
      <c r="CJ1745" s="12">
        <f t="shared" si="2134"/>
        <v>0</v>
      </c>
      <c r="CK1745" s="12"/>
      <c r="CL1745" s="12"/>
      <c r="CM1745" s="12"/>
      <c r="CN1745" s="12">
        <f t="shared" si="2135"/>
        <v>0</v>
      </c>
      <c r="CO1745" s="12"/>
      <c r="CP1745" s="12"/>
      <c r="CQ1745" s="12"/>
      <c r="CR1745" s="12">
        <f t="shared" si="2136"/>
        <v>0</v>
      </c>
      <c r="CS1745" s="12"/>
      <c r="CT1745" s="12"/>
      <c r="CU1745" s="12"/>
      <c r="CV1745" s="12">
        <f t="shared" si="2137"/>
        <v>0</v>
      </c>
      <c r="CW1745" s="12"/>
      <c r="CX1745" s="12"/>
      <c r="CY1745" s="12"/>
      <c r="CZ1745" s="12">
        <f t="shared" si="2138"/>
        <v>0</v>
      </c>
      <c r="DA1745" s="12"/>
      <c r="DB1745" s="12"/>
      <c r="DC1745" s="12"/>
      <c r="DD1745" s="12">
        <f t="shared" si="2139"/>
        <v>0</v>
      </c>
      <c r="DE1745" s="13" t="s">
        <v>54</v>
      </c>
      <c r="DF1745" s="14" t="s">
        <v>55</v>
      </c>
    </row>
    <row r="1746" spans="1:110" ht="51" hidden="1" x14ac:dyDescent="0.25">
      <c r="A1746" s="25" t="s">
        <v>216</v>
      </c>
      <c r="B1746" s="48" t="s">
        <v>1720</v>
      </c>
      <c r="C1746" s="49">
        <v>1860</v>
      </c>
      <c r="D1746" s="49" t="s">
        <v>51</v>
      </c>
      <c r="E1746" s="48" t="s">
        <v>56</v>
      </c>
      <c r="F1746" s="50">
        <v>15486</v>
      </c>
      <c r="G1746" s="50">
        <v>14002</v>
      </c>
      <c r="H1746" s="51">
        <v>33990</v>
      </c>
      <c r="I1746" s="12">
        <f t="shared" si="2090"/>
        <v>6615478.5300000003</v>
      </c>
      <c r="J1746" s="12">
        <f t="shared" si="2091"/>
        <v>3307739.2650000001</v>
      </c>
      <c r="K1746" s="12">
        <f t="shared" si="2086"/>
        <v>3307739.2650000001</v>
      </c>
      <c r="L1746" s="12">
        <f t="shared" si="2125"/>
        <v>3307739.2650000001</v>
      </c>
      <c r="M1746" s="12">
        <f t="shared" si="2124"/>
        <v>0</v>
      </c>
      <c r="N1746" s="12"/>
      <c r="O1746" s="12"/>
      <c r="P1746" s="12">
        <v>0</v>
      </c>
      <c r="Q1746" s="12"/>
      <c r="R1746" s="12"/>
      <c r="S1746" s="12">
        <v>0</v>
      </c>
      <c r="T1746" s="12"/>
      <c r="U1746" s="12"/>
      <c r="V1746" s="12">
        <v>0</v>
      </c>
      <c r="W1746" s="12"/>
      <c r="X1746" s="12"/>
      <c r="Y1746" s="12">
        <v>0</v>
      </c>
      <c r="Z1746" s="12"/>
      <c r="AA1746" s="12"/>
      <c r="AB1746" s="12">
        <v>0</v>
      </c>
      <c r="AC1746" s="12"/>
      <c r="AD1746" s="12"/>
      <c r="AE1746" s="12">
        <v>0</v>
      </c>
      <c r="AF1746" s="12">
        <v>1902700</v>
      </c>
      <c r="AG1746" s="12">
        <v>1902700</v>
      </c>
      <c r="AH1746" s="12">
        <v>0</v>
      </c>
      <c r="AI1746" s="12"/>
      <c r="AJ1746" s="12"/>
      <c r="AK1746" s="12">
        <v>0</v>
      </c>
      <c r="AL1746" s="12"/>
      <c r="AM1746" s="12"/>
      <c r="AN1746" s="12">
        <v>0</v>
      </c>
      <c r="AO1746" s="32">
        <v>5865710</v>
      </c>
      <c r="AP1746" s="39" t="s">
        <v>416</v>
      </c>
      <c r="AQ1746" s="32">
        <v>3278034</v>
      </c>
      <c r="AR1746" s="32">
        <v>-2587676</v>
      </c>
      <c r="AS1746" s="12"/>
      <c r="AT1746" s="12"/>
      <c r="AU1746" s="12">
        <v>0</v>
      </c>
      <c r="AV1746" s="12">
        <v>1434744.53</v>
      </c>
      <c r="AW1746" s="12">
        <v>1434744.53</v>
      </c>
      <c r="AX1746" s="12">
        <v>0</v>
      </c>
      <c r="AY1746" s="45"/>
      <c r="AZ1746" s="32"/>
      <c r="BA1746" s="12">
        <v>0</v>
      </c>
      <c r="BB1746" s="12">
        <f t="shared" si="2126"/>
        <v>0</v>
      </c>
      <c r="BC1746" s="12">
        <f t="shared" si="2088"/>
        <v>0</v>
      </c>
      <c r="BD1746" s="12">
        <f t="shared" si="2089"/>
        <v>0</v>
      </c>
      <c r="BE1746" s="12"/>
      <c r="BF1746" s="12"/>
      <c r="BG1746" s="12"/>
      <c r="BH1746" s="12">
        <f t="shared" si="2127"/>
        <v>0</v>
      </c>
      <c r="BI1746" s="12"/>
      <c r="BJ1746" s="12"/>
      <c r="BK1746" s="12"/>
      <c r="BL1746" s="12">
        <f t="shared" si="2128"/>
        <v>0</v>
      </c>
      <c r="BM1746" s="12"/>
      <c r="BN1746" s="12"/>
      <c r="BO1746" s="12"/>
      <c r="BP1746" s="12">
        <f t="shared" si="2129"/>
        <v>0</v>
      </c>
      <c r="BQ1746" s="12"/>
      <c r="BR1746" s="12"/>
      <c r="BS1746" s="12"/>
      <c r="BT1746" s="12">
        <f t="shared" si="2130"/>
        <v>0</v>
      </c>
      <c r="BU1746" s="12"/>
      <c r="BV1746" s="12"/>
      <c r="BW1746" s="12"/>
      <c r="BX1746" s="12">
        <f t="shared" si="2131"/>
        <v>0</v>
      </c>
      <c r="BY1746" s="12"/>
      <c r="BZ1746" s="12"/>
      <c r="CA1746" s="12"/>
      <c r="CB1746" s="12">
        <f t="shared" si="2132"/>
        <v>0</v>
      </c>
      <c r="CC1746" s="12"/>
      <c r="CD1746" s="12"/>
      <c r="CE1746" s="12"/>
      <c r="CF1746" s="12">
        <f t="shared" si="2133"/>
        <v>0</v>
      </c>
      <c r="CG1746" s="12"/>
      <c r="CH1746" s="12"/>
      <c r="CI1746" s="12"/>
      <c r="CJ1746" s="12">
        <f t="shared" si="2134"/>
        <v>0</v>
      </c>
      <c r="CK1746" s="12"/>
      <c r="CL1746" s="12"/>
      <c r="CM1746" s="12"/>
      <c r="CN1746" s="12">
        <f t="shared" si="2135"/>
        <v>0</v>
      </c>
      <c r="CO1746" s="12"/>
      <c r="CP1746" s="12"/>
      <c r="CQ1746" s="12"/>
      <c r="CR1746" s="12">
        <f t="shared" si="2136"/>
        <v>0</v>
      </c>
      <c r="CS1746" s="12"/>
      <c r="CT1746" s="12"/>
      <c r="CU1746" s="12"/>
      <c r="CV1746" s="12">
        <f t="shared" si="2137"/>
        <v>0</v>
      </c>
      <c r="CW1746" s="12"/>
      <c r="CX1746" s="12"/>
      <c r="CY1746" s="12"/>
      <c r="CZ1746" s="12">
        <f t="shared" si="2138"/>
        <v>0</v>
      </c>
      <c r="DA1746" s="12"/>
      <c r="DB1746" s="12"/>
      <c r="DC1746" s="12"/>
      <c r="DD1746" s="12">
        <f t="shared" si="2139"/>
        <v>0</v>
      </c>
      <c r="DE1746" s="13" t="s">
        <v>54</v>
      </c>
      <c r="DF1746" s="14" t="s">
        <v>55</v>
      </c>
    </row>
    <row r="1747" spans="1:110" ht="51" hidden="1" x14ac:dyDescent="0.25">
      <c r="A1747" s="25" t="s">
        <v>217</v>
      </c>
      <c r="B1747" s="48" t="s">
        <v>1721</v>
      </c>
      <c r="C1747" s="49">
        <v>1877</v>
      </c>
      <c r="D1747" s="49" t="s">
        <v>51</v>
      </c>
      <c r="E1747" s="48" t="s">
        <v>56</v>
      </c>
      <c r="F1747" s="50">
        <v>1262.94</v>
      </c>
      <c r="G1747" s="50">
        <v>1117.94</v>
      </c>
      <c r="H1747" s="51">
        <v>33938</v>
      </c>
      <c r="I1747" s="12">
        <f t="shared" si="2090"/>
        <v>3861569.9159999997</v>
      </c>
      <c r="J1747" s="12">
        <f t="shared" si="2091"/>
        <v>1930784.9579999999</v>
      </c>
      <c r="K1747" s="12">
        <f t="shared" si="2086"/>
        <v>1930784.9579999999</v>
      </c>
      <c r="L1747" s="12">
        <f t="shared" si="2125"/>
        <v>1930784.9579999999</v>
      </c>
      <c r="M1747" s="12">
        <f t="shared" si="2124"/>
        <v>0</v>
      </c>
      <c r="N1747" s="12"/>
      <c r="O1747" s="12"/>
      <c r="P1747" s="12">
        <v>0</v>
      </c>
      <c r="Q1747" s="12">
        <v>2788779.5159999998</v>
      </c>
      <c r="R1747" s="12">
        <v>2788779.5159999998</v>
      </c>
      <c r="S1747" s="12">
        <v>0</v>
      </c>
      <c r="T1747" s="12"/>
      <c r="U1747" s="12"/>
      <c r="V1747" s="12">
        <v>0</v>
      </c>
      <c r="W1747" s="12">
        <v>606359.46100000001</v>
      </c>
      <c r="X1747" s="12">
        <v>471146.4</v>
      </c>
      <c r="Y1747" s="12">
        <v>-135213.06099999999</v>
      </c>
      <c r="Z1747" s="12"/>
      <c r="AA1747" s="12"/>
      <c r="AB1747" s="12">
        <v>0</v>
      </c>
      <c r="AC1747" s="12">
        <v>591616.6</v>
      </c>
      <c r="AD1747" s="12">
        <v>601644</v>
      </c>
      <c r="AE1747" s="12">
        <v>10027.400000000023</v>
      </c>
      <c r="AF1747" s="12"/>
      <c r="AG1747" s="12"/>
      <c r="AH1747" s="12">
        <v>0</v>
      </c>
      <c r="AI1747" s="12"/>
      <c r="AJ1747" s="12"/>
      <c r="AK1747" s="12">
        <v>0</v>
      </c>
      <c r="AL1747" s="12"/>
      <c r="AM1747" s="12"/>
      <c r="AN1747" s="12">
        <v>0</v>
      </c>
      <c r="AO1747" s="32"/>
      <c r="AP1747" s="39" t="s">
        <v>53</v>
      </c>
      <c r="AQ1747" s="32"/>
      <c r="AR1747" s="32">
        <v>0</v>
      </c>
      <c r="AS1747" s="12"/>
      <c r="AT1747" s="12"/>
      <c r="AU1747" s="12">
        <v>0</v>
      </c>
      <c r="AV1747" s="12"/>
      <c r="AW1747" s="12"/>
      <c r="AX1747" s="12">
        <v>0</v>
      </c>
      <c r="AY1747" s="45"/>
      <c r="AZ1747" s="32"/>
      <c r="BA1747" s="12">
        <v>0</v>
      </c>
      <c r="BB1747" s="12">
        <f t="shared" si="2126"/>
        <v>0</v>
      </c>
      <c r="BC1747" s="12">
        <f t="shared" si="2088"/>
        <v>0</v>
      </c>
      <c r="BD1747" s="12">
        <f t="shared" si="2089"/>
        <v>0</v>
      </c>
      <c r="BE1747" s="12"/>
      <c r="BF1747" s="12"/>
      <c r="BG1747" s="12"/>
      <c r="BH1747" s="12">
        <f t="shared" si="2127"/>
        <v>0</v>
      </c>
      <c r="BI1747" s="12"/>
      <c r="BJ1747" s="12"/>
      <c r="BK1747" s="12"/>
      <c r="BL1747" s="12">
        <f t="shared" si="2128"/>
        <v>0</v>
      </c>
      <c r="BM1747" s="12"/>
      <c r="BN1747" s="12"/>
      <c r="BO1747" s="12"/>
      <c r="BP1747" s="12">
        <f t="shared" si="2129"/>
        <v>0</v>
      </c>
      <c r="BQ1747" s="12"/>
      <c r="BR1747" s="12"/>
      <c r="BS1747" s="12"/>
      <c r="BT1747" s="12">
        <f t="shared" si="2130"/>
        <v>0</v>
      </c>
      <c r="BU1747" s="12"/>
      <c r="BV1747" s="12"/>
      <c r="BW1747" s="12"/>
      <c r="BX1747" s="12">
        <f t="shared" si="2131"/>
        <v>0</v>
      </c>
      <c r="BY1747" s="12"/>
      <c r="BZ1747" s="12"/>
      <c r="CA1747" s="12"/>
      <c r="CB1747" s="12">
        <f t="shared" si="2132"/>
        <v>0</v>
      </c>
      <c r="CC1747" s="12"/>
      <c r="CD1747" s="12"/>
      <c r="CE1747" s="12"/>
      <c r="CF1747" s="12">
        <f t="shared" si="2133"/>
        <v>0</v>
      </c>
      <c r="CG1747" s="12"/>
      <c r="CH1747" s="12"/>
      <c r="CI1747" s="12"/>
      <c r="CJ1747" s="12">
        <f t="shared" si="2134"/>
        <v>0</v>
      </c>
      <c r="CK1747" s="12"/>
      <c r="CL1747" s="12"/>
      <c r="CM1747" s="12"/>
      <c r="CN1747" s="12">
        <f t="shared" si="2135"/>
        <v>0</v>
      </c>
      <c r="CO1747" s="12"/>
      <c r="CP1747" s="12"/>
      <c r="CQ1747" s="12"/>
      <c r="CR1747" s="12">
        <f t="shared" si="2136"/>
        <v>0</v>
      </c>
      <c r="CS1747" s="12"/>
      <c r="CT1747" s="12"/>
      <c r="CU1747" s="12"/>
      <c r="CV1747" s="12">
        <f t="shared" si="2137"/>
        <v>0</v>
      </c>
      <c r="CW1747" s="12"/>
      <c r="CX1747" s="12"/>
      <c r="CY1747" s="12"/>
      <c r="CZ1747" s="12">
        <f t="shared" si="2138"/>
        <v>0</v>
      </c>
      <c r="DA1747" s="12"/>
      <c r="DB1747" s="12"/>
      <c r="DC1747" s="12"/>
      <c r="DD1747" s="12">
        <f t="shared" si="2139"/>
        <v>0</v>
      </c>
      <c r="DE1747" s="13" t="s">
        <v>54</v>
      </c>
      <c r="DF1747" s="14" t="s">
        <v>55</v>
      </c>
    </row>
    <row r="1748" spans="1:110" ht="38.25" hidden="1" x14ac:dyDescent="0.25">
      <c r="A1748" s="25" t="s">
        <v>218</v>
      </c>
      <c r="B1748" s="48" t="s">
        <v>1722</v>
      </c>
      <c r="C1748" s="49">
        <v>1870</v>
      </c>
      <c r="D1748" s="49">
        <v>1971</v>
      </c>
      <c r="E1748" s="48" t="s">
        <v>52</v>
      </c>
      <c r="F1748" s="50">
        <v>5639</v>
      </c>
      <c r="G1748" s="50">
        <v>4867</v>
      </c>
      <c r="H1748" s="51">
        <v>33941</v>
      </c>
      <c r="I1748" s="12">
        <f t="shared" si="2090"/>
        <v>2010364.34</v>
      </c>
      <c r="J1748" s="12">
        <f t="shared" si="2091"/>
        <v>1005182.17</v>
      </c>
      <c r="K1748" s="12">
        <f t="shared" si="2086"/>
        <v>1005182.17</v>
      </c>
      <c r="L1748" s="12">
        <f t="shared" si="2125"/>
        <v>1005182.17</v>
      </c>
      <c r="M1748" s="12">
        <f t="shared" si="2124"/>
        <v>0</v>
      </c>
      <c r="N1748" s="12">
        <v>2212100.2179999999</v>
      </c>
      <c r="O1748" s="12">
        <v>2010364.34</v>
      </c>
      <c r="P1748" s="12">
        <v>-201735.87799999979</v>
      </c>
      <c r="Q1748" s="12"/>
      <c r="R1748" s="12"/>
      <c r="S1748" s="12">
        <v>0</v>
      </c>
      <c r="T1748" s="12"/>
      <c r="U1748" s="12"/>
      <c r="V1748" s="12">
        <v>0</v>
      </c>
      <c r="W1748" s="12"/>
      <c r="X1748" s="12"/>
      <c r="Y1748" s="12">
        <v>0</v>
      </c>
      <c r="Z1748" s="12"/>
      <c r="AA1748" s="12"/>
      <c r="AB1748" s="12">
        <v>0</v>
      </c>
      <c r="AC1748" s="12"/>
      <c r="AD1748" s="12"/>
      <c r="AE1748" s="12">
        <v>0</v>
      </c>
      <c r="AF1748" s="12"/>
      <c r="AG1748" s="12"/>
      <c r="AH1748" s="12">
        <v>0</v>
      </c>
      <c r="AI1748" s="12"/>
      <c r="AJ1748" s="12"/>
      <c r="AK1748" s="12">
        <v>0</v>
      </c>
      <c r="AL1748" s="12"/>
      <c r="AM1748" s="12"/>
      <c r="AN1748" s="12">
        <v>0</v>
      </c>
      <c r="AO1748" s="32"/>
      <c r="AP1748" s="39" t="s">
        <v>53</v>
      </c>
      <c r="AQ1748" s="32"/>
      <c r="AR1748" s="32">
        <v>0</v>
      </c>
      <c r="AS1748" s="12"/>
      <c r="AT1748" s="12"/>
      <c r="AU1748" s="12">
        <v>0</v>
      </c>
      <c r="AV1748" s="12"/>
      <c r="AW1748" s="12"/>
      <c r="AX1748" s="12">
        <v>0</v>
      </c>
      <c r="AY1748" s="45"/>
      <c r="AZ1748" s="32"/>
      <c r="BA1748" s="12">
        <v>0</v>
      </c>
      <c r="BB1748" s="12">
        <f t="shared" si="2126"/>
        <v>0</v>
      </c>
      <c r="BC1748" s="12">
        <f t="shared" si="2088"/>
        <v>0</v>
      </c>
      <c r="BD1748" s="12">
        <f t="shared" si="2089"/>
        <v>0</v>
      </c>
      <c r="BE1748" s="12"/>
      <c r="BF1748" s="12"/>
      <c r="BG1748" s="12"/>
      <c r="BH1748" s="12">
        <f t="shared" si="2127"/>
        <v>0</v>
      </c>
      <c r="BI1748" s="12"/>
      <c r="BJ1748" s="12"/>
      <c r="BK1748" s="12"/>
      <c r="BL1748" s="12">
        <f t="shared" si="2128"/>
        <v>0</v>
      </c>
      <c r="BM1748" s="12"/>
      <c r="BN1748" s="12"/>
      <c r="BO1748" s="12"/>
      <c r="BP1748" s="12">
        <f t="shared" si="2129"/>
        <v>0</v>
      </c>
      <c r="BQ1748" s="12"/>
      <c r="BR1748" s="12"/>
      <c r="BS1748" s="12"/>
      <c r="BT1748" s="12">
        <f t="shared" si="2130"/>
        <v>0</v>
      </c>
      <c r="BU1748" s="12"/>
      <c r="BV1748" s="12"/>
      <c r="BW1748" s="12"/>
      <c r="BX1748" s="12">
        <f t="shared" si="2131"/>
        <v>0</v>
      </c>
      <c r="BY1748" s="12"/>
      <c r="BZ1748" s="12"/>
      <c r="CA1748" s="12"/>
      <c r="CB1748" s="12">
        <f t="shared" si="2132"/>
        <v>0</v>
      </c>
      <c r="CC1748" s="12"/>
      <c r="CD1748" s="12"/>
      <c r="CE1748" s="12"/>
      <c r="CF1748" s="12">
        <f t="shared" si="2133"/>
        <v>0</v>
      </c>
      <c r="CG1748" s="12"/>
      <c r="CH1748" s="12"/>
      <c r="CI1748" s="12"/>
      <c r="CJ1748" s="12">
        <f t="shared" si="2134"/>
        <v>0</v>
      </c>
      <c r="CK1748" s="12"/>
      <c r="CL1748" s="12"/>
      <c r="CM1748" s="12"/>
      <c r="CN1748" s="12">
        <f t="shared" si="2135"/>
        <v>0</v>
      </c>
      <c r="CO1748" s="12"/>
      <c r="CP1748" s="12"/>
      <c r="CQ1748" s="12"/>
      <c r="CR1748" s="12">
        <f t="shared" si="2136"/>
        <v>0</v>
      </c>
      <c r="CS1748" s="12"/>
      <c r="CT1748" s="12"/>
      <c r="CU1748" s="12"/>
      <c r="CV1748" s="12">
        <f t="shared" si="2137"/>
        <v>0</v>
      </c>
      <c r="CW1748" s="12"/>
      <c r="CX1748" s="12"/>
      <c r="CY1748" s="12"/>
      <c r="CZ1748" s="12">
        <f t="shared" si="2138"/>
        <v>0</v>
      </c>
      <c r="DA1748" s="12"/>
      <c r="DB1748" s="12"/>
      <c r="DC1748" s="12"/>
      <c r="DD1748" s="12">
        <f t="shared" si="2139"/>
        <v>0</v>
      </c>
      <c r="DE1748" s="13" t="s">
        <v>54</v>
      </c>
      <c r="DF1748" s="14" t="s">
        <v>55</v>
      </c>
    </row>
    <row r="1749" spans="1:110" ht="51" hidden="1" x14ac:dyDescent="0.25">
      <c r="A1749" s="25" t="s">
        <v>219</v>
      </c>
      <c r="B1749" s="48" t="s">
        <v>1723</v>
      </c>
      <c r="C1749" s="49">
        <v>1896</v>
      </c>
      <c r="D1749" s="49" t="s">
        <v>51</v>
      </c>
      <c r="E1749" s="48" t="s">
        <v>56</v>
      </c>
      <c r="F1749" s="50">
        <v>4303.3999999999996</v>
      </c>
      <c r="G1749" s="50">
        <v>3665.6</v>
      </c>
      <c r="H1749" s="51">
        <v>33694</v>
      </c>
      <c r="I1749" s="12">
        <f t="shared" si="2090"/>
        <v>1934944.2489999998</v>
      </c>
      <c r="J1749" s="12">
        <f t="shared" si="2091"/>
        <v>921898.42449999996</v>
      </c>
      <c r="K1749" s="12">
        <f t="shared" si="2086"/>
        <v>1013045.8244999999</v>
      </c>
      <c r="L1749" s="12">
        <f t="shared" si="2125"/>
        <v>1013045.8244999999</v>
      </c>
      <c r="M1749" s="12">
        <f t="shared" si="2124"/>
        <v>0</v>
      </c>
      <c r="N1749" s="12">
        <v>1843796.8489999999</v>
      </c>
      <c r="O1749" s="12">
        <v>1843796.8489999999</v>
      </c>
      <c r="P1749" s="12">
        <v>0</v>
      </c>
      <c r="Q1749" s="12"/>
      <c r="R1749" s="12"/>
      <c r="S1749" s="12">
        <v>0</v>
      </c>
      <c r="T1749" s="12"/>
      <c r="U1749" s="12"/>
      <c r="V1749" s="12">
        <v>0</v>
      </c>
      <c r="W1749" s="12"/>
      <c r="X1749" s="12"/>
      <c r="Y1749" s="12">
        <v>0</v>
      </c>
      <c r="Z1749" s="12"/>
      <c r="AA1749" s="12"/>
      <c r="AB1749" s="12">
        <v>0</v>
      </c>
      <c r="AC1749" s="12"/>
      <c r="AD1749" s="12"/>
      <c r="AE1749" s="12">
        <v>0</v>
      </c>
      <c r="AF1749" s="12"/>
      <c r="AG1749" s="12"/>
      <c r="AH1749" s="12">
        <v>0</v>
      </c>
      <c r="AI1749" s="12"/>
      <c r="AJ1749" s="12"/>
      <c r="AK1749" s="12">
        <v>0</v>
      </c>
      <c r="AL1749" s="12"/>
      <c r="AM1749" s="12"/>
      <c r="AN1749" s="12">
        <v>0</v>
      </c>
      <c r="AO1749" s="32"/>
      <c r="AP1749" s="39" t="s">
        <v>53</v>
      </c>
      <c r="AQ1749" s="32"/>
      <c r="AR1749" s="32">
        <v>0</v>
      </c>
      <c r="AS1749" s="12"/>
      <c r="AT1749" s="12"/>
      <c r="AU1749" s="12">
        <v>0</v>
      </c>
      <c r="AV1749" s="12"/>
      <c r="AW1749" s="12"/>
      <c r="AX1749" s="12">
        <v>0</v>
      </c>
      <c r="AY1749" s="45"/>
      <c r="AZ1749" s="32"/>
      <c r="BA1749" s="12">
        <v>0</v>
      </c>
      <c r="BB1749" s="12">
        <f t="shared" si="2126"/>
        <v>0</v>
      </c>
      <c r="BC1749" s="12">
        <f t="shared" si="2088"/>
        <v>91147.4</v>
      </c>
      <c r="BD1749" s="12">
        <f t="shared" si="2089"/>
        <v>91147.4</v>
      </c>
      <c r="BE1749" s="12"/>
      <c r="BF1749" s="12"/>
      <c r="BG1749" s="12"/>
      <c r="BH1749" s="12">
        <f t="shared" si="2127"/>
        <v>0</v>
      </c>
      <c r="BI1749" s="12"/>
      <c r="BJ1749" s="12"/>
      <c r="BK1749" s="12"/>
      <c r="BL1749" s="12">
        <f t="shared" si="2128"/>
        <v>0</v>
      </c>
      <c r="BM1749" s="12"/>
      <c r="BN1749" s="12"/>
      <c r="BO1749" s="12"/>
      <c r="BP1749" s="12">
        <f t="shared" si="2129"/>
        <v>0</v>
      </c>
      <c r="BQ1749" s="12"/>
      <c r="BR1749" s="12"/>
      <c r="BS1749" s="12"/>
      <c r="BT1749" s="12">
        <f t="shared" si="2130"/>
        <v>0</v>
      </c>
      <c r="BU1749" s="12"/>
      <c r="BV1749" s="12"/>
      <c r="BW1749" s="12"/>
      <c r="BX1749" s="12">
        <f t="shared" si="2131"/>
        <v>0</v>
      </c>
      <c r="BY1749" s="12"/>
      <c r="BZ1749" s="12"/>
      <c r="CA1749" s="12"/>
      <c r="CB1749" s="12">
        <f t="shared" si="2132"/>
        <v>0</v>
      </c>
      <c r="CC1749" s="12"/>
      <c r="CD1749" s="12"/>
      <c r="CE1749" s="12"/>
      <c r="CF1749" s="12">
        <f t="shared" si="2133"/>
        <v>0</v>
      </c>
      <c r="CG1749" s="12"/>
      <c r="CH1749" s="12"/>
      <c r="CI1749" s="12"/>
      <c r="CJ1749" s="12">
        <f t="shared" si="2134"/>
        <v>0</v>
      </c>
      <c r="CK1749" s="12"/>
      <c r="CL1749" s="12"/>
      <c r="CM1749" s="12"/>
      <c r="CN1749" s="12">
        <f t="shared" si="2135"/>
        <v>0</v>
      </c>
      <c r="CO1749" s="12"/>
      <c r="CP1749" s="12"/>
      <c r="CQ1749" s="12"/>
      <c r="CR1749" s="12">
        <f t="shared" si="2136"/>
        <v>0</v>
      </c>
      <c r="CS1749" s="12"/>
      <c r="CT1749" s="12"/>
      <c r="CU1749" s="12"/>
      <c r="CV1749" s="12">
        <f t="shared" si="2137"/>
        <v>0</v>
      </c>
      <c r="CW1749" s="12"/>
      <c r="CX1749" s="12"/>
      <c r="CY1749" s="12"/>
      <c r="CZ1749" s="12">
        <f t="shared" si="2138"/>
        <v>0</v>
      </c>
      <c r="DA1749" s="12"/>
      <c r="DB1749" s="12"/>
      <c r="DC1749" s="12">
        <v>91147.4</v>
      </c>
      <c r="DD1749" s="12">
        <f t="shared" si="2139"/>
        <v>91147.4</v>
      </c>
      <c r="DE1749" s="13" t="s">
        <v>54</v>
      </c>
      <c r="DF1749" s="14" t="s">
        <v>55</v>
      </c>
    </row>
    <row r="1750" spans="1:110" ht="51" hidden="1" x14ac:dyDescent="0.25">
      <c r="A1750" s="25" t="s">
        <v>220</v>
      </c>
      <c r="B1750" s="48" t="s">
        <v>1724</v>
      </c>
      <c r="C1750" s="49">
        <v>1877</v>
      </c>
      <c r="D1750" s="49" t="s">
        <v>51</v>
      </c>
      <c r="E1750" s="48" t="s">
        <v>56</v>
      </c>
      <c r="F1750" s="50">
        <v>1150.06</v>
      </c>
      <c r="G1750" s="50">
        <v>1017.06</v>
      </c>
      <c r="H1750" s="51">
        <v>36203</v>
      </c>
      <c r="I1750" s="12">
        <f t="shared" si="2090"/>
        <v>3082791.1098199999</v>
      </c>
      <c r="J1750" s="12">
        <f t="shared" si="2091"/>
        <v>1541395.5549099999</v>
      </c>
      <c r="K1750" s="12">
        <f t="shared" si="2086"/>
        <v>1541395.5549099999</v>
      </c>
      <c r="L1750" s="12">
        <f t="shared" si="2125"/>
        <v>1541395.5549099999</v>
      </c>
      <c r="M1750" s="12">
        <f t="shared" si="2124"/>
        <v>0</v>
      </c>
      <c r="N1750" s="12"/>
      <c r="O1750" s="12"/>
      <c r="P1750" s="12">
        <v>0</v>
      </c>
      <c r="Q1750" s="12">
        <v>2537127.4279999998</v>
      </c>
      <c r="R1750" s="12">
        <v>2537127.4279999998</v>
      </c>
      <c r="S1750" s="12">
        <v>0</v>
      </c>
      <c r="T1750" s="12"/>
      <c r="U1750" s="12"/>
      <c r="V1750" s="12">
        <v>0</v>
      </c>
      <c r="W1750" s="12"/>
      <c r="X1750" s="12"/>
      <c r="Y1750" s="12">
        <v>0</v>
      </c>
      <c r="Z1750" s="12">
        <v>687013.848</v>
      </c>
      <c r="AA1750" s="12">
        <v>272965.64760000003</v>
      </c>
      <c r="AB1750" s="12">
        <v>-414048.20039999997</v>
      </c>
      <c r="AC1750" s="12"/>
      <c r="AD1750" s="12">
        <v>272698.03421999997</v>
      </c>
      <c r="AE1750" s="12">
        <v>272698.03421999997</v>
      </c>
      <c r="AF1750" s="12"/>
      <c r="AG1750" s="12"/>
      <c r="AH1750" s="12">
        <v>0</v>
      </c>
      <c r="AI1750" s="12"/>
      <c r="AJ1750" s="12"/>
      <c r="AK1750" s="12">
        <v>0</v>
      </c>
      <c r="AL1750" s="12"/>
      <c r="AM1750" s="12"/>
      <c r="AN1750" s="12">
        <v>0</v>
      </c>
      <c r="AO1750" s="32"/>
      <c r="AP1750" s="39" t="s">
        <v>53</v>
      </c>
      <c r="AQ1750" s="32"/>
      <c r="AR1750" s="32">
        <v>0</v>
      </c>
      <c r="AS1750" s="12"/>
      <c r="AT1750" s="12"/>
      <c r="AU1750" s="12">
        <v>0</v>
      </c>
      <c r="AV1750" s="12"/>
      <c r="AW1750" s="12"/>
      <c r="AX1750" s="12">
        <v>0</v>
      </c>
      <c r="AY1750" s="45"/>
      <c r="AZ1750" s="32"/>
      <c r="BA1750" s="12">
        <v>0</v>
      </c>
      <c r="BB1750" s="12">
        <f t="shared" si="2126"/>
        <v>0</v>
      </c>
      <c r="BC1750" s="12">
        <f t="shared" si="2088"/>
        <v>0</v>
      </c>
      <c r="BD1750" s="12">
        <f t="shared" si="2089"/>
        <v>0</v>
      </c>
      <c r="BE1750" s="12"/>
      <c r="BF1750" s="12"/>
      <c r="BG1750" s="12"/>
      <c r="BH1750" s="12">
        <f t="shared" si="2127"/>
        <v>0</v>
      </c>
      <c r="BI1750" s="12"/>
      <c r="BJ1750" s="12"/>
      <c r="BK1750" s="12"/>
      <c r="BL1750" s="12">
        <f t="shared" si="2128"/>
        <v>0</v>
      </c>
      <c r="BM1750" s="12"/>
      <c r="BN1750" s="12"/>
      <c r="BO1750" s="12"/>
      <c r="BP1750" s="12">
        <f t="shared" si="2129"/>
        <v>0</v>
      </c>
      <c r="BQ1750" s="12"/>
      <c r="BR1750" s="12"/>
      <c r="BS1750" s="12"/>
      <c r="BT1750" s="12">
        <f t="shared" si="2130"/>
        <v>0</v>
      </c>
      <c r="BU1750" s="12"/>
      <c r="BV1750" s="12"/>
      <c r="BW1750" s="12"/>
      <c r="BX1750" s="12">
        <f t="shared" si="2131"/>
        <v>0</v>
      </c>
      <c r="BY1750" s="12"/>
      <c r="BZ1750" s="12"/>
      <c r="CA1750" s="12"/>
      <c r="CB1750" s="12">
        <f t="shared" si="2132"/>
        <v>0</v>
      </c>
      <c r="CC1750" s="12"/>
      <c r="CD1750" s="12"/>
      <c r="CE1750" s="12"/>
      <c r="CF1750" s="12">
        <f t="shared" si="2133"/>
        <v>0</v>
      </c>
      <c r="CG1750" s="12"/>
      <c r="CH1750" s="12"/>
      <c r="CI1750" s="12"/>
      <c r="CJ1750" s="12">
        <f t="shared" si="2134"/>
        <v>0</v>
      </c>
      <c r="CK1750" s="12"/>
      <c r="CL1750" s="12"/>
      <c r="CM1750" s="12"/>
      <c r="CN1750" s="12">
        <f t="shared" si="2135"/>
        <v>0</v>
      </c>
      <c r="CO1750" s="12"/>
      <c r="CP1750" s="12"/>
      <c r="CQ1750" s="12"/>
      <c r="CR1750" s="12">
        <f t="shared" si="2136"/>
        <v>0</v>
      </c>
      <c r="CS1750" s="12"/>
      <c r="CT1750" s="12"/>
      <c r="CU1750" s="12"/>
      <c r="CV1750" s="12">
        <f t="shared" si="2137"/>
        <v>0</v>
      </c>
      <c r="CW1750" s="12"/>
      <c r="CX1750" s="12"/>
      <c r="CY1750" s="12"/>
      <c r="CZ1750" s="12">
        <f t="shared" si="2138"/>
        <v>0</v>
      </c>
      <c r="DA1750" s="12"/>
      <c r="DB1750" s="12"/>
      <c r="DC1750" s="12"/>
      <c r="DD1750" s="12">
        <f t="shared" si="2139"/>
        <v>0</v>
      </c>
      <c r="DE1750" s="13" t="s">
        <v>54</v>
      </c>
      <c r="DF1750" s="14" t="s">
        <v>55</v>
      </c>
    </row>
    <row r="1751" spans="1:110" ht="51" hidden="1" x14ac:dyDescent="0.25">
      <c r="A1751" s="25" t="s">
        <v>221</v>
      </c>
      <c r="B1751" s="48" t="s">
        <v>2326</v>
      </c>
      <c r="C1751" s="49" t="s">
        <v>2162</v>
      </c>
      <c r="D1751" s="49" t="s">
        <v>51</v>
      </c>
      <c r="E1751" s="48" t="s">
        <v>56</v>
      </c>
      <c r="F1751" s="49">
        <v>11849</v>
      </c>
      <c r="G1751" s="49">
        <v>11849</v>
      </c>
      <c r="H1751" s="51">
        <v>34011</v>
      </c>
      <c r="I1751" s="12">
        <f t="shared" si="2090"/>
        <v>12550433.300000001</v>
      </c>
      <c r="J1751" s="12">
        <f t="shared" si="2091"/>
        <v>6275216.6500000004</v>
      </c>
      <c r="K1751" s="12">
        <f t="shared" si="2086"/>
        <v>6275216.6500000004</v>
      </c>
      <c r="L1751" s="12">
        <f t="shared" si="2125"/>
        <v>6275216.6500000004</v>
      </c>
      <c r="M1751" s="12">
        <f t="shared" si="2124"/>
        <v>0</v>
      </c>
      <c r="N1751" s="12"/>
      <c r="O1751" s="12"/>
      <c r="P1751" s="12">
        <v>0</v>
      </c>
      <c r="Q1751" s="12"/>
      <c r="R1751" s="12"/>
      <c r="S1751" s="12">
        <v>0</v>
      </c>
      <c r="T1751" s="12"/>
      <c r="U1751" s="12"/>
      <c r="V1751" s="12">
        <v>0</v>
      </c>
      <c r="W1751" s="12"/>
      <c r="X1751" s="12"/>
      <c r="Y1751" s="12">
        <v>0</v>
      </c>
      <c r="Z1751" s="12"/>
      <c r="AA1751" s="12"/>
      <c r="AB1751" s="12">
        <v>0</v>
      </c>
      <c r="AC1751" s="12"/>
      <c r="AD1751" s="12"/>
      <c r="AE1751" s="12">
        <v>0</v>
      </c>
      <c r="AF1751" s="12"/>
      <c r="AG1751" s="12"/>
      <c r="AH1751" s="12">
        <v>0</v>
      </c>
      <c r="AI1751" s="12"/>
      <c r="AJ1751" s="12"/>
      <c r="AK1751" s="12">
        <v>0</v>
      </c>
      <c r="AL1751" s="12"/>
      <c r="AM1751" s="12"/>
      <c r="AN1751" s="12">
        <v>0</v>
      </c>
      <c r="AO1751" s="32"/>
      <c r="AP1751" s="39"/>
      <c r="AQ1751" s="32"/>
      <c r="AR1751" s="32">
        <v>0</v>
      </c>
      <c r="AS1751" s="12"/>
      <c r="AT1751" s="12"/>
      <c r="AU1751" s="12">
        <v>0</v>
      </c>
      <c r="AV1751" s="12"/>
      <c r="AW1751" s="12"/>
      <c r="AX1751" s="12">
        <v>0</v>
      </c>
      <c r="AY1751" s="45"/>
      <c r="AZ1751" s="32">
        <v>12550433.300000001</v>
      </c>
      <c r="BA1751" s="12">
        <v>12550433.300000001</v>
      </c>
      <c r="BB1751" s="12">
        <f t="shared" si="2126"/>
        <v>0</v>
      </c>
      <c r="BC1751" s="12">
        <f t="shared" si="2088"/>
        <v>0</v>
      </c>
      <c r="BD1751" s="12">
        <f t="shared" si="2089"/>
        <v>0</v>
      </c>
      <c r="BE1751" s="12"/>
      <c r="BF1751" s="12"/>
      <c r="BG1751" s="12"/>
      <c r="BH1751" s="12">
        <f t="shared" si="2127"/>
        <v>0</v>
      </c>
      <c r="BI1751" s="12"/>
      <c r="BJ1751" s="12"/>
      <c r="BK1751" s="12"/>
      <c r="BL1751" s="12">
        <f t="shared" si="2128"/>
        <v>0</v>
      </c>
      <c r="BM1751" s="12"/>
      <c r="BN1751" s="12"/>
      <c r="BO1751" s="12"/>
      <c r="BP1751" s="12">
        <f t="shared" si="2129"/>
        <v>0</v>
      </c>
      <c r="BQ1751" s="12"/>
      <c r="BR1751" s="12"/>
      <c r="BS1751" s="12"/>
      <c r="BT1751" s="12">
        <f t="shared" si="2130"/>
        <v>0</v>
      </c>
      <c r="BU1751" s="12"/>
      <c r="BV1751" s="12"/>
      <c r="BW1751" s="12"/>
      <c r="BX1751" s="12">
        <f t="shared" si="2131"/>
        <v>0</v>
      </c>
      <c r="BY1751" s="12"/>
      <c r="BZ1751" s="12"/>
      <c r="CA1751" s="12"/>
      <c r="CB1751" s="12">
        <f t="shared" si="2132"/>
        <v>0</v>
      </c>
      <c r="CC1751" s="12"/>
      <c r="CD1751" s="12"/>
      <c r="CE1751" s="12"/>
      <c r="CF1751" s="12">
        <f t="shared" si="2133"/>
        <v>0</v>
      </c>
      <c r="CG1751" s="12"/>
      <c r="CH1751" s="12"/>
      <c r="CI1751" s="12"/>
      <c r="CJ1751" s="12">
        <f t="shared" si="2134"/>
        <v>0</v>
      </c>
      <c r="CK1751" s="12"/>
      <c r="CL1751" s="12"/>
      <c r="CM1751" s="12"/>
      <c r="CN1751" s="12">
        <f t="shared" si="2135"/>
        <v>0</v>
      </c>
      <c r="CO1751" s="12"/>
      <c r="CP1751" s="12"/>
      <c r="CQ1751" s="12"/>
      <c r="CR1751" s="12">
        <f t="shared" si="2136"/>
        <v>0</v>
      </c>
      <c r="CS1751" s="12"/>
      <c r="CT1751" s="12"/>
      <c r="CU1751" s="12"/>
      <c r="CV1751" s="12">
        <f t="shared" si="2137"/>
        <v>0</v>
      </c>
      <c r="CW1751" s="12"/>
      <c r="CX1751" s="12"/>
      <c r="CY1751" s="12"/>
      <c r="CZ1751" s="12">
        <f t="shared" si="2138"/>
        <v>0</v>
      </c>
      <c r="DA1751" s="12"/>
      <c r="DB1751" s="12"/>
      <c r="DC1751" s="12"/>
      <c r="DD1751" s="12">
        <f t="shared" si="2139"/>
        <v>0</v>
      </c>
      <c r="DE1751" s="13" t="s">
        <v>54</v>
      </c>
      <c r="DF1751" s="14" t="s">
        <v>55</v>
      </c>
    </row>
    <row r="1752" spans="1:110" ht="38.25" hidden="1" x14ac:dyDescent="0.25">
      <c r="A1752" s="25" t="s">
        <v>2332</v>
      </c>
      <c r="B1752" s="48" t="s">
        <v>2397</v>
      </c>
      <c r="C1752" s="49" t="s">
        <v>2398</v>
      </c>
      <c r="D1752" s="49" t="s">
        <v>51</v>
      </c>
      <c r="E1752" s="48" t="s">
        <v>52</v>
      </c>
      <c r="F1752" s="49">
        <v>14427</v>
      </c>
      <c r="G1752" s="49">
        <v>12679</v>
      </c>
      <c r="H1752" s="51">
        <v>34190</v>
      </c>
      <c r="I1752" s="12">
        <f t="shared" si="2090"/>
        <v>54323555.870000005</v>
      </c>
      <c r="J1752" s="12">
        <f t="shared" si="2091"/>
        <v>27161777.935000002</v>
      </c>
      <c r="K1752" s="12">
        <f t="shared" si="2086"/>
        <v>27161777.935000002</v>
      </c>
      <c r="L1752" s="12">
        <f t="shared" si="2125"/>
        <v>27161777.935000002</v>
      </c>
      <c r="M1752" s="12">
        <f t="shared" si="2124"/>
        <v>0</v>
      </c>
      <c r="N1752" s="12"/>
      <c r="O1752" s="12">
        <v>8313493.5099999998</v>
      </c>
      <c r="P1752" s="12">
        <v>8313493.5099999998</v>
      </c>
      <c r="Q1752" s="12"/>
      <c r="R1752" s="12">
        <v>31628653.030000001</v>
      </c>
      <c r="S1752" s="12">
        <v>31628653.030000001</v>
      </c>
      <c r="T1752" s="12"/>
      <c r="U1752" s="12"/>
      <c r="V1752" s="12">
        <v>0</v>
      </c>
      <c r="W1752" s="12"/>
      <c r="X1752" s="12">
        <v>6876962.8099999996</v>
      </c>
      <c r="Y1752" s="12">
        <v>6876962.8099999996</v>
      </c>
      <c r="Z1752" s="12"/>
      <c r="AA1752" s="12"/>
      <c r="AB1752" s="12">
        <v>0</v>
      </c>
      <c r="AC1752" s="12"/>
      <c r="AD1752" s="12">
        <v>7504446.5199999996</v>
      </c>
      <c r="AE1752" s="12">
        <v>7504446.5199999996</v>
      </c>
      <c r="AF1752" s="12"/>
      <c r="AG1752" s="12"/>
      <c r="AH1752" s="12">
        <v>0</v>
      </c>
      <c r="AI1752" s="12"/>
      <c r="AJ1752" s="12"/>
      <c r="AK1752" s="12">
        <v>0</v>
      </c>
      <c r="AL1752" s="12"/>
      <c r="AM1752" s="12"/>
      <c r="AN1752" s="12">
        <v>0</v>
      </c>
      <c r="AO1752" s="32"/>
      <c r="AP1752" s="39"/>
      <c r="AQ1752" s="32"/>
      <c r="AR1752" s="32">
        <v>0</v>
      </c>
      <c r="AS1752" s="12"/>
      <c r="AT1752" s="12"/>
      <c r="AU1752" s="12">
        <v>0</v>
      </c>
      <c r="AV1752" s="12"/>
      <c r="AW1752" s="12"/>
      <c r="AX1752" s="12">
        <v>0</v>
      </c>
      <c r="AY1752" s="45"/>
      <c r="AZ1752" s="32"/>
      <c r="BA1752" s="12">
        <v>0</v>
      </c>
      <c r="BB1752" s="12">
        <f t="shared" ref="BB1752:BB1758" si="2140">BF1752+BJ1752+BN1752+BR1752+BV1752+BZ1752+CD1752+CH1752+CL1752+CP1752+CT1752+CX1752+DB1752</f>
        <v>0</v>
      </c>
      <c r="BC1752" s="12">
        <f t="shared" si="2088"/>
        <v>0</v>
      </c>
      <c r="BD1752" s="12">
        <f t="shared" si="2089"/>
        <v>0</v>
      </c>
      <c r="BE1752" s="12"/>
      <c r="BF1752" s="12"/>
      <c r="BG1752" s="12"/>
      <c r="BH1752" s="12"/>
      <c r="BI1752" s="12"/>
      <c r="BJ1752" s="12"/>
      <c r="BK1752" s="12"/>
      <c r="BL1752" s="12"/>
      <c r="BM1752" s="12"/>
      <c r="BN1752" s="12"/>
      <c r="BO1752" s="12"/>
      <c r="BP1752" s="12"/>
      <c r="BQ1752" s="12"/>
      <c r="BR1752" s="12"/>
      <c r="BS1752" s="12"/>
      <c r="BT1752" s="12"/>
      <c r="BU1752" s="12"/>
      <c r="BV1752" s="12"/>
      <c r="BW1752" s="12"/>
      <c r="BX1752" s="12"/>
      <c r="BY1752" s="12"/>
      <c r="BZ1752" s="12"/>
      <c r="CA1752" s="12"/>
      <c r="CB1752" s="12"/>
      <c r="CC1752" s="12"/>
      <c r="CD1752" s="12"/>
      <c r="CE1752" s="12"/>
      <c r="CF1752" s="12"/>
      <c r="CG1752" s="12"/>
      <c r="CH1752" s="12"/>
      <c r="CI1752" s="12"/>
      <c r="CJ1752" s="12"/>
      <c r="CK1752" s="12"/>
      <c r="CL1752" s="12"/>
      <c r="CM1752" s="12"/>
      <c r="CN1752" s="12"/>
      <c r="CO1752" s="12"/>
      <c r="CP1752" s="12"/>
      <c r="CQ1752" s="12"/>
      <c r="CR1752" s="12"/>
      <c r="CS1752" s="12"/>
      <c r="CT1752" s="12"/>
      <c r="CU1752" s="12"/>
      <c r="CV1752" s="12"/>
      <c r="CW1752" s="12"/>
      <c r="CX1752" s="12"/>
      <c r="CY1752" s="12"/>
      <c r="CZ1752" s="12"/>
      <c r="DA1752" s="12"/>
      <c r="DB1752" s="12"/>
      <c r="DC1752" s="12"/>
      <c r="DD1752" s="12"/>
      <c r="DE1752" s="13" t="s">
        <v>54</v>
      </c>
      <c r="DF1752" s="14" t="s">
        <v>55</v>
      </c>
    </row>
    <row r="1753" spans="1:110" ht="51" hidden="1" x14ac:dyDescent="0.25">
      <c r="A1753" s="25" t="s">
        <v>2333</v>
      </c>
      <c r="B1753" s="48" t="s">
        <v>1725</v>
      </c>
      <c r="C1753" s="49">
        <v>1874</v>
      </c>
      <c r="D1753" s="49" t="s">
        <v>51</v>
      </c>
      <c r="E1753" s="48" t="s">
        <v>56</v>
      </c>
      <c r="F1753" s="50">
        <v>6763</v>
      </c>
      <c r="G1753" s="50">
        <v>6263</v>
      </c>
      <c r="H1753" s="51">
        <v>34019</v>
      </c>
      <c r="I1753" s="12">
        <f t="shared" si="2090"/>
        <v>3048165.77</v>
      </c>
      <c r="J1753" s="12">
        <f t="shared" si="2091"/>
        <v>1524082.885</v>
      </c>
      <c r="K1753" s="12">
        <f t="shared" si="2086"/>
        <v>1524082.885</v>
      </c>
      <c r="L1753" s="12">
        <f t="shared" si="2125"/>
        <v>1524082.885</v>
      </c>
      <c r="M1753" s="12">
        <f t="shared" si="2124"/>
        <v>0</v>
      </c>
      <c r="N1753" s="12">
        <v>3068870</v>
      </c>
      <c r="O1753" s="12">
        <v>3048165.77</v>
      </c>
      <c r="P1753" s="12">
        <v>-20704.229999999981</v>
      </c>
      <c r="Q1753" s="12"/>
      <c r="R1753" s="12"/>
      <c r="S1753" s="12">
        <v>0</v>
      </c>
      <c r="T1753" s="12"/>
      <c r="U1753" s="12"/>
      <c r="V1753" s="12">
        <v>0</v>
      </c>
      <c r="W1753" s="12"/>
      <c r="X1753" s="12"/>
      <c r="Y1753" s="12">
        <v>0</v>
      </c>
      <c r="Z1753" s="12"/>
      <c r="AA1753" s="12"/>
      <c r="AB1753" s="12">
        <v>0</v>
      </c>
      <c r="AC1753" s="12"/>
      <c r="AD1753" s="12"/>
      <c r="AE1753" s="12">
        <v>0</v>
      </c>
      <c r="AF1753" s="12"/>
      <c r="AG1753" s="12"/>
      <c r="AH1753" s="12">
        <v>0</v>
      </c>
      <c r="AI1753" s="12"/>
      <c r="AJ1753" s="12"/>
      <c r="AK1753" s="12">
        <v>0</v>
      </c>
      <c r="AL1753" s="12"/>
      <c r="AM1753" s="12"/>
      <c r="AN1753" s="12">
        <v>0</v>
      </c>
      <c r="AO1753" s="32"/>
      <c r="AP1753" s="39" t="s">
        <v>53</v>
      </c>
      <c r="AQ1753" s="32"/>
      <c r="AR1753" s="32">
        <v>0</v>
      </c>
      <c r="AS1753" s="12"/>
      <c r="AT1753" s="12"/>
      <c r="AU1753" s="12">
        <v>0</v>
      </c>
      <c r="AV1753" s="12"/>
      <c r="AW1753" s="12"/>
      <c r="AX1753" s="12">
        <v>0</v>
      </c>
      <c r="AY1753" s="45"/>
      <c r="AZ1753" s="32"/>
      <c r="BA1753" s="12">
        <v>0</v>
      </c>
      <c r="BB1753" s="12">
        <f t="shared" si="2140"/>
        <v>0</v>
      </c>
      <c r="BC1753" s="12">
        <f t="shared" si="2088"/>
        <v>0</v>
      </c>
      <c r="BD1753" s="12">
        <f t="shared" si="2089"/>
        <v>0</v>
      </c>
      <c r="BE1753" s="12"/>
      <c r="BF1753" s="12"/>
      <c r="BG1753" s="12"/>
      <c r="BH1753" s="12">
        <f>BG1753-BF1753</f>
        <v>0</v>
      </c>
      <c r="BI1753" s="12"/>
      <c r="BJ1753" s="12"/>
      <c r="BK1753" s="12"/>
      <c r="BL1753" s="12">
        <f t="shared" ref="BL1753:BL1758" si="2141">BK1753-BJ1753</f>
        <v>0</v>
      </c>
      <c r="BM1753" s="12"/>
      <c r="BN1753" s="12"/>
      <c r="BO1753" s="12"/>
      <c r="BP1753" s="12">
        <f>BO1753-BN1753</f>
        <v>0</v>
      </c>
      <c r="BQ1753" s="12"/>
      <c r="BR1753" s="12"/>
      <c r="BS1753" s="12"/>
      <c r="BT1753" s="12">
        <f>BS1753-BR1753</f>
        <v>0</v>
      </c>
      <c r="BU1753" s="12"/>
      <c r="BV1753" s="12"/>
      <c r="BW1753" s="12"/>
      <c r="BX1753" s="12">
        <f>BW1753-BV1753</f>
        <v>0</v>
      </c>
      <c r="BY1753" s="12"/>
      <c r="BZ1753" s="12"/>
      <c r="CA1753" s="12"/>
      <c r="CB1753" s="12">
        <f>CA1753-BZ1753</f>
        <v>0</v>
      </c>
      <c r="CC1753" s="12"/>
      <c r="CD1753" s="12"/>
      <c r="CE1753" s="12"/>
      <c r="CF1753" s="12">
        <f>CE1753-CD1753</f>
        <v>0</v>
      </c>
      <c r="CG1753" s="12"/>
      <c r="CH1753" s="12"/>
      <c r="CI1753" s="12"/>
      <c r="CJ1753" s="12">
        <f>CI1753-CH1753</f>
        <v>0</v>
      </c>
      <c r="CK1753" s="12"/>
      <c r="CL1753" s="12"/>
      <c r="CM1753" s="12"/>
      <c r="CN1753" s="12">
        <f>CM1753-CL1753</f>
        <v>0</v>
      </c>
      <c r="CO1753" s="12"/>
      <c r="CP1753" s="12"/>
      <c r="CQ1753" s="12"/>
      <c r="CR1753" s="12">
        <f>CQ1753-CP1753</f>
        <v>0</v>
      </c>
      <c r="CS1753" s="12"/>
      <c r="CT1753" s="12"/>
      <c r="CU1753" s="12"/>
      <c r="CV1753" s="12">
        <f>CU1753-CT1753</f>
        <v>0</v>
      </c>
      <c r="CW1753" s="12"/>
      <c r="CX1753" s="12"/>
      <c r="CY1753" s="12"/>
      <c r="CZ1753" s="12">
        <f>CY1753-CX1753</f>
        <v>0</v>
      </c>
      <c r="DA1753" s="12"/>
      <c r="DB1753" s="12"/>
      <c r="DC1753" s="12"/>
      <c r="DD1753" s="12">
        <f>DC1753-DB1753</f>
        <v>0</v>
      </c>
      <c r="DE1753" s="13" t="s">
        <v>54</v>
      </c>
      <c r="DF1753" s="14" t="s">
        <v>55</v>
      </c>
    </row>
    <row r="1754" spans="1:110" ht="38.25" hidden="1" x14ac:dyDescent="0.25">
      <c r="A1754" s="25" t="s">
        <v>397</v>
      </c>
      <c r="B1754" s="48" t="s">
        <v>2468</v>
      </c>
      <c r="C1754" s="49" t="s">
        <v>2469</v>
      </c>
      <c r="D1754" s="49">
        <v>1963</v>
      </c>
      <c r="E1754" s="100" t="s">
        <v>52</v>
      </c>
      <c r="F1754" s="49">
        <v>15523</v>
      </c>
      <c r="G1754" s="49">
        <v>13779</v>
      </c>
      <c r="H1754" s="51">
        <v>34073</v>
      </c>
      <c r="I1754" s="12">
        <f t="shared" si="2090"/>
        <v>800000</v>
      </c>
      <c r="J1754" s="12">
        <f t="shared" si="2091"/>
        <v>0</v>
      </c>
      <c r="K1754" s="12">
        <f t="shared" si="2086"/>
        <v>800000</v>
      </c>
      <c r="L1754" s="12">
        <f t="shared" si="2125"/>
        <v>800000</v>
      </c>
      <c r="M1754" s="12">
        <f t="shared" si="2124"/>
        <v>0</v>
      </c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32"/>
      <c r="AP1754" s="39"/>
      <c r="AQ1754" s="32"/>
      <c r="AR1754" s="32"/>
      <c r="AS1754" s="12"/>
      <c r="AT1754" s="12"/>
      <c r="AU1754" s="12"/>
      <c r="AV1754" s="12"/>
      <c r="AW1754" s="12"/>
      <c r="AX1754" s="12"/>
      <c r="AY1754" s="45"/>
      <c r="AZ1754" s="32"/>
      <c r="BA1754" s="12"/>
      <c r="BB1754" s="12">
        <f t="shared" si="2140"/>
        <v>0</v>
      </c>
      <c r="BC1754" s="12">
        <f t="shared" si="2088"/>
        <v>800000</v>
      </c>
      <c r="BD1754" s="12">
        <f t="shared" si="2089"/>
        <v>800000</v>
      </c>
      <c r="BE1754" s="12"/>
      <c r="BF1754" s="12"/>
      <c r="BG1754" s="12"/>
      <c r="BH1754" s="12"/>
      <c r="BI1754" s="12">
        <v>1</v>
      </c>
      <c r="BJ1754" s="12">
        <v>0</v>
      </c>
      <c r="BK1754" s="12">
        <v>800000</v>
      </c>
      <c r="BL1754" s="12">
        <f t="shared" si="2141"/>
        <v>800000</v>
      </c>
      <c r="BM1754" s="12"/>
      <c r="BN1754" s="12"/>
      <c r="BO1754" s="12"/>
      <c r="BP1754" s="12"/>
      <c r="BQ1754" s="12"/>
      <c r="BR1754" s="12"/>
      <c r="BS1754" s="12"/>
      <c r="BT1754" s="12"/>
      <c r="BU1754" s="12"/>
      <c r="BV1754" s="12"/>
      <c r="BW1754" s="12"/>
      <c r="BX1754" s="12"/>
      <c r="BY1754" s="12"/>
      <c r="BZ1754" s="12"/>
      <c r="CA1754" s="12"/>
      <c r="CB1754" s="12"/>
      <c r="CC1754" s="12"/>
      <c r="CD1754" s="12"/>
      <c r="CE1754" s="12"/>
      <c r="CF1754" s="12"/>
      <c r="CG1754" s="12"/>
      <c r="CH1754" s="12"/>
      <c r="CI1754" s="12"/>
      <c r="CJ1754" s="12"/>
      <c r="CK1754" s="12"/>
      <c r="CL1754" s="12"/>
      <c r="CM1754" s="12"/>
      <c r="CN1754" s="12"/>
      <c r="CO1754" s="12"/>
      <c r="CP1754" s="12"/>
      <c r="CQ1754" s="12"/>
      <c r="CR1754" s="12"/>
      <c r="CS1754" s="12"/>
      <c r="CT1754" s="12"/>
      <c r="CU1754" s="12"/>
      <c r="CV1754" s="12"/>
      <c r="CW1754" s="12"/>
      <c r="CX1754" s="12"/>
      <c r="CY1754" s="12"/>
      <c r="CZ1754" s="12"/>
      <c r="DA1754" s="12"/>
      <c r="DB1754" s="12"/>
      <c r="DC1754" s="12"/>
      <c r="DD1754" s="12"/>
      <c r="DE1754" s="13" t="s">
        <v>54</v>
      </c>
      <c r="DF1754" s="14" t="s">
        <v>55</v>
      </c>
    </row>
    <row r="1755" spans="1:110" ht="51" hidden="1" x14ac:dyDescent="0.25">
      <c r="A1755" s="25" t="s">
        <v>398</v>
      </c>
      <c r="B1755" s="48" t="s">
        <v>2642</v>
      </c>
      <c r="C1755" s="49">
        <v>1838</v>
      </c>
      <c r="D1755" s="49" t="s">
        <v>51</v>
      </c>
      <c r="E1755" s="48" t="s">
        <v>56</v>
      </c>
      <c r="F1755" s="50">
        <v>792.24</v>
      </c>
      <c r="G1755" s="50">
        <v>642.24</v>
      </c>
      <c r="H1755" s="51">
        <v>34025</v>
      </c>
      <c r="I1755" s="12">
        <f t="shared" si="2090"/>
        <v>800000</v>
      </c>
      <c r="J1755" s="12">
        <f t="shared" si="2091"/>
        <v>0</v>
      </c>
      <c r="K1755" s="12">
        <f t="shared" si="2086"/>
        <v>800000</v>
      </c>
      <c r="L1755" s="12">
        <f t="shared" si="2125"/>
        <v>800000</v>
      </c>
      <c r="M1755" s="12">
        <f t="shared" si="2124"/>
        <v>0</v>
      </c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32"/>
      <c r="AP1755" s="39"/>
      <c r="AQ1755" s="32"/>
      <c r="AR1755" s="32"/>
      <c r="AS1755" s="12"/>
      <c r="AT1755" s="12"/>
      <c r="AU1755" s="12"/>
      <c r="AV1755" s="12"/>
      <c r="AW1755" s="12"/>
      <c r="AX1755" s="12"/>
      <c r="AY1755" s="45"/>
      <c r="AZ1755" s="32"/>
      <c r="BA1755" s="12"/>
      <c r="BB1755" s="12">
        <f t="shared" si="2140"/>
        <v>0</v>
      </c>
      <c r="BC1755" s="12">
        <f t="shared" si="2088"/>
        <v>800000</v>
      </c>
      <c r="BD1755" s="12">
        <f t="shared" si="2089"/>
        <v>800000</v>
      </c>
      <c r="BE1755" s="12"/>
      <c r="BF1755" s="12"/>
      <c r="BG1755" s="12"/>
      <c r="BH1755" s="12"/>
      <c r="BI1755" s="12"/>
      <c r="BJ1755" s="12"/>
      <c r="BK1755" s="84">
        <v>800000</v>
      </c>
      <c r="BL1755" s="12">
        <f t="shared" si="2141"/>
        <v>800000</v>
      </c>
      <c r="BM1755" s="12"/>
      <c r="BN1755" s="12"/>
      <c r="BO1755" s="12"/>
      <c r="BP1755" s="12"/>
      <c r="BQ1755" s="12"/>
      <c r="BR1755" s="12"/>
      <c r="BS1755" s="12"/>
      <c r="BT1755" s="12"/>
      <c r="BU1755" s="12"/>
      <c r="BV1755" s="12"/>
      <c r="BW1755" s="12"/>
      <c r="BX1755" s="12"/>
      <c r="BY1755" s="12"/>
      <c r="BZ1755" s="12"/>
      <c r="CA1755" s="12"/>
      <c r="CB1755" s="12"/>
      <c r="CC1755" s="12"/>
      <c r="CD1755" s="12"/>
      <c r="CE1755" s="12"/>
      <c r="CF1755" s="12"/>
      <c r="CG1755" s="12"/>
      <c r="CH1755" s="12"/>
      <c r="CI1755" s="12"/>
      <c r="CJ1755" s="12"/>
      <c r="CK1755" s="12"/>
      <c r="CL1755" s="12"/>
      <c r="CM1755" s="12"/>
      <c r="CN1755" s="12"/>
      <c r="CO1755" s="12"/>
      <c r="CP1755" s="12"/>
      <c r="CQ1755" s="12"/>
      <c r="CR1755" s="12"/>
      <c r="CS1755" s="12"/>
      <c r="CT1755" s="12"/>
      <c r="CU1755" s="12"/>
      <c r="CV1755" s="12"/>
      <c r="CW1755" s="12"/>
      <c r="CX1755" s="12"/>
      <c r="CY1755" s="12"/>
      <c r="CZ1755" s="12"/>
      <c r="DA1755" s="12"/>
      <c r="DB1755" s="12"/>
      <c r="DC1755" s="12"/>
      <c r="DD1755" s="12"/>
      <c r="DE1755" s="13" t="s">
        <v>54</v>
      </c>
      <c r="DF1755" s="14" t="s">
        <v>55</v>
      </c>
    </row>
    <row r="1756" spans="1:110" ht="51" hidden="1" x14ac:dyDescent="0.25">
      <c r="A1756" s="25" t="s">
        <v>400</v>
      </c>
      <c r="B1756" s="48" t="s">
        <v>1726</v>
      </c>
      <c r="C1756" s="49">
        <v>1848</v>
      </c>
      <c r="D1756" s="49" t="s">
        <v>51</v>
      </c>
      <c r="E1756" s="48" t="s">
        <v>56</v>
      </c>
      <c r="F1756" s="50">
        <v>394.58</v>
      </c>
      <c r="G1756" s="50">
        <v>394.58</v>
      </c>
      <c r="H1756" s="51">
        <v>34072</v>
      </c>
      <c r="I1756" s="12">
        <f t="shared" si="2090"/>
        <v>2220573.7046159999</v>
      </c>
      <c r="J1756" s="12">
        <f t="shared" si="2091"/>
        <v>559273.72730799997</v>
      </c>
      <c r="K1756" s="12">
        <f t="shared" si="2086"/>
        <v>1661299.977308</v>
      </c>
      <c r="L1756" s="12">
        <f t="shared" si="2125"/>
        <v>1661299.977308</v>
      </c>
      <c r="M1756" s="12">
        <f t="shared" si="2124"/>
        <v>0</v>
      </c>
      <c r="N1756" s="12"/>
      <c r="O1756" s="12"/>
      <c r="P1756" s="12">
        <v>0</v>
      </c>
      <c r="Q1756" s="12">
        <v>729972.97499999998</v>
      </c>
      <c r="R1756" s="12">
        <v>729972.97499999998</v>
      </c>
      <c r="S1756" s="12">
        <v>0</v>
      </c>
      <c r="T1756" s="12"/>
      <c r="U1756" s="12"/>
      <c r="V1756" s="12">
        <v>0</v>
      </c>
      <c r="W1756" s="12">
        <v>120346.89599999999</v>
      </c>
      <c r="X1756" s="12">
        <v>120346.89599999999</v>
      </c>
      <c r="Y1756" s="12">
        <v>0</v>
      </c>
      <c r="Z1756" s="12">
        <v>124292.696</v>
      </c>
      <c r="AA1756" s="12">
        <v>124292.696</v>
      </c>
      <c r="AB1756" s="12">
        <v>0</v>
      </c>
      <c r="AC1756" s="12"/>
      <c r="AD1756" s="12">
        <v>143934.88761599999</v>
      </c>
      <c r="AE1756" s="12">
        <v>143934.88761599999</v>
      </c>
      <c r="AF1756" s="12"/>
      <c r="AG1756" s="12"/>
      <c r="AH1756" s="12">
        <v>0</v>
      </c>
      <c r="AI1756" s="12"/>
      <c r="AJ1756" s="12"/>
      <c r="AK1756" s="12">
        <v>0</v>
      </c>
      <c r="AL1756" s="12"/>
      <c r="AM1756" s="12"/>
      <c r="AN1756" s="12">
        <v>0</v>
      </c>
      <c r="AO1756" s="32"/>
      <c r="AP1756" s="39" t="s">
        <v>53</v>
      </c>
      <c r="AQ1756" s="32"/>
      <c r="AR1756" s="32">
        <v>0</v>
      </c>
      <c r="AS1756" s="12"/>
      <c r="AT1756" s="12"/>
      <c r="AU1756" s="12">
        <v>0</v>
      </c>
      <c r="AV1756" s="12">
        <v>1775609.94</v>
      </c>
      <c r="AW1756" s="12"/>
      <c r="AX1756" s="12">
        <v>-1775609.94</v>
      </c>
      <c r="AY1756" s="45"/>
      <c r="AZ1756" s="32"/>
      <c r="BA1756" s="12">
        <v>0</v>
      </c>
      <c r="BB1756" s="12">
        <f t="shared" si="2140"/>
        <v>0</v>
      </c>
      <c r="BC1756" s="12">
        <f t="shared" si="2088"/>
        <v>1102026.25</v>
      </c>
      <c r="BD1756" s="12">
        <f t="shared" si="2089"/>
        <v>1102026.25</v>
      </c>
      <c r="BE1756" s="12"/>
      <c r="BF1756" s="12"/>
      <c r="BG1756" s="12"/>
      <c r="BH1756" s="12">
        <f>BG1756-BF1756</f>
        <v>0</v>
      </c>
      <c r="BI1756" s="12"/>
      <c r="BJ1756" s="12"/>
      <c r="BK1756" s="84">
        <v>800000</v>
      </c>
      <c r="BL1756" s="12">
        <f t="shared" si="2141"/>
        <v>800000</v>
      </c>
      <c r="BM1756" s="12"/>
      <c r="BN1756" s="12"/>
      <c r="BO1756" s="12"/>
      <c r="BP1756" s="12">
        <f>BO1756-BN1756</f>
        <v>0</v>
      </c>
      <c r="BQ1756" s="12"/>
      <c r="BR1756" s="12"/>
      <c r="BS1756" s="12"/>
      <c r="BT1756" s="12">
        <f>BS1756-BR1756</f>
        <v>0</v>
      </c>
      <c r="BU1756" s="12"/>
      <c r="BV1756" s="12"/>
      <c r="BW1756" s="12"/>
      <c r="BX1756" s="12">
        <f>BW1756-BV1756</f>
        <v>0</v>
      </c>
      <c r="BY1756" s="12"/>
      <c r="BZ1756" s="12"/>
      <c r="CA1756" s="12"/>
      <c r="CB1756" s="12">
        <f>CA1756-BZ1756</f>
        <v>0</v>
      </c>
      <c r="CC1756" s="12"/>
      <c r="CD1756" s="12"/>
      <c r="CE1756" s="12">
        <v>39338.980000000003</v>
      </c>
      <c r="CF1756" s="12">
        <f>CE1756-CD1756</f>
        <v>39338.980000000003</v>
      </c>
      <c r="CG1756" s="12"/>
      <c r="CH1756" s="12"/>
      <c r="CI1756" s="12">
        <v>82939</v>
      </c>
      <c r="CJ1756" s="12">
        <f>CI1756-CH1756</f>
        <v>82939</v>
      </c>
      <c r="CK1756" s="12"/>
      <c r="CL1756" s="12"/>
      <c r="CM1756" s="12">
        <v>118802.28</v>
      </c>
      <c r="CN1756" s="12">
        <f>CM1756-CL1756</f>
        <v>118802.28</v>
      </c>
      <c r="CO1756" s="12"/>
      <c r="CP1756" s="12"/>
      <c r="CQ1756" s="12">
        <v>60945.99</v>
      </c>
      <c r="CR1756" s="12">
        <f>CQ1756-CP1756</f>
        <v>60945.99</v>
      </c>
      <c r="CS1756" s="12"/>
      <c r="CT1756" s="12"/>
      <c r="CU1756" s="12"/>
      <c r="CV1756" s="12">
        <f>CU1756-CT1756</f>
        <v>0</v>
      </c>
      <c r="CW1756" s="12"/>
      <c r="CX1756" s="12"/>
      <c r="CY1756" s="12"/>
      <c r="CZ1756" s="12">
        <f>CY1756-CX1756</f>
        <v>0</v>
      </c>
      <c r="DA1756" s="12"/>
      <c r="DB1756" s="12"/>
      <c r="DC1756" s="12"/>
      <c r="DD1756" s="12">
        <f>DC1756-DB1756</f>
        <v>0</v>
      </c>
      <c r="DE1756" s="13" t="s">
        <v>54</v>
      </c>
      <c r="DF1756" s="14" t="s">
        <v>55</v>
      </c>
    </row>
    <row r="1757" spans="1:110" ht="51" hidden="1" x14ac:dyDescent="0.25">
      <c r="A1757" s="25" t="s">
        <v>2334</v>
      </c>
      <c r="B1757" s="48" t="s">
        <v>2643</v>
      </c>
      <c r="C1757" s="49">
        <v>1856</v>
      </c>
      <c r="D1757" s="49" t="s">
        <v>51</v>
      </c>
      <c r="E1757" s="48" t="s">
        <v>56</v>
      </c>
      <c r="F1757" s="50">
        <v>5923</v>
      </c>
      <c r="G1757" s="50">
        <v>5232</v>
      </c>
      <c r="H1757" s="51">
        <v>33611</v>
      </c>
      <c r="I1757" s="12">
        <f t="shared" si="2090"/>
        <v>1219068.9099999999</v>
      </c>
      <c r="J1757" s="12">
        <f t="shared" si="2091"/>
        <v>0</v>
      </c>
      <c r="K1757" s="12">
        <f t="shared" si="2086"/>
        <v>1219068.9099999999</v>
      </c>
      <c r="L1757" s="12">
        <f t="shared" si="2125"/>
        <v>1219068.9099999999</v>
      </c>
      <c r="M1757" s="12">
        <f t="shared" si="2124"/>
        <v>0</v>
      </c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32"/>
      <c r="AP1757" s="39"/>
      <c r="AQ1757" s="32"/>
      <c r="AR1757" s="32"/>
      <c r="AS1757" s="12"/>
      <c r="AT1757" s="12"/>
      <c r="AU1757" s="12"/>
      <c r="AV1757" s="12"/>
      <c r="AW1757" s="12"/>
      <c r="AX1757" s="12"/>
      <c r="AY1757" s="45"/>
      <c r="AZ1757" s="32"/>
      <c r="BA1757" s="12"/>
      <c r="BB1757" s="12">
        <f t="shared" si="2140"/>
        <v>0</v>
      </c>
      <c r="BC1757" s="12">
        <f t="shared" si="2088"/>
        <v>1219068.9099999999</v>
      </c>
      <c r="BD1757" s="12">
        <f t="shared" si="2089"/>
        <v>1219068.9099999999</v>
      </c>
      <c r="BE1757" s="12"/>
      <c r="BF1757" s="12"/>
      <c r="BG1757" s="12">
        <v>419068.91</v>
      </c>
      <c r="BH1757" s="12">
        <f>BG1757-BF1757</f>
        <v>419068.91</v>
      </c>
      <c r="BI1757" s="12"/>
      <c r="BJ1757" s="12"/>
      <c r="BK1757" s="84">
        <v>800000</v>
      </c>
      <c r="BL1757" s="12">
        <f t="shared" si="2141"/>
        <v>800000</v>
      </c>
      <c r="BM1757" s="12"/>
      <c r="BN1757" s="12"/>
      <c r="BO1757" s="12"/>
      <c r="BP1757" s="12"/>
      <c r="BQ1757" s="12"/>
      <c r="BR1757" s="12"/>
      <c r="BS1757" s="12"/>
      <c r="BT1757" s="12"/>
      <c r="BU1757" s="12"/>
      <c r="BV1757" s="12"/>
      <c r="BW1757" s="12"/>
      <c r="BX1757" s="12"/>
      <c r="BY1757" s="12"/>
      <c r="BZ1757" s="12"/>
      <c r="CA1757" s="12"/>
      <c r="CB1757" s="12"/>
      <c r="CC1757" s="12"/>
      <c r="CD1757" s="12"/>
      <c r="CE1757" s="12"/>
      <c r="CF1757" s="12"/>
      <c r="CG1757" s="12"/>
      <c r="CH1757" s="12"/>
      <c r="CI1757" s="12"/>
      <c r="CJ1757" s="12"/>
      <c r="CK1757" s="12"/>
      <c r="CL1757" s="12"/>
      <c r="CM1757" s="12"/>
      <c r="CN1757" s="12"/>
      <c r="CO1757" s="12"/>
      <c r="CP1757" s="12"/>
      <c r="CQ1757" s="12"/>
      <c r="CR1757" s="12"/>
      <c r="CS1757" s="12"/>
      <c r="CT1757" s="12"/>
      <c r="CU1757" s="12"/>
      <c r="CV1757" s="12"/>
      <c r="CW1757" s="12"/>
      <c r="CX1757" s="12"/>
      <c r="CY1757" s="12"/>
      <c r="CZ1757" s="12"/>
      <c r="DA1757" s="12"/>
      <c r="DB1757" s="12"/>
      <c r="DC1757" s="12"/>
      <c r="DD1757" s="12"/>
      <c r="DE1757" s="13" t="s">
        <v>54</v>
      </c>
      <c r="DF1757" s="14" t="s">
        <v>55</v>
      </c>
    </row>
    <row r="1758" spans="1:110" ht="38.25" hidden="1" x14ac:dyDescent="0.25">
      <c r="A1758" s="25" t="s">
        <v>401</v>
      </c>
      <c r="B1758" s="48" t="s">
        <v>1727</v>
      </c>
      <c r="C1758" s="49">
        <v>1859</v>
      </c>
      <c r="D1758" s="49">
        <v>1984</v>
      </c>
      <c r="E1758" s="48" t="s">
        <v>52</v>
      </c>
      <c r="F1758" s="50">
        <v>5679</v>
      </c>
      <c r="G1758" s="50">
        <v>4844</v>
      </c>
      <c r="H1758" s="51">
        <v>33513</v>
      </c>
      <c r="I1758" s="12">
        <f t="shared" si="2090"/>
        <v>1998132</v>
      </c>
      <c r="J1758" s="12">
        <f t="shared" si="2091"/>
        <v>999066</v>
      </c>
      <c r="K1758" s="12">
        <f t="shared" si="2086"/>
        <v>999066</v>
      </c>
      <c r="L1758" s="12">
        <f t="shared" si="2125"/>
        <v>999066</v>
      </c>
      <c r="M1758" s="12">
        <f t="shared" si="2124"/>
        <v>0</v>
      </c>
      <c r="N1758" s="12"/>
      <c r="O1758" s="12"/>
      <c r="P1758" s="12">
        <v>0</v>
      </c>
      <c r="Q1758" s="12"/>
      <c r="R1758" s="12"/>
      <c r="S1758" s="12">
        <v>0</v>
      </c>
      <c r="T1758" s="12"/>
      <c r="U1758" s="12"/>
      <c r="V1758" s="12">
        <v>0</v>
      </c>
      <c r="W1758" s="12"/>
      <c r="X1758" s="12"/>
      <c r="Y1758" s="12">
        <v>0</v>
      </c>
      <c r="Z1758" s="12"/>
      <c r="AA1758" s="12"/>
      <c r="AB1758" s="12">
        <v>0</v>
      </c>
      <c r="AC1758" s="12"/>
      <c r="AD1758" s="12"/>
      <c r="AE1758" s="12">
        <v>0</v>
      </c>
      <c r="AF1758" s="12"/>
      <c r="AG1758" s="12"/>
      <c r="AH1758" s="12">
        <v>0</v>
      </c>
      <c r="AI1758" s="12"/>
      <c r="AJ1758" s="12"/>
      <c r="AK1758" s="12">
        <v>0</v>
      </c>
      <c r="AL1758" s="12"/>
      <c r="AM1758" s="12"/>
      <c r="AN1758" s="12">
        <v>0</v>
      </c>
      <c r="AO1758" s="32">
        <v>5865710</v>
      </c>
      <c r="AP1758" s="39" t="s">
        <v>426</v>
      </c>
      <c r="AQ1758" s="32">
        <v>1998132</v>
      </c>
      <c r="AR1758" s="32">
        <v>-3867578</v>
      </c>
      <c r="AS1758" s="12"/>
      <c r="AT1758" s="12"/>
      <c r="AU1758" s="12">
        <v>0</v>
      </c>
      <c r="AV1758" s="12"/>
      <c r="AW1758" s="12"/>
      <c r="AX1758" s="12">
        <v>0</v>
      </c>
      <c r="AY1758" s="45"/>
      <c r="AZ1758" s="32"/>
      <c r="BA1758" s="12">
        <v>0</v>
      </c>
      <c r="BB1758" s="12">
        <f t="shared" si="2140"/>
        <v>0</v>
      </c>
      <c r="BC1758" s="12">
        <f t="shared" si="2088"/>
        <v>0</v>
      </c>
      <c r="BD1758" s="12">
        <f t="shared" si="2089"/>
        <v>0</v>
      </c>
      <c r="BE1758" s="12"/>
      <c r="BF1758" s="12"/>
      <c r="BG1758" s="12"/>
      <c r="BH1758" s="12">
        <f>BG1758-BF1758</f>
        <v>0</v>
      </c>
      <c r="BI1758" s="12"/>
      <c r="BJ1758" s="12"/>
      <c r="BK1758" s="12"/>
      <c r="BL1758" s="12">
        <f t="shared" si="2141"/>
        <v>0</v>
      </c>
      <c r="BM1758" s="12"/>
      <c r="BN1758" s="12"/>
      <c r="BO1758" s="12"/>
      <c r="BP1758" s="12">
        <f>BO1758-BN1758</f>
        <v>0</v>
      </c>
      <c r="BQ1758" s="12"/>
      <c r="BR1758" s="12"/>
      <c r="BS1758" s="12"/>
      <c r="BT1758" s="12">
        <f>BS1758-BR1758</f>
        <v>0</v>
      </c>
      <c r="BU1758" s="12"/>
      <c r="BV1758" s="12"/>
      <c r="BW1758" s="12"/>
      <c r="BX1758" s="12">
        <f>BW1758-BV1758</f>
        <v>0</v>
      </c>
      <c r="BY1758" s="12"/>
      <c r="BZ1758" s="12"/>
      <c r="CA1758" s="12"/>
      <c r="CB1758" s="12">
        <f>CA1758-BZ1758</f>
        <v>0</v>
      </c>
      <c r="CC1758" s="12"/>
      <c r="CD1758" s="12"/>
      <c r="CE1758" s="12"/>
      <c r="CF1758" s="12">
        <f>CE1758-CD1758</f>
        <v>0</v>
      </c>
      <c r="CG1758" s="12"/>
      <c r="CH1758" s="12"/>
      <c r="CI1758" s="12"/>
      <c r="CJ1758" s="12">
        <f>CI1758-CH1758</f>
        <v>0</v>
      </c>
      <c r="CK1758" s="12"/>
      <c r="CL1758" s="12"/>
      <c r="CM1758" s="12"/>
      <c r="CN1758" s="12">
        <f>CM1758-CL1758</f>
        <v>0</v>
      </c>
      <c r="CO1758" s="12"/>
      <c r="CP1758" s="12"/>
      <c r="CQ1758" s="12"/>
      <c r="CR1758" s="12">
        <f>CQ1758-CP1758</f>
        <v>0</v>
      </c>
      <c r="CS1758" s="12"/>
      <c r="CT1758" s="12"/>
      <c r="CU1758" s="12"/>
      <c r="CV1758" s="12">
        <f>CU1758-CT1758</f>
        <v>0</v>
      </c>
      <c r="CW1758" s="12"/>
      <c r="CX1758" s="12"/>
      <c r="CY1758" s="12"/>
      <c r="CZ1758" s="12">
        <f>CY1758-CX1758</f>
        <v>0</v>
      </c>
      <c r="DA1758" s="12"/>
      <c r="DB1758" s="12"/>
      <c r="DC1758" s="12"/>
      <c r="DD1758" s="12">
        <f>DC1758-DB1758</f>
        <v>0</v>
      </c>
      <c r="DE1758" s="13" t="s">
        <v>54</v>
      </c>
      <c r="DF1758" s="14" t="s">
        <v>55</v>
      </c>
    </row>
    <row r="1759" spans="1:110" ht="38.25" hidden="1" x14ac:dyDescent="0.25">
      <c r="A1759" s="25" t="s">
        <v>402</v>
      </c>
      <c r="B1759" s="100" t="s">
        <v>2677</v>
      </c>
      <c r="C1759" s="111">
        <v>1889</v>
      </c>
      <c r="D1759" s="77" t="s">
        <v>51</v>
      </c>
      <c r="E1759" s="112" t="s">
        <v>56</v>
      </c>
      <c r="F1759" s="50">
        <v>7508</v>
      </c>
      <c r="G1759" s="50">
        <v>6653</v>
      </c>
      <c r="H1759" s="51">
        <v>34187</v>
      </c>
      <c r="I1759" s="12">
        <f t="shared" si="2090"/>
        <v>122248.3</v>
      </c>
      <c r="J1759" s="12">
        <f t="shared" si="2091"/>
        <v>0</v>
      </c>
      <c r="K1759" s="12">
        <f t="shared" si="2086"/>
        <v>122248.3</v>
      </c>
      <c r="L1759" s="12">
        <f t="shared" si="2125"/>
        <v>122248.3</v>
      </c>
      <c r="M1759" s="12">
        <f t="shared" si="2124"/>
        <v>0</v>
      </c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32"/>
      <c r="AP1759" s="39"/>
      <c r="AQ1759" s="32"/>
      <c r="AR1759" s="32"/>
      <c r="AS1759" s="12"/>
      <c r="AT1759" s="12"/>
      <c r="AU1759" s="12"/>
      <c r="AV1759" s="12"/>
      <c r="AW1759" s="12"/>
      <c r="AX1759" s="12"/>
      <c r="AY1759" s="45"/>
      <c r="AZ1759" s="32"/>
      <c r="BA1759" s="12"/>
      <c r="BB1759" s="12">
        <f t="shared" ref="BB1759" si="2142">BF1759+BJ1759+BN1759+BR1759+BV1759+BZ1759+CD1759+CH1759+CL1759+CP1759+CT1759+CX1759+DB1759</f>
        <v>0</v>
      </c>
      <c r="BC1759" s="12">
        <f t="shared" si="2088"/>
        <v>122248.3</v>
      </c>
      <c r="BD1759" s="12">
        <f t="shared" si="2089"/>
        <v>122248.3</v>
      </c>
      <c r="BE1759" s="12"/>
      <c r="BF1759" s="12"/>
      <c r="BG1759" s="12"/>
      <c r="BH1759" s="12"/>
      <c r="BI1759" s="12"/>
      <c r="BJ1759" s="12"/>
      <c r="BK1759" s="12"/>
      <c r="BL1759" s="12"/>
      <c r="BM1759" s="12"/>
      <c r="BN1759" s="12"/>
      <c r="BO1759" s="12"/>
      <c r="BP1759" s="12"/>
      <c r="BQ1759" s="12"/>
      <c r="BR1759" s="12"/>
      <c r="BS1759" s="12"/>
      <c r="BT1759" s="12"/>
      <c r="BU1759" s="12"/>
      <c r="BV1759" s="12"/>
      <c r="BW1759" s="12"/>
      <c r="BX1759" s="12"/>
      <c r="BY1759" s="12"/>
      <c r="BZ1759" s="12"/>
      <c r="CA1759" s="12"/>
      <c r="CB1759" s="12"/>
      <c r="CC1759" s="12"/>
      <c r="CD1759" s="12"/>
      <c r="CE1759" s="12">
        <v>122248.3</v>
      </c>
      <c r="CF1759" s="12">
        <f t="shared" ref="CF1759:CF1761" si="2143">CE1759-CD1759</f>
        <v>122248.3</v>
      </c>
      <c r="CG1759" s="12"/>
      <c r="CH1759" s="12"/>
      <c r="CI1759" s="12"/>
      <c r="CJ1759" s="12"/>
      <c r="CK1759" s="12"/>
      <c r="CL1759" s="12"/>
      <c r="CM1759" s="12"/>
      <c r="CN1759" s="12"/>
      <c r="CO1759" s="12"/>
      <c r="CP1759" s="12"/>
      <c r="CQ1759" s="12"/>
      <c r="CR1759" s="12"/>
      <c r="CS1759" s="12"/>
      <c r="CT1759" s="12"/>
      <c r="CU1759" s="12"/>
      <c r="CV1759" s="12"/>
      <c r="CW1759" s="12"/>
      <c r="CX1759" s="12"/>
      <c r="CY1759" s="12"/>
      <c r="CZ1759" s="12"/>
      <c r="DA1759" s="12"/>
      <c r="DB1759" s="12"/>
      <c r="DC1759" s="12"/>
      <c r="DD1759" s="12"/>
      <c r="DE1759" s="13" t="s">
        <v>54</v>
      </c>
      <c r="DF1759" s="14" t="s">
        <v>55</v>
      </c>
    </row>
    <row r="1760" spans="1:110" ht="51" hidden="1" x14ac:dyDescent="0.25">
      <c r="A1760" s="25" t="s">
        <v>404</v>
      </c>
      <c r="B1760" s="48" t="s">
        <v>1728</v>
      </c>
      <c r="C1760" s="49">
        <v>1833</v>
      </c>
      <c r="D1760" s="49" t="s">
        <v>51</v>
      </c>
      <c r="E1760" s="48" t="s">
        <v>56</v>
      </c>
      <c r="F1760" s="50">
        <v>2721</v>
      </c>
      <c r="G1760" s="50">
        <v>2590</v>
      </c>
      <c r="H1760" s="51">
        <v>34375</v>
      </c>
      <c r="I1760" s="12">
        <f t="shared" si="2090"/>
        <v>1890233.0649999999</v>
      </c>
      <c r="J1760" s="12">
        <f t="shared" si="2091"/>
        <v>869165.16749999998</v>
      </c>
      <c r="K1760" s="12">
        <f t="shared" si="2086"/>
        <v>1021067.8975</v>
      </c>
      <c r="L1760" s="12">
        <f t="shared" si="2125"/>
        <v>1021067.8975</v>
      </c>
      <c r="M1760" s="12">
        <f t="shared" si="2124"/>
        <v>0</v>
      </c>
      <c r="N1760" s="12"/>
      <c r="O1760" s="12"/>
      <c r="P1760" s="12">
        <v>0</v>
      </c>
      <c r="Q1760" s="12"/>
      <c r="R1760" s="12"/>
      <c r="S1760" s="12">
        <v>0</v>
      </c>
      <c r="T1760" s="12"/>
      <c r="U1760" s="12"/>
      <c r="V1760" s="12">
        <v>0</v>
      </c>
      <c r="W1760" s="12">
        <v>789950</v>
      </c>
      <c r="X1760" s="12">
        <v>789950</v>
      </c>
      <c r="Y1760" s="12">
        <v>0</v>
      </c>
      <c r="Z1760" s="12"/>
      <c r="AA1760" s="12"/>
      <c r="AB1760" s="12">
        <v>0</v>
      </c>
      <c r="AC1760" s="12">
        <v>948380.33499999996</v>
      </c>
      <c r="AD1760" s="12">
        <v>948380.33499999996</v>
      </c>
      <c r="AE1760" s="12">
        <v>0</v>
      </c>
      <c r="AF1760" s="12"/>
      <c r="AG1760" s="12"/>
      <c r="AH1760" s="12">
        <v>0</v>
      </c>
      <c r="AI1760" s="12"/>
      <c r="AJ1760" s="12"/>
      <c r="AK1760" s="12">
        <v>0</v>
      </c>
      <c r="AL1760" s="12"/>
      <c r="AM1760" s="12"/>
      <c r="AN1760" s="12">
        <v>0</v>
      </c>
      <c r="AO1760" s="32"/>
      <c r="AP1760" s="39" t="s">
        <v>53</v>
      </c>
      <c r="AQ1760" s="32"/>
      <c r="AR1760" s="32">
        <v>0</v>
      </c>
      <c r="AS1760" s="12"/>
      <c r="AT1760" s="12"/>
      <c r="AU1760" s="12">
        <v>0</v>
      </c>
      <c r="AV1760" s="12">
        <v>11655000</v>
      </c>
      <c r="AW1760" s="12"/>
      <c r="AX1760" s="12">
        <v>-11655000</v>
      </c>
      <c r="AY1760" s="45"/>
      <c r="AZ1760" s="32"/>
      <c r="BA1760" s="12">
        <v>0</v>
      </c>
      <c r="BB1760" s="12">
        <f>BF1760+BJ1760+BN1760+BR1760+BV1760+BZ1760+CD1760+CH1760+CL1760+CP1760+CT1760+CX1760+DB1760</f>
        <v>0</v>
      </c>
      <c r="BC1760" s="12">
        <f t="shared" si="2088"/>
        <v>151902.72999999998</v>
      </c>
      <c r="BD1760" s="12">
        <f t="shared" si="2089"/>
        <v>151902.72999999998</v>
      </c>
      <c r="BE1760" s="12"/>
      <c r="BF1760" s="12"/>
      <c r="BG1760" s="12"/>
      <c r="BH1760" s="12">
        <f>BG1760-BF1760</f>
        <v>0</v>
      </c>
      <c r="BI1760" s="12"/>
      <c r="BJ1760" s="12"/>
      <c r="BK1760" s="12"/>
      <c r="BL1760" s="12">
        <f t="shared" ref="BL1760:BL1777" si="2144">BK1760-BJ1760</f>
        <v>0</v>
      </c>
      <c r="BM1760" s="12"/>
      <c r="BN1760" s="12"/>
      <c r="BO1760" s="12"/>
      <c r="BP1760" s="12">
        <f>BO1760-BN1760</f>
        <v>0</v>
      </c>
      <c r="BQ1760" s="12"/>
      <c r="BR1760" s="12"/>
      <c r="BS1760" s="12"/>
      <c r="BT1760" s="12">
        <f>BS1760-BR1760</f>
        <v>0</v>
      </c>
      <c r="BU1760" s="12"/>
      <c r="BV1760" s="12"/>
      <c r="BW1760" s="12"/>
      <c r="BX1760" s="12">
        <f>BW1760-BV1760</f>
        <v>0</v>
      </c>
      <c r="BY1760" s="12"/>
      <c r="BZ1760" s="12"/>
      <c r="CA1760" s="12"/>
      <c r="CB1760" s="12">
        <f>CA1760-BZ1760</f>
        <v>0</v>
      </c>
      <c r="CC1760" s="12"/>
      <c r="CD1760" s="12"/>
      <c r="CE1760" s="12">
        <v>63699.53</v>
      </c>
      <c r="CF1760" s="12">
        <f t="shared" si="2143"/>
        <v>63699.53</v>
      </c>
      <c r="CG1760" s="12"/>
      <c r="CH1760" s="12"/>
      <c r="CI1760" s="12"/>
      <c r="CJ1760" s="12">
        <f>CI1760-CH1760</f>
        <v>0</v>
      </c>
      <c r="CK1760" s="12"/>
      <c r="CL1760" s="12"/>
      <c r="CM1760" s="12"/>
      <c r="CN1760" s="12">
        <f>CM1760-CL1760</f>
        <v>0</v>
      </c>
      <c r="CO1760" s="12"/>
      <c r="CP1760" s="12"/>
      <c r="CQ1760" s="12">
        <v>88203.199999999997</v>
      </c>
      <c r="CR1760" s="12">
        <f>CQ1760-CP1760</f>
        <v>88203.199999999997</v>
      </c>
      <c r="CS1760" s="12"/>
      <c r="CT1760" s="12"/>
      <c r="CU1760" s="12"/>
      <c r="CV1760" s="12">
        <f>CU1760-CT1760</f>
        <v>0</v>
      </c>
      <c r="CW1760" s="12"/>
      <c r="CX1760" s="12"/>
      <c r="CY1760" s="12"/>
      <c r="CZ1760" s="12">
        <f>CY1760-CX1760</f>
        <v>0</v>
      </c>
      <c r="DA1760" s="12"/>
      <c r="DB1760" s="12"/>
      <c r="DC1760" s="12"/>
      <c r="DD1760" s="12">
        <f>DC1760-DB1760</f>
        <v>0</v>
      </c>
      <c r="DE1760" s="13" t="s">
        <v>54</v>
      </c>
      <c r="DF1760" s="14" t="s">
        <v>55</v>
      </c>
    </row>
    <row r="1761" spans="1:110" ht="51" hidden="1" x14ac:dyDescent="0.25">
      <c r="A1761" s="25" t="s">
        <v>405</v>
      </c>
      <c r="B1761" s="48" t="s">
        <v>1729</v>
      </c>
      <c r="C1761" s="49">
        <v>1916</v>
      </c>
      <c r="D1761" s="49" t="s">
        <v>51</v>
      </c>
      <c r="E1761" s="48" t="s">
        <v>56</v>
      </c>
      <c r="F1761" s="50">
        <v>4411</v>
      </c>
      <c r="G1761" s="50">
        <v>3828</v>
      </c>
      <c r="H1761" s="51">
        <v>33611</v>
      </c>
      <c r="I1761" s="12">
        <f t="shared" si="2090"/>
        <v>3437420</v>
      </c>
      <c r="J1761" s="12">
        <f t="shared" si="2091"/>
        <v>1718710</v>
      </c>
      <c r="K1761" s="12">
        <f t="shared" si="2086"/>
        <v>1718710</v>
      </c>
      <c r="L1761" s="12">
        <f t="shared" si="2125"/>
        <v>1718710</v>
      </c>
      <c r="M1761" s="12">
        <f t="shared" si="2124"/>
        <v>0</v>
      </c>
      <c r="N1761" s="12"/>
      <c r="O1761" s="12"/>
      <c r="P1761" s="12">
        <v>0</v>
      </c>
      <c r="Q1761" s="12"/>
      <c r="R1761" s="12"/>
      <c r="S1761" s="12">
        <v>0</v>
      </c>
      <c r="T1761" s="12"/>
      <c r="U1761" s="12"/>
      <c r="V1761" s="12">
        <v>0</v>
      </c>
      <c r="W1761" s="12"/>
      <c r="X1761" s="12"/>
      <c r="Y1761" s="12">
        <v>0</v>
      </c>
      <c r="Z1761" s="12"/>
      <c r="AA1761" s="12"/>
      <c r="AB1761" s="12">
        <v>0</v>
      </c>
      <c r="AC1761" s="12"/>
      <c r="AD1761" s="12"/>
      <c r="AE1761" s="12">
        <v>0</v>
      </c>
      <c r="AF1761" s="12"/>
      <c r="AG1761" s="12"/>
      <c r="AH1761" s="12">
        <v>0</v>
      </c>
      <c r="AI1761" s="12"/>
      <c r="AJ1761" s="12"/>
      <c r="AK1761" s="12">
        <v>0</v>
      </c>
      <c r="AL1761" s="12"/>
      <c r="AM1761" s="12"/>
      <c r="AN1761" s="12">
        <v>0</v>
      </c>
      <c r="AO1761" s="32">
        <v>5865710</v>
      </c>
      <c r="AP1761" s="39" t="s">
        <v>428</v>
      </c>
      <c r="AQ1761" s="32">
        <v>3437420</v>
      </c>
      <c r="AR1761" s="32">
        <v>-2428290</v>
      </c>
      <c r="AS1761" s="12"/>
      <c r="AT1761" s="12"/>
      <c r="AU1761" s="12">
        <v>0</v>
      </c>
      <c r="AV1761" s="12"/>
      <c r="AW1761" s="12"/>
      <c r="AX1761" s="12">
        <v>0</v>
      </c>
      <c r="AY1761" s="45"/>
      <c r="AZ1761" s="32"/>
      <c r="BA1761" s="12">
        <v>0</v>
      </c>
      <c r="BB1761" s="12">
        <f>BF1761+BJ1761+BN1761+BR1761+BV1761+BZ1761+CD1761+CH1761+CL1761+CP1761+CT1761+CX1761+DB1761</f>
        <v>0</v>
      </c>
      <c r="BC1761" s="12">
        <f t="shared" si="2088"/>
        <v>0</v>
      </c>
      <c r="BD1761" s="12">
        <f t="shared" si="2089"/>
        <v>0</v>
      </c>
      <c r="BE1761" s="12"/>
      <c r="BF1761" s="12"/>
      <c r="BG1761" s="12"/>
      <c r="BH1761" s="12">
        <f>BG1761-BF1761</f>
        <v>0</v>
      </c>
      <c r="BI1761" s="12"/>
      <c r="BJ1761" s="12"/>
      <c r="BK1761" s="12"/>
      <c r="BL1761" s="12">
        <f t="shared" si="2144"/>
        <v>0</v>
      </c>
      <c r="BM1761" s="12"/>
      <c r="BN1761" s="12"/>
      <c r="BO1761" s="12"/>
      <c r="BP1761" s="12">
        <f>BO1761-BN1761</f>
        <v>0</v>
      </c>
      <c r="BQ1761" s="12"/>
      <c r="BR1761" s="12"/>
      <c r="BS1761" s="12"/>
      <c r="BT1761" s="12">
        <f>BS1761-BR1761</f>
        <v>0</v>
      </c>
      <c r="BU1761" s="12"/>
      <c r="BV1761" s="12"/>
      <c r="BW1761" s="12"/>
      <c r="BX1761" s="12">
        <f>BW1761-BV1761</f>
        <v>0</v>
      </c>
      <c r="BY1761" s="12"/>
      <c r="BZ1761" s="12"/>
      <c r="CA1761" s="12"/>
      <c r="CB1761" s="12">
        <f>CA1761-BZ1761</f>
        <v>0</v>
      </c>
      <c r="CC1761" s="12"/>
      <c r="CD1761" s="12"/>
      <c r="CE1761" s="12"/>
      <c r="CF1761" s="12">
        <f t="shared" si="2143"/>
        <v>0</v>
      </c>
      <c r="CG1761" s="12"/>
      <c r="CH1761" s="12"/>
      <c r="CI1761" s="12"/>
      <c r="CJ1761" s="12">
        <f>CI1761-CH1761</f>
        <v>0</v>
      </c>
      <c r="CK1761" s="12"/>
      <c r="CL1761" s="12"/>
      <c r="CM1761" s="12"/>
      <c r="CN1761" s="12">
        <f>CM1761-CL1761</f>
        <v>0</v>
      </c>
      <c r="CO1761" s="12"/>
      <c r="CP1761" s="12"/>
      <c r="CQ1761" s="12"/>
      <c r="CR1761" s="12">
        <f>CQ1761-CP1761</f>
        <v>0</v>
      </c>
      <c r="CS1761" s="12"/>
      <c r="CT1761" s="12"/>
      <c r="CU1761" s="12"/>
      <c r="CV1761" s="12">
        <f>CU1761-CT1761</f>
        <v>0</v>
      </c>
      <c r="CW1761" s="12"/>
      <c r="CX1761" s="12"/>
      <c r="CY1761" s="12"/>
      <c r="CZ1761" s="12">
        <f>CY1761-CX1761</f>
        <v>0</v>
      </c>
      <c r="DA1761" s="12"/>
      <c r="DB1761" s="12"/>
      <c r="DC1761" s="12"/>
      <c r="DD1761" s="12">
        <f>DC1761-DB1761</f>
        <v>0</v>
      </c>
      <c r="DE1761" s="13" t="s">
        <v>54</v>
      </c>
      <c r="DF1761" s="14" t="s">
        <v>55</v>
      </c>
    </row>
    <row r="1762" spans="1:110" ht="38.25" hidden="1" x14ac:dyDescent="0.25">
      <c r="A1762" s="25" t="s">
        <v>406</v>
      </c>
      <c r="B1762" s="100" t="s">
        <v>2678</v>
      </c>
      <c r="C1762" s="111">
        <v>1897</v>
      </c>
      <c r="D1762" s="77" t="s">
        <v>51</v>
      </c>
      <c r="E1762" s="112" t="s">
        <v>56</v>
      </c>
      <c r="F1762" s="50">
        <v>6921</v>
      </c>
      <c r="G1762" s="50">
        <v>5947</v>
      </c>
      <c r="H1762" s="51">
        <v>34159</v>
      </c>
      <c r="I1762" s="12">
        <f t="shared" si="2090"/>
        <v>121155.88</v>
      </c>
      <c r="J1762" s="12">
        <f t="shared" si="2091"/>
        <v>0</v>
      </c>
      <c r="K1762" s="12">
        <f t="shared" si="2086"/>
        <v>121155.88</v>
      </c>
      <c r="L1762" s="12">
        <f t="shared" si="2125"/>
        <v>121155.88</v>
      </c>
      <c r="M1762" s="12">
        <f t="shared" si="2124"/>
        <v>0</v>
      </c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32"/>
      <c r="AP1762" s="39"/>
      <c r="AQ1762" s="32"/>
      <c r="AR1762" s="32"/>
      <c r="AS1762" s="12"/>
      <c r="AT1762" s="12"/>
      <c r="AU1762" s="12"/>
      <c r="AV1762" s="12"/>
      <c r="AW1762" s="12"/>
      <c r="AX1762" s="12"/>
      <c r="AY1762" s="45"/>
      <c r="AZ1762" s="32"/>
      <c r="BA1762" s="12"/>
      <c r="BB1762" s="12">
        <f>BF1762+BJ1762+BN1762+BR1762+BV1762+BZ1762+CD1762+CH1762+CL1762+CP1762+CT1762+CX1762+DB1762</f>
        <v>0</v>
      </c>
      <c r="BC1762" s="12">
        <f t="shared" si="2088"/>
        <v>121155.88</v>
      </c>
      <c r="BD1762" s="12">
        <f t="shared" si="2089"/>
        <v>121155.88</v>
      </c>
      <c r="BE1762" s="12"/>
      <c r="BF1762" s="12"/>
      <c r="BG1762" s="12"/>
      <c r="BH1762" s="12"/>
      <c r="BI1762" s="12"/>
      <c r="BJ1762" s="12"/>
      <c r="BK1762" s="12"/>
      <c r="BL1762" s="12"/>
      <c r="BM1762" s="12"/>
      <c r="BN1762" s="12"/>
      <c r="BO1762" s="12"/>
      <c r="BP1762" s="12"/>
      <c r="BQ1762" s="12"/>
      <c r="BR1762" s="12"/>
      <c r="BS1762" s="12"/>
      <c r="BT1762" s="12"/>
      <c r="BU1762" s="12"/>
      <c r="BV1762" s="12"/>
      <c r="BW1762" s="12"/>
      <c r="BX1762" s="12"/>
      <c r="BY1762" s="12"/>
      <c r="BZ1762" s="12"/>
      <c r="CA1762" s="12"/>
      <c r="CB1762" s="12"/>
      <c r="CC1762" s="12"/>
      <c r="CD1762" s="12"/>
      <c r="CE1762" s="12">
        <v>121155.88</v>
      </c>
      <c r="CF1762" s="12">
        <f>CE1762-CD1762</f>
        <v>121155.88</v>
      </c>
      <c r="CG1762" s="12"/>
      <c r="CH1762" s="12"/>
      <c r="CI1762" s="12"/>
      <c r="CJ1762" s="12"/>
      <c r="CK1762" s="12"/>
      <c r="CL1762" s="12"/>
      <c r="CM1762" s="12"/>
      <c r="CN1762" s="12"/>
      <c r="CO1762" s="12"/>
      <c r="CP1762" s="12"/>
      <c r="CQ1762" s="12"/>
      <c r="CR1762" s="12"/>
      <c r="CS1762" s="12"/>
      <c r="CT1762" s="12"/>
      <c r="CU1762" s="12"/>
      <c r="CV1762" s="12"/>
      <c r="CW1762" s="12"/>
      <c r="CX1762" s="12"/>
      <c r="CY1762" s="12"/>
      <c r="CZ1762" s="12"/>
      <c r="DA1762" s="12"/>
      <c r="DB1762" s="12"/>
      <c r="DC1762" s="12"/>
      <c r="DD1762" s="12"/>
      <c r="DE1762" s="13" t="s">
        <v>54</v>
      </c>
      <c r="DF1762" s="14" t="s">
        <v>55</v>
      </c>
    </row>
    <row r="1763" spans="1:110" ht="51" hidden="1" x14ac:dyDescent="0.25">
      <c r="A1763" s="25" t="s">
        <v>407</v>
      </c>
      <c r="B1763" s="48" t="s">
        <v>1730</v>
      </c>
      <c r="C1763" s="49">
        <v>1902</v>
      </c>
      <c r="D1763" s="49" t="s">
        <v>51</v>
      </c>
      <c r="E1763" s="48" t="s">
        <v>56</v>
      </c>
      <c r="F1763" s="50">
        <v>383.19</v>
      </c>
      <c r="G1763" s="50">
        <v>283.19</v>
      </c>
      <c r="H1763" s="51">
        <v>33611</v>
      </c>
      <c r="I1763" s="12">
        <f t="shared" si="2090"/>
        <v>775923.32519999996</v>
      </c>
      <c r="J1763" s="12">
        <f t="shared" si="2091"/>
        <v>387961.66259999998</v>
      </c>
      <c r="K1763" s="12">
        <f t="shared" si="2086"/>
        <v>387961.66259999998</v>
      </c>
      <c r="L1763" s="12">
        <f t="shared" si="2125"/>
        <v>387961.66259999998</v>
      </c>
      <c r="M1763" s="12">
        <f t="shared" si="2124"/>
        <v>0</v>
      </c>
      <c r="N1763" s="12"/>
      <c r="O1763" s="12"/>
      <c r="P1763" s="12">
        <v>0</v>
      </c>
      <c r="Q1763" s="12"/>
      <c r="R1763" s="12"/>
      <c r="S1763" s="12">
        <v>0</v>
      </c>
      <c r="T1763" s="12"/>
      <c r="U1763" s="12"/>
      <c r="V1763" s="12">
        <v>0</v>
      </c>
      <c r="W1763" s="12">
        <v>153599.43</v>
      </c>
      <c r="X1763" s="12">
        <v>132818.4</v>
      </c>
      <c r="Y1763" s="12">
        <v>-20781.03</v>
      </c>
      <c r="Z1763" s="12"/>
      <c r="AA1763" s="12"/>
      <c r="AB1763" s="12">
        <v>0</v>
      </c>
      <c r="AC1763" s="12">
        <v>155115.72</v>
      </c>
      <c r="AD1763" s="12">
        <v>157744.79999999999</v>
      </c>
      <c r="AE1763" s="12">
        <v>2629.0799999999872</v>
      </c>
      <c r="AF1763" s="12"/>
      <c r="AG1763" s="12"/>
      <c r="AH1763" s="12">
        <v>0</v>
      </c>
      <c r="AI1763" s="12"/>
      <c r="AJ1763" s="12"/>
      <c r="AK1763" s="12">
        <v>0</v>
      </c>
      <c r="AL1763" s="12"/>
      <c r="AM1763" s="12"/>
      <c r="AN1763" s="12">
        <v>0</v>
      </c>
      <c r="AO1763" s="32"/>
      <c r="AP1763" s="39" t="s">
        <v>53</v>
      </c>
      <c r="AQ1763" s="32"/>
      <c r="AR1763" s="32">
        <v>0</v>
      </c>
      <c r="AS1763" s="12">
        <v>748664.02099999995</v>
      </c>
      <c r="AT1763" s="12">
        <v>485360.12520000001</v>
      </c>
      <c r="AU1763" s="12">
        <v>-263303.89579999994</v>
      </c>
      <c r="AV1763" s="12"/>
      <c r="AW1763" s="12"/>
      <c r="AX1763" s="12">
        <v>0</v>
      </c>
      <c r="AY1763" s="45"/>
      <c r="AZ1763" s="32"/>
      <c r="BA1763" s="12">
        <v>0</v>
      </c>
      <c r="BB1763" s="12">
        <f t="shared" ref="BB1763:BB1766" si="2145">BF1763+BJ1763+BN1763+BR1763+BV1763+BZ1763+CD1763+CH1763+CL1763+CP1763+CT1763+CX1763+DB1763</f>
        <v>0</v>
      </c>
      <c r="BC1763" s="12">
        <f t="shared" si="2088"/>
        <v>0</v>
      </c>
      <c r="BD1763" s="12">
        <f t="shared" si="2089"/>
        <v>0</v>
      </c>
      <c r="BE1763" s="12"/>
      <c r="BF1763" s="12"/>
      <c r="BG1763" s="12"/>
      <c r="BH1763" s="12">
        <f>BG1763-BF1763</f>
        <v>0</v>
      </c>
      <c r="BI1763" s="12"/>
      <c r="BJ1763" s="12"/>
      <c r="BK1763" s="12"/>
      <c r="BL1763" s="12">
        <f t="shared" si="2144"/>
        <v>0</v>
      </c>
      <c r="BM1763" s="12"/>
      <c r="BN1763" s="12"/>
      <c r="BO1763" s="12"/>
      <c r="BP1763" s="12">
        <f>BO1763-BN1763</f>
        <v>0</v>
      </c>
      <c r="BQ1763" s="12"/>
      <c r="BR1763" s="12"/>
      <c r="BS1763" s="12"/>
      <c r="BT1763" s="12">
        <f>BS1763-BR1763</f>
        <v>0</v>
      </c>
      <c r="BU1763" s="12"/>
      <c r="BV1763" s="12"/>
      <c r="BW1763" s="12"/>
      <c r="BX1763" s="12">
        <f>BW1763-BV1763</f>
        <v>0</v>
      </c>
      <c r="BY1763" s="12"/>
      <c r="BZ1763" s="12"/>
      <c r="CA1763" s="12"/>
      <c r="CB1763" s="12">
        <f>CA1763-BZ1763</f>
        <v>0</v>
      </c>
      <c r="CC1763" s="12"/>
      <c r="CD1763" s="12"/>
      <c r="CE1763" s="12"/>
      <c r="CF1763" s="12">
        <f>CE1763-CD1763</f>
        <v>0</v>
      </c>
      <c r="CG1763" s="12"/>
      <c r="CH1763" s="12"/>
      <c r="CI1763" s="12"/>
      <c r="CJ1763" s="12">
        <f>CI1763-CH1763</f>
        <v>0</v>
      </c>
      <c r="CK1763" s="12"/>
      <c r="CL1763" s="12"/>
      <c r="CM1763" s="12"/>
      <c r="CN1763" s="12">
        <f>CM1763-CL1763</f>
        <v>0</v>
      </c>
      <c r="CO1763" s="12"/>
      <c r="CP1763" s="12"/>
      <c r="CQ1763" s="12"/>
      <c r="CR1763" s="12">
        <f>CQ1763-CP1763</f>
        <v>0</v>
      </c>
      <c r="CS1763" s="12"/>
      <c r="CT1763" s="12"/>
      <c r="CU1763" s="12"/>
      <c r="CV1763" s="12">
        <f>CU1763-CT1763</f>
        <v>0</v>
      </c>
      <c r="CW1763" s="12"/>
      <c r="CX1763" s="12"/>
      <c r="CY1763" s="12"/>
      <c r="CZ1763" s="12">
        <f>CY1763-CX1763</f>
        <v>0</v>
      </c>
      <c r="DA1763" s="12"/>
      <c r="DB1763" s="12"/>
      <c r="DC1763" s="12"/>
      <c r="DD1763" s="12">
        <f>DC1763-DB1763</f>
        <v>0</v>
      </c>
      <c r="DE1763" s="13" t="s">
        <v>54</v>
      </c>
      <c r="DF1763" s="14" t="s">
        <v>55</v>
      </c>
    </row>
    <row r="1764" spans="1:110" ht="51" hidden="1" x14ac:dyDescent="0.25">
      <c r="A1764" s="25" t="s">
        <v>408</v>
      </c>
      <c r="B1764" s="48" t="s">
        <v>1731</v>
      </c>
      <c r="C1764" s="49">
        <v>1902</v>
      </c>
      <c r="D1764" s="49" t="s">
        <v>51</v>
      </c>
      <c r="E1764" s="48" t="s">
        <v>56</v>
      </c>
      <c r="F1764" s="50">
        <v>355.61</v>
      </c>
      <c r="G1764" s="50">
        <v>266.61</v>
      </c>
      <c r="H1764" s="51">
        <v>33611</v>
      </c>
      <c r="I1764" s="12">
        <f t="shared" si="2090"/>
        <v>598320.43280000007</v>
      </c>
      <c r="J1764" s="12">
        <f t="shared" si="2091"/>
        <v>259194.05640000003</v>
      </c>
      <c r="K1764" s="12">
        <f t="shared" si="2086"/>
        <v>339126.37640000007</v>
      </c>
      <c r="L1764" s="12">
        <f t="shared" si="2125"/>
        <v>339126.37640000007</v>
      </c>
      <c r="M1764" s="12">
        <f t="shared" si="2124"/>
        <v>0</v>
      </c>
      <c r="N1764" s="12"/>
      <c r="O1764" s="12"/>
      <c r="P1764" s="12">
        <v>0</v>
      </c>
      <c r="Q1764" s="12"/>
      <c r="R1764" s="12"/>
      <c r="S1764" s="12">
        <v>0</v>
      </c>
      <c r="T1764" s="12"/>
      <c r="U1764" s="12"/>
      <c r="V1764" s="12">
        <v>0</v>
      </c>
      <c r="W1764" s="12">
        <v>144606.59400000001</v>
      </c>
      <c r="X1764" s="12"/>
      <c r="Y1764" s="12">
        <v>-144606.59400000001</v>
      </c>
      <c r="Z1764" s="12"/>
      <c r="AA1764" s="12"/>
      <c r="AB1764" s="12">
        <v>0</v>
      </c>
      <c r="AC1764" s="12"/>
      <c r="AD1764" s="12"/>
      <c r="AE1764" s="12">
        <v>0</v>
      </c>
      <c r="AF1764" s="12"/>
      <c r="AG1764" s="12"/>
      <c r="AH1764" s="12">
        <v>0</v>
      </c>
      <c r="AI1764" s="12"/>
      <c r="AJ1764" s="12"/>
      <c r="AK1764" s="12">
        <v>0</v>
      </c>
      <c r="AL1764" s="12"/>
      <c r="AM1764" s="12"/>
      <c r="AN1764" s="12">
        <v>0</v>
      </c>
      <c r="AO1764" s="32"/>
      <c r="AP1764" s="39" t="s">
        <v>53</v>
      </c>
      <c r="AQ1764" s="32"/>
      <c r="AR1764" s="32">
        <v>0</v>
      </c>
      <c r="AS1764" s="12">
        <v>663373.18400000001</v>
      </c>
      <c r="AT1764" s="12">
        <v>518388.1128</v>
      </c>
      <c r="AU1764" s="12">
        <v>-144985.07120000001</v>
      </c>
      <c r="AV1764" s="12"/>
      <c r="AW1764" s="12"/>
      <c r="AX1764" s="12">
        <v>0</v>
      </c>
      <c r="AY1764" s="45"/>
      <c r="AZ1764" s="32"/>
      <c r="BA1764" s="12">
        <v>0</v>
      </c>
      <c r="BB1764" s="12">
        <f t="shared" si="2145"/>
        <v>0</v>
      </c>
      <c r="BC1764" s="12">
        <f t="shared" si="2088"/>
        <v>79932.320000000007</v>
      </c>
      <c r="BD1764" s="12">
        <f t="shared" si="2089"/>
        <v>79932.320000000007</v>
      </c>
      <c r="BE1764" s="12"/>
      <c r="BF1764" s="12"/>
      <c r="BG1764" s="12"/>
      <c r="BH1764" s="12">
        <f>BG1764-BF1764</f>
        <v>0</v>
      </c>
      <c r="BI1764" s="12"/>
      <c r="BJ1764" s="12"/>
      <c r="BK1764" s="12"/>
      <c r="BL1764" s="12">
        <f t="shared" si="2144"/>
        <v>0</v>
      </c>
      <c r="BM1764" s="12"/>
      <c r="BN1764" s="12"/>
      <c r="BO1764" s="12"/>
      <c r="BP1764" s="12">
        <f>BO1764-BN1764</f>
        <v>0</v>
      </c>
      <c r="BQ1764" s="12"/>
      <c r="BR1764" s="12"/>
      <c r="BS1764" s="12"/>
      <c r="BT1764" s="12">
        <f>BS1764-BR1764</f>
        <v>0</v>
      </c>
      <c r="BU1764" s="12"/>
      <c r="BV1764" s="12"/>
      <c r="BW1764" s="12"/>
      <c r="BX1764" s="12">
        <f>BW1764-BV1764</f>
        <v>0</v>
      </c>
      <c r="BY1764" s="12"/>
      <c r="BZ1764" s="12"/>
      <c r="CA1764" s="12"/>
      <c r="CB1764" s="12">
        <f>CA1764-BZ1764</f>
        <v>0</v>
      </c>
      <c r="CC1764" s="12"/>
      <c r="CD1764" s="12"/>
      <c r="CE1764" s="12">
        <v>79932.320000000007</v>
      </c>
      <c r="CF1764" s="12">
        <f>CE1764-CD1764</f>
        <v>79932.320000000007</v>
      </c>
      <c r="CG1764" s="12"/>
      <c r="CH1764" s="12"/>
      <c r="CI1764" s="12"/>
      <c r="CJ1764" s="12">
        <f>CI1764-CH1764</f>
        <v>0</v>
      </c>
      <c r="CK1764" s="12"/>
      <c r="CL1764" s="12"/>
      <c r="CM1764" s="12"/>
      <c r="CN1764" s="12">
        <f>CM1764-CL1764</f>
        <v>0</v>
      </c>
      <c r="CO1764" s="12"/>
      <c r="CP1764" s="12"/>
      <c r="CQ1764" s="12"/>
      <c r="CR1764" s="12">
        <f>CQ1764-CP1764</f>
        <v>0</v>
      </c>
      <c r="CS1764" s="12"/>
      <c r="CT1764" s="12"/>
      <c r="CU1764" s="12"/>
      <c r="CV1764" s="12">
        <f>CU1764-CT1764</f>
        <v>0</v>
      </c>
      <c r="CW1764" s="12"/>
      <c r="CX1764" s="12"/>
      <c r="CY1764" s="12"/>
      <c r="CZ1764" s="12">
        <f>CY1764-CX1764</f>
        <v>0</v>
      </c>
      <c r="DA1764" s="12"/>
      <c r="DB1764" s="12"/>
      <c r="DC1764" s="12"/>
      <c r="DD1764" s="12">
        <f>DC1764-DB1764</f>
        <v>0</v>
      </c>
      <c r="DE1764" s="13" t="s">
        <v>54</v>
      </c>
      <c r="DF1764" s="14" t="s">
        <v>55</v>
      </c>
    </row>
    <row r="1765" spans="1:110" ht="51" hidden="1" x14ac:dyDescent="0.25">
      <c r="A1765" s="25" t="s">
        <v>2335</v>
      </c>
      <c r="B1765" s="48" t="s">
        <v>2644</v>
      </c>
      <c r="C1765" s="49">
        <v>1877</v>
      </c>
      <c r="D1765" s="49" t="s">
        <v>51</v>
      </c>
      <c r="E1765" s="48" t="s">
        <v>56</v>
      </c>
      <c r="F1765" s="50">
        <v>3022</v>
      </c>
      <c r="G1765" s="50">
        <v>2715</v>
      </c>
      <c r="H1765" s="51">
        <v>33611</v>
      </c>
      <c r="I1765" s="12">
        <f t="shared" si="2090"/>
        <v>1069057.8500000001</v>
      </c>
      <c r="J1765" s="12">
        <f t="shared" si="2091"/>
        <v>0</v>
      </c>
      <c r="K1765" s="12">
        <f t="shared" si="2086"/>
        <v>1069057.8500000001</v>
      </c>
      <c r="L1765" s="12">
        <f t="shared" si="2125"/>
        <v>1069057.8500000001</v>
      </c>
      <c r="M1765" s="12">
        <f t="shared" si="2124"/>
        <v>0</v>
      </c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32"/>
      <c r="AP1765" s="39"/>
      <c r="AQ1765" s="32"/>
      <c r="AR1765" s="32"/>
      <c r="AS1765" s="12"/>
      <c r="AT1765" s="12"/>
      <c r="AU1765" s="12"/>
      <c r="AV1765" s="12"/>
      <c r="AW1765" s="12"/>
      <c r="AX1765" s="12"/>
      <c r="AY1765" s="45"/>
      <c r="AZ1765" s="32"/>
      <c r="BA1765" s="12"/>
      <c r="BB1765" s="12">
        <f t="shared" si="2145"/>
        <v>0</v>
      </c>
      <c r="BC1765" s="12">
        <f t="shared" si="2088"/>
        <v>1069057.8500000001</v>
      </c>
      <c r="BD1765" s="12">
        <f t="shared" si="2089"/>
        <v>1069057.8500000001</v>
      </c>
      <c r="BE1765" s="12"/>
      <c r="BF1765" s="12"/>
      <c r="BG1765" s="12">
        <v>269057.84999999998</v>
      </c>
      <c r="BH1765" s="12">
        <f>BG1765-BF1765</f>
        <v>269057.84999999998</v>
      </c>
      <c r="BI1765" s="12"/>
      <c r="BJ1765" s="12"/>
      <c r="BK1765" s="12">
        <v>800000</v>
      </c>
      <c r="BL1765" s="12">
        <f t="shared" si="2144"/>
        <v>800000</v>
      </c>
      <c r="BM1765" s="12"/>
      <c r="BN1765" s="12"/>
      <c r="BO1765" s="12"/>
      <c r="BP1765" s="12"/>
      <c r="BQ1765" s="12"/>
      <c r="BR1765" s="12"/>
      <c r="BS1765" s="12"/>
      <c r="BT1765" s="12"/>
      <c r="BU1765" s="12"/>
      <c r="BV1765" s="12"/>
      <c r="BW1765" s="12"/>
      <c r="BX1765" s="12"/>
      <c r="BY1765" s="12"/>
      <c r="BZ1765" s="12"/>
      <c r="CA1765" s="12"/>
      <c r="CB1765" s="12"/>
      <c r="CC1765" s="12"/>
      <c r="CD1765" s="12"/>
      <c r="CE1765" s="12"/>
      <c r="CF1765" s="12"/>
      <c r="CG1765" s="12"/>
      <c r="CH1765" s="12"/>
      <c r="CI1765" s="12"/>
      <c r="CJ1765" s="12"/>
      <c r="CK1765" s="12"/>
      <c r="CL1765" s="12"/>
      <c r="CM1765" s="12"/>
      <c r="CN1765" s="12"/>
      <c r="CO1765" s="12"/>
      <c r="CP1765" s="12"/>
      <c r="CQ1765" s="12"/>
      <c r="CR1765" s="12"/>
      <c r="CS1765" s="12"/>
      <c r="CT1765" s="12"/>
      <c r="CU1765" s="12"/>
      <c r="CV1765" s="12"/>
      <c r="CW1765" s="12"/>
      <c r="CX1765" s="12"/>
      <c r="CY1765" s="12"/>
      <c r="CZ1765" s="12"/>
      <c r="DA1765" s="12"/>
      <c r="DB1765" s="12"/>
      <c r="DC1765" s="12"/>
      <c r="DD1765" s="12"/>
      <c r="DE1765" s="13" t="s">
        <v>54</v>
      </c>
      <c r="DF1765" s="14" t="s">
        <v>55</v>
      </c>
    </row>
    <row r="1766" spans="1:110" ht="38.25" hidden="1" x14ac:dyDescent="0.25">
      <c r="A1766" s="25" t="s">
        <v>409</v>
      </c>
      <c r="B1766" s="48" t="s">
        <v>1732</v>
      </c>
      <c r="C1766" s="49">
        <v>1896</v>
      </c>
      <c r="D1766" s="49">
        <v>1977</v>
      </c>
      <c r="E1766" s="48" t="s">
        <v>52</v>
      </c>
      <c r="F1766" s="50">
        <v>7504</v>
      </c>
      <c r="G1766" s="50">
        <v>6641</v>
      </c>
      <c r="H1766" s="51">
        <v>33611</v>
      </c>
      <c r="I1766" s="12">
        <f t="shared" si="2090"/>
        <v>10571156</v>
      </c>
      <c r="J1766" s="12">
        <f t="shared" si="2091"/>
        <v>5285578</v>
      </c>
      <c r="K1766" s="12">
        <f t="shared" si="2086"/>
        <v>5285578</v>
      </c>
      <c r="L1766" s="12">
        <f t="shared" si="2125"/>
        <v>5285578</v>
      </c>
      <c r="M1766" s="12">
        <f t="shared" si="2124"/>
        <v>0</v>
      </c>
      <c r="N1766" s="12"/>
      <c r="O1766" s="12"/>
      <c r="P1766" s="12">
        <v>0</v>
      </c>
      <c r="Q1766" s="12"/>
      <c r="R1766" s="12"/>
      <c r="S1766" s="12">
        <v>0</v>
      </c>
      <c r="T1766" s="12"/>
      <c r="U1766" s="12"/>
      <c r="V1766" s="12">
        <v>0</v>
      </c>
      <c r="W1766" s="12"/>
      <c r="X1766" s="12"/>
      <c r="Y1766" s="12">
        <v>0</v>
      </c>
      <c r="Z1766" s="12"/>
      <c r="AA1766" s="12"/>
      <c r="AB1766" s="12">
        <v>0</v>
      </c>
      <c r="AC1766" s="12"/>
      <c r="AD1766" s="12"/>
      <c r="AE1766" s="12">
        <v>0</v>
      </c>
      <c r="AF1766" s="12"/>
      <c r="AG1766" s="12"/>
      <c r="AH1766" s="12">
        <v>0</v>
      </c>
      <c r="AI1766" s="12"/>
      <c r="AJ1766" s="12"/>
      <c r="AK1766" s="12">
        <v>0</v>
      </c>
      <c r="AL1766" s="12"/>
      <c r="AM1766" s="12"/>
      <c r="AN1766" s="12">
        <v>0</v>
      </c>
      <c r="AO1766" s="32">
        <v>23462840</v>
      </c>
      <c r="AP1766" s="39" t="s">
        <v>433</v>
      </c>
      <c r="AQ1766" s="32">
        <v>10571156</v>
      </c>
      <c r="AR1766" s="32">
        <v>-12891684</v>
      </c>
      <c r="AS1766" s="12"/>
      <c r="AT1766" s="12"/>
      <c r="AU1766" s="12">
        <v>0</v>
      </c>
      <c r="AV1766" s="12"/>
      <c r="AW1766" s="12"/>
      <c r="AX1766" s="12">
        <v>0</v>
      </c>
      <c r="AY1766" s="45"/>
      <c r="AZ1766" s="32"/>
      <c r="BA1766" s="12">
        <v>0</v>
      </c>
      <c r="BB1766" s="12">
        <f t="shared" si="2145"/>
        <v>0</v>
      </c>
      <c r="BC1766" s="12">
        <f t="shared" si="2088"/>
        <v>0</v>
      </c>
      <c r="BD1766" s="12">
        <f t="shared" si="2089"/>
        <v>0</v>
      </c>
      <c r="BE1766" s="12"/>
      <c r="BF1766" s="12"/>
      <c r="BG1766" s="12"/>
      <c r="BH1766" s="12">
        <f t="shared" ref="BH1766" si="2146">BG1766-BF1766</f>
        <v>0</v>
      </c>
      <c r="BI1766" s="12"/>
      <c r="BJ1766" s="12"/>
      <c r="BK1766" s="12"/>
      <c r="BL1766" s="12">
        <f t="shared" si="2144"/>
        <v>0</v>
      </c>
      <c r="BM1766" s="12"/>
      <c r="BN1766" s="12"/>
      <c r="BO1766" s="12"/>
      <c r="BP1766" s="12">
        <f t="shared" ref="BP1766" si="2147">BO1766-BN1766</f>
        <v>0</v>
      </c>
      <c r="BQ1766" s="12"/>
      <c r="BR1766" s="12"/>
      <c r="BS1766" s="12"/>
      <c r="BT1766" s="12">
        <f t="shared" ref="BT1766" si="2148">BS1766-BR1766</f>
        <v>0</v>
      </c>
      <c r="BU1766" s="12"/>
      <c r="BV1766" s="12"/>
      <c r="BW1766" s="12"/>
      <c r="BX1766" s="12">
        <f t="shared" ref="BX1766" si="2149">BW1766-BV1766</f>
        <v>0</v>
      </c>
      <c r="BY1766" s="12"/>
      <c r="BZ1766" s="12"/>
      <c r="CA1766" s="12"/>
      <c r="CB1766" s="12">
        <f t="shared" ref="CB1766" si="2150">CA1766-BZ1766</f>
        <v>0</v>
      </c>
      <c r="CC1766" s="12"/>
      <c r="CD1766" s="12"/>
      <c r="CE1766" s="12"/>
      <c r="CF1766" s="12">
        <f t="shared" ref="CF1766" si="2151">CE1766-CD1766</f>
        <v>0</v>
      </c>
      <c r="CG1766" s="12"/>
      <c r="CH1766" s="12"/>
      <c r="CI1766" s="12"/>
      <c r="CJ1766" s="12">
        <f t="shared" ref="CJ1766" si="2152">CI1766-CH1766</f>
        <v>0</v>
      </c>
      <c r="CK1766" s="12"/>
      <c r="CL1766" s="12"/>
      <c r="CM1766" s="12"/>
      <c r="CN1766" s="12">
        <f t="shared" ref="CN1766" si="2153">CM1766-CL1766</f>
        <v>0</v>
      </c>
      <c r="CO1766" s="12"/>
      <c r="CP1766" s="12"/>
      <c r="CQ1766" s="12"/>
      <c r="CR1766" s="12">
        <f t="shared" ref="CR1766" si="2154">CQ1766-CP1766</f>
        <v>0</v>
      </c>
      <c r="CS1766" s="12"/>
      <c r="CT1766" s="12"/>
      <c r="CU1766" s="12"/>
      <c r="CV1766" s="12">
        <f t="shared" ref="CV1766" si="2155">CU1766-CT1766</f>
        <v>0</v>
      </c>
      <c r="CW1766" s="12"/>
      <c r="CX1766" s="12"/>
      <c r="CY1766" s="12"/>
      <c r="CZ1766" s="12">
        <f t="shared" ref="CZ1766" si="2156">CY1766-CX1766</f>
        <v>0</v>
      </c>
      <c r="DA1766" s="12"/>
      <c r="DB1766" s="12"/>
      <c r="DC1766" s="12"/>
      <c r="DD1766" s="12">
        <f t="shared" ref="DD1766" si="2157">DC1766-DB1766</f>
        <v>0</v>
      </c>
      <c r="DE1766" s="13" t="s">
        <v>54</v>
      </c>
      <c r="DF1766" s="14" t="s">
        <v>55</v>
      </c>
    </row>
    <row r="1767" spans="1:110" ht="51" hidden="1" x14ac:dyDescent="0.25">
      <c r="A1767" s="25" t="s">
        <v>411</v>
      </c>
      <c r="B1767" s="48" t="s">
        <v>1733</v>
      </c>
      <c r="C1767" s="49">
        <v>1886</v>
      </c>
      <c r="D1767" s="49" t="s">
        <v>51</v>
      </c>
      <c r="E1767" s="48" t="s">
        <v>56</v>
      </c>
      <c r="F1767" s="50">
        <v>6484</v>
      </c>
      <c r="G1767" s="50">
        <v>5879</v>
      </c>
      <c r="H1767" s="51">
        <v>34682</v>
      </c>
      <c r="I1767" s="12">
        <f t="shared" si="2090"/>
        <v>3085801.13</v>
      </c>
      <c r="J1767" s="12">
        <f t="shared" si="2091"/>
        <v>1478568.5</v>
      </c>
      <c r="K1767" s="12">
        <f t="shared" si="2086"/>
        <v>1607232.63</v>
      </c>
      <c r="L1767" s="12">
        <f t="shared" si="2125"/>
        <v>1607232.63</v>
      </c>
      <c r="M1767" s="12">
        <f t="shared" si="2124"/>
        <v>0</v>
      </c>
      <c r="N1767" s="12">
        <v>2957137</v>
      </c>
      <c r="O1767" s="12">
        <v>2957137</v>
      </c>
      <c r="P1767" s="12">
        <v>0</v>
      </c>
      <c r="Q1767" s="12"/>
      <c r="R1767" s="12"/>
      <c r="S1767" s="12">
        <v>0</v>
      </c>
      <c r="T1767" s="12"/>
      <c r="U1767" s="12"/>
      <c r="V1767" s="12">
        <v>0</v>
      </c>
      <c r="W1767" s="12"/>
      <c r="X1767" s="12"/>
      <c r="Y1767" s="12">
        <v>0</v>
      </c>
      <c r="Z1767" s="12"/>
      <c r="AA1767" s="12"/>
      <c r="AB1767" s="12">
        <v>0</v>
      </c>
      <c r="AC1767" s="12"/>
      <c r="AD1767" s="12"/>
      <c r="AE1767" s="12">
        <v>0</v>
      </c>
      <c r="AF1767" s="12"/>
      <c r="AG1767" s="12"/>
      <c r="AH1767" s="12">
        <v>0</v>
      </c>
      <c r="AI1767" s="12"/>
      <c r="AJ1767" s="12"/>
      <c r="AK1767" s="12">
        <v>0</v>
      </c>
      <c r="AL1767" s="12"/>
      <c r="AM1767" s="12"/>
      <c r="AN1767" s="12">
        <v>0</v>
      </c>
      <c r="AO1767" s="32"/>
      <c r="AP1767" s="39"/>
      <c r="AQ1767" s="32"/>
      <c r="AR1767" s="32">
        <v>0</v>
      </c>
      <c r="AS1767" s="12"/>
      <c r="AT1767" s="12"/>
      <c r="AU1767" s="12">
        <v>0</v>
      </c>
      <c r="AV1767" s="12"/>
      <c r="AW1767" s="12"/>
      <c r="AX1767" s="12">
        <v>0</v>
      </c>
      <c r="AY1767" s="45"/>
      <c r="AZ1767" s="32"/>
      <c r="BA1767" s="12">
        <v>0</v>
      </c>
      <c r="BB1767" s="12">
        <f t="shared" ref="BB1767:BB1770" si="2158">BF1767+BJ1767+BN1767+BR1767+BV1767+BZ1767+CD1767+CH1767+CL1767+CP1767+CT1767+CX1767+DB1767</f>
        <v>0</v>
      </c>
      <c r="BC1767" s="12">
        <f t="shared" si="2088"/>
        <v>128664.13</v>
      </c>
      <c r="BD1767" s="12">
        <f t="shared" si="2089"/>
        <v>128664.13</v>
      </c>
      <c r="BE1767" s="12"/>
      <c r="BF1767" s="12"/>
      <c r="BG1767" s="12"/>
      <c r="BH1767" s="12">
        <f t="shared" ref="BH1767:BH1780" si="2159">BG1767-BF1767</f>
        <v>0</v>
      </c>
      <c r="BI1767" s="12"/>
      <c r="BJ1767" s="12"/>
      <c r="BK1767" s="12"/>
      <c r="BL1767" s="12">
        <f t="shared" si="2144"/>
        <v>0</v>
      </c>
      <c r="BM1767" s="12"/>
      <c r="BN1767" s="12"/>
      <c r="BO1767" s="12"/>
      <c r="BP1767" s="12">
        <f>BO1767-BN1767</f>
        <v>0</v>
      </c>
      <c r="BQ1767" s="12"/>
      <c r="BR1767" s="12"/>
      <c r="BS1767" s="12"/>
      <c r="BT1767" s="12">
        <f>BS1767-BR1767</f>
        <v>0</v>
      </c>
      <c r="BU1767" s="12"/>
      <c r="BV1767" s="12"/>
      <c r="BW1767" s="12"/>
      <c r="BX1767" s="12">
        <f>BW1767-BV1767</f>
        <v>0</v>
      </c>
      <c r="BY1767" s="12"/>
      <c r="BZ1767" s="12"/>
      <c r="CA1767" s="12"/>
      <c r="CB1767" s="12">
        <f>CA1767-BZ1767</f>
        <v>0</v>
      </c>
      <c r="CC1767" s="12"/>
      <c r="CD1767" s="12"/>
      <c r="CE1767" s="12"/>
      <c r="CF1767" s="12">
        <f>CE1767-CD1767</f>
        <v>0</v>
      </c>
      <c r="CG1767" s="12"/>
      <c r="CH1767" s="12"/>
      <c r="CI1767" s="12"/>
      <c r="CJ1767" s="12">
        <f>CI1767-CH1767</f>
        <v>0</v>
      </c>
      <c r="CK1767" s="12"/>
      <c r="CL1767" s="12"/>
      <c r="CM1767" s="12"/>
      <c r="CN1767" s="12">
        <f>CM1767-CL1767</f>
        <v>0</v>
      </c>
      <c r="CO1767" s="12"/>
      <c r="CP1767" s="12"/>
      <c r="CQ1767" s="12"/>
      <c r="CR1767" s="12">
        <f>CQ1767-CP1767</f>
        <v>0</v>
      </c>
      <c r="CS1767" s="12"/>
      <c r="CT1767" s="12"/>
      <c r="CU1767" s="12"/>
      <c r="CV1767" s="12">
        <f>CU1767-CT1767</f>
        <v>0</v>
      </c>
      <c r="CW1767" s="12"/>
      <c r="CX1767" s="12"/>
      <c r="CY1767" s="12"/>
      <c r="CZ1767" s="12">
        <f>CY1767-CX1767</f>
        <v>0</v>
      </c>
      <c r="DA1767" s="12"/>
      <c r="DB1767" s="12"/>
      <c r="DC1767" s="12">
        <v>128664.13</v>
      </c>
      <c r="DD1767" s="12">
        <f>DC1767-DB1767</f>
        <v>128664.13</v>
      </c>
      <c r="DE1767" s="13" t="s">
        <v>54</v>
      </c>
      <c r="DF1767" s="14" t="s">
        <v>55</v>
      </c>
    </row>
    <row r="1768" spans="1:110" ht="51" hidden="1" x14ac:dyDescent="0.25">
      <c r="A1768" s="25" t="s">
        <v>412</v>
      </c>
      <c r="B1768" s="48" t="s">
        <v>1734</v>
      </c>
      <c r="C1768" s="49">
        <v>1907</v>
      </c>
      <c r="D1768" s="49" t="s">
        <v>51</v>
      </c>
      <c r="E1768" s="48" t="s">
        <v>56</v>
      </c>
      <c r="F1768" s="50">
        <v>8217</v>
      </c>
      <c r="G1768" s="50">
        <v>7535</v>
      </c>
      <c r="H1768" s="51">
        <v>33611</v>
      </c>
      <c r="I1768" s="12">
        <f t="shared" si="2090"/>
        <v>19357967.239999998</v>
      </c>
      <c r="J1768" s="12">
        <f t="shared" si="2091"/>
        <v>9407986.2599999998</v>
      </c>
      <c r="K1768" s="12">
        <f t="shared" si="2086"/>
        <v>9949980.9799999986</v>
      </c>
      <c r="L1768" s="12">
        <f t="shared" si="2125"/>
        <v>9949980.9799999986</v>
      </c>
      <c r="M1768" s="12">
        <f t="shared" si="2124"/>
        <v>0</v>
      </c>
      <c r="N1768" s="12">
        <v>3692150</v>
      </c>
      <c r="O1768" s="12">
        <v>3692150</v>
      </c>
      <c r="P1768" s="12">
        <v>0</v>
      </c>
      <c r="Q1768" s="12"/>
      <c r="R1768" s="12"/>
      <c r="S1768" s="12">
        <v>0</v>
      </c>
      <c r="T1768" s="12"/>
      <c r="U1768" s="12"/>
      <c r="V1768" s="12">
        <v>0</v>
      </c>
      <c r="W1768" s="12"/>
      <c r="X1768" s="12"/>
      <c r="Y1768" s="12">
        <v>0</v>
      </c>
      <c r="Z1768" s="12"/>
      <c r="AA1768" s="12"/>
      <c r="AB1768" s="12">
        <v>0</v>
      </c>
      <c r="AC1768" s="12"/>
      <c r="AD1768" s="12"/>
      <c r="AE1768" s="12">
        <v>0</v>
      </c>
      <c r="AF1768" s="12"/>
      <c r="AG1768" s="12"/>
      <c r="AH1768" s="12">
        <v>0</v>
      </c>
      <c r="AI1768" s="12"/>
      <c r="AJ1768" s="12"/>
      <c r="AK1768" s="12">
        <v>0</v>
      </c>
      <c r="AL1768" s="12"/>
      <c r="AM1768" s="12"/>
      <c r="AN1768" s="12">
        <v>0</v>
      </c>
      <c r="AO1768" s="32"/>
      <c r="AP1768" s="39" t="s">
        <v>53</v>
      </c>
      <c r="AQ1768" s="32"/>
      <c r="AR1768" s="32">
        <v>0</v>
      </c>
      <c r="AS1768" s="12">
        <v>15123822.52</v>
      </c>
      <c r="AT1768" s="12">
        <v>15123822.52</v>
      </c>
      <c r="AU1768" s="12">
        <v>0</v>
      </c>
      <c r="AV1768" s="12"/>
      <c r="AW1768" s="12"/>
      <c r="AX1768" s="12">
        <v>0</v>
      </c>
      <c r="AY1768" s="45"/>
      <c r="AZ1768" s="32"/>
      <c r="BA1768" s="12">
        <v>0</v>
      </c>
      <c r="BB1768" s="12">
        <f t="shared" si="2158"/>
        <v>0</v>
      </c>
      <c r="BC1768" s="12">
        <f t="shared" si="2088"/>
        <v>541994.72</v>
      </c>
      <c r="BD1768" s="12">
        <f t="shared" si="2089"/>
        <v>541994.72</v>
      </c>
      <c r="BE1768" s="12"/>
      <c r="BF1768" s="12"/>
      <c r="BG1768" s="12">
        <v>541994.72</v>
      </c>
      <c r="BH1768" s="12">
        <f t="shared" si="2159"/>
        <v>541994.72</v>
      </c>
      <c r="BI1768" s="12"/>
      <c r="BJ1768" s="12"/>
      <c r="BK1768" s="12"/>
      <c r="BL1768" s="12">
        <f t="shared" si="2144"/>
        <v>0</v>
      </c>
      <c r="BM1768" s="12"/>
      <c r="BN1768" s="12"/>
      <c r="BO1768" s="12"/>
      <c r="BP1768" s="12">
        <f>BO1768-BN1768</f>
        <v>0</v>
      </c>
      <c r="BQ1768" s="12"/>
      <c r="BR1768" s="12"/>
      <c r="BS1768" s="12"/>
      <c r="BT1768" s="12">
        <f>BS1768-BR1768</f>
        <v>0</v>
      </c>
      <c r="BU1768" s="12"/>
      <c r="BV1768" s="12"/>
      <c r="BW1768" s="12"/>
      <c r="BX1768" s="12">
        <f>BW1768-BV1768</f>
        <v>0</v>
      </c>
      <c r="BY1768" s="12"/>
      <c r="BZ1768" s="12"/>
      <c r="CA1768" s="12"/>
      <c r="CB1768" s="12">
        <f>CA1768-BZ1768</f>
        <v>0</v>
      </c>
      <c r="CC1768" s="12"/>
      <c r="CD1768" s="12"/>
      <c r="CE1768" s="12"/>
      <c r="CF1768" s="12">
        <f>CE1768-CD1768</f>
        <v>0</v>
      </c>
      <c r="CG1768" s="12"/>
      <c r="CH1768" s="12"/>
      <c r="CI1768" s="12"/>
      <c r="CJ1768" s="12">
        <f>CI1768-CH1768</f>
        <v>0</v>
      </c>
      <c r="CK1768" s="12"/>
      <c r="CL1768" s="12"/>
      <c r="CM1768" s="12"/>
      <c r="CN1768" s="12">
        <f>CM1768-CL1768</f>
        <v>0</v>
      </c>
      <c r="CO1768" s="12"/>
      <c r="CP1768" s="12"/>
      <c r="CQ1768" s="12"/>
      <c r="CR1768" s="12">
        <f>CQ1768-CP1768</f>
        <v>0</v>
      </c>
      <c r="CS1768" s="12"/>
      <c r="CT1768" s="12"/>
      <c r="CU1768" s="12"/>
      <c r="CV1768" s="12">
        <f>CU1768-CT1768</f>
        <v>0</v>
      </c>
      <c r="CW1768" s="12"/>
      <c r="CX1768" s="12"/>
      <c r="CY1768" s="12"/>
      <c r="CZ1768" s="12">
        <f>CY1768-CX1768</f>
        <v>0</v>
      </c>
      <c r="DA1768" s="12"/>
      <c r="DB1768" s="12"/>
      <c r="DC1768" s="12"/>
      <c r="DD1768" s="12">
        <f>DC1768-DB1768</f>
        <v>0</v>
      </c>
      <c r="DE1768" s="13" t="s">
        <v>54</v>
      </c>
      <c r="DF1768" s="14" t="s">
        <v>55</v>
      </c>
    </row>
    <row r="1769" spans="1:110" ht="51" hidden="1" x14ac:dyDescent="0.25">
      <c r="A1769" s="25" t="s">
        <v>2336</v>
      </c>
      <c r="B1769" s="48" t="s">
        <v>1735</v>
      </c>
      <c r="C1769" s="49">
        <v>1892</v>
      </c>
      <c r="D1769" s="49" t="s">
        <v>51</v>
      </c>
      <c r="E1769" s="48" t="s">
        <v>56</v>
      </c>
      <c r="F1769" s="50">
        <v>226</v>
      </c>
      <c r="G1769" s="50">
        <v>198</v>
      </c>
      <c r="H1769" s="51">
        <v>35339</v>
      </c>
      <c r="I1769" s="12">
        <f t="shared" si="2090"/>
        <v>444105.6</v>
      </c>
      <c r="J1769" s="12">
        <f t="shared" si="2091"/>
        <v>222052.8</v>
      </c>
      <c r="K1769" s="12">
        <f t="shared" si="2086"/>
        <v>222052.8</v>
      </c>
      <c r="L1769" s="12">
        <f t="shared" si="2125"/>
        <v>222052.8</v>
      </c>
      <c r="M1769" s="12">
        <f t="shared" si="2124"/>
        <v>0</v>
      </c>
      <c r="N1769" s="12"/>
      <c r="O1769" s="12"/>
      <c r="P1769" s="12">
        <v>0</v>
      </c>
      <c r="Q1769" s="12"/>
      <c r="R1769" s="12"/>
      <c r="S1769" s="12">
        <v>0</v>
      </c>
      <c r="T1769" s="12"/>
      <c r="U1769" s="12"/>
      <c r="V1769" s="12">
        <v>0</v>
      </c>
      <c r="W1769" s="12"/>
      <c r="X1769" s="12"/>
      <c r="Y1769" s="12">
        <v>0</v>
      </c>
      <c r="Z1769" s="12"/>
      <c r="AA1769" s="12"/>
      <c r="AB1769" s="12">
        <v>0</v>
      </c>
      <c r="AC1769" s="12">
        <v>117192.24099999999</v>
      </c>
      <c r="AD1769" s="12">
        <v>444105.6</v>
      </c>
      <c r="AE1769" s="12">
        <v>326913.359</v>
      </c>
      <c r="AF1769" s="12"/>
      <c r="AG1769" s="12"/>
      <c r="AH1769" s="12">
        <v>0</v>
      </c>
      <c r="AI1769" s="12"/>
      <c r="AJ1769" s="12"/>
      <c r="AK1769" s="12">
        <v>0</v>
      </c>
      <c r="AL1769" s="12"/>
      <c r="AM1769" s="12"/>
      <c r="AN1769" s="12">
        <v>0</v>
      </c>
      <c r="AO1769" s="32"/>
      <c r="AP1769" s="39" t="s">
        <v>53</v>
      </c>
      <c r="AQ1769" s="32"/>
      <c r="AR1769" s="32">
        <v>0</v>
      </c>
      <c r="AS1769" s="12"/>
      <c r="AT1769" s="12"/>
      <c r="AU1769" s="12">
        <v>0</v>
      </c>
      <c r="AV1769" s="12"/>
      <c r="AW1769" s="12"/>
      <c r="AX1769" s="12">
        <v>0</v>
      </c>
      <c r="AY1769" s="45"/>
      <c r="AZ1769" s="32"/>
      <c r="BA1769" s="12">
        <v>0</v>
      </c>
      <c r="BB1769" s="12">
        <f t="shared" si="2158"/>
        <v>0</v>
      </c>
      <c r="BC1769" s="12">
        <f t="shared" si="2088"/>
        <v>0</v>
      </c>
      <c r="BD1769" s="12">
        <f t="shared" si="2089"/>
        <v>0</v>
      </c>
      <c r="BE1769" s="12"/>
      <c r="BF1769" s="12"/>
      <c r="BG1769" s="12"/>
      <c r="BH1769" s="12">
        <f t="shared" si="2159"/>
        <v>0</v>
      </c>
      <c r="BI1769" s="12"/>
      <c r="BJ1769" s="12"/>
      <c r="BK1769" s="12"/>
      <c r="BL1769" s="12">
        <f t="shared" si="2144"/>
        <v>0</v>
      </c>
      <c r="BM1769" s="12"/>
      <c r="BN1769" s="12"/>
      <c r="BO1769" s="12"/>
      <c r="BP1769" s="12">
        <f>BO1769-BN1769</f>
        <v>0</v>
      </c>
      <c r="BQ1769" s="12"/>
      <c r="BR1769" s="12"/>
      <c r="BS1769" s="12"/>
      <c r="BT1769" s="12">
        <f>BS1769-BR1769</f>
        <v>0</v>
      </c>
      <c r="BU1769" s="12"/>
      <c r="BV1769" s="12"/>
      <c r="BW1769" s="12"/>
      <c r="BX1769" s="12">
        <f>BW1769-BV1769</f>
        <v>0</v>
      </c>
      <c r="BY1769" s="12"/>
      <c r="BZ1769" s="12"/>
      <c r="CA1769" s="12"/>
      <c r="CB1769" s="12">
        <f>CA1769-BZ1769</f>
        <v>0</v>
      </c>
      <c r="CC1769" s="12"/>
      <c r="CD1769" s="12"/>
      <c r="CE1769" s="12"/>
      <c r="CF1769" s="12">
        <f>CE1769-CD1769</f>
        <v>0</v>
      </c>
      <c r="CG1769" s="12"/>
      <c r="CH1769" s="12"/>
      <c r="CI1769" s="12"/>
      <c r="CJ1769" s="12">
        <f>CI1769-CH1769</f>
        <v>0</v>
      </c>
      <c r="CK1769" s="12"/>
      <c r="CL1769" s="12"/>
      <c r="CM1769" s="12"/>
      <c r="CN1769" s="12">
        <f>CM1769-CL1769</f>
        <v>0</v>
      </c>
      <c r="CO1769" s="12"/>
      <c r="CP1769" s="12"/>
      <c r="CQ1769" s="12"/>
      <c r="CR1769" s="12">
        <f>CQ1769-CP1769</f>
        <v>0</v>
      </c>
      <c r="CS1769" s="12"/>
      <c r="CT1769" s="12"/>
      <c r="CU1769" s="12"/>
      <c r="CV1769" s="12">
        <f>CU1769-CT1769</f>
        <v>0</v>
      </c>
      <c r="CW1769" s="12"/>
      <c r="CX1769" s="12"/>
      <c r="CY1769" s="12"/>
      <c r="CZ1769" s="12">
        <f>CY1769-CX1769</f>
        <v>0</v>
      </c>
      <c r="DA1769" s="12"/>
      <c r="DB1769" s="12"/>
      <c r="DC1769" s="12"/>
      <c r="DD1769" s="12">
        <f>DC1769-DB1769</f>
        <v>0</v>
      </c>
      <c r="DE1769" s="13" t="s">
        <v>54</v>
      </c>
      <c r="DF1769" s="14" t="s">
        <v>55</v>
      </c>
    </row>
    <row r="1770" spans="1:110" ht="51" hidden="1" x14ac:dyDescent="0.25">
      <c r="A1770" s="25" t="s">
        <v>413</v>
      </c>
      <c r="B1770" s="48" t="s">
        <v>1736</v>
      </c>
      <c r="C1770" s="49">
        <v>1898</v>
      </c>
      <c r="D1770" s="49" t="s">
        <v>51</v>
      </c>
      <c r="E1770" s="48" t="s">
        <v>56</v>
      </c>
      <c r="F1770" s="50">
        <v>5611</v>
      </c>
      <c r="G1770" s="50">
        <v>5188</v>
      </c>
      <c r="H1770" s="51">
        <v>33611</v>
      </c>
      <c r="I1770" s="12">
        <f t="shared" si="2090"/>
        <v>3947549.32</v>
      </c>
      <c r="J1770" s="12">
        <f t="shared" si="2091"/>
        <v>1913758.335</v>
      </c>
      <c r="K1770" s="12">
        <f t="shared" si="2086"/>
        <v>2033790.9849999999</v>
      </c>
      <c r="L1770" s="12">
        <f t="shared" si="2125"/>
        <v>2033790.9849999999</v>
      </c>
      <c r="M1770" s="12">
        <f t="shared" si="2124"/>
        <v>0</v>
      </c>
      <c r="N1770" s="12">
        <v>2609564</v>
      </c>
      <c r="O1770" s="12">
        <v>1927826.64</v>
      </c>
      <c r="P1770" s="12">
        <v>-681737.3600000001</v>
      </c>
      <c r="Q1770" s="12"/>
      <c r="R1770" s="12"/>
      <c r="S1770" s="12">
        <v>0</v>
      </c>
      <c r="T1770" s="12"/>
      <c r="U1770" s="12"/>
      <c r="V1770" s="12">
        <v>0</v>
      </c>
      <c r="W1770" s="12"/>
      <c r="X1770" s="12"/>
      <c r="Y1770" s="12">
        <v>0</v>
      </c>
      <c r="Z1770" s="12"/>
      <c r="AA1770" s="12"/>
      <c r="AB1770" s="12">
        <v>0</v>
      </c>
      <c r="AC1770" s="12">
        <v>1899690.03</v>
      </c>
      <c r="AD1770" s="12">
        <v>1899690.03</v>
      </c>
      <c r="AE1770" s="12">
        <v>0</v>
      </c>
      <c r="AF1770" s="12"/>
      <c r="AG1770" s="12"/>
      <c r="AH1770" s="12">
        <v>0</v>
      </c>
      <c r="AI1770" s="12"/>
      <c r="AJ1770" s="12"/>
      <c r="AK1770" s="12">
        <v>0</v>
      </c>
      <c r="AL1770" s="12"/>
      <c r="AM1770" s="12"/>
      <c r="AN1770" s="12">
        <v>0</v>
      </c>
      <c r="AO1770" s="32"/>
      <c r="AP1770" s="39" t="s">
        <v>53</v>
      </c>
      <c r="AQ1770" s="32"/>
      <c r="AR1770" s="32">
        <v>0</v>
      </c>
      <c r="AS1770" s="12"/>
      <c r="AT1770" s="12"/>
      <c r="AU1770" s="12">
        <v>0</v>
      </c>
      <c r="AV1770" s="12"/>
      <c r="AW1770" s="12"/>
      <c r="AX1770" s="12">
        <v>0</v>
      </c>
      <c r="AY1770" s="45"/>
      <c r="AZ1770" s="32"/>
      <c r="BA1770" s="12">
        <v>0</v>
      </c>
      <c r="BB1770" s="12">
        <f t="shared" si="2158"/>
        <v>0</v>
      </c>
      <c r="BC1770" s="12">
        <f t="shared" si="2088"/>
        <v>120032.65</v>
      </c>
      <c r="BD1770" s="12">
        <f t="shared" si="2089"/>
        <v>120032.65</v>
      </c>
      <c r="BE1770" s="12"/>
      <c r="BF1770" s="12"/>
      <c r="BG1770" s="12"/>
      <c r="BH1770" s="12">
        <f t="shared" si="2159"/>
        <v>0</v>
      </c>
      <c r="BI1770" s="12"/>
      <c r="BJ1770" s="12"/>
      <c r="BK1770" s="12"/>
      <c r="BL1770" s="12">
        <f t="shared" si="2144"/>
        <v>0</v>
      </c>
      <c r="BM1770" s="12"/>
      <c r="BN1770" s="12"/>
      <c r="BO1770" s="12"/>
      <c r="BP1770" s="12">
        <f>BO1770-BN1770</f>
        <v>0</v>
      </c>
      <c r="BQ1770" s="12"/>
      <c r="BR1770" s="12"/>
      <c r="BS1770" s="12"/>
      <c r="BT1770" s="12">
        <f>BS1770-BR1770</f>
        <v>0</v>
      </c>
      <c r="BU1770" s="12"/>
      <c r="BV1770" s="12"/>
      <c r="BW1770" s="12"/>
      <c r="BX1770" s="12">
        <f>BW1770-BV1770</f>
        <v>0</v>
      </c>
      <c r="BY1770" s="12"/>
      <c r="BZ1770" s="12"/>
      <c r="CA1770" s="12"/>
      <c r="CB1770" s="12">
        <f>CA1770-BZ1770</f>
        <v>0</v>
      </c>
      <c r="CC1770" s="12"/>
      <c r="CD1770" s="12"/>
      <c r="CE1770" s="12"/>
      <c r="CF1770" s="12">
        <f>CE1770-CD1770</f>
        <v>0</v>
      </c>
      <c r="CG1770" s="12"/>
      <c r="CH1770" s="12"/>
      <c r="CI1770" s="12"/>
      <c r="CJ1770" s="12">
        <f>CI1770-CH1770</f>
        <v>0</v>
      </c>
      <c r="CK1770" s="12"/>
      <c r="CL1770" s="12"/>
      <c r="CM1770" s="12"/>
      <c r="CN1770" s="12">
        <f>CM1770-CL1770</f>
        <v>0</v>
      </c>
      <c r="CO1770" s="12"/>
      <c r="CP1770" s="12"/>
      <c r="CQ1770" s="12">
        <v>120032.65</v>
      </c>
      <c r="CR1770" s="12">
        <f>CQ1770-CP1770</f>
        <v>120032.65</v>
      </c>
      <c r="CS1770" s="12"/>
      <c r="CT1770" s="12"/>
      <c r="CU1770" s="12"/>
      <c r="CV1770" s="12">
        <f>CU1770-CT1770</f>
        <v>0</v>
      </c>
      <c r="CW1770" s="12"/>
      <c r="CX1770" s="12"/>
      <c r="CY1770" s="12"/>
      <c r="CZ1770" s="12">
        <f>CY1770-CX1770</f>
        <v>0</v>
      </c>
      <c r="DA1770" s="12"/>
      <c r="DB1770" s="12"/>
      <c r="DC1770" s="12"/>
      <c r="DD1770" s="12">
        <f>DC1770-DB1770</f>
        <v>0</v>
      </c>
      <c r="DE1770" s="13" t="s">
        <v>54</v>
      </c>
      <c r="DF1770" s="14" t="s">
        <v>55</v>
      </c>
    </row>
    <row r="1771" spans="1:110" ht="38.25" hidden="1" x14ac:dyDescent="0.25">
      <c r="A1771" s="25" t="s">
        <v>414</v>
      </c>
      <c r="B1771" s="48" t="s">
        <v>1921</v>
      </c>
      <c r="C1771" s="49">
        <v>1873</v>
      </c>
      <c r="D1771" s="49"/>
      <c r="E1771" s="48" t="s">
        <v>52</v>
      </c>
      <c r="F1771" s="50">
        <v>5611.72</v>
      </c>
      <c r="G1771" s="50">
        <v>4809.72</v>
      </c>
      <c r="H1771" s="51">
        <v>33611</v>
      </c>
      <c r="I1771" s="12">
        <f t="shared" si="2090"/>
        <v>11774745.6</v>
      </c>
      <c r="J1771" s="12">
        <f t="shared" si="2091"/>
        <v>5887372.7999999998</v>
      </c>
      <c r="K1771" s="12">
        <f t="shared" si="2086"/>
        <v>5887372.7999999998</v>
      </c>
      <c r="L1771" s="12">
        <f t="shared" si="2125"/>
        <v>5887372.7999999998</v>
      </c>
      <c r="M1771" s="12">
        <f t="shared" si="2124"/>
        <v>0</v>
      </c>
      <c r="N1771" s="12"/>
      <c r="O1771" s="12"/>
      <c r="P1771" s="12">
        <v>0</v>
      </c>
      <c r="Q1771" s="12"/>
      <c r="R1771" s="12"/>
      <c r="S1771" s="12">
        <v>0</v>
      </c>
      <c r="T1771" s="12"/>
      <c r="U1771" s="12"/>
      <c r="V1771" s="12">
        <v>0</v>
      </c>
      <c r="W1771" s="12"/>
      <c r="X1771" s="12"/>
      <c r="Y1771" s="12">
        <v>0</v>
      </c>
      <c r="Z1771" s="12"/>
      <c r="AA1771" s="12"/>
      <c r="AB1771" s="12">
        <v>0</v>
      </c>
      <c r="AC1771" s="12"/>
      <c r="AD1771" s="12"/>
      <c r="AE1771" s="12">
        <v>0</v>
      </c>
      <c r="AF1771" s="12"/>
      <c r="AG1771" s="12"/>
      <c r="AH1771" s="12">
        <v>0</v>
      </c>
      <c r="AI1771" s="12"/>
      <c r="AJ1771" s="12"/>
      <c r="AK1771" s="12">
        <v>0</v>
      </c>
      <c r="AL1771" s="12"/>
      <c r="AM1771" s="12"/>
      <c r="AN1771" s="12">
        <v>0</v>
      </c>
      <c r="AO1771" s="32"/>
      <c r="AP1771" s="39"/>
      <c r="AQ1771" s="32"/>
      <c r="AR1771" s="32">
        <v>0</v>
      </c>
      <c r="AS1771" s="12">
        <v>12262558.800000001</v>
      </c>
      <c r="AT1771" s="12">
        <v>11774745.6</v>
      </c>
      <c r="AU1771" s="12">
        <v>-487813.20000000112</v>
      </c>
      <c r="AV1771" s="12"/>
      <c r="AW1771" s="12"/>
      <c r="AX1771" s="12">
        <v>0</v>
      </c>
      <c r="AY1771" s="45"/>
      <c r="AZ1771" s="32"/>
      <c r="BA1771" s="12">
        <v>0</v>
      </c>
      <c r="BB1771" s="12">
        <f t="shared" ref="BB1771:BB1773" si="2160">BF1771+BJ1771+BN1771+BR1771+BV1771+BZ1771+CD1771+CH1771+CL1771+CP1771+CT1771+CX1771+DB1771</f>
        <v>0</v>
      </c>
      <c r="BC1771" s="12">
        <f t="shared" si="2088"/>
        <v>0</v>
      </c>
      <c r="BD1771" s="12">
        <f t="shared" si="2089"/>
        <v>0</v>
      </c>
      <c r="BE1771" s="12"/>
      <c r="BF1771" s="12"/>
      <c r="BG1771" s="12"/>
      <c r="BH1771" s="12">
        <f t="shared" si="2159"/>
        <v>0</v>
      </c>
      <c r="BI1771" s="12"/>
      <c r="BJ1771" s="12"/>
      <c r="BK1771" s="12"/>
      <c r="BL1771" s="12">
        <f t="shared" si="2144"/>
        <v>0</v>
      </c>
      <c r="BM1771" s="12"/>
      <c r="BN1771" s="12"/>
      <c r="BO1771" s="12"/>
      <c r="BP1771" s="12">
        <f>BO1771-BN1771</f>
        <v>0</v>
      </c>
      <c r="BQ1771" s="12"/>
      <c r="BR1771" s="12"/>
      <c r="BS1771" s="12"/>
      <c r="BT1771" s="12">
        <f>BS1771-BR1771</f>
        <v>0</v>
      </c>
      <c r="BU1771" s="12"/>
      <c r="BV1771" s="12"/>
      <c r="BW1771" s="12"/>
      <c r="BX1771" s="12">
        <f>BW1771-BV1771</f>
        <v>0</v>
      </c>
      <c r="BY1771" s="12"/>
      <c r="BZ1771" s="12"/>
      <c r="CA1771" s="12"/>
      <c r="CB1771" s="12">
        <f>CA1771-BZ1771</f>
        <v>0</v>
      </c>
      <c r="CC1771" s="12"/>
      <c r="CD1771" s="12"/>
      <c r="CE1771" s="12"/>
      <c r="CF1771" s="12">
        <f>CE1771-CD1771</f>
        <v>0</v>
      </c>
      <c r="CG1771" s="12"/>
      <c r="CH1771" s="12"/>
      <c r="CI1771" s="12"/>
      <c r="CJ1771" s="12">
        <f>CI1771-CH1771</f>
        <v>0</v>
      </c>
      <c r="CK1771" s="12"/>
      <c r="CL1771" s="12"/>
      <c r="CM1771" s="12"/>
      <c r="CN1771" s="12">
        <f>CM1771-CL1771</f>
        <v>0</v>
      </c>
      <c r="CO1771" s="12"/>
      <c r="CP1771" s="12"/>
      <c r="CQ1771" s="12"/>
      <c r="CR1771" s="12">
        <f>CQ1771-CP1771</f>
        <v>0</v>
      </c>
      <c r="CS1771" s="12"/>
      <c r="CT1771" s="12"/>
      <c r="CU1771" s="12"/>
      <c r="CV1771" s="12">
        <f>CU1771-CT1771</f>
        <v>0</v>
      </c>
      <c r="CW1771" s="12"/>
      <c r="CX1771" s="12"/>
      <c r="CY1771" s="12"/>
      <c r="CZ1771" s="12">
        <f>CY1771-CX1771</f>
        <v>0</v>
      </c>
      <c r="DA1771" s="12"/>
      <c r="DB1771" s="12"/>
      <c r="DC1771" s="12"/>
      <c r="DD1771" s="12">
        <f>DC1771-DB1771</f>
        <v>0</v>
      </c>
      <c r="DE1771" s="13" t="s">
        <v>54</v>
      </c>
      <c r="DF1771" s="14" t="s">
        <v>55</v>
      </c>
    </row>
    <row r="1772" spans="1:110" ht="38.25" hidden="1" x14ac:dyDescent="0.25">
      <c r="A1772" s="25" t="s">
        <v>415</v>
      </c>
      <c r="B1772" s="48" t="s">
        <v>2589</v>
      </c>
      <c r="C1772" s="49" t="s">
        <v>2590</v>
      </c>
      <c r="D1772" s="49">
        <v>1977</v>
      </c>
      <c r="E1772" s="100" t="s">
        <v>52</v>
      </c>
      <c r="F1772" s="49">
        <v>4662</v>
      </c>
      <c r="G1772" s="49">
        <v>4408</v>
      </c>
      <c r="H1772" s="51">
        <v>34072</v>
      </c>
      <c r="I1772" s="12">
        <f t="shared" si="2090"/>
        <v>1600000</v>
      </c>
      <c r="J1772" s="12">
        <f t="shared" si="2091"/>
        <v>0</v>
      </c>
      <c r="K1772" s="12">
        <f t="shared" si="2086"/>
        <v>1600000</v>
      </c>
      <c r="L1772" s="12">
        <f t="shared" si="2125"/>
        <v>1600000</v>
      </c>
      <c r="M1772" s="12">
        <f t="shared" si="2124"/>
        <v>0</v>
      </c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32"/>
      <c r="AP1772" s="39"/>
      <c r="AQ1772" s="32"/>
      <c r="AR1772" s="32"/>
      <c r="AS1772" s="12"/>
      <c r="AT1772" s="12"/>
      <c r="AU1772" s="12"/>
      <c r="AV1772" s="12"/>
      <c r="AW1772" s="12"/>
      <c r="AX1772" s="12"/>
      <c r="AY1772" s="45"/>
      <c r="AZ1772" s="32"/>
      <c r="BA1772" s="12"/>
      <c r="BB1772" s="12">
        <f t="shared" si="2160"/>
        <v>0</v>
      </c>
      <c r="BC1772" s="12">
        <f t="shared" si="2088"/>
        <v>1600000</v>
      </c>
      <c r="BD1772" s="12">
        <f t="shared" si="2089"/>
        <v>1600000</v>
      </c>
      <c r="BE1772" s="12">
        <v>1</v>
      </c>
      <c r="BF1772" s="12">
        <v>0</v>
      </c>
      <c r="BG1772" s="12">
        <v>800000</v>
      </c>
      <c r="BH1772" s="12">
        <f t="shared" si="2159"/>
        <v>800000</v>
      </c>
      <c r="BI1772" s="12">
        <v>1</v>
      </c>
      <c r="BJ1772" s="12">
        <v>0</v>
      </c>
      <c r="BK1772" s="12">
        <v>800000</v>
      </c>
      <c r="BL1772" s="12">
        <f t="shared" si="2144"/>
        <v>800000</v>
      </c>
      <c r="BM1772" s="12"/>
      <c r="BN1772" s="12"/>
      <c r="BO1772" s="12"/>
      <c r="BP1772" s="12"/>
      <c r="BQ1772" s="12"/>
      <c r="BR1772" s="12"/>
      <c r="BS1772" s="12"/>
      <c r="BT1772" s="12"/>
      <c r="BU1772" s="12"/>
      <c r="BV1772" s="12"/>
      <c r="BW1772" s="12"/>
      <c r="BX1772" s="12"/>
      <c r="BY1772" s="12"/>
      <c r="BZ1772" s="12"/>
      <c r="CA1772" s="12"/>
      <c r="CB1772" s="12"/>
      <c r="CC1772" s="12"/>
      <c r="CD1772" s="12"/>
      <c r="CE1772" s="12"/>
      <c r="CF1772" s="12"/>
      <c r="CG1772" s="12"/>
      <c r="CH1772" s="12"/>
      <c r="CI1772" s="12"/>
      <c r="CJ1772" s="12"/>
      <c r="CK1772" s="12"/>
      <c r="CL1772" s="12"/>
      <c r="CM1772" s="12"/>
      <c r="CN1772" s="12"/>
      <c r="CO1772" s="12"/>
      <c r="CP1772" s="12"/>
      <c r="CQ1772" s="12"/>
      <c r="CR1772" s="12"/>
      <c r="CS1772" s="12"/>
      <c r="CT1772" s="12"/>
      <c r="CU1772" s="12"/>
      <c r="CV1772" s="12"/>
      <c r="CW1772" s="12"/>
      <c r="CX1772" s="12"/>
      <c r="CY1772" s="12"/>
      <c r="CZ1772" s="12"/>
      <c r="DA1772" s="12"/>
      <c r="DB1772" s="12"/>
      <c r="DC1772" s="12"/>
      <c r="DD1772" s="12"/>
      <c r="DE1772" s="13" t="s">
        <v>54</v>
      </c>
      <c r="DF1772" s="14" t="s">
        <v>55</v>
      </c>
    </row>
    <row r="1773" spans="1:110" ht="38.25" hidden="1" x14ac:dyDescent="0.25">
      <c r="A1773" s="25" t="s">
        <v>417</v>
      </c>
      <c r="B1773" s="48" t="s">
        <v>1737</v>
      </c>
      <c r="C1773" s="49">
        <v>1850</v>
      </c>
      <c r="D1773" s="49">
        <v>1968</v>
      </c>
      <c r="E1773" s="48" t="s">
        <v>52</v>
      </c>
      <c r="F1773" s="50">
        <v>4349</v>
      </c>
      <c r="G1773" s="50">
        <v>3836</v>
      </c>
      <c r="H1773" s="51">
        <v>33689</v>
      </c>
      <c r="I1773" s="12">
        <f t="shared" si="2090"/>
        <v>4404839</v>
      </c>
      <c r="J1773" s="12">
        <f t="shared" si="2091"/>
        <v>2202419.5</v>
      </c>
      <c r="K1773" s="12">
        <f t="shared" si="2086"/>
        <v>2202419.5</v>
      </c>
      <c r="L1773" s="12">
        <f t="shared" si="2125"/>
        <v>2202419.5</v>
      </c>
      <c r="M1773" s="12">
        <f t="shared" si="2124"/>
        <v>0</v>
      </c>
      <c r="N1773" s="12"/>
      <c r="O1773" s="12"/>
      <c r="P1773" s="12">
        <v>0</v>
      </c>
      <c r="Q1773" s="12"/>
      <c r="R1773" s="12"/>
      <c r="S1773" s="12">
        <v>0</v>
      </c>
      <c r="T1773" s="12"/>
      <c r="U1773" s="12"/>
      <c r="V1773" s="12">
        <v>0</v>
      </c>
      <c r="W1773" s="12"/>
      <c r="X1773" s="12"/>
      <c r="Y1773" s="12">
        <v>0</v>
      </c>
      <c r="Z1773" s="12"/>
      <c r="AA1773" s="12"/>
      <c r="AB1773" s="12">
        <v>0</v>
      </c>
      <c r="AC1773" s="12"/>
      <c r="AD1773" s="12"/>
      <c r="AE1773" s="12">
        <v>0</v>
      </c>
      <c r="AF1773" s="12"/>
      <c r="AG1773" s="12"/>
      <c r="AH1773" s="12">
        <v>0</v>
      </c>
      <c r="AI1773" s="12"/>
      <c r="AJ1773" s="12"/>
      <c r="AK1773" s="12">
        <v>0</v>
      </c>
      <c r="AL1773" s="12"/>
      <c r="AM1773" s="12"/>
      <c r="AN1773" s="12">
        <v>0</v>
      </c>
      <c r="AO1773" s="32">
        <v>4500000</v>
      </c>
      <c r="AP1773" s="39" t="s">
        <v>442</v>
      </c>
      <c r="AQ1773" s="32">
        <v>4404839</v>
      </c>
      <c r="AR1773" s="32">
        <v>-95161</v>
      </c>
      <c r="AS1773" s="12"/>
      <c r="AT1773" s="12"/>
      <c r="AU1773" s="12">
        <v>0</v>
      </c>
      <c r="AV1773" s="12"/>
      <c r="AW1773" s="12"/>
      <c r="AX1773" s="12">
        <v>0</v>
      </c>
      <c r="AY1773" s="45"/>
      <c r="AZ1773" s="32"/>
      <c r="BA1773" s="12">
        <v>0</v>
      </c>
      <c r="BB1773" s="12">
        <f t="shared" si="2160"/>
        <v>0</v>
      </c>
      <c r="BC1773" s="12">
        <f t="shared" si="2088"/>
        <v>0</v>
      </c>
      <c r="BD1773" s="12">
        <f t="shared" si="2089"/>
        <v>0</v>
      </c>
      <c r="BE1773" s="12"/>
      <c r="BF1773" s="12"/>
      <c r="BG1773" s="12"/>
      <c r="BH1773" s="12">
        <f t="shared" si="2159"/>
        <v>0</v>
      </c>
      <c r="BI1773" s="12"/>
      <c r="BJ1773" s="12"/>
      <c r="BK1773" s="12"/>
      <c r="BL1773" s="12">
        <f t="shared" si="2144"/>
        <v>0</v>
      </c>
      <c r="BM1773" s="12"/>
      <c r="BN1773" s="12"/>
      <c r="BO1773" s="12"/>
      <c r="BP1773" s="12">
        <f t="shared" ref="BP1773" si="2161">BO1773-BN1773</f>
        <v>0</v>
      </c>
      <c r="BQ1773" s="12"/>
      <c r="BR1773" s="12"/>
      <c r="BS1773" s="12"/>
      <c r="BT1773" s="12">
        <f t="shared" ref="BT1773" si="2162">BS1773-BR1773</f>
        <v>0</v>
      </c>
      <c r="BU1773" s="12"/>
      <c r="BV1773" s="12"/>
      <c r="BW1773" s="12"/>
      <c r="BX1773" s="12">
        <f t="shared" ref="BX1773" si="2163">BW1773-BV1773</f>
        <v>0</v>
      </c>
      <c r="BY1773" s="12"/>
      <c r="BZ1773" s="12"/>
      <c r="CA1773" s="12"/>
      <c r="CB1773" s="12">
        <f t="shared" ref="CB1773" si="2164">CA1773-BZ1773</f>
        <v>0</v>
      </c>
      <c r="CC1773" s="12"/>
      <c r="CD1773" s="12"/>
      <c r="CE1773" s="12"/>
      <c r="CF1773" s="12">
        <f t="shared" ref="CF1773" si="2165">CE1773-CD1773</f>
        <v>0</v>
      </c>
      <c r="CG1773" s="12"/>
      <c r="CH1773" s="12"/>
      <c r="CI1773" s="12"/>
      <c r="CJ1773" s="12">
        <f t="shared" ref="CJ1773" si="2166">CI1773-CH1773</f>
        <v>0</v>
      </c>
      <c r="CK1773" s="12"/>
      <c r="CL1773" s="12"/>
      <c r="CM1773" s="12"/>
      <c r="CN1773" s="12">
        <f t="shared" ref="CN1773" si="2167">CM1773-CL1773</f>
        <v>0</v>
      </c>
      <c r="CO1773" s="12"/>
      <c r="CP1773" s="12"/>
      <c r="CQ1773" s="12"/>
      <c r="CR1773" s="12">
        <f t="shared" ref="CR1773" si="2168">CQ1773-CP1773</f>
        <v>0</v>
      </c>
      <c r="CS1773" s="12"/>
      <c r="CT1773" s="12"/>
      <c r="CU1773" s="12"/>
      <c r="CV1773" s="12">
        <f t="shared" ref="CV1773" si="2169">CU1773-CT1773</f>
        <v>0</v>
      </c>
      <c r="CW1773" s="12"/>
      <c r="CX1773" s="12"/>
      <c r="CY1773" s="12"/>
      <c r="CZ1773" s="12">
        <f t="shared" ref="CZ1773" si="2170">CY1773-CX1773</f>
        <v>0</v>
      </c>
      <c r="DA1773" s="12"/>
      <c r="DB1773" s="12"/>
      <c r="DC1773" s="12"/>
      <c r="DD1773" s="12">
        <f t="shared" ref="DD1773" si="2171">DC1773-DB1773</f>
        <v>0</v>
      </c>
      <c r="DE1773" s="13" t="s">
        <v>54</v>
      </c>
      <c r="DF1773" s="14" t="s">
        <v>55</v>
      </c>
    </row>
    <row r="1774" spans="1:110" ht="51" hidden="1" x14ac:dyDescent="0.25">
      <c r="A1774" s="25" t="s">
        <v>418</v>
      </c>
      <c r="B1774" s="48" t="s">
        <v>1738</v>
      </c>
      <c r="C1774" s="49">
        <v>1914</v>
      </c>
      <c r="D1774" s="49" t="s">
        <v>51</v>
      </c>
      <c r="E1774" s="48" t="s">
        <v>56</v>
      </c>
      <c r="F1774" s="50">
        <v>4193</v>
      </c>
      <c r="G1774" s="50">
        <v>3752</v>
      </c>
      <c r="H1774" s="51">
        <v>33918</v>
      </c>
      <c r="I1774" s="12">
        <f t="shared" si="2090"/>
        <v>4731140</v>
      </c>
      <c r="J1774" s="12">
        <f t="shared" si="2091"/>
        <v>2365570</v>
      </c>
      <c r="K1774" s="12">
        <f t="shared" si="2086"/>
        <v>2365570</v>
      </c>
      <c r="L1774" s="12">
        <f t="shared" si="2125"/>
        <v>2365570</v>
      </c>
      <c r="M1774" s="12">
        <f t="shared" si="2124"/>
        <v>0</v>
      </c>
      <c r="N1774" s="12"/>
      <c r="O1774" s="12"/>
      <c r="P1774" s="12">
        <v>0</v>
      </c>
      <c r="Q1774" s="12"/>
      <c r="R1774" s="12"/>
      <c r="S1774" s="12">
        <v>0</v>
      </c>
      <c r="T1774" s="12"/>
      <c r="U1774" s="12"/>
      <c r="V1774" s="12">
        <v>0</v>
      </c>
      <c r="W1774" s="12"/>
      <c r="X1774" s="12"/>
      <c r="Y1774" s="12">
        <v>0</v>
      </c>
      <c r="Z1774" s="12"/>
      <c r="AA1774" s="12"/>
      <c r="AB1774" s="12">
        <v>0</v>
      </c>
      <c r="AC1774" s="12"/>
      <c r="AD1774" s="12"/>
      <c r="AE1774" s="12">
        <v>0</v>
      </c>
      <c r="AF1774" s="12"/>
      <c r="AG1774" s="12"/>
      <c r="AH1774" s="12">
        <v>0</v>
      </c>
      <c r="AI1774" s="12"/>
      <c r="AJ1774" s="12"/>
      <c r="AK1774" s="12">
        <v>0</v>
      </c>
      <c r="AL1774" s="12"/>
      <c r="AM1774" s="12"/>
      <c r="AN1774" s="12">
        <v>0</v>
      </c>
      <c r="AO1774" s="32">
        <v>5865710</v>
      </c>
      <c r="AP1774" s="39" t="s">
        <v>445</v>
      </c>
      <c r="AQ1774" s="32">
        <v>4731140</v>
      </c>
      <c r="AR1774" s="32">
        <v>-1134570</v>
      </c>
      <c r="AS1774" s="12"/>
      <c r="AT1774" s="12"/>
      <c r="AU1774" s="12">
        <v>0</v>
      </c>
      <c r="AV1774" s="12"/>
      <c r="AW1774" s="12"/>
      <c r="AX1774" s="12">
        <v>0</v>
      </c>
      <c r="AY1774" s="45"/>
      <c r="AZ1774" s="32"/>
      <c r="BA1774" s="12">
        <v>0</v>
      </c>
      <c r="BB1774" s="12">
        <f t="shared" ref="BB1774:BB1777" si="2172">BF1774+BJ1774+BN1774+BR1774+BV1774+BZ1774+CD1774+CH1774+CL1774+CP1774+CT1774+CX1774+DB1774</f>
        <v>0</v>
      </c>
      <c r="BC1774" s="12">
        <f t="shared" si="2088"/>
        <v>0</v>
      </c>
      <c r="BD1774" s="12">
        <f t="shared" si="2089"/>
        <v>0</v>
      </c>
      <c r="BE1774" s="12"/>
      <c r="BF1774" s="12"/>
      <c r="BG1774" s="12"/>
      <c r="BH1774" s="12">
        <f t="shared" si="2159"/>
        <v>0</v>
      </c>
      <c r="BI1774" s="12"/>
      <c r="BJ1774" s="12"/>
      <c r="BK1774" s="12"/>
      <c r="BL1774" s="12">
        <f t="shared" si="2144"/>
        <v>0</v>
      </c>
      <c r="BM1774" s="12"/>
      <c r="BN1774" s="12"/>
      <c r="BO1774" s="12"/>
      <c r="BP1774" s="12">
        <f t="shared" ref="BP1774:BP1780" si="2173">BO1774-BN1774</f>
        <v>0</v>
      </c>
      <c r="BQ1774" s="12"/>
      <c r="BR1774" s="12"/>
      <c r="BS1774" s="12"/>
      <c r="BT1774" s="12">
        <f t="shared" ref="BT1774:BT1780" si="2174">BS1774-BR1774</f>
        <v>0</v>
      </c>
      <c r="BU1774" s="12"/>
      <c r="BV1774" s="12"/>
      <c r="BW1774" s="12"/>
      <c r="BX1774" s="12">
        <f t="shared" ref="BX1774:BX1780" si="2175">BW1774-BV1774</f>
        <v>0</v>
      </c>
      <c r="BY1774" s="12"/>
      <c r="BZ1774" s="12"/>
      <c r="CA1774" s="12"/>
      <c r="CB1774" s="12">
        <f t="shared" ref="CB1774:CB1780" si="2176">CA1774-BZ1774</f>
        <v>0</v>
      </c>
      <c r="CC1774" s="12"/>
      <c r="CD1774" s="12"/>
      <c r="CE1774" s="12"/>
      <c r="CF1774" s="12">
        <f t="shared" ref="CF1774:CF1780" si="2177">CE1774-CD1774</f>
        <v>0</v>
      </c>
      <c r="CG1774" s="12"/>
      <c r="CH1774" s="12"/>
      <c r="CI1774" s="12"/>
      <c r="CJ1774" s="12">
        <f t="shared" ref="CJ1774:CJ1780" si="2178">CI1774-CH1774</f>
        <v>0</v>
      </c>
      <c r="CK1774" s="12"/>
      <c r="CL1774" s="12"/>
      <c r="CM1774" s="12"/>
      <c r="CN1774" s="12">
        <f t="shared" ref="CN1774:CN1780" si="2179">CM1774-CL1774</f>
        <v>0</v>
      </c>
      <c r="CO1774" s="12"/>
      <c r="CP1774" s="12"/>
      <c r="CQ1774" s="12"/>
      <c r="CR1774" s="12">
        <f t="shared" ref="CR1774:CR1780" si="2180">CQ1774-CP1774</f>
        <v>0</v>
      </c>
      <c r="CS1774" s="12"/>
      <c r="CT1774" s="12"/>
      <c r="CU1774" s="12"/>
      <c r="CV1774" s="12">
        <f t="shared" ref="CV1774:CV1780" si="2181">CU1774-CT1774</f>
        <v>0</v>
      </c>
      <c r="CW1774" s="12"/>
      <c r="CX1774" s="12"/>
      <c r="CY1774" s="12"/>
      <c r="CZ1774" s="12">
        <f t="shared" ref="CZ1774:CZ1780" si="2182">CY1774-CX1774</f>
        <v>0</v>
      </c>
      <c r="DA1774" s="12"/>
      <c r="DB1774" s="12"/>
      <c r="DC1774" s="12"/>
      <c r="DD1774" s="12">
        <f t="shared" ref="DD1774:DD1780" si="2183">DC1774-DB1774</f>
        <v>0</v>
      </c>
      <c r="DE1774" s="13" t="s">
        <v>54</v>
      </c>
      <c r="DF1774" s="14" t="s">
        <v>55</v>
      </c>
    </row>
    <row r="1775" spans="1:110" ht="51" hidden="1" x14ac:dyDescent="0.25">
      <c r="A1775" s="25" t="s">
        <v>1934</v>
      </c>
      <c r="B1775" s="48" t="s">
        <v>1739</v>
      </c>
      <c r="C1775" s="49">
        <v>1916</v>
      </c>
      <c r="D1775" s="49" t="s">
        <v>51</v>
      </c>
      <c r="E1775" s="48" t="s">
        <v>56</v>
      </c>
      <c r="F1775" s="50">
        <v>504</v>
      </c>
      <c r="G1775" s="50">
        <v>407</v>
      </c>
      <c r="H1775" s="51">
        <v>36339</v>
      </c>
      <c r="I1775" s="12">
        <f t="shared" si="2090"/>
        <v>2215865.3711999999</v>
      </c>
      <c r="J1775" s="12">
        <f t="shared" si="2091"/>
        <v>1107932.6856</v>
      </c>
      <c r="K1775" s="12">
        <f t="shared" si="2086"/>
        <v>1107932.6856</v>
      </c>
      <c r="L1775" s="12">
        <f t="shared" si="2125"/>
        <v>1107932.6856</v>
      </c>
      <c r="M1775" s="12">
        <f t="shared" si="2124"/>
        <v>0</v>
      </c>
      <c r="N1775" s="12"/>
      <c r="O1775" s="12"/>
      <c r="P1775" s="12">
        <v>0</v>
      </c>
      <c r="Q1775" s="12">
        <v>1015290.018</v>
      </c>
      <c r="R1775" s="12">
        <v>1015290.018</v>
      </c>
      <c r="S1775" s="12">
        <v>0</v>
      </c>
      <c r="T1775" s="12"/>
      <c r="U1775" s="12"/>
      <c r="V1775" s="12">
        <v>0</v>
      </c>
      <c r="W1775" s="12"/>
      <c r="X1775" s="12"/>
      <c r="Y1775" s="12">
        <v>0</v>
      </c>
      <c r="Z1775" s="12"/>
      <c r="AA1775" s="12"/>
      <c r="AB1775" s="12">
        <v>0</v>
      </c>
      <c r="AC1775" s="12"/>
      <c r="AD1775" s="12"/>
      <c r="AE1775" s="12">
        <v>0</v>
      </c>
      <c r="AF1775" s="12"/>
      <c r="AG1775" s="12"/>
      <c r="AH1775" s="12">
        <v>0</v>
      </c>
      <c r="AI1775" s="12"/>
      <c r="AJ1775" s="12"/>
      <c r="AK1775" s="12">
        <v>0</v>
      </c>
      <c r="AL1775" s="12"/>
      <c r="AM1775" s="12"/>
      <c r="AN1775" s="12">
        <v>0</v>
      </c>
      <c r="AO1775" s="32"/>
      <c r="AP1775" s="39" t="s">
        <v>53</v>
      </c>
      <c r="AQ1775" s="32"/>
      <c r="AR1775" s="32">
        <v>0</v>
      </c>
      <c r="AS1775" s="12">
        <v>1416775.585</v>
      </c>
      <c r="AT1775" s="12">
        <v>1200575.3532</v>
      </c>
      <c r="AU1775" s="12">
        <v>-216200.23179999995</v>
      </c>
      <c r="AV1775" s="12"/>
      <c r="AW1775" s="12"/>
      <c r="AX1775" s="12">
        <v>0</v>
      </c>
      <c r="AY1775" s="45"/>
      <c r="AZ1775" s="32"/>
      <c r="BA1775" s="12">
        <v>0</v>
      </c>
      <c r="BB1775" s="12">
        <f t="shared" si="2172"/>
        <v>0</v>
      </c>
      <c r="BC1775" s="12">
        <f t="shared" si="2088"/>
        <v>0</v>
      </c>
      <c r="BD1775" s="12">
        <f t="shared" si="2089"/>
        <v>0</v>
      </c>
      <c r="BE1775" s="12"/>
      <c r="BF1775" s="12"/>
      <c r="BG1775" s="12"/>
      <c r="BH1775" s="12">
        <f t="shared" si="2159"/>
        <v>0</v>
      </c>
      <c r="BI1775" s="12"/>
      <c r="BJ1775" s="12"/>
      <c r="BK1775" s="12"/>
      <c r="BL1775" s="12">
        <f t="shared" si="2144"/>
        <v>0</v>
      </c>
      <c r="BM1775" s="12"/>
      <c r="BN1775" s="12"/>
      <c r="BO1775" s="12"/>
      <c r="BP1775" s="12">
        <f t="shared" si="2173"/>
        <v>0</v>
      </c>
      <c r="BQ1775" s="12"/>
      <c r="BR1775" s="12"/>
      <c r="BS1775" s="12"/>
      <c r="BT1775" s="12">
        <f t="shared" si="2174"/>
        <v>0</v>
      </c>
      <c r="BU1775" s="12"/>
      <c r="BV1775" s="12"/>
      <c r="BW1775" s="12"/>
      <c r="BX1775" s="12">
        <f t="shared" si="2175"/>
        <v>0</v>
      </c>
      <c r="BY1775" s="12"/>
      <c r="BZ1775" s="12"/>
      <c r="CA1775" s="12"/>
      <c r="CB1775" s="12">
        <f t="shared" si="2176"/>
        <v>0</v>
      </c>
      <c r="CC1775" s="12"/>
      <c r="CD1775" s="12"/>
      <c r="CE1775" s="12"/>
      <c r="CF1775" s="12">
        <f t="shared" si="2177"/>
        <v>0</v>
      </c>
      <c r="CG1775" s="12"/>
      <c r="CH1775" s="12"/>
      <c r="CI1775" s="12"/>
      <c r="CJ1775" s="12">
        <f t="shared" si="2178"/>
        <v>0</v>
      </c>
      <c r="CK1775" s="12"/>
      <c r="CL1775" s="12"/>
      <c r="CM1775" s="12"/>
      <c r="CN1775" s="12">
        <f t="shared" si="2179"/>
        <v>0</v>
      </c>
      <c r="CO1775" s="12"/>
      <c r="CP1775" s="12"/>
      <c r="CQ1775" s="12"/>
      <c r="CR1775" s="12">
        <f t="shared" si="2180"/>
        <v>0</v>
      </c>
      <c r="CS1775" s="12"/>
      <c r="CT1775" s="12"/>
      <c r="CU1775" s="12"/>
      <c r="CV1775" s="12">
        <f t="shared" si="2181"/>
        <v>0</v>
      </c>
      <c r="CW1775" s="12"/>
      <c r="CX1775" s="12"/>
      <c r="CY1775" s="12"/>
      <c r="CZ1775" s="12">
        <f t="shared" si="2182"/>
        <v>0</v>
      </c>
      <c r="DA1775" s="12"/>
      <c r="DB1775" s="12"/>
      <c r="DC1775" s="12"/>
      <c r="DD1775" s="12">
        <f t="shared" si="2183"/>
        <v>0</v>
      </c>
      <c r="DE1775" s="13" t="s">
        <v>54</v>
      </c>
      <c r="DF1775" s="14" t="s">
        <v>55</v>
      </c>
    </row>
    <row r="1776" spans="1:110" ht="51" hidden="1" x14ac:dyDescent="0.25">
      <c r="A1776" s="25" t="s">
        <v>419</v>
      </c>
      <c r="B1776" s="48" t="s">
        <v>1740</v>
      </c>
      <c r="C1776" s="49">
        <v>1850</v>
      </c>
      <c r="D1776" s="49" t="s">
        <v>51</v>
      </c>
      <c r="E1776" s="48" t="s">
        <v>56</v>
      </c>
      <c r="F1776" s="50">
        <v>1748</v>
      </c>
      <c r="G1776" s="50">
        <v>1603</v>
      </c>
      <c r="H1776" s="51">
        <v>33778</v>
      </c>
      <c r="I1776" s="12">
        <f t="shared" si="2090"/>
        <v>5517751.2138600005</v>
      </c>
      <c r="J1776" s="12">
        <f t="shared" si="2091"/>
        <v>2758875.6069300002</v>
      </c>
      <c r="K1776" s="12">
        <f t="shared" si="2086"/>
        <v>2758875.6069300002</v>
      </c>
      <c r="L1776" s="12">
        <f t="shared" si="2125"/>
        <v>2758875.6069300002</v>
      </c>
      <c r="M1776" s="12">
        <f t="shared" si="2124"/>
        <v>0</v>
      </c>
      <c r="N1776" s="12"/>
      <c r="O1776" s="12"/>
      <c r="P1776" s="12">
        <v>0</v>
      </c>
      <c r="Q1776" s="12">
        <v>3998795.82</v>
      </c>
      <c r="R1776" s="12">
        <v>3998795.82</v>
      </c>
      <c r="S1776" s="12">
        <v>0</v>
      </c>
      <c r="T1776" s="12"/>
      <c r="U1776" s="12"/>
      <c r="V1776" s="12">
        <v>0</v>
      </c>
      <c r="W1776" s="12">
        <v>869451.19299999997</v>
      </c>
      <c r="X1776" s="12">
        <v>435238.8</v>
      </c>
      <c r="Y1776" s="12">
        <v>-434212.39299999998</v>
      </c>
      <c r="Z1776" s="12"/>
      <c r="AA1776" s="12">
        <v>502026.19386</v>
      </c>
      <c r="AB1776" s="12">
        <v>502026.19386</v>
      </c>
      <c r="AC1776" s="12">
        <v>571995.56000000006</v>
      </c>
      <c r="AD1776" s="12">
        <v>581690.4</v>
      </c>
      <c r="AE1776" s="12">
        <v>9694.8399999999674</v>
      </c>
      <c r="AF1776" s="12"/>
      <c r="AG1776" s="12"/>
      <c r="AH1776" s="12">
        <v>0</v>
      </c>
      <c r="AI1776" s="12"/>
      <c r="AJ1776" s="12"/>
      <c r="AK1776" s="12">
        <v>0</v>
      </c>
      <c r="AL1776" s="12"/>
      <c r="AM1776" s="12"/>
      <c r="AN1776" s="12">
        <v>0</v>
      </c>
      <c r="AO1776" s="32"/>
      <c r="AP1776" s="39" t="s">
        <v>53</v>
      </c>
      <c r="AQ1776" s="32"/>
      <c r="AR1776" s="32">
        <v>0</v>
      </c>
      <c r="AS1776" s="12"/>
      <c r="AT1776" s="12"/>
      <c r="AU1776" s="12">
        <v>0</v>
      </c>
      <c r="AV1776" s="12"/>
      <c r="AW1776" s="12"/>
      <c r="AX1776" s="12">
        <v>0</v>
      </c>
      <c r="AY1776" s="45"/>
      <c r="AZ1776" s="32"/>
      <c r="BA1776" s="12">
        <v>0</v>
      </c>
      <c r="BB1776" s="12">
        <f t="shared" si="2172"/>
        <v>0</v>
      </c>
      <c r="BC1776" s="12">
        <f t="shared" si="2088"/>
        <v>0</v>
      </c>
      <c r="BD1776" s="12">
        <f t="shared" si="2089"/>
        <v>0</v>
      </c>
      <c r="BE1776" s="12"/>
      <c r="BF1776" s="12"/>
      <c r="BG1776" s="12"/>
      <c r="BH1776" s="12">
        <f t="shared" si="2159"/>
        <v>0</v>
      </c>
      <c r="BI1776" s="12"/>
      <c r="BJ1776" s="12"/>
      <c r="BK1776" s="12"/>
      <c r="BL1776" s="12">
        <f t="shared" si="2144"/>
        <v>0</v>
      </c>
      <c r="BM1776" s="12"/>
      <c r="BN1776" s="12"/>
      <c r="BO1776" s="12"/>
      <c r="BP1776" s="12">
        <f t="shared" si="2173"/>
        <v>0</v>
      </c>
      <c r="BQ1776" s="12"/>
      <c r="BR1776" s="12"/>
      <c r="BS1776" s="12"/>
      <c r="BT1776" s="12">
        <f t="shared" si="2174"/>
        <v>0</v>
      </c>
      <c r="BU1776" s="12"/>
      <c r="BV1776" s="12"/>
      <c r="BW1776" s="12"/>
      <c r="BX1776" s="12">
        <f t="shared" si="2175"/>
        <v>0</v>
      </c>
      <c r="BY1776" s="12"/>
      <c r="BZ1776" s="12"/>
      <c r="CA1776" s="12"/>
      <c r="CB1776" s="12">
        <f t="shared" si="2176"/>
        <v>0</v>
      </c>
      <c r="CC1776" s="12"/>
      <c r="CD1776" s="12"/>
      <c r="CE1776" s="12"/>
      <c r="CF1776" s="12">
        <f t="shared" si="2177"/>
        <v>0</v>
      </c>
      <c r="CG1776" s="12"/>
      <c r="CH1776" s="12"/>
      <c r="CI1776" s="12"/>
      <c r="CJ1776" s="12">
        <f t="shared" si="2178"/>
        <v>0</v>
      </c>
      <c r="CK1776" s="12"/>
      <c r="CL1776" s="12"/>
      <c r="CM1776" s="12"/>
      <c r="CN1776" s="12">
        <f t="shared" si="2179"/>
        <v>0</v>
      </c>
      <c r="CO1776" s="12"/>
      <c r="CP1776" s="12"/>
      <c r="CQ1776" s="12"/>
      <c r="CR1776" s="12">
        <f t="shared" si="2180"/>
        <v>0</v>
      </c>
      <c r="CS1776" s="12"/>
      <c r="CT1776" s="12"/>
      <c r="CU1776" s="12"/>
      <c r="CV1776" s="12">
        <f t="shared" si="2181"/>
        <v>0</v>
      </c>
      <c r="CW1776" s="12"/>
      <c r="CX1776" s="12"/>
      <c r="CY1776" s="12"/>
      <c r="CZ1776" s="12">
        <f t="shared" si="2182"/>
        <v>0</v>
      </c>
      <c r="DA1776" s="12"/>
      <c r="DB1776" s="12"/>
      <c r="DC1776" s="12"/>
      <c r="DD1776" s="12">
        <f t="shared" si="2183"/>
        <v>0</v>
      </c>
      <c r="DE1776" s="13" t="s">
        <v>54</v>
      </c>
      <c r="DF1776" s="14" t="s">
        <v>55</v>
      </c>
    </row>
    <row r="1777" spans="1:110" ht="51" hidden="1" x14ac:dyDescent="0.25">
      <c r="A1777" s="25" t="s">
        <v>420</v>
      </c>
      <c r="B1777" s="48" t="s">
        <v>1741</v>
      </c>
      <c r="C1777" s="49">
        <v>1908</v>
      </c>
      <c r="D1777" s="49" t="s">
        <v>51</v>
      </c>
      <c r="E1777" s="48" t="s">
        <v>56</v>
      </c>
      <c r="F1777" s="50">
        <v>9955</v>
      </c>
      <c r="G1777" s="50">
        <v>9142</v>
      </c>
      <c r="H1777" s="51">
        <v>33815</v>
      </c>
      <c r="I1777" s="12">
        <f t="shared" si="2090"/>
        <v>3300848</v>
      </c>
      <c r="J1777" s="12">
        <f t="shared" si="2091"/>
        <v>1650424</v>
      </c>
      <c r="K1777" s="12">
        <f t="shared" si="2086"/>
        <v>1650424</v>
      </c>
      <c r="L1777" s="12">
        <f t="shared" si="2125"/>
        <v>1650424</v>
      </c>
      <c r="M1777" s="12">
        <f t="shared" si="2124"/>
        <v>0</v>
      </c>
      <c r="N1777" s="12"/>
      <c r="O1777" s="12"/>
      <c r="P1777" s="12">
        <v>0</v>
      </c>
      <c r="Q1777" s="12"/>
      <c r="R1777" s="12"/>
      <c r="S1777" s="12">
        <v>0</v>
      </c>
      <c r="T1777" s="12"/>
      <c r="U1777" s="12"/>
      <c r="V1777" s="12">
        <v>0</v>
      </c>
      <c r="W1777" s="12"/>
      <c r="X1777" s="12"/>
      <c r="Y1777" s="12">
        <v>0</v>
      </c>
      <c r="Z1777" s="12"/>
      <c r="AA1777" s="12"/>
      <c r="AB1777" s="12">
        <v>0</v>
      </c>
      <c r="AC1777" s="12"/>
      <c r="AD1777" s="12"/>
      <c r="AE1777" s="12">
        <v>0</v>
      </c>
      <c r="AF1777" s="12"/>
      <c r="AG1777" s="12"/>
      <c r="AH1777" s="12">
        <v>0</v>
      </c>
      <c r="AI1777" s="12"/>
      <c r="AJ1777" s="12"/>
      <c r="AK1777" s="12">
        <v>0</v>
      </c>
      <c r="AL1777" s="12"/>
      <c r="AM1777" s="12"/>
      <c r="AN1777" s="12">
        <v>0</v>
      </c>
      <c r="AO1777" s="32">
        <v>5865710</v>
      </c>
      <c r="AP1777" s="39" t="s">
        <v>448</v>
      </c>
      <c r="AQ1777" s="32">
        <v>3300848</v>
      </c>
      <c r="AR1777" s="32">
        <v>-2564862</v>
      </c>
      <c r="AS1777" s="12"/>
      <c r="AT1777" s="12"/>
      <c r="AU1777" s="12">
        <v>0</v>
      </c>
      <c r="AV1777" s="12"/>
      <c r="AW1777" s="12"/>
      <c r="AX1777" s="12">
        <v>0</v>
      </c>
      <c r="AY1777" s="45"/>
      <c r="AZ1777" s="32"/>
      <c r="BA1777" s="12">
        <v>0</v>
      </c>
      <c r="BB1777" s="12">
        <f t="shared" si="2172"/>
        <v>0</v>
      </c>
      <c r="BC1777" s="12">
        <f t="shared" si="2088"/>
        <v>0</v>
      </c>
      <c r="BD1777" s="12">
        <f t="shared" si="2089"/>
        <v>0</v>
      </c>
      <c r="BE1777" s="12"/>
      <c r="BF1777" s="12"/>
      <c r="BG1777" s="12"/>
      <c r="BH1777" s="12">
        <f t="shared" si="2159"/>
        <v>0</v>
      </c>
      <c r="BI1777" s="12"/>
      <c r="BJ1777" s="12"/>
      <c r="BK1777" s="12"/>
      <c r="BL1777" s="12">
        <f t="shared" si="2144"/>
        <v>0</v>
      </c>
      <c r="BM1777" s="12"/>
      <c r="BN1777" s="12"/>
      <c r="BO1777" s="12"/>
      <c r="BP1777" s="12">
        <f t="shared" si="2173"/>
        <v>0</v>
      </c>
      <c r="BQ1777" s="12"/>
      <c r="BR1777" s="12"/>
      <c r="BS1777" s="12"/>
      <c r="BT1777" s="12">
        <f t="shared" si="2174"/>
        <v>0</v>
      </c>
      <c r="BU1777" s="12"/>
      <c r="BV1777" s="12"/>
      <c r="BW1777" s="12"/>
      <c r="BX1777" s="12">
        <f t="shared" si="2175"/>
        <v>0</v>
      </c>
      <c r="BY1777" s="12"/>
      <c r="BZ1777" s="12"/>
      <c r="CA1777" s="12"/>
      <c r="CB1777" s="12">
        <f t="shared" si="2176"/>
        <v>0</v>
      </c>
      <c r="CC1777" s="12"/>
      <c r="CD1777" s="12"/>
      <c r="CE1777" s="12"/>
      <c r="CF1777" s="12">
        <f t="shared" si="2177"/>
        <v>0</v>
      </c>
      <c r="CG1777" s="12"/>
      <c r="CH1777" s="12"/>
      <c r="CI1777" s="12"/>
      <c r="CJ1777" s="12">
        <f t="shared" si="2178"/>
        <v>0</v>
      </c>
      <c r="CK1777" s="12"/>
      <c r="CL1777" s="12"/>
      <c r="CM1777" s="12"/>
      <c r="CN1777" s="12">
        <f t="shared" si="2179"/>
        <v>0</v>
      </c>
      <c r="CO1777" s="12"/>
      <c r="CP1777" s="12"/>
      <c r="CQ1777" s="12"/>
      <c r="CR1777" s="12">
        <f t="shared" si="2180"/>
        <v>0</v>
      </c>
      <c r="CS1777" s="12"/>
      <c r="CT1777" s="12"/>
      <c r="CU1777" s="12"/>
      <c r="CV1777" s="12">
        <f t="shared" si="2181"/>
        <v>0</v>
      </c>
      <c r="CW1777" s="12"/>
      <c r="CX1777" s="12"/>
      <c r="CY1777" s="12"/>
      <c r="CZ1777" s="12">
        <f t="shared" si="2182"/>
        <v>0</v>
      </c>
      <c r="DA1777" s="12"/>
      <c r="DB1777" s="12"/>
      <c r="DC1777" s="12"/>
      <c r="DD1777" s="12">
        <f t="shared" si="2183"/>
        <v>0</v>
      </c>
      <c r="DE1777" s="13" t="s">
        <v>54</v>
      </c>
      <c r="DF1777" s="14" t="s">
        <v>55</v>
      </c>
    </row>
    <row r="1778" spans="1:110" ht="51" hidden="1" x14ac:dyDescent="0.25">
      <c r="A1778" s="25" t="s">
        <v>421</v>
      </c>
      <c r="B1778" s="48" t="s">
        <v>1742</v>
      </c>
      <c r="C1778" s="49">
        <v>1777</v>
      </c>
      <c r="D1778" s="49" t="s">
        <v>51</v>
      </c>
      <c r="E1778" s="48" t="s">
        <v>56</v>
      </c>
      <c r="F1778" s="50">
        <v>5803</v>
      </c>
      <c r="G1778" s="50">
        <v>5172</v>
      </c>
      <c r="H1778" s="51">
        <v>34024</v>
      </c>
      <c r="I1778" s="12">
        <f t="shared" si="2090"/>
        <v>2823375.1689999998</v>
      </c>
      <c r="J1778" s="12">
        <f t="shared" si="2091"/>
        <v>946915.65449999995</v>
      </c>
      <c r="K1778" s="12">
        <f t="shared" si="2086"/>
        <v>1876459.5144999998</v>
      </c>
      <c r="L1778" s="12">
        <f t="shared" si="2125"/>
        <v>1876459.5144999998</v>
      </c>
      <c r="M1778" s="12">
        <f t="shared" si="2124"/>
        <v>0</v>
      </c>
      <c r="N1778" s="12"/>
      <c r="O1778" s="12"/>
      <c r="P1778" s="12">
        <v>0</v>
      </c>
      <c r="Q1778" s="12"/>
      <c r="R1778" s="12"/>
      <c r="S1778" s="12">
        <v>0</v>
      </c>
      <c r="T1778" s="12"/>
      <c r="U1778" s="12"/>
      <c r="V1778" s="12">
        <v>0</v>
      </c>
      <c r="W1778" s="12"/>
      <c r="X1778" s="12"/>
      <c r="Y1778" s="12">
        <v>0</v>
      </c>
      <c r="Z1778" s="12"/>
      <c r="AA1778" s="12"/>
      <c r="AB1778" s="12">
        <v>0</v>
      </c>
      <c r="AC1778" s="12">
        <v>1893831.3089999999</v>
      </c>
      <c r="AD1778" s="12">
        <v>1893831.3089999999</v>
      </c>
      <c r="AE1778" s="12">
        <v>0</v>
      </c>
      <c r="AF1778" s="12"/>
      <c r="AG1778" s="12"/>
      <c r="AH1778" s="12">
        <v>0</v>
      </c>
      <c r="AI1778" s="12"/>
      <c r="AJ1778" s="12"/>
      <c r="AK1778" s="12">
        <v>0</v>
      </c>
      <c r="AL1778" s="12"/>
      <c r="AM1778" s="12"/>
      <c r="AN1778" s="12">
        <v>0</v>
      </c>
      <c r="AO1778" s="32"/>
      <c r="AP1778" s="39" t="s">
        <v>53</v>
      </c>
      <c r="AQ1778" s="32"/>
      <c r="AR1778" s="32">
        <v>0</v>
      </c>
      <c r="AS1778" s="12"/>
      <c r="AT1778" s="12"/>
      <c r="AU1778" s="12">
        <v>0</v>
      </c>
      <c r="AV1778" s="12">
        <v>23274000</v>
      </c>
      <c r="AW1778" s="12"/>
      <c r="AX1778" s="12">
        <v>-23274000</v>
      </c>
      <c r="AY1778" s="45"/>
      <c r="AZ1778" s="32"/>
      <c r="BA1778" s="12">
        <v>0</v>
      </c>
      <c r="BB1778" s="12">
        <f t="shared" ref="BB1778:BB1783" si="2184">BF1778+BJ1778+BN1778+BR1778+BV1778+BZ1778+CD1778+CH1778+CL1778+CP1778+CT1778+CX1778+DB1778</f>
        <v>0</v>
      </c>
      <c r="BC1778" s="12">
        <f t="shared" si="2088"/>
        <v>929543.86</v>
      </c>
      <c r="BD1778" s="12">
        <f t="shared" si="2089"/>
        <v>929543.86</v>
      </c>
      <c r="BE1778" s="12"/>
      <c r="BF1778" s="12"/>
      <c r="BG1778" s="12"/>
      <c r="BH1778" s="12">
        <f t="shared" si="2159"/>
        <v>0</v>
      </c>
      <c r="BI1778" s="12"/>
      <c r="BJ1778" s="12"/>
      <c r="BK1778" s="12">
        <v>800000</v>
      </c>
      <c r="BL1778" s="12">
        <f t="shared" ref="BL1778:BL1783" si="2185">BK1778-BJ1778</f>
        <v>800000</v>
      </c>
      <c r="BM1778" s="12"/>
      <c r="BN1778" s="12"/>
      <c r="BO1778" s="12"/>
      <c r="BP1778" s="12">
        <f t="shared" si="2173"/>
        <v>0</v>
      </c>
      <c r="BQ1778" s="12"/>
      <c r="BR1778" s="12"/>
      <c r="BS1778" s="12"/>
      <c r="BT1778" s="12">
        <f t="shared" si="2174"/>
        <v>0</v>
      </c>
      <c r="BU1778" s="12"/>
      <c r="BV1778" s="12"/>
      <c r="BW1778" s="12"/>
      <c r="BX1778" s="12">
        <f t="shared" si="2175"/>
        <v>0</v>
      </c>
      <c r="BY1778" s="12"/>
      <c r="BZ1778" s="12"/>
      <c r="CA1778" s="12"/>
      <c r="CB1778" s="12">
        <f t="shared" si="2176"/>
        <v>0</v>
      </c>
      <c r="CC1778" s="12"/>
      <c r="CD1778" s="12"/>
      <c r="CE1778" s="12"/>
      <c r="CF1778" s="12">
        <f t="shared" si="2177"/>
        <v>0</v>
      </c>
      <c r="CG1778" s="12"/>
      <c r="CH1778" s="12"/>
      <c r="CI1778" s="12"/>
      <c r="CJ1778" s="12">
        <f t="shared" si="2178"/>
        <v>0</v>
      </c>
      <c r="CK1778" s="12"/>
      <c r="CL1778" s="12"/>
      <c r="CM1778" s="12"/>
      <c r="CN1778" s="12">
        <f t="shared" si="2179"/>
        <v>0</v>
      </c>
      <c r="CO1778" s="12"/>
      <c r="CP1778" s="12"/>
      <c r="CQ1778" s="12">
        <v>129543.86</v>
      </c>
      <c r="CR1778" s="12">
        <f t="shared" si="2180"/>
        <v>129543.86</v>
      </c>
      <c r="CS1778" s="12"/>
      <c r="CT1778" s="12"/>
      <c r="CU1778" s="12"/>
      <c r="CV1778" s="12">
        <f t="shared" si="2181"/>
        <v>0</v>
      </c>
      <c r="CW1778" s="12"/>
      <c r="CX1778" s="12"/>
      <c r="CY1778" s="12"/>
      <c r="CZ1778" s="12">
        <f t="shared" si="2182"/>
        <v>0</v>
      </c>
      <c r="DA1778" s="12"/>
      <c r="DB1778" s="12"/>
      <c r="DC1778" s="12"/>
      <c r="DD1778" s="12">
        <f t="shared" si="2183"/>
        <v>0</v>
      </c>
      <c r="DE1778" s="13" t="s">
        <v>54</v>
      </c>
      <c r="DF1778" s="14" t="s">
        <v>55</v>
      </c>
    </row>
    <row r="1779" spans="1:110" ht="51" hidden="1" x14ac:dyDescent="0.25">
      <c r="A1779" s="25" t="s">
        <v>422</v>
      </c>
      <c r="B1779" s="48" t="s">
        <v>1743</v>
      </c>
      <c r="C1779" s="49">
        <v>1792</v>
      </c>
      <c r="D1779" s="49" t="s">
        <v>51</v>
      </c>
      <c r="E1779" s="48" t="s">
        <v>56</v>
      </c>
      <c r="F1779" s="50">
        <v>2102</v>
      </c>
      <c r="G1779" s="50">
        <v>1865</v>
      </c>
      <c r="H1779" s="51">
        <v>33636</v>
      </c>
      <c r="I1779" s="12">
        <f t="shared" si="2090"/>
        <v>5636267.068</v>
      </c>
      <c r="J1779" s="12">
        <f t="shared" si="2091"/>
        <v>2618133.534</v>
      </c>
      <c r="K1779" s="12">
        <f t="shared" si="2086"/>
        <v>3018133.534</v>
      </c>
      <c r="L1779" s="12">
        <f t="shared" si="2125"/>
        <v>3018133.534</v>
      </c>
      <c r="M1779" s="12">
        <f t="shared" si="2124"/>
        <v>0</v>
      </c>
      <c r="N1779" s="12"/>
      <c r="O1779" s="12"/>
      <c r="P1779" s="12">
        <v>0</v>
      </c>
      <c r="Q1779" s="12"/>
      <c r="R1779" s="12"/>
      <c r="S1779" s="12">
        <v>0</v>
      </c>
      <c r="T1779" s="12"/>
      <c r="U1779" s="12"/>
      <c r="V1779" s="12">
        <v>0</v>
      </c>
      <c r="W1779" s="12"/>
      <c r="X1779" s="12"/>
      <c r="Y1779" s="12">
        <v>0</v>
      </c>
      <c r="Z1779" s="12"/>
      <c r="AA1779" s="12"/>
      <c r="AB1779" s="12">
        <v>0</v>
      </c>
      <c r="AC1779" s="12"/>
      <c r="AD1779" s="12"/>
      <c r="AE1779" s="12">
        <v>0</v>
      </c>
      <c r="AF1779" s="12"/>
      <c r="AG1779" s="12"/>
      <c r="AH1779" s="12">
        <v>0</v>
      </c>
      <c r="AI1779" s="12"/>
      <c r="AJ1779" s="12"/>
      <c r="AK1779" s="12">
        <v>0</v>
      </c>
      <c r="AL1779" s="12">
        <v>5236267.068</v>
      </c>
      <c r="AM1779" s="12">
        <v>5236267.068</v>
      </c>
      <c r="AN1779" s="12">
        <v>0</v>
      </c>
      <c r="AO1779" s="32"/>
      <c r="AP1779" s="39" t="s">
        <v>53</v>
      </c>
      <c r="AQ1779" s="32"/>
      <c r="AR1779" s="32">
        <v>0</v>
      </c>
      <c r="AS1779" s="12"/>
      <c r="AT1779" s="12"/>
      <c r="AU1779" s="12">
        <v>0</v>
      </c>
      <c r="AV1779" s="12"/>
      <c r="AW1779" s="12"/>
      <c r="AX1779" s="12">
        <v>0</v>
      </c>
      <c r="AY1779" s="45"/>
      <c r="AZ1779" s="32"/>
      <c r="BA1779" s="12">
        <v>0</v>
      </c>
      <c r="BB1779" s="12">
        <f t="shared" si="2184"/>
        <v>0</v>
      </c>
      <c r="BC1779" s="12">
        <f t="shared" si="2088"/>
        <v>400000</v>
      </c>
      <c r="BD1779" s="12">
        <f t="shared" si="2089"/>
        <v>400000</v>
      </c>
      <c r="BE1779" s="12"/>
      <c r="BF1779" s="12"/>
      <c r="BG1779" s="12"/>
      <c r="BH1779" s="12">
        <f t="shared" si="2159"/>
        <v>0</v>
      </c>
      <c r="BI1779" s="12"/>
      <c r="BJ1779" s="12"/>
      <c r="BK1779" s="12"/>
      <c r="BL1779" s="12">
        <f t="shared" si="2185"/>
        <v>0</v>
      </c>
      <c r="BM1779" s="12"/>
      <c r="BN1779" s="12"/>
      <c r="BO1779" s="12"/>
      <c r="BP1779" s="12">
        <f t="shared" si="2173"/>
        <v>0</v>
      </c>
      <c r="BQ1779" s="12"/>
      <c r="BR1779" s="12"/>
      <c r="BS1779" s="12">
        <v>400000</v>
      </c>
      <c r="BT1779" s="12">
        <f t="shared" si="2174"/>
        <v>400000</v>
      </c>
      <c r="BU1779" s="12"/>
      <c r="BV1779" s="12"/>
      <c r="BW1779" s="12"/>
      <c r="BX1779" s="12">
        <f t="shared" si="2175"/>
        <v>0</v>
      </c>
      <c r="BY1779" s="12"/>
      <c r="BZ1779" s="12"/>
      <c r="CA1779" s="12"/>
      <c r="CB1779" s="12">
        <f t="shared" si="2176"/>
        <v>0</v>
      </c>
      <c r="CC1779" s="12"/>
      <c r="CD1779" s="12"/>
      <c r="CE1779" s="12"/>
      <c r="CF1779" s="12">
        <f t="shared" si="2177"/>
        <v>0</v>
      </c>
      <c r="CG1779" s="12"/>
      <c r="CH1779" s="12"/>
      <c r="CI1779" s="12"/>
      <c r="CJ1779" s="12">
        <f t="shared" si="2178"/>
        <v>0</v>
      </c>
      <c r="CK1779" s="12"/>
      <c r="CL1779" s="12"/>
      <c r="CM1779" s="12"/>
      <c r="CN1779" s="12">
        <f t="shared" si="2179"/>
        <v>0</v>
      </c>
      <c r="CO1779" s="12"/>
      <c r="CP1779" s="12"/>
      <c r="CQ1779" s="12"/>
      <c r="CR1779" s="12">
        <f t="shared" si="2180"/>
        <v>0</v>
      </c>
      <c r="CS1779" s="12"/>
      <c r="CT1779" s="12"/>
      <c r="CU1779" s="12"/>
      <c r="CV1779" s="12">
        <f t="shared" si="2181"/>
        <v>0</v>
      </c>
      <c r="CW1779" s="12"/>
      <c r="CX1779" s="12"/>
      <c r="CY1779" s="12"/>
      <c r="CZ1779" s="12">
        <f t="shared" si="2182"/>
        <v>0</v>
      </c>
      <c r="DA1779" s="12"/>
      <c r="DB1779" s="12"/>
      <c r="DC1779" s="12"/>
      <c r="DD1779" s="12">
        <f t="shared" si="2183"/>
        <v>0</v>
      </c>
      <c r="DE1779" s="13" t="s">
        <v>54</v>
      </c>
      <c r="DF1779" s="14" t="s">
        <v>55</v>
      </c>
    </row>
    <row r="1780" spans="1:110" ht="51" hidden="1" x14ac:dyDescent="0.25">
      <c r="A1780" s="25" t="s">
        <v>423</v>
      </c>
      <c r="B1780" s="48" t="s">
        <v>1744</v>
      </c>
      <c r="C1780" s="49">
        <v>1872</v>
      </c>
      <c r="D1780" s="49" t="s">
        <v>51</v>
      </c>
      <c r="E1780" s="48" t="s">
        <v>56</v>
      </c>
      <c r="F1780" s="50">
        <v>7852</v>
      </c>
      <c r="G1780" s="50">
        <v>7852</v>
      </c>
      <c r="H1780" s="51">
        <v>34408</v>
      </c>
      <c r="I1780" s="12">
        <f t="shared" si="2090"/>
        <v>3847480</v>
      </c>
      <c r="J1780" s="12">
        <f t="shared" si="2091"/>
        <v>1923740</v>
      </c>
      <c r="K1780" s="12">
        <f t="shared" si="2086"/>
        <v>1923740</v>
      </c>
      <c r="L1780" s="12">
        <f t="shared" si="2125"/>
        <v>1923740</v>
      </c>
      <c r="M1780" s="12">
        <f t="shared" si="2124"/>
        <v>0</v>
      </c>
      <c r="N1780" s="12">
        <v>3847480</v>
      </c>
      <c r="O1780" s="12">
        <v>3847480</v>
      </c>
      <c r="P1780" s="12">
        <v>0</v>
      </c>
      <c r="Q1780" s="12"/>
      <c r="R1780" s="12"/>
      <c r="S1780" s="12">
        <v>0</v>
      </c>
      <c r="T1780" s="12"/>
      <c r="U1780" s="12"/>
      <c r="V1780" s="12">
        <v>0</v>
      </c>
      <c r="W1780" s="12"/>
      <c r="X1780" s="12"/>
      <c r="Y1780" s="12">
        <v>0</v>
      </c>
      <c r="Z1780" s="12"/>
      <c r="AA1780" s="12"/>
      <c r="AB1780" s="12">
        <v>0</v>
      </c>
      <c r="AC1780" s="12"/>
      <c r="AD1780" s="12"/>
      <c r="AE1780" s="12">
        <v>0</v>
      </c>
      <c r="AF1780" s="12"/>
      <c r="AG1780" s="12"/>
      <c r="AH1780" s="12">
        <v>0</v>
      </c>
      <c r="AI1780" s="12"/>
      <c r="AJ1780" s="12"/>
      <c r="AK1780" s="12">
        <v>0</v>
      </c>
      <c r="AL1780" s="12"/>
      <c r="AM1780" s="12"/>
      <c r="AN1780" s="12">
        <v>0</v>
      </c>
      <c r="AO1780" s="32"/>
      <c r="AP1780" s="39" t="s">
        <v>53</v>
      </c>
      <c r="AQ1780" s="32"/>
      <c r="AR1780" s="32">
        <v>0</v>
      </c>
      <c r="AS1780" s="12"/>
      <c r="AT1780" s="12"/>
      <c r="AU1780" s="12">
        <v>0</v>
      </c>
      <c r="AV1780" s="12"/>
      <c r="AW1780" s="12"/>
      <c r="AX1780" s="12">
        <v>0</v>
      </c>
      <c r="AY1780" s="45"/>
      <c r="AZ1780" s="32"/>
      <c r="BA1780" s="12">
        <v>0</v>
      </c>
      <c r="BB1780" s="12">
        <f t="shared" si="2184"/>
        <v>0</v>
      </c>
      <c r="BC1780" s="12">
        <f t="shared" si="2088"/>
        <v>0</v>
      </c>
      <c r="BD1780" s="12">
        <f t="shared" si="2089"/>
        <v>0</v>
      </c>
      <c r="BE1780" s="12"/>
      <c r="BF1780" s="12"/>
      <c r="BG1780" s="12"/>
      <c r="BH1780" s="12">
        <f t="shared" si="2159"/>
        <v>0</v>
      </c>
      <c r="BI1780" s="12"/>
      <c r="BJ1780" s="12"/>
      <c r="BK1780" s="12"/>
      <c r="BL1780" s="12">
        <f t="shared" si="2185"/>
        <v>0</v>
      </c>
      <c r="BM1780" s="12"/>
      <c r="BN1780" s="12"/>
      <c r="BO1780" s="12"/>
      <c r="BP1780" s="12">
        <f t="shared" si="2173"/>
        <v>0</v>
      </c>
      <c r="BQ1780" s="12"/>
      <c r="BR1780" s="12"/>
      <c r="BS1780" s="12"/>
      <c r="BT1780" s="12">
        <f t="shared" si="2174"/>
        <v>0</v>
      </c>
      <c r="BU1780" s="12"/>
      <c r="BV1780" s="12"/>
      <c r="BW1780" s="12"/>
      <c r="BX1780" s="12">
        <f t="shared" si="2175"/>
        <v>0</v>
      </c>
      <c r="BY1780" s="12"/>
      <c r="BZ1780" s="12"/>
      <c r="CA1780" s="12"/>
      <c r="CB1780" s="12">
        <f t="shared" si="2176"/>
        <v>0</v>
      </c>
      <c r="CC1780" s="12"/>
      <c r="CD1780" s="12"/>
      <c r="CE1780" s="12"/>
      <c r="CF1780" s="12">
        <f t="shared" si="2177"/>
        <v>0</v>
      </c>
      <c r="CG1780" s="12"/>
      <c r="CH1780" s="12"/>
      <c r="CI1780" s="12"/>
      <c r="CJ1780" s="12">
        <f t="shared" si="2178"/>
        <v>0</v>
      </c>
      <c r="CK1780" s="12"/>
      <c r="CL1780" s="12"/>
      <c r="CM1780" s="12"/>
      <c r="CN1780" s="12">
        <f t="shared" si="2179"/>
        <v>0</v>
      </c>
      <c r="CO1780" s="12"/>
      <c r="CP1780" s="12"/>
      <c r="CQ1780" s="12"/>
      <c r="CR1780" s="12">
        <f t="shared" si="2180"/>
        <v>0</v>
      </c>
      <c r="CS1780" s="12"/>
      <c r="CT1780" s="12"/>
      <c r="CU1780" s="12"/>
      <c r="CV1780" s="12">
        <f t="shared" si="2181"/>
        <v>0</v>
      </c>
      <c r="CW1780" s="12"/>
      <c r="CX1780" s="12"/>
      <c r="CY1780" s="12"/>
      <c r="CZ1780" s="12">
        <f t="shared" si="2182"/>
        <v>0</v>
      </c>
      <c r="DA1780" s="12"/>
      <c r="DB1780" s="12"/>
      <c r="DC1780" s="12"/>
      <c r="DD1780" s="12">
        <f t="shared" si="2183"/>
        <v>0</v>
      </c>
      <c r="DE1780" s="13" t="s">
        <v>54</v>
      </c>
      <c r="DF1780" s="14" t="s">
        <v>55</v>
      </c>
    </row>
    <row r="1781" spans="1:110" ht="51" hidden="1" x14ac:dyDescent="0.25">
      <c r="A1781" s="25" t="s">
        <v>2337</v>
      </c>
      <c r="B1781" s="48" t="s">
        <v>2645</v>
      </c>
      <c r="C1781" s="49">
        <v>1825</v>
      </c>
      <c r="D1781" s="49" t="s">
        <v>51</v>
      </c>
      <c r="E1781" s="48" t="s">
        <v>56</v>
      </c>
      <c r="F1781" s="50">
        <v>3585</v>
      </c>
      <c r="G1781" s="50">
        <v>3013</v>
      </c>
      <c r="H1781" s="51">
        <v>34163</v>
      </c>
      <c r="I1781" s="12">
        <f t="shared" si="2090"/>
        <v>800000</v>
      </c>
      <c r="J1781" s="12">
        <f t="shared" si="2091"/>
        <v>0</v>
      </c>
      <c r="K1781" s="12">
        <f t="shared" si="2086"/>
        <v>800000</v>
      </c>
      <c r="L1781" s="12">
        <f t="shared" si="2125"/>
        <v>800000</v>
      </c>
      <c r="M1781" s="12">
        <f t="shared" si="2124"/>
        <v>0</v>
      </c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32"/>
      <c r="AP1781" s="39"/>
      <c r="AQ1781" s="32"/>
      <c r="AR1781" s="32"/>
      <c r="AS1781" s="12"/>
      <c r="AT1781" s="12"/>
      <c r="AU1781" s="12"/>
      <c r="AV1781" s="12"/>
      <c r="AW1781" s="12"/>
      <c r="AX1781" s="12"/>
      <c r="AY1781" s="45"/>
      <c r="AZ1781" s="32"/>
      <c r="BA1781" s="12"/>
      <c r="BB1781" s="12">
        <f t="shared" si="2184"/>
        <v>0</v>
      </c>
      <c r="BC1781" s="12">
        <f t="shared" si="2088"/>
        <v>800000</v>
      </c>
      <c r="BD1781" s="12">
        <f t="shared" si="2089"/>
        <v>800000</v>
      </c>
      <c r="BE1781" s="12"/>
      <c r="BF1781" s="12"/>
      <c r="BG1781" s="12"/>
      <c r="BH1781" s="12"/>
      <c r="BI1781" s="12"/>
      <c r="BJ1781" s="12"/>
      <c r="BK1781" s="12">
        <v>800000</v>
      </c>
      <c r="BL1781" s="12">
        <f t="shared" si="2185"/>
        <v>800000</v>
      </c>
      <c r="BM1781" s="12"/>
      <c r="BN1781" s="12"/>
      <c r="BO1781" s="12"/>
      <c r="BP1781" s="12"/>
      <c r="BQ1781" s="12"/>
      <c r="BR1781" s="12"/>
      <c r="BS1781" s="12"/>
      <c r="BT1781" s="12"/>
      <c r="BU1781" s="12"/>
      <c r="BV1781" s="12"/>
      <c r="BW1781" s="12"/>
      <c r="BX1781" s="12"/>
      <c r="BY1781" s="12"/>
      <c r="BZ1781" s="12"/>
      <c r="CA1781" s="12"/>
      <c r="CB1781" s="12"/>
      <c r="CC1781" s="12"/>
      <c r="CD1781" s="12"/>
      <c r="CE1781" s="12"/>
      <c r="CF1781" s="12"/>
      <c r="CG1781" s="12"/>
      <c r="CH1781" s="12"/>
      <c r="CI1781" s="12"/>
      <c r="CJ1781" s="12"/>
      <c r="CK1781" s="12"/>
      <c r="CL1781" s="12"/>
      <c r="CM1781" s="12"/>
      <c r="CN1781" s="12"/>
      <c r="CO1781" s="12"/>
      <c r="CP1781" s="12"/>
      <c r="CQ1781" s="12"/>
      <c r="CR1781" s="12"/>
      <c r="CS1781" s="12"/>
      <c r="CT1781" s="12"/>
      <c r="CU1781" s="12"/>
      <c r="CV1781" s="12"/>
      <c r="CW1781" s="12"/>
      <c r="CX1781" s="12"/>
      <c r="CY1781" s="12"/>
      <c r="CZ1781" s="12"/>
      <c r="DA1781" s="12"/>
      <c r="DB1781" s="12"/>
      <c r="DC1781" s="12"/>
      <c r="DD1781" s="12"/>
      <c r="DE1781" s="13" t="s">
        <v>54</v>
      </c>
      <c r="DF1781" s="14" t="s">
        <v>55</v>
      </c>
    </row>
    <row r="1782" spans="1:110" ht="51" hidden="1" x14ac:dyDescent="0.25">
      <c r="A1782" s="25" t="s">
        <v>424</v>
      </c>
      <c r="B1782" s="48" t="s">
        <v>1745</v>
      </c>
      <c r="C1782" s="49">
        <v>1916</v>
      </c>
      <c r="D1782" s="49" t="s">
        <v>51</v>
      </c>
      <c r="E1782" s="48" t="s">
        <v>56</v>
      </c>
      <c r="F1782" s="50">
        <v>479</v>
      </c>
      <c r="G1782" s="50">
        <v>389</v>
      </c>
      <c r="H1782" s="51">
        <v>33847</v>
      </c>
      <c r="I1782" s="12">
        <f t="shared" si="2090"/>
        <v>3143951.5464999997</v>
      </c>
      <c r="J1782" s="12">
        <f t="shared" si="2091"/>
        <v>1571975.7732499999</v>
      </c>
      <c r="K1782" s="12">
        <f t="shared" si="2086"/>
        <v>1571975.7732499999</v>
      </c>
      <c r="L1782" s="12">
        <f t="shared" si="2125"/>
        <v>1571975.7732499999</v>
      </c>
      <c r="M1782" s="12">
        <f t="shared" si="2124"/>
        <v>0</v>
      </c>
      <c r="N1782" s="12"/>
      <c r="O1782" s="12"/>
      <c r="P1782" s="12">
        <v>0</v>
      </c>
      <c r="Q1782" s="12">
        <v>970387.75699999998</v>
      </c>
      <c r="R1782" s="12">
        <v>970387.75699999998</v>
      </c>
      <c r="S1782" s="12">
        <v>0</v>
      </c>
      <c r="T1782" s="12"/>
      <c r="U1782" s="12"/>
      <c r="V1782" s="12">
        <v>0</v>
      </c>
      <c r="W1782" s="12"/>
      <c r="X1782" s="12">
        <v>228493.19399999999</v>
      </c>
      <c r="Y1782" s="12">
        <v>228493.19399999999</v>
      </c>
      <c r="Z1782" s="12">
        <v>262765.60600000003</v>
      </c>
      <c r="AA1782" s="12">
        <v>273548.19</v>
      </c>
      <c r="AB1782" s="12">
        <v>10782.583999999973</v>
      </c>
      <c r="AC1782" s="12"/>
      <c r="AD1782" s="12">
        <v>273280.00549999997</v>
      </c>
      <c r="AE1782" s="12">
        <v>273280.00549999997</v>
      </c>
      <c r="AF1782" s="12"/>
      <c r="AG1782" s="12"/>
      <c r="AH1782" s="12">
        <v>0</v>
      </c>
      <c r="AI1782" s="12"/>
      <c r="AJ1782" s="12"/>
      <c r="AK1782" s="12">
        <v>0</v>
      </c>
      <c r="AL1782" s="12"/>
      <c r="AM1782" s="12"/>
      <c r="AN1782" s="12">
        <v>0</v>
      </c>
      <c r="AO1782" s="32"/>
      <c r="AP1782" s="39" t="s">
        <v>53</v>
      </c>
      <c r="AQ1782" s="32"/>
      <c r="AR1782" s="32">
        <v>0</v>
      </c>
      <c r="AS1782" s="12">
        <v>1350438.267</v>
      </c>
      <c r="AT1782" s="12">
        <v>1398242.4</v>
      </c>
      <c r="AU1782" s="12">
        <v>47804.132999999914</v>
      </c>
      <c r="AV1782" s="12"/>
      <c r="AW1782" s="12"/>
      <c r="AX1782" s="12">
        <v>0</v>
      </c>
      <c r="AY1782" s="45"/>
      <c r="AZ1782" s="32"/>
      <c r="BA1782" s="12">
        <v>0</v>
      </c>
      <c r="BB1782" s="12">
        <f t="shared" si="2184"/>
        <v>0</v>
      </c>
      <c r="BC1782" s="12">
        <f t="shared" si="2088"/>
        <v>0</v>
      </c>
      <c r="BD1782" s="12">
        <f t="shared" si="2089"/>
        <v>0</v>
      </c>
      <c r="BE1782" s="12"/>
      <c r="BF1782" s="12"/>
      <c r="BG1782" s="12"/>
      <c r="BH1782" s="12">
        <f t="shared" ref="BH1782:BH1783" si="2186">BG1782-BF1782</f>
        <v>0</v>
      </c>
      <c r="BI1782" s="12"/>
      <c r="BJ1782" s="12"/>
      <c r="BK1782" s="12"/>
      <c r="BL1782" s="12">
        <f t="shared" si="2185"/>
        <v>0</v>
      </c>
      <c r="BM1782" s="12"/>
      <c r="BN1782" s="12"/>
      <c r="BO1782" s="12"/>
      <c r="BP1782" s="12">
        <f t="shared" ref="BP1782:BP1783" si="2187">BO1782-BN1782</f>
        <v>0</v>
      </c>
      <c r="BQ1782" s="12"/>
      <c r="BR1782" s="12"/>
      <c r="BS1782" s="12"/>
      <c r="BT1782" s="12">
        <f t="shared" ref="BT1782:BT1783" si="2188">BS1782-BR1782</f>
        <v>0</v>
      </c>
      <c r="BU1782" s="12"/>
      <c r="BV1782" s="12"/>
      <c r="BW1782" s="12"/>
      <c r="BX1782" s="12">
        <f t="shared" ref="BX1782:BX1783" si="2189">BW1782-BV1782</f>
        <v>0</v>
      </c>
      <c r="BY1782" s="12"/>
      <c r="BZ1782" s="12"/>
      <c r="CA1782" s="12"/>
      <c r="CB1782" s="12">
        <f t="shared" ref="CB1782:CB1783" si="2190">CA1782-BZ1782</f>
        <v>0</v>
      </c>
      <c r="CC1782" s="12"/>
      <c r="CD1782" s="12"/>
      <c r="CE1782" s="12"/>
      <c r="CF1782" s="12">
        <f t="shared" ref="CF1782:CF1783" si="2191">CE1782-CD1782</f>
        <v>0</v>
      </c>
      <c r="CG1782" s="12"/>
      <c r="CH1782" s="12"/>
      <c r="CI1782" s="12"/>
      <c r="CJ1782" s="12">
        <f t="shared" ref="CJ1782:CJ1783" si="2192">CI1782-CH1782</f>
        <v>0</v>
      </c>
      <c r="CK1782" s="12"/>
      <c r="CL1782" s="12"/>
      <c r="CM1782" s="12"/>
      <c r="CN1782" s="12">
        <f t="shared" ref="CN1782:CN1783" si="2193">CM1782-CL1782</f>
        <v>0</v>
      </c>
      <c r="CO1782" s="12"/>
      <c r="CP1782" s="12"/>
      <c r="CQ1782" s="12"/>
      <c r="CR1782" s="12">
        <f t="shared" ref="CR1782:CR1783" si="2194">CQ1782-CP1782</f>
        <v>0</v>
      </c>
      <c r="CS1782" s="12"/>
      <c r="CT1782" s="12"/>
      <c r="CU1782" s="12"/>
      <c r="CV1782" s="12">
        <f t="shared" ref="CV1782:CV1783" si="2195">CU1782-CT1782</f>
        <v>0</v>
      </c>
      <c r="CW1782" s="12"/>
      <c r="CX1782" s="12"/>
      <c r="CY1782" s="12"/>
      <c r="CZ1782" s="12">
        <f t="shared" ref="CZ1782:CZ1783" si="2196">CY1782-CX1782</f>
        <v>0</v>
      </c>
      <c r="DA1782" s="12"/>
      <c r="DB1782" s="12"/>
      <c r="DC1782" s="12"/>
      <c r="DD1782" s="12">
        <f t="shared" ref="DD1782:DD1783" si="2197">DC1782-DB1782</f>
        <v>0</v>
      </c>
      <c r="DE1782" s="13" t="s">
        <v>54</v>
      </c>
      <c r="DF1782" s="14" t="s">
        <v>55</v>
      </c>
    </row>
    <row r="1783" spans="1:110" ht="51" hidden="1" x14ac:dyDescent="0.25">
      <c r="A1783" s="25" t="s">
        <v>2338</v>
      </c>
      <c r="B1783" s="48" t="s">
        <v>1746</v>
      </c>
      <c r="C1783" s="49">
        <v>1903</v>
      </c>
      <c r="D1783" s="49" t="s">
        <v>51</v>
      </c>
      <c r="E1783" s="48" t="s">
        <v>56</v>
      </c>
      <c r="F1783" s="50">
        <v>1618.35</v>
      </c>
      <c r="G1783" s="50">
        <v>1460.35</v>
      </c>
      <c r="H1783" s="51">
        <v>34164</v>
      </c>
      <c r="I1783" s="12">
        <f t="shared" si="2090"/>
        <v>7655546.7635999992</v>
      </c>
      <c r="J1783" s="12">
        <f t="shared" si="2091"/>
        <v>3827773.3817999996</v>
      </c>
      <c r="K1783" s="12">
        <f t="shared" si="2086"/>
        <v>3827773.3817999996</v>
      </c>
      <c r="L1783" s="12">
        <f t="shared" si="2125"/>
        <v>3827773.3817999996</v>
      </c>
      <c r="M1783" s="12">
        <f t="shared" si="2124"/>
        <v>0</v>
      </c>
      <c r="N1783" s="12"/>
      <c r="O1783" s="12"/>
      <c r="P1783" s="12">
        <v>0</v>
      </c>
      <c r="Q1783" s="12">
        <v>3642945.338</v>
      </c>
      <c r="R1783" s="12">
        <v>3642945.338</v>
      </c>
      <c r="S1783" s="12">
        <v>0</v>
      </c>
      <c r="T1783" s="12"/>
      <c r="U1783" s="12"/>
      <c r="V1783" s="12">
        <v>0</v>
      </c>
      <c r="W1783" s="12">
        <v>792079.245</v>
      </c>
      <c r="X1783" s="12">
        <v>603150</v>
      </c>
      <c r="Y1783" s="12">
        <v>-188929.245</v>
      </c>
      <c r="Z1783" s="12">
        <v>986451.79099999997</v>
      </c>
      <c r="AA1783" s="12">
        <v>784351.2156</v>
      </c>
      <c r="AB1783" s="12">
        <v>-202100.57539999997</v>
      </c>
      <c r="AC1783" s="12"/>
      <c r="AD1783" s="12">
        <v>709344.61</v>
      </c>
      <c r="AE1783" s="12">
        <v>709344.61</v>
      </c>
      <c r="AF1783" s="12"/>
      <c r="AG1783" s="12"/>
      <c r="AH1783" s="12">
        <v>0</v>
      </c>
      <c r="AI1783" s="12"/>
      <c r="AJ1783" s="12"/>
      <c r="AK1783" s="12">
        <v>0</v>
      </c>
      <c r="AL1783" s="12"/>
      <c r="AM1783" s="12"/>
      <c r="AN1783" s="12">
        <v>0</v>
      </c>
      <c r="AO1783" s="32"/>
      <c r="AP1783" s="39" t="s">
        <v>53</v>
      </c>
      <c r="AQ1783" s="32"/>
      <c r="AR1783" s="32">
        <v>0</v>
      </c>
      <c r="AS1783" s="12">
        <v>2203346.6460000002</v>
      </c>
      <c r="AT1783" s="12">
        <v>1915755.6</v>
      </c>
      <c r="AU1783" s="12">
        <v>-287591.04600000009</v>
      </c>
      <c r="AV1783" s="12"/>
      <c r="AW1783" s="12"/>
      <c r="AX1783" s="12">
        <v>0</v>
      </c>
      <c r="AY1783" s="45"/>
      <c r="AZ1783" s="32"/>
      <c r="BA1783" s="12">
        <v>0</v>
      </c>
      <c r="BB1783" s="12">
        <f t="shared" si="2184"/>
        <v>0</v>
      </c>
      <c r="BC1783" s="12">
        <f t="shared" si="2088"/>
        <v>0</v>
      </c>
      <c r="BD1783" s="12">
        <f t="shared" si="2089"/>
        <v>0</v>
      </c>
      <c r="BE1783" s="12"/>
      <c r="BF1783" s="12"/>
      <c r="BG1783" s="12"/>
      <c r="BH1783" s="12">
        <f t="shared" si="2186"/>
        <v>0</v>
      </c>
      <c r="BI1783" s="12"/>
      <c r="BJ1783" s="12"/>
      <c r="BK1783" s="12"/>
      <c r="BL1783" s="12">
        <f t="shared" si="2185"/>
        <v>0</v>
      </c>
      <c r="BM1783" s="12"/>
      <c r="BN1783" s="12"/>
      <c r="BO1783" s="12"/>
      <c r="BP1783" s="12">
        <f t="shared" si="2187"/>
        <v>0</v>
      </c>
      <c r="BQ1783" s="12"/>
      <c r="BR1783" s="12"/>
      <c r="BS1783" s="12"/>
      <c r="BT1783" s="12">
        <f t="shared" si="2188"/>
        <v>0</v>
      </c>
      <c r="BU1783" s="12"/>
      <c r="BV1783" s="12"/>
      <c r="BW1783" s="12"/>
      <c r="BX1783" s="12">
        <f t="shared" si="2189"/>
        <v>0</v>
      </c>
      <c r="BY1783" s="12"/>
      <c r="BZ1783" s="12"/>
      <c r="CA1783" s="12"/>
      <c r="CB1783" s="12">
        <f t="shared" si="2190"/>
        <v>0</v>
      </c>
      <c r="CC1783" s="12"/>
      <c r="CD1783" s="12"/>
      <c r="CE1783" s="12"/>
      <c r="CF1783" s="12">
        <f t="shared" si="2191"/>
        <v>0</v>
      </c>
      <c r="CG1783" s="12"/>
      <c r="CH1783" s="12"/>
      <c r="CI1783" s="12"/>
      <c r="CJ1783" s="12">
        <f t="shared" si="2192"/>
        <v>0</v>
      </c>
      <c r="CK1783" s="12"/>
      <c r="CL1783" s="12"/>
      <c r="CM1783" s="12"/>
      <c r="CN1783" s="12">
        <f t="shared" si="2193"/>
        <v>0</v>
      </c>
      <c r="CO1783" s="12"/>
      <c r="CP1783" s="12"/>
      <c r="CQ1783" s="12"/>
      <c r="CR1783" s="12">
        <f t="shared" si="2194"/>
        <v>0</v>
      </c>
      <c r="CS1783" s="12"/>
      <c r="CT1783" s="12"/>
      <c r="CU1783" s="12"/>
      <c r="CV1783" s="12">
        <f t="shared" si="2195"/>
        <v>0</v>
      </c>
      <c r="CW1783" s="12"/>
      <c r="CX1783" s="12"/>
      <c r="CY1783" s="12"/>
      <c r="CZ1783" s="12">
        <f t="shared" si="2196"/>
        <v>0</v>
      </c>
      <c r="DA1783" s="12"/>
      <c r="DB1783" s="12"/>
      <c r="DC1783" s="12"/>
      <c r="DD1783" s="12">
        <f t="shared" si="2197"/>
        <v>0</v>
      </c>
      <c r="DE1783" s="13" t="s">
        <v>54</v>
      </c>
      <c r="DF1783" s="14" t="s">
        <v>55</v>
      </c>
    </row>
    <row r="1784" spans="1:110" ht="51" hidden="1" x14ac:dyDescent="0.25">
      <c r="A1784" s="25" t="s">
        <v>425</v>
      </c>
      <c r="B1784" s="48" t="s">
        <v>1747</v>
      </c>
      <c r="C1784" s="49">
        <v>1877</v>
      </c>
      <c r="D1784" s="49" t="s">
        <v>51</v>
      </c>
      <c r="E1784" s="48" t="s">
        <v>56</v>
      </c>
      <c r="F1784" s="50">
        <v>1176</v>
      </c>
      <c r="G1784" s="50">
        <v>1050</v>
      </c>
      <c r="H1784" s="51">
        <v>34078</v>
      </c>
      <c r="I1784" s="12">
        <f t="shared" si="2090"/>
        <v>3047194.8</v>
      </c>
      <c r="J1784" s="12">
        <f t="shared" si="2091"/>
        <v>1523597.4</v>
      </c>
      <c r="K1784" s="12">
        <f t="shared" si="2086"/>
        <v>1523597.4</v>
      </c>
      <c r="L1784" s="12">
        <f t="shared" si="2125"/>
        <v>1523597.4</v>
      </c>
      <c r="M1784" s="12">
        <f t="shared" si="2124"/>
        <v>0</v>
      </c>
      <c r="N1784" s="12"/>
      <c r="O1784" s="12"/>
      <c r="P1784" s="12">
        <v>0</v>
      </c>
      <c r="Q1784" s="12"/>
      <c r="R1784" s="12"/>
      <c r="S1784" s="12">
        <v>0</v>
      </c>
      <c r="T1784" s="12"/>
      <c r="U1784" s="12"/>
      <c r="V1784" s="12">
        <v>0</v>
      </c>
      <c r="W1784" s="12"/>
      <c r="X1784" s="12"/>
      <c r="Y1784" s="12">
        <v>0</v>
      </c>
      <c r="Z1784" s="12"/>
      <c r="AA1784" s="12"/>
      <c r="AB1784" s="12">
        <v>0</v>
      </c>
      <c r="AC1784" s="12"/>
      <c r="AD1784" s="12"/>
      <c r="AE1784" s="12">
        <v>0</v>
      </c>
      <c r="AF1784" s="12"/>
      <c r="AG1784" s="12"/>
      <c r="AH1784" s="12">
        <v>0</v>
      </c>
      <c r="AI1784" s="12"/>
      <c r="AJ1784" s="12"/>
      <c r="AK1784" s="12">
        <v>0</v>
      </c>
      <c r="AL1784" s="12"/>
      <c r="AM1784" s="12"/>
      <c r="AN1784" s="12">
        <v>0</v>
      </c>
      <c r="AO1784" s="32"/>
      <c r="AP1784" s="39" t="s">
        <v>53</v>
      </c>
      <c r="AQ1784" s="32"/>
      <c r="AR1784" s="32">
        <v>0</v>
      </c>
      <c r="AS1784" s="12"/>
      <c r="AT1784" s="12"/>
      <c r="AU1784" s="12">
        <v>0</v>
      </c>
      <c r="AV1784" s="12">
        <v>2996408.22</v>
      </c>
      <c r="AW1784" s="12">
        <v>3047194.8</v>
      </c>
      <c r="AX1784" s="12">
        <v>50786.579999999609</v>
      </c>
      <c r="AY1784" s="45"/>
      <c r="AZ1784" s="32"/>
      <c r="BA1784" s="12">
        <v>0</v>
      </c>
      <c r="BB1784" s="12">
        <f t="shared" ref="BB1784:BB1793" si="2198">BF1784+BJ1784+BN1784+BR1784+BV1784+BZ1784+CD1784+CH1784+CL1784+CP1784+CT1784+CX1784+DB1784</f>
        <v>0</v>
      </c>
      <c r="BC1784" s="12">
        <f t="shared" si="2088"/>
        <v>0</v>
      </c>
      <c r="BD1784" s="12">
        <f t="shared" si="2089"/>
        <v>0</v>
      </c>
      <c r="BE1784" s="12"/>
      <c r="BF1784" s="12"/>
      <c r="BG1784" s="12"/>
      <c r="BH1784" s="12">
        <f t="shared" ref="BH1784:BH1793" si="2199">BG1784-BF1784</f>
        <v>0</v>
      </c>
      <c r="BI1784" s="12"/>
      <c r="BJ1784" s="12"/>
      <c r="BK1784" s="12"/>
      <c r="BL1784" s="12">
        <f>BK1784-BJ1784</f>
        <v>0</v>
      </c>
      <c r="BM1784" s="12"/>
      <c r="BN1784" s="12"/>
      <c r="BO1784" s="12"/>
      <c r="BP1784" s="12">
        <f t="shared" ref="BP1784:BP1793" si="2200">BO1784-BN1784</f>
        <v>0</v>
      </c>
      <c r="BQ1784" s="12"/>
      <c r="BR1784" s="12"/>
      <c r="BS1784" s="12"/>
      <c r="BT1784" s="12">
        <f t="shared" ref="BT1784:BT1793" si="2201">BS1784-BR1784</f>
        <v>0</v>
      </c>
      <c r="BU1784" s="12"/>
      <c r="BV1784" s="12"/>
      <c r="BW1784" s="12"/>
      <c r="BX1784" s="12">
        <f t="shared" ref="BX1784:BX1793" si="2202">BW1784-BV1784</f>
        <v>0</v>
      </c>
      <c r="BY1784" s="12"/>
      <c r="BZ1784" s="12"/>
      <c r="CA1784" s="12"/>
      <c r="CB1784" s="12">
        <f t="shared" ref="CB1784:CB1793" si="2203">CA1784-BZ1784</f>
        <v>0</v>
      </c>
      <c r="CC1784" s="12"/>
      <c r="CD1784" s="12"/>
      <c r="CE1784" s="12"/>
      <c r="CF1784" s="12">
        <f t="shared" ref="CF1784:CF1793" si="2204">CE1784-CD1784</f>
        <v>0</v>
      </c>
      <c r="CG1784" s="12"/>
      <c r="CH1784" s="12"/>
      <c r="CI1784" s="12"/>
      <c r="CJ1784" s="12">
        <f t="shared" ref="CJ1784:CJ1793" si="2205">CI1784-CH1784</f>
        <v>0</v>
      </c>
      <c r="CK1784" s="12"/>
      <c r="CL1784" s="12"/>
      <c r="CM1784" s="12"/>
      <c r="CN1784" s="12">
        <f t="shared" ref="CN1784:CN1793" si="2206">CM1784-CL1784</f>
        <v>0</v>
      </c>
      <c r="CO1784" s="12"/>
      <c r="CP1784" s="12"/>
      <c r="CQ1784" s="12"/>
      <c r="CR1784" s="12">
        <f t="shared" ref="CR1784:CR1793" si="2207">CQ1784-CP1784</f>
        <v>0</v>
      </c>
      <c r="CS1784" s="12"/>
      <c r="CT1784" s="12"/>
      <c r="CU1784" s="12"/>
      <c r="CV1784" s="12">
        <f t="shared" ref="CV1784:CV1793" si="2208">CU1784-CT1784</f>
        <v>0</v>
      </c>
      <c r="CW1784" s="12"/>
      <c r="CX1784" s="12"/>
      <c r="CY1784" s="12"/>
      <c r="CZ1784" s="12">
        <f t="shared" ref="CZ1784:CZ1793" si="2209">CY1784-CX1784</f>
        <v>0</v>
      </c>
      <c r="DA1784" s="12"/>
      <c r="DB1784" s="12"/>
      <c r="DC1784" s="12"/>
      <c r="DD1784" s="12">
        <f t="shared" ref="DD1784:DD1793" si="2210">DC1784-DB1784</f>
        <v>0</v>
      </c>
      <c r="DE1784" s="13" t="s">
        <v>54</v>
      </c>
      <c r="DF1784" s="14" t="s">
        <v>55</v>
      </c>
    </row>
    <row r="1785" spans="1:110" ht="51" hidden="1" x14ac:dyDescent="0.25">
      <c r="A1785" s="25" t="s">
        <v>2339</v>
      </c>
      <c r="B1785" s="48" t="s">
        <v>1748</v>
      </c>
      <c r="C1785" s="49">
        <v>1877</v>
      </c>
      <c r="D1785" s="49" t="s">
        <v>51</v>
      </c>
      <c r="E1785" s="48" t="s">
        <v>56</v>
      </c>
      <c r="F1785" s="50">
        <v>1590</v>
      </c>
      <c r="G1785" s="50">
        <v>1481</v>
      </c>
      <c r="H1785" s="51">
        <v>34270</v>
      </c>
      <c r="I1785" s="12">
        <f t="shared" si="2090"/>
        <v>2982262.8</v>
      </c>
      <c r="J1785" s="12">
        <f t="shared" si="2091"/>
        <v>1491131.4</v>
      </c>
      <c r="K1785" s="12">
        <f t="shared" si="2086"/>
        <v>1491131.4</v>
      </c>
      <c r="L1785" s="12">
        <f t="shared" si="2125"/>
        <v>1491131.4</v>
      </c>
      <c r="M1785" s="12">
        <f t="shared" si="2124"/>
        <v>0</v>
      </c>
      <c r="N1785" s="12"/>
      <c r="O1785" s="12"/>
      <c r="P1785" s="12">
        <v>0</v>
      </c>
      <c r="Q1785" s="12"/>
      <c r="R1785" s="12"/>
      <c r="S1785" s="12">
        <v>0</v>
      </c>
      <c r="T1785" s="12"/>
      <c r="U1785" s="12"/>
      <c r="V1785" s="12">
        <v>0</v>
      </c>
      <c r="W1785" s="12"/>
      <c r="X1785" s="12"/>
      <c r="Y1785" s="12">
        <v>0</v>
      </c>
      <c r="Z1785" s="12"/>
      <c r="AA1785" s="12"/>
      <c r="AB1785" s="12">
        <v>0</v>
      </c>
      <c r="AC1785" s="12"/>
      <c r="AD1785" s="12"/>
      <c r="AE1785" s="12">
        <v>0</v>
      </c>
      <c r="AF1785" s="12"/>
      <c r="AG1785" s="12"/>
      <c r="AH1785" s="12">
        <v>0</v>
      </c>
      <c r="AI1785" s="12"/>
      <c r="AJ1785" s="12"/>
      <c r="AK1785" s="12">
        <v>0</v>
      </c>
      <c r="AL1785" s="12"/>
      <c r="AM1785" s="12"/>
      <c r="AN1785" s="12">
        <v>0</v>
      </c>
      <c r="AO1785" s="32"/>
      <c r="AP1785" s="39" t="s">
        <v>53</v>
      </c>
      <c r="AQ1785" s="32"/>
      <c r="AR1785" s="32">
        <v>0</v>
      </c>
      <c r="AS1785" s="12"/>
      <c r="AT1785" s="12"/>
      <c r="AU1785" s="12">
        <v>0</v>
      </c>
      <c r="AV1785" s="12">
        <v>2936818.22</v>
      </c>
      <c r="AW1785" s="12">
        <v>2982262.8</v>
      </c>
      <c r="AX1785" s="12">
        <v>45444.579999999609</v>
      </c>
      <c r="AY1785" s="45"/>
      <c r="AZ1785" s="32"/>
      <c r="BA1785" s="12">
        <v>0</v>
      </c>
      <c r="BB1785" s="12">
        <f t="shared" si="2198"/>
        <v>0</v>
      </c>
      <c r="BC1785" s="12">
        <f t="shared" si="2088"/>
        <v>0</v>
      </c>
      <c r="BD1785" s="12">
        <f t="shared" si="2089"/>
        <v>0</v>
      </c>
      <c r="BE1785" s="12"/>
      <c r="BF1785" s="12"/>
      <c r="BG1785" s="12"/>
      <c r="BH1785" s="12">
        <f t="shared" si="2199"/>
        <v>0</v>
      </c>
      <c r="BI1785" s="12"/>
      <c r="BJ1785" s="12"/>
      <c r="BK1785" s="12"/>
      <c r="BL1785" s="12">
        <f>BK1785-BJ1785</f>
        <v>0</v>
      </c>
      <c r="BM1785" s="12"/>
      <c r="BN1785" s="12"/>
      <c r="BO1785" s="12"/>
      <c r="BP1785" s="12">
        <f t="shared" si="2200"/>
        <v>0</v>
      </c>
      <c r="BQ1785" s="12"/>
      <c r="BR1785" s="12"/>
      <c r="BS1785" s="12"/>
      <c r="BT1785" s="12">
        <f t="shared" si="2201"/>
        <v>0</v>
      </c>
      <c r="BU1785" s="12"/>
      <c r="BV1785" s="12"/>
      <c r="BW1785" s="12"/>
      <c r="BX1785" s="12">
        <f t="shared" si="2202"/>
        <v>0</v>
      </c>
      <c r="BY1785" s="12"/>
      <c r="BZ1785" s="12"/>
      <c r="CA1785" s="12"/>
      <c r="CB1785" s="12">
        <f t="shared" si="2203"/>
        <v>0</v>
      </c>
      <c r="CC1785" s="12"/>
      <c r="CD1785" s="12"/>
      <c r="CE1785" s="12"/>
      <c r="CF1785" s="12">
        <f t="shared" si="2204"/>
        <v>0</v>
      </c>
      <c r="CG1785" s="12"/>
      <c r="CH1785" s="12"/>
      <c r="CI1785" s="12"/>
      <c r="CJ1785" s="12">
        <f t="shared" si="2205"/>
        <v>0</v>
      </c>
      <c r="CK1785" s="12"/>
      <c r="CL1785" s="12"/>
      <c r="CM1785" s="12"/>
      <c r="CN1785" s="12">
        <f t="shared" si="2206"/>
        <v>0</v>
      </c>
      <c r="CO1785" s="12"/>
      <c r="CP1785" s="12"/>
      <c r="CQ1785" s="12"/>
      <c r="CR1785" s="12">
        <f t="shared" si="2207"/>
        <v>0</v>
      </c>
      <c r="CS1785" s="12"/>
      <c r="CT1785" s="12"/>
      <c r="CU1785" s="12"/>
      <c r="CV1785" s="12">
        <f t="shared" si="2208"/>
        <v>0</v>
      </c>
      <c r="CW1785" s="12"/>
      <c r="CX1785" s="12"/>
      <c r="CY1785" s="12"/>
      <c r="CZ1785" s="12">
        <f t="shared" si="2209"/>
        <v>0</v>
      </c>
      <c r="DA1785" s="12"/>
      <c r="DB1785" s="12"/>
      <c r="DC1785" s="12"/>
      <c r="DD1785" s="12">
        <f t="shared" si="2210"/>
        <v>0</v>
      </c>
      <c r="DE1785" s="13" t="s">
        <v>54</v>
      </c>
      <c r="DF1785" s="14" t="s">
        <v>55</v>
      </c>
    </row>
    <row r="1786" spans="1:110" ht="51" hidden="1" x14ac:dyDescent="0.25">
      <c r="A1786" s="25" t="s">
        <v>427</v>
      </c>
      <c r="B1786" s="48" t="s">
        <v>1749</v>
      </c>
      <c r="C1786" s="49">
        <v>1904</v>
      </c>
      <c r="D1786" s="49" t="s">
        <v>51</v>
      </c>
      <c r="E1786" s="48" t="s">
        <v>56</v>
      </c>
      <c r="F1786" s="50">
        <v>2059.5</v>
      </c>
      <c r="G1786" s="50">
        <v>1888.5</v>
      </c>
      <c r="H1786" s="51">
        <v>38083</v>
      </c>
      <c r="I1786" s="12">
        <f t="shared" si="2090"/>
        <v>5729112.534</v>
      </c>
      <c r="J1786" s="12">
        <f t="shared" si="2091"/>
        <v>2830455.537</v>
      </c>
      <c r="K1786" s="12">
        <f t="shared" si="2086"/>
        <v>2898656.997</v>
      </c>
      <c r="L1786" s="12">
        <f t="shared" si="2125"/>
        <v>2898656.997</v>
      </c>
      <c r="M1786" s="12">
        <f t="shared" si="2124"/>
        <v>0</v>
      </c>
      <c r="N1786" s="12">
        <v>949915.5</v>
      </c>
      <c r="O1786" s="12">
        <v>949915.5</v>
      </c>
      <c r="P1786" s="12">
        <v>0</v>
      </c>
      <c r="Q1786" s="12">
        <v>4710995.574</v>
      </c>
      <c r="R1786" s="12">
        <v>4710995.574</v>
      </c>
      <c r="S1786" s="12">
        <v>0</v>
      </c>
      <c r="T1786" s="12"/>
      <c r="U1786" s="12"/>
      <c r="V1786" s="12">
        <v>0</v>
      </c>
      <c r="W1786" s="12"/>
      <c r="X1786" s="12"/>
      <c r="Y1786" s="12">
        <v>0</v>
      </c>
      <c r="Z1786" s="12"/>
      <c r="AA1786" s="12"/>
      <c r="AB1786" s="12">
        <v>0</v>
      </c>
      <c r="AC1786" s="12"/>
      <c r="AD1786" s="12"/>
      <c r="AE1786" s="12">
        <v>0</v>
      </c>
      <c r="AF1786" s="12"/>
      <c r="AG1786" s="12"/>
      <c r="AH1786" s="12">
        <v>0</v>
      </c>
      <c r="AI1786" s="12"/>
      <c r="AJ1786" s="12"/>
      <c r="AK1786" s="12">
        <v>0</v>
      </c>
      <c r="AL1786" s="12"/>
      <c r="AM1786" s="12"/>
      <c r="AN1786" s="12">
        <v>0</v>
      </c>
      <c r="AO1786" s="32"/>
      <c r="AP1786" s="39" t="s">
        <v>53</v>
      </c>
      <c r="AQ1786" s="32"/>
      <c r="AR1786" s="32">
        <v>0</v>
      </c>
      <c r="AS1786" s="12"/>
      <c r="AT1786" s="12"/>
      <c r="AU1786" s="12">
        <v>0</v>
      </c>
      <c r="AV1786" s="12"/>
      <c r="AW1786" s="12"/>
      <c r="AX1786" s="12">
        <v>0</v>
      </c>
      <c r="AY1786" s="45"/>
      <c r="AZ1786" s="32"/>
      <c r="BA1786" s="12">
        <v>0</v>
      </c>
      <c r="BB1786" s="12">
        <f t="shared" si="2198"/>
        <v>0</v>
      </c>
      <c r="BC1786" s="12">
        <f t="shared" si="2088"/>
        <v>68201.460000000006</v>
      </c>
      <c r="BD1786" s="12">
        <f t="shared" si="2089"/>
        <v>68201.460000000006</v>
      </c>
      <c r="BE1786" s="12"/>
      <c r="BF1786" s="12"/>
      <c r="BG1786" s="12"/>
      <c r="BH1786" s="12">
        <f t="shared" si="2199"/>
        <v>0</v>
      </c>
      <c r="BI1786" s="12"/>
      <c r="BJ1786" s="12"/>
      <c r="BK1786" s="12"/>
      <c r="BL1786" s="12">
        <f>BK1786-BJ1786</f>
        <v>0</v>
      </c>
      <c r="BM1786" s="12"/>
      <c r="BN1786" s="12"/>
      <c r="BO1786" s="12"/>
      <c r="BP1786" s="12">
        <f t="shared" si="2200"/>
        <v>0</v>
      </c>
      <c r="BQ1786" s="12"/>
      <c r="BR1786" s="12"/>
      <c r="BS1786" s="12"/>
      <c r="BT1786" s="12">
        <f t="shared" si="2201"/>
        <v>0</v>
      </c>
      <c r="BU1786" s="12"/>
      <c r="BV1786" s="12"/>
      <c r="BW1786" s="12"/>
      <c r="BX1786" s="12">
        <f t="shared" si="2202"/>
        <v>0</v>
      </c>
      <c r="BY1786" s="12"/>
      <c r="BZ1786" s="12"/>
      <c r="CA1786" s="12"/>
      <c r="CB1786" s="12">
        <f t="shared" si="2203"/>
        <v>0</v>
      </c>
      <c r="CC1786" s="12"/>
      <c r="CD1786" s="12"/>
      <c r="CE1786" s="12"/>
      <c r="CF1786" s="12">
        <f t="shared" si="2204"/>
        <v>0</v>
      </c>
      <c r="CG1786" s="12"/>
      <c r="CH1786" s="12"/>
      <c r="CI1786" s="12"/>
      <c r="CJ1786" s="12">
        <f t="shared" si="2205"/>
        <v>0</v>
      </c>
      <c r="CK1786" s="12"/>
      <c r="CL1786" s="12"/>
      <c r="CM1786" s="12"/>
      <c r="CN1786" s="12">
        <f t="shared" si="2206"/>
        <v>0</v>
      </c>
      <c r="CO1786" s="12"/>
      <c r="CP1786" s="12"/>
      <c r="CQ1786" s="12"/>
      <c r="CR1786" s="12">
        <f t="shared" si="2207"/>
        <v>0</v>
      </c>
      <c r="CS1786" s="12"/>
      <c r="CT1786" s="12"/>
      <c r="CU1786" s="12"/>
      <c r="CV1786" s="12">
        <f t="shared" si="2208"/>
        <v>0</v>
      </c>
      <c r="CW1786" s="12"/>
      <c r="CX1786" s="12"/>
      <c r="CY1786" s="12"/>
      <c r="CZ1786" s="12">
        <f t="shared" si="2209"/>
        <v>0</v>
      </c>
      <c r="DA1786" s="12"/>
      <c r="DB1786" s="12"/>
      <c r="DC1786" s="12">
        <v>68201.460000000006</v>
      </c>
      <c r="DD1786" s="12">
        <f t="shared" si="2210"/>
        <v>68201.460000000006</v>
      </c>
      <c r="DE1786" s="13" t="s">
        <v>54</v>
      </c>
      <c r="DF1786" s="14" t="s">
        <v>55</v>
      </c>
    </row>
    <row r="1787" spans="1:110" ht="51" hidden="1" x14ac:dyDescent="0.25">
      <c r="A1787" s="25" t="s">
        <v>2340</v>
      </c>
      <c r="B1787" s="48" t="s">
        <v>1750</v>
      </c>
      <c r="C1787" s="49">
        <v>1916</v>
      </c>
      <c r="D1787" s="49" t="s">
        <v>51</v>
      </c>
      <c r="E1787" s="48" t="s">
        <v>56</v>
      </c>
      <c r="F1787" s="50">
        <v>1164</v>
      </c>
      <c r="G1787" s="50">
        <v>1088</v>
      </c>
      <c r="H1787" s="51">
        <v>33959</v>
      </c>
      <c r="I1787" s="12">
        <f t="shared" si="2090"/>
        <v>3858637.51504</v>
      </c>
      <c r="J1787" s="12">
        <f t="shared" si="2091"/>
        <v>1929318.75752</v>
      </c>
      <c r="K1787" s="12">
        <f t="shared" si="2086"/>
        <v>1929318.75752</v>
      </c>
      <c r="L1787" s="12">
        <f t="shared" si="2125"/>
        <v>1929318.75752</v>
      </c>
      <c r="M1787" s="12">
        <f t="shared" si="2124"/>
        <v>0</v>
      </c>
      <c r="N1787" s="12"/>
      <c r="O1787" s="12"/>
      <c r="P1787" s="12">
        <v>0</v>
      </c>
      <c r="Q1787" s="12">
        <v>2714092.2340000002</v>
      </c>
      <c r="R1787" s="12">
        <v>2714092.2340000002</v>
      </c>
      <c r="S1787" s="12">
        <v>0</v>
      </c>
      <c r="T1787" s="12"/>
      <c r="U1787" s="12"/>
      <c r="V1787" s="12">
        <v>0</v>
      </c>
      <c r="W1787" s="12"/>
      <c r="X1787" s="12">
        <v>337306.32287999999</v>
      </c>
      <c r="Y1787" s="12">
        <v>337306.32287999999</v>
      </c>
      <c r="Z1787" s="12">
        <v>734933.10900000005</v>
      </c>
      <c r="AA1787" s="12">
        <v>403817.42879999999</v>
      </c>
      <c r="AB1787" s="12">
        <v>-331115.68020000006</v>
      </c>
      <c r="AC1787" s="12"/>
      <c r="AD1787" s="12">
        <v>403421.52935999999</v>
      </c>
      <c r="AE1787" s="12">
        <v>403421.52935999999</v>
      </c>
      <c r="AF1787" s="12"/>
      <c r="AG1787" s="12"/>
      <c r="AH1787" s="12">
        <v>0</v>
      </c>
      <c r="AI1787" s="12"/>
      <c r="AJ1787" s="12"/>
      <c r="AK1787" s="12">
        <v>0</v>
      </c>
      <c r="AL1787" s="12"/>
      <c r="AM1787" s="12"/>
      <c r="AN1787" s="12">
        <v>0</v>
      </c>
      <c r="AO1787" s="32"/>
      <c r="AP1787" s="39" t="s">
        <v>53</v>
      </c>
      <c r="AQ1787" s="32"/>
      <c r="AR1787" s="32">
        <v>0</v>
      </c>
      <c r="AS1787" s="12"/>
      <c r="AT1787" s="12"/>
      <c r="AU1787" s="12">
        <v>0</v>
      </c>
      <c r="AV1787" s="12"/>
      <c r="AW1787" s="12"/>
      <c r="AX1787" s="12">
        <v>0</v>
      </c>
      <c r="AY1787" s="45"/>
      <c r="AZ1787" s="32"/>
      <c r="BA1787" s="12">
        <v>0</v>
      </c>
      <c r="BB1787" s="12">
        <f t="shared" si="2198"/>
        <v>0</v>
      </c>
      <c r="BC1787" s="12">
        <f t="shared" ref="BC1787:BC1852" si="2211">BG1787+BK1787+BO1787+BS1787+BW1787+CA1787+CE1787+CI1787+CM1787+CQ1787+CU1787+CY1787+DC1787</f>
        <v>0</v>
      </c>
      <c r="BD1787" s="12">
        <f t="shared" ref="BD1787:BD1852" si="2212">BC1787-BB1787</f>
        <v>0</v>
      </c>
      <c r="BE1787" s="12"/>
      <c r="BF1787" s="12"/>
      <c r="BG1787" s="12"/>
      <c r="BH1787" s="12">
        <f t="shared" si="2199"/>
        <v>0</v>
      </c>
      <c r="BI1787" s="12"/>
      <c r="BJ1787" s="12"/>
      <c r="BK1787" s="12"/>
      <c r="BL1787" s="12">
        <f t="shared" ref="BL1787:BL1793" si="2213">BK1787-BJ1787</f>
        <v>0</v>
      </c>
      <c r="BM1787" s="12"/>
      <c r="BN1787" s="12"/>
      <c r="BO1787" s="12"/>
      <c r="BP1787" s="12">
        <f t="shared" si="2200"/>
        <v>0</v>
      </c>
      <c r="BQ1787" s="12"/>
      <c r="BR1787" s="12"/>
      <c r="BS1787" s="12"/>
      <c r="BT1787" s="12">
        <f t="shared" si="2201"/>
        <v>0</v>
      </c>
      <c r="BU1787" s="12"/>
      <c r="BV1787" s="12"/>
      <c r="BW1787" s="12"/>
      <c r="BX1787" s="12">
        <f t="shared" si="2202"/>
        <v>0</v>
      </c>
      <c r="BY1787" s="12"/>
      <c r="BZ1787" s="12"/>
      <c r="CA1787" s="12"/>
      <c r="CB1787" s="12">
        <f t="shared" si="2203"/>
        <v>0</v>
      </c>
      <c r="CC1787" s="12"/>
      <c r="CD1787" s="12"/>
      <c r="CE1787" s="12"/>
      <c r="CF1787" s="12">
        <f t="shared" si="2204"/>
        <v>0</v>
      </c>
      <c r="CG1787" s="12"/>
      <c r="CH1787" s="12"/>
      <c r="CI1787" s="12"/>
      <c r="CJ1787" s="12">
        <f t="shared" si="2205"/>
        <v>0</v>
      </c>
      <c r="CK1787" s="12"/>
      <c r="CL1787" s="12"/>
      <c r="CM1787" s="12"/>
      <c r="CN1787" s="12">
        <f t="shared" si="2206"/>
        <v>0</v>
      </c>
      <c r="CO1787" s="12"/>
      <c r="CP1787" s="12"/>
      <c r="CQ1787" s="12"/>
      <c r="CR1787" s="12">
        <f t="shared" si="2207"/>
        <v>0</v>
      </c>
      <c r="CS1787" s="12"/>
      <c r="CT1787" s="12"/>
      <c r="CU1787" s="12"/>
      <c r="CV1787" s="12">
        <f t="shared" si="2208"/>
        <v>0</v>
      </c>
      <c r="CW1787" s="12"/>
      <c r="CX1787" s="12"/>
      <c r="CY1787" s="12"/>
      <c r="CZ1787" s="12">
        <f t="shared" si="2209"/>
        <v>0</v>
      </c>
      <c r="DA1787" s="12"/>
      <c r="DB1787" s="12"/>
      <c r="DC1787" s="12"/>
      <c r="DD1787" s="12">
        <f t="shared" si="2210"/>
        <v>0</v>
      </c>
      <c r="DE1787" s="13" t="s">
        <v>54</v>
      </c>
      <c r="DF1787" s="14" t="s">
        <v>55</v>
      </c>
    </row>
    <row r="1788" spans="1:110" ht="51" hidden="1" x14ac:dyDescent="0.25">
      <c r="A1788" s="25" t="s">
        <v>429</v>
      </c>
      <c r="B1788" s="48" t="s">
        <v>1751</v>
      </c>
      <c r="C1788" s="49">
        <v>1903</v>
      </c>
      <c r="D1788" s="49" t="s">
        <v>51</v>
      </c>
      <c r="E1788" s="48" t="s">
        <v>56</v>
      </c>
      <c r="F1788" s="50">
        <v>3002.3</v>
      </c>
      <c r="G1788" s="50">
        <v>2609.3000000000002</v>
      </c>
      <c r="H1788" s="51">
        <v>34732</v>
      </c>
      <c r="I1788" s="12">
        <f t="shared" si="2090"/>
        <v>1404068.4850000001</v>
      </c>
      <c r="J1788" s="12">
        <f t="shared" si="2091"/>
        <v>656238.96250000002</v>
      </c>
      <c r="K1788" s="12">
        <f t="shared" ref="K1788:K1851" si="2214">I1788-J1788</f>
        <v>747829.52250000008</v>
      </c>
      <c r="L1788" s="12">
        <f t="shared" si="2125"/>
        <v>747829.52250000008</v>
      </c>
      <c r="M1788" s="12">
        <f t="shared" si="2124"/>
        <v>0</v>
      </c>
      <c r="N1788" s="12">
        <v>1312477.925</v>
      </c>
      <c r="O1788" s="12">
        <v>1312477.925</v>
      </c>
      <c r="P1788" s="12">
        <v>0</v>
      </c>
      <c r="Q1788" s="12"/>
      <c r="R1788" s="12"/>
      <c r="S1788" s="12">
        <v>0</v>
      </c>
      <c r="T1788" s="12"/>
      <c r="U1788" s="12"/>
      <c r="V1788" s="12">
        <v>0</v>
      </c>
      <c r="W1788" s="12"/>
      <c r="X1788" s="12"/>
      <c r="Y1788" s="12">
        <v>0</v>
      </c>
      <c r="Z1788" s="12"/>
      <c r="AA1788" s="12"/>
      <c r="AB1788" s="12">
        <v>0</v>
      </c>
      <c r="AC1788" s="12"/>
      <c r="AD1788" s="12"/>
      <c r="AE1788" s="12">
        <v>0</v>
      </c>
      <c r="AF1788" s="12"/>
      <c r="AG1788" s="12"/>
      <c r="AH1788" s="12">
        <v>0</v>
      </c>
      <c r="AI1788" s="12"/>
      <c r="AJ1788" s="12"/>
      <c r="AK1788" s="12">
        <v>0</v>
      </c>
      <c r="AL1788" s="12"/>
      <c r="AM1788" s="12"/>
      <c r="AN1788" s="12">
        <v>0</v>
      </c>
      <c r="AO1788" s="32"/>
      <c r="AP1788" s="39" t="s">
        <v>53</v>
      </c>
      <c r="AQ1788" s="32"/>
      <c r="AR1788" s="32">
        <v>0</v>
      </c>
      <c r="AS1788" s="12"/>
      <c r="AT1788" s="12"/>
      <c r="AU1788" s="12">
        <v>0</v>
      </c>
      <c r="AV1788" s="12"/>
      <c r="AW1788" s="12"/>
      <c r="AX1788" s="12">
        <v>0</v>
      </c>
      <c r="AY1788" s="45"/>
      <c r="AZ1788" s="32"/>
      <c r="BA1788" s="12">
        <v>0</v>
      </c>
      <c r="BB1788" s="12">
        <f t="shared" si="2198"/>
        <v>0</v>
      </c>
      <c r="BC1788" s="12">
        <f t="shared" si="2211"/>
        <v>91590.56</v>
      </c>
      <c r="BD1788" s="12">
        <f t="shared" si="2212"/>
        <v>91590.56</v>
      </c>
      <c r="BE1788" s="12"/>
      <c r="BF1788" s="12"/>
      <c r="BG1788" s="12"/>
      <c r="BH1788" s="12">
        <f t="shared" si="2199"/>
        <v>0</v>
      </c>
      <c r="BI1788" s="12"/>
      <c r="BJ1788" s="12"/>
      <c r="BK1788" s="12"/>
      <c r="BL1788" s="12">
        <f t="shared" si="2213"/>
        <v>0</v>
      </c>
      <c r="BM1788" s="12"/>
      <c r="BN1788" s="12"/>
      <c r="BO1788" s="12"/>
      <c r="BP1788" s="12">
        <f t="shared" si="2200"/>
        <v>0</v>
      </c>
      <c r="BQ1788" s="12"/>
      <c r="BR1788" s="12"/>
      <c r="BS1788" s="12"/>
      <c r="BT1788" s="12">
        <f t="shared" si="2201"/>
        <v>0</v>
      </c>
      <c r="BU1788" s="12"/>
      <c r="BV1788" s="12"/>
      <c r="BW1788" s="12"/>
      <c r="BX1788" s="12">
        <f t="shared" si="2202"/>
        <v>0</v>
      </c>
      <c r="BY1788" s="12"/>
      <c r="BZ1788" s="12"/>
      <c r="CA1788" s="12"/>
      <c r="CB1788" s="12">
        <f t="shared" si="2203"/>
        <v>0</v>
      </c>
      <c r="CC1788" s="12"/>
      <c r="CD1788" s="12"/>
      <c r="CE1788" s="12"/>
      <c r="CF1788" s="12">
        <f t="shared" si="2204"/>
        <v>0</v>
      </c>
      <c r="CG1788" s="12"/>
      <c r="CH1788" s="12"/>
      <c r="CI1788" s="12"/>
      <c r="CJ1788" s="12">
        <f t="shared" si="2205"/>
        <v>0</v>
      </c>
      <c r="CK1788" s="12"/>
      <c r="CL1788" s="12"/>
      <c r="CM1788" s="12"/>
      <c r="CN1788" s="12">
        <f t="shared" si="2206"/>
        <v>0</v>
      </c>
      <c r="CO1788" s="12"/>
      <c r="CP1788" s="12"/>
      <c r="CQ1788" s="12"/>
      <c r="CR1788" s="12">
        <f t="shared" si="2207"/>
        <v>0</v>
      </c>
      <c r="CS1788" s="12"/>
      <c r="CT1788" s="12"/>
      <c r="CU1788" s="12"/>
      <c r="CV1788" s="12">
        <f t="shared" si="2208"/>
        <v>0</v>
      </c>
      <c r="CW1788" s="12"/>
      <c r="CX1788" s="12"/>
      <c r="CY1788" s="12"/>
      <c r="CZ1788" s="12">
        <f t="shared" si="2209"/>
        <v>0</v>
      </c>
      <c r="DA1788" s="12"/>
      <c r="DB1788" s="12"/>
      <c r="DC1788" s="12">
        <v>91590.56</v>
      </c>
      <c r="DD1788" s="12">
        <f t="shared" si="2210"/>
        <v>91590.56</v>
      </c>
      <c r="DE1788" s="13" t="s">
        <v>54</v>
      </c>
      <c r="DF1788" s="14" t="s">
        <v>55</v>
      </c>
    </row>
    <row r="1789" spans="1:110" ht="38.25" hidden="1" x14ac:dyDescent="0.25">
      <c r="A1789" s="25" t="s">
        <v>430</v>
      </c>
      <c r="B1789" s="48" t="s">
        <v>1752</v>
      </c>
      <c r="C1789" s="49">
        <v>1895</v>
      </c>
      <c r="D1789" s="49">
        <v>1976</v>
      </c>
      <c r="E1789" s="48" t="s">
        <v>52</v>
      </c>
      <c r="F1789" s="50">
        <v>2635</v>
      </c>
      <c r="G1789" s="50">
        <v>2344</v>
      </c>
      <c r="H1789" s="51">
        <v>33760</v>
      </c>
      <c r="I1789" s="12">
        <f t="shared" ref="I1789:I1852" si="2215">O1789+R1789+U1789+X1789+AA1789+AD1789+AG1789+AJ1789+AM1789+AQ1789+AT1789+BC1789+AW1789+AZ1789</f>
        <v>6388776</v>
      </c>
      <c r="J1789" s="12">
        <f t="shared" ref="J1789:J1852" si="2216">(I1789-BC1789)*0.5</f>
        <v>3194388</v>
      </c>
      <c r="K1789" s="12">
        <f t="shared" si="2214"/>
        <v>3194388</v>
      </c>
      <c r="L1789" s="12">
        <f t="shared" si="2125"/>
        <v>3194388</v>
      </c>
      <c r="M1789" s="12">
        <f t="shared" si="2124"/>
        <v>0</v>
      </c>
      <c r="N1789" s="12"/>
      <c r="O1789" s="12"/>
      <c r="P1789" s="12">
        <v>0</v>
      </c>
      <c r="Q1789" s="12"/>
      <c r="R1789" s="12"/>
      <c r="S1789" s="12">
        <v>0</v>
      </c>
      <c r="T1789" s="12"/>
      <c r="U1789" s="12"/>
      <c r="V1789" s="12">
        <v>0</v>
      </c>
      <c r="W1789" s="12"/>
      <c r="X1789" s="12"/>
      <c r="Y1789" s="12">
        <v>0</v>
      </c>
      <c r="Z1789" s="12"/>
      <c r="AA1789" s="12"/>
      <c r="AB1789" s="12">
        <v>0</v>
      </c>
      <c r="AC1789" s="12"/>
      <c r="AD1789" s="12"/>
      <c r="AE1789" s="12">
        <v>0</v>
      </c>
      <c r="AF1789" s="12"/>
      <c r="AG1789" s="12"/>
      <c r="AH1789" s="12">
        <v>0</v>
      </c>
      <c r="AI1789" s="12"/>
      <c r="AJ1789" s="12"/>
      <c r="AK1789" s="12">
        <v>0</v>
      </c>
      <c r="AL1789" s="12"/>
      <c r="AM1789" s="12"/>
      <c r="AN1789" s="12">
        <v>0</v>
      </c>
      <c r="AO1789" s="32">
        <v>9000000</v>
      </c>
      <c r="AP1789" s="39" t="s">
        <v>459</v>
      </c>
      <c r="AQ1789" s="32">
        <v>6388776</v>
      </c>
      <c r="AR1789" s="32">
        <v>-2611224</v>
      </c>
      <c r="AS1789" s="12"/>
      <c r="AT1789" s="12"/>
      <c r="AU1789" s="12">
        <v>0</v>
      </c>
      <c r="AV1789" s="12"/>
      <c r="AW1789" s="12"/>
      <c r="AX1789" s="12">
        <v>0</v>
      </c>
      <c r="AY1789" s="45"/>
      <c r="AZ1789" s="32"/>
      <c r="BA1789" s="12">
        <v>0</v>
      </c>
      <c r="BB1789" s="12">
        <f t="shared" si="2198"/>
        <v>0</v>
      </c>
      <c r="BC1789" s="12">
        <f t="shared" si="2211"/>
        <v>0</v>
      </c>
      <c r="BD1789" s="12">
        <f t="shared" si="2212"/>
        <v>0</v>
      </c>
      <c r="BE1789" s="12"/>
      <c r="BF1789" s="12"/>
      <c r="BG1789" s="12"/>
      <c r="BH1789" s="12">
        <f t="shared" si="2199"/>
        <v>0</v>
      </c>
      <c r="BI1789" s="12"/>
      <c r="BJ1789" s="12"/>
      <c r="BK1789" s="12"/>
      <c r="BL1789" s="12">
        <f t="shared" si="2213"/>
        <v>0</v>
      </c>
      <c r="BM1789" s="12"/>
      <c r="BN1789" s="12"/>
      <c r="BO1789" s="12"/>
      <c r="BP1789" s="12">
        <f t="shared" si="2200"/>
        <v>0</v>
      </c>
      <c r="BQ1789" s="12"/>
      <c r="BR1789" s="12"/>
      <c r="BS1789" s="12"/>
      <c r="BT1789" s="12">
        <f t="shared" si="2201"/>
        <v>0</v>
      </c>
      <c r="BU1789" s="12"/>
      <c r="BV1789" s="12"/>
      <c r="BW1789" s="12"/>
      <c r="BX1789" s="12">
        <f t="shared" si="2202"/>
        <v>0</v>
      </c>
      <c r="BY1789" s="12"/>
      <c r="BZ1789" s="12"/>
      <c r="CA1789" s="12"/>
      <c r="CB1789" s="12">
        <f t="shared" si="2203"/>
        <v>0</v>
      </c>
      <c r="CC1789" s="12"/>
      <c r="CD1789" s="12"/>
      <c r="CE1789" s="12"/>
      <c r="CF1789" s="12">
        <f t="shared" si="2204"/>
        <v>0</v>
      </c>
      <c r="CG1789" s="12"/>
      <c r="CH1789" s="12"/>
      <c r="CI1789" s="12"/>
      <c r="CJ1789" s="12">
        <f t="shared" si="2205"/>
        <v>0</v>
      </c>
      <c r="CK1789" s="12"/>
      <c r="CL1789" s="12"/>
      <c r="CM1789" s="12"/>
      <c r="CN1789" s="12">
        <f t="shared" si="2206"/>
        <v>0</v>
      </c>
      <c r="CO1789" s="12"/>
      <c r="CP1789" s="12"/>
      <c r="CQ1789" s="12"/>
      <c r="CR1789" s="12">
        <f t="shared" si="2207"/>
        <v>0</v>
      </c>
      <c r="CS1789" s="12"/>
      <c r="CT1789" s="12"/>
      <c r="CU1789" s="12"/>
      <c r="CV1789" s="12">
        <f t="shared" si="2208"/>
        <v>0</v>
      </c>
      <c r="CW1789" s="12"/>
      <c r="CX1789" s="12"/>
      <c r="CY1789" s="12"/>
      <c r="CZ1789" s="12">
        <f t="shared" si="2209"/>
        <v>0</v>
      </c>
      <c r="DA1789" s="12"/>
      <c r="DB1789" s="12"/>
      <c r="DC1789" s="12"/>
      <c r="DD1789" s="12">
        <f t="shared" si="2210"/>
        <v>0</v>
      </c>
      <c r="DE1789" s="13" t="s">
        <v>54</v>
      </c>
      <c r="DF1789" s="14" t="s">
        <v>55</v>
      </c>
    </row>
    <row r="1790" spans="1:110" ht="51" hidden="1" x14ac:dyDescent="0.25">
      <c r="A1790" s="25" t="s">
        <v>2341</v>
      </c>
      <c r="B1790" s="48" t="s">
        <v>1753</v>
      </c>
      <c r="C1790" s="49">
        <v>1901</v>
      </c>
      <c r="D1790" s="49" t="s">
        <v>51</v>
      </c>
      <c r="E1790" s="48" t="s">
        <v>56</v>
      </c>
      <c r="F1790" s="50">
        <v>995.9</v>
      </c>
      <c r="G1790" s="50">
        <v>877.9</v>
      </c>
      <c r="H1790" s="51">
        <v>33808</v>
      </c>
      <c r="I1790" s="12">
        <f t="shared" si="2215"/>
        <v>1520834.4</v>
      </c>
      <c r="J1790" s="12">
        <f t="shared" si="2216"/>
        <v>760417.2</v>
      </c>
      <c r="K1790" s="12">
        <f t="shared" si="2214"/>
        <v>760417.2</v>
      </c>
      <c r="L1790" s="12">
        <f t="shared" si="2125"/>
        <v>760417.2</v>
      </c>
      <c r="M1790" s="12">
        <f t="shared" si="2124"/>
        <v>0</v>
      </c>
      <c r="N1790" s="12"/>
      <c r="O1790" s="12"/>
      <c r="P1790" s="12">
        <v>0</v>
      </c>
      <c r="Q1790" s="12"/>
      <c r="R1790" s="12"/>
      <c r="S1790" s="12">
        <v>0</v>
      </c>
      <c r="T1790" s="12"/>
      <c r="U1790" s="12"/>
      <c r="V1790" s="12">
        <v>0</v>
      </c>
      <c r="W1790" s="12"/>
      <c r="X1790" s="12"/>
      <c r="Y1790" s="12">
        <v>0</v>
      </c>
      <c r="Z1790" s="12"/>
      <c r="AA1790" s="12"/>
      <c r="AB1790" s="12">
        <v>0</v>
      </c>
      <c r="AC1790" s="12"/>
      <c r="AD1790" s="12"/>
      <c r="AE1790" s="12">
        <v>0</v>
      </c>
      <c r="AF1790" s="12"/>
      <c r="AG1790" s="12"/>
      <c r="AH1790" s="12">
        <v>0</v>
      </c>
      <c r="AI1790" s="12"/>
      <c r="AJ1790" s="12"/>
      <c r="AK1790" s="12">
        <v>0</v>
      </c>
      <c r="AL1790" s="12"/>
      <c r="AM1790" s="12"/>
      <c r="AN1790" s="12">
        <v>0</v>
      </c>
      <c r="AO1790" s="32"/>
      <c r="AP1790" s="39" t="s">
        <v>53</v>
      </c>
      <c r="AQ1790" s="32"/>
      <c r="AR1790" s="32">
        <v>0</v>
      </c>
      <c r="AS1790" s="12">
        <v>1705816.7579999999</v>
      </c>
      <c r="AT1790" s="12">
        <v>1520834.4</v>
      </c>
      <c r="AU1790" s="12">
        <v>-184982.35800000001</v>
      </c>
      <c r="AV1790" s="12"/>
      <c r="AW1790" s="12"/>
      <c r="AX1790" s="12">
        <v>0</v>
      </c>
      <c r="AY1790" s="45"/>
      <c r="AZ1790" s="32"/>
      <c r="BA1790" s="12">
        <v>0</v>
      </c>
      <c r="BB1790" s="12">
        <f t="shared" si="2198"/>
        <v>0</v>
      </c>
      <c r="BC1790" s="12">
        <f t="shared" si="2211"/>
        <v>0</v>
      </c>
      <c r="BD1790" s="12">
        <f t="shared" si="2212"/>
        <v>0</v>
      </c>
      <c r="BE1790" s="12"/>
      <c r="BF1790" s="12"/>
      <c r="BG1790" s="12"/>
      <c r="BH1790" s="12">
        <f t="shared" si="2199"/>
        <v>0</v>
      </c>
      <c r="BI1790" s="12"/>
      <c r="BJ1790" s="12"/>
      <c r="BK1790" s="12"/>
      <c r="BL1790" s="12">
        <f t="shared" si="2213"/>
        <v>0</v>
      </c>
      <c r="BM1790" s="12"/>
      <c r="BN1790" s="12"/>
      <c r="BO1790" s="12"/>
      <c r="BP1790" s="12">
        <f t="shared" si="2200"/>
        <v>0</v>
      </c>
      <c r="BQ1790" s="12"/>
      <c r="BR1790" s="12"/>
      <c r="BS1790" s="12"/>
      <c r="BT1790" s="12">
        <f t="shared" si="2201"/>
        <v>0</v>
      </c>
      <c r="BU1790" s="12"/>
      <c r="BV1790" s="12"/>
      <c r="BW1790" s="12"/>
      <c r="BX1790" s="12">
        <f t="shared" si="2202"/>
        <v>0</v>
      </c>
      <c r="BY1790" s="12"/>
      <c r="BZ1790" s="12"/>
      <c r="CA1790" s="12"/>
      <c r="CB1790" s="12">
        <f t="shared" si="2203"/>
        <v>0</v>
      </c>
      <c r="CC1790" s="12"/>
      <c r="CD1790" s="12"/>
      <c r="CE1790" s="12"/>
      <c r="CF1790" s="12">
        <f t="shared" si="2204"/>
        <v>0</v>
      </c>
      <c r="CG1790" s="12"/>
      <c r="CH1790" s="12"/>
      <c r="CI1790" s="12"/>
      <c r="CJ1790" s="12">
        <f t="shared" si="2205"/>
        <v>0</v>
      </c>
      <c r="CK1790" s="12"/>
      <c r="CL1790" s="12"/>
      <c r="CM1790" s="12"/>
      <c r="CN1790" s="12">
        <f t="shared" si="2206"/>
        <v>0</v>
      </c>
      <c r="CO1790" s="12"/>
      <c r="CP1790" s="12"/>
      <c r="CQ1790" s="12"/>
      <c r="CR1790" s="12">
        <f t="shared" si="2207"/>
        <v>0</v>
      </c>
      <c r="CS1790" s="12"/>
      <c r="CT1790" s="12"/>
      <c r="CU1790" s="12"/>
      <c r="CV1790" s="12">
        <f t="shared" si="2208"/>
        <v>0</v>
      </c>
      <c r="CW1790" s="12"/>
      <c r="CX1790" s="12"/>
      <c r="CY1790" s="12"/>
      <c r="CZ1790" s="12">
        <f t="shared" si="2209"/>
        <v>0</v>
      </c>
      <c r="DA1790" s="12"/>
      <c r="DB1790" s="12"/>
      <c r="DC1790" s="12"/>
      <c r="DD1790" s="12">
        <f t="shared" si="2210"/>
        <v>0</v>
      </c>
      <c r="DE1790" s="13" t="s">
        <v>54</v>
      </c>
      <c r="DF1790" s="14" t="s">
        <v>55</v>
      </c>
    </row>
    <row r="1791" spans="1:110" ht="38.25" hidden="1" x14ac:dyDescent="0.25">
      <c r="A1791" s="25" t="s">
        <v>431</v>
      </c>
      <c r="B1791" s="48" t="s">
        <v>1754</v>
      </c>
      <c r="C1791" s="49">
        <v>1930</v>
      </c>
      <c r="D1791" s="49" t="s">
        <v>51</v>
      </c>
      <c r="E1791" s="48" t="s">
        <v>61</v>
      </c>
      <c r="F1791" s="50">
        <v>5911.2</v>
      </c>
      <c r="G1791" s="50">
        <v>5259.2</v>
      </c>
      <c r="H1791" s="51">
        <v>34144</v>
      </c>
      <c r="I1791" s="12">
        <f t="shared" si="2215"/>
        <v>14357010.204</v>
      </c>
      <c r="J1791" s="12">
        <f t="shared" si="2216"/>
        <v>7178505.102</v>
      </c>
      <c r="K1791" s="12">
        <f t="shared" si="2214"/>
        <v>7178505.102</v>
      </c>
      <c r="L1791" s="12">
        <f t="shared" si="2125"/>
        <v>7178505.102</v>
      </c>
      <c r="M1791" s="12">
        <f t="shared" si="2124"/>
        <v>0</v>
      </c>
      <c r="N1791" s="12"/>
      <c r="O1791" s="12"/>
      <c r="P1791" s="12">
        <v>0</v>
      </c>
      <c r="Q1791" s="12"/>
      <c r="R1791" s="12"/>
      <c r="S1791" s="12">
        <v>0</v>
      </c>
      <c r="T1791" s="12"/>
      <c r="U1791" s="12"/>
      <c r="V1791" s="12">
        <v>0</v>
      </c>
      <c r="W1791" s="12"/>
      <c r="X1791" s="12"/>
      <c r="Y1791" s="12">
        <v>0</v>
      </c>
      <c r="Z1791" s="12"/>
      <c r="AA1791" s="12"/>
      <c r="AB1791" s="12">
        <v>0</v>
      </c>
      <c r="AC1791" s="12"/>
      <c r="AD1791" s="12"/>
      <c r="AE1791" s="12">
        <v>0</v>
      </c>
      <c r="AF1791" s="12"/>
      <c r="AG1791" s="12"/>
      <c r="AH1791" s="12">
        <v>0</v>
      </c>
      <c r="AI1791" s="12"/>
      <c r="AJ1791" s="12"/>
      <c r="AK1791" s="12">
        <v>0</v>
      </c>
      <c r="AL1791" s="12"/>
      <c r="AM1791" s="12"/>
      <c r="AN1791" s="12">
        <v>0</v>
      </c>
      <c r="AO1791" s="32"/>
      <c r="AP1791" s="39" t="s">
        <v>53</v>
      </c>
      <c r="AQ1791" s="32"/>
      <c r="AR1791" s="32">
        <v>0</v>
      </c>
      <c r="AS1791" s="12"/>
      <c r="AT1791" s="12"/>
      <c r="AU1791" s="12">
        <v>0</v>
      </c>
      <c r="AV1791" s="12">
        <v>14075500.199999999</v>
      </c>
      <c r="AW1791" s="12">
        <v>14357010.204</v>
      </c>
      <c r="AX1791" s="12">
        <v>281510.00400000066</v>
      </c>
      <c r="AY1791" s="45"/>
      <c r="AZ1791" s="32"/>
      <c r="BA1791" s="12">
        <v>0</v>
      </c>
      <c r="BB1791" s="12">
        <f t="shared" si="2198"/>
        <v>0</v>
      </c>
      <c r="BC1791" s="12">
        <f t="shared" si="2211"/>
        <v>0</v>
      </c>
      <c r="BD1791" s="12">
        <f t="shared" si="2212"/>
        <v>0</v>
      </c>
      <c r="BE1791" s="12"/>
      <c r="BF1791" s="12"/>
      <c r="BG1791" s="12"/>
      <c r="BH1791" s="12">
        <f t="shared" si="2199"/>
        <v>0</v>
      </c>
      <c r="BI1791" s="12"/>
      <c r="BJ1791" s="12"/>
      <c r="BK1791" s="12"/>
      <c r="BL1791" s="12">
        <f t="shared" si="2213"/>
        <v>0</v>
      </c>
      <c r="BM1791" s="12"/>
      <c r="BN1791" s="12"/>
      <c r="BO1791" s="12"/>
      <c r="BP1791" s="12">
        <f t="shared" si="2200"/>
        <v>0</v>
      </c>
      <c r="BQ1791" s="12"/>
      <c r="BR1791" s="12"/>
      <c r="BS1791" s="12"/>
      <c r="BT1791" s="12">
        <f t="shared" si="2201"/>
        <v>0</v>
      </c>
      <c r="BU1791" s="12"/>
      <c r="BV1791" s="12"/>
      <c r="BW1791" s="12"/>
      <c r="BX1791" s="12">
        <f t="shared" si="2202"/>
        <v>0</v>
      </c>
      <c r="BY1791" s="12"/>
      <c r="BZ1791" s="12"/>
      <c r="CA1791" s="12"/>
      <c r="CB1791" s="12">
        <f t="shared" si="2203"/>
        <v>0</v>
      </c>
      <c r="CC1791" s="12"/>
      <c r="CD1791" s="12"/>
      <c r="CE1791" s="12"/>
      <c r="CF1791" s="12">
        <f t="shared" si="2204"/>
        <v>0</v>
      </c>
      <c r="CG1791" s="12"/>
      <c r="CH1791" s="12"/>
      <c r="CI1791" s="12"/>
      <c r="CJ1791" s="12">
        <f t="shared" si="2205"/>
        <v>0</v>
      </c>
      <c r="CK1791" s="12"/>
      <c r="CL1791" s="12"/>
      <c r="CM1791" s="12"/>
      <c r="CN1791" s="12">
        <f t="shared" si="2206"/>
        <v>0</v>
      </c>
      <c r="CO1791" s="12"/>
      <c r="CP1791" s="12"/>
      <c r="CQ1791" s="12"/>
      <c r="CR1791" s="12">
        <f t="shared" si="2207"/>
        <v>0</v>
      </c>
      <c r="CS1791" s="12"/>
      <c r="CT1791" s="12"/>
      <c r="CU1791" s="12"/>
      <c r="CV1791" s="12">
        <f t="shared" si="2208"/>
        <v>0</v>
      </c>
      <c r="CW1791" s="12"/>
      <c r="CX1791" s="12"/>
      <c r="CY1791" s="12"/>
      <c r="CZ1791" s="12">
        <f t="shared" si="2209"/>
        <v>0</v>
      </c>
      <c r="DA1791" s="12"/>
      <c r="DB1791" s="12"/>
      <c r="DC1791" s="12"/>
      <c r="DD1791" s="12">
        <f t="shared" si="2210"/>
        <v>0</v>
      </c>
      <c r="DE1791" s="13" t="s">
        <v>54</v>
      </c>
      <c r="DF1791" s="14" t="s">
        <v>55</v>
      </c>
    </row>
    <row r="1792" spans="1:110" ht="51" hidden="1" x14ac:dyDescent="0.25">
      <c r="A1792" s="25" t="s">
        <v>432</v>
      </c>
      <c r="B1792" s="48" t="s">
        <v>1755</v>
      </c>
      <c r="C1792" s="49">
        <v>1904</v>
      </c>
      <c r="D1792" s="49" t="s">
        <v>51</v>
      </c>
      <c r="E1792" s="48" t="s">
        <v>56</v>
      </c>
      <c r="F1792" s="50">
        <v>1793.88</v>
      </c>
      <c r="G1792" s="50">
        <v>1690.88</v>
      </c>
      <c r="H1792" s="51">
        <v>34214</v>
      </c>
      <c r="I1792" s="12">
        <f t="shared" si="2215"/>
        <v>915790.33199999994</v>
      </c>
      <c r="J1792" s="12">
        <f t="shared" si="2216"/>
        <v>425256.321</v>
      </c>
      <c r="K1792" s="12">
        <f t="shared" si="2214"/>
        <v>490534.01099999994</v>
      </c>
      <c r="L1792" s="12">
        <f t="shared" si="2125"/>
        <v>490534.01099999994</v>
      </c>
      <c r="M1792" s="12">
        <f t="shared" si="2124"/>
        <v>0</v>
      </c>
      <c r="N1792" s="12">
        <v>850512.64199999999</v>
      </c>
      <c r="O1792" s="12">
        <v>850512.64199999999</v>
      </c>
      <c r="P1792" s="12">
        <v>0</v>
      </c>
      <c r="Q1792" s="12"/>
      <c r="R1792" s="12"/>
      <c r="S1792" s="12">
        <v>0</v>
      </c>
      <c r="T1792" s="12"/>
      <c r="U1792" s="12"/>
      <c r="V1792" s="12">
        <v>0</v>
      </c>
      <c r="W1792" s="12"/>
      <c r="X1792" s="12"/>
      <c r="Y1792" s="12">
        <v>0</v>
      </c>
      <c r="Z1792" s="12"/>
      <c r="AA1792" s="12"/>
      <c r="AB1792" s="12">
        <v>0</v>
      </c>
      <c r="AC1792" s="12"/>
      <c r="AD1792" s="12"/>
      <c r="AE1792" s="12">
        <v>0</v>
      </c>
      <c r="AF1792" s="12"/>
      <c r="AG1792" s="12"/>
      <c r="AH1792" s="12">
        <v>0</v>
      </c>
      <c r="AI1792" s="12"/>
      <c r="AJ1792" s="12"/>
      <c r="AK1792" s="12">
        <v>0</v>
      </c>
      <c r="AL1792" s="12"/>
      <c r="AM1792" s="12"/>
      <c r="AN1792" s="12">
        <v>0</v>
      </c>
      <c r="AO1792" s="32"/>
      <c r="AP1792" s="39" t="s">
        <v>53</v>
      </c>
      <c r="AQ1792" s="32"/>
      <c r="AR1792" s="32">
        <v>0</v>
      </c>
      <c r="AS1792" s="12"/>
      <c r="AT1792" s="12"/>
      <c r="AU1792" s="12">
        <v>0</v>
      </c>
      <c r="AV1792" s="12"/>
      <c r="AW1792" s="12"/>
      <c r="AX1792" s="12">
        <v>0</v>
      </c>
      <c r="AY1792" s="45"/>
      <c r="AZ1792" s="32"/>
      <c r="BA1792" s="12">
        <v>0</v>
      </c>
      <c r="BB1792" s="12">
        <f t="shared" si="2198"/>
        <v>0</v>
      </c>
      <c r="BC1792" s="12">
        <f t="shared" si="2211"/>
        <v>65277.69</v>
      </c>
      <c r="BD1792" s="12">
        <f t="shared" si="2212"/>
        <v>65277.69</v>
      </c>
      <c r="BE1792" s="12"/>
      <c r="BF1792" s="12"/>
      <c r="BG1792" s="12"/>
      <c r="BH1792" s="12">
        <f t="shared" si="2199"/>
        <v>0</v>
      </c>
      <c r="BI1792" s="12"/>
      <c r="BJ1792" s="12"/>
      <c r="BK1792" s="12"/>
      <c r="BL1792" s="12">
        <f t="shared" si="2213"/>
        <v>0</v>
      </c>
      <c r="BM1792" s="12"/>
      <c r="BN1792" s="12"/>
      <c r="BO1792" s="12"/>
      <c r="BP1792" s="12">
        <f t="shared" si="2200"/>
        <v>0</v>
      </c>
      <c r="BQ1792" s="12"/>
      <c r="BR1792" s="12"/>
      <c r="BS1792" s="12"/>
      <c r="BT1792" s="12">
        <f t="shared" si="2201"/>
        <v>0</v>
      </c>
      <c r="BU1792" s="12"/>
      <c r="BV1792" s="12"/>
      <c r="BW1792" s="12"/>
      <c r="BX1792" s="12">
        <f t="shared" si="2202"/>
        <v>0</v>
      </c>
      <c r="BY1792" s="12"/>
      <c r="BZ1792" s="12"/>
      <c r="CA1792" s="12"/>
      <c r="CB1792" s="12">
        <f t="shared" si="2203"/>
        <v>0</v>
      </c>
      <c r="CC1792" s="12"/>
      <c r="CD1792" s="12"/>
      <c r="CE1792" s="12"/>
      <c r="CF1792" s="12">
        <f t="shared" si="2204"/>
        <v>0</v>
      </c>
      <c r="CG1792" s="12"/>
      <c r="CH1792" s="12"/>
      <c r="CI1792" s="12"/>
      <c r="CJ1792" s="12">
        <f t="shared" si="2205"/>
        <v>0</v>
      </c>
      <c r="CK1792" s="12"/>
      <c r="CL1792" s="12"/>
      <c r="CM1792" s="12"/>
      <c r="CN1792" s="12">
        <f t="shared" si="2206"/>
        <v>0</v>
      </c>
      <c r="CO1792" s="12"/>
      <c r="CP1792" s="12"/>
      <c r="CQ1792" s="12"/>
      <c r="CR1792" s="12">
        <f t="shared" si="2207"/>
        <v>0</v>
      </c>
      <c r="CS1792" s="12"/>
      <c r="CT1792" s="12"/>
      <c r="CU1792" s="12"/>
      <c r="CV1792" s="12">
        <f t="shared" si="2208"/>
        <v>0</v>
      </c>
      <c r="CW1792" s="12"/>
      <c r="CX1792" s="12"/>
      <c r="CY1792" s="12"/>
      <c r="CZ1792" s="12">
        <f t="shared" si="2209"/>
        <v>0</v>
      </c>
      <c r="DA1792" s="12"/>
      <c r="DB1792" s="12"/>
      <c r="DC1792" s="12">
        <v>65277.69</v>
      </c>
      <c r="DD1792" s="12">
        <f t="shared" si="2210"/>
        <v>65277.69</v>
      </c>
      <c r="DE1792" s="13" t="s">
        <v>54</v>
      </c>
      <c r="DF1792" s="14" t="s">
        <v>55</v>
      </c>
    </row>
    <row r="1793" spans="1:110" ht="51" hidden="1" x14ac:dyDescent="0.25">
      <c r="A1793" s="25" t="s">
        <v>2342</v>
      </c>
      <c r="B1793" s="48" t="s">
        <v>1756</v>
      </c>
      <c r="C1793" s="49">
        <v>1911</v>
      </c>
      <c r="D1793" s="49" t="s">
        <v>51</v>
      </c>
      <c r="E1793" s="48" t="s">
        <v>56</v>
      </c>
      <c r="F1793" s="50">
        <v>1313.88</v>
      </c>
      <c r="G1793" s="50">
        <v>1015.98</v>
      </c>
      <c r="H1793" s="51">
        <v>34359</v>
      </c>
      <c r="I1793" s="12">
        <f t="shared" si="2215"/>
        <v>531397.19999999995</v>
      </c>
      <c r="J1793" s="12">
        <f t="shared" si="2216"/>
        <v>265698.59999999998</v>
      </c>
      <c r="K1793" s="12">
        <f t="shared" si="2214"/>
        <v>265698.59999999998</v>
      </c>
      <c r="L1793" s="12">
        <f t="shared" si="2125"/>
        <v>265698.59999999998</v>
      </c>
      <c r="M1793" s="12">
        <f t="shared" si="2124"/>
        <v>0</v>
      </c>
      <c r="N1793" s="12"/>
      <c r="O1793" s="12"/>
      <c r="P1793" s="12">
        <v>0</v>
      </c>
      <c r="Q1793" s="12"/>
      <c r="R1793" s="12"/>
      <c r="S1793" s="12">
        <v>0</v>
      </c>
      <c r="T1793" s="12"/>
      <c r="U1793" s="12"/>
      <c r="V1793" s="12">
        <v>0</v>
      </c>
      <c r="W1793" s="12"/>
      <c r="X1793" s="12"/>
      <c r="Y1793" s="12">
        <v>0</v>
      </c>
      <c r="Z1793" s="12"/>
      <c r="AA1793" s="12"/>
      <c r="AB1793" s="12">
        <v>0</v>
      </c>
      <c r="AC1793" s="12">
        <v>601338.23600000003</v>
      </c>
      <c r="AD1793" s="12">
        <v>531397.19999999995</v>
      </c>
      <c r="AE1793" s="12">
        <v>-69941.03600000008</v>
      </c>
      <c r="AF1793" s="12"/>
      <c r="AG1793" s="12"/>
      <c r="AH1793" s="12">
        <v>0</v>
      </c>
      <c r="AI1793" s="12"/>
      <c r="AJ1793" s="12"/>
      <c r="AK1793" s="12">
        <v>0</v>
      </c>
      <c r="AL1793" s="12"/>
      <c r="AM1793" s="12"/>
      <c r="AN1793" s="12">
        <v>0</v>
      </c>
      <c r="AO1793" s="32"/>
      <c r="AP1793" s="39" t="s">
        <v>53</v>
      </c>
      <c r="AQ1793" s="32"/>
      <c r="AR1793" s="32">
        <v>0</v>
      </c>
      <c r="AS1793" s="12"/>
      <c r="AT1793" s="12"/>
      <c r="AU1793" s="12">
        <v>0</v>
      </c>
      <c r="AV1793" s="12"/>
      <c r="AW1793" s="12"/>
      <c r="AX1793" s="12">
        <v>0</v>
      </c>
      <c r="AY1793" s="45"/>
      <c r="AZ1793" s="32"/>
      <c r="BA1793" s="12">
        <v>0</v>
      </c>
      <c r="BB1793" s="12">
        <f t="shared" si="2198"/>
        <v>0</v>
      </c>
      <c r="BC1793" s="12">
        <f t="shared" si="2211"/>
        <v>0</v>
      </c>
      <c r="BD1793" s="12">
        <f t="shared" si="2212"/>
        <v>0</v>
      </c>
      <c r="BE1793" s="12"/>
      <c r="BF1793" s="12"/>
      <c r="BG1793" s="12"/>
      <c r="BH1793" s="12">
        <f t="shared" si="2199"/>
        <v>0</v>
      </c>
      <c r="BI1793" s="12"/>
      <c r="BJ1793" s="12"/>
      <c r="BK1793" s="12"/>
      <c r="BL1793" s="12">
        <f t="shared" si="2213"/>
        <v>0</v>
      </c>
      <c r="BM1793" s="12"/>
      <c r="BN1793" s="12"/>
      <c r="BO1793" s="12"/>
      <c r="BP1793" s="12">
        <f t="shared" si="2200"/>
        <v>0</v>
      </c>
      <c r="BQ1793" s="12"/>
      <c r="BR1793" s="12"/>
      <c r="BS1793" s="12"/>
      <c r="BT1793" s="12">
        <f t="shared" si="2201"/>
        <v>0</v>
      </c>
      <c r="BU1793" s="12"/>
      <c r="BV1793" s="12"/>
      <c r="BW1793" s="12"/>
      <c r="BX1793" s="12">
        <f t="shared" si="2202"/>
        <v>0</v>
      </c>
      <c r="BY1793" s="12"/>
      <c r="BZ1793" s="12"/>
      <c r="CA1793" s="12"/>
      <c r="CB1793" s="12">
        <f t="shared" si="2203"/>
        <v>0</v>
      </c>
      <c r="CC1793" s="12"/>
      <c r="CD1793" s="12"/>
      <c r="CE1793" s="12"/>
      <c r="CF1793" s="12">
        <f t="shared" si="2204"/>
        <v>0</v>
      </c>
      <c r="CG1793" s="12"/>
      <c r="CH1793" s="12"/>
      <c r="CI1793" s="12"/>
      <c r="CJ1793" s="12">
        <f t="shared" si="2205"/>
        <v>0</v>
      </c>
      <c r="CK1793" s="12"/>
      <c r="CL1793" s="12"/>
      <c r="CM1793" s="12"/>
      <c r="CN1793" s="12">
        <f t="shared" si="2206"/>
        <v>0</v>
      </c>
      <c r="CO1793" s="12"/>
      <c r="CP1793" s="12"/>
      <c r="CQ1793" s="12"/>
      <c r="CR1793" s="12">
        <f t="shared" si="2207"/>
        <v>0</v>
      </c>
      <c r="CS1793" s="12"/>
      <c r="CT1793" s="12"/>
      <c r="CU1793" s="12"/>
      <c r="CV1793" s="12">
        <f t="shared" si="2208"/>
        <v>0</v>
      </c>
      <c r="CW1793" s="12"/>
      <c r="CX1793" s="12"/>
      <c r="CY1793" s="12"/>
      <c r="CZ1793" s="12">
        <f t="shared" si="2209"/>
        <v>0</v>
      </c>
      <c r="DA1793" s="12"/>
      <c r="DB1793" s="12"/>
      <c r="DC1793" s="12"/>
      <c r="DD1793" s="12">
        <f t="shared" si="2210"/>
        <v>0</v>
      </c>
      <c r="DE1793" s="13" t="s">
        <v>54</v>
      </c>
      <c r="DF1793" s="14" t="s">
        <v>55</v>
      </c>
    </row>
    <row r="1794" spans="1:110" ht="51" hidden="1" x14ac:dyDescent="0.25">
      <c r="A1794" s="25" t="s">
        <v>434</v>
      </c>
      <c r="B1794" s="48" t="s">
        <v>1757</v>
      </c>
      <c r="C1794" s="49">
        <v>1828</v>
      </c>
      <c r="D1794" s="49" t="s">
        <v>51</v>
      </c>
      <c r="E1794" s="48" t="s">
        <v>56</v>
      </c>
      <c r="F1794" s="50">
        <v>9674</v>
      </c>
      <c r="G1794" s="50">
        <v>8666</v>
      </c>
      <c r="H1794" s="51">
        <v>33952</v>
      </c>
      <c r="I1794" s="12">
        <f t="shared" si="2215"/>
        <v>50789293.43</v>
      </c>
      <c r="J1794" s="12">
        <f t="shared" si="2216"/>
        <v>25394646.715</v>
      </c>
      <c r="K1794" s="12">
        <f t="shared" si="2214"/>
        <v>25394646.715</v>
      </c>
      <c r="L1794" s="12">
        <f t="shared" si="2125"/>
        <v>25394646.715</v>
      </c>
      <c r="M1794" s="12">
        <f t="shared" si="2124"/>
        <v>0</v>
      </c>
      <c r="N1794" s="12"/>
      <c r="O1794" s="12"/>
      <c r="P1794" s="12">
        <v>0</v>
      </c>
      <c r="Q1794" s="12"/>
      <c r="R1794" s="12"/>
      <c r="S1794" s="12">
        <v>0</v>
      </c>
      <c r="T1794" s="12"/>
      <c r="U1794" s="12"/>
      <c r="V1794" s="12">
        <v>0</v>
      </c>
      <c r="W1794" s="12"/>
      <c r="X1794" s="12"/>
      <c r="Y1794" s="12">
        <v>0</v>
      </c>
      <c r="Z1794" s="12"/>
      <c r="AA1794" s="12"/>
      <c r="AB1794" s="12">
        <v>0</v>
      </c>
      <c r="AC1794" s="12"/>
      <c r="AD1794" s="12"/>
      <c r="AE1794" s="12">
        <v>0</v>
      </c>
      <c r="AF1794" s="12"/>
      <c r="AG1794" s="12"/>
      <c r="AH1794" s="12">
        <v>0</v>
      </c>
      <c r="AI1794" s="12"/>
      <c r="AJ1794" s="12"/>
      <c r="AK1794" s="12">
        <v>0</v>
      </c>
      <c r="AL1794" s="12"/>
      <c r="AM1794" s="12"/>
      <c r="AN1794" s="12">
        <v>0</v>
      </c>
      <c r="AO1794" s="32">
        <v>11731420</v>
      </c>
      <c r="AP1794" s="39"/>
      <c r="AQ1794" s="32"/>
      <c r="AR1794" s="32">
        <v>-11731420</v>
      </c>
      <c r="AS1794" s="12">
        <v>11792293.43</v>
      </c>
      <c r="AT1794" s="12">
        <v>11792293.43</v>
      </c>
      <c r="AU1794" s="12">
        <v>0</v>
      </c>
      <c r="AV1794" s="12">
        <v>38997000</v>
      </c>
      <c r="AW1794" s="12">
        <v>38997000</v>
      </c>
      <c r="AX1794" s="12">
        <v>0</v>
      </c>
      <c r="AY1794" s="45"/>
      <c r="AZ1794" s="32"/>
      <c r="BA1794" s="12">
        <v>0</v>
      </c>
      <c r="BB1794" s="12">
        <f>BF1794+BJ1794+BN1794+BR1794+BV1794+BZ1794+CD1794+CH1794+CL1794+CP1794+CT1794+CX1794+DB1794</f>
        <v>0</v>
      </c>
      <c r="BC1794" s="12">
        <f t="shared" si="2211"/>
        <v>0</v>
      </c>
      <c r="BD1794" s="12">
        <f t="shared" si="2212"/>
        <v>0</v>
      </c>
      <c r="BE1794" s="12"/>
      <c r="BF1794" s="12"/>
      <c r="BG1794" s="12"/>
      <c r="BH1794" s="12">
        <f t="shared" ref="BH1794:BH1817" si="2217">BG1794-BF1794</f>
        <v>0</v>
      </c>
      <c r="BI1794" s="12"/>
      <c r="BJ1794" s="12"/>
      <c r="BK1794" s="12"/>
      <c r="BL1794" s="12">
        <f t="shared" ref="BL1794:BL1817" si="2218">BK1794-BJ1794</f>
        <v>0</v>
      </c>
      <c r="BM1794" s="12"/>
      <c r="BN1794" s="12"/>
      <c r="BO1794" s="12"/>
      <c r="BP1794" s="12">
        <f t="shared" ref="BP1794:BP1817" si="2219">BO1794-BN1794</f>
        <v>0</v>
      </c>
      <c r="BQ1794" s="12"/>
      <c r="BR1794" s="12"/>
      <c r="BS1794" s="12"/>
      <c r="BT1794" s="12">
        <f t="shared" ref="BT1794:BT1817" si="2220">BS1794-BR1794</f>
        <v>0</v>
      </c>
      <c r="BU1794" s="12"/>
      <c r="BV1794" s="12"/>
      <c r="BW1794" s="12"/>
      <c r="BX1794" s="12">
        <f t="shared" ref="BX1794:BX1817" si="2221">BW1794-BV1794</f>
        <v>0</v>
      </c>
      <c r="BY1794" s="12"/>
      <c r="BZ1794" s="12"/>
      <c r="CA1794" s="12"/>
      <c r="CB1794" s="12">
        <f t="shared" ref="CB1794:CB1817" si="2222">CA1794-BZ1794</f>
        <v>0</v>
      </c>
      <c r="CC1794" s="12"/>
      <c r="CD1794" s="12"/>
      <c r="CE1794" s="12"/>
      <c r="CF1794" s="12">
        <f t="shared" ref="CF1794:CF1817" si="2223">CE1794-CD1794</f>
        <v>0</v>
      </c>
      <c r="CG1794" s="12"/>
      <c r="CH1794" s="12"/>
      <c r="CI1794" s="12"/>
      <c r="CJ1794" s="12">
        <f t="shared" ref="CJ1794:CJ1818" si="2224">CI1794-CH1794</f>
        <v>0</v>
      </c>
      <c r="CK1794" s="12"/>
      <c r="CL1794" s="12"/>
      <c r="CM1794" s="12"/>
      <c r="CN1794" s="12">
        <f t="shared" ref="CN1794:CN1817" si="2225">CM1794-CL1794</f>
        <v>0</v>
      </c>
      <c r="CO1794" s="12"/>
      <c r="CP1794" s="12"/>
      <c r="CQ1794" s="12"/>
      <c r="CR1794" s="12">
        <f t="shared" ref="CR1794:CR1817" si="2226">CQ1794-CP1794</f>
        <v>0</v>
      </c>
      <c r="CS1794" s="12"/>
      <c r="CT1794" s="12"/>
      <c r="CU1794" s="12"/>
      <c r="CV1794" s="12">
        <f t="shared" ref="CV1794:CV1817" si="2227">CU1794-CT1794</f>
        <v>0</v>
      </c>
      <c r="CW1794" s="12"/>
      <c r="CX1794" s="12"/>
      <c r="CY1794" s="12"/>
      <c r="CZ1794" s="12">
        <f t="shared" ref="CZ1794:CZ1817" si="2228">CY1794-CX1794</f>
        <v>0</v>
      </c>
      <c r="DA1794" s="12"/>
      <c r="DB1794" s="12"/>
      <c r="DC1794" s="12"/>
      <c r="DD1794" s="12">
        <f t="shared" ref="DD1794:DD1817" si="2229">DC1794-DB1794</f>
        <v>0</v>
      </c>
      <c r="DE1794" s="13" t="s">
        <v>54</v>
      </c>
      <c r="DF1794" s="14" t="s">
        <v>55</v>
      </c>
    </row>
    <row r="1795" spans="1:110" ht="51" hidden="1" x14ac:dyDescent="0.25">
      <c r="A1795" s="25" t="s">
        <v>2343</v>
      </c>
      <c r="B1795" s="48" t="s">
        <v>2692</v>
      </c>
      <c r="C1795" s="49">
        <v>1913</v>
      </c>
      <c r="D1795" s="49" t="s">
        <v>51</v>
      </c>
      <c r="E1795" s="48" t="s">
        <v>56</v>
      </c>
      <c r="F1795" s="50">
        <v>12046</v>
      </c>
      <c r="G1795" s="50">
        <v>10680</v>
      </c>
      <c r="H1795" s="51">
        <v>34018</v>
      </c>
      <c r="I1795" s="12">
        <f t="shared" si="2215"/>
        <v>528560.69999999995</v>
      </c>
      <c r="J1795" s="12">
        <f t="shared" si="2216"/>
        <v>0</v>
      </c>
      <c r="K1795" s="12">
        <f t="shared" si="2214"/>
        <v>528560.69999999995</v>
      </c>
      <c r="L1795" s="12">
        <f t="shared" si="2125"/>
        <v>528560.69999999995</v>
      </c>
      <c r="M1795" s="12">
        <f t="shared" si="2124"/>
        <v>0</v>
      </c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32"/>
      <c r="AP1795" s="39"/>
      <c r="AQ1795" s="32"/>
      <c r="AR1795" s="32"/>
      <c r="AS1795" s="12"/>
      <c r="AT1795" s="12"/>
      <c r="AU1795" s="12"/>
      <c r="AV1795" s="12"/>
      <c r="AW1795" s="12"/>
      <c r="AX1795" s="12"/>
      <c r="AY1795" s="45"/>
      <c r="AZ1795" s="32"/>
      <c r="BA1795" s="12"/>
      <c r="BB1795" s="12"/>
      <c r="BC1795" s="12">
        <f t="shared" si="2211"/>
        <v>528560.69999999995</v>
      </c>
      <c r="BD1795" s="12">
        <f t="shared" si="2212"/>
        <v>528560.69999999995</v>
      </c>
      <c r="BE1795" s="12"/>
      <c r="BF1795" s="12"/>
      <c r="BG1795" s="12"/>
      <c r="BH1795" s="12">
        <f t="shared" si="2217"/>
        <v>0</v>
      </c>
      <c r="BI1795" s="12"/>
      <c r="BJ1795" s="12"/>
      <c r="BK1795" s="12"/>
      <c r="BL1795" s="12">
        <f t="shared" si="2218"/>
        <v>0</v>
      </c>
      <c r="BM1795" s="12"/>
      <c r="BN1795" s="12"/>
      <c r="BO1795" s="12"/>
      <c r="BP1795" s="12">
        <f t="shared" si="2219"/>
        <v>0</v>
      </c>
      <c r="BQ1795" s="12"/>
      <c r="BR1795" s="12"/>
      <c r="BS1795" s="12"/>
      <c r="BT1795" s="12">
        <f t="shared" si="2220"/>
        <v>0</v>
      </c>
      <c r="BU1795" s="12"/>
      <c r="BV1795" s="12"/>
      <c r="BW1795" s="12"/>
      <c r="BX1795" s="12">
        <f t="shared" si="2221"/>
        <v>0</v>
      </c>
      <c r="BY1795" s="12"/>
      <c r="BZ1795" s="12"/>
      <c r="CA1795" s="12"/>
      <c r="CB1795" s="12">
        <f t="shared" si="2222"/>
        <v>0</v>
      </c>
      <c r="CC1795" s="12"/>
      <c r="CD1795" s="12"/>
      <c r="CE1795" s="12"/>
      <c r="CF1795" s="12">
        <f t="shared" si="2223"/>
        <v>0</v>
      </c>
      <c r="CG1795" s="12"/>
      <c r="CH1795" s="12"/>
      <c r="CI1795" s="12"/>
      <c r="CJ1795" s="12">
        <f t="shared" si="2224"/>
        <v>0</v>
      </c>
      <c r="CK1795" s="12"/>
      <c r="CL1795" s="12"/>
      <c r="CM1795" s="12">
        <v>528560.69999999995</v>
      </c>
      <c r="CN1795" s="12">
        <f t="shared" si="2225"/>
        <v>528560.69999999995</v>
      </c>
      <c r="CO1795" s="12"/>
      <c r="CP1795" s="12"/>
      <c r="CQ1795" s="12"/>
      <c r="CR1795" s="12">
        <f t="shared" si="2226"/>
        <v>0</v>
      </c>
      <c r="CS1795" s="12"/>
      <c r="CT1795" s="12"/>
      <c r="CU1795" s="12"/>
      <c r="CV1795" s="12">
        <f t="shared" si="2227"/>
        <v>0</v>
      </c>
      <c r="CW1795" s="12"/>
      <c r="CX1795" s="12"/>
      <c r="CY1795" s="12"/>
      <c r="CZ1795" s="12">
        <f t="shared" si="2228"/>
        <v>0</v>
      </c>
      <c r="DA1795" s="12"/>
      <c r="DB1795" s="12"/>
      <c r="DC1795" s="12"/>
      <c r="DD1795" s="12">
        <f t="shared" si="2229"/>
        <v>0</v>
      </c>
      <c r="DE1795" s="13" t="s">
        <v>54</v>
      </c>
      <c r="DF1795" s="14" t="s">
        <v>55</v>
      </c>
    </row>
    <row r="1796" spans="1:110" ht="51" hidden="1" x14ac:dyDescent="0.25">
      <c r="A1796" s="25" t="s">
        <v>435</v>
      </c>
      <c r="B1796" s="48" t="s">
        <v>2833</v>
      </c>
      <c r="C1796" s="49" t="s">
        <v>2189</v>
      </c>
      <c r="D1796" s="49" t="s">
        <v>51</v>
      </c>
      <c r="E1796" s="48" t="s">
        <v>56</v>
      </c>
      <c r="F1796" s="50">
        <v>5950.65</v>
      </c>
      <c r="G1796" s="50">
        <v>5392.65</v>
      </c>
      <c r="H1796" s="51">
        <v>33962</v>
      </c>
      <c r="I1796" s="12">
        <f t="shared" si="2215"/>
        <v>300000</v>
      </c>
      <c r="J1796" s="12">
        <f t="shared" si="2216"/>
        <v>0</v>
      </c>
      <c r="K1796" s="12">
        <f t="shared" si="2214"/>
        <v>300000</v>
      </c>
      <c r="L1796" s="12">
        <f t="shared" si="2125"/>
        <v>300000</v>
      </c>
      <c r="M1796" s="12">
        <f t="shared" si="2124"/>
        <v>0</v>
      </c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32"/>
      <c r="AP1796" s="39"/>
      <c r="AQ1796" s="32"/>
      <c r="AR1796" s="32"/>
      <c r="AS1796" s="12"/>
      <c r="AT1796" s="12"/>
      <c r="AU1796" s="12"/>
      <c r="AV1796" s="12"/>
      <c r="AW1796" s="12"/>
      <c r="AX1796" s="12"/>
      <c r="AY1796" s="45"/>
      <c r="AZ1796" s="32"/>
      <c r="BA1796" s="12"/>
      <c r="BB1796" s="12"/>
      <c r="BC1796" s="12">
        <f t="shared" si="2211"/>
        <v>300000</v>
      </c>
      <c r="BD1796" s="12">
        <f t="shared" si="2212"/>
        <v>300000</v>
      </c>
      <c r="BE1796" s="12"/>
      <c r="BF1796" s="12"/>
      <c r="BG1796" s="12"/>
      <c r="BH1796" s="12">
        <f t="shared" si="2217"/>
        <v>0</v>
      </c>
      <c r="BI1796" s="12"/>
      <c r="BJ1796" s="12"/>
      <c r="BK1796" s="12"/>
      <c r="BL1796" s="12">
        <f t="shared" si="2218"/>
        <v>0</v>
      </c>
      <c r="BM1796" s="12"/>
      <c r="BN1796" s="12"/>
      <c r="BO1796" s="12"/>
      <c r="BP1796" s="12">
        <f t="shared" si="2219"/>
        <v>0</v>
      </c>
      <c r="BQ1796" s="12"/>
      <c r="BR1796" s="12"/>
      <c r="BS1796" s="12"/>
      <c r="BT1796" s="12">
        <f t="shared" si="2220"/>
        <v>0</v>
      </c>
      <c r="BU1796" s="12"/>
      <c r="BV1796" s="12"/>
      <c r="BW1796" s="12"/>
      <c r="BX1796" s="12">
        <f t="shared" si="2221"/>
        <v>0</v>
      </c>
      <c r="BY1796" s="12"/>
      <c r="BZ1796" s="12"/>
      <c r="CA1796" s="12"/>
      <c r="CB1796" s="12">
        <f t="shared" si="2222"/>
        <v>0</v>
      </c>
      <c r="CC1796" s="12"/>
      <c r="CD1796" s="12"/>
      <c r="CE1796" s="12"/>
      <c r="CF1796" s="12">
        <f t="shared" si="2223"/>
        <v>0</v>
      </c>
      <c r="CG1796" s="12"/>
      <c r="CH1796" s="12"/>
      <c r="CI1796" s="12"/>
      <c r="CJ1796" s="12">
        <f t="shared" si="2224"/>
        <v>0</v>
      </c>
      <c r="CK1796" s="12"/>
      <c r="CL1796" s="12"/>
      <c r="CM1796" s="12">
        <v>300000</v>
      </c>
      <c r="CN1796" s="12">
        <f t="shared" si="2225"/>
        <v>300000</v>
      </c>
      <c r="CO1796" s="12"/>
      <c r="CP1796" s="12"/>
      <c r="CQ1796" s="12"/>
      <c r="CR1796" s="12">
        <f t="shared" si="2226"/>
        <v>0</v>
      </c>
      <c r="CS1796" s="12"/>
      <c r="CT1796" s="12"/>
      <c r="CU1796" s="12"/>
      <c r="CV1796" s="12">
        <f t="shared" si="2227"/>
        <v>0</v>
      </c>
      <c r="CW1796" s="12"/>
      <c r="CX1796" s="12"/>
      <c r="CY1796" s="12"/>
      <c r="CZ1796" s="12">
        <f t="shared" si="2228"/>
        <v>0</v>
      </c>
      <c r="DA1796" s="12"/>
      <c r="DB1796" s="12"/>
      <c r="DC1796" s="12"/>
      <c r="DD1796" s="12">
        <f t="shared" si="2229"/>
        <v>0</v>
      </c>
      <c r="DE1796" s="13" t="s">
        <v>54</v>
      </c>
      <c r="DF1796" s="14" t="s">
        <v>55</v>
      </c>
    </row>
    <row r="1797" spans="1:110" ht="51" hidden="1" x14ac:dyDescent="0.25">
      <c r="A1797" s="25" t="s">
        <v>436</v>
      </c>
      <c r="B1797" s="48" t="s">
        <v>1758</v>
      </c>
      <c r="C1797" s="49">
        <v>1836</v>
      </c>
      <c r="D1797" s="49" t="s">
        <v>51</v>
      </c>
      <c r="E1797" s="48" t="s">
        <v>56</v>
      </c>
      <c r="F1797" s="50">
        <v>2339</v>
      </c>
      <c r="G1797" s="50">
        <v>2090</v>
      </c>
      <c r="H1797" s="51">
        <v>34048</v>
      </c>
      <c r="I1797" s="12">
        <f t="shared" si="2215"/>
        <v>13453316.696</v>
      </c>
      <c r="J1797" s="12">
        <f t="shared" si="2216"/>
        <v>6726658.3480000002</v>
      </c>
      <c r="K1797" s="12">
        <f t="shared" si="2214"/>
        <v>6726658.3480000002</v>
      </c>
      <c r="L1797" s="12">
        <f t="shared" si="2125"/>
        <v>6726658.3480000002</v>
      </c>
      <c r="M1797" s="12">
        <f t="shared" si="2124"/>
        <v>0</v>
      </c>
      <c r="N1797" s="12"/>
      <c r="O1797" s="12"/>
      <c r="P1797" s="12">
        <v>0</v>
      </c>
      <c r="Q1797" s="12"/>
      <c r="R1797" s="12"/>
      <c r="S1797" s="12">
        <v>0</v>
      </c>
      <c r="T1797" s="12"/>
      <c r="U1797" s="12"/>
      <c r="V1797" s="12">
        <v>0</v>
      </c>
      <c r="W1797" s="12"/>
      <c r="X1797" s="12"/>
      <c r="Y1797" s="12">
        <v>0</v>
      </c>
      <c r="Z1797" s="12"/>
      <c r="AA1797" s="12"/>
      <c r="AB1797" s="12">
        <v>0</v>
      </c>
      <c r="AC1797" s="12"/>
      <c r="AD1797" s="12"/>
      <c r="AE1797" s="12">
        <v>0</v>
      </c>
      <c r="AF1797" s="12"/>
      <c r="AG1797" s="12"/>
      <c r="AH1797" s="12">
        <v>0</v>
      </c>
      <c r="AI1797" s="12"/>
      <c r="AJ1797" s="12"/>
      <c r="AK1797" s="12">
        <v>0</v>
      </c>
      <c r="AL1797" s="12">
        <v>5867988.2960000001</v>
      </c>
      <c r="AM1797" s="12">
        <v>5867988.2960000001</v>
      </c>
      <c r="AN1797" s="12">
        <v>0</v>
      </c>
      <c r="AO1797" s="32"/>
      <c r="AP1797" s="39" t="s">
        <v>53</v>
      </c>
      <c r="AQ1797" s="32"/>
      <c r="AR1797" s="32">
        <v>0</v>
      </c>
      <c r="AS1797" s="12"/>
      <c r="AT1797" s="12"/>
      <c r="AU1797" s="12">
        <v>0</v>
      </c>
      <c r="AV1797" s="12">
        <v>8817500.7960000001</v>
      </c>
      <c r="AW1797" s="12">
        <v>7585328.4000000004</v>
      </c>
      <c r="AX1797" s="12">
        <v>-1232172.3959999997</v>
      </c>
      <c r="AY1797" s="45"/>
      <c r="AZ1797" s="32"/>
      <c r="BA1797" s="12">
        <v>0</v>
      </c>
      <c r="BB1797" s="12">
        <f t="shared" ref="BB1797:BB1799" si="2230">BF1797+BJ1797+BN1797+BR1797+BV1797+BZ1797+CD1797+CH1797+CL1797+CP1797+CT1797+CX1797+DB1797</f>
        <v>0</v>
      </c>
      <c r="BC1797" s="12">
        <f t="shared" si="2211"/>
        <v>0</v>
      </c>
      <c r="BD1797" s="12">
        <f t="shared" si="2212"/>
        <v>0</v>
      </c>
      <c r="BE1797" s="12"/>
      <c r="BF1797" s="12"/>
      <c r="BG1797" s="12"/>
      <c r="BH1797" s="12">
        <f t="shared" si="2217"/>
        <v>0</v>
      </c>
      <c r="BI1797" s="12"/>
      <c r="BJ1797" s="12"/>
      <c r="BK1797" s="12"/>
      <c r="BL1797" s="12">
        <f t="shared" si="2218"/>
        <v>0</v>
      </c>
      <c r="BM1797" s="12"/>
      <c r="BN1797" s="12"/>
      <c r="BO1797" s="12"/>
      <c r="BP1797" s="12">
        <f t="shared" si="2219"/>
        <v>0</v>
      </c>
      <c r="BQ1797" s="12"/>
      <c r="BR1797" s="12"/>
      <c r="BS1797" s="12"/>
      <c r="BT1797" s="12">
        <f t="shared" si="2220"/>
        <v>0</v>
      </c>
      <c r="BU1797" s="12"/>
      <c r="BV1797" s="12"/>
      <c r="BW1797" s="12"/>
      <c r="BX1797" s="12">
        <f t="shared" si="2221"/>
        <v>0</v>
      </c>
      <c r="BY1797" s="12"/>
      <c r="BZ1797" s="12"/>
      <c r="CA1797" s="12"/>
      <c r="CB1797" s="12">
        <f t="shared" si="2222"/>
        <v>0</v>
      </c>
      <c r="CC1797" s="12"/>
      <c r="CD1797" s="12"/>
      <c r="CE1797" s="12"/>
      <c r="CF1797" s="12">
        <f t="shared" si="2223"/>
        <v>0</v>
      </c>
      <c r="CG1797" s="12"/>
      <c r="CH1797" s="12"/>
      <c r="CI1797" s="12"/>
      <c r="CJ1797" s="12">
        <f t="shared" si="2224"/>
        <v>0</v>
      </c>
      <c r="CK1797" s="12"/>
      <c r="CL1797" s="12"/>
      <c r="CM1797" s="12"/>
      <c r="CN1797" s="12">
        <f t="shared" si="2225"/>
        <v>0</v>
      </c>
      <c r="CO1797" s="12"/>
      <c r="CP1797" s="12"/>
      <c r="CQ1797" s="12"/>
      <c r="CR1797" s="12">
        <f t="shared" si="2226"/>
        <v>0</v>
      </c>
      <c r="CS1797" s="12"/>
      <c r="CT1797" s="12"/>
      <c r="CU1797" s="12"/>
      <c r="CV1797" s="12">
        <f t="shared" si="2227"/>
        <v>0</v>
      </c>
      <c r="CW1797" s="12"/>
      <c r="CX1797" s="12"/>
      <c r="CY1797" s="12"/>
      <c r="CZ1797" s="12">
        <f t="shared" si="2228"/>
        <v>0</v>
      </c>
      <c r="DA1797" s="12"/>
      <c r="DB1797" s="12"/>
      <c r="DC1797" s="12"/>
      <c r="DD1797" s="12">
        <f t="shared" si="2229"/>
        <v>0</v>
      </c>
      <c r="DE1797" s="13" t="s">
        <v>54</v>
      </c>
      <c r="DF1797" s="14" t="s">
        <v>55</v>
      </c>
    </row>
    <row r="1798" spans="1:110" ht="51" hidden="1" x14ac:dyDescent="0.25">
      <c r="A1798" s="25" t="s">
        <v>437</v>
      </c>
      <c r="B1798" s="48" t="s">
        <v>1759</v>
      </c>
      <c r="C1798" s="49">
        <v>1902</v>
      </c>
      <c r="D1798" s="49" t="s">
        <v>51</v>
      </c>
      <c r="E1798" s="48" t="s">
        <v>56</v>
      </c>
      <c r="F1798" s="50">
        <v>3497</v>
      </c>
      <c r="G1798" s="50">
        <v>3173</v>
      </c>
      <c r="H1798" s="51">
        <v>34502</v>
      </c>
      <c r="I1798" s="12">
        <f t="shared" si="2215"/>
        <v>1554770</v>
      </c>
      <c r="J1798" s="12">
        <f t="shared" si="2216"/>
        <v>777385</v>
      </c>
      <c r="K1798" s="12">
        <f t="shared" si="2214"/>
        <v>777385</v>
      </c>
      <c r="L1798" s="12">
        <f t="shared" si="2125"/>
        <v>777385</v>
      </c>
      <c r="M1798" s="12">
        <f t="shared" si="2124"/>
        <v>0</v>
      </c>
      <c r="N1798" s="12">
        <v>1554770</v>
      </c>
      <c r="O1798" s="12">
        <v>1554770</v>
      </c>
      <c r="P1798" s="12">
        <v>0</v>
      </c>
      <c r="Q1798" s="12"/>
      <c r="R1798" s="12"/>
      <c r="S1798" s="12">
        <v>0</v>
      </c>
      <c r="T1798" s="12"/>
      <c r="U1798" s="12"/>
      <c r="V1798" s="12">
        <v>0</v>
      </c>
      <c r="W1798" s="12"/>
      <c r="X1798" s="12"/>
      <c r="Y1798" s="12">
        <v>0</v>
      </c>
      <c r="Z1798" s="12"/>
      <c r="AA1798" s="12"/>
      <c r="AB1798" s="12">
        <v>0</v>
      </c>
      <c r="AC1798" s="12"/>
      <c r="AD1798" s="12"/>
      <c r="AE1798" s="12">
        <v>0</v>
      </c>
      <c r="AF1798" s="12"/>
      <c r="AG1798" s="12"/>
      <c r="AH1798" s="12">
        <v>0</v>
      </c>
      <c r="AI1798" s="12"/>
      <c r="AJ1798" s="12"/>
      <c r="AK1798" s="12">
        <v>0</v>
      </c>
      <c r="AL1798" s="12"/>
      <c r="AM1798" s="12"/>
      <c r="AN1798" s="12">
        <v>0</v>
      </c>
      <c r="AO1798" s="32"/>
      <c r="AP1798" s="39" t="s">
        <v>53</v>
      </c>
      <c r="AQ1798" s="32"/>
      <c r="AR1798" s="32">
        <v>0</v>
      </c>
      <c r="AS1798" s="12"/>
      <c r="AT1798" s="12"/>
      <c r="AU1798" s="12">
        <v>0</v>
      </c>
      <c r="AV1798" s="12"/>
      <c r="AW1798" s="12"/>
      <c r="AX1798" s="12">
        <v>0</v>
      </c>
      <c r="AY1798" s="45"/>
      <c r="AZ1798" s="32"/>
      <c r="BA1798" s="12">
        <v>0</v>
      </c>
      <c r="BB1798" s="12">
        <f t="shared" si="2230"/>
        <v>0</v>
      </c>
      <c r="BC1798" s="12">
        <f t="shared" si="2211"/>
        <v>0</v>
      </c>
      <c r="BD1798" s="12">
        <f t="shared" si="2212"/>
        <v>0</v>
      </c>
      <c r="BE1798" s="12"/>
      <c r="BF1798" s="12"/>
      <c r="BG1798" s="12"/>
      <c r="BH1798" s="12">
        <f t="shared" si="2217"/>
        <v>0</v>
      </c>
      <c r="BI1798" s="12"/>
      <c r="BJ1798" s="12"/>
      <c r="BK1798" s="12"/>
      <c r="BL1798" s="12">
        <f t="shared" si="2218"/>
        <v>0</v>
      </c>
      <c r="BM1798" s="12"/>
      <c r="BN1798" s="12"/>
      <c r="BO1798" s="12"/>
      <c r="BP1798" s="12">
        <f t="shared" si="2219"/>
        <v>0</v>
      </c>
      <c r="BQ1798" s="12"/>
      <c r="BR1798" s="12"/>
      <c r="BS1798" s="12"/>
      <c r="BT1798" s="12">
        <f t="shared" si="2220"/>
        <v>0</v>
      </c>
      <c r="BU1798" s="12"/>
      <c r="BV1798" s="12"/>
      <c r="BW1798" s="12"/>
      <c r="BX1798" s="12">
        <f t="shared" si="2221"/>
        <v>0</v>
      </c>
      <c r="BY1798" s="12"/>
      <c r="BZ1798" s="12"/>
      <c r="CA1798" s="12"/>
      <c r="CB1798" s="12">
        <f t="shared" si="2222"/>
        <v>0</v>
      </c>
      <c r="CC1798" s="12"/>
      <c r="CD1798" s="12"/>
      <c r="CE1798" s="12"/>
      <c r="CF1798" s="12">
        <f t="shared" si="2223"/>
        <v>0</v>
      </c>
      <c r="CG1798" s="12"/>
      <c r="CH1798" s="12"/>
      <c r="CI1798" s="12"/>
      <c r="CJ1798" s="12">
        <f t="shared" si="2224"/>
        <v>0</v>
      </c>
      <c r="CK1798" s="12"/>
      <c r="CL1798" s="12"/>
      <c r="CM1798" s="12"/>
      <c r="CN1798" s="12">
        <f t="shared" si="2225"/>
        <v>0</v>
      </c>
      <c r="CO1798" s="12"/>
      <c r="CP1798" s="12"/>
      <c r="CQ1798" s="12"/>
      <c r="CR1798" s="12">
        <f t="shared" si="2226"/>
        <v>0</v>
      </c>
      <c r="CS1798" s="12"/>
      <c r="CT1798" s="12"/>
      <c r="CU1798" s="12"/>
      <c r="CV1798" s="12">
        <f t="shared" si="2227"/>
        <v>0</v>
      </c>
      <c r="CW1798" s="12"/>
      <c r="CX1798" s="12"/>
      <c r="CY1798" s="12"/>
      <c r="CZ1798" s="12">
        <f t="shared" si="2228"/>
        <v>0</v>
      </c>
      <c r="DA1798" s="12"/>
      <c r="DB1798" s="12"/>
      <c r="DC1798" s="12"/>
      <c r="DD1798" s="12">
        <f t="shared" si="2229"/>
        <v>0</v>
      </c>
      <c r="DE1798" s="13" t="s">
        <v>54</v>
      </c>
      <c r="DF1798" s="14" t="s">
        <v>55</v>
      </c>
    </row>
    <row r="1799" spans="1:110" ht="51" hidden="1" x14ac:dyDescent="0.25">
      <c r="A1799" s="25" t="s">
        <v>438</v>
      </c>
      <c r="B1799" s="48" t="s">
        <v>1760</v>
      </c>
      <c r="C1799" s="49">
        <v>1822</v>
      </c>
      <c r="D1799" s="49" t="s">
        <v>51</v>
      </c>
      <c r="E1799" s="48" t="s">
        <v>56</v>
      </c>
      <c r="F1799" s="50">
        <v>7416</v>
      </c>
      <c r="G1799" s="50">
        <v>6454</v>
      </c>
      <c r="H1799" s="51">
        <v>34033</v>
      </c>
      <c r="I1799" s="12">
        <f t="shared" si="2215"/>
        <v>27713166</v>
      </c>
      <c r="J1799" s="12">
        <f t="shared" si="2216"/>
        <v>13856583</v>
      </c>
      <c r="K1799" s="12">
        <f t="shared" si="2214"/>
        <v>13856583</v>
      </c>
      <c r="L1799" s="12">
        <f t="shared" si="2125"/>
        <v>13856583</v>
      </c>
      <c r="M1799" s="12">
        <f t="shared" si="2124"/>
        <v>0</v>
      </c>
      <c r="N1799" s="12"/>
      <c r="O1799" s="12"/>
      <c r="P1799" s="12">
        <v>0</v>
      </c>
      <c r="Q1799" s="12"/>
      <c r="R1799" s="12"/>
      <c r="S1799" s="12">
        <v>0</v>
      </c>
      <c r="T1799" s="12"/>
      <c r="U1799" s="12"/>
      <c r="V1799" s="12">
        <v>0</v>
      </c>
      <c r="W1799" s="12"/>
      <c r="X1799" s="12"/>
      <c r="Y1799" s="12">
        <v>0</v>
      </c>
      <c r="Z1799" s="12"/>
      <c r="AA1799" s="12"/>
      <c r="AB1799" s="12">
        <v>0</v>
      </c>
      <c r="AC1799" s="12"/>
      <c r="AD1799" s="12"/>
      <c r="AE1799" s="12">
        <v>0</v>
      </c>
      <c r="AF1799" s="12"/>
      <c r="AG1799" s="12"/>
      <c r="AH1799" s="12">
        <v>0</v>
      </c>
      <c r="AI1799" s="12"/>
      <c r="AJ1799" s="12"/>
      <c r="AK1799" s="12">
        <v>0</v>
      </c>
      <c r="AL1799" s="12"/>
      <c r="AM1799" s="12"/>
      <c r="AN1799" s="12">
        <v>0</v>
      </c>
      <c r="AO1799" s="32"/>
      <c r="AP1799" s="39" t="s">
        <v>53</v>
      </c>
      <c r="AQ1799" s="32"/>
      <c r="AR1799" s="32">
        <v>0</v>
      </c>
      <c r="AS1799" s="12"/>
      <c r="AT1799" s="12"/>
      <c r="AU1799" s="12">
        <v>0</v>
      </c>
      <c r="AV1799" s="12">
        <v>27228779.969999999</v>
      </c>
      <c r="AW1799" s="12">
        <v>27713166</v>
      </c>
      <c r="AX1799" s="12">
        <v>484386.03000000119</v>
      </c>
      <c r="AY1799" s="45"/>
      <c r="AZ1799" s="32"/>
      <c r="BA1799" s="12">
        <v>0</v>
      </c>
      <c r="BB1799" s="12">
        <f t="shared" si="2230"/>
        <v>0</v>
      </c>
      <c r="BC1799" s="12">
        <f t="shared" si="2211"/>
        <v>0</v>
      </c>
      <c r="BD1799" s="12">
        <f t="shared" si="2212"/>
        <v>0</v>
      </c>
      <c r="BE1799" s="12"/>
      <c r="BF1799" s="12"/>
      <c r="BG1799" s="12"/>
      <c r="BH1799" s="12">
        <f t="shared" si="2217"/>
        <v>0</v>
      </c>
      <c r="BI1799" s="12"/>
      <c r="BJ1799" s="12"/>
      <c r="BK1799" s="12"/>
      <c r="BL1799" s="12">
        <f t="shared" si="2218"/>
        <v>0</v>
      </c>
      <c r="BM1799" s="12"/>
      <c r="BN1799" s="12"/>
      <c r="BO1799" s="12"/>
      <c r="BP1799" s="12">
        <f t="shared" si="2219"/>
        <v>0</v>
      </c>
      <c r="BQ1799" s="12"/>
      <c r="BR1799" s="12"/>
      <c r="BS1799" s="12"/>
      <c r="BT1799" s="12">
        <f t="shared" si="2220"/>
        <v>0</v>
      </c>
      <c r="BU1799" s="12"/>
      <c r="BV1799" s="12"/>
      <c r="BW1799" s="12"/>
      <c r="BX1799" s="12">
        <f t="shared" si="2221"/>
        <v>0</v>
      </c>
      <c r="BY1799" s="12"/>
      <c r="BZ1799" s="12"/>
      <c r="CA1799" s="12"/>
      <c r="CB1799" s="12">
        <f t="shared" si="2222"/>
        <v>0</v>
      </c>
      <c r="CC1799" s="12"/>
      <c r="CD1799" s="12"/>
      <c r="CE1799" s="12"/>
      <c r="CF1799" s="12">
        <f t="shared" si="2223"/>
        <v>0</v>
      </c>
      <c r="CG1799" s="12"/>
      <c r="CH1799" s="12"/>
      <c r="CI1799" s="12"/>
      <c r="CJ1799" s="12">
        <f t="shared" si="2224"/>
        <v>0</v>
      </c>
      <c r="CK1799" s="12"/>
      <c r="CL1799" s="12"/>
      <c r="CM1799" s="12"/>
      <c r="CN1799" s="12">
        <f t="shared" si="2225"/>
        <v>0</v>
      </c>
      <c r="CO1799" s="12"/>
      <c r="CP1799" s="12"/>
      <c r="CQ1799" s="12"/>
      <c r="CR1799" s="12">
        <f t="shared" si="2226"/>
        <v>0</v>
      </c>
      <c r="CS1799" s="12"/>
      <c r="CT1799" s="12"/>
      <c r="CU1799" s="12"/>
      <c r="CV1799" s="12">
        <f t="shared" si="2227"/>
        <v>0</v>
      </c>
      <c r="CW1799" s="12"/>
      <c r="CX1799" s="12"/>
      <c r="CY1799" s="12"/>
      <c r="CZ1799" s="12">
        <f t="shared" si="2228"/>
        <v>0</v>
      </c>
      <c r="DA1799" s="12"/>
      <c r="DB1799" s="12"/>
      <c r="DC1799" s="12"/>
      <c r="DD1799" s="12">
        <f t="shared" si="2229"/>
        <v>0</v>
      </c>
      <c r="DE1799" s="13" t="s">
        <v>54</v>
      </c>
      <c r="DF1799" s="14" t="s">
        <v>55</v>
      </c>
    </row>
    <row r="1800" spans="1:110" ht="51" hidden="1" x14ac:dyDescent="0.25">
      <c r="A1800" s="25" t="s">
        <v>439</v>
      </c>
      <c r="B1800" s="48" t="s">
        <v>2845</v>
      </c>
      <c r="C1800" s="49">
        <v>1842</v>
      </c>
      <c r="D1800" s="49" t="s">
        <v>51</v>
      </c>
      <c r="E1800" s="48" t="s">
        <v>56</v>
      </c>
      <c r="F1800" s="50">
        <v>4534</v>
      </c>
      <c r="G1800" s="50">
        <v>4013</v>
      </c>
      <c r="H1800" s="51">
        <v>34038</v>
      </c>
      <c r="I1800" s="12">
        <f t="shared" si="2215"/>
        <v>429736.84</v>
      </c>
      <c r="J1800" s="12">
        <f t="shared" si="2216"/>
        <v>0</v>
      </c>
      <c r="K1800" s="12">
        <f t="shared" si="2214"/>
        <v>429736.84</v>
      </c>
      <c r="L1800" s="12">
        <f t="shared" si="2125"/>
        <v>429736.84</v>
      </c>
      <c r="M1800" s="12">
        <f t="shared" si="2124"/>
        <v>0</v>
      </c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32"/>
      <c r="AP1800" s="39"/>
      <c r="AQ1800" s="32"/>
      <c r="AR1800" s="32"/>
      <c r="AS1800" s="12"/>
      <c r="AT1800" s="12"/>
      <c r="AU1800" s="12"/>
      <c r="AV1800" s="12"/>
      <c r="AW1800" s="12"/>
      <c r="AX1800" s="12"/>
      <c r="AY1800" s="45"/>
      <c r="AZ1800" s="32"/>
      <c r="BA1800" s="12"/>
      <c r="BB1800" s="12"/>
      <c r="BC1800" s="12">
        <f t="shared" ref="BC1800" si="2231">BG1800+BK1800+BO1800+BS1800+BW1800+CA1800+CE1800+CI1800+CM1800+CQ1800+CU1800+CY1800+DC1800</f>
        <v>429736.84</v>
      </c>
      <c r="BD1800" s="12">
        <f t="shared" ref="BD1800" si="2232">BC1800-BB1800</f>
        <v>429736.84</v>
      </c>
      <c r="BE1800" s="12"/>
      <c r="BF1800" s="12"/>
      <c r="BG1800" s="12">
        <v>429736.84</v>
      </c>
      <c r="BH1800" s="12">
        <f t="shared" si="2217"/>
        <v>429736.84</v>
      </c>
      <c r="BI1800" s="12"/>
      <c r="BJ1800" s="12"/>
      <c r="BK1800" s="12"/>
      <c r="BL1800" s="12"/>
      <c r="BM1800" s="12"/>
      <c r="BN1800" s="12"/>
      <c r="BO1800" s="12"/>
      <c r="BP1800" s="12"/>
      <c r="BQ1800" s="12"/>
      <c r="BR1800" s="12"/>
      <c r="BS1800" s="12"/>
      <c r="BT1800" s="12"/>
      <c r="BU1800" s="12"/>
      <c r="BV1800" s="12"/>
      <c r="BW1800" s="12"/>
      <c r="BX1800" s="12"/>
      <c r="BY1800" s="12"/>
      <c r="BZ1800" s="12"/>
      <c r="CA1800" s="12"/>
      <c r="CB1800" s="12"/>
      <c r="CC1800" s="12"/>
      <c r="CD1800" s="12"/>
      <c r="CE1800" s="12"/>
      <c r="CF1800" s="12"/>
      <c r="CG1800" s="12"/>
      <c r="CH1800" s="12"/>
      <c r="CI1800" s="12"/>
      <c r="CJ1800" s="12"/>
      <c r="CK1800" s="12"/>
      <c r="CL1800" s="12"/>
      <c r="CM1800" s="12"/>
      <c r="CN1800" s="12"/>
      <c r="CO1800" s="12"/>
      <c r="CP1800" s="12"/>
      <c r="CQ1800" s="12"/>
      <c r="CR1800" s="12"/>
      <c r="CS1800" s="12"/>
      <c r="CT1800" s="12"/>
      <c r="CU1800" s="12"/>
      <c r="CV1800" s="12"/>
      <c r="CW1800" s="12"/>
      <c r="CX1800" s="12"/>
      <c r="CY1800" s="12"/>
      <c r="CZ1800" s="12"/>
      <c r="DA1800" s="12"/>
      <c r="DB1800" s="12"/>
      <c r="DC1800" s="12"/>
      <c r="DD1800" s="12"/>
      <c r="DE1800" s="13" t="s">
        <v>54</v>
      </c>
      <c r="DF1800" s="14" t="s">
        <v>55</v>
      </c>
    </row>
    <row r="1801" spans="1:110" ht="51" hidden="1" x14ac:dyDescent="0.25">
      <c r="A1801" s="25" t="s">
        <v>440</v>
      </c>
      <c r="B1801" s="48" t="s">
        <v>1761</v>
      </c>
      <c r="C1801" s="49">
        <v>1843</v>
      </c>
      <c r="D1801" s="49" t="s">
        <v>51</v>
      </c>
      <c r="E1801" s="48" t="s">
        <v>56</v>
      </c>
      <c r="F1801" s="50">
        <v>1778.88</v>
      </c>
      <c r="G1801" s="50">
        <v>1418.88</v>
      </c>
      <c r="H1801" s="51">
        <v>34059</v>
      </c>
      <c r="I1801" s="12">
        <f t="shared" si="2215"/>
        <v>10661238.168000001</v>
      </c>
      <c r="J1801" s="12">
        <f t="shared" si="2216"/>
        <v>5330619.0840000007</v>
      </c>
      <c r="K1801" s="12">
        <f t="shared" si="2214"/>
        <v>5330619.0840000007</v>
      </c>
      <c r="L1801" s="12">
        <f t="shared" si="2125"/>
        <v>5330619.0840000007</v>
      </c>
      <c r="M1801" s="12">
        <f t="shared" si="2124"/>
        <v>0</v>
      </c>
      <c r="N1801" s="12"/>
      <c r="O1801" s="12"/>
      <c r="P1801" s="12">
        <v>0</v>
      </c>
      <c r="Q1801" s="12"/>
      <c r="R1801" s="12"/>
      <c r="S1801" s="12">
        <v>0</v>
      </c>
      <c r="T1801" s="12"/>
      <c r="U1801" s="12"/>
      <c r="V1801" s="12">
        <v>0</v>
      </c>
      <c r="W1801" s="12">
        <v>769586.34699999995</v>
      </c>
      <c r="X1801" s="12">
        <v>677973.6</v>
      </c>
      <c r="Y1801" s="12">
        <v>-91612.746999999974</v>
      </c>
      <c r="Z1801" s="12"/>
      <c r="AA1801" s="12"/>
      <c r="AB1801" s="12">
        <v>0</v>
      </c>
      <c r="AC1801" s="12">
        <v>732516.86</v>
      </c>
      <c r="AD1801" s="12">
        <v>744932.4</v>
      </c>
      <c r="AE1801" s="12">
        <v>12415.540000000037</v>
      </c>
      <c r="AF1801" s="12"/>
      <c r="AG1801" s="12"/>
      <c r="AH1801" s="12">
        <v>0</v>
      </c>
      <c r="AI1801" s="12"/>
      <c r="AJ1801" s="12"/>
      <c r="AK1801" s="12">
        <v>0</v>
      </c>
      <c r="AL1801" s="12"/>
      <c r="AM1801" s="12"/>
      <c r="AN1801" s="12">
        <v>0</v>
      </c>
      <c r="AO1801" s="32"/>
      <c r="AP1801" s="39" t="s">
        <v>53</v>
      </c>
      <c r="AQ1801" s="32"/>
      <c r="AR1801" s="32">
        <v>0</v>
      </c>
      <c r="AS1801" s="12"/>
      <c r="AT1801" s="12"/>
      <c r="AU1801" s="12">
        <v>0</v>
      </c>
      <c r="AV1801" s="12">
        <v>5986112.7139999997</v>
      </c>
      <c r="AW1801" s="12">
        <v>9238332.1680000015</v>
      </c>
      <c r="AX1801" s="12">
        <v>3252219.4540000018</v>
      </c>
      <c r="AY1801" s="45"/>
      <c r="AZ1801" s="32"/>
      <c r="BA1801" s="12">
        <v>0</v>
      </c>
      <c r="BB1801" s="12">
        <f t="shared" ref="BB1801:BB1809" si="2233">BF1801+BJ1801+BN1801+BR1801+BV1801+BZ1801+CD1801+CH1801+CL1801+CP1801+CT1801+CX1801+DB1801</f>
        <v>0</v>
      </c>
      <c r="BC1801" s="12">
        <f t="shared" si="2211"/>
        <v>0</v>
      </c>
      <c r="BD1801" s="12">
        <f t="shared" si="2212"/>
        <v>0</v>
      </c>
      <c r="BE1801" s="12"/>
      <c r="BF1801" s="12"/>
      <c r="BG1801" s="12"/>
      <c r="BH1801" s="12">
        <f t="shared" si="2217"/>
        <v>0</v>
      </c>
      <c r="BI1801" s="12"/>
      <c r="BJ1801" s="12"/>
      <c r="BK1801" s="12"/>
      <c r="BL1801" s="12">
        <f t="shared" si="2218"/>
        <v>0</v>
      </c>
      <c r="BM1801" s="12"/>
      <c r="BN1801" s="12"/>
      <c r="BO1801" s="12"/>
      <c r="BP1801" s="12">
        <f t="shared" si="2219"/>
        <v>0</v>
      </c>
      <c r="BQ1801" s="12"/>
      <c r="BR1801" s="12"/>
      <c r="BS1801" s="12"/>
      <c r="BT1801" s="12">
        <f t="shared" si="2220"/>
        <v>0</v>
      </c>
      <c r="BU1801" s="12"/>
      <c r="BV1801" s="12"/>
      <c r="BW1801" s="12"/>
      <c r="BX1801" s="12">
        <f t="shared" si="2221"/>
        <v>0</v>
      </c>
      <c r="BY1801" s="12"/>
      <c r="BZ1801" s="12"/>
      <c r="CA1801" s="12"/>
      <c r="CB1801" s="12">
        <f t="shared" si="2222"/>
        <v>0</v>
      </c>
      <c r="CC1801" s="12"/>
      <c r="CD1801" s="12"/>
      <c r="CE1801" s="12"/>
      <c r="CF1801" s="12">
        <f t="shared" si="2223"/>
        <v>0</v>
      </c>
      <c r="CG1801" s="12"/>
      <c r="CH1801" s="12"/>
      <c r="CI1801" s="12"/>
      <c r="CJ1801" s="12">
        <f t="shared" si="2224"/>
        <v>0</v>
      </c>
      <c r="CK1801" s="12"/>
      <c r="CL1801" s="12"/>
      <c r="CM1801" s="12"/>
      <c r="CN1801" s="12">
        <f t="shared" si="2225"/>
        <v>0</v>
      </c>
      <c r="CO1801" s="12"/>
      <c r="CP1801" s="12"/>
      <c r="CQ1801" s="12"/>
      <c r="CR1801" s="12">
        <f t="shared" si="2226"/>
        <v>0</v>
      </c>
      <c r="CS1801" s="12"/>
      <c r="CT1801" s="12"/>
      <c r="CU1801" s="12"/>
      <c r="CV1801" s="12">
        <f t="shared" si="2227"/>
        <v>0</v>
      </c>
      <c r="CW1801" s="12"/>
      <c r="CX1801" s="12"/>
      <c r="CY1801" s="12"/>
      <c r="CZ1801" s="12">
        <f t="shared" si="2228"/>
        <v>0</v>
      </c>
      <c r="DA1801" s="12"/>
      <c r="DB1801" s="12"/>
      <c r="DC1801" s="12"/>
      <c r="DD1801" s="12">
        <f t="shared" si="2229"/>
        <v>0</v>
      </c>
      <c r="DE1801" s="13" t="s">
        <v>54</v>
      </c>
      <c r="DF1801" s="14" t="s">
        <v>55</v>
      </c>
    </row>
    <row r="1802" spans="1:110" ht="51" hidden="1" x14ac:dyDescent="0.25">
      <c r="A1802" s="25" t="s">
        <v>441</v>
      </c>
      <c r="B1802" s="48" t="s">
        <v>1762</v>
      </c>
      <c r="C1802" s="49">
        <v>1858</v>
      </c>
      <c r="D1802" s="49" t="s">
        <v>51</v>
      </c>
      <c r="E1802" s="48" t="s">
        <v>56</v>
      </c>
      <c r="F1802" s="50">
        <v>1316</v>
      </c>
      <c r="G1802" s="50">
        <v>1276</v>
      </c>
      <c r="H1802" s="51">
        <v>34408</v>
      </c>
      <c r="I1802" s="12">
        <f t="shared" si="2215"/>
        <v>1468982.2279999999</v>
      </c>
      <c r="J1802" s="12">
        <f t="shared" si="2216"/>
        <v>734491.11399999994</v>
      </c>
      <c r="K1802" s="12">
        <f t="shared" si="2214"/>
        <v>734491.11399999994</v>
      </c>
      <c r="L1802" s="12">
        <f t="shared" si="2125"/>
        <v>734491.11399999994</v>
      </c>
      <c r="M1802" s="12">
        <f t="shared" si="2124"/>
        <v>0</v>
      </c>
      <c r="N1802" s="12"/>
      <c r="O1802" s="12"/>
      <c r="P1802" s="12">
        <v>0</v>
      </c>
      <c r="Q1802" s="12"/>
      <c r="R1802" s="12"/>
      <c r="S1802" s="12">
        <v>0</v>
      </c>
      <c r="T1802" s="12"/>
      <c r="U1802" s="12"/>
      <c r="V1802" s="12">
        <v>0</v>
      </c>
      <c r="W1802" s="12"/>
      <c r="X1802" s="12"/>
      <c r="Y1802" s="12">
        <v>0</v>
      </c>
      <c r="Z1802" s="12"/>
      <c r="AA1802" s="12"/>
      <c r="AB1802" s="12">
        <v>0</v>
      </c>
      <c r="AC1802" s="12"/>
      <c r="AD1802" s="12"/>
      <c r="AE1802" s="12">
        <v>0</v>
      </c>
      <c r="AF1802" s="12">
        <v>1468982.2279999999</v>
      </c>
      <c r="AG1802" s="12">
        <v>1468982.2279999999</v>
      </c>
      <c r="AH1802" s="12">
        <v>0</v>
      </c>
      <c r="AI1802" s="12"/>
      <c r="AJ1802" s="12"/>
      <c r="AK1802" s="12">
        <v>0</v>
      </c>
      <c r="AL1802" s="12"/>
      <c r="AM1802" s="12"/>
      <c r="AN1802" s="12">
        <v>0</v>
      </c>
      <c r="AO1802" s="32"/>
      <c r="AP1802" s="39" t="s">
        <v>53</v>
      </c>
      <c r="AQ1802" s="32"/>
      <c r="AR1802" s="32">
        <v>0</v>
      </c>
      <c r="AS1802" s="12"/>
      <c r="AT1802" s="12"/>
      <c r="AU1802" s="12">
        <v>0</v>
      </c>
      <c r="AV1802" s="12"/>
      <c r="AW1802" s="12"/>
      <c r="AX1802" s="12">
        <v>0</v>
      </c>
      <c r="AY1802" s="45"/>
      <c r="AZ1802" s="32"/>
      <c r="BA1802" s="12">
        <v>0</v>
      </c>
      <c r="BB1802" s="12">
        <f t="shared" si="2233"/>
        <v>0</v>
      </c>
      <c r="BC1802" s="12">
        <f t="shared" si="2211"/>
        <v>0</v>
      </c>
      <c r="BD1802" s="12">
        <f t="shared" si="2212"/>
        <v>0</v>
      </c>
      <c r="BE1802" s="12"/>
      <c r="BF1802" s="12"/>
      <c r="BG1802" s="12"/>
      <c r="BH1802" s="12">
        <f t="shared" si="2217"/>
        <v>0</v>
      </c>
      <c r="BI1802" s="12"/>
      <c r="BJ1802" s="12"/>
      <c r="BK1802" s="12"/>
      <c r="BL1802" s="12">
        <f t="shared" si="2218"/>
        <v>0</v>
      </c>
      <c r="BM1802" s="12"/>
      <c r="BN1802" s="12"/>
      <c r="BO1802" s="12"/>
      <c r="BP1802" s="12">
        <f t="shared" si="2219"/>
        <v>0</v>
      </c>
      <c r="BQ1802" s="12"/>
      <c r="BR1802" s="12"/>
      <c r="BS1802" s="12"/>
      <c r="BT1802" s="12">
        <f t="shared" si="2220"/>
        <v>0</v>
      </c>
      <c r="BU1802" s="12"/>
      <c r="BV1802" s="12"/>
      <c r="BW1802" s="12"/>
      <c r="BX1802" s="12">
        <f t="shared" si="2221"/>
        <v>0</v>
      </c>
      <c r="BY1802" s="12"/>
      <c r="BZ1802" s="12"/>
      <c r="CA1802" s="12"/>
      <c r="CB1802" s="12">
        <f t="shared" si="2222"/>
        <v>0</v>
      </c>
      <c r="CC1802" s="12"/>
      <c r="CD1802" s="12"/>
      <c r="CE1802" s="12"/>
      <c r="CF1802" s="12">
        <f t="shared" si="2223"/>
        <v>0</v>
      </c>
      <c r="CG1802" s="12"/>
      <c r="CH1802" s="12"/>
      <c r="CI1802" s="12"/>
      <c r="CJ1802" s="12">
        <f t="shared" si="2224"/>
        <v>0</v>
      </c>
      <c r="CK1802" s="12"/>
      <c r="CL1802" s="12"/>
      <c r="CM1802" s="12"/>
      <c r="CN1802" s="12">
        <f t="shared" si="2225"/>
        <v>0</v>
      </c>
      <c r="CO1802" s="12"/>
      <c r="CP1802" s="12"/>
      <c r="CQ1802" s="12"/>
      <c r="CR1802" s="12">
        <f t="shared" si="2226"/>
        <v>0</v>
      </c>
      <c r="CS1802" s="12"/>
      <c r="CT1802" s="12"/>
      <c r="CU1802" s="12"/>
      <c r="CV1802" s="12">
        <f t="shared" si="2227"/>
        <v>0</v>
      </c>
      <c r="CW1802" s="12"/>
      <c r="CX1802" s="12"/>
      <c r="CY1802" s="12"/>
      <c r="CZ1802" s="12">
        <f t="shared" si="2228"/>
        <v>0</v>
      </c>
      <c r="DA1802" s="12"/>
      <c r="DB1802" s="12"/>
      <c r="DC1802" s="12"/>
      <c r="DD1802" s="12">
        <f t="shared" si="2229"/>
        <v>0</v>
      </c>
      <c r="DE1802" s="13" t="s">
        <v>54</v>
      </c>
      <c r="DF1802" s="14" t="s">
        <v>55</v>
      </c>
    </row>
    <row r="1803" spans="1:110" ht="51" hidden="1" x14ac:dyDescent="0.25">
      <c r="A1803" s="25" t="s">
        <v>2344</v>
      </c>
      <c r="B1803" s="48" t="s">
        <v>1763</v>
      </c>
      <c r="C1803" s="49">
        <v>1798</v>
      </c>
      <c r="D1803" s="49" t="s">
        <v>51</v>
      </c>
      <c r="E1803" s="48" t="s">
        <v>56</v>
      </c>
      <c r="F1803" s="50">
        <v>4059</v>
      </c>
      <c r="G1803" s="50">
        <v>3591</v>
      </c>
      <c r="H1803" s="51">
        <v>33857</v>
      </c>
      <c r="I1803" s="12">
        <f t="shared" si="2215"/>
        <v>14618967.6</v>
      </c>
      <c r="J1803" s="12">
        <f t="shared" si="2216"/>
        <v>7309483.7999999998</v>
      </c>
      <c r="K1803" s="12">
        <f t="shared" si="2214"/>
        <v>7309483.7999999998</v>
      </c>
      <c r="L1803" s="12">
        <f t="shared" si="2125"/>
        <v>7309483.7999999998</v>
      </c>
      <c r="M1803" s="12">
        <f t="shared" si="2124"/>
        <v>0</v>
      </c>
      <c r="N1803" s="12"/>
      <c r="O1803" s="12"/>
      <c r="P1803" s="12">
        <v>0</v>
      </c>
      <c r="Q1803" s="12"/>
      <c r="R1803" s="12"/>
      <c r="S1803" s="12">
        <v>0</v>
      </c>
      <c r="T1803" s="12"/>
      <c r="U1803" s="12"/>
      <c r="V1803" s="12">
        <v>0</v>
      </c>
      <c r="W1803" s="12"/>
      <c r="X1803" s="12"/>
      <c r="Y1803" s="12">
        <v>0</v>
      </c>
      <c r="Z1803" s="12"/>
      <c r="AA1803" s="12"/>
      <c r="AB1803" s="12">
        <v>0</v>
      </c>
      <c r="AC1803" s="12"/>
      <c r="AD1803" s="12"/>
      <c r="AE1803" s="12">
        <v>0</v>
      </c>
      <c r="AF1803" s="12"/>
      <c r="AG1803" s="12"/>
      <c r="AH1803" s="12">
        <v>0</v>
      </c>
      <c r="AI1803" s="12"/>
      <c r="AJ1803" s="12"/>
      <c r="AK1803" s="12">
        <v>0</v>
      </c>
      <c r="AL1803" s="12"/>
      <c r="AM1803" s="12"/>
      <c r="AN1803" s="12">
        <v>0</v>
      </c>
      <c r="AO1803" s="32"/>
      <c r="AP1803" s="39" t="s">
        <v>53</v>
      </c>
      <c r="AQ1803" s="32"/>
      <c r="AR1803" s="32">
        <v>0</v>
      </c>
      <c r="AS1803" s="12"/>
      <c r="AT1803" s="12"/>
      <c r="AU1803" s="12">
        <v>0</v>
      </c>
      <c r="AV1803" s="12">
        <v>15150069.549000001</v>
      </c>
      <c r="AW1803" s="12">
        <v>14618967.6</v>
      </c>
      <c r="AX1803" s="12">
        <v>-531101.94900000095</v>
      </c>
      <c r="AY1803" s="45"/>
      <c r="AZ1803" s="32"/>
      <c r="BA1803" s="12">
        <v>0</v>
      </c>
      <c r="BB1803" s="12">
        <f t="shared" si="2233"/>
        <v>0</v>
      </c>
      <c r="BC1803" s="12">
        <f t="shared" si="2211"/>
        <v>0</v>
      </c>
      <c r="BD1803" s="12">
        <f t="shared" si="2212"/>
        <v>0</v>
      </c>
      <c r="BE1803" s="12"/>
      <c r="BF1803" s="12"/>
      <c r="BG1803" s="12"/>
      <c r="BH1803" s="12">
        <f t="shared" si="2217"/>
        <v>0</v>
      </c>
      <c r="BI1803" s="12"/>
      <c r="BJ1803" s="12"/>
      <c r="BK1803" s="12"/>
      <c r="BL1803" s="12">
        <f t="shared" si="2218"/>
        <v>0</v>
      </c>
      <c r="BM1803" s="12"/>
      <c r="BN1803" s="12"/>
      <c r="BO1803" s="12"/>
      <c r="BP1803" s="12">
        <f t="shared" si="2219"/>
        <v>0</v>
      </c>
      <c r="BQ1803" s="12"/>
      <c r="BR1803" s="12"/>
      <c r="BS1803" s="12"/>
      <c r="BT1803" s="12">
        <f t="shared" si="2220"/>
        <v>0</v>
      </c>
      <c r="BU1803" s="12"/>
      <c r="BV1803" s="12"/>
      <c r="BW1803" s="12"/>
      <c r="BX1803" s="12">
        <f t="shared" si="2221"/>
        <v>0</v>
      </c>
      <c r="BY1803" s="12"/>
      <c r="BZ1803" s="12"/>
      <c r="CA1803" s="12"/>
      <c r="CB1803" s="12">
        <f t="shared" si="2222"/>
        <v>0</v>
      </c>
      <c r="CC1803" s="12"/>
      <c r="CD1803" s="12"/>
      <c r="CE1803" s="12"/>
      <c r="CF1803" s="12">
        <f t="shared" si="2223"/>
        <v>0</v>
      </c>
      <c r="CG1803" s="12"/>
      <c r="CH1803" s="12"/>
      <c r="CI1803" s="12"/>
      <c r="CJ1803" s="12">
        <f t="shared" si="2224"/>
        <v>0</v>
      </c>
      <c r="CK1803" s="12"/>
      <c r="CL1803" s="12"/>
      <c r="CM1803" s="12"/>
      <c r="CN1803" s="12">
        <f t="shared" si="2225"/>
        <v>0</v>
      </c>
      <c r="CO1803" s="12"/>
      <c r="CP1803" s="12"/>
      <c r="CQ1803" s="12"/>
      <c r="CR1803" s="12">
        <f t="shared" si="2226"/>
        <v>0</v>
      </c>
      <c r="CS1803" s="12"/>
      <c r="CT1803" s="12"/>
      <c r="CU1803" s="12"/>
      <c r="CV1803" s="12">
        <f t="shared" si="2227"/>
        <v>0</v>
      </c>
      <c r="CW1803" s="12"/>
      <c r="CX1803" s="12"/>
      <c r="CY1803" s="12"/>
      <c r="CZ1803" s="12">
        <f t="shared" si="2228"/>
        <v>0</v>
      </c>
      <c r="DA1803" s="12"/>
      <c r="DB1803" s="12"/>
      <c r="DC1803" s="12"/>
      <c r="DD1803" s="12">
        <f t="shared" si="2229"/>
        <v>0</v>
      </c>
      <c r="DE1803" s="13" t="s">
        <v>54</v>
      </c>
      <c r="DF1803" s="14" t="s">
        <v>55</v>
      </c>
    </row>
    <row r="1804" spans="1:110" ht="51" hidden="1" x14ac:dyDescent="0.25">
      <c r="A1804" s="25" t="s">
        <v>443</v>
      </c>
      <c r="B1804" s="48" t="s">
        <v>2755</v>
      </c>
      <c r="C1804" s="49">
        <v>1910</v>
      </c>
      <c r="D1804" s="49" t="s">
        <v>51</v>
      </c>
      <c r="E1804" s="48" t="s">
        <v>56</v>
      </c>
      <c r="F1804" s="50">
        <v>7258.8</v>
      </c>
      <c r="G1804" s="50">
        <v>6324.8</v>
      </c>
      <c r="H1804" s="51">
        <v>33679</v>
      </c>
      <c r="I1804" s="12">
        <f t="shared" si="2215"/>
        <v>4260390</v>
      </c>
      <c r="J1804" s="12">
        <f>(I1804-BC1804-AQ1804)*0.5</f>
        <v>0</v>
      </c>
      <c r="K1804" s="12">
        <f t="shared" si="2214"/>
        <v>4260390</v>
      </c>
      <c r="L1804" s="12">
        <f>K1804-(AQ1804/36*30)</f>
        <v>710065</v>
      </c>
      <c r="M1804" s="12">
        <f t="shared" si="2124"/>
        <v>3550325</v>
      </c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32"/>
      <c r="AP1804" s="39" t="s">
        <v>2756</v>
      </c>
      <c r="AQ1804" s="32">
        <v>4260390</v>
      </c>
      <c r="AR1804" s="32">
        <v>4260390</v>
      </c>
      <c r="AS1804" s="12"/>
      <c r="AT1804" s="12"/>
      <c r="AU1804" s="12"/>
      <c r="AV1804" s="12"/>
      <c r="AW1804" s="12"/>
      <c r="AX1804" s="12"/>
      <c r="AY1804" s="45"/>
      <c r="AZ1804" s="32"/>
      <c r="BA1804" s="12"/>
      <c r="BB1804" s="12"/>
      <c r="BC1804" s="12">
        <f t="shared" si="2211"/>
        <v>0</v>
      </c>
      <c r="BD1804" s="12">
        <f t="shared" si="2212"/>
        <v>0</v>
      </c>
      <c r="BE1804" s="12"/>
      <c r="BF1804" s="12"/>
      <c r="BG1804" s="12"/>
      <c r="BH1804" s="12"/>
      <c r="BI1804" s="12"/>
      <c r="BJ1804" s="12"/>
      <c r="BK1804" s="12"/>
      <c r="BL1804" s="12"/>
      <c r="BM1804" s="12"/>
      <c r="BN1804" s="12"/>
      <c r="BO1804" s="12"/>
      <c r="BP1804" s="12"/>
      <c r="BQ1804" s="12"/>
      <c r="BR1804" s="12"/>
      <c r="BS1804" s="12"/>
      <c r="BT1804" s="12"/>
      <c r="BU1804" s="12"/>
      <c r="BV1804" s="12"/>
      <c r="BW1804" s="12"/>
      <c r="BX1804" s="12"/>
      <c r="BY1804" s="12"/>
      <c r="BZ1804" s="12"/>
      <c r="CA1804" s="12"/>
      <c r="CB1804" s="12"/>
      <c r="CC1804" s="12"/>
      <c r="CD1804" s="12"/>
      <c r="CE1804" s="12"/>
      <c r="CF1804" s="12"/>
      <c r="CG1804" s="12"/>
      <c r="CH1804" s="12"/>
      <c r="CI1804" s="12"/>
      <c r="CJ1804" s="12"/>
      <c r="CK1804" s="12"/>
      <c r="CL1804" s="12"/>
      <c r="CM1804" s="12"/>
      <c r="CN1804" s="12"/>
      <c r="CO1804" s="12"/>
      <c r="CP1804" s="12"/>
      <c r="CQ1804" s="12"/>
      <c r="CR1804" s="12"/>
      <c r="CS1804" s="12"/>
      <c r="CT1804" s="12"/>
      <c r="CU1804" s="12"/>
      <c r="CV1804" s="12"/>
      <c r="CW1804" s="12"/>
      <c r="CX1804" s="12"/>
      <c r="CY1804" s="12"/>
      <c r="CZ1804" s="12"/>
      <c r="DA1804" s="12"/>
      <c r="DB1804" s="12"/>
      <c r="DC1804" s="12"/>
      <c r="DD1804" s="12"/>
      <c r="DE1804" s="13" t="s">
        <v>54</v>
      </c>
      <c r="DF1804" s="14" t="s">
        <v>55</v>
      </c>
    </row>
    <row r="1805" spans="1:110" ht="51" hidden="1" x14ac:dyDescent="0.25">
      <c r="A1805" s="25" t="s">
        <v>444</v>
      </c>
      <c r="B1805" s="48" t="s">
        <v>1764</v>
      </c>
      <c r="C1805" s="49">
        <v>1876</v>
      </c>
      <c r="D1805" s="49" t="s">
        <v>51</v>
      </c>
      <c r="E1805" s="48" t="s">
        <v>56</v>
      </c>
      <c r="F1805" s="50">
        <v>642.27</v>
      </c>
      <c r="G1805" s="50">
        <v>549.27</v>
      </c>
      <c r="H1805" s="51">
        <v>38594</v>
      </c>
      <c r="I1805" s="12">
        <f t="shared" si="2215"/>
        <v>5395098.2400000002</v>
      </c>
      <c r="J1805" s="12">
        <f t="shared" si="2216"/>
        <v>2697549.12</v>
      </c>
      <c r="K1805" s="12">
        <f t="shared" si="2214"/>
        <v>2697549.12</v>
      </c>
      <c r="L1805" s="12">
        <f t="shared" ref="L1805:L1868" si="2234">K1805</f>
        <v>2697549.12</v>
      </c>
      <c r="M1805" s="12">
        <f t="shared" si="2124"/>
        <v>0</v>
      </c>
      <c r="N1805" s="12"/>
      <c r="O1805" s="12"/>
      <c r="P1805" s="12">
        <v>0</v>
      </c>
      <c r="Q1805" s="12"/>
      <c r="R1805" s="12"/>
      <c r="S1805" s="12">
        <v>0</v>
      </c>
      <c r="T1805" s="12"/>
      <c r="U1805" s="12"/>
      <c r="V1805" s="12">
        <v>0</v>
      </c>
      <c r="W1805" s="12"/>
      <c r="X1805" s="12"/>
      <c r="Y1805" s="12">
        <v>0</v>
      </c>
      <c r="Z1805" s="12"/>
      <c r="AA1805" s="12"/>
      <c r="AB1805" s="12">
        <v>0</v>
      </c>
      <c r="AC1805" s="12"/>
      <c r="AD1805" s="12"/>
      <c r="AE1805" s="12">
        <v>0</v>
      </c>
      <c r="AF1805" s="12"/>
      <c r="AG1805" s="12"/>
      <c r="AH1805" s="12">
        <v>0</v>
      </c>
      <c r="AI1805" s="12"/>
      <c r="AJ1805" s="12"/>
      <c r="AK1805" s="12">
        <v>0</v>
      </c>
      <c r="AL1805" s="12"/>
      <c r="AM1805" s="12"/>
      <c r="AN1805" s="12">
        <v>0</v>
      </c>
      <c r="AO1805" s="32"/>
      <c r="AP1805" s="39" t="s">
        <v>53</v>
      </c>
      <c r="AQ1805" s="32"/>
      <c r="AR1805" s="32">
        <v>0</v>
      </c>
      <c r="AS1805" s="12"/>
      <c r="AT1805" s="12"/>
      <c r="AU1805" s="12">
        <v>0</v>
      </c>
      <c r="AV1805" s="12">
        <v>2317315.2319999998</v>
      </c>
      <c r="AW1805" s="12">
        <v>5395098.2400000002</v>
      </c>
      <c r="AX1805" s="12">
        <v>3077783.0080000004</v>
      </c>
      <c r="AY1805" s="45"/>
      <c r="AZ1805" s="32"/>
      <c r="BA1805" s="12">
        <v>0</v>
      </c>
      <c r="BB1805" s="12">
        <f t="shared" si="2233"/>
        <v>0</v>
      </c>
      <c r="BC1805" s="12">
        <f t="shared" si="2211"/>
        <v>0</v>
      </c>
      <c r="BD1805" s="12">
        <f t="shared" si="2212"/>
        <v>0</v>
      </c>
      <c r="BE1805" s="12"/>
      <c r="BF1805" s="12"/>
      <c r="BG1805" s="12"/>
      <c r="BH1805" s="12">
        <f t="shared" si="2217"/>
        <v>0</v>
      </c>
      <c r="BI1805" s="12"/>
      <c r="BJ1805" s="12"/>
      <c r="BK1805" s="12"/>
      <c r="BL1805" s="12">
        <f t="shared" si="2218"/>
        <v>0</v>
      </c>
      <c r="BM1805" s="12"/>
      <c r="BN1805" s="12"/>
      <c r="BO1805" s="12"/>
      <c r="BP1805" s="12">
        <f t="shared" si="2219"/>
        <v>0</v>
      </c>
      <c r="BQ1805" s="12"/>
      <c r="BR1805" s="12"/>
      <c r="BS1805" s="12"/>
      <c r="BT1805" s="12">
        <f t="shared" si="2220"/>
        <v>0</v>
      </c>
      <c r="BU1805" s="12"/>
      <c r="BV1805" s="12"/>
      <c r="BW1805" s="12"/>
      <c r="BX1805" s="12">
        <f t="shared" si="2221"/>
        <v>0</v>
      </c>
      <c r="BY1805" s="12"/>
      <c r="BZ1805" s="12"/>
      <c r="CA1805" s="12"/>
      <c r="CB1805" s="12">
        <f t="shared" si="2222"/>
        <v>0</v>
      </c>
      <c r="CC1805" s="12"/>
      <c r="CD1805" s="12"/>
      <c r="CE1805" s="12"/>
      <c r="CF1805" s="12">
        <f t="shared" si="2223"/>
        <v>0</v>
      </c>
      <c r="CG1805" s="12"/>
      <c r="CH1805" s="12"/>
      <c r="CI1805" s="12"/>
      <c r="CJ1805" s="12">
        <f t="shared" si="2224"/>
        <v>0</v>
      </c>
      <c r="CK1805" s="12"/>
      <c r="CL1805" s="12"/>
      <c r="CM1805" s="12"/>
      <c r="CN1805" s="12">
        <f t="shared" si="2225"/>
        <v>0</v>
      </c>
      <c r="CO1805" s="12"/>
      <c r="CP1805" s="12"/>
      <c r="CQ1805" s="12"/>
      <c r="CR1805" s="12">
        <f t="shared" si="2226"/>
        <v>0</v>
      </c>
      <c r="CS1805" s="12"/>
      <c r="CT1805" s="12"/>
      <c r="CU1805" s="12"/>
      <c r="CV1805" s="12">
        <f t="shared" si="2227"/>
        <v>0</v>
      </c>
      <c r="CW1805" s="12"/>
      <c r="CX1805" s="12"/>
      <c r="CY1805" s="12"/>
      <c r="CZ1805" s="12">
        <f t="shared" si="2228"/>
        <v>0</v>
      </c>
      <c r="DA1805" s="12"/>
      <c r="DB1805" s="12"/>
      <c r="DC1805" s="12"/>
      <c r="DD1805" s="12">
        <f t="shared" si="2229"/>
        <v>0</v>
      </c>
      <c r="DE1805" s="13" t="s">
        <v>54</v>
      </c>
      <c r="DF1805" s="14" t="s">
        <v>55</v>
      </c>
    </row>
    <row r="1806" spans="1:110" ht="51" hidden="1" x14ac:dyDescent="0.25">
      <c r="A1806" s="25" t="s">
        <v>2345</v>
      </c>
      <c r="B1806" s="48" t="s">
        <v>2687</v>
      </c>
      <c r="C1806" s="49">
        <v>1916</v>
      </c>
      <c r="D1806" s="49" t="s">
        <v>51</v>
      </c>
      <c r="E1806" s="48" t="s">
        <v>56</v>
      </c>
      <c r="F1806" s="50">
        <v>1529.8</v>
      </c>
      <c r="G1806" s="50">
        <v>1331.1</v>
      </c>
      <c r="H1806" s="51">
        <v>34109</v>
      </c>
      <c r="I1806" s="12">
        <f t="shared" si="2215"/>
        <v>100463.95</v>
      </c>
      <c r="J1806" s="12">
        <f t="shared" si="2216"/>
        <v>0</v>
      </c>
      <c r="K1806" s="12">
        <f t="shared" si="2214"/>
        <v>100463.95</v>
      </c>
      <c r="L1806" s="12">
        <f t="shared" si="2234"/>
        <v>100463.95</v>
      </c>
      <c r="M1806" s="12">
        <f t="shared" ref="M1806:M1869" si="2235">K1806-L1806</f>
        <v>0</v>
      </c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32"/>
      <c r="AP1806" s="39"/>
      <c r="AQ1806" s="32"/>
      <c r="AR1806" s="32"/>
      <c r="AS1806" s="12"/>
      <c r="AT1806" s="12"/>
      <c r="AU1806" s="12"/>
      <c r="AV1806" s="12"/>
      <c r="AW1806" s="12"/>
      <c r="AX1806" s="12"/>
      <c r="AY1806" s="45"/>
      <c r="AZ1806" s="32"/>
      <c r="BA1806" s="12"/>
      <c r="BB1806" s="12"/>
      <c r="BC1806" s="12">
        <f t="shared" si="2211"/>
        <v>100463.95</v>
      </c>
      <c r="BD1806" s="12">
        <f t="shared" si="2212"/>
        <v>100463.95</v>
      </c>
      <c r="BE1806" s="12"/>
      <c r="BF1806" s="12"/>
      <c r="BG1806" s="12"/>
      <c r="BH1806" s="12"/>
      <c r="BI1806" s="12"/>
      <c r="BJ1806" s="12"/>
      <c r="BK1806" s="12"/>
      <c r="BL1806" s="12"/>
      <c r="BM1806" s="12"/>
      <c r="BN1806" s="12"/>
      <c r="BO1806" s="12"/>
      <c r="BP1806" s="12"/>
      <c r="BQ1806" s="12"/>
      <c r="BR1806" s="12"/>
      <c r="BS1806" s="12"/>
      <c r="BT1806" s="12"/>
      <c r="BU1806" s="12"/>
      <c r="BV1806" s="12"/>
      <c r="BW1806" s="12"/>
      <c r="BX1806" s="12"/>
      <c r="BY1806" s="12"/>
      <c r="BZ1806" s="12"/>
      <c r="CA1806" s="12"/>
      <c r="CB1806" s="12"/>
      <c r="CC1806" s="12"/>
      <c r="CD1806" s="12"/>
      <c r="CE1806" s="12"/>
      <c r="CF1806" s="12"/>
      <c r="CG1806" s="12"/>
      <c r="CH1806" s="12"/>
      <c r="CI1806" s="12">
        <v>100463.95</v>
      </c>
      <c r="CJ1806" s="12">
        <f t="shared" si="2224"/>
        <v>100463.95</v>
      </c>
      <c r="CK1806" s="12"/>
      <c r="CL1806" s="12"/>
      <c r="CM1806" s="12"/>
      <c r="CN1806" s="12"/>
      <c r="CO1806" s="12"/>
      <c r="CP1806" s="12"/>
      <c r="CQ1806" s="12"/>
      <c r="CR1806" s="12"/>
      <c r="CS1806" s="12"/>
      <c r="CT1806" s="12"/>
      <c r="CU1806" s="12"/>
      <c r="CV1806" s="12"/>
      <c r="CW1806" s="12"/>
      <c r="CX1806" s="12"/>
      <c r="CY1806" s="12"/>
      <c r="CZ1806" s="12"/>
      <c r="DA1806" s="12"/>
      <c r="DB1806" s="12"/>
      <c r="DC1806" s="12"/>
      <c r="DD1806" s="12"/>
      <c r="DE1806" s="13" t="s">
        <v>54</v>
      </c>
      <c r="DF1806" s="14" t="s">
        <v>55</v>
      </c>
    </row>
    <row r="1807" spans="1:110" ht="51" hidden="1" x14ac:dyDescent="0.25">
      <c r="A1807" s="25" t="s">
        <v>446</v>
      </c>
      <c r="B1807" s="48" t="s">
        <v>2693</v>
      </c>
      <c r="C1807" s="49">
        <v>1870</v>
      </c>
      <c r="D1807" s="49" t="s">
        <v>51</v>
      </c>
      <c r="E1807" s="48" t="s">
        <v>56</v>
      </c>
      <c r="F1807" s="50">
        <v>9257</v>
      </c>
      <c r="G1807" s="50">
        <v>8187</v>
      </c>
      <c r="H1807" s="51">
        <v>34333</v>
      </c>
      <c r="I1807" s="12">
        <f t="shared" si="2215"/>
        <v>660985.94999999995</v>
      </c>
      <c r="J1807" s="12">
        <f t="shared" si="2216"/>
        <v>0</v>
      </c>
      <c r="K1807" s="12">
        <f t="shared" si="2214"/>
        <v>660985.94999999995</v>
      </c>
      <c r="L1807" s="12">
        <f t="shared" si="2234"/>
        <v>660985.94999999995</v>
      </c>
      <c r="M1807" s="12">
        <f t="shared" si="2235"/>
        <v>0</v>
      </c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32"/>
      <c r="AP1807" s="39"/>
      <c r="AQ1807" s="32"/>
      <c r="AR1807" s="32"/>
      <c r="AS1807" s="12"/>
      <c r="AT1807" s="12"/>
      <c r="AU1807" s="12"/>
      <c r="AV1807" s="12"/>
      <c r="AW1807" s="12"/>
      <c r="AX1807" s="12"/>
      <c r="AY1807" s="45"/>
      <c r="AZ1807" s="32"/>
      <c r="BA1807" s="12"/>
      <c r="BB1807" s="12"/>
      <c r="BC1807" s="12">
        <f t="shared" si="2211"/>
        <v>660985.94999999995</v>
      </c>
      <c r="BD1807" s="12">
        <f t="shared" si="2212"/>
        <v>660985.94999999995</v>
      </c>
      <c r="BE1807" s="12"/>
      <c r="BF1807" s="12"/>
      <c r="BG1807" s="12"/>
      <c r="BH1807" s="12"/>
      <c r="BI1807" s="12"/>
      <c r="BJ1807" s="12"/>
      <c r="BK1807" s="12"/>
      <c r="BL1807" s="12"/>
      <c r="BM1807" s="12"/>
      <c r="BN1807" s="12"/>
      <c r="BO1807" s="12"/>
      <c r="BP1807" s="12"/>
      <c r="BQ1807" s="12"/>
      <c r="BR1807" s="12"/>
      <c r="BS1807" s="12"/>
      <c r="BT1807" s="12"/>
      <c r="BU1807" s="12"/>
      <c r="BV1807" s="12"/>
      <c r="BW1807" s="12"/>
      <c r="BX1807" s="12"/>
      <c r="BY1807" s="12"/>
      <c r="BZ1807" s="12"/>
      <c r="CA1807" s="12"/>
      <c r="CB1807" s="12"/>
      <c r="CC1807" s="12"/>
      <c r="CD1807" s="12"/>
      <c r="CE1807" s="12"/>
      <c r="CF1807" s="12"/>
      <c r="CG1807" s="12"/>
      <c r="CH1807" s="12"/>
      <c r="CI1807" s="12"/>
      <c r="CJ1807" s="12"/>
      <c r="CK1807" s="12"/>
      <c r="CL1807" s="12"/>
      <c r="CM1807" s="12">
        <v>660985.94999999995</v>
      </c>
      <c r="CN1807" s="12">
        <f t="shared" si="2225"/>
        <v>660985.94999999995</v>
      </c>
      <c r="CO1807" s="12"/>
      <c r="CP1807" s="12"/>
      <c r="CQ1807" s="12"/>
      <c r="CR1807" s="12"/>
      <c r="CS1807" s="12"/>
      <c r="CT1807" s="12"/>
      <c r="CU1807" s="12"/>
      <c r="CV1807" s="12"/>
      <c r="CW1807" s="12"/>
      <c r="CX1807" s="12"/>
      <c r="CY1807" s="12"/>
      <c r="CZ1807" s="12"/>
      <c r="DA1807" s="12"/>
      <c r="DB1807" s="12"/>
      <c r="DC1807" s="12"/>
      <c r="DD1807" s="12"/>
      <c r="DE1807" s="13" t="s">
        <v>54</v>
      </c>
      <c r="DF1807" s="14" t="s">
        <v>55</v>
      </c>
    </row>
    <row r="1808" spans="1:110" ht="38.25" hidden="1" x14ac:dyDescent="0.25">
      <c r="A1808" s="25" t="s">
        <v>447</v>
      </c>
      <c r="B1808" s="48" t="s">
        <v>1765</v>
      </c>
      <c r="C1808" s="49">
        <v>1870</v>
      </c>
      <c r="D1808" s="49" t="s">
        <v>51</v>
      </c>
      <c r="E1808" s="48" t="s">
        <v>52</v>
      </c>
      <c r="F1808" s="50">
        <v>14890</v>
      </c>
      <c r="G1808" s="50">
        <v>13275</v>
      </c>
      <c r="H1808" s="51">
        <v>34177</v>
      </c>
      <c r="I1808" s="12">
        <f t="shared" si="2215"/>
        <v>2743878</v>
      </c>
      <c r="J1808" s="12">
        <f t="shared" si="2216"/>
        <v>1371939</v>
      </c>
      <c r="K1808" s="12">
        <f t="shared" si="2214"/>
        <v>1371939</v>
      </c>
      <c r="L1808" s="12">
        <f t="shared" si="2234"/>
        <v>1371939</v>
      </c>
      <c r="M1808" s="12">
        <f t="shared" si="2235"/>
        <v>0</v>
      </c>
      <c r="N1808" s="12"/>
      <c r="O1808" s="12"/>
      <c r="P1808" s="12">
        <v>0</v>
      </c>
      <c r="Q1808" s="12"/>
      <c r="R1808" s="12"/>
      <c r="S1808" s="12">
        <v>0</v>
      </c>
      <c r="T1808" s="12"/>
      <c r="U1808" s="12"/>
      <c r="V1808" s="12">
        <v>0</v>
      </c>
      <c r="W1808" s="12"/>
      <c r="X1808" s="12"/>
      <c r="Y1808" s="12">
        <v>0</v>
      </c>
      <c r="Z1808" s="12"/>
      <c r="AA1808" s="12"/>
      <c r="AB1808" s="12">
        <v>0</v>
      </c>
      <c r="AC1808" s="12"/>
      <c r="AD1808" s="12"/>
      <c r="AE1808" s="12">
        <v>0</v>
      </c>
      <c r="AF1808" s="12"/>
      <c r="AG1808" s="12"/>
      <c r="AH1808" s="12">
        <v>0</v>
      </c>
      <c r="AI1808" s="12"/>
      <c r="AJ1808" s="12"/>
      <c r="AK1808" s="12">
        <v>0</v>
      </c>
      <c r="AL1808" s="12"/>
      <c r="AM1808" s="12"/>
      <c r="AN1808" s="12">
        <v>0</v>
      </c>
      <c r="AO1808" s="32">
        <v>4500000</v>
      </c>
      <c r="AP1808" s="39" t="s">
        <v>478</v>
      </c>
      <c r="AQ1808" s="32">
        <v>2743878</v>
      </c>
      <c r="AR1808" s="32">
        <v>-1756122</v>
      </c>
      <c r="AS1808" s="12"/>
      <c r="AT1808" s="12"/>
      <c r="AU1808" s="12">
        <v>0</v>
      </c>
      <c r="AV1808" s="12"/>
      <c r="AW1808" s="12"/>
      <c r="AX1808" s="12">
        <v>0</v>
      </c>
      <c r="AY1808" s="45"/>
      <c r="AZ1808" s="32"/>
      <c r="BA1808" s="12">
        <v>0</v>
      </c>
      <c r="BB1808" s="12">
        <f t="shared" si="2233"/>
        <v>0</v>
      </c>
      <c r="BC1808" s="12">
        <f t="shared" si="2211"/>
        <v>0</v>
      </c>
      <c r="BD1808" s="12">
        <f t="shared" si="2212"/>
        <v>0</v>
      </c>
      <c r="BE1808" s="12"/>
      <c r="BF1808" s="12"/>
      <c r="BG1808" s="12"/>
      <c r="BH1808" s="12">
        <f t="shared" si="2217"/>
        <v>0</v>
      </c>
      <c r="BI1808" s="12"/>
      <c r="BJ1808" s="12"/>
      <c r="BK1808" s="12"/>
      <c r="BL1808" s="12">
        <f t="shared" si="2218"/>
        <v>0</v>
      </c>
      <c r="BM1808" s="12"/>
      <c r="BN1808" s="12"/>
      <c r="BO1808" s="12"/>
      <c r="BP1808" s="12">
        <f t="shared" si="2219"/>
        <v>0</v>
      </c>
      <c r="BQ1808" s="12"/>
      <c r="BR1808" s="12"/>
      <c r="BS1808" s="12"/>
      <c r="BT1808" s="12">
        <f t="shared" si="2220"/>
        <v>0</v>
      </c>
      <c r="BU1808" s="12"/>
      <c r="BV1808" s="12"/>
      <c r="BW1808" s="12"/>
      <c r="BX1808" s="12">
        <f t="shared" si="2221"/>
        <v>0</v>
      </c>
      <c r="BY1808" s="12"/>
      <c r="BZ1808" s="12"/>
      <c r="CA1808" s="12"/>
      <c r="CB1808" s="12">
        <f t="shared" si="2222"/>
        <v>0</v>
      </c>
      <c r="CC1808" s="12"/>
      <c r="CD1808" s="12"/>
      <c r="CE1808" s="12"/>
      <c r="CF1808" s="12">
        <f t="shared" si="2223"/>
        <v>0</v>
      </c>
      <c r="CG1808" s="12"/>
      <c r="CH1808" s="12"/>
      <c r="CI1808" s="12"/>
      <c r="CJ1808" s="12">
        <f t="shared" si="2224"/>
        <v>0</v>
      </c>
      <c r="CK1808" s="12"/>
      <c r="CL1808" s="12"/>
      <c r="CM1808" s="12"/>
      <c r="CN1808" s="12">
        <f t="shared" si="2225"/>
        <v>0</v>
      </c>
      <c r="CO1808" s="12"/>
      <c r="CP1808" s="12"/>
      <c r="CQ1808" s="12"/>
      <c r="CR1808" s="12">
        <f t="shared" si="2226"/>
        <v>0</v>
      </c>
      <c r="CS1808" s="12"/>
      <c r="CT1808" s="12"/>
      <c r="CU1808" s="12"/>
      <c r="CV1808" s="12">
        <f t="shared" si="2227"/>
        <v>0</v>
      </c>
      <c r="CW1808" s="12"/>
      <c r="CX1808" s="12"/>
      <c r="CY1808" s="12"/>
      <c r="CZ1808" s="12">
        <f t="shared" si="2228"/>
        <v>0</v>
      </c>
      <c r="DA1808" s="12"/>
      <c r="DB1808" s="12"/>
      <c r="DC1808" s="12"/>
      <c r="DD1808" s="12">
        <f t="shared" si="2229"/>
        <v>0</v>
      </c>
      <c r="DE1808" s="13" t="s">
        <v>54</v>
      </c>
      <c r="DF1808" s="14" t="s">
        <v>55</v>
      </c>
    </row>
    <row r="1809" spans="1:110" ht="51" hidden="1" x14ac:dyDescent="0.25">
      <c r="A1809" s="25" t="s">
        <v>449</v>
      </c>
      <c r="B1809" s="48" t="s">
        <v>1766</v>
      </c>
      <c r="C1809" s="49">
        <v>1916</v>
      </c>
      <c r="D1809" s="49" t="s">
        <v>51</v>
      </c>
      <c r="E1809" s="48" t="s">
        <v>56</v>
      </c>
      <c r="F1809" s="50">
        <v>215</v>
      </c>
      <c r="G1809" s="50">
        <v>166</v>
      </c>
      <c r="H1809" s="51">
        <v>33711</v>
      </c>
      <c r="I1809" s="12">
        <f t="shared" si="2215"/>
        <v>750496.3173</v>
      </c>
      <c r="J1809" s="12">
        <f t="shared" si="2216"/>
        <v>375248.15865</v>
      </c>
      <c r="K1809" s="12">
        <f t="shared" si="2214"/>
        <v>375248.15865</v>
      </c>
      <c r="L1809" s="12">
        <f t="shared" si="2234"/>
        <v>375248.15865</v>
      </c>
      <c r="M1809" s="12">
        <f t="shared" si="2235"/>
        <v>0</v>
      </c>
      <c r="N1809" s="12"/>
      <c r="O1809" s="12"/>
      <c r="P1809" s="12">
        <v>0</v>
      </c>
      <c r="Q1809" s="12">
        <v>414098.63099999999</v>
      </c>
      <c r="R1809" s="12">
        <v>414098.63099999999</v>
      </c>
      <c r="S1809" s="12">
        <v>0</v>
      </c>
      <c r="T1809" s="12"/>
      <c r="U1809" s="12"/>
      <c r="V1809" s="12">
        <v>0</v>
      </c>
      <c r="W1809" s="12"/>
      <c r="X1809" s="12"/>
      <c r="Y1809" s="12">
        <v>0</v>
      </c>
      <c r="Z1809" s="12">
        <v>112131.338</v>
      </c>
      <c r="AA1809" s="12">
        <v>168281.334</v>
      </c>
      <c r="AB1809" s="12">
        <v>56149.995999999999</v>
      </c>
      <c r="AC1809" s="12"/>
      <c r="AD1809" s="12">
        <v>168116.3523</v>
      </c>
      <c r="AE1809" s="12">
        <v>168116.3523</v>
      </c>
      <c r="AF1809" s="12"/>
      <c r="AG1809" s="12"/>
      <c r="AH1809" s="12">
        <v>0</v>
      </c>
      <c r="AI1809" s="12"/>
      <c r="AJ1809" s="12"/>
      <c r="AK1809" s="12">
        <v>0</v>
      </c>
      <c r="AL1809" s="12"/>
      <c r="AM1809" s="12"/>
      <c r="AN1809" s="12">
        <v>0</v>
      </c>
      <c r="AO1809" s="32"/>
      <c r="AP1809" s="39" t="s">
        <v>53</v>
      </c>
      <c r="AQ1809" s="32"/>
      <c r="AR1809" s="32">
        <v>0</v>
      </c>
      <c r="AS1809" s="12"/>
      <c r="AT1809" s="12"/>
      <c r="AU1809" s="12">
        <v>0</v>
      </c>
      <c r="AV1809" s="12"/>
      <c r="AW1809" s="12"/>
      <c r="AX1809" s="12">
        <v>0</v>
      </c>
      <c r="AY1809" s="45"/>
      <c r="AZ1809" s="32"/>
      <c r="BA1809" s="12">
        <v>0</v>
      </c>
      <c r="BB1809" s="12">
        <f t="shared" si="2233"/>
        <v>0</v>
      </c>
      <c r="BC1809" s="12">
        <f t="shared" si="2211"/>
        <v>0</v>
      </c>
      <c r="BD1809" s="12">
        <f t="shared" si="2212"/>
        <v>0</v>
      </c>
      <c r="BE1809" s="12"/>
      <c r="BF1809" s="12"/>
      <c r="BG1809" s="12"/>
      <c r="BH1809" s="12">
        <f t="shared" si="2217"/>
        <v>0</v>
      </c>
      <c r="BI1809" s="12"/>
      <c r="BJ1809" s="12"/>
      <c r="BK1809" s="12"/>
      <c r="BL1809" s="12">
        <f t="shared" si="2218"/>
        <v>0</v>
      </c>
      <c r="BM1809" s="12"/>
      <c r="BN1809" s="12"/>
      <c r="BO1809" s="12"/>
      <c r="BP1809" s="12">
        <f t="shared" si="2219"/>
        <v>0</v>
      </c>
      <c r="BQ1809" s="12"/>
      <c r="BR1809" s="12"/>
      <c r="BS1809" s="12"/>
      <c r="BT1809" s="12">
        <f t="shared" si="2220"/>
        <v>0</v>
      </c>
      <c r="BU1809" s="12"/>
      <c r="BV1809" s="12"/>
      <c r="BW1809" s="12"/>
      <c r="BX1809" s="12">
        <f t="shared" si="2221"/>
        <v>0</v>
      </c>
      <c r="BY1809" s="12"/>
      <c r="BZ1809" s="12"/>
      <c r="CA1809" s="12"/>
      <c r="CB1809" s="12">
        <f t="shared" si="2222"/>
        <v>0</v>
      </c>
      <c r="CC1809" s="12"/>
      <c r="CD1809" s="12"/>
      <c r="CE1809" s="12"/>
      <c r="CF1809" s="12">
        <f t="shared" si="2223"/>
        <v>0</v>
      </c>
      <c r="CG1809" s="12"/>
      <c r="CH1809" s="12"/>
      <c r="CI1809" s="12"/>
      <c r="CJ1809" s="12">
        <f t="shared" si="2224"/>
        <v>0</v>
      </c>
      <c r="CK1809" s="12"/>
      <c r="CL1809" s="12"/>
      <c r="CM1809" s="12"/>
      <c r="CN1809" s="12">
        <f t="shared" si="2225"/>
        <v>0</v>
      </c>
      <c r="CO1809" s="12"/>
      <c r="CP1809" s="12"/>
      <c r="CQ1809" s="12"/>
      <c r="CR1809" s="12">
        <f t="shared" si="2226"/>
        <v>0</v>
      </c>
      <c r="CS1809" s="12"/>
      <c r="CT1809" s="12"/>
      <c r="CU1809" s="12"/>
      <c r="CV1809" s="12">
        <f t="shared" si="2227"/>
        <v>0</v>
      </c>
      <c r="CW1809" s="12"/>
      <c r="CX1809" s="12"/>
      <c r="CY1809" s="12"/>
      <c r="CZ1809" s="12">
        <f t="shared" si="2228"/>
        <v>0</v>
      </c>
      <c r="DA1809" s="12"/>
      <c r="DB1809" s="12"/>
      <c r="DC1809" s="12"/>
      <c r="DD1809" s="12">
        <f t="shared" si="2229"/>
        <v>0</v>
      </c>
      <c r="DE1809" s="13" t="s">
        <v>54</v>
      </c>
      <c r="DF1809" s="14" t="s">
        <v>55</v>
      </c>
    </row>
    <row r="1810" spans="1:110" ht="51" hidden="1" x14ac:dyDescent="0.25">
      <c r="A1810" s="25" t="s">
        <v>450</v>
      </c>
      <c r="B1810" s="48" t="s">
        <v>1767</v>
      </c>
      <c r="C1810" s="49">
        <v>1916</v>
      </c>
      <c r="D1810" s="49" t="s">
        <v>51</v>
      </c>
      <c r="E1810" s="48" t="s">
        <v>56</v>
      </c>
      <c r="F1810" s="50">
        <v>1037.7</v>
      </c>
      <c r="G1810" s="50">
        <v>849.7</v>
      </c>
      <c r="H1810" s="51">
        <v>34450</v>
      </c>
      <c r="I1810" s="12">
        <f t="shared" si="2215"/>
        <v>3429510.6193600004</v>
      </c>
      <c r="J1810" s="12">
        <f t="shared" si="2216"/>
        <v>1714755.3096800002</v>
      </c>
      <c r="K1810" s="12">
        <f t="shared" si="2214"/>
        <v>1714755.3096800002</v>
      </c>
      <c r="L1810" s="12">
        <f t="shared" si="2234"/>
        <v>1714755.3096800002</v>
      </c>
      <c r="M1810" s="12">
        <f t="shared" si="2235"/>
        <v>0</v>
      </c>
      <c r="N1810" s="12"/>
      <c r="O1810" s="12"/>
      <c r="P1810" s="12">
        <v>0</v>
      </c>
      <c r="Q1810" s="12">
        <v>2119636.2179999999</v>
      </c>
      <c r="R1810" s="12">
        <v>2119636.2179999999</v>
      </c>
      <c r="S1810" s="12">
        <v>0</v>
      </c>
      <c r="T1810" s="12"/>
      <c r="U1810" s="12"/>
      <c r="V1810" s="12">
        <v>0</v>
      </c>
      <c r="W1810" s="12"/>
      <c r="X1810" s="12">
        <v>386030.08992</v>
      </c>
      <c r="Y1810" s="12">
        <v>386030.08992</v>
      </c>
      <c r="Z1810" s="12">
        <v>573963.853</v>
      </c>
      <c r="AA1810" s="12">
        <v>462148.69920000003</v>
      </c>
      <c r="AB1810" s="12">
        <v>-111815.15379999997</v>
      </c>
      <c r="AC1810" s="12"/>
      <c r="AD1810" s="12">
        <v>461695.61223999999</v>
      </c>
      <c r="AE1810" s="12">
        <v>461695.61223999999</v>
      </c>
      <c r="AF1810" s="12"/>
      <c r="AG1810" s="12"/>
      <c r="AH1810" s="12">
        <v>0</v>
      </c>
      <c r="AI1810" s="12"/>
      <c r="AJ1810" s="12"/>
      <c r="AK1810" s="12">
        <v>0</v>
      </c>
      <c r="AL1810" s="12"/>
      <c r="AM1810" s="12"/>
      <c r="AN1810" s="12">
        <v>0</v>
      </c>
      <c r="AO1810" s="32"/>
      <c r="AP1810" s="39" t="s">
        <v>53</v>
      </c>
      <c r="AQ1810" s="32"/>
      <c r="AR1810" s="32">
        <v>0</v>
      </c>
      <c r="AS1810" s="12">
        <v>2073041.199</v>
      </c>
      <c r="AT1810" s="12"/>
      <c r="AU1810" s="12">
        <v>-2073041.199</v>
      </c>
      <c r="AV1810" s="12"/>
      <c r="AW1810" s="12"/>
      <c r="AX1810" s="12">
        <v>0</v>
      </c>
      <c r="AY1810" s="45"/>
      <c r="AZ1810" s="32"/>
      <c r="BA1810" s="12">
        <v>0</v>
      </c>
      <c r="BB1810" s="12">
        <f t="shared" ref="BB1810:BB1812" si="2236">BF1810+BJ1810+BN1810+BR1810+BV1810+BZ1810+CD1810+CH1810+CL1810+CP1810+CT1810+CX1810+DB1810</f>
        <v>0</v>
      </c>
      <c r="BC1810" s="12">
        <f t="shared" si="2211"/>
        <v>0</v>
      </c>
      <c r="BD1810" s="12">
        <f t="shared" si="2212"/>
        <v>0</v>
      </c>
      <c r="BE1810" s="12"/>
      <c r="BF1810" s="12"/>
      <c r="BG1810" s="12"/>
      <c r="BH1810" s="12">
        <f t="shared" si="2217"/>
        <v>0</v>
      </c>
      <c r="BI1810" s="12"/>
      <c r="BJ1810" s="12"/>
      <c r="BK1810" s="12"/>
      <c r="BL1810" s="12">
        <f t="shared" si="2218"/>
        <v>0</v>
      </c>
      <c r="BM1810" s="12"/>
      <c r="BN1810" s="12"/>
      <c r="BO1810" s="12"/>
      <c r="BP1810" s="12">
        <f t="shared" si="2219"/>
        <v>0</v>
      </c>
      <c r="BQ1810" s="12"/>
      <c r="BR1810" s="12"/>
      <c r="BS1810" s="12"/>
      <c r="BT1810" s="12">
        <f t="shared" si="2220"/>
        <v>0</v>
      </c>
      <c r="BU1810" s="12"/>
      <c r="BV1810" s="12"/>
      <c r="BW1810" s="12"/>
      <c r="BX1810" s="12">
        <f t="shared" si="2221"/>
        <v>0</v>
      </c>
      <c r="BY1810" s="12"/>
      <c r="BZ1810" s="12"/>
      <c r="CA1810" s="12"/>
      <c r="CB1810" s="12">
        <f t="shared" si="2222"/>
        <v>0</v>
      </c>
      <c r="CC1810" s="12"/>
      <c r="CD1810" s="12"/>
      <c r="CE1810" s="12"/>
      <c r="CF1810" s="12">
        <f t="shared" si="2223"/>
        <v>0</v>
      </c>
      <c r="CG1810" s="12"/>
      <c r="CH1810" s="12"/>
      <c r="CI1810" s="12"/>
      <c r="CJ1810" s="12">
        <f t="shared" si="2224"/>
        <v>0</v>
      </c>
      <c r="CK1810" s="12"/>
      <c r="CL1810" s="12"/>
      <c r="CM1810" s="12"/>
      <c r="CN1810" s="12">
        <f t="shared" si="2225"/>
        <v>0</v>
      </c>
      <c r="CO1810" s="12"/>
      <c r="CP1810" s="12"/>
      <c r="CQ1810" s="12"/>
      <c r="CR1810" s="12">
        <f t="shared" si="2226"/>
        <v>0</v>
      </c>
      <c r="CS1810" s="12"/>
      <c r="CT1810" s="12"/>
      <c r="CU1810" s="12"/>
      <c r="CV1810" s="12">
        <f t="shared" si="2227"/>
        <v>0</v>
      </c>
      <c r="CW1810" s="12"/>
      <c r="CX1810" s="12"/>
      <c r="CY1810" s="12"/>
      <c r="CZ1810" s="12">
        <f t="shared" si="2228"/>
        <v>0</v>
      </c>
      <c r="DA1810" s="12"/>
      <c r="DB1810" s="12"/>
      <c r="DC1810" s="12"/>
      <c r="DD1810" s="12">
        <f t="shared" si="2229"/>
        <v>0</v>
      </c>
      <c r="DE1810" s="13" t="s">
        <v>54</v>
      </c>
      <c r="DF1810" s="14" t="s">
        <v>55</v>
      </c>
    </row>
    <row r="1811" spans="1:110" ht="51" hidden="1" x14ac:dyDescent="0.25">
      <c r="A1811" s="25" t="s">
        <v>2346</v>
      </c>
      <c r="B1811" s="48" t="s">
        <v>1768</v>
      </c>
      <c r="C1811" s="49">
        <v>1890</v>
      </c>
      <c r="D1811" s="49" t="s">
        <v>51</v>
      </c>
      <c r="E1811" s="48" t="s">
        <v>56</v>
      </c>
      <c r="F1811" s="50">
        <v>1688</v>
      </c>
      <c r="G1811" s="50">
        <v>1496</v>
      </c>
      <c r="H1811" s="51">
        <v>34040</v>
      </c>
      <c r="I1811" s="12">
        <f t="shared" si="2215"/>
        <v>9528531.863403013</v>
      </c>
      <c r="J1811" s="12">
        <f t="shared" si="2216"/>
        <v>4764265.9317015065</v>
      </c>
      <c r="K1811" s="12">
        <f t="shared" si="2214"/>
        <v>4764265.9317015065</v>
      </c>
      <c r="L1811" s="12">
        <f t="shared" si="2234"/>
        <v>4764265.9317015065</v>
      </c>
      <c r="M1811" s="12">
        <f t="shared" si="2235"/>
        <v>0</v>
      </c>
      <c r="N1811" s="12"/>
      <c r="O1811" s="12"/>
      <c r="P1811" s="12">
        <v>0</v>
      </c>
      <c r="Q1811" s="12">
        <v>3731876.8220000002</v>
      </c>
      <c r="R1811" s="12">
        <v>3731876.8220000002</v>
      </c>
      <c r="S1811" s="12">
        <v>0</v>
      </c>
      <c r="T1811" s="12"/>
      <c r="U1811" s="12"/>
      <c r="V1811" s="12">
        <v>0</v>
      </c>
      <c r="W1811" s="12"/>
      <c r="X1811" s="12"/>
      <c r="Y1811" s="12">
        <v>0</v>
      </c>
      <c r="Z1811" s="12"/>
      <c r="AA1811" s="12"/>
      <c r="AB1811" s="12">
        <v>0</v>
      </c>
      <c r="AC1811" s="12"/>
      <c r="AD1811" s="12"/>
      <c r="AE1811" s="12">
        <v>0</v>
      </c>
      <c r="AF1811" s="12"/>
      <c r="AG1811" s="12"/>
      <c r="AH1811" s="12">
        <v>0</v>
      </c>
      <c r="AI1811" s="12"/>
      <c r="AJ1811" s="12"/>
      <c r="AK1811" s="12">
        <v>0</v>
      </c>
      <c r="AL1811" s="12"/>
      <c r="AM1811" s="12"/>
      <c r="AN1811" s="12">
        <v>0</v>
      </c>
      <c r="AO1811" s="32"/>
      <c r="AP1811" s="39" t="s">
        <v>53</v>
      </c>
      <c r="AQ1811" s="32"/>
      <c r="AR1811" s="32">
        <v>0</v>
      </c>
      <c r="AS1811" s="12"/>
      <c r="AT1811" s="12"/>
      <c r="AU1811" s="12">
        <v>0</v>
      </c>
      <c r="AV1811" s="12"/>
      <c r="AW1811" s="12">
        <v>5796655.0414030133</v>
      </c>
      <c r="AX1811" s="12">
        <v>6639666.8799999999</v>
      </c>
      <c r="AY1811" s="45"/>
      <c r="AZ1811" s="32"/>
      <c r="BA1811" s="12">
        <v>0</v>
      </c>
      <c r="BB1811" s="12">
        <f t="shared" si="2236"/>
        <v>0</v>
      </c>
      <c r="BC1811" s="12">
        <f t="shared" si="2211"/>
        <v>0</v>
      </c>
      <c r="BD1811" s="12">
        <f t="shared" si="2212"/>
        <v>0</v>
      </c>
      <c r="BE1811" s="12"/>
      <c r="BF1811" s="12"/>
      <c r="BG1811" s="12"/>
      <c r="BH1811" s="12">
        <f t="shared" si="2217"/>
        <v>0</v>
      </c>
      <c r="BI1811" s="12"/>
      <c r="BJ1811" s="12"/>
      <c r="BK1811" s="12"/>
      <c r="BL1811" s="12">
        <f t="shared" si="2218"/>
        <v>0</v>
      </c>
      <c r="BM1811" s="12"/>
      <c r="BN1811" s="12"/>
      <c r="BO1811" s="12"/>
      <c r="BP1811" s="12">
        <f t="shared" si="2219"/>
        <v>0</v>
      </c>
      <c r="BQ1811" s="12"/>
      <c r="BR1811" s="12"/>
      <c r="BS1811" s="12"/>
      <c r="BT1811" s="12">
        <f t="shared" si="2220"/>
        <v>0</v>
      </c>
      <c r="BU1811" s="12"/>
      <c r="BV1811" s="12"/>
      <c r="BW1811" s="12"/>
      <c r="BX1811" s="12">
        <f t="shared" si="2221"/>
        <v>0</v>
      </c>
      <c r="BY1811" s="12"/>
      <c r="BZ1811" s="12"/>
      <c r="CA1811" s="12"/>
      <c r="CB1811" s="12">
        <f t="shared" si="2222"/>
        <v>0</v>
      </c>
      <c r="CC1811" s="12"/>
      <c r="CD1811" s="12"/>
      <c r="CE1811" s="12"/>
      <c r="CF1811" s="12">
        <f t="shared" si="2223"/>
        <v>0</v>
      </c>
      <c r="CG1811" s="12"/>
      <c r="CH1811" s="12"/>
      <c r="CI1811" s="12"/>
      <c r="CJ1811" s="12">
        <f t="shared" si="2224"/>
        <v>0</v>
      </c>
      <c r="CK1811" s="12"/>
      <c r="CL1811" s="12"/>
      <c r="CM1811" s="12"/>
      <c r="CN1811" s="12">
        <f t="shared" si="2225"/>
        <v>0</v>
      </c>
      <c r="CO1811" s="12"/>
      <c r="CP1811" s="12"/>
      <c r="CQ1811" s="12"/>
      <c r="CR1811" s="12">
        <f t="shared" si="2226"/>
        <v>0</v>
      </c>
      <c r="CS1811" s="12"/>
      <c r="CT1811" s="12"/>
      <c r="CU1811" s="12"/>
      <c r="CV1811" s="12">
        <f t="shared" si="2227"/>
        <v>0</v>
      </c>
      <c r="CW1811" s="12"/>
      <c r="CX1811" s="12"/>
      <c r="CY1811" s="12"/>
      <c r="CZ1811" s="12">
        <f t="shared" si="2228"/>
        <v>0</v>
      </c>
      <c r="DA1811" s="12"/>
      <c r="DB1811" s="12"/>
      <c r="DC1811" s="12"/>
      <c r="DD1811" s="12">
        <f t="shared" si="2229"/>
        <v>0</v>
      </c>
      <c r="DE1811" s="13" t="s">
        <v>54</v>
      </c>
      <c r="DF1811" s="14" t="s">
        <v>55</v>
      </c>
    </row>
    <row r="1812" spans="1:110" ht="51" hidden="1" x14ac:dyDescent="0.25">
      <c r="A1812" s="25" t="s">
        <v>2347</v>
      </c>
      <c r="B1812" s="48" t="s">
        <v>1769</v>
      </c>
      <c r="C1812" s="49">
        <v>1883</v>
      </c>
      <c r="D1812" s="49" t="s">
        <v>51</v>
      </c>
      <c r="E1812" s="48" t="s">
        <v>56</v>
      </c>
      <c r="F1812" s="50">
        <v>3165.99</v>
      </c>
      <c r="G1812" s="50">
        <v>2920</v>
      </c>
      <c r="H1812" s="51">
        <v>34712</v>
      </c>
      <c r="I1812" s="12">
        <f t="shared" si="2215"/>
        <v>12211431.085091444</v>
      </c>
      <c r="J1812" s="12">
        <f t="shared" si="2216"/>
        <v>6105715.5425457219</v>
      </c>
      <c r="K1812" s="12">
        <f t="shared" si="2214"/>
        <v>6105715.5425457219</v>
      </c>
      <c r="L1812" s="12">
        <f t="shared" si="2234"/>
        <v>6105715.5425457219</v>
      </c>
      <c r="M1812" s="12">
        <f t="shared" si="2235"/>
        <v>0</v>
      </c>
      <c r="N1812" s="12"/>
      <c r="O1812" s="12"/>
      <c r="P1812" s="12">
        <v>0</v>
      </c>
      <c r="Q1812" s="12"/>
      <c r="R1812" s="12"/>
      <c r="S1812" s="12">
        <v>0</v>
      </c>
      <c r="T1812" s="12"/>
      <c r="U1812" s="12"/>
      <c r="V1812" s="12">
        <v>0</v>
      </c>
      <c r="W1812" s="12"/>
      <c r="X1812" s="12"/>
      <c r="Y1812" s="12">
        <v>0</v>
      </c>
      <c r="Z1812" s="12"/>
      <c r="AA1812" s="12"/>
      <c r="AB1812" s="12">
        <v>0</v>
      </c>
      <c r="AC1812" s="12">
        <v>1728289.6140000001</v>
      </c>
      <c r="AD1812" s="12">
        <v>897104.4</v>
      </c>
      <c r="AE1812" s="12">
        <v>-831185.21400000004</v>
      </c>
      <c r="AF1812" s="12"/>
      <c r="AG1812" s="12"/>
      <c r="AH1812" s="12">
        <v>0</v>
      </c>
      <c r="AI1812" s="12"/>
      <c r="AJ1812" s="12"/>
      <c r="AK1812" s="12">
        <v>0</v>
      </c>
      <c r="AL1812" s="12"/>
      <c r="AM1812" s="12"/>
      <c r="AN1812" s="12">
        <v>0</v>
      </c>
      <c r="AO1812" s="32"/>
      <c r="AP1812" s="39" t="s">
        <v>53</v>
      </c>
      <c r="AQ1812" s="32"/>
      <c r="AR1812" s="32">
        <v>0</v>
      </c>
      <c r="AS1812" s="12"/>
      <c r="AT1812" s="12"/>
      <c r="AU1812" s="12">
        <v>0</v>
      </c>
      <c r="AV1812" s="12"/>
      <c r="AW1812" s="12">
        <v>11314326.685091443</v>
      </c>
      <c r="AX1812" s="12">
        <v>12959777.6</v>
      </c>
      <c r="AY1812" s="45"/>
      <c r="AZ1812" s="32"/>
      <c r="BA1812" s="12">
        <v>0</v>
      </c>
      <c r="BB1812" s="12">
        <f t="shared" si="2236"/>
        <v>0</v>
      </c>
      <c r="BC1812" s="12">
        <f t="shared" si="2211"/>
        <v>0</v>
      </c>
      <c r="BD1812" s="12">
        <f t="shared" si="2212"/>
        <v>0</v>
      </c>
      <c r="BE1812" s="12"/>
      <c r="BF1812" s="12"/>
      <c r="BG1812" s="12"/>
      <c r="BH1812" s="12">
        <f t="shared" si="2217"/>
        <v>0</v>
      </c>
      <c r="BI1812" s="12"/>
      <c r="BJ1812" s="12"/>
      <c r="BK1812" s="12"/>
      <c r="BL1812" s="12">
        <f t="shared" si="2218"/>
        <v>0</v>
      </c>
      <c r="BM1812" s="12"/>
      <c r="BN1812" s="12"/>
      <c r="BO1812" s="12"/>
      <c r="BP1812" s="12">
        <f t="shared" si="2219"/>
        <v>0</v>
      </c>
      <c r="BQ1812" s="12"/>
      <c r="BR1812" s="12"/>
      <c r="BS1812" s="12"/>
      <c r="BT1812" s="12">
        <f t="shared" si="2220"/>
        <v>0</v>
      </c>
      <c r="BU1812" s="12"/>
      <c r="BV1812" s="12"/>
      <c r="BW1812" s="12"/>
      <c r="BX1812" s="12">
        <f t="shared" si="2221"/>
        <v>0</v>
      </c>
      <c r="BY1812" s="12"/>
      <c r="BZ1812" s="12"/>
      <c r="CA1812" s="12"/>
      <c r="CB1812" s="12">
        <f t="shared" si="2222"/>
        <v>0</v>
      </c>
      <c r="CC1812" s="12"/>
      <c r="CD1812" s="12"/>
      <c r="CE1812" s="12"/>
      <c r="CF1812" s="12">
        <f t="shared" si="2223"/>
        <v>0</v>
      </c>
      <c r="CG1812" s="12"/>
      <c r="CH1812" s="12"/>
      <c r="CI1812" s="12"/>
      <c r="CJ1812" s="12">
        <f t="shared" si="2224"/>
        <v>0</v>
      </c>
      <c r="CK1812" s="12"/>
      <c r="CL1812" s="12"/>
      <c r="CM1812" s="12"/>
      <c r="CN1812" s="12">
        <f t="shared" si="2225"/>
        <v>0</v>
      </c>
      <c r="CO1812" s="12"/>
      <c r="CP1812" s="12"/>
      <c r="CQ1812" s="12"/>
      <c r="CR1812" s="12">
        <f t="shared" si="2226"/>
        <v>0</v>
      </c>
      <c r="CS1812" s="12"/>
      <c r="CT1812" s="12"/>
      <c r="CU1812" s="12"/>
      <c r="CV1812" s="12">
        <f t="shared" si="2227"/>
        <v>0</v>
      </c>
      <c r="CW1812" s="12"/>
      <c r="CX1812" s="12"/>
      <c r="CY1812" s="12"/>
      <c r="CZ1812" s="12">
        <f t="shared" si="2228"/>
        <v>0</v>
      </c>
      <c r="DA1812" s="12"/>
      <c r="DB1812" s="12"/>
      <c r="DC1812" s="12"/>
      <c r="DD1812" s="12">
        <f t="shared" si="2229"/>
        <v>0</v>
      </c>
      <c r="DE1812" s="13" t="s">
        <v>54</v>
      </c>
      <c r="DF1812" s="14" t="s">
        <v>55</v>
      </c>
    </row>
    <row r="1813" spans="1:110" ht="51" hidden="1" x14ac:dyDescent="0.25">
      <c r="A1813" s="25" t="s">
        <v>451</v>
      </c>
      <c r="B1813" s="48" t="s">
        <v>1770</v>
      </c>
      <c r="C1813" s="49">
        <v>1880</v>
      </c>
      <c r="D1813" s="49" t="s">
        <v>51</v>
      </c>
      <c r="E1813" s="48" t="s">
        <v>56</v>
      </c>
      <c r="F1813" s="50">
        <v>1182</v>
      </c>
      <c r="G1813" s="50">
        <v>991</v>
      </c>
      <c r="H1813" s="51">
        <v>34073</v>
      </c>
      <c r="I1813" s="12">
        <f t="shared" si="2215"/>
        <v>3308423.8092</v>
      </c>
      <c r="J1813" s="12">
        <f t="shared" si="2216"/>
        <v>1654211.9046</v>
      </c>
      <c r="K1813" s="12">
        <f t="shared" si="2214"/>
        <v>1654211.9046</v>
      </c>
      <c r="L1813" s="12">
        <f t="shared" si="2234"/>
        <v>1654211.9046</v>
      </c>
      <c r="M1813" s="12">
        <f t="shared" si="2235"/>
        <v>0</v>
      </c>
      <c r="N1813" s="12"/>
      <c r="O1813" s="12"/>
      <c r="P1813" s="12">
        <v>0</v>
      </c>
      <c r="Q1813" s="12">
        <v>2472118.9380000001</v>
      </c>
      <c r="R1813" s="12">
        <v>2472118.9380000001</v>
      </c>
      <c r="S1813" s="12">
        <v>0</v>
      </c>
      <c r="T1813" s="12"/>
      <c r="U1813" s="12"/>
      <c r="V1813" s="12">
        <v>0</v>
      </c>
      <c r="W1813" s="12"/>
      <c r="X1813" s="12"/>
      <c r="Y1813" s="12">
        <v>0</v>
      </c>
      <c r="Z1813" s="12">
        <v>669410.57999999996</v>
      </c>
      <c r="AA1813" s="12">
        <v>472102.47120000003</v>
      </c>
      <c r="AB1813" s="12">
        <v>-197308.10879999993</v>
      </c>
      <c r="AC1813" s="12">
        <v>586553.08499999996</v>
      </c>
      <c r="AD1813" s="12">
        <v>364202.4</v>
      </c>
      <c r="AE1813" s="12">
        <v>-222350.68499999994</v>
      </c>
      <c r="AF1813" s="12"/>
      <c r="AG1813" s="12"/>
      <c r="AH1813" s="12">
        <v>0</v>
      </c>
      <c r="AI1813" s="12"/>
      <c r="AJ1813" s="12"/>
      <c r="AK1813" s="12">
        <v>0</v>
      </c>
      <c r="AL1813" s="12"/>
      <c r="AM1813" s="12"/>
      <c r="AN1813" s="12">
        <v>0</v>
      </c>
      <c r="AO1813" s="32"/>
      <c r="AP1813" s="39" t="s">
        <v>53</v>
      </c>
      <c r="AQ1813" s="32"/>
      <c r="AR1813" s="32">
        <v>0</v>
      </c>
      <c r="AS1813" s="12"/>
      <c r="AT1813" s="12"/>
      <c r="AU1813" s="12">
        <v>0</v>
      </c>
      <c r="AV1813" s="12"/>
      <c r="AW1813" s="12"/>
      <c r="AX1813" s="12">
        <v>0</v>
      </c>
      <c r="AY1813" s="45"/>
      <c r="AZ1813" s="32"/>
      <c r="BA1813" s="12">
        <v>0</v>
      </c>
      <c r="BB1813" s="12">
        <f>BF1813+BJ1813+BN1813+BR1813+BV1813+BZ1813+CD1813+CH1813+CL1813+CP1813+CT1813+CX1813+DB1813</f>
        <v>0</v>
      </c>
      <c r="BC1813" s="12">
        <f t="shared" si="2211"/>
        <v>0</v>
      </c>
      <c r="BD1813" s="12">
        <f t="shared" si="2212"/>
        <v>0</v>
      </c>
      <c r="BE1813" s="12"/>
      <c r="BF1813" s="12"/>
      <c r="BG1813" s="12"/>
      <c r="BH1813" s="12">
        <f t="shared" si="2217"/>
        <v>0</v>
      </c>
      <c r="BI1813" s="12"/>
      <c r="BJ1813" s="12"/>
      <c r="BK1813" s="12"/>
      <c r="BL1813" s="12">
        <f t="shared" si="2218"/>
        <v>0</v>
      </c>
      <c r="BM1813" s="12"/>
      <c r="BN1813" s="12"/>
      <c r="BO1813" s="12"/>
      <c r="BP1813" s="12">
        <f t="shared" si="2219"/>
        <v>0</v>
      </c>
      <c r="BQ1813" s="12"/>
      <c r="BR1813" s="12"/>
      <c r="BS1813" s="12"/>
      <c r="BT1813" s="12">
        <f t="shared" si="2220"/>
        <v>0</v>
      </c>
      <c r="BU1813" s="12"/>
      <c r="BV1813" s="12"/>
      <c r="BW1813" s="12"/>
      <c r="BX1813" s="12">
        <f t="shared" si="2221"/>
        <v>0</v>
      </c>
      <c r="BY1813" s="12"/>
      <c r="BZ1813" s="12"/>
      <c r="CA1813" s="12"/>
      <c r="CB1813" s="12">
        <f t="shared" si="2222"/>
        <v>0</v>
      </c>
      <c r="CC1813" s="12"/>
      <c r="CD1813" s="12"/>
      <c r="CE1813" s="12"/>
      <c r="CF1813" s="12">
        <f t="shared" si="2223"/>
        <v>0</v>
      </c>
      <c r="CG1813" s="12"/>
      <c r="CH1813" s="12"/>
      <c r="CI1813" s="12"/>
      <c r="CJ1813" s="12">
        <f t="shared" si="2224"/>
        <v>0</v>
      </c>
      <c r="CK1813" s="12"/>
      <c r="CL1813" s="12"/>
      <c r="CM1813" s="12"/>
      <c r="CN1813" s="12">
        <f t="shared" si="2225"/>
        <v>0</v>
      </c>
      <c r="CO1813" s="12"/>
      <c r="CP1813" s="12"/>
      <c r="CQ1813" s="12"/>
      <c r="CR1813" s="12">
        <f t="shared" si="2226"/>
        <v>0</v>
      </c>
      <c r="CS1813" s="12"/>
      <c r="CT1813" s="12"/>
      <c r="CU1813" s="12"/>
      <c r="CV1813" s="12">
        <f t="shared" si="2227"/>
        <v>0</v>
      </c>
      <c r="CW1813" s="12"/>
      <c r="CX1813" s="12"/>
      <c r="CY1813" s="12"/>
      <c r="CZ1813" s="12">
        <f t="shared" si="2228"/>
        <v>0</v>
      </c>
      <c r="DA1813" s="12"/>
      <c r="DB1813" s="12"/>
      <c r="DC1813" s="12"/>
      <c r="DD1813" s="12">
        <f t="shared" si="2229"/>
        <v>0</v>
      </c>
      <c r="DE1813" s="13" t="s">
        <v>54</v>
      </c>
      <c r="DF1813" s="14" t="s">
        <v>55</v>
      </c>
    </row>
    <row r="1814" spans="1:110" ht="51" hidden="1" x14ac:dyDescent="0.25">
      <c r="A1814" s="25" t="s">
        <v>452</v>
      </c>
      <c r="B1814" s="48" t="s">
        <v>1771</v>
      </c>
      <c r="C1814" s="49">
        <v>1898</v>
      </c>
      <c r="D1814" s="49" t="s">
        <v>51</v>
      </c>
      <c r="E1814" s="48" t="s">
        <v>56</v>
      </c>
      <c r="F1814" s="50">
        <v>6834.39</v>
      </c>
      <c r="G1814" s="50">
        <v>6208.39</v>
      </c>
      <c r="H1814" s="51">
        <v>34088</v>
      </c>
      <c r="I1814" s="12">
        <f t="shared" si="2215"/>
        <v>3042111.1669999999</v>
      </c>
      <c r="J1814" s="12">
        <f t="shared" si="2216"/>
        <v>1521055.5834999999</v>
      </c>
      <c r="K1814" s="12">
        <f t="shared" si="2214"/>
        <v>1521055.5834999999</v>
      </c>
      <c r="L1814" s="12">
        <f t="shared" si="2234"/>
        <v>1521055.5834999999</v>
      </c>
      <c r="M1814" s="12">
        <f t="shared" si="2235"/>
        <v>0</v>
      </c>
      <c r="N1814" s="12">
        <v>3042111.1669999999</v>
      </c>
      <c r="O1814" s="12">
        <v>3042111.1669999999</v>
      </c>
      <c r="P1814" s="12">
        <v>0</v>
      </c>
      <c r="Q1814" s="12"/>
      <c r="R1814" s="12"/>
      <c r="S1814" s="12">
        <v>0</v>
      </c>
      <c r="T1814" s="12"/>
      <c r="U1814" s="12"/>
      <c r="V1814" s="12">
        <v>0</v>
      </c>
      <c r="W1814" s="12"/>
      <c r="X1814" s="12"/>
      <c r="Y1814" s="12">
        <v>0</v>
      </c>
      <c r="Z1814" s="12"/>
      <c r="AA1814" s="12"/>
      <c r="AB1814" s="12">
        <v>0</v>
      </c>
      <c r="AC1814" s="12"/>
      <c r="AD1814" s="12"/>
      <c r="AE1814" s="12">
        <v>0</v>
      </c>
      <c r="AF1814" s="12"/>
      <c r="AG1814" s="12"/>
      <c r="AH1814" s="12">
        <v>0</v>
      </c>
      <c r="AI1814" s="12"/>
      <c r="AJ1814" s="12"/>
      <c r="AK1814" s="12">
        <v>0</v>
      </c>
      <c r="AL1814" s="12"/>
      <c r="AM1814" s="12"/>
      <c r="AN1814" s="12">
        <v>0</v>
      </c>
      <c r="AO1814" s="32"/>
      <c r="AP1814" s="39" t="s">
        <v>53</v>
      </c>
      <c r="AQ1814" s="32"/>
      <c r="AR1814" s="32">
        <v>0</v>
      </c>
      <c r="AS1814" s="12"/>
      <c r="AT1814" s="12"/>
      <c r="AU1814" s="12">
        <v>0</v>
      </c>
      <c r="AV1814" s="12"/>
      <c r="AW1814" s="12"/>
      <c r="AX1814" s="12">
        <v>0</v>
      </c>
      <c r="AY1814" s="45"/>
      <c r="AZ1814" s="32"/>
      <c r="BA1814" s="12">
        <v>0</v>
      </c>
      <c r="BB1814" s="12">
        <f t="shared" ref="BB1814:BB1816" si="2237">BF1814+BJ1814+BN1814+BR1814+BV1814+BZ1814+CD1814+CH1814+CL1814+CP1814+CT1814+CX1814+DB1814</f>
        <v>0</v>
      </c>
      <c r="BC1814" s="12">
        <f t="shared" si="2211"/>
        <v>0</v>
      </c>
      <c r="BD1814" s="12">
        <f t="shared" si="2212"/>
        <v>0</v>
      </c>
      <c r="BE1814" s="12"/>
      <c r="BF1814" s="12"/>
      <c r="BG1814" s="12"/>
      <c r="BH1814" s="12">
        <f t="shared" si="2217"/>
        <v>0</v>
      </c>
      <c r="BI1814" s="12"/>
      <c r="BJ1814" s="12"/>
      <c r="BK1814" s="12"/>
      <c r="BL1814" s="12">
        <f t="shared" si="2218"/>
        <v>0</v>
      </c>
      <c r="BM1814" s="12"/>
      <c r="BN1814" s="12"/>
      <c r="BO1814" s="12"/>
      <c r="BP1814" s="12">
        <f t="shared" si="2219"/>
        <v>0</v>
      </c>
      <c r="BQ1814" s="12"/>
      <c r="BR1814" s="12"/>
      <c r="BS1814" s="12"/>
      <c r="BT1814" s="12">
        <f t="shared" si="2220"/>
        <v>0</v>
      </c>
      <c r="BU1814" s="12"/>
      <c r="BV1814" s="12"/>
      <c r="BW1814" s="12"/>
      <c r="BX1814" s="12">
        <f t="shared" si="2221"/>
        <v>0</v>
      </c>
      <c r="BY1814" s="12"/>
      <c r="BZ1814" s="12"/>
      <c r="CA1814" s="12"/>
      <c r="CB1814" s="12">
        <f t="shared" si="2222"/>
        <v>0</v>
      </c>
      <c r="CC1814" s="12"/>
      <c r="CD1814" s="12"/>
      <c r="CE1814" s="12"/>
      <c r="CF1814" s="12">
        <f t="shared" si="2223"/>
        <v>0</v>
      </c>
      <c r="CG1814" s="12"/>
      <c r="CH1814" s="12"/>
      <c r="CI1814" s="12"/>
      <c r="CJ1814" s="12">
        <f t="shared" si="2224"/>
        <v>0</v>
      </c>
      <c r="CK1814" s="12"/>
      <c r="CL1814" s="12"/>
      <c r="CM1814" s="12"/>
      <c r="CN1814" s="12">
        <f t="shared" si="2225"/>
        <v>0</v>
      </c>
      <c r="CO1814" s="12"/>
      <c r="CP1814" s="12"/>
      <c r="CQ1814" s="12"/>
      <c r="CR1814" s="12">
        <f t="shared" si="2226"/>
        <v>0</v>
      </c>
      <c r="CS1814" s="12"/>
      <c r="CT1814" s="12"/>
      <c r="CU1814" s="12"/>
      <c r="CV1814" s="12">
        <f t="shared" si="2227"/>
        <v>0</v>
      </c>
      <c r="CW1814" s="12"/>
      <c r="CX1814" s="12"/>
      <c r="CY1814" s="12"/>
      <c r="CZ1814" s="12">
        <f t="shared" si="2228"/>
        <v>0</v>
      </c>
      <c r="DA1814" s="12"/>
      <c r="DB1814" s="12"/>
      <c r="DC1814" s="12"/>
      <c r="DD1814" s="12">
        <f t="shared" si="2229"/>
        <v>0</v>
      </c>
      <c r="DE1814" s="13" t="s">
        <v>54</v>
      </c>
      <c r="DF1814" s="14" t="s">
        <v>55</v>
      </c>
    </row>
    <row r="1815" spans="1:110" ht="51" hidden="1" x14ac:dyDescent="0.25">
      <c r="A1815" s="25" t="s">
        <v>453</v>
      </c>
      <c r="B1815" s="48" t="s">
        <v>1772</v>
      </c>
      <c r="C1815" s="49">
        <v>1915</v>
      </c>
      <c r="D1815" s="49" t="s">
        <v>51</v>
      </c>
      <c r="E1815" s="48" t="s">
        <v>56</v>
      </c>
      <c r="F1815" s="50">
        <v>729.3</v>
      </c>
      <c r="G1815" s="50">
        <v>574.29999999999995</v>
      </c>
      <c r="H1815" s="51">
        <v>34243</v>
      </c>
      <c r="I1815" s="12">
        <f t="shared" si="2215"/>
        <v>2099458.6894399999</v>
      </c>
      <c r="J1815" s="12">
        <f t="shared" si="2216"/>
        <v>1049729.3447199999</v>
      </c>
      <c r="K1815" s="12">
        <f t="shared" si="2214"/>
        <v>1049729.3447199999</v>
      </c>
      <c r="L1815" s="12">
        <f t="shared" si="2234"/>
        <v>1049729.3447199999</v>
      </c>
      <c r="M1815" s="12">
        <f t="shared" si="2235"/>
        <v>0</v>
      </c>
      <c r="N1815" s="12"/>
      <c r="O1815" s="12"/>
      <c r="P1815" s="12">
        <v>0</v>
      </c>
      <c r="Q1815" s="12">
        <v>1432631.56</v>
      </c>
      <c r="R1815" s="12">
        <v>1432631.56</v>
      </c>
      <c r="S1815" s="12">
        <v>0</v>
      </c>
      <c r="T1815" s="12"/>
      <c r="U1815" s="12"/>
      <c r="V1815" s="12">
        <v>0</v>
      </c>
      <c r="W1815" s="12">
        <v>311494.57900000003</v>
      </c>
      <c r="X1815" s="12">
        <v>196875.6</v>
      </c>
      <c r="Y1815" s="12">
        <v>-114618.97900000002</v>
      </c>
      <c r="Z1815" s="12">
        <v>387933.89299999998</v>
      </c>
      <c r="AA1815" s="12">
        <v>238412.69880000001</v>
      </c>
      <c r="AB1815" s="12">
        <v>-149521.19419999997</v>
      </c>
      <c r="AC1815" s="12"/>
      <c r="AD1815" s="12">
        <v>231538.83064</v>
      </c>
      <c r="AE1815" s="12">
        <v>231538.83064</v>
      </c>
      <c r="AF1815" s="12"/>
      <c r="AG1815" s="12"/>
      <c r="AH1815" s="12">
        <v>0</v>
      </c>
      <c r="AI1815" s="12"/>
      <c r="AJ1815" s="12"/>
      <c r="AK1815" s="12">
        <v>0</v>
      </c>
      <c r="AL1815" s="12"/>
      <c r="AM1815" s="12"/>
      <c r="AN1815" s="12">
        <v>0</v>
      </c>
      <c r="AO1815" s="32"/>
      <c r="AP1815" s="39" t="s">
        <v>53</v>
      </c>
      <c r="AQ1815" s="32"/>
      <c r="AR1815" s="32">
        <v>0</v>
      </c>
      <c r="AS1815" s="12"/>
      <c r="AT1815" s="12"/>
      <c r="AU1815" s="12">
        <v>0</v>
      </c>
      <c r="AV1815" s="12"/>
      <c r="AW1815" s="12"/>
      <c r="AX1815" s="12">
        <v>0</v>
      </c>
      <c r="AY1815" s="45"/>
      <c r="AZ1815" s="32"/>
      <c r="BA1815" s="12">
        <v>0</v>
      </c>
      <c r="BB1815" s="12">
        <f t="shared" si="2237"/>
        <v>0</v>
      </c>
      <c r="BC1815" s="12">
        <f t="shared" si="2211"/>
        <v>0</v>
      </c>
      <c r="BD1815" s="12">
        <f t="shared" si="2212"/>
        <v>0</v>
      </c>
      <c r="BE1815" s="12"/>
      <c r="BF1815" s="12"/>
      <c r="BG1815" s="12"/>
      <c r="BH1815" s="12">
        <f t="shared" si="2217"/>
        <v>0</v>
      </c>
      <c r="BI1815" s="12"/>
      <c r="BJ1815" s="12"/>
      <c r="BK1815" s="12"/>
      <c r="BL1815" s="12">
        <f t="shared" si="2218"/>
        <v>0</v>
      </c>
      <c r="BM1815" s="12"/>
      <c r="BN1815" s="12"/>
      <c r="BO1815" s="12"/>
      <c r="BP1815" s="12">
        <f t="shared" si="2219"/>
        <v>0</v>
      </c>
      <c r="BQ1815" s="12"/>
      <c r="BR1815" s="12"/>
      <c r="BS1815" s="12"/>
      <c r="BT1815" s="12">
        <f t="shared" si="2220"/>
        <v>0</v>
      </c>
      <c r="BU1815" s="12"/>
      <c r="BV1815" s="12"/>
      <c r="BW1815" s="12"/>
      <c r="BX1815" s="12">
        <f t="shared" si="2221"/>
        <v>0</v>
      </c>
      <c r="BY1815" s="12"/>
      <c r="BZ1815" s="12"/>
      <c r="CA1815" s="12"/>
      <c r="CB1815" s="12">
        <f t="shared" si="2222"/>
        <v>0</v>
      </c>
      <c r="CC1815" s="12"/>
      <c r="CD1815" s="12"/>
      <c r="CE1815" s="12"/>
      <c r="CF1815" s="12">
        <f t="shared" si="2223"/>
        <v>0</v>
      </c>
      <c r="CG1815" s="12"/>
      <c r="CH1815" s="12"/>
      <c r="CI1815" s="12"/>
      <c r="CJ1815" s="12">
        <f t="shared" si="2224"/>
        <v>0</v>
      </c>
      <c r="CK1815" s="12"/>
      <c r="CL1815" s="12"/>
      <c r="CM1815" s="12"/>
      <c r="CN1815" s="12">
        <f t="shared" si="2225"/>
        <v>0</v>
      </c>
      <c r="CO1815" s="12"/>
      <c r="CP1815" s="12"/>
      <c r="CQ1815" s="12"/>
      <c r="CR1815" s="12">
        <f t="shared" si="2226"/>
        <v>0</v>
      </c>
      <c r="CS1815" s="12"/>
      <c r="CT1815" s="12"/>
      <c r="CU1815" s="12"/>
      <c r="CV1815" s="12">
        <f t="shared" si="2227"/>
        <v>0</v>
      </c>
      <c r="CW1815" s="12"/>
      <c r="CX1815" s="12"/>
      <c r="CY1815" s="12"/>
      <c r="CZ1815" s="12">
        <f t="shared" si="2228"/>
        <v>0</v>
      </c>
      <c r="DA1815" s="12"/>
      <c r="DB1815" s="12"/>
      <c r="DC1815" s="12"/>
      <c r="DD1815" s="12">
        <f t="shared" si="2229"/>
        <v>0</v>
      </c>
      <c r="DE1815" s="13" t="s">
        <v>54</v>
      </c>
      <c r="DF1815" s="14" t="s">
        <v>55</v>
      </c>
    </row>
    <row r="1816" spans="1:110" ht="51" hidden="1" x14ac:dyDescent="0.25">
      <c r="A1816" s="25" t="s">
        <v>2348</v>
      </c>
      <c r="B1816" s="48" t="s">
        <v>1773</v>
      </c>
      <c r="C1816" s="49">
        <v>1894</v>
      </c>
      <c r="D1816" s="49" t="s">
        <v>51</v>
      </c>
      <c r="E1816" s="48" t="s">
        <v>56</v>
      </c>
      <c r="F1816" s="50">
        <v>9285.42</v>
      </c>
      <c r="G1816" s="50">
        <v>8135.72</v>
      </c>
      <c r="H1816" s="51">
        <v>33876</v>
      </c>
      <c r="I1816" s="12">
        <f t="shared" si="2215"/>
        <v>20295124.131999999</v>
      </c>
      <c r="J1816" s="12">
        <f t="shared" si="2216"/>
        <v>10147562.066</v>
      </c>
      <c r="K1816" s="12">
        <f t="shared" si="2214"/>
        <v>10147562.066</v>
      </c>
      <c r="L1816" s="12">
        <f t="shared" si="2234"/>
        <v>10147562.066</v>
      </c>
      <c r="M1816" s="12">
        <f t="shared" si="2235"/>
        <v>0</v>
      </c>
      <c r="N1816" s="12"/>
      <c r="O1816" s="12"/>
      <c r="P1816" s="12">
        <v>0</v>
      </c>
      <c r="Q1816" s="12">
        <v>20295124.131999999</v>
      </c>
      <c r="R1816" s="12">
        <v>20295124.131999999</v>
      </c>
      <c r="S1816" s="12">
        <v>0</v>
      </c>
      <c r="T1816" s="12"/>
      <c r="U1816" s="12"/>
      <c r="V1816" s="12">
        <v>0</v>
      </c>
      <c r="W1816" s="12"/>
      <c r="X1816" s="12"/>
      <c r="Y1816" s="12">
        <v>0</v>
      </c>
      <c r="Z1816" s="12"/>
      <c r="AA1816" s="12"/>
      <c r="AB1816" s="12">
        <v>0</v>
      </c>
      <c r="AC1816" s="12"/>
      <c r="AD1816" s="12"/>
      <c r="AE1816" s="12">
        <v>0</v>
      </c>
      <c r="AF1816" s="12"/>
      <c r="AG1816" s="12"/>
      <c r="AH1816" s="12">
        <v>0</v>
      </c>
      <c r="AI1816" s="12"/>
      <c r="AJ1816" s="12"/>
      <c r="AK1816" s="12">
        <v>0</v>
      </c>
      <c r="AL1816" s="12"/>
      <c r="AM1816" s="12"/>
      <c r="AN1816" s="12">
        <v>0</v>
      </c>
      <c r="AO1816" s="32"/>
      <c r="AP1816" s="39" t="s">
        <v>53</v>
      </c>
      <c r="AQ1816" s="32"/>
      <c r="AR1816" s="32">
        <v>0</v>
      </c>
      <c r="AS1816" s="12"/>
      <c r="AT1816" s="12"/>
      <c r="AU1816" s="12">
        <v>0</v>
      </c>
      <c r="AV1816" s="12"/>
      <c r="AW1816" s="12"/>
      <c r="AX1816" s="12">
        <v>0</v>
      </c>
      <c r="AY1816" s="45"/>
      <c r="AZ1816" s="32"/>
      <c r="BA1816" s="12">
        <v>0</v>
      </c>
      <c r="BB1816" s="12">
        <f t="shared" si="2237"/>
        <v>0</v>
      </c>
      <c r="BC1816" s="12">
        <f t="shared" si="2211"/>
        <v>0</v>
      </c>
      <c r="BD1816" s="12">
        <f t="shared" si="2212"/>
        <v>0</v>
      </c>
      <c r="BE1816" s="12"/>
      <c r="BF1816" s="12"/>
      <c r="BG1816" s="12"/>
      <c r="BH1816" s="12">
        <f t="shared" si="2217"/>
        <v>0</v>
      </c>
      <c r="BI1816" s="12"/>
      <c r="BJ1816" s="12"/>
      <c r="BK1816" s="12"/>
      <c r="BL1816" s="12">
        <f t="shared" si="2218"/>
        <v>0</v>
      </c>
      <c r="BM1816" s="12"/>
      <c r="BN1816" s="12"/>
      <c r="BO1816" s="12"/>
      <c r="BP1816" s="12">
        <f t="shared" si="2219"/>
        <v>0</v>
      </c>
      <c r="BQ1816" s="12"/>
      <c r="BR1816" s="12"/>
      <c r="BS1816" s="12"/>
      <c r="BT1816" s="12">
        <f t="shared" si="2220"/>
        <v>0</v>
      </c>
      <c r="BU1816" s="12"/>
      <c r="BV1816" s="12"/>
      <c r="BW1816" s="12"/>
      <c r="BX1816" s="12">
        <f t="shared" si="2221"/>
        <v>0</v>
      </c>
      <c r="BY1816" s="12"/>
      <c r="BZ1816" s="12"/>
      <c r="CA1816" s="12"/>
      <c r="CB1816" s="12">
        <f t="shared" si="2222"/>
        <v>0</v>
      </c>
      <c r="CC1816" s="12"/>
      <c r="CD1816" s="12"/>
      <c r="CE1816" s="12"/>
      <c r="CF1816" s="12">
        <f t="shared" si="2223"/>
        <v>0</v>
      </c>
      <c r="CG1816" s="12"/>
      <c r="CH1816" s="12"/>
      <c r="CI1816" s="12"/>
      <c r="CJ1816" s="12">
        <f t="shared" si="2224"/>
        <v>0</v>
      </c>
      <c r="CK1816" s="12"/>
      <c r="CL1816" s="12"/>
      <c r="CM1816" s="12"/>
      <c r="CN1816" s="12">
        <f t="shared" si="2225"/>
        <v>0</v>
      </c>
      <c r="CO1816" s="12"/>
      <c r="CP1816" s="12"/>
      <c r="CQ1816" s="12"/>
      <c r="CR1816" s="12">
        <f t="shared" si="2226"/>
        <v>0</v>
      </c>
      <c r="CS1816" s="12"/>
      <c r="CT1816" s="12"/>
      <c r="CU1816" s="12"/>
      <c r="CV1816" s="12">
        <f t="shared" si="2227"/>
        <v>0</v>
      </c>
      <c r="CW1816" s="12"/>
      <c r="CX1816" s="12"/>
      <c r="CY1816" s="12"/>
      <c r="CZ1816" s="12">
        <f t="shared" si="2228"/>
        <v>0</v>
      </c>
      <c r="DA1816" s="12"/>
      <c r="DB1816" s="12"/>
      <c r="DC1816" s="12"/>
      <c r="DD1816" s="12">
        <f t="shared" si="2229"/>
        <v>0</v>
      </c>
      <c r="DE1816" s="13" t="s">
        <v>54</v>
      </c>
      <c r="DF1816" s="14" t="s">
        <v>55</v>
      </c>
    </row>
    <row r="1817" spans="1:110" ht="51" hidden="1" x14ac:dyDescent="0.25">
      <c r="A1817" s="25" t="s">
        <v>454</v>
      </c>
      <c r="B1817" s="48" t="s">
        <v>1774</v>
      </c>
      <c r="C1817" s="49">
        <v>1901</v>
      </c>
      <c r="D1817" s="49" t="s">
        <v>51</v>
      </c>
      <c r="E1817" s="48" t="s">
        <v>56</v>
      </c>
      <c r="F1817" s="50">
        <v>1831.49</v>
      </c>
      <c r="G1817" s="50">
        <v>1625</v>
      </c>
      <c r="H1817" s="51">
        <v>34047</v>
      </c>
      <c r="I1817" s="12">
        <f t="shared" si="2215"/>
        <v>4053676.361</v>
      </c>
      <c r="J1817" s="12">
        <f t="shared" si="2216"/>
        <v>2026838.1805</v>
      </c>
      <c r="K1817" s="12">
        <f t="shared" si="2214"/>
        <v>2026838.1805</v>
      </c>
      <c r="L1817" s="12">
        <f t="shared" si="2234"/>
        <v>2026838.1805</v>
      </c>
      <c r="M1817" s="12">
        <f t="shared" si="2235"/>
        <v>0</v>
      </c>
      <c r="N1817" s="12"/>
      <c r="O1817" s="12"/>
      <c r="P1817" s="12">
        <v>0</v>
      </c>
      <c r="Q1817" s="12">
        <v>4053676.361</v>
      </c>
      <c r="R1817" s="12">
        <v>4053676.361</v>
      </c>
      <c r="S1817" s="12">
        <v>0</v>
      </c>
      <c r="T1817" s="12"/>
      <c r="U1817" s="12"/>
      <c r="V1817" s="12">
        <v>0</v>
      </c>
      <c r="W1817" s="12"/>
      <c r="X1817" s="12"/>
      <c r="Y1817" s="12">
        <v>0</v>
      </c>
      <c r="Z1817" s="12"/>
      <c r="AA1817" s="12"/>
      <c r="AB1817" s="12">
        <v>0</v>
      </c>
      <c r="AC1817" s="12"/>
      <c r="AD1817" s="12"/>
      <c r="AE1817" s="12">
        <v>0</v>
      </c>
      <c r="AF1817" s="12"/>
      <c r="AG1817" s="12"/>
      <c r="AH1817" s="12">
        <v>0</v>
      </c>
      <c r="AI1817" s="12"/>
      <c r="AJ1817" s="12"/>
      <c r="AK1817" s="12">
        <v>0</v>
      </c>
      <c r="AL1817" s="12"/>
      <c r="AM1817" s="12"/>
      <c r="AN1817" s="12">
        <v>0</v>
      </c>
      <c r="AO1817" s="32"/>
      <c r="AP1817" s="39" t="s">
        <v>53</v>
      </c>
      <c r="AQ1817" s="32"/>
      <c r="AR1817" s="32">
        <v>0</v>
      </c>
      <c r="AS1817" s="12"/>
      <c r="AT1817" s="12"/>
      <c r="AU1817" s="12">
        <v>0</v>
      </c>
      <c r="AV1817" s="12"/>
      <c r="AW1817" s="12"/>
      <c r="AX1817" s="12">
        <v>0</v>
      </c>
      <c r="AY1817" s="45"/>
      <c r="AZ1817" s="32"/>
      <c r="BA1817" s="12">
        <v>0</v>
      </c>
      <c r="BB1817" s="12">
        <f>BF1817+BJ1817+BN1817+BR1817+BV1817+BZ1817+CD1817+CH1817+CL1817+CP1817+CT1817+CX1817+DB1817</f>
        <v>0</v>
      </c>
      <c r="BC1817" s="12">
        <f t="shared" si="2211"/>
        <v>0</v>
      </c>
      <c r="BD1817" s="12">
        <f t="shared" si="2212"/>
        <v>0</v>
      </c>
      <c r="BE1817" s="12"/>
      <c r="BF1817" s="12"/>
      <c r="BG1817" s="12"/>
      <c r="BH1817" s="12">
        <f t="shared" si="2217"/>
        <v>0</v>
      </c>
      <c r="BI1817" s="12"/>
      <c r="BJ1817" s="12"/>
      <c r="BK1817" s="12"/>
      <c r="BL1817" s="12">
        <f t="shared" si="2218"/>
        <v>0</v>
      </c>
      <c r="BM1817" s="12"/>
      <c r="BN1817" s="12"/>
      <c r="BO1817" s="12"/>
      <c r="BP1817" s="12">
        <f t="shared" si="2219"/>
        <v>0</v>
      </c>
      <c r="BQ1817" s="12"/>
      <c r="BR1817" s="12"/>
      <c r="BS1817" s="12"/>
      <c r="BT1817" s="12">
        <f t="shared" si="2220"/>
        <v>0</v>
      </c>
      <c r="BU1817" s="12"/>
      <c r="BV1817" s="12"/>
      <c r="BW1817" s="12"/>
      <c r="BX1817" s="12">
        <f t="shared" si="2221"/>
        <v>0</v>
      </c>
      <c r="BY1817" s="12"/>
      <c r="BZ1817" s="12"/>
      <c r="CA1817" s="12"/>
      <c r="CB1817" s="12">
        <f t="shared" si="2222"/>
        <v>0</v>
      </c>
      <c r="CC1817" s="12"/>
      <c r="CD1817" s="12"/>
      <c r="CE1817" s="12"/>
      <c r="CF1817" s="12">
        <f t="shared" si="2223"/>
        <v>0</v>
      </c>
      <c r="CG1817" s="12"/>
      <c r="CH1817" s="12"/>
      <c r="CI1817" s="12"/>
      <c r="CJ1817" s="12">
        <f t="shared" si="2224"/>
        <v>0</v>
      </c>
      <c r="CK1817" s="12"/>
      <c r="CL1817" s="12"/>
      <c r="CM1817" s="12"/>
      <c r="CN1817" s="12">
        <f t="shared" si="2225"/>
        <v>0</v>
      </c>
      <c r="CO1817" s="12"/>
      <c r="CP1817" s="12"/>
      <c r="CQ1817" s="12"/>
      <c r="CR1817" s="12">
        <f t="shared" si="2226"/>
        <v>0</v>
      </c>
      <c r="CS1817" s="12"/>
      <c r="CT1817" s="12"/>
      <c r="CU1817" s="12"/>
      <c r="CV1817" s="12">
        <f t="shared" si="2227"/>
        <v>0</v>
      </c>
      <c r="CW1817" s="12"/>
      <c r="CX1817" s="12"/>
      <c r="CY1817" s="12"/>
      <c r="CZ1817" s="12">
        <f t="shared" si="2228"/>
        <v>0</v>
      </c>
      <c r="DA1817" s="12"/>
      <c r="DB1817" s="12"/>
      <c r="DC1817" s="12"/>
      <c r="DD1817" s="12">
        <f t="shared" si="2229"/>
        <v>0</v>
      </c>
      <c r="DE1817" s="13" t="s">
        <v>54</v>
      </c>
      <c r="DF1817" s="14" t="s">
        <v>55</v>
      </c>
    </row>
    <row r="1818" spans="1:110" ht="38.25" hidden="1" x14ac:dyDescent="0.25">
      <c r="A1818" s="25" t="s">
        <v>455</v>
      </c>
      <c r="B1818" s="48" t="s">
        <v>2686</v>
      </c>
      <c r="C1818" s="49">
        <v>1936</v>
      </c>
      <c r="D1818" s="49" t="s">
        <v>51</v>
      </c>
      <c r="E1818" s="48" t="s">
        <v>67</v>
      </c>
      <c r="F1818" s="50">
        <v>3685</v>
      </c>
      <c r="G1818" s="50">
        <v>3242</v>
      </c>
      <c r="H1818" s="51">
        <v>34057</v>
      </c>
      <c r="I1818" s="12">
        <f t="shared" si="2215"/>
        <v>166820.10999999999</v>
      </c>
      <c r="J1818" s="12">
        <f t="shared" si="2216"/>
        <v>0</v>
      </c>
      <c r="K1818" s="12">
        <f t="shared" si="2214"/>
        <v>166820.10999999999</v>
      </c>
      <c r="L1818" s="12">
        <f t="shared" si="2234"/>
        <v>166820.10999999999</v>
      </c>
      <c r="M1818" s="12">
        <f t="shared" si="2235"/>
        <v>0</v>
      </c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32"/>
      <c r="AP1818" s="39"/>
      <c r="AQ1818" s="32"/>
      <c r="AR1818" s="32"/>
      <c r="AS1818" s="12"/>
      <c r="AT1818" s="12"/>
      <c r="AU1818" s="12"/>
      <c r="AV1818" s="12"/>
      <c r="AW1818" s="12"/>
      <c r="AX1818" s="12"/>
      <c r="AY1818" s="45"/>
      <c r="AZ1818" s="32"/>
      <c r="BA1818" s="12"/>
      <c r="BB1818" s="12"/>
      <c r="BC1818" s="12">
        <f t="shared" si="2211"/>
        <v>166820.10999999999</v>
      </c>
      <c r="BD1818" s="12">
        <f t="shared" si="2212"/>
        <v>166820.10999999999</v>
      </c>
      <c r="BE1818" s="12"/>
      <c r="BF1818" s="12"/>
      <c r="BG1818" s="12"/>
      <c r="BH1818" s="12"/>
      <c r="BI1818" s="12"/>
      <c r="BJ1818" s="12"/>
      <c r="BK1818" s="12"/>
      <c r="BL1818" s="12"/>
      <c r="BM1818" s="12"/>
      <c r="BN1818" s="12"/>
      <c r="BO1818" s="12"/>
      <c r="BP1818" s="12"/>
      <c r="BQ1818" s="12"/>
      <c r="BR1818" s="12"/>
      <c r="BS1818" s="12"/>
      <c r="BT1818" s="12"/>
      <c r="BU1818" s="12"/>
      <c r="BV1818" s="12"/>
      <c r="BW1818" s="12"/>
      <c r="BX1818" s="12"/>
      <c r="BY1818" s="12"/>
      <c r="BZ1818" s="12"/>
      <c r="CA1818" s="12"/>
      <c r="CB1818" s="12"/>
      <c r="CC1818" s="12"/>
      <c r="CD1818" s="12"/>
      <c r="CE1818" s="12"/>
      <c r="CF1818" s="12"/>
      <c r="CG1818" s="12"/>
      <c r="CH1818" s="12"/>
      <c r="CI1818" s="12">
        <v>166820.10999999999</v>
      </c>
      <c r="CJ1818" s="12">
        <f t="shared" si="2224"/>
        <v>166820.10999999999</v>
      </c>
      <c r="CK1818" s="12"/>
      <c r="CL1818" s="12"/>
      <c r="CM1818" s="12"/>
      <c r="CN1818" s="12"/>
      <c r="CO1818" s="12"/>
      <c r="CP1818" s="12"/>
      <c r="CQ1818" s="12"/>
      <c r="CR1818" s="12"/>
      <c r="CS1818" s="12"/>
      <c r="CT1818" s="12"/>
      <c r="CU1818" s="12"/>
      <c r="CV1818" s="12"/>
      <c r="CW1818" s="12"/>
      <c r="CX1818" s="12"/>
      <c r="CY1818" s="12"/>
      <c r="CZ1818" s="12"/>
      <c r="DA1818" s="12"/>
      <c r="DB1818" s="12"/>
      <c r="DC1818" s="12"/>
      <c r="DD1818" s="12"/>
      <c r="DE1818" s="13" t="s">
        <v>54</v>
      </c>
      <c r="DF1818" s="14" t="s">
        <v>55</v>
      </c>
    </row>
    <row r="1819" spans="1:110" ht="38.25" hidden="1" x14ac:dyDescent="0.25">
      <c r="A1819" s="25" t="s">
        <v>2349</v>
      </c>
      <c r="B1819" s="48" t="s">
        <v>1915</v>
      </c>
      <c r="C1819" s="49" t="s">
        <v>379</v>
      </c>
      <c r="D1819" s="49" t="s">
        <v>51</v>
      </c>
      <c r="E1819" s="48" t="s">
        <v>61</v>
      </c>
      <c r="F1819" s="50">
        <v>6410.9</v>
      </c>
      <c r="G1819" s="50">
        <v>5686.9</v>
      </c>
      <c r="H1819" s="51">
        <v>33704</v>
      </c>
      <c r="I1819" s="12">
        <f t="shared" si="2215"/>
        <v>17902744.392200001</v>
      </c>
      <c r="J1819" s="12">
        <f t="shared" si="2216"/>
        <v>8951372.1961000003</v>
      </c>
      <c r="K1819" s="12">
        <f t="shared" si="2214"/>
        <v>8951372.1961000003</v>
      </c>
      <c r="L1819" s="12">
        <f t="shared" si="2234"/>
        <v>8951372.1961000003</v>
      </c>
      <c r="M1819" s="12">
        <f t="shared" si="2235"/>
        <v>0</v>
      </c>
      <c r="N1819" s="12"/>
      <c r="O1819" s="12"/>
      <c r="P1819" s="12">
        <v>0</v>
      </c>
      <c r="Q1819" s="12">
        <v>18705351.479999997</v>
      </c>
      <c r="R1819" s="12">
        <v>12261480.6186</v>
      </c>
      <c r="S1819" s="12">
        <v>-6443870.861399997</v>
      </c>
      <c r="T1819" s="12"/>
      <c r="U1819" s="12"/>
      <c r="V1819" s="12">
        <v>0</v>
      </c>
      <c r="W1819" s="12">
        <v>3244888.2710000002</v>
      </c>
      <c r="X1819" s="12">
        <v>1096372.8</v>
      </c>
      <c r="Y1819" s="12">
        <v>-2148515.4709999999</v>
      </c>
      <c r="Z1819" s="12">
        <v>4041224.8779999996</v>
      </c>
      <c r="AA1819" s="12">
        <v>2041697.9735999999</v>
      </c>
      <c r="AB1819" s="12">
        <v>-1999526.9043999997</v>
      </c>
      <c r="AC1819" s="12">
        <v>4248682.99</v>
      </c>
      <c r="AD1819" s="12">
        <v>2503193</v>
      </c>
      <c r="AE1819" s="12">
        <v>-1745489.9900000002</v>
      </c>
      <c r="AF1819" s="12"/>
      <c r="AG1819" s="12"/>
      <c r="AH1819" s="12">
        <v>0</v>
      </c>
      <c r="AI1819" s="12"/>
      <c r="AJ1819" s="12"/>
      <c r="AK1819" s="12">
        <v>0</v>
      </c>
      <c r="AL1819" s="12"/>
      <c r="AM1819" s="12"/>
      <c r="AN1819" s="12">
        <v>0</v>
      </c>
      <c r="AO1819" s="32"/>
      <c r="AP1819" s="39"/>
      <c r="AQ1819" s="32"/>
      <c r="AR1819" s="32">
        <v>0</v>
      </c>
      <c r="AS1819" s="12"/>
      <c r="AT1819" s="12"/>
      <c r="AU1819" s="12">
        <v>0</v>
      </c>
      <c r="AV1819" s="12"/>
      <c r="AW1819" s="12"/>
      <c r="AX1819" s="12">
        <v>0</v>
      </c>
      <c r="AY1819" s="45"/>
      <c r="AZ1819" s="32"/>
      <c r="BA1819" s="12">
        <v>0</v>
      </c>
      <c r="BB1819" s="12">
        <f t="shared" ref="BB1819:BB1830" si="2238">BF1819+BJ1819+BN1819+BR1819+BV1819+BZ1819+CD1819+CH1819+CL1819+CP1819+CT1819+CX1819+DB1819</f>
        <v>0</v>
      </c>
      <c r="BC1819" s="12">
        <f t="shared" si="2211"/>
        <v>0</v>
      </c>
      <c r="BD1819" s="12">
        <f t="shared" si="2212"/>
        <v>0</v>
      </c>
      <c r="BE1819" s="12"/>
      <c r="BF1819" s="12"/>
      <c r="BG1819" s="12"/>
      <c r="BH1819" s="12">
        <f t="shared" ref="BH1819:BH1829" si="2239">BG1819-BF1819</f>
        <v>0</v>
      </c>
      <c r="BI1819" s="12"/>
      <c r="BJ1819" s="12"/>
      <c r="BK1819" s="12"/>
      <c r="BL1819" s="12">
        <f t="shared" ref="BL1819:BL1825" si="2240">BK1819-BJ1819</f>
        <v>0</v>
      </c>
      <c r="BM1819" s="12"/>
      <c r="BN1819" s="12"/>
      <c r="BO1819" s="12"/>
      <c r="BP1819" s="12">
        <f t="shared" ref="BP1819:BP1829" si="2241">BO1819-BN1819</f>
        <v>0</v>
      </c>
      <c r="BQ1819" s="12"/>
      <c r="BR1819" s="12"/>
      <c r="BS1819" s="12"/>
      <c r="BT1819" s="12">
        <f t="shared" ref="BT1819:BT1829" si="2242">BS1819-BR1819</f>
        <v>0</v>
      </c>
      <c r="BU1819" s="12"/>
      <c r="BV1819" s="12"/>
      <c r="BW1819" s="12"/>
      <c r="BX1819" s="12">
        <f t="shared" ref="BX1819:BX1829" si="2243">BW1819-BV1819</f>
        <v>0</v>
      </c>
      <c r="BY1819" s="12"/>
      <c r="BZ1819" s="12"/>
      <c r="CA1819" s="12"/>
      <c r="CB1819" s="12">
        <f t="shared" ref="CB1819:CB1829" si="2244">CA1819-BZ1819</f>
        <v>0</v>
      </c>
      <c r="CC1819" s="12"/>
      <c r="CD1819" s="12"/>
      <c r="CE1819" s="12"/>
      <c r="CF1819" s="12">
        <f t="shared" ref="CF1819:CF1829" si="2245">CE1819-CD1819</f>
        <v>0</v>
      </c>
      <c r="CG1819" s="12"/>
      <c r="CH1819" s="12"/>
      <c r="CI1819" s="12"/>
      <c r="CJ1819" s="12">
        <f t="shared" ref="CJ1819:CJ1829" si="2246">CI1819-CH1819</f>
        <v>0</v>
      </c>
      <c r="CK1819" s="12"/>
      <c r="CL1819" s="12"/>
      <c r="CM1819" s="12"/>
      <c r="CN1819" s="12">
        <f t="shared" ref="CN1819:CN1829" si="2247">CM1819-CL1819</f>
        <v>0</v>
      </c>
      <c r="CO1819" s="12"/>
      <c r="CP1819" s="12"/>
      <c r="CQ1819" s="12"/>
      <c r="CR1819" s="12">
        <f t="shared" ref="CR1819:CR1829" si="2248">CQ1819-CP1819</f>
        <v>0</v>
      </c>
      <c r="CS1819" s="12"/>
      <c r="CT1819" s="12"/>
      <c r="CU1819" s="12"/>
      <c r="CV1819" s="12">
        <f t="shared" ref="CV1819:CV1829" si="2249">CU1819-CT1819</f>
        <v>0</v>
      </c>
      <c r="CW1819" s="12"/>
      <c r="CX1819" s="12"/>
      <c r="CY1819" s="12"/>
      <c r="CZ1819" s="12">
        <f t="shared" ref="CZ1819:CZ1829" si="2250">CY1819-CX1819</f>
        <v>0</v>
      </c>
      <c r="DA1819" s="12"/>
      <c r="DB1819" s="12"/>
      <c r="DC1819" s="12"/>
      <c r="DD1819" s="12">
        <f t="shared" ref="DD1819:DD1829" si="2251">DC1819-DB1819</f>
        <v>0</v>
      </c>
      <c r="DE1819" s="13" t="s">
        <v>54</v>
      </c>
      <c r="DF1819" s="14" t="s">
        <v>55</v>
      </c>
    </row>
    <row r="1820" spans="1:110" ht="51" hidden="1" x14ac:dyDescent="0.25">
      <c r="A1820" s="25" t="s">
        <v>2350</v>
      </c>
      <c r="B1820" s="48" t="s">
        <v>1775</v>
      </c>
      <c r="C1820" s="49">
        <v>1916</v>
      </c>
      <c r="D1820" s="49" t="s">
        <v>51</v>
      </c>
      <c r="E1820" s="48" t="s">
        <v>56</v>
      </c>
      <c r="F1820" s="50">
        <v>195.5</v>
      </c>
      <c r="G1820" s="50">
        <v>169.5</v>
      </c>
      <c r="H1820" s="51">
        <v>34646</v>
      </c>
      <c r="I1820" s="12">
        <f t="shared" si="2215"/>
        <v>804890.24537999998</v>
      </c>
      <c r="J1820" s="12">
        <f t="shared" si="2216"/>
        <v>339599.12268999999</v>
      </c>
      <c r="K1820" s="12">
        <f t="shared" si="2214"/>
        <v>465291.12268999999</v>
      </c>
      <c r="L1820" s="12">
        <f t="shared" si="2234"/>
        <v>465291.12268999999</v>
      </c>
      <c r="M1820" s="12">
        <f t="shared" si="2235"/>
        <v>0</v>
      </c>
      <c r="N1820" s="12"/>
      <c r="O1820" s="12"/>
      <c r="P1820" s="12">
        <v>0</v>
      </c>
      <c r="Q1820" s="12">
        <v>422829.62699999998</v>
      </c>
      <c r="R1820" s="12">
        <v>422829.62699999998</v>
      </c>
      <c r="S1820" s="12">
        <v>0</v>
      </c>
      <c r="T1820" s="12"/>
      <c r="U1820" s="12"/>
      <c r="V1820" s="12">
        <v>0</v>
      </c>
      <c r="W1820" s="12"/>
      <c r="X1820" s="12">
        <v>75553.809359999999</v>
      </c>
      <c r="Y1820" s="12">
        <v>75553.809359999999</v>
      </c>
      <c r="Z1820" s="12">
        <v>114495.553</v>
      </c>
      <c r="AA1820" s="12">
        <v>90451.743600000002</v>
      </c>
      <c r="AB1820" s="12">
        <v>-24043.809399999998</v>
      </c>
      <c r="AC1820" s="12"/>
      <c r="AD1820" s="12">
        <v>90363.065419999984</v>
      </c>
      <c r="AE1820" s="12">
        <v>90363.065419999984</v>
      </c>
      <c r="AF1820" s="12"/>
      <c r="AG1820" s="12"/>
      <c r="AH1820" s="12">
        <v>0</v>
      </c>
      <c r="AI1820" s="12"/>
      <c r="AJ1820" s="12"/>
      <c r="AK1820" s="12">
        <v>0</v>
      </c>
      <c r="AL1820" s="12"/>
      <c r="AM1820" s="12"/>
      <c r="AN1820" s="12">
        <v>0</v>
      </c>
      <c r="AO1820" s="32"/>
      <c r="AP1820" s="39" t="s">
        <v>53</v>
      </c>
      <c r="AQ1820" s="32"/>
      <c r="AR1820" s="32">
        <v>0</v>
      </c>
      <c r="AS1820" s="12"/>
      <c r="AT1820" s="12"/>
      <c r="AU1820" s="12">
        <v>0</v>
      </c>
      <c r="AV1820" s="12"/>
      <c r="AW1820" s="12"/>
      <c r="AX1820" s="12">
        <v>0</v>
      </c>
      <c r="AY1820" s="45"/>
      <c r="AZ1820" s="32"/>
      <c r="BA1820" s="12">
        <v>0</v>
      </c>
      <c r="BB1820" s="12">
        <f t="shared" si="2238"/>
        <v>0</v>
      </c>
      <c r="BC1820" s="12">
        <f t="shared" si="2211"/>
        <v>125692</v>
      </c>
      <c r="BD1820" s="12">
        <f t="shared" si="2212"/>
        <v>125692</v>
      </c>
      <c r="BE1820" s="12"/>
      <c r="BF1820" s="12"/>
      <c r="BG1820" s="12"/>
      <c r="BH1820" s="12">
        <f t="shared" si="2239"/>
        <v>0</v>
      </c>
      <c r="BI1820" s="12"/>
      <c r="BJ1820" s="12"/>
      <c r="BK1820" s="12"/>
      <c r="BL1820" s="12">
        <f t="shared" si="2240"/>
        <v>0</v>
      </c>
      <c r="BM1820" s="12"/>
      <c r="BN1820" s="12"/>
      <c r="BO1820" s="12"/>
      <c r="BP1820" s="12">
        <f t="shared" si="2241"/>
        <v>0</v>
      </c>
      <c r="BQ1820" s="12"/>
      <c r="BR1820" s="12"/>
      <c r="BS1820" s="12"/>
      <c r="BT1820" s="12">
        <f t="shared" si="2242"/>
        <v>0</v>
      </c>
      <c r="BU1820" s="12"/>
      <c r="BV1820" s="12"/>
      <c r="BW1820" s="12"/>
      <c r="BX1820" s="12">
        <f t="shared" si="2243"/>
        <v>0</v>
      </c>
      <c r="BY1820" s="12"/>
      <c r="BZ1820" s="12"/>
      <c r="CA1820" s="12"/>
      <c r="CB1820" s="12">
        <f t="shared" si="2244"/>
        <v>0</v>
      </c>
      <c r="CC1820" s="12"/>
      <c r="CD1820" s="12"/>
      <c r="CE1820" s="12"/>
      <c r="CF1820" s="12">
        <f t="shared" si="2245"/>
        <v>0</v>
      </c>
      <c r="CG1820" s="12"/>
      <c r="CH1820" s="12"/>
      <c r="CI1820" s="12"/>
      <c r="CJ1820" s="12">
        <f t="shared" si="2246"/>
        <v>0</v>
      </c>
      <c r="CK1820" s="12"/>
      <c r="CL1820" s="12"/>
      <c r="CM1820" s="12">
        <v>125692</v>
      </c>
      <c r="CN1820" s="12">
        <f t="shared" si="2247"/>
        <v>125692</v>
      </c>
      <c r="CO1820" s="12"/>
      <c r="CP1820" s="12"/>
      <c r="CQ1820" s="12"/>
      <c r="CR1820" s="12">
        <f t="shared" si="2248"/>
        <v>0</v>
      </c>
      <c r="CS1820" s="12"/>
      <c r="CT1820" s="12"/>
      <c r="CU1820" s="12"/>
      <c r="CV1820" s="12">
        <f t="shared" si="2249"/>
        <v>0</v>
      </c>
      <c r="CW1820" s="12"/>
      <c r="CX1820" s="12"/>
      <c r="CY1820" s="12"/>
      <c r="CZ1820" s="12">
        <f t="shared" si="2250"/>
        <v>0</v>
      </c>
      <c r="DA1820" s="12"/>
      <c r="DB1820" s="12"/>
      <c r="DC1820" s="12"/>
      <c r="DD1820" s="12">
        <f t="shared" si="2251"/>
        <v>0</v>
      </c>
      <c r="DE1820" s="13" t="s">
        <v>54</v>
      </c>
      <c r="DF1820" s="14" t="s">
        <v>55</v>
      </c>
    </row>
    <row r="1821" spans="1:110" ht="51" hidden="1" x14ac:dyDescent="0.25">
      <c r="A1821" s="25" t="s">
        <v>456</v>
      </c>
      <c r="B1821" s="48" t="s">
        <v>1776</v>
      </c>
      <c r="C1821" s="49">
        <v>1903</v>
      </c>
      <c r="D1821" s="49" t="s">
        <v>51</v>
      </c>
      <c r="E1821" s="48" t="s">
        <v>56</v>
      </c>
      <c r="F1821" s="50">
        <v>469.97</v>
      </c>
      <c r="G1821" s="50">
        <v>428.97</v>
      </c>
      <c r="H1821" s="51">
        <v>34038</v>
      </c>
      <c r="I1821" s="12">
        <f t="shared" si="2215"/>
        <v>1841954.8778599999</v>
      </c>
      <c r="J1821" s="12">
        <f t="shared" si="2216"/>
        <v>853536.33892999997</v>
      </c>
      <c r="K1821" s="12">
        <f t="shared" si="2214"/>
        <v>988418.53892999992</v>
      </c>
      <c r="L1821" s="12">
        <f t="shared" si="2234"/>
        <v>988418.53892999992</v>
      </c>
      <c r="M1821" s="12">
        <f t="shared" si="2235"/>
        <v>0</v>
      </c>
      <c r="N1821" s="12"/>
      <c r="O1821" s="12"/>
      <c r="P1821" s="12">
        <v>0</v>
      </c>
      <c r="Q1821" s="12">
        <v>1070095.7250000001</v>
      </c>
      <c r="R1821" s="12">
        <v>1070095.7250000001</v>
      </c>
      <c r="S1821" s="12">
        <v>0</v>
      </c>
      <c r="T1821" s="12"/>
      <c r="U1821" s="12"/>
      <c r="V1821" s="12">
        <v>0</v>
      </c>
      <c r="W1821" s="12"/>
      <c r="X1821" s="12"/>
      <c r="Y1821" s="12">
        <v>0</v>
      </c>
      <c r="Z1821" s="12">
        <v>289764.94199999998</v>
      </c>
      <c r="AA1821" s="12">
        <v>318644.67479999998</v>
      </c>
      <c r="AB1821" s="12">
        <v>28879.732799999998</v>
      </c>
      <c r="AC1821" s="12"/>
      <c r="AD1821" s="12">
        <v>318332.27805999998</v>
      </c>
      <c r="AE1821" s="12">
        <v>318332.27805999998</v>
      </c>
      <c r="AF1821" s="12"/>
      <c r="AG1821" s="12"/>
      <c r="AH1821" s="12">
        <v>0</v>
      </c>
      <c r="AI1821" s="12"/>
      <c r="AJ1821" s="12"/>
      <c r="AK1821" s="12">
        <v>0</v>
      </c>
      <c r="AL1821" s="12"/>
      <c r="AM1821" s="12"/>
      <c r="AN1821" s="12">
        <v>0</v>
      </c>
      <c r="AO1821" s="32"/>
      <c r="AP1821" s="39" t="s">
        <v>53</v>
      </c>
      <c r="AQ1821" s="32"/>
      <c r="AR1821" s="32">
        <v>0</v>
      </c>
      <c r="AS1821" s="12"/>
      <c r="AT1821" s="12"/>
      <c r="AU1821" s="12">
        <v>0</v>
      </c>
      <c r="AV1821" s="12"/>
      <c r="AW1821" s="12"/>
      <c r="AX1821" s="12">
        <v>0</v>
      </c>
      <c r="AY1821" s="45"/>
      <c r="AZ1821" s="32"/>
      <c r="BA1821" s="12">
        <v>0</v>
      </c>
      <c r="BB1821" s="12">
        <f t="shared" si="2238"/>
        <v>0</v>
      </c>
      <c r="BC1821" s="12">
        <f t="shared" si="2211"/>
        <v>134882.20000000001</v>
      </c>
      <c r="BD1821" s="12">
        <f t="shared" si="2212"/>
        <v>134882.20000000001</v>
      </c>
      <c r="BE1821" s="12"/>
      <c r="BF1821" s="12"/>
      <c r="BG1821" s="12"/>
      <c r="BH1821" s="12">
        <f t="shared" si="2239"/>
        <v>0</v>
      </c>
      <c r="BI1821" s="12"/>
      <c r="BJ1821" s="12"/>
      <c r="BK1821" s="12"/>
      <c r="BL1821" s="12">
        <f t="shared" si="2240"/>
        <v>0</v>
      </c>
      <c r="BM1821" s="12"/>
      <c r="BN1821" s="12"/>
      <c r="BO1821" s="12"/>
      <c r="BP1821" s="12">
        <f t="shared" si="2241"/>
        <v>0</v>
      </c>
      <c r="BQ1821" s="12"/>
      <c r="BR1821" s="12"/>
      <c r="BS1821" s="12"/>
      <c r="BT1821" s="12">
        <f t="shared" si="2242"/>
        <v>0</v>
      </c>
      <c r="BU1821" s="12"/>
      <c r="BV1821" s="12"/>
      <c r="BW1821" s="12"/>
      <c r="BX1821" s="12">
        <f t="shared" si="2243"/>
        <v>0</v>
      </c>
      <c r="BY1821" s="12"/>
      <c r="BZ1821" s="12"/>
      <c r="CA1821" s="12"/>
      <c r="CB1821" s="12">
        <f t="shared" si="2244"/>
        <v>0</v>
      </c>
      <c r="CC1821" s="12"/>
      <c r="CD1821" s="12"/>
      <c r="CE1821" s="12"/>
      <c r="CF1821" s="12">
        <f t="shared" si="2245"/>
        <v>0</v>
      </c>
      <c r="CG1821" s="12"/>
      <c r="CH1821" s="12"/>
      <c r="CI1821" s="12"/>
      <c r="CJ1821" s="12">
        <f t="shared" si="2246"/>
        <v>0</v>
      </c>
      <c r="CK1821" s="12"/>
      <c r="CL1821" s="12"/>
      <c r="CM1821" s="12">
        <v>134882.20000000001</v>
      </c>
      <c r="CN1821" s="12">
        <f t="shared" si="2247"/>
        <v>134882.20000000001</v>
      </c>
      <c r="CO1821" s="12"/>
      <c r="CP1821" s="12"/>
      <c r="CQ1821" s="12"/>
      <c r="CR1821" s="12">
        <f t="shared" si="2248"/>
        <v>0</v>
      </c>
      <c r="CS1821" s="12"/>
      <c r="CT1821" s="12"/>
      <c r="CU1821" s="12"/>
      <c r="CV1821" s="12">
        <f t="shared" si="2249"/>
        <v>0</v>
      </c>
      <c r="CW1821" s="12"/>
      <c r="CX1821" s="12"/>
      <c r="CY1821" s="12"/>
      <c r="CZ1821" s="12">
        <f t="shared" si="2250"/>
        <v>0</v>
      </c>
      <c r="DA1821" s="12"/>
      <c r="DB1821" s="12"/>
      <c r="DC1821" s="12"/>
      <c r="DD1821" s="12">
        <f t="shared" si="2251"/>
        <v>0</v>
      </c>
      <c r="DE1821" s="13" t="s">
        <v>54</v>
      </c>
      <c r="DF1821" s="14" t="s">
        <v>55</v>
      </c>
    </row>
    <row r="1822" spans="1:110" ht="38.25" hidden="1" x14ac:dyDescent="0.25">
      <c r="A1822" s="25" t="s">
        <v>457</v>
      </c>
      <c r="B1822" s="48" t="s">
        <v>1777</v>
      </c>
      <c r="C1822" s="49">
        <v>1901</v>
      </c>
      <c r="D1822" s="49">
        <v>1982</v>
      </c>
      <c r="E1822" s="48" t="s">
        <v>52</v>
      </c>
      <c r="F1822" s="50">
        <v>3748.5</v>
      </c>
      <c r="G1822" s="50">
        <v>3347.5</v>
      </c>
      <c r="H1822" s="51">
        <v>33717</v>
      </c>
      <c r="I1822" s="12">
        <f t="shared" si="2215"/>
        <v>6655926</v>
      </c>
      <c r="J1822" s="12">
        <f t="shared" si="2216"/>
        <v>3327963</v>
      </c>
      <c r="K1822" s="12">
        <f t="shared" si="2214"/>
        <v>3327963</v>
      </c>
      <c r="L1822" s="12">
        <f t="shared" si="2234"/>
        <v>3327963</v>
      </c>
      <c r="M1822" s="12">
        <f t="shared" si="2235"/>
        <v>0</v>
      </c>
      <c r="N1822" s="12"/>
      <c r="O1822" s="12"/>
      <c r="P1822" s="12">
        <v>0</v>
      </c>
      <c r="Q1822" s="12"/>
      <c r="R1822" s="12"/>
      <c r="S1822" s="12">
        <v>0</v>
      </c>
      <c r="T1822" s="12"/>
      <c r="U1822" s="12"/>
      <c r="V1822" s="12">
        <v>0</v>
      </c>
      <c r="W1822" s="12"/>
      <c r="X1822" s="12"/>
      <c r="Y1822" s="12">
        <v>0</v>
      </c>
      <c r="Z1822" s="12"/>
      <c r="AA1822" s="12"/>
      <c r="AB1822" s="12">
        <v>0</v>
      </c>
      <c r="AC1822" s="12"/>
      <c r="AD1822" s="12"/>
      <c r="AE1822" s="12">
        <v>0</v>
      </c>
      <c r="AF1822" s="12"/>
      <c r="AG1822" s="12"/>
      <c r="AH1822" s="12">
        <v>0</v>
      </c>
      <c r="AI1822" s="12"/>
      <c r="AJ1822" s="12"/>
      <c r="AK1822" s="12">
        <v>0</v>
      </c>
      <c r="AL1822" s="12"/>
      <c r="AM1822" s="12"/>
      <c r="AN1822" s="12">
        <v>0</v>
      </c>
      <c r="AO1822" s="32">
        <v>9000000</v>
      </c>
      <c r="AP1822" s="39" t="s">
        <v>497</v>
      </c>
      <c r="AQ1822" s="32">
        <v>6655926</v>
      </c>
      <c r="AR1822" s="32">
        <v>-2344074</v>
      </c>
      <c r="AS1822" s="12"/>
      <c r="AT1822" s="12"/>
      <c r="AU1822" s="12">
        <v>0</v>
      </c>
      <c r="AV1822" s="12"/>
      <c r="AW1822" s="12"/>
      <c r="AX1822" s="12">
        <v>0</v>
      </c>
      <c r="AY1822" s="45"/>
      <c r="AZ1822" s="32"/>
      <c r="BA1822" s="12">
        <v>0</v>
      </c>
      <c r="BB1822" s="12">
        <f t="shared" si="2238"/>
        <v>0</v>
      </c>
      <c r="BC1822" s="12">
        <f t="shared" si="2211"/>
        <v>0</v>
      </c>
      <c r="BD1822" s="12">
        <f t="shared" si="2212"/>
        <v>0</v>
      </c>
      <c r="BE1822" s="12"/>
      <c r="BF1822" s="12"/>
      <c r="BG1822" s="12"/>
      <c r="BH1822" s="12">
        <f t="shared" si="2239"/>
        <v>0</v>
      </c>
      <c r="BI1822" s="12"/>
      <c r="BJ1822" s="12"/>
      <c r="BK1822" s="12"/>
      <c r="BL1822" s="12">
        <f t="shared" si="2240"/>
        <v>0</v>
      </c>
      <c r="BM1822" s="12"/>
      <c r="BN1822" s="12"/>
      <c r="BO1822" s="12"/>
      <c r="BP1822" s="12">
        <f t="shared" si="2241"/>
        <v>0</v>
      </c>
      <c r="BQ1822" s="12"/>
      <c r="BR1822" s="12"/>
      <c r="BS1822" s="12"/>
      <c r="BT1822" s="12">
        <f t="shared" si="2242"/>
        <v>0</v>
      </c>
      <c r="BU1822" s="12"/>
      <c r="BV1822" s="12"/>
      <c r="BW1822" s="12"/>
      <c r="BX1822" s="12">
        <f t="shared" si="2243"/>
        <v>0</v>
      </c>
      <c r="BY1822" s="12"/>
      <c r="BZ1822" s="12"/>
      <c r="CA1822" s="12"/>
      <c r="CB1822" s="12">
        <f t="shared" si="2244"/>
        <v>0</v>
      </c>
      <c r="CC1822" s="12"/>
      <c r="CD1822" s="12"/>
      <c r="CE1822" s="12"/>
      <c r="CF1822" s="12">
        <f t="shared" si="2245"/>
        <v>0</v>
      </c>
      <c r="CG1822" s="12"/>
      <c r="CH1822" s="12"/>
      <c r="CI1822" s="12"/>
      <c r="CJ1822" s="12">
        <f t="shared" si="2246"/>
        <v>0</v>
      </c>
      <c r="CK1822" s="12"/>
      <c r="CL1822" s="12"/>
      <c r="CM1822" s="12"/>
      <c r="CN1822" s="12">
        <f t="shared" si="2247"/>
        <v>0</v>
      </c>
      <c r="CO1822" s="12"/>
      <c r="CP1822" s="12"/>
      <c r="CQ1822" s="12"/>
      <c r="CR1822" s="12">
        <f t="shared" si="2248"/>
        <v>0</v>
      </c>
      <c r="CS1822" s="12"/>
      <c r="CT1822" s="12"/>
      <c r="CU1822" s="12"/>
      <c r="CV1822" s="12">
        <f t="shared" si="2249"/>
        <v>0</v>
      </c>
      <c r="CW1822" s="12"/>
      <c r="CX1822" s="12"/>
      <c r="CY1822" s="12"/>
      <c r="CZ1822" s="12">
        <f t="shared" si="2250"/>
        <v>0</v>
      </c>
      <c r="DA1822" s="12"/>
      <c r="DB1822" s="12"/>
      <c r="DC1822" s="12"/>
      <c r="DD1822" s="12">
        <f t="shared" si="2251"/>
        <v>0</v>
      </c>
      <c r="DE1822" s="13" t="s">
        <v>54</v>
      </c>
      <c r="DF1822" s="14" t="s">
        <v>55</v>
      </c>
    </row>
    <row r="1823" spans="1:110" ht="51" hidden="1" x14ac:dyDescent="0.25">
      <c r="A1823" s="25" t="s">
        <v>458</v>
      </c>
      <c r="B1823" s="48" t="s">
        <v>1778</v>
      </c>
      <c r="C1823" s="49">
        <v>1894</v>
      </c>
      <c r="D1823" s="49" t="s">
        <v>51</v>
      </c>
      <c r="E1823" s="48" t="s">
        <v>56</v>
      </c>
      <c r="F1823" s="50">
        <v>2620.1</v>
      </c>
      <c r="G1823" s="50">
        <v>2180.1</v>
      </c>
      <c r="H1823" s="51">
        <v>33765</v>
      </c>
      <c r="I1823" s="12">
        <f t="shared" si="2215"/>
        <v>801943.2</v>
      </c>
      <c r="J1823" s="12">
        <f t="shared" si="2216"/>
        <v>400971.6</v>
      </c>
      <c r="K1823" s="12">
        <f t="shared" si="2214"/>
        <v>400971.6</v>
      </c>
      <c r="L1823" s="12">
        <f t="shared" si="2234"/>
        <v>400971.6</v>
      </c>
      <c r="M1823" s="12">
        <f t="shared" si="2235"/>
        <v>0</v>
      </c>
      <c r="N1823" s="12"/>
      <c r="O1823" s="12"/>
      <c r="P1823" s="12">
        <v>0</v>
      </c>
      <c r="Q1823" s="12"/>
      <c r="R1823" s="12"/>
      <c r="S1823" s="12">
        <v>0</v>
      </c>
      <c r="T1823" s="12"/>
      <c r="U1823" s="12"/>
      <c r="V1823" s="12">
        <v>0</v>
      </c>
      <c r="W1823" s="12"/>
      <c r="X1823" s="12"/>
      <c r="Y1823" s="12">
        <v>0</v>
      </c>
      <c r="Z1823" s="12"/>
      <c r="AA1823" s="12"/>
      <c r="AB1823" s="12">
        <v>0</v>
      </c>
      <c r="AC1823" s="12">
        <v>1290357.656</v>
      </c>
      <c r="AD1823" s="12">
        <v>801943.2</v>
      </c>
      <c r="AE1823" s="12">
        <v>-488414.45600000001</v>
      </c>
      <c r="AF1823" s="12"/>
      <c r="AG1823" s="12"/>
      <c r="AH1823" s="12">
        <v>0</v>
      </c>
      <c r="AI1823" s="12"/>
      <c r="AJ1823" s="12"/>
      <c r="AK1823" s="12">
        <v>0</v>
      </c>
      <c r="AL1823" s="12"/>
      <c r="AM1823" s="12"/>
      <c r="AN1823" s="12">
        <v>0</v>
      </c>
      <c r="AO1823" s="32"/>
      <c r="AP1823" s="39" t="s">
        <v>53</v>
      </c>
      <c r="AQ1823" s="32"/>
      <c r="AR1823" s="32">
        <v>0</v>
      </c>
      <c r="AS1823" s="12"/>
      <c r="AT1823" s="12"/>
      <c r="AU1823" s="12">
        <v>0</v>
      </c>
      <c r="AV1823" s="12"/>
      <c r="AW1823" s="12"/>
      <c r="AX1823" s="12">
        <v>0</v>
      </c>
      <c r="AY1823" s="45"/>
      <c r="AZ1823" s="32"/>
      <c r="BA1823" s="12">
        <v>0</v>
      </c>
      <c r="BB1823" s="12">
        <f t="shared" si="2238"/>
        <v>0</v>
      </c>
      <c r="BC1823" s="12">
        <f t="shared" si="2211"/>
        <v>0</v>
      </c>
      <c r="BD1823" s="12">
        <f t="shared" si="2212"/>
        <v>0</v>
      </c>
      <c r="BE1823" s="12"/>
      <c r="BF1823" s="12"/>
      <c r="BG1823" s="12"/>
      <c r="BH1823" s="12">
        <f t="shared" si="2239"/>
        <v>0</v>
      </c>
      <c r="BI1823" s="12"/>
      <c r="BJ1823" s="12"/>
      <c r="BK1823" s="12"/>
      <c r="BL1823" s="12">
        <f t="shared" si="2240"/>
        <v>0</v>
      </c>
      <c r="BM1823" s="12"/>
      <c r="BN1823" s="12"/>
      <c r="BO1823" s="12"/>
      <c r="BP1823" s="12">
        <f t="shared" si="2241"/>
        <v>0</v>
      </c>
      <c r="BQ1823" s="12"/>
      <c r="BR1823" s="12"/>
      <c r="BS1823" s="12"/>
      <c r="BT1823" s="12">
        <f t="shared" si="2242"/>
        <v>0</v>
      </c>
      <c r="BU1823" s="12"/>
      <c r="BV1823" s="12"/>
      <c r="BW1823" s="12"/>
      <c r="BX1823" s="12">
        <f t="shared" si="2243"/>
        <v>0</v>
      </c>
      <c r="BY1823" s="12"/>
      <c r="BZ1823" s="12"/>
      <c r="CA1823" s="12"/>
      <c r="CB1823" s="12">
        <f t="shared" si="2244"/>
        <v>0</v>
      </c>
      <c r="CC1823" s="12"/>
      <c r="CD1823" s="12"/>
      <c r="CE1823" s="12"/>
      <c r="CF1823" s="12">
        <f t="shared" si="2245"/>
        <v>0</v>
      </c>
      <c r="CG1823" s="12"/>
      <c r="CH1823" s="12"/>
      <c r="CI1823" s="12"/>
      <c r="CJ1823" s="12">
        <f t="shared" si="2246"/>
        <v>0</v>
      </c>
      <c r="CK1823" s="12"/>
      <c r="CL1823" s="12"/>
      <c r="CM1823" s="12"/>
      <c r="CN1823" s="12">
        <f t="shared" si="2247"/>
        <v>0</v>
      </c>
      <c r="CO1823" s="12"/>
      <c r="CP1823" s="12"/>
      <c r="CQ1823" s="12"/>
      <c r="CR1823" s="12">
        <f t="shared" si="2248"/>
        <v>0</v>
      </c>
      <c r="CS1823" s="12"/>
      <c r="CT1823" s="12"/>
      <c r="CU1823" s="12"/>
      <c r="CV1823" s="12">
        <f t="shared" si="2249"/>
        <v>0</v>
      </c>
      <c r="CW1823" s="12"/>
      <c r="CX1823" s="12"/>
      <c r="CY1823" s="12"/>
      <c r="CZ1823" s="12">
        <f t="shared" si="2250"/>
        <v>0</v>
      </c>
      <c r="DA1823" s="12"/>
      <c r="DB1823" s="12"/>
      <c r="DC1823" s="12"/>
      <c r="DD1823" s="12">
        <f t="shared" si="2251"/>
        <v>0</v>
      </c>
      <c r="DE1823" s="13" t="s">
        <v>54</v>
      </c>
      <c r="DF1823" s="14" t="s">
        <v>55</v>
      </c>
    </row>
    <row r="1824" spans="1:110" ht="51" hidden="1" x14ac:dyDescent="0.25">
      <c r="A1824" s="25" t="s">
        <v>460</v>
      </c>
      <c r="B1824" s="48" t="s">
        <v>1779</v>
      </c>
      <c r="C1824" s="49">
        <v>1898</v>
      </c>
      <c r="D1824" s="49" t="s">
        <v>51</v>
      </c>
      <c r="E1824" s="48" t="s">
        <v>56</v>
      </c>
      <c r="F1824" s="50">
        <v>1878.47</v>
      </c>
      <c r="G1824" s="50">
        <v>1697.47</v>
      </c>
      <c r="H1824" s="51">
        <v>34060</v>
      </c>
      <c r="I1824" s="12">
        <f t="shared" si="2215"/>
        <v>1968528</v>
      </c>
      <c r="J1824" s="12">
        <f t="shared" si="2216"/>
        <v>984264</v>
      </c>
      <c r="K1824" s="12">
        <f t="shared" si="2214"/>
        <v>984264</v>
      </c>
      <c r="L1824" s="12">
        <f t="shared" si="2234"/>
        <v>984264</v>
      </c>
      <c r="M1824" s="12">
        <f t="shared" si="2235"/>
        <v>0</v>
      </c>
      <c r="N1824" s="12"/>
      <c r="O1824" s="12"/>
      <c r="P1824" s="12">
        <v>0</v>
      </c>
      <c r="Q1824" s="12"/>
      <c r="R1824" s="12"/>
      <c r="S1824" s="12">
        <v>0</v>
      </c>
      <c r="T1824" s="12"/>
      <c r="U1824" s="12"/>
      <c r="V1824" s="12">
        <v>0</v>
      </c>
      <c r="W1824" s="12"/>
      <c r="X1824" s="12"/>
      <c r="Y1824" s="12">
        <v>0</v>
      </c>
      <c r="Z1824" s="12"/>
      <c r="AA1824" s="12"/>
      <c r="AB1824" s="12">
        <v>0</v>
      </c>
      <c r="AC1824" s="12"/>
      <c r="AD1824" s="12"/>
      <c r="AE1824" s="12">
        <v>0</v>
      </c>
      <c r="AF1824" s="12"/>
      <c r="AG1824" s="12"/>
      <c r="AH1824" s="12">
        <v>0</v>
      </c>
      <c r="AI1824" s="12"/>
      <c r="AJ1824" s="12"/>
      <c r="AK1824" s="12">
        <v>0</v>
      </c>
      <c r="AL1824" s="12"/>
      <c r="AM1824" s="12"/>
      <c r="AN1824" s="12">
        <v>0</v>
      </c>
      <c r="AO1824" s="32"/>
      <c r="AP1824" s="39" t="s">
        <v>53</v>
      </c>
      <c r="AQ1824" s="32"/>
      <c r="AR1824" s="32">
        <v>0</v>
      </c>
      <c r="AS1824" s="12">
        <v>2705614.9130000002</v>
      </c>
      <c r="AT1824" s="12">
        <v>1968528</v>
      </c>
      <c r="AU1824" s="12">
        <v>-737086.91300000018</v>
      </c>
      <c r="AV1824" s="12"/>
      <c r="AW1824" s="12"/>
      <c r="AX1824" s="12">
        <v>0</v>
      </c>
      <c r="AY1824" s="45"/>
      <c r="AZ1824" s="32"/>
      <c r="BA1824" s="12">
        <v>0</v>
      </c>
      <c r="BB1824" s="12">
        <f t="shared" si="2238"/>
        <v>0</v>
      </c>
      <c r="BC1824" s="12">
        <f t="shared" si="2211"/>
        <v>0</v>
      </c>
      <c r="BD1824" s="12">
        <f t="shared" si="2212"/>
        <v>0</v>
      </c>
      <c r="BE1824" s="12"/>
      <c r="BF1824" s="12"/>
      <c r="BG1824" s="12"/>
      <c r="BH1824" s="12">
        <f t="shared" si="2239"/>
        <v>0</v>
      </c>
      <c r="BI1824" s="12"/>
      <c r="BJ1824" s="12"/>
      <c r="BK1824" s="12"/>
      <c r="BL1824" s="12">
        <f t="shared" si="2240"/>
        <v>0</v>
      </c>
      <c r="BM1824" s="12"/>
      <c r="BN1824" s="12"/>
      <c r="BO1824" s="12"/>
      <c r="BP1824" s="12">
        <f t="shared" si="2241"/>
        <v>0</v>
      </c>
      <c r="BQ1824" s="12"/>
      <c r="BR1824" s="12"/>
      <c r="BS1824" s="12"/>
      <c r="BT1824" s="12">
        <f t="shared" si="2242"/>
        <v>0</v>
      </c>
      <c r="BU1824" s="12"/>
      <c r="BV1824" s="12"/>
      <c r="BW1824" s="12"/>
      <c r="BX1824" s="12">
        <f t="shared" si="2243"/>
        <v>0</v>
      </c>
      <c r="BY1824" s="12"/>
      <c r="BZ1824" s="12"/>
      <c r="CA1824" s="12"/>
      <c r="CB1824" s="12">
        <f t="shared" si="2244"/>
        <v>0</v>
      </c>
      <c r="CC1824" s="12"/>
      <c r="CD1824" s="12"/>
      <c r="CE1824" s="12"/>
      <c r="CF1824" s="12">
        <f t="shared" si="2245"/>
        <v>0</v>
      </c>
      <c r="CG1824" s="12"/>
      <c r="CH1824" s="12"/>
      <c r="CI1824" s="12"/>
      <c r="CJ1824" s="12">
        <f t="shared" si="2246"/>
        <v>0</v>
      </c>
      <c r="CK1824" s="12"/>
      <c r="CL1824" s="12"/>
      <c r="CM1824" s="12"/>
      <c r="CN1824" s="12">
        <f t="shared" si="2247"/>
        <v>0</v>
      </c>
      <c r="CO1824" s="12"/>
      <c r="CP1824" s="12"/>
      <c r="CQ1824" s="12"/>
      <c r="CR1824" s="12">
        <f t="shared" si="2248"/>
        <v>0</v>
      </c>
      <c r="CS1824" s="12"/>
      <c r="CT1824" s="12"/>
      <c r="CU1824" s="12"/>
      <c r="CV1824" s="12">
        <f t="shared" si="2249"/>
        <v>0</v>
      </c>
      <c r="CW1824" s="12"/>
      <c r="CX1824" s="12"/>
      <c r="CY1824" s="12"/>
      <c r="CZ1824" s="12">
        <f t="shared" si="2250"/>
        <v>0</v>
      </c>
      <c r="DA1824" s="12"/>
      <c r="DB1824" s="12"/>
      <c r="DC1824" s="12"/>
      <c r="DD1824" s="12">
        <f t="shared" si="2251"/>
        <v>0</v>
      </c>
      <c r="DE1824" s="13" t="s">
        <v>54</v>
      </c>
      <c r="DF1824" s="14" t="s">
        <v>55</v>
      </c>
    </row>
    <row r="1825" spans="1:110" ht="51" hidden="1" x14ac:dyDescent="0.25">
      <c r="A1825" s="25" t="s">
        <v>461</v>
      </c>
      <c r="B1825" s="48" t="s">
        <v>1780</v>
      </c>
      <c r="C1825" s="49">
        <v>1906</v>
      </c>
      <c r="D1825" s="49" t="s">
        <v>51</v>
      </c>
      <c r="E1825" s="48" t="s">
        <v>56</v>
      </c>
      <c r="F1825" s="50">
        <v>734.81</v>
      </c>
      <c r="G1825" s="50">
        <v>598.80999999999995</v>
      </c>
      <c r="H1825" s="51">
        <v>34060</v>
      </c>
      <c r="I1825" s="12">
        <f t="shared" si="2215"/>
        <v>1042044</v>
      </c>
      <c r="J1825" s="12">
        <f t="shared" si="2216"/>
        <v>521022</v>
      </c>
      <c r="K1825" s="12">
        <f t="shared" si="2214"/>
        <v>521022</v>
      </c>
      <c r="L1825" s="12">
        <f t="shared" si="2234"/>
        <v>521022</v>
      </c>
      <c r="M1825" s="12">
        <f t="shared" si="2235"/>
        <v>0</v>
      </c>
      <c r="N1825" s="12"/>
      <c r="O1825" s="12"/>
      <c r="P1825" s="12">
        <v>0</v>
      </c>
      <c r="Q1825" s="12"/>
      <c r="R1825" s="12"/>
      <c r="S1825" s="12">
        <v>0</v>
      </c>
      <c r="T1825" s="12"/>
      <c r="U1825" s="12"/>
      <c r="V1825" s="12">
        <v>0</v>
      </c>
      <c r="W1825" s="12"/>
      <c r="X1825" s="12"/>
      <c r="Y1825" s="12">
        <v>0</v>
      </c>
      <c r="Z1825" s="12"/>
      <c r="AA1825" s="12"/>
      <c r="AB1825" s="12">
        <v>0</v>
      </c>
      <c r="AC1825" s="12"/>
      <c r="AD1825" s="12"/>
      <c r="AE1825" s="12">
        <v>0</v>
      </c>
      <c r="AF1825" s="12"/>
      <c r="AG1825" s="12"/>
      <c r="AH1825" s="12">
        <v>0</v>
      </c>
      <c r="AI1825" s="12"/>
      <c r="AJ1825" s="12"/>
      <c r="AK1825" s="12">
        <v>0</v>
      </c>
      <c r="AL1825" s="12"/>
      <c r="AM1825" s="12"/>
      <c r="AN1825" s="12">
        <v>0</v>
      </c>
      <c r="AO1825" s="32"/>
      <c r="AP1825" s="39" t="s">
        <v>53</v>
      </c>
      <c r="AQ1825" s="32"/>
      <c r="AR1825" s="32">
        <v>0</v>
      </c>
      <c r="AS1825" s="12">
        <v>1118257.652</v>
      </c>
      <c r="AT1825" s="12">
        <v>1042044</v>
      </c>
      <c r="AU1825" s="12">
        <v>-76213.652000000002</v>
      </c>
      <c r="AV1825" s="12"/>
      <c r="AW1825" s="12"/>
      <c r="AX1825" s="12">
        <v>0</v>
      </c>
      <c r="AY1825" s="45"/>
      <c r="AZ1825" s="32"/>
      <c r="BA1825" s="12">
        <v>0</v>
      </c>
      <c r="BB1825" s="12">
        <f t="shared" si="2238"/>
        <v>0</v>
      </c>
      <c r="BC1825" s="12">
        <f t="shared" si="2211"/>
        <v>0</v>
      </c>
      <c r="BD1825" s="12">
        <f t="shared" si="2212"/>
        <v>0</v>
      </c>
      <c r="BE1825" s="12"/>
      <c r="BF1825" s="12"/>
      <c r="BG1825" s="12"/>
      <c r="BH1825" s="12">
        <f t="shared" si="2239"/>
        <v>0</v>
      </c>
      <c r="BI1825" s="12"/>
      <c r="BJ1825" s="12"/>
      <c r="BK1825" s="12"/>
      <c r="BL1825" s="12">
        <f t="shared" si="2240"/>
        <v>0</v>
      </c>
      <c r="BM1825" s="12"/>
      <c r="BN1825" s="12"/>
      <c r="BO1825" s="12"/>
      <c r="BP1825" s="12">
        <f t="shared" si="2241"/>
        <v>0</v>
      </c>
      <c r="BQ1825" s="12"/>
      <c r="BR1825" s="12"/>
      <c r="BS1825" s="12"/>
      <c r="BT1825" s="12">
        <f t="shared" si="2242"/>
        <v>0</v>
      </c>
      <c r="BU1825" s="12"/>
      <c r="BV1825" s="12"/>
      <c r="BW1825" s="12"/>
      <c r="BX1825" s="12">
        <f t="shared" si="2243"/>
        <v>0</v>
      </c>
      <c r="BY1825" s="12"/>
      <c r="BZ1825" s="12"/>
      <c r="CA1825" s="12"/>
      <c r="CB1825" s="12">
        <f t="shared" si="2244"/>
        <v>0</v>
      </c>
      <c r="CC1825" s="12"/>
      <c r="CD1825" s="12"/>
      <c r="CE1825" s="12"/>
      <c r="CF1825" s="12">
        <f t="shared" si="2245"/>
        <v>0</v>
      </c>
      <c r="CG1825" s="12"/>
      <c r="CH1825" s="12"/>
      <c r="CI1825" s="12"/>
      <c r="CJ1825" s="12">
        <f t="shared" si="2246"/>
        <v>0</v>
      </c>
      <c r="CK1825" s="12"/>
      <c r="CL1825" s="12"/>
      <c r="CM1825" s="12"/>
      <c r="CN1825" s="12">
        <f t="shared" si="2247"/>
        <v>0</v>
      </c>
      <c r="CO1825" s="12"/>
      <c r="CP1825" s="12"/>
      <c r="CQ1825" s="12"/>
      <c r="CR1825" s="12">
        <f t="shared" si="2248"/>
        <v>0</v>
      </c>
      <c r="CS1825" s="12"/>
      <c r="CT1825" s="12"/>
      <c r="CU1825" s="12"/>
      <c r="CV1825" s="12">
        <f t="shared" si="2249"/>
        <v>0</v>
      </c>
      <c r="CW1825" s="12"/>
      <c r="CX1825" s="12"/>
      <c r="CY1825" s="12"/>
      <c r="CZ1825" s="12">
        <f t="shared" si="2250"/>
        <v>0</v>
      </c>
      <c r="DA1825" s="12"/>
      <c r="DB1825" s="12"/>
      <c r="DC1825" s="12"/>
      <c r="DD1825" s="12">
        <f t="shared" si="2251"/>
        <v>0</v>
      </c>
      <c r="DE1825" s="13" t="s">
        <v>54</v>
      </c>
      <c r="DF1825" s="14" t="s">
        <v>55</v>
      </c>
    </row>
    <row r="1826" spans="1:110" ht="51" hidden="1" x14ac:dyDescent="0.25">
      <c r="A1826" s="25" t="s">
        <v>462</v>
      </c>
      <c r="B1826" s="48" t="s">
        <v>1781</v>
      </c>
      <c r="C1826" s="49">
        <v>1858</v>
      </c>
      <c r="D1826" s="49" t="s">
        <v>51</v>
      </c>
      <c r="E1826" s="48" t="s">
        <v>56</v>
      </c>
      <c r="F1826" s="50">
        <v>7514</v>
      </c>
      <c r="G1826" s="50">
        <v>7292</v>
      </c>
      <c r="H1826" s="51">
        <v>35436</v>
      </c>
      <c r="I1826" s="12">
        <f t="shared" si="2215"/>
        <v>37049660.566426985</v>
      </c>
      <c r="J1826" s="12">
        <f t="shared" si="2216"/>
        <v>18324830.283213492</v>
      </c>
      <c r="K1826" s="12">
        <f t="shared" si="2214"/>
        <v>18724830.283213492</v>
      </c>
      <c r="L1826" s="12">
        <f t="shared" si="2234"/>
        <v>18724830.283213492</v>
      </c>
      <c r="M1826" s="12">
        <f t="shared" si="2235"/>
        <v>0</v>
      </c>
      <c r="N1826" s="12"/>
      <c r="O1826" s="12"/>
      <c r="P1826" s="12">
        <v>0</v>
      </c>
      <c r="Q1826" s="12"/>
      <c r="R1826" s="12"/>
      <c r="S1826" s="12">
        <v>0</v>
      </c>
      <c r="T1826" s="12"/>
      <c r="U1826" s="12"/>
      <c r="V1826" s="12">
        <v>0</v>
      </c>
      <c r="W1826" s="12"/>
      <c r="X1826" s="12"/>
      <c r="Y1826" s="12">
        <v>0</v>
      </c>
      <c r="Z1826" s="12"/>
      <c r="AA1826" s="12"/>
      <c r="AB1826" s="12">
        <v>0</v>
      </c>
      <c r="AC1826" s="12"/>
      <c r="AD1826" s="12"/>
      <c r="AE1826" s="12">
        <v>0</v>
      </c>
      <c r="AF1826" s="12">
        <v>8394842.0089999996</v>
      </c>
      <c r="AG1826" s="12">
        <v>8394842.0089999996</v>
      </c>
      <c r="AH1826" s="12">
        <v>0</v>
      </c>
      <c r="AI1826" s="12"/>
      <c r="AJ1826" s="12"/>
      <c r="AK1826" s="12">
        <v>0</v>
      </c>
      <c r="AL1826" s="12"/>
      <c r="AM1826" s="12"/>
      <c r="AN1826" s="12">
        <v>0</v>
      </c>
      <c r="AO1826" s="32"/>
      <c r="AP1826" s="39" t="s">
        <v>53</v>
      </c>
      <c r="AQ1826" s="32"/>
      <c r="AR1826" s="32">
        <v>0</v>
      </c>
      <c r="AS1826" s="12"/>
      <c r="AT1826" s="12"/>
      <c r="AU1826" s="12">
        <v>0</v>
      </c>
      <c r="AV1826" s="12"/>
      <c r="AW1826" s="12">
        <v>28254818.557426985</v>
      </c>
      <c r="AX1826" s="12">
        <v>32363937.759999998</v>
      </c>
      <c r="AY1826" s="45"/>
      <c r="AZ1826" s="32"/>
      <c r="BA1826" s="12">
        <v>0</v>
      </c>
      <c r="BB1826" s="12">
        <f t="shared" si="2238"/>
        <v>0</v>
      </c>
      <c r="BC1826" s="12">
        <f t="shared" si="2211"/>
        <v>400000</v>
      </c>
      <c r="BD1826" s="12">
        <f t="shared" si="2212"/>
        <v>400000</v>
      </c>
      <c r="BE1826" s="12"/>
      <c r="BF1826" s="12"/>
      <c r="BG1826" s="12"/>
      <c r="BH1826" s="12">
        <f t="shared" si="2239"/>
        <v>0</v>
      </c>
      <c r="BI1826" s="12"/>
      <c r="BJ1826" s="12"/>
      <c r="BK1826" s="12"/>
      <c r="BL1826" s="12">
        <f t="shared" ref="BL1826:BL1829" si="2252">BK1826-BJ1826</f>
        <v>0</v>
      </c>
      <c r="BM1826" s="12"/>
      <c r="BN1826" s="12"/>
      <c r="BO1826" s="12">
        <v>400000</v>
      </c>
      <c r="BP1826" s="12">
        <f t="shared" si="2241"/>
        <v>400000</v>
      </c>
      <c r="BQ1826" s="12"/>
      <c r="BR1826" s="12"/>
      <c r="BS1826" s="12"/>
      <c r="BT1826" s="12">
        <f t="shared" si="2242"/>
        <v>0</v>
      </c>
      <c r="BU1826" s="12"/>
      <c r="BV1826" s="12"/>
      <c r="BW1826" s="12"/>
      <c r="BX1826" s="12">
        <f t="shared" si="2243"/>
        <v>0</v>
      </c>
      <c r="BY1826" s="12"/>
      <c r="BZ1826" s="12"/>
      <c r="CA1826" s="12"/>
      <c r="CB1826" s="12">
        <f t="shared" si="2244"/>
        <v>0</v>
      </c>
      <c r="CC1826" s="12"/>
      <c r="CD1826" s="12"/>
      <c r="CE1826" s="12"/>
      <c r="CF1826" s="12">
        <f t="shared" si="2245"/>
        <v>0</v>
      </c>
      <c r="CG1826" s="12"/>
      <c r="CH1826" s="12"/>
      <c r="CI1826" s="12"/>
      <c r="CJ1826" s="12">
        <f t="shared" si="2246"/>
        <v>0</v>
      </c>
      <c r="CK1826" s="12"/>
      <c r="CL1826" s="12"/>
      <c r="CM1826" s="12"/>
      <c r="CN1826" s="12">
        <f t="shared" si="2247"/>
        <v>0</v>
      </c>
      <c r="CO1826" s="12"/>
      <c r="CP1826" s="12"/>
      <c r="CQ1826" s="12"/>
      <c r="CR1826" s="12">
        <f t="shared" si="2248"/>
        <v>0</v>
      </c>
      <c r="CS1826" s="12"/>
      <c r="CT1826" s="12"/>
      <c r="CU1826" s="12"/>
      <c r="CV1826" s="12">
        <f t="shared" si="2249"/>
        <v>0</v>
      </c>
      <c r="CW1826" s="12"/>
      <c r="CX1826" s="12"/>
      <c r="CY1826" s="12"/>
      <c r="CZ1826" s="12">
        <f t="shared" si="2250"/>
        <v>0</v>
      </c>
      <c r="DA1826" s="12"/>
      <c r="DB1826" s="12"/>
      <c r="DC1826" s="12"/>
      <c r="DD1826" s="12">
        <f t="shared" si="2251"/>
        <v>0</v>
      </c>
      <c r="DE1826" s="13" t="s">
        <v>54</v>
      </c>
      <c r="DF1826" s="14" t="s">
        <v>55</v>
      </c>
    </row>
    <row r="1827" spans="1:110" ht="51" hidden="1" x14ac:dyDescent="0.25">
      <c r="A1827" s="25" t="s">
        <v>463</v>
      </c>
      <c r="B1827" s="48" t="s">
        <v>1782</v>
      </c>
      <c r="C1827" s="49">
        <v>1839</v>
      </c>
      <c r="D1827" s="49" t="s">
        <v>51</v>
      </c>
      <c r="E1827" s="48" t="s">
        <v>56</v>
      </c>
      <c r="F1827" s="50">
        <v>4441</v>
      </c>
      <c r="G1827" s="50">
        <v>4067</v>
      </c>
      <c r="H1827" s="51">
        <v>33611</v>
      </c>
      <c r="I1827" s="12">
        <f t="shared" si="2215"/>
        <v>11287049.82</v>
      </c>
      <c r="J1827" s="12">
        <f t="shared" si="2216"/>
        <v>5072708.0950000007</v>
      </c>
      <c r="K1827" s="12">
        <f t="shared" si="2214"/>
        <v>6214341.7249999996</v>
      </c>
      <c r="L1827" s="12">
        <f t="shared" si="2234"/>
        <v>6214341.7249999996</v>
      </c>
      <c r="M1827" s="12">
        <f t="shared" si="2235"/>
        <v>0</v>
      </c>
      <c r="N1827" s="12"/>
      <c r="O1827" s="12"/>
      <c r="P1827" s="12">
        <v>0</v>
      </c>
      <c r="Q1827" s="12">
        <v>10145416.189999999</v>
      </c>
      <c r="R1827" s="12">
        <v>10145416.189999999</v>
      </c>
      <c r="S1827" s="12">
        <v>0</v>
      </c>
      <c r="T1827" s="12"/>
      <c r="U1827" s="12"/>
      <c r="V1827" s="12">
        <v>0</v>
      </c>
      <c r="W1827" s="12"/>
      <c r="X1827" s="12"/>
      <c r="Y1827" s="12">
        <v>0</v>
      </c>
      <c r="Z1827" s="12"/>
      <c r="AA1827" s="12"/>
      <c r="AB1827" s="12">
        <v>0</v>
      </c>
      <c r="AC1827" s="12"/>
      <c r="AD1827" s="12"/>
      <c r="AE1827" s="12">
        <v>0</v>
      </c>
      <c r="AF1827" s="12"/>
      <c r="AG1827" s="12"/>
      <c r="AH1827" s="12">
        <v>0</v>
      </c>
      <c r="AI1827" s="12"/>
      <c r="AJ1827" s="12"/>
      <c r="AK1827" s="12">
        <v>0</v>
      </c>
      <c r="AL1827" s="12"/>
      <c r="AM1827" s="12"/>
      <c r="AN1827" s="12">
        <v>0</v>
      </c>
      <c r="AO1827" s="32"/>
      <c r="AP1827" s="39"/>
      <c r="AQ1827" s="32"/>
      <c r="AR1827" s="32">
        <v>0</v>
      </c>
      <c r="AS1827" s="12"/>
      <c r="AT1827" s="12"/>
      <c r="AU1827" s="12">
        <v>0</v>
      </c>
      <c r="AV1827" s="12"/>
      <c r="AW1827" s="12"/>
      <c r="AX1827" s="12">
        <v>0</v>
      </c>
      <c r="AY1827" s="45"/>
      <c r="AZ1827" s="32"/>
      <c r="BA1827" s="12">
        <v>0</v>
      </c>
      <c r="BB1827" s="12">
        <f t="shared" si="2238"/>
        <v>0</v>
      </c>
      <c r="BC1827" s="12">
        <f t="shared" si="2211"/>
        <v>1141633.6299999999</v>
      </c>
      <c r="BD1827" s="12">
        <f t="shared" si="2212"/>
        <v>1141633.6299999999</v>
      </c>
      <c r="BE1827" s="12">
        <v>1</v>
      </c>
      <c r="BF1827" s="12">
        <v>0</v>
      </c>
      <c r="BG1827" s="12">
        <v>800000</v>
      </c>
      <c r="BH1827" s="12">
        <f t="shared" si="2239"/>
        <v>800000</v>
      </c>
      <c r="BI1827" s="12"/>
      <c r="BJ1827" s="12"/>
      <c r="BK1827" s="12"/>
      <c r="BL1827" s="12">
        <f t="shared" si="2252"/>
        <v>0</v>
      </c>
      <c r="BM1827" s="12"/>
      <c r="BN1827" s="12"/>
      <c r="BO1827" s="12"/>
      <c r="BP1827" s="12">
        <f t="shared" si="2241"/>
        <v>0</v>
      </c>
      <c r="BQ1827" s="12"/>
      <c r="BR1827" s="12"/>
      <c r="BS1827" s="12"/>
      <c r="BT1827" s="12">
        <f t="shared" si="2242"/>
        <v>0</v>
      </c>
      <c r="BU1827" s="12"/>
      <c r="BV1827" s="12"/>
      <c r="BW1827" s="12"/>
      <c r="BX1827" s="12">
        <f t="shared" si="2243"/>
        <v>0</v>
      </c>
      <c r="BY1827" s="12"/>
      <c r="BZ1827" s="12"/>
      <c r="CA1827" s="12"/>
      <c r="CB1827" s="12">
        <f t="shared" si="2244"/>
        <v>0</v>
      </c>
      <c r="CC1827" s="12"/>
      <c r="CD1827" s="12"/>
      <c r="CE1827" s="12"/>
      <c r="CF1827" s="12">
        <f t="shared" si="2245"/>
        <v>0</v>
      </c>
      <c r="CG1827" s="12"/>
      <c r="CH1827" s="12"/>
      <c r="CI1827" s="12"/>
      <c r="CJ1827" s="12">
        <f t="shared" si="2246"/>
        <v>0</v>
      </c>
      <c r="CK1827" s="12"/>
      <c r="CL1827" s="12"/>
      <c r="CM1827" s="12">
        <v>341633.63</v>
      </c>
      <c r="CN1827" s="12">
        <f t="shared" si="2247"/>
        <v>341633.63</v>
      </c>
      <c r="CO1827" s="12"/>
      <c r="CP1827" s="12"/>
      <c r="CQ1827" s="12"/>
      <c r="CR1827" s="12">
        <f t="shared" si="2248"/>
        <v>0</v>
      </c>
      <c r="CS1827" s="12"/>
      <c r="CT1827" s="12"/>
      <c r="CU1827" s="12"/>
      <c r="CV1827" s="12">
        <f t="shared" si="2249"/>
        <v>0</v>
      </c>
      <c r="CW1827" s="12"/>
      <c r="CX1827" s="12"/>
      <c r="CY1827" s="12"/>
      <c r="CZ1827" s="12">
        <f t="shared" si="2250"/>
        <v>0</v>
      </c>
      <c r="DA1827" s="12"/>
      <c r="DB1827" s="12"/>
      <c r="DC1827" s="12"/>
      <c r="DD1827" s="12">
        <f t="shared" si="2251"/>
        <v>0</v>
      </c>
      <c r="DE1827" s="13" t="s">
        <v>54</v>
      </c>
      <c r="DF1827" s="14" t="s">
        <v>55</v>
      </c>
    </row>
    <row r="1828" spans="1:110" ht="51" hidden="1" x14ac:dyDescent="0.25">
      <c r="A1828" s="25" t="s">
        <v>464</v>
      </c>
      <c r="B1828" s="48" t="s">
        <v>1783</v>
      </c>
      <c r="C1828" s="49">
        <v>1860</v>
      </c>
      <c r="D1828" s="49" t="s">
        <v>51</v>
      </c>
      <c r="E1828" s="48" t="s">
        <v>56</v>
      </c>
      <c r="F1828" s="15">
        <v>211136.4</v>
      </c>
      <c r="G1828" s="15">
        <v>20964.400000000001</v>
      </c>
      <c r="H1828" s="51">
        <v>33611</v>
      </c>
      <c r="I1828" s="12">
        <f t="shared" si="2215"/>
        <v>28701940.526999999</v>
      </c>
      <c r="J1828" s="12">
        <f t="shared" si="2216"/>
        <v>14150970.263499999</v>
      </c>
      <c r="K1828" s="12">
        <f t="shared" si="2214"/>
        <v>14550970.263499999</v>
      </c>
      <c r="L1828" s="12">
        <f t="shared" si="2234"/>
        <v>14550970.263499999</v>
      </c>
      <c r="M1828" s="12">
        <f t="shared" si="2235"/>
        <v>0</v>
      </c>
      <c r="N1828" s="12"/>
      <c r="O1828" s="12"/>
      <c r="P1828" s="12">
        <v>0</v>
      </c>
      <c r="Q1828" s="12"/>
      <c r="R1828" s="12"/>
      <c r="S1828" s="12">
        <v>0</v>
      </c>
      <c r="T1828" s="12"/>
      <c r="U1828" s="12"/>
      <c r="V1828" s="12">
        <v>0</v>
      </c>
      <c r="W1828" s="12"/>
      <c r="X1828" s="12"/>
      <c r="Y1828" s="12">
        <v>0</v>
      </c>
      <c r="Z1828" s="12"/>
      <c r="AA1828" s="12"/>
      <c r="AB1828" s="12">
        <v>0</v>
      </c>
      <c r="AC1828" s="12"/>
      <c r="AD1828" s="12"/>
      <c r="AE1828" s="12">
        <v>0</v>
      </c>
      <c r="AF1828" s="12">
        <v>28301940.526999999</v>
      </c>
      <c r="AG1828" s="12">
        <v>28301940.526999999</v>
      </c>
      <c r="AH1828" s="12">
        <v>0</v>
      </c>
      <c r="AI1828" s="12"/>
      <c r="AJ1828" s="12"/>
      <c r="AK1828" s="12">
        <v>0</v>
      </c>
      <c r="AL1828" s="12"/>
      <c r="AM1828" s="12"/>
      <c r="AN1828" s="12">
        <v>0</v>
      </c>
      <c r="AO1828" s="32"/>
      <c r="AP1828" s="39" t="s">
        <v>53</v>
      </c>
      <c r="AQ1828" s="32"/>
      <c r="AR1828" s="32">
        <v>0</v>
      </c>
      <c r="AS1828" s="12"/>
      <c r="AT1828" s="12"/>
      <c r="AU1828" s="12">
        <v>0</v>
      </c>
      <c r="AV1828" s="12"/>
      <c r="AW1828" s="12"/>
      <c r="AX1828" s="12">
        <v>0</v>
      </c>
      <c r="AY1828" s="45"/>
      <c r="AZ1828" s="32"/>
      <c r="BA1828" s="12">
        <v>0</v>
      </c>
      <c r="BB1828" s="12">
        <f t="shared" si="2238"/>
        <v>0</v>
      </c>
      <c r="BC1828" s="12">
        <f t="shared" si="2211"/>
        <v>400000</v>
      </c>
      <c r="BD1828" s="12">
        <f t="shared" si="2212"/>
        <v>400000</v>
      </c>
      <c r="BE1828" s="12"/>
      <c r="BF1828" s="12"/>
      <c r="BG1828" s="12"/>
      <c r="BH1828" s="12">
        <f t="shared" si="2239"/>
        <v>0</v>
      </c>
      <c r="BI1828" s="12"/>
      <c r="BJ1828" s="12"/>
      <c r="BK1828" s="12"/>
      <c r="BL1828" s="12">
        <f t="shared" si="2252"/>
        <v>0</v>
      </c>
      <c r="BM1828" s="12"/>
      <c r="BN1828" s="12"/>
      <c r="BO1828" s="12">
        <v>400000</v>
      </c>
      <c r="BP1828" s="12">
        <f t="shared" si="2241"/>
        <v>400000</v>
      </c>
      <c r="BQ1828" s="12"/>
      <c r="BR1828" s="12"/>
      <c r="BS1828" s="12"/>
      <c r="BT1828" s="12">
        <f t="shared" si="2242"/>
        <v>0</v>
      </c>
      <c r="BU1828" s="12"/>
      <c r="BV1828" s="12"/>
      <c r="BW1828" s="12"/>
      <c r="BX1828" s="12">
        <f t="shared" si="2243"/>
        <v>0</v>
      </c>
      <c r="BY1828" s="12"/>
      <c r="BZ1828" s="12"/>
      <c r="CA1828" s="12"/>
      <c r="CB1828" s="12">
        <f t="shared" si="2244"/>
        <v>0</v>
      </c>
      <c r="CC1828" s="12"/>
      <c r="CD1828" s="12"/>
      <c r="CE1828" s="12"/>
      <c r="CF1828" s="12">
        <f t="shared" si="2245"/>
        <v>0</v>
      </c>
      <c r="CG1828" s="12"/>
      <c r="CH1828" s="12"/>
      <c r="CI1828" s="12"/>
      <c r="CJ1828" s="12">
        <f t="shared" si="2246"/>
        <v>0</v>
      </c>
      <c r="CK1828" s="12"/>
      <c r="CL1828" s="12"/>
      <c r="CM1828" s="12"/>
      <c r="CN1828" s="12">
        <f t="shared" si="2247"/>
        <v>0</v>
      </c>
      <c r="CO1828" s="12"/>
      <c r="CP1828" s="12"/>
      <c r="CQ1828" s="12"/>
      <c r="CR1828" s="12">
        <f t="shared" si="2248"/>
        <v>0</v>
      </c>
      <c r="CS1828" s="12"/>
      <c r="CT1828" s="12"/>
      <c r="CU1828" s="12"/>
      <c r="CV1828" s="12">
        <f t="shared" si="2249"/>
        <v>0</v>
      </c>
      <c r="CW1828" s="12"/>
      <c r="CX1828" s="12"/>
      <c r="CY1828" s="12"/>
      <c r="CZ1828" s="12">
        <f t="shared" si="2250"/>
        <v>0</v>
      </c>
      <c r="DA1828" s="12"/>
      <c r="DB1828" s="12"/>
      <c r="DC1828" s="12"/>
      <c r="DD1828" s="12">
        <f t="shared" si="2251"/>
        <v>0</v>
      </c>
      <c r="DE1828" s="13" t="s">
        <v>54</v>
      </c>
      <c r="DF1828" s="14" t="s">
        <v>55</v>
      </c>
    </row>
    <row r="1829" spans="1:110" ht="51" hidden="1" x14ac:dyDescent="0.25">
      <c r="A1829" s="25" t="s">
        <v>465</v>
      </c>
      <c r="B1829" s="48" t="s">
        <v>1784</v>
      </c>
      <c r="C1829" s="49">
        <v>1863</v>
      </c>
      <c r="D1829" s="49" t="s">
        <v>51</v>
      </c>
      <c r="E1829" s="48" t="s">
        <v>56</v>
      </c>
      <c r="F1829" s="50">
        <v>2282</v>
      </c>
      <c r="G1829" s="50">
        <v>2150</v>
      </c>
      <c r="H1829" s="51">
        <v>34121</v>
      </c>
      <c r="I1829" s="12">
        <f t="shared" si="2215"/>
        <v>595740</v>
      </c>
      <c r="J1829" s="12">
        <f t="shared" si="2216"/>
        <v>297870</v>
      </c>
      <c r="K1829" s="12">
        <f t="shared" si="2214"/>
        <v>297870</v>
      </c>
      <c r="L1829" s="12">
        <f t="shared" si="2234"/>
        <v>297870</v>
      </c>
      <c r="M1829" s="12">
        <f t="shared" si="2235"/>
        <v>0</v>
      </c>
      <c r="N1829" s="12"/>
      <c r="O1829" s="12"/>
      <c r="P1829" s="12">
        <v>0</v>
      </c>
      <c r="Q1829" s="12"/>
      <c r="R1829" s="12"/>
      <c r="S1829" s="12">
        <v>0</v>
      </c>
      <c r="T1829" s="12"/>
      <c r="U1829" s="12"/>
      <c r="V1829" s="12">
        <v>0</v>
      </c>
      <c r="W1829" s="12"/>
      <c r="X1829" s="12"/>
      <c r="Y1829" s="12">
        <v>0</v>
      </c>
      <c r="Z1829" s="12"/>
      <c r="AA1829" s="12"/>
      <c r="AB1829" s="12">
        <v>0</v>
      </c>
      <c r="AC1829" s="12">
        <v>1272542.01</v>
      </c>
      <c r="AD1829" s="12">
        <v>595740</v>
      </c>
      <c r="AE1829" s="12">
        <v>-676802.01</v>
      </c>
      <c r="AF1829" s="12"/>
      <c r="AG1829" s="12"/>
      <c r="AH1829" s="12">
        <v>0</v>
      </c>
      <c r="AI1829" s="12"/>
      <c r="AJ1829" s="12"/>
      <c r="AK1829" s="12">
        <v>0</v>
      </c>
      <c r="AL1829" s="12"/>
      <c r="AM1829" s="12"/>
      <c r="AN1829" s="12">
        <v>0</v>
      </c>
      <c r="AO1829" s="32"/>
      <c r="AP1829" s="39" t="s">
        <v>53</v>
      </c>
      <c r="AQ1829" s="32"/>
      <c r="AR1829" s="32">
        <v>0</v>
      </c>
      <c r="AS1829" s="12"/>
      <c r="AT1829" s="12"/>
      <c r="AU1829" s="12">
        <v>0</v>
      </c>
      <c r="AV1829" s="12"/>
      <c r="AW1829" s="12"/>
      <c r="AX1829" s="12">
        <v>0</v>
      </c>
      <c r="AY1829" s="45"/>
      <c r="AZ1829" s="32"/>
      <c r="BA1829" s="12">
        <v>0</v>
      </c>
      <c r="BB1829" s="12">
        <f t="shared" si="2238"/>
        <v>0</v>
      </c>
      <c r="BC1829" s="12">
        <f t="shared" si="2211"/>
        <v>0</v>
      </c>
      <c r="BD1829" s="12">
        <f t="shared" si="2212"/>
        <v>0</v>
      </c>
      <c r="BE1829" s="12"/>
      <c r="BF1829" s="12"/>
      <c r="BG1829" s="12"/>
      <c r="BH1829" s="12">
        <f t="shared" si="2239"/>
        <v>0</v>
      </c>
      <c r="BI1829" s="12"/>
      <c r="BJ1829" s="12"/>
      <c r="BK1829" s="12"/>
      <c r="BL1829" s="12">
        <f t="shared" si="2252"/>
        <v>0</v>
      </c>
      <c r="BM1829" s="12"/>
      <c r="BN1829" s="12"/>
      <c r="BO1829" s="12"/>
      <c r="BP1829" s="12">
        <f t="shared" si="2241"/>
        <v>0</v>
      </c>
      <c r="BQ1829" s="12"/>
      <c r="BR1829" s="12"/>
      <c r="BS1829" s="12"/>
      <c r="BT1829" s="12">
        <f t="shared" si="2242"/>
        <v>0</v>
      </c>
      <c r="BU1829" s="12"/>
      <c r="BV1829" s="12"/>
      <c r="BW1829" s="12"/>
      <c r="BX1829" s="12">
        <f t="shared" si="2243"/>
        <v>0</v>
      </c>
      <c r="BY1829" s="12"/>
      <c r="BZ1829" s="12"/>
      <c r="CA1829" s="12"/>
      <c r="CB1829" s="12">
        <f t="shared" si="2244"/>
        <v>0</v>
      </c>
      <c r="CC1829" s="12"/>
      <c r="CD1829" s="12"/>
      <c r="CE1829" s="12"/>
      <c r="CF1829" s="12">
        <f t="shared" si="2245"/>
        <v>0</v>
      </c>
      <c r="CG1829" s="12"/>
      <c r="CH1829" s="12"/>
      <c r="CI1829" s="12"/>
      <c r="CJ1829" s="12">
        <f t="shared" si="2246"/>
        <v>0</v>
      </c>
      <c r="CK1829" s="12"/>
      <c r="CL1829" s="12"/>
      <c r="CM1829" s="12"/>
      <c r="CN1829" s="12">
        <f t="shared" si="2247"/>
        <v>0</v>
      </c>
      <c r="CO1829" s="12"/>
      <c r="CP1829" s="12"/>
      <c r="CQ1829" s="12"/>
      <c r="CR1829" s="12">
        <f t="shared" si="2248"/>
        <v>0</v>
      </c>
      <c r="CS1829" s="12"/>
      <c r="CT1829" s="12"/>
      <c r="CU1829" s="12"/>
      <c r="CV1829" s="12">
        <f t="shared" si="2249"/>
        <v>0</v>
      </c>
      <c r="CW1829" s="12"/>
      <c r="CX1829" s="12"/>
      <c r="CY1829" s="12"/>
      <c r="CZ1829" s="12">
        <f t="shared" si="2250"/>
        <v>0</v>
      </c>
      <c r="DA1829" s="12"/>
      <c r="DB1829" s="12"/>
      <c r="DC1829" s="12"/>
      <c r="DD1829" s="12">
        <f t="shared" si="2251"/>
        <v>0</v>
      </c>
      <c r="DE1829" s="13" t="s">
        <v>54</v>
      </c>
      <c r="DF1829" s="14" t="s">
        <v>55</v>
      </c>
    </row>
    <row r="1830" spans="1:110" ht="51" hidden="1" x14ac:dyDescent="0.25">
      <c r="A1830" s="25" t="s">
        <v>2351</v>
      </c>
      <c r="B1830" s="48" t="s">
        <v>2470</v>
      </c>
      <c r="C1830" s="49">
        <v>1849</v>
      </c>
      <c r="D1830" s="49" t="s">
        <v>51</v>
      </c>
      <c r="E1830" s="100" t="s">
        <v>56</v>
      </c>
      <c r="F1830" s="49">
        <v>3706</v>
      </c>
      <c r="G1830" s="49">
        <v>3345</v>
      </c>
      <c r="H1830" s="51">
        <v>33611</v>
      </c>
      <c r="I1830" s="12">
        <f t="shared" si="2215"/>
        <v>9227809.0999999996</v>
      </c>
      <c r="J1830" s="12">
        <f t="shared" si="2216"/>
        <v>4613904.55</v>
      </c>
      <c r="K1830" s="12">
        <f t="shared" si="2214"/>
        <v>4613904.55</v>
      </c>
      <c r="L1830" s="12">
        <f t="shared" si="2234"/>
        <v>4613904.55</v>
      </c>
      <c r="M1830" s="12">
        <f t="shared" si="2235"/>
        <v>0</v>
      </c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32"/>
      <c r="AP1830" s="39"/>
      <c r="AQ1830" s="32"/>
      <c r="AR1830" s="32"/>
      <c r="AS1830" s="12"/>
      <c r="AT1830" s="12"/>
      <c r="AU1830" s="12"/>
      <c r="AV1830" s="12">
        <v>0</v>
      </c>
      <c r="AW1830" s="12">
        <v>9227809.0999999996</v>
      </c>
      <c r="AX1830" s="12"/>
      <c r="AY1830" s="45"/>
      <c r="AZ1830" s="32"/>
      <c r="BA1830" s="12"/>
      <c r="BB1830" s="12">
        <f t="shared" si="2238"/>
        <v>0</v>
      </c>
      <c r="BC1830" s="12">
        <f t="shared" si="2211"/>
        <v>0</v>
      </c>
      <c r="BD1830" s="12">
        <f t="shared" si="2212"/>
        <v>0</v>
      </c>
      <c r="BE1830" s="12"/>
      <c r="BF1830" s="12"/>
      <c r="BG1830" s="12"/>
      <c r="BH1830" s="12"/>
      <c r="BI1830" s="12"/>
      <c r="BJ1830" s="12"/>
      <c r="BK1830" s="12"/>
      <c r="BL1830" s="12"/>
      <c r="BM1830" s="12"/>
      <c r="BN1830" s="12"/>
      <c r="BO1830" s="12"/>
      <c r="BP1830" s="12"/>
      <c r="BQ1830" s="12"/>
      <c r="BR1830" s="12"/>
      <c r="BS1830" s="12"/>
      <c r="BT1830" s="12"/>
      <c r="BU1830" s="12"/>
      <c r="BV1830" s="12"/>
      <c r="BW1830" s="12"/>
      <c r="BX1830" s="12"/>
      <c r="BY1830" s="12"/>
      <c r="BZ1830" s="12"/>
      <c r="CA1830" s="12"/>
      <c r="CB1830" s="12"/>
      <c r="CC1830" s="12"/>
      <c r="CD1830" s="12"/>
      <c r="CE1830" s="12"/>
      <c r="CF1830" s="12"/>
      <c r="CG1830" s="12"/>
      <c r="CH1830" s="12"/>
      <c r="CI1830" s="12"/>
      <c r="CJ1830" s="12"/>
      <c r="CK1830" s="12"/>
      <c r="CL1830" s="12"/>
      <c r="CM1830" s="12"/>
      <c r="CN1830" s="12"/>
      <c r="CO1830" s="12"/>
      <c r="CP1830" s="12"/>
      <c r="CQ1830" s="12"/>
      <c r="CR1830" s="12"/>
      <c r="CS1830" s="12"/>
      <c r="CT1830" s="12"/>
      <c r="CU1830" s="12"/>
      <c r="CV1830" s="12"/>
      <c r="CW1830" s="12"/>
      <c r="CX1830" s="12"/>
      <c r="CY1830" s="12"/>
      <c r="CZ1830" s="12"/>
      <c r="DA1830" s="12"/>
      <c r="DB1830" s="12"/>
      <c r="DC1830" s="12"/>
      <c r="DD1830" s="12"/>
      <c r="DE1830" s="13" t="s">
        <v>54</v>
      </c>
      <c r="DF1830" s="14" t="s">
        <v>55</v>
      </c>
    </row>
    <row r="1831" spans="1:110" ht="51" hidden="1" x14ac:dyDescent="0.25">
      <c r="A1831" s="25" t="s">
        <v>466</v>
      </c>
      <c r="B1831" s="48" t="s">
        <v>1785</v>
      </c>
      <c r="C1831" s="49">
        <v>1876</v>
      </c>
      <c r="D1831" s="49" t="s">
        <v>51</v>
      </c>
      <c r="E1831" s="48" t="s">
        <v>56</v>
      </c>
      <c r="F1831" s="50">
        <v>6059</v>
      </c>
      <c r="G1831" s="50">
        <v>5299</v>
      </c>
      <c r="H1831" s="51">
        <v>33611</v>
      </c>
      <c r="I1831" s="12">
        <f t="shared" si="2215"/>
        <v>2665397</v>
      </c>
      <c r="J1831" s="12">
        <f t="shared" si="2216"/>
        <v>1332698.5</v>
      </c>
      <c r="K1831" s="12">
        <f t="shared" si="2214"/>
        <v>1332698.5</v>
      </c>
      <c r="L1831" s="12">
        <f t="shared" si="2234"/>
        <v>1332698.5</v>
      </c>
      <c r="M1831" s="12">
        <f t="shared" si="2235"/>
        <v>0</v>
      </c>
      <c r="N1831" s="12">
        <v>2665397</v>
      </c>
      <c r="O1831" s="12">
        <v>2665397</v>
      </c>
      <c r="P1831" s="12">
        <v>0</v>
      </c>
      <c r="Q1831" s="12"/>
      <c r="R1831" s="12"/>
      <c r="S1831" s="12">
        <v>0</v>
      </c>
      <c r="T1831" s="12"/>
      <c r="U1831" s="12"/>
      <c r="V1831" s="12">
        <v>0</v>
      </c>
      <c r="W1831" s="12"/>
      <c r="X1831" s="12"/>
      <c r="Y1831" s="12">
        <v>0</v>
      </c>
      <c r="Z1831" s="12"/>
      <c r="AA1831" s="12"/>
      <c r="AB1831" s="12">
        <v>0</v>
      </c>
      <c r="AC1831" s="12"/>
      <c r="AD1831" s="12"/>
      <c r="AE1831" s="12">
        <v>0</v>
      </c>
      <c r="AF1831" s="12"/>
      <c r="AG1831" s="12"/>
      <c r="AH1831" s="12">
        <v>0</v>
      </c>
      <c r="AI1831" s="12"/>
      <c r="AJ1831" s="12"/>
      <c r="AK1831" s="12">
        <v>0</v>
      </c>
      <c r="AL1831" s="12"/>
      <c r="AM1831" s="12"/>
      <c r="AN1831" s="12">
        <v>0</v>
      </c>
      <c r="AO1831" s="32"/>
      <c r="AP1831" s="39" t="s">
        <v>53</v>
      </c>
      <c r="AQ1831" s="32"/>
      <c r="AR1831" s="32">
        <v>0</v>
      </c>
      <c r="AS1831" s="12"/>
      <c r="AT1831" s="12"/>
      <c r="AU1831" s="12">
        <v>0</v>
      </c>
      <c r="AV1831" s="12">
        <v>23845500</v>
      </c>
      <c r="AW1831" s="12"/>
      <c r="AX1831" s="12">
        <v>-23845500</v>
      </c>
      <c r="AY1831" s="45"/>
      <c r="AZ1831" s="32"/>
      <c r="BA1831" s="12">
        <v>0</v>
      </c>
      <c r="BB1831" s="12">
        <f>BF1831+BJ1831+BN1831+BR1831+BV1831+BZ1831+CD1831+CH1831+CL1831+CP1831+CT1831+CX1831+DB1831</f>
        <v>0</v>
      </c>
      <c r="BC1831" s="12">
        <f t="shared" si="2211"/>
        <v>0</v>
      </c>
      <c r="BD1831" s="12">
        <f t="shared" si="2212"/>
        <v>0</v>
      </c>
      <c r="BE1831" s="12"/>
      <c r="BF1831" s="12"/>
      <c r="BG1831" s="12"/>
      <c r="BH1831" s="12">
        <f t="shared" ref="BH1831:BH1832" si="2253">BG1831-BF1831</f>
        <v>0</v>
      </c>
      <c r="BI1831" s="12"/>
      <c r="BJ1831" s="12"/>
      <c r="BK1831" s="12"/>
      <c r="BL1831" s="12">
        <f t="shared" ref="BL1831:BL1832" si="2254">BK1831-BJ1831</f>
        <v>0</v>
      </c>
      <c r="BM1831" s="12"/>
      <c r="BN1831" s="12"/>
      <c r="BO1831" s="12"/>
      <c r="BP1831" s="12">
        <f t="shared" ref="BP1831:BP1832" si="2255">BO1831-BN1831</f>
        <v>0</v>
      </c>
      <c r="BQ1831" s="12"/>
      <c r="BR1831" s="12"/>
      <c r="BS1831" s="12"/>
      <c r="BT1831" s="12">
        <f t="shared" ref="BT1831:BT1832" si="2256">BS1831-BR1831</f>
        <v>0</v>
      </c>
      <c r="BU1831" s="12"/>
      <c r="BV1831" s="12"/>
      <c r="BW1831" s="12"/>
      <c r="BX1831" s="12">
        <f t="shared" ref="BX1831:BX1832" si="2257">BW1831-BV1831</f>
        <v>0</v>
      </c>
      <c r="BY1831" s="12"/>
      <c r="BZ1831" s="12"/>
      <c r="CA1831" s="12"/>
      <c r="CB1831" s="12">
        <f t="shared" ref="CB1831:CB1832" si="2258">CA1831-BZ1831</f>
        <v>0</v>
      </c>
      <c r="CC1831" s="12"/>
      <c r="CD1831" s="12"/>
      <c r="CE1831" s="12"/>
      <c r="CF1831" s="12">
        <f t="shared" ref="CF1831:CF1833" si="2259">CE1831-CD1831</f>
        <v>0</v>
      </c>
      <c r="CG1831" s="12"/>
      <c r="CH1831" s="12"/>
      <c r="CI1831" s="12"/>
      <c r="CJ1831" s="12">
        <f t="shared" ref="CJ1831:CJ1832" si="2260">CI1831-CH1831</f>
        <v>0</v>
      </c>
      <c r="CK1831" s="12"/>
      <c r="CL1831" s="12"/>
      <c r="CM1831" s="12"/>
      <c r="CN1831" s="12">
        <f t="shared" ref="CN1831:CN1832" si="2261">CM1831-CL1831</f>
        <v>0</v>
      </c>
      <c r="CO1831" s="12"/>
      <c r="CP1831" s="12"/>
      <c r="CQ1831" s="12"/>
      <c r="CR1831" s="12">
        <f t="shared" ref="CR1831:CR1832" si="2262">CQ1831-CP1831</f>
        <v>0</v>
      </c>
      <c r="CS1831" s="12"/>
      <c r="CT1831" s="12"/>
      <c r="CU1831" s="12"/>
      <c r="CV1831" s="12">
        <f t="shared" ref="CV1831:CV1832" si="2263">CU1831-CT1831</f>
        <v>0</v>
      </c>
      <c r="CW1831" s="12"/>
      <c r="CX1831" s="12"/>
      <c r="CY1831" s="12"/>
      <c r="CZ1831" s="12">
        <f t="shared" ref="CZ1831:CZ1832" si="2264">CY1831-CX1831</f>
        <v>0</v>
      </c>
      <c r="DA1831" s="12"/>
      <c r="DB1831" s="12"/>
      <c r="DC1831" s="12"/>
      <c r="DD1831" s="12">
        <f t="shared" ref="DD1831:DD1832" si="2265">DC1831-DB1831</f>
        <v>0</v>
      </c>
      <c r="DE1831" s="13" t="s">
        <v>54</v>
      </c>
      <c r="DF1831" s="14" t="s">
        <v>55</v>
      </c>
    </row>
    <row r="1832" spans="1:110" ht="51" hidden="1" x14ac:dyDescent="0.25">
      <c r="A1832" s="25" t="s">
        <v>467</v>
      </c>
      <c r="B1832" s="48" t="s">
        <v>1786</v>
      </c>
      <c r="C1832" s="49">
        <v>1878</v>
      </c>
      <c r="D1832" s="49" t="s">
        <v>51</v>
      </c>
      <c r="E1832" s="48" t="s">
        <v>56</v>
      </c>
      <c r="F1832" s="50">
        <v>5770</v>
      </c>
      <c r="G1832" s="50">
        <v>5138</v>
      </c>
      <c r="H1832" s="51">
        <v>33611</v>
      </c>
      <c r="I1832" s="12">
        <f t="shared" si="2215"/>
        <v>3541208</v>
      </c>
      <c r="J1832" s="12">
        <f t="shared" si="2216"/>
        <v>1770604</v>
      </c>
      <c r="K1832" s="12">
        <f t="shared" si="2214"/>
        <v>1770604</v>
      </c>
      <c r="L1832" s="12">
        <f t="shared" si="2234"/>
        <v>1770604</v>
      </c>
      <c r="M1832" s="12">
        <f t="shared" si="2235"/>
        <v>0</v>
      </c>
      <c r="N1832" s="12"/>
      <c r="O1832" s="12"/>
      <c r="P1832" s="12">
        <v>0</v>
      </c>
      <c r="Q1832" s="12"/>
      <c r="R1832" s="12"/>
      <c r="S1832" s="12">
        <v>0</v>
      </c>
      <c r="T1832" s="12"/>
      <c r="U1832" s="12"/>
      <c r="V1832" s="12">
        <v>0</v>
      </c>
      <c r="W1832" s="12"/>
      <c r="X1832" s="12"/>
      <c r="Y1832" s="12">
        <v>0</v>
      </c>
      <c r="Z1832" s="12"/>
      <c r="AA1832" s="12"/>
      <c r="AB1832" s="12">
        <v>0</v>
      </c>
      <c r="AC1832" s="12"/>
      <c r="AD1832" s="12"/>
      <c r="AE1832" s="12">
        <v>0</v>
      </c>
      <c r="AF1832" s="12"/>
      <c r="AG1832" s="12"/>
      <c r="AH1832" s="12">
        <v>0</v>
      </c>
      <c r="AI1832" s="12"/>
      <c r="AJ1832" s="12"/>
      <c r="AK1832" s="12">
        <v>0</v>
      </c>
      <c r="AL1832" s="12"/>
      <c r="AM1832" s="12"/>
      <c r="AN1832" s="12">
        <v>0</v>
      </c>
      <c r="AO1832" s="32">
        <v>5865710</v>
      </c>
      <c r="AP1832" s="39" t="s">
        <v>505</v>
      </c>
      <c r="AQ1832" s="32">
        <v>3541208</v>
      </c>
      <c r="AR1832" s="32">
        <v>-2324502</v>
      </c>
      <c r="AS1832" s="12"/>
      <c r="AT1832" s="12"/>
      <c r="AU1832" s="12">
        <v>0</v>
      </c>
      <c r="AV1832" s="12">
        <v>150000</v>
      </c>
      <c r="AW1832" s="12"/>
      <c r="AX1832" s="12">
        <v>-150000</v>
      </c>
      <c r="AY1832" s="45"/>
      <c r="AZ1832" s="32"/>
      <c r="BA1832" s="12">
        <v>0</v>
      </c>
      <c r="BB1832" s="12">
        <f>BF1832+BJ1832+BN1832+BR1832+BV1832+BZ1832+CD1832+CH1832+CL1832+CP1832+CT1832+CX1832+DB1832</f>
        <v>0</v>
      </c>
      <c r="BC1832" s="12">
        <f t="shared" si="2211"/>
        <v>0</v>
      </c>
      <c r="BD1832" s="12">
        <f t="shared" si="2212"/>
        <v>0</v>
      </c>
      <c r="BE1832" s="12"/>
      <c r="BF1832" s="12"/>
      <c r="BG1832" s="12"/>
      <c r="BH1832" s="12">
        <f t="shared" si="2253"/>
        <v>0</v>
      </c>
      <c r="BI1832" s="12"/>
      <c r="BJ1832" s="12"/>
      <c r="BK1832" s="12"/>
      <c r="BL1832" s="12">
        <f t="shared" si="2254"/>
        <v>0</v>
      </c>
      <c r="BM1832" s="12"/>
      <c r="BN1832" s="12"/>
      <c r="BO1832" s="12"/>
      <c r="BP1832" s="12">
        <f t="shared" si="2255"/>
        <v>0</v>
      </c>
      <c r="BQ1832" s="12"/>
      <c r="BR1832" s="12"/>
      <c r="BS1832" s="12"/>
      <c r="BT1832" s="12">
        <f t="shared" si="2256"/>
        <v>0</v>
      </c>
      <c r="BU1832" s="12"/>
      <c r="BV1832" s="12"/>
      <c r="BW1832" s="12"/>
      <c r="BX1832" s="12">
        <f t="shared" si="2257"/>
        <v>0</v>
      </c>
      <c r="BY1832" s="12"/>
      <c r="BZ1832" s="12"/>
      <c r="CA1832" s="12"/>
      <c r="CB1832" s="12">
        <f t="shared" si="2258"/>
        <v>0</v>
      </c>
      <c r="CC1832" s="12"/>
      <c r="CD1832" s="12"/>
      <c r="CE1832" s="12"/>
      <c r="CF1832" s="12">
        <f t="shared" si="2259"/>
        <v>0</v>
      </c>
      <c r="CG1832" s="12"/>
      <c r="CH1832" s="12"/>
      <c r="CI1832" s="12"/>
      <c r="CJ1832" s="12">
        <f t="shared" si="2260"/>
        <v>0</v>
      </c>
      <c r="CK1832" s="12"/>
      <c r="CL1832" s="12"/>
      <c r="CM1832" s="12"/>
      <c r="CN1832" s="12">
        <f t="shared" si="2261"/>
        <v>0</v>
      </c>
      <c r="CO1832" s="12"/>
      <c r="CP1832" s="12"/>
      <c r="CQ1832" s="12"/>
      <c r="CR1832" s="12">
        <f t="shared" si="2262"/>
        <v>0</v>
      </c>
      <c r="CS1832" s="12"/>
      <c r="CT1832" s="12"/>
      <c r="CU1832" s="12"/>
      <c r="CV1832" s="12">
        <f t="shared" si="2263"/>
        <v>0</v>
      </c>
      <c r="CW1832" s="12"/>
      <c r="CX1832" s="12"/>
      <c r="CY1832" s="12"/>
      <c r="CZ1832" s="12">
        <f t="shared" si="2264"/>
        <v>0</v>
      </c>
      <c r="DA1832" s="12"/>
      <c r="DB1832" s="12"/>
      <c r="DC1832" s="12"/>
      <c r="DD1832" s="12">
        <f t="shared" si="2265"/>
        <v>0</v>
      </c>
      <c r="DE1832" s="13" t="s">
        <v>54</v>
      </c>
      <c r="DF1832" s="14" t="s">
        <v>55</v>
      </c>
    </row>
    <row r="1833" spans="1:110" ht="38.25" hidden="1" x14ac:dyDescent="0.25">
      <c r="A1833" s="25" t="s">
        <v>468</v>
      </c>
      <c r="B1833" s="100" t="s">
        <v>2679</v>
      </c>
      <c r="C1833" s="111">
        <v>1898</v>
      </c>
      <c r="D1833" s="77" t="s">
        <v>51</v>
      </c>
      <c r="E1833" s="112" t="s">
        <v>56</v>
      </c>
      <c r="F1833" s="50">
        <v>5521</v>
      </c>
      <c r="G1833" s="50">
        <v>4541</v>
      </c>
      <c r="H1833" s="51">
        <v>34169</v>
      </c>
      <c r="I1833" s="12">
        <f t="shared" si="2215"/>
        <v>87142.61</v>
      </c>
      <c r="J1833" s="12">
        <f t="shared" si="2216"/>
        <v>0</v>
      </c>
      <c r="K1833" s="12">
        <f t="shared" si="2214"/>
        <v>87142.61</v>
      </c>
      <c r="L1833" s="12">
        <f t="shared" si="2234"/>
        <v>87142.61</v>
      </c>
      <c r="M1833" s="12">
        <f t="shared" si="2235"/>
        <v>0</v>
      </c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32"/>
      <c r="AP1833" s="39"/>
      <c r="AQ1833" s="32"/>
      <c r="AR1833" s="32"/>
      <c r="AS1833" s="12"/>
      <c r="AT1833" s="12"/>
      <c r="AU1833" s="12"/>
      <c r="AV1833" s="12"/>
      <c r="AW1833" s="12"/>
      <c r="AX1833" s="12"/>
      <c r="AY1833" s="45"/>
      <c r="AZ1833" s="32"/>
      <c r="BA1833" s="12">
        <v>0</v>
      </c>
      <c r="BB1833" s="12">
        <f>BF1833+BJ1833+BN1833+BR1833+BV1833+BZ1833+CD1833+CH1833+CL1833+CP1833+CT1833+CX1833+DB1833</f>
        <v>0</v>
      </c>
      <c r="BC1833" s="12">
        <f t="shared" si="2211"/>
        <v>87142.61</v>
      </c>
      <c r="BD1833" s="12">
        <f t="shared" si="2212"/>
        <v>87142.61</v>
      </c>
      <c r="BE1833" s="12"/>
      <c r="BF1833" s="12"/>
      <c r="BG1833" s="12"/>
      <c r="BH1833" s="12"/>
      <c r="BI1833" s="12"/>
      <c r="BJ1833" s="12"/>
      <c r="BK1833" s="12"/>
      <c r="BL1833" s="12"/>
      <c r="BM1833" s="12"/>
      <c r="BN1833" s="12"/>
      <c r="BO1833" s="12"/>
      <c r="BP1833" s="12"/>
      <c r="BQ1833" s="12"/>
      <c r="BR1833" s="12"/>
      <c r="BS1833" s="12"/>
      <c r="BT1833" s="12"/>
      <c r="BU1833" s="12"/>
      <c r="BV1833" s="12"/>
      <c r="BW1833" s="12"/>
      <c r="BX1833" s="12"/>
      <c r="BY1833" s="12"/>
      <c r="BZ1833" s="12"/>
      <c r="CA1833" s="12"/>
      <c r="CB1833" s="12"/>
      <c r="CC1833" s="12"/>
      <c r="CD1833" s="12"/>
      <c r="CE1833" s="12">
        <v>87142.61</v>
      </c>
      <c r="CF1833" s="12">
        <f t="shared" si="2259"/>
        <v>87142.61</v>
      </c>
      <c r="CG1833" s="12"/>
      <c r="CH1833" s="12"/>
      <c r="CI1833" s="12"/>
      <c r="CJ1833" s="12"/>
      <c r="CK1833" s="12"/>
      <c r="CL1833" s="12"/>
      <c r="CM1833" s="12"/>
      <c r="CN1833" s="12"/>
      <c r="CO1833" s="12"/>
      <c r="CP1833" s="12"/>
      <c r="CQ1833" s="12"/>
      <c r="CR1833" s="12"/>
      <c r="CS1833" s="12"/>
      <c r="CT1833" s="12"/>
      <c r="CU1833" s="12"/>
      <c r="CV1833" s="12"/>
      <c r="CW1833" s="12"/>
      <c r="CX1833" s="12"/>
      <c r="CY1833" s="12"/>
      <c r="CZ1833" s="12"/>
      <c r="DA1833" s="12"/>
      <c r="DB1833" s="12"/>
      <c r="DC1833" s="12"/>
      <c r="DD1833" s="12"/>
      <c r="DE1833" s="13" t="s">
        <v>54</v>
      </c>
      <c r="DF1833" s="14" t="s">
        <v>55</v>
      </c>
    </row>
    <row r="1834" spans="1:110" ht="51" hidden="1" x14ac:dyDescent="0.25">
      <c r="A1834" s="25" t="s">
        <v>2352</v>
      </c>
      <c r="B1834" s="48" t="s">
        <v>1787</v>
      </c>
      <c r="C1834" s="49">
        <v>1850</v>
      </c>
      <c r="D1834" s="49" t="s">
        <v>51</v>
      </c>
      <c r="E1834" s="48" t="s">
        <v>56</v>
      </c>
      <c r="F1834" s="50">
        <v>3289</v>
      </c>
      <c r="G1834" s="50">
        <v>2887</v>
      </c>
      <c r="H1834" s="51">
        <v>33898</v>
      </c>
      <c r="I1834" s="12">
        <f t="shared" si="2215"/>
        <v>9961321.1999999993</v>
      </c>
      <c r="J1834" s="12">
        <f t="shared" si="2216"/>
        <v>4980660.5999999996</v>
      </c>
      <c r="K1834" s="12">
        <f t="shared" si="2214"/>
        <v>4980660.5999999996</v>
      </c>
      <c r="L1834" s="12">
        <f t="shared" si="2234"/>
        <v>4980660.5999999996</v>
      </c>
      <c r="M1834" s="12">
        <f t="shared" si="2235"/>
        <v>0</v>
      </c>
      <c r="N1834" s="12"/>
      <c r="O1834" s="12"/>
      <c r="P1834" s="12">
        <v>0</v>
      </c>
      <c r="Q1834" s="12"/>
      <c r="R1834" s="12"/>
      <c r="S1834" s="12">
        <v>0</v>
      </c>
      <c r="T1834" s="12"/>
      <c r="U1834" s="12"/>
      <c r="V1834" s="12">
        <v>0</v>
      </c>
      <c r="W1834" s="12"/>
      <c r="X1834" s="12"/>
      <c r="Y1834" s="12">
        <v>0</v>
      </c>
      <c r="Z1834" s="12"/>
      <c r="AA1834" s="12"/>
      <c r="AB1834" s="12">
        <v>0</v>
      </c>
      <c r="AC1834" s="12"/>
      <c r="AD1834" s="12"/>
      <c r="AE1834" s="12">
        <v>0</v>
      </c>
      <c r="AF1834" s="12"/>
      <c r="AG1834" s="12"/>
      <c r="AH1834" s="12">
        <v>0</v>
      </c>
      <c r="AI1834" s="12"/>
      <c r="AJ1834" s="12"/>
      <c r="AK1834" s="12">
        <v>0</v>
      </c>
      <c r="AL1834" s="12"/>
      <c r="AM1834" s="12"/>
      <c r="AN1834" s="12">
        <v>0</v>
      </c>
      <c r="AO1834" s="32"/>
      <c r="AP1834" s="39" t="s">
        <v>53</v>
      </c>
      <c r="AQ1834" s="32"/>
      <c r="AR1834" s="32">
        <v>0</v>
      </c>
      <c r="AS1834" s="12"/>
      <c r="AT1834" s="12"/>
      <c r="AU1834" s="12">
        <v>0</v>
      </c>
      <c r="AV1834" s="12">
        <v>12179964.017999999</v>
      </c>
      <c r="AW1834" s="12">
        <v>9961321.1999999993</v>
      </c>
      <c r="AX1834" s="12">
        <v>-2218642.818</v>
      </c>
      <c r="AY1834" s="45"/>
      <c r="AZ1834" s="32"/>
      <c r="BA1834" s="12">
        <v>0</v>
      </c>
      <c r="BB1834" s="12">
        <f t="shared" ref="BB1834:BB1842" si="2266">BF1834+BJ1834+BN1834+BR1834+BV1834+BZ1834+CD1834+CH1834+CL1834+CP1834+CT1834+CX1834+DB1834</f>
        <v>0</v>
      </c>
      <c r="BC1834" s="12">
        <f t="shared" si="2211"/>
        <v>0</v>
      </c>
      <c r="BD1834" s="12">
        <f t="shared" si="2212"/>
        <v>0</v>
      </c>
      <c r="BE1834" s="12"/>
      <c r="BF1834" s="12"/>
      <c r="BG1834" s="12"/>
      <c r="BH1834" s="12">
        <f t="shared" ref="BH1834:BH1842" si="2267">BG1834-BF1834</f>
        <v>0</v>
      </c>
      <c r="BI1834" s="12"/>
      <c r="BJ1834" s="12"/>
      <c r="BK1834" s="12"/>
      <c r="BL1834" s="12">
        <f t="shared" ref="BL1834:BL1842" si="2268">BK1834-BJ1834</f>
        <v>0</v>
      </c>
      <c r="BM1834" s="12"/>
      <c r="BN1834" s="12"/>
      <c r="BO1834" s="12"/>
      <c r="BP1834" s="12">
        <f t="shared" ref="BP1834:BP1842" si="2269">BO1834-BN1834</f>
        <v>0</v>
      </c>
      <c r="BQ1834" s="12"/>
      <c r="BR1834" s="12"/>
      <c r="BS1834" s="12"/>
      <c r="BT1834" s="12">
        <f t="shared" ref="BT1834:BT1842" si="2270">BS1834-BR1834</f>
        <v>0</v>
      </c>
      <c r="BU1834" s="12"/>
      <c r="BV1834" s="12"/>
      <c r="BW1834" s="12"/>
      <c r="BX1834" s="12">
        <f t="shared" ref="BX1834:BX1842" si="2271">BW1834-BV1834</f>
        <v>0</v>
      </c>
      <c r="BY1834" s="12"/>
      <c r="BZ1834" s="12"/>
      <c r="CA1834" s="12"/>
      <c r="CB1834" s="12">
        <f t="shared" ref="CB1834:CB1842" si="2272">CA1834-BZ1834</f>
        <v>0</v>
      </c>
      <c r="CC1834" s="12"/>
      <c r="CD1834" s="12"/>
      <c r="CE1834" s="12"/>
      <c r="CF1834" s="12">
        <f t="shared" ref="CF1834:CF1842" si="2273">CE1834-CD1834</f>
        <v>0</v>
      </c>
      <c r="CG1834" s="12"/>
      <c r="CH1834" s="12"/>
      <c r="CI1834" s="12"/>
      <c r="CJ1834" s="12">
        <f t="shared" ref="CJ1834:CJ1842" si="2274">CI1834-CH1834</f>
        <v>0</v>
      </c>
      <c r="CK1834" s="12"/>
      <c r="CL1834" s="12"/>
      <c r="CM1834" s="12"/>
      <c r="CN1834" s="12">
        <f t="shared" ref="CN1834:CN1843" si="2275">CM1834-CL1834</f>
        <v>0</v>
      </c>
      <c r="CO1834" s="12"/>
      <c r="CP1834" s="12"/>
      <c r="CQ1834" s="12"/>
      <c r="CR1834" s="12">
        <f t="shared" ref="CR1834:CR1842" si="2276">CQ1834-CP1834</f>
        <v>0</v>
      </c>
      <c r="CS1834" s="12"/>
      <c r="CT1834" s="12"/>
      <c r="CU1834" s="12"/>
      <c r="CV1834" s="12">
        <f t="shared" ref="CV1834:CV1842" si="2277">CU1834-CT1834</f>
        <v>0</v>
      </c>
      <c r="CW1834" s="12"/>
      <c r="CX1834" s="12"/>
      <c r="CY1834" s="12"/>
      <c r="CZ1834" s="12">
        <f t="shared" ref="CZ1834:CZ1842" si="2278">CY1834-CX1834</f>
        <v>0</v>
      </c>
      <c r="DA1834" s="12"/>
      <c r="DB1834" s="12"/>
      <c r="DC1834" s="12"/>
      <c r="DD1834" s="12">
        <f t="shared" ref="DD1834:DD1842" si="2279">DC1834-DB1834</f>
        <v>0</v>
      </c>
      <c r="DE1834" s="13" t="s">
        <v>54</v>
      </c>
      <c r="DF1834" s="14" t="s">
        <v>55</v>
      </c>
    </row>
    <row r="1835" spans="1:110" ht="51" hidden="1" x14ac:dyDescent="0.25">
      <c r="A1835" s="25" t="s">
        <v>469</v>
      </c>
      <c r="B1835" s="48" t="s">
        <v>1788</v>
      </c>
      <c r="C1835" s="49">
        <v>1893</v>
      </c>
      <c r="D1835" s="49" t="s">
        <v>51</v>
      </c>
      <c r="E1835" s="48" t="s">
        <v>56</v>
      </c>
      <c r="F1835" s="50">
        <v>342.34</v>
      </c>
      <c r="G1835" s="50">
        <v>282.33999999999997</v>
      </c>
      <c r="H1835" s="51">
        <v>33848</v>
      </c>
      <c r="I1835" s="12">
        <f t="shared" si="2215"/>
        <v>1135244.1639999999</v>
      </c>
      <c r="J1835" s="12">
        <f t="shared" si="2216"/>
        <v>497429.85199999996</v>
      </c>
      <c r="K1835" s="12">
        <f t="shared" si="2214"/>
        <v>637814.31199999992</v>
      </c>
      <c r="L1835" s="12">
        <f t="shared" si="2234"/>
        <v>637814.31199999992</v>
      </c>
      <c r="M1835" s="12">
        <f t="shared" si="2235"/>
        <v>0</v>
      </c>
      <c r="N1835" s="12"/>
      <c r="O1835" s="12"/>
      <c r="P1835" s="12">
        <v>0</v>
      </c>
      <c r="Q1835" s="12">
        <v>704316.90399999998</v>
      </c>
      <c r="R1835" s="12">
        <v>704316.90399999998</v>
      </c>
      <c r="S1835" s="12">
        <v>0</v>
      </c>
      <c r="T1835" s="12"/>
      <c r="U1835" s="12"/>
      <c r="V1835" s="12">
        <v>0</v>
      </c>
      <c r="W1835" s="12">
        <v>153138.39499999999</v>
      </c>
      <c r="X1835" s="12">
        <v>143211.6</v>
      </c>
      <c r="Y1835" s="12">
        <v>-9926.7949999999837</v>
      </c>
      <c r="Z1835" s="12"/>
      <c r="AA1835" s="12"/>
      <c r="AB1835" s="12">
        <v>0</v>
      </c>
      <c r="AC1835" s="12">
        <v>144875.68</v>
      </c>
      <c r="AD1835" s="12">
        <v>147331.20000000001</v>
      </c>
      <c r="AE1835" s="12">
        <v>2455.5200000000186</v>
      </c>
      <c r="AF1835" s="12"/>
      <c r="AG1835" s="12"/>
      <c r="AH1835" s="12">
        <v>0</v>
      </c>
      <c r="AI1835" s="12"/>
      <c r="AJ1835" s="12"/>
      <c r="AK1835" s="12">
        <v>0</v>
      </c>
      <c r="AL1835" s="12"/>
      <c r="AM1835" s="12"/>
      <c r="AN1835" s="12">
        <v>0</v>
      </c>
      <c r="AO1835" s="32"/>
      <c r="AP1835" s="39" t="s">
        <v>53</v>
      </c>
      <c r="AQ1835" s="32"/>
      <c r="AR1835" s="32">
        <v>0</v>
      </c>
      <c r="AS1835" s="12"/>
      <c r="AT1835" s="12"/>
      <c r="AU1835" s="12">
        <v>0</v>
      </c>
      <c r="AV1835" s="12"/>
      <c r="AW1835" s="12"/>
      <c r="AX1835" s="12">
        <v>0</v>
      </c>
      <c r="AY1835" s="45"/>
      <c r="AZ1835" s="32"/>
      <c r="BA1835" s="12">
        <v>0</v>
      </c>
      <c r="BB1835" s="12">
        <f t="shared" si="2266"/>
        <v>0</v>
      </c>
      <c r="BC1835" s="12">
        <f t="shared" si="2211"/>
        <v>140384.46</v>
      </c>
      <c r="BD1835" s="12">
        <f t="shared" si="2212"/>
        <v>140384.46</v>
      </c>
      <c r="BE1835" s="12"/>
      <c r="BF1835" s="12"/>
      <c r="BG1835" s="12"/>
      <c r="BH1835" s="12">
        <f t="shared" si="2267"/>
        <v>0</v>
      </c>
      <c r="BI1835" s="12"/>
      <c r="BJ1835" s="12"/>
      <c r="BK1835" s="12"/>
      <c r="BL1835" s="12">
        <f t="shared" si="2268"/>
        <v>0</v>
      </c>
      <c r="BM1835" s="12"/>
      <c r="BN1835" s="12"/>
      <c r="BO1835" s="12"/>
      <c r="BP1835" s="12">
        <f t="shared" si="2269"/>
        <v>0</v>
      </c>
      <c r="BQ1835" s="12"/>
      <c r="BR1835" s="12"/>
      <c r="BS1835" s="12"/>
      <c r="BT1835" s="12">
        <f t="shared" si="2270"/>
        <v>0</v>
      </c>
      <c r="BU1835" s="12"/>
      <c r="BV1835" s="12"/>
      <c r="BW1835" s="12"/>
      <c r="BX1835" s="12">
        <f t="shared" si="2271"/>
        <v>0</v>
      </c>
      <c r="BY1835" s="12"/>
      <c r="BZ1835" s="12"/>
      <c r="CA1835" s="12"/>
      <c r="CB1835" s="12">
        <f t="shared" si="2272"/>
        <v>0</v>
      </c>
      <c r="CC1835" s="12"/>
      <c r="CD1835" s="12"/>
      <c r="CE1835" s="12"/>
      <c r="CF1835" s="12">
        <f t="shared" si="2273"/>
        <v>0</v>
      </c>
      <c r="CG1835" s="12"/>
      <c r="CH1835" s="12"/>
      <c r="CI1835" s="12"/>
      <c r="CJ1835" s="12">
        <f t="shared" si="2274"/>
        <v>0</v>
      </c>
      <c r="CK1835" s="12"/>
      <c r="CL1835" s="12"/>
      <c r="CM1835" s="12">
        <v>140384.46</v>
      </c>
      <c r="CN1835" s="12">
        <f t="shared" si="2275"/>
        <v>140384.46</v>
      </c>
      <c r="CO1835" s="12"/>
      <c r="CP1835" s="12"/>
      <c r="CQ1835" s="12"/>
      <c r="CR1835" s="12">
        <f t="shared" si="2276"/>
        <v>0</v>
      </c>
      <c r="CS1835" s="12"/>
      <c r="CT1835" s="12"/>
      <c r="CU1835" s="12"/>
      <c r="CV1835" s="12">
        <f t="shared" si="2277"/>
        <v>0</v>
      </c>
      <c r="CW1835" s="12"/>
      <c r="CX1835" s="12"/>
      <c r="CY1835" s="12"/>
      <c r="CZ1835" s="12">
        <f t="shared" si="2278"/>
        <v>0</v>
      </c>
      <c r="DA1835" s="12"/>
      <c r="DB1835" s="12"/>
      <c r="DC1835" s="12"/>
      <c r="DD1835" s="12">
        <f t="shared" si="2279"/>
        <v>0</v>
      </c>
      <c r="DE1835" s="13" t="s">
        <v>54</v>
      </c>
      <c r="DF1835" s="14" t="s">
        <v>55</v>
      </c>
    </row>
    <row r="1836" spans="1:110" ht="51" hidden="1" x14ac:dyDescent="0.25">
      <c r="A1836" s="25" t="s">
        <v>470</v>
      </c>
      <c r="B1836" s="48" t="s">
        <v>1789</v>
      </c>
      <c r="C1836" s="49">
        <v>1844</v>
      </c>
      <c r="D1836" s="49" t="s">
        <v>51</v>
      </c>
      <c r="E1836" s="48" t="s">
        <v>56</v>
      </c>
      <c r="F1836" s="50">
        <v>2842</v>
      </c>
      <c r="G1836" s="50">
        <v>2470</v>
      </c>
      <c r="H1836" s="51">
        <v>34008</v>
      </c>
      <c r="I1836" s="12">
        <f t="shared" si="2215"/>
        <v>1210300</v>
      </c>
      <c r="J1836" s="12">
        <f t="shared" si="2216"/>
        <v>605150</v>
      </c>
      <c r="K1836" s="12">
        <f t="shared" si="2214"/>
        <v>605150</v>
      </c>
      <c r="L1836" s="12">
        <f t="shared" si="2234"/>
        <v>605150</v>
      </c>
      <c r="M1836" s="12">
        <f t="shared" si="2235"/>
        <v>0</v>
      </c>
      <c r="N1836" s="12">
        <v>1210300</v>
      </c>
      <c r="O1836" s="12">
        <v>1210300</v>
      </c>
      <c r="P1836" s="12">
        <v>0</v>
      </c>
      <c r="Q1836" s="12"/>
      <c r="R1836" s="12"/>
      <c r="S1836" s="12">
        <v>0</v>
      </c>
      <c r="T1836" s="12"/>
      <c r="U1836" s="12"/>
      <c r="V1836" s="12">
        <v>0</v>
      </c>
      <c r="W1836" s="12"/>
      <c r="X1836" s="12"/>
      <c r="Y1836" s="12">
        <v>0</v>
      </c>
      <c r="Z1836" s="12"/>
      <c r="AA1836" s="12"/>
      <c r="AB1836" s="12">
        <v>0</v>
      </c>
      <c r="AC1836" s="12"/>
      <c r="AD1836" s="12"/>
      <c r="AE1836" s="12">
        <v>0</v>
      </c>
      <c r="AF1836" s="12"/>
      <c r="AG1836" s="12"/>
      <c r="AH1836" s="12">
        <v>0</v>
      </c>
      <c r="AI1836" s="12"/>
      <c r="AJ1836" s="12"/>
      <c r="AK1836" s="12">
        <v>0</v>
      </c>
      <c r="AL1836" s="12"/>
      <c r="AM1836" s="12"/>
      <c r="AN1836" s="12">
        <v>0</v>
      </c>
      <c r="AO1836" s="32"/>
      <c r="AP1836" s="39" t="s">
        <v>53</v>
      </c>
      <c r="AQ1836" s="32"/>
      <c r="AR1836" s="32">
        <v>0</v>
      </c>
      <c r="AS1836" s="12"/>
      <c r="AT1836" s="12"/>
      <c r="AU1836" s="12">
        <v>0</v>
      </c>
      <c r="AV1836" s="12">
        <v>11115000</v>
      </c>
      <c r="AW1836" s="12"/>
      <c r="AX1836" s="12">
        <v>-11115000</v>
      </c>
      <c r="AY1836" s="45"/>
      <c r="AZ1836" s="32"/>
      <c r="BA1836" s="12">
        <v>0</v>
      </c>
      <c r="BB1836" s="12">
        <f t="shared" si="2266"/>
        <v>0</v>
      </c>
      <c r="BC1836" s="12">
        <f t="shared" si="2211"/>
        <v>0</v>
      </c>
      <c r="BD1836" s="12">
        <f t="shared" si="2212"/>
        <v>0</v>
      </c>
      <c r="BE1836" s="12"/>
      <c r="BF1836" s="12"/>
      <c r="BG1836" s="12"/>
      <c r="BH1836" s="12">
        <f t="shared" si="2267"/>
        <v>0</v>
      </c>
      <c r="BI1836" s="12"/>
      <c r="BJ1836" s="12"/>
      <c r="BK1836" s="12"/>
      <c r="BL1836" s="12">
        <f t="shared" si="2268"/>
        <v>0</v>
      </c>
      <c r="BM1836" s="12"/>
      <c r="BN1836" s="12"/>
      <c r="BO1836" s="12"/>
      <c r="BP1836" s="12">
        <f t="shared" si="2269"/>
        <v>0</v>
      </c>
      <c r="BQ1836" s="12"/>
      <c r="BR1836" s="12"/>
      <c r="BS1836" s="12"/>
      <c r="BT1836" s="12">
        <f t="shared" si="2270"/>
        <v>0</v>
      </c>
      <c r="BU1836" s="12"/>
      <c r="BV1836" s="12"/>
      <c r="BW1836" s="12"/>
      <c r="BX1836" s="12">
        <f t="shared" si="2271"/>
        <v>0</v>
      </c>
      <c r="BY1836" s="12"/>
      <c r="BZ1836" s="12"/>
      <c r="CA1836" s="12"/>
      <c r="CB1836" s="12">
        <f t="shared" si="2272"/>
        <v>0</v>
      </c>
      <c r="CC1836" s="12"/>
      <c r="CD1836" s="12"/>
      <c r="CE1836" s="12"/>
      <c r="CF1836" s="12">
        <f t="shared" si="2273"/>
        <v>0</v>
      </c>
      <c r="CG1836" s="12"/>
      <c r="CH1836" s="12"/>
      <c r="CI1836" s="12"/>
      <c r="CJ1836" s="12">
        <f t="shared" si="2274"/>
        <v>0</v>
      </c>
      <c r="CK1836" s="12"/>
      <c r="CL1836" s="12"/>
      <c r="CM1836" s="12"/>
      <c r="CN1836" s="12">
        <f t="shared" si="2275"/>
        <v>0</v>
      </c>
      <c r="CO1836" s="12"/>
      <c r="CP1836" s="12"/>
      <c r="CQ1836" s="12"/>
      <c r="CR1836" s="12">
        <f t="shared" si="2276"/>
        <v>0</v>
      </c>
      <c r="CS1836" s="12"/>
      <c r="CT1836" s="12"/>
      <c r="CU1836" s="12"/>
      <c r="CV1836" s="12">
        <f t="shared" si="2277"/>
        <v>0</v>
      </c>
      <c r="CW1836" s="12"/>
      <c r="CX1836" s="12"/>
      <c r="CY1836" s="12"/>
      <c r="CZ1836" s="12">
        <f t="shared" si="2278"/>
        <v>0</v>
      </c>
      <c r="DA1836" s="12"/>
      <c r="DB1836" s="12"/>
      <c r="DC1836" s="12"/>
      <c r="DD1836" s="12">
        <f t="shared" si="2279"/>
        <v>0</v>
      </c>
      <c r="DE1836" s="13" t="s">
        <v>54</v>
      </c>
      <c r="DF1836" s="14" t="s">
        <v>55</v>
      </c>
    </row>
    <row r="1837" spans="1:110" ht="51" hidden="1" x14ac:dyDescent="0.25">
      <c r="A1837" s="25" t="s">
        <v>471</v>
      </c>
      <c r="B1837" s="48" t="s">
        <v>1790</v>
      </c>
      <c r="C1837" s="49">
        <v>1902</v>
      </c>
      <c r="D1837" s="49" t="s">
        <v>51</v>
      </c>
      <c r="E1837" s="48" t="s">
        <v>56</v>
      </c>
      <c r="F1837" s="50">
        <v>4076.2</v>
      </c>
      <c r="G1837" s="50">
        <v>3519.2</v>
      </c>
      <c r="H1837" s="51">
        <v>34080</v>
      </c>
      <c r="I1837" s="12">
        <f t="shared" si="2215"/>
        <v>6846933.5300000003</v>
      </c>
      <c r="J1837" s="12">
        <f t="shared" si="2216"/>
        <v>3255259.9550000001</v>
      </c>
      <c r="K1837" s="12">
        <f t="shared" si="2214"/>
        <v>3591673.5750000002</v>
      </c>
      <c r="L1837" s="12">
        <f t="shared" si="2234"/>
        <v>3591673.5750000002</v>
      </c>
      <c r="M1837" s="12">
        <f t="shared" si="2235"/>
        <v>0</v>
      </c>
      <c r="N1837" s="12"/>
      <c r="O1837" s="12"/>
      <c r="P1837" s="12">
        <v>0</v>
      </c>
      <c r="Q1837" s="12">
        <v>6510519.9100000001</v>
      </c>
      <c r="R1837" s="12">
        <v>6510519.9100000001</v>
      </c>
      <c r="S1837" s="12">
        <v>0</v>
      </c>
      <c r="T1837" s="12"/>
      <c r="U1837" s="12"/>
      <c r="V1837" s="12">
        <v>0</v>
      </c>
      <c r="W1837" s="12"/>
      <c r="X1837" s="12"/>
      <c r="Y1837" s="12">
        <v>0</v>
      </c>
      <c r="Z1837" s="12"/>
      <c r="AA1837" s="12"/>
      <c r="AB1837" s="12">
        <v>0</v>
      </c>
      <c r="AC1837" s="12"/>
      <c r="AD1837" s="12"/>
      <c r="AE1837" s="12">
        <v>0</v>
      </c>
      <c r="AF1837" s="12"/>
      <c r="AG1837" s="12"/>
      <c r="AH1837" s="12">
        <v>0</v>
      </c>
      <c r="AI1837" s="12"/>
      <c r="AJ1837" s="12"/>
      <c r="AK1837" s="12">
        <v>0</v>
      </c>
      <c r="AL1837" s="12"/>
      <c r="AM1837" s="12"/>
      <c r="AN1837" s="12">
        <v>0</v>
      </c>
      <c r="AO1837" s="32"/>
      <c r="AP1837" s="39" t="s">
        <v>53</v>
      </c>
      <c r="AQ1837" s="32"/>
      <c r="AR1837" s="32">
        <v>0</v>
      </c>
      <c r="AS1837" s="12"/>
      <c r="AT1837" s="12"/>
      <c r="AU1837" s="12">
        <v>0</v>
      </c>
      <c r="AV1837" s="12"/>
      <c r="AW1837" s="12"/>
      <c r="AX1837" s="12">
        <v>0</v>
      </c>
      <c r="AY1837" s="45"/>
      <c r="AZ1837" s="32"/>
      <c r="BA1837" s="12">
        <v>0</v>
      </c>
      <c r="BB1837" s="12">
        <f t="shared" si="2266"/>
        <v>0</v>
      </c>
      <c r="BC1837" s="12">
        <f t="shared" si="2211"/>
        <v>336413.62</v>
      </c>
      <c r="BD1837" s="12">
        <f t="shared" si="2212"/>
        <v>336413.62</v>
      </c>
      <c r="BE1837" s="12"/>
      <c r="BF1837" s="12"/>
      <c r="BG1837" s="12"/>
      <c r="BH1837" s="12">
        <f t="shared" si="2267"/>
        <v>0</v>
      </c>
      <c r="BI1837" s="12"/>
      <c r="BJ1837" s="12"/>
      <c r="BK1837" s="12"/>
      <c r="BL1837" s="12">
        <f t="shared" si="2268"/>
        <v>0</v>
      </c>
      <c r="BM1837" s="12"/>
      <c r="BN1837" s="12"/>
      <c r="BO1837" s="12"/>
      <c r="BP1837" s="12">
        <f t="shared" si="2269"/>
        <v>0</v>
      </c>
      <c r="BQ1837" s="12"/>
      <c r="BR1837" s="12"/>
      <c r="BS1837" s="12"/>
      <c r="BT1837" s="12">
        <f t="shared" si="2270"/>
        <v>0</v>
      </c>
      <c r="BU1837" s="12"/>
      <c r="BV1837" s="12"/>
      <c r="BW1837" s="12"/>
      <c r="BX1837" s="12">
        <f t="shared" si="2271"/>
        <v>0</v>
      </c>
      <c r="BY1837" s="12"/>
      <c r="BZ1837" s="12"/>
      <c r="CA1837" s="12"/>
      <c r="CB1837" s="12">
        <f t="shared" si="2272"/>
        <v>0</v>
      </c>
      <c r="CC1837" s="12"/>
      <c r="CD1837" s="12"/>
      <c r="CE1837" s="12"/>
      <c r="CF1837" s="12">
        <f t="shared" si="2273"/>
        <v>0</v>
      </c>
      <c r="CG1837" s="12"/>
      <c r="CH1837" s="12"/>
      <c r="CI1837" s="12"/>
      <c r="CJ1837" s="12">
        <f t="shared" si="2274"/>
        <v>0</v>
      </c>
      <c r="CK1837" s="12"/>
      <c r="CL1837" s="12"/>
      <c r="CM1837" s="12">
        <v>336413.62</v>
      </c>
      <c r="CN1837" s="12">
        <f t="shared" si="2275"/>
        <v>336413.62</v>
      </c>
      <c r="CO1837" s="12"/>
      <c r="CP1837" s="12"/>
      <c r="CQ1837" s="12"/>
      <c r="CR1837" s="12">
        <f t="shared" si="2276"/>
        <v>0</v>
      </c>
      <c r="CS1837" s="12"/>
      <c r="CT1837" s="12"/>
      <c r="CU1837" s="12"/>
      <c r="CV1837" s="12">
        <f t="shared" si="2277"/>
        <v>0</v>
      </c>
      <c r="CW1837" s="12"/>
      <c r="CX1837" s="12"/>
      <c r="CY1837" s="12"/>
      <c r="CZ1837" s="12">
        <f t="shared" si="2278"/>
        <v>0</v>
      </c>
      <c r="DA1837" s="12"/>
      <c r="DB1837" s="12"/>
      <c r="DC1837" s="12"/>
      <c r="DD1837" s="12">
        <f t="shared" si="2279"/>
        <v>0</v>
      </c>
      <c r="DE1837" s="13" t="s">
        <v>54</v>
      </c>
      <c r="DF1837" s="14" t="s">
        <v>55</v>
      </c>
    </row>
    <row r="1838" spans="1:110" ht="38.25" hidden="1" x14ac:dyDescent="0.25">
      <c r="A1838" s="25" t="s">
        <v>2353</v>
      </c>
      <c r="B1838" s="48" t="s">
        <v>1791</v>
      </c>
      <c r="C1838" s="49">
        <v>1952</v>
      </c>
      <c r="D1838" s="49" t="s">
        <v>51</v>
      </c>
      <c r="E1838" s="48" t="s">
        <v>67</v>
      </c>
      <c r="F1838" s="50">
        <v>5731.4</v>
      </c>
      <c r="G1838" s="50">
        <v>4807.3999999999996</v>
      </c>
      <c r="H1838" s="51">
        <v>33880</v>
      </c>
      <c r="I1838" s="12">
        <f t="shared" si="2215"/>
        <v>14756255</v>
      </c>
      <c r="J1838" s="12">
        <f t="shared" si="2216"/>
        <v>7378127.5</v>
      </c>
      <c r="K1838" s="12">
        <f t="shared" si="2214"/>
        <v>7378127.5</v>
      </c>
      <c r="L1838" s="12">
        <f t="shared" si="2234"/>
        <v>7378127.5</v>
      </c>
      <c r="M1838" s="12">
        <f t="shared" si="2235"/>
        <v>0</v>
      </c>
      <c r="N1838" s="12"/>
      <c r="O1838" s="12"/>
      <c r="P1838" s="12">
        <v>0</v>
      </c>
      <c r="Q1838" s="12"/>
      <c r="R1838" s="12"/>
      <c r="S1838" s="12">
        <v>0</v>
      </c>
      <c r="T1838" s="12"/>
      <c r="U1838" s="12"/>
      <c r="V1838" s="12">
        <v>0</v>
      </c>
      <c r="W1838" s="12"/>
      <c r="X1838" s="12"/>
      <c r="Y1838" s="12">
        <v>0</v>
      </c>
      <c r="Z1838" s="12"/>
      <c r="AA1838" s="12"/>
      <c r="AB1838" s="12">
        <v>0</v>
      </c>
      <c r="AC1838" s="12"/>
      <c r="AD1838" s="12"/>
      <c r="AE1838" s="12">
        <v>0</v>
      </c>
      <c r="AF1838" s="12"/>
      <c r="AG1838" s="12"/>
      <c r="AH1838" s="12">
        <v>0</v>
      </c>
      <c r="AI1838" s="12"/>
      <c r="AJ1838" s="12"/>
      <c r="AK1838" s="12">
        <v>0</v>
      </c>
      <c r="AL1838" s="12"/>
      <c r="AM1838" s="12"/>
      <c r="AN1838" s="12">
        <v>0</v>
      </c>
      <c r="AO1838" s="32">
        <v>19500000</v>
      </c>
      <c r="AP1838" s="39" t="s">
        <v>514</v>
      </c>
      <c r="AQ1838" s="32">
        <v>14756255</v>
      </c>
      <c r="AR1838" s="32">
        <v>-4743745</v>
      </c>
      <c r="AS1838" s="12"/>
      <c r="AT1838" s="12"/>
      <c r="AU1838" s="12">
        <v>0</v>
      </c>
      <c r="AV1838" s="12"/>
      <c r="AW1838" s="12"/>
      <c r="AX1838" s="12">
        <v>0</v>
      </c>
      <c r="AY1838" s="45"/>
      <c r="AZ1838" s="32"/>
      <c r="BA1838" s="12">
        <v>0</v>
      </c>
      <c r="BB1838" s="12">
        <f t="shared" si="2266"/>
        <v>0</v>
      </c>
      <c r="BC1838" s="12">
        <f t="shared" si="2211"/>
        <v>0</v>
      </c>
      <c r="BD1838" s="12">
        <f t="shared" si="2212"/>
        <v>0</v>
      </c>
      <c r="BE1838" s="12"/>
      <c r="BF1838" s="12"/>
      <c r="BG1838" s="12"/>
      <c r="BH1838" s="12">
        <f t="shared" si="2267"/>
        <v>0</v>
      </c>
      <c r="BI1838" s="12"/>
      <c r="BJ1838" s="12"/>
      <c r="BK1838" s="12"/>
      <c r="BL1838" s="12">
        <f t="shared" si="2268"/>
        <v>0</v>
      </c>
      <c r="BM1838" s="12"/>
      <c r="BN1838" s="12"/>
      <c r="BO1838" s="12"/>
      <c r="BP1838" s="12">
        <f t="shared" si="2269"/>
        <v>0</v>
      </c>
      <c r="BQ1838" s="12"/>
      <c r="BR1838" s="12"/>
      <c r="BS1838" s="12"/>
      <c r="BT1838" s="12">
        <f t="shared" si="2270"/>
        <v>0</v>
      </c>
      <c r="BU1838" s="12"/>
      <c r="BV1838" s="12"/>
      <c r="BW1838" s="12"/>
      <c r="BX1838" s="12">
        <f t="shared" si="2271"/>
        <v>0</v>
      </c>
      <c r="BY1838" s="12"/>
      <c r="BZ1838" s="12"/>
      <c r="CA1838" s="12"/>
      <c r="CB1838" s="12">
        <f t="shared" si="2272"/>
        <v>0</v>
      </c>
      <c r="CC1838" s="12"/>
      <c r="CD1838" s="12"/>
      <c r="CE1838" s="12"/>
      <c r="CF1838" s="12">
        <f t="shared" si="2273"/>
        <v>0</v>
      </c>
      <c r="CG1838" s="12"/>
      <c r="CH1838" s="12"/>
      <c r="CI1838" s="12"/>
      <c r="CJ1838" s="12">
        <f t="shared" si="2274"/>
        <v>0</v>
      </c>
      <c r="CK1838" s="12"/>
      <c r="CL1838" s="12"/>
      <c r="CM1838" s="12"/>
      <c r="CN1838" s="12">
        <f t="shared" si="2275"/>
        <v>0</v>
      </c>
      <c r="CO1838" s="12"/>
      <c r="CP1838" s="12"/>
      <c r="CQ1838" s="12"/>
      <c r="CR1838" s="12">
        <f t="shared" si="2276"/>
        <v>0</v>
      </c>
      <c r="CS1838" s="12"/>
      <c r="CT1838" s="12"/>
      <c r="CU1838" s="12"/>
      <c r="CV1838" s="12">
        <f t="shared" si="2277"/>
        <v>0</v>
      </c>
      <c r="CW1838" s="12"/>
      <c r="CX1838" s="12"/>
      <c r="CY1838" s="12"/>
      <c r="CZ1838" s="12">
        <f t="shared" si="2278"/>
        <v>0</v>
      </c>
      <c r="DA1838" s="12"/>
      <c r="DB1838" s="12"/>
      <c r="DC1838" s="12"/>
      <c r="DD1838" s="12">
        <f t="shared" si="2279"/>
        <v>0</v>
      </c>
      <c r="DE1838" s="13" t="s">
        <v>54</v>
      </c>
      <c r="DF1838" s="14" t="s">
        <v>55</v>
      </c>
    </row>
    <row r="1839" spans="1:110" ht="38.25" hidden="1" x14ac:dyDescent="0.25">
      <c r="A1839" s="25" t="s">
        <v>472</v>
      </c>
      <c r="B1839" s="48" t="s">
        <v>1792</v>
      </c>
      <c r="C1839" s="49">
        <v>1900</v>
      </c>
      <c r="D1839" s="49">
        <v>1947</v>
      </c>
      <c r="E1839" s="48" t="s">
        <v>52</v>
      </c>
      <c r="F1839" s="50">
        <v>1381.14</v>
      </c>
      <c r="G1839" s="50">
        <v>1303.1400000000001</v>
      </c>
      <c r="H1839" s="51">
        <v>33604</v>
      </c>
      <c r="I1839" s="12">
        <f t="shared" si="2215"/>
        <v>2021229.6</v>
      </c>
      <c r="J1839" s="12">
        <f t="shared" si="2216"/>
        <v>1010614.8</v>
      </c>
      <c r="K1839" s="12">
        <f t="shared" si="2214"/>
        <v>1010614.8</v>
      </c>
      <c r="L1839" s="12">
        <f t="shared" si="2234"/>
        <v>1010614.8</v>
      </c>
      <c r="M1839" s="12">
        <f t="shared" si="2235"/>
        <v>0</v>
      </c>
      <c r="N1839" s="12"/>
      <c r="O1839" s="12"/>
      <c r="P1839" s="12">
        <v>0</v>
      </c>
      <c r="Q1839" s="12"/>
      <c r="R1839" s="12"/>
      <c r="S1839" s="12">
        <v>0</v>
      </c>
      <c r="T1839" s="12"/>
      <c r="U1839" s="12"/>
      <c r="V1839" s="12">
        <v>0</v>
      </c>
      <c r="W1839" s="12"/>
      <c r="X1839" s="12"/>
      <c r="Y1839" s="12">
        <v>0</v>
      </c>
      <c r="Z1839" s="12"/>
      <c r="AA1839" s="12"/>
      <c r="AB1839" s="12">
        <v>0</v>
      </c>
      <c r="AC1839" s="12"/>
      <c r="AD1839" s="12"/>
      <c r="AE1839" s="12">
        <v>0</v>
      </c>
      <c r="AF1839" s="12"/>
      <c r="AG1839" s="12"/>
      <c r="AH1839" s="12">
        <v>0</v>
      </c>
      <c r="AI1839" s="12"/>
      <c r="AJ1839" s="12"/>
      <c r="AK1839" s="12">
        <v>0</v>
      </c>
      <c r="AL1839" s="12"/>
      <c r="AM1839" s="12"/>
      <c r="AN1839" s="12">
        <v>0</v>
      </c>
      <c r="AO1839" s="32"/>
      <c r="AP1839" s="39" t="s">
        <v>53</v>
      </c>
      <c r="AQ1839" s="32"/>
      <c r="AR1839" s="32">
        <v>0</v>
      </c>
      <c r="AS1839" s="12">
        <v>2776690.611</v>
      </c>
      <c r="AT1839" s="12">
        <v>2021229.6</v>
      </c>
      <c r="AU1839" s="12">
        <v>-755461.01099999994</v>
      </c>
      <c r="AV1839" s="12"/>
      <c r="AW1839" s="12"/>
      <c r="AX1839" s="12">
        <v>0</v>
      </c>
      <c r="AY1839" s="45"/>
      <c r="AZ1839" s="32"/>
      <c r="BA1839" s="12">
        <v>0</v>
      </c>
      <c r="BB1839" s="12">
        <f t="shared" si="2266"/>
        <v>0</v>
      </c>
      <c r="BC1839" s="12">
        <f t="shared" si="2211"/>
        <v>0</v>
      </c>
      <c r="BD1839" s="12">
        <f t="shared" si="2212"/>
        <v>0</v>
      </c>
      <c r="BE1839" s="12"/>
      <c r="BF1839" s="12"/>
      <c r="BG1839" s="12"/>
      <c r="BH1839" s="12">
        <f t="shared" si="2267"/>
        <v>0</v>
      </c>
      <c r="BI1839" s="12"/>
      <c r="BJ1839" s="12"/>
      <c r="BK1839" s="12"/>
      <c r="BL1839" s="12">
        <f t="shared" si="2268"/>
        <v>0</v>
      </c>
      <c r="BM1839" s="12"/>
      <c r="BN1839" s="12"/>
      <c r="BO1839" s="12"/>
      <c r="BP1839" s="12">
        <f t="shared" si="2269"/>
        <v>0</v>
      </c>
      <c r="BQ1839" s="12"/>
      <c r="BR1839" s="12"/>
      <c r="BS1839" s="12"/>
      <c r="BT1839" s="12">
        <f t="shared" si="2270"/>
        <v>0</v>
      </c>
      <c r="BU1839" s="12"/>
      <c r="BV1839" s="12"/>
      <c r="BW1839" s="12"/>
      <c r="BX1839" s="12">
        <f t="shared" si="2271"/>
        <v>0</v>
      </c>
      <c r="BY1839" s="12"/>
      <c r="BZ1839" s="12"/>
      <c r="CA1839" s="12"/>
      <c r="CB1839" s="12">
        <f t="shared" si="2272"/>
        <v>0</v>
      </c>
      <c r="CC1839" s="12"/>
      <c r="CD1839" s="12"/>
      <c r="CE1839" s="12"/>
      <c r="CF1839" s="12">
        <f t="shared" si="2273"/>
        <v>0</v>
      </c>
      <c r="CG1839" s="12"/>
      <c r="CH1839" s="12"/>
      <c r="CI1839" s="12"/>
      <c r="CJ1839" s="12">
        <f t="shared" si="2274"/>
        <v>0</v>
      </c>
      <c r="CK1839" s="12"/>
      <c r="CL1839" s="12"/>
      <c r="CM1839" s="12"/>
      <c r="CN1839" s="12">
        <f t="shared" si="2275"/>
        <v>0</v>
      </c>
      <c r="CO1839" s="12"/>
      <c r="CP1839" s="12"/>
      <c r="CQ1839" s="12"/>
      <c r="CR1839" s="12">
        <f t="shared" si="2276"/>
        <v>0</v>
      </c>
      <c r="CS1839" s="12"/>
      <c r="CT1839" s="12"/>
      <c r="CU1839" s="12"/>
      <c r="CV1839" s="12">
        <f t="shared" si="2277"/>
        <v>0</v>
      </c>
      <c r="CW1839" s="12"/>
      <c r="CX1839" s="12"/>
      <c r="CY1839" s="12"/>
      <c r="CZ1839" s="12">
        <f t="shared" si="2278"/>
        <v>0</v>
      </c>
      <c r="DA1839" s="12"/>
      <c r="DB1839" s="12"/>
      <c r="DC1839" s="12"/>
      <c r="DD1839" s="12">
        <f t="shared" si="2279"/>
        <v>0</v>
      </c>
      <c r="DE1839" s="13" t="s">
        <v>54</v>
      </c>
      <c r="DF1839" s="14" t="s">
        <v>55</v>
      </c>
    </row>
    <row r="1840" spans="1:110" ht="51" hidden="1" x14ac:dyDescent="0.25">
      <c r="A1840" s="25" t="s">
        <v>473</v>
      </c>
      <c r="B1840" s="48" t="s">
        <v>1793</v>
      </c>
      <c r="C1840" s="49">
        <v>1914</v>
      </c>
      <c r="D1840" s="49" t="s">
        <v>51</v>
      </c>
      <c r="E1840" s="48" t="s">
        <v>56</v>
      </c>
      <c r="F1840" s="50">
        <v>827.3</v>
      </c>
      <c r="G1840" s="50">
        <v>744.3</v>
      </c>
      <c r="H1840" s="51">
        <v>38656</v>
      </c>
      <c r="I1840" s="12">
        <f t="shared" si="2215"/>
        <v>1672579.2</v>
      </c>
      <c r="J1840" s="12">
        <f t="shared" si="2216"/>
        <v>836289.6</v>
      </c>
      <c r="K1840" s="12">
        <f t="shared" si="2214"/>
        <v>836289.6</v>
      </c>
      <c r="L1840" s="12">
        <f t="shared" si="2234"/>
        <v>836289.6</v>
      </c>
      <c r="M1840" s="12">
        <f t="shared" si="2235"/>
        <v>0</v>
      </c>
      <c r="N1840" s="12"/>
      <c r="O1840" s="12"/>
      <c r="P1840" s="12">
        <v>0</v>
      </c>
      <c r="Q1840" s="12"/>
      <c r="R1840" s="12"/>
      <c r="S1840" s="12">
        <v>0</v>
      </c>
      <c r="T1840" s="12"/>
      <c r="U1840" s="12"/>
      <c r="V1840" s="12">
        <v>0</v>
      </c>
      <c r="W1840" s="12">
        <v>403700.88099999999</v>
      </c>
      <c r="X1840" s="12"/>
      <c r="Y1840" s="12">
        <v>-403700.88099999999</v>
      </c>
      <c r="Z1840" s="12"/>
      <c r="AA1840" s="12"/>
      <c r="AB1840" s="12">
        <v>0</v>
      </c>
      <c r="AC1840" s="12"/>
      <c r="AD1840" s="12"/>
      <c r="AE1840" s="12">
        <v>0</v>
      </c>
      <c r="AF1840" s="12"/>
      <c r="AG1840" s="12"/>
      <c r="AH1840" s="12">
        <v>0</v>
      </c>
      <c r="AI1840" s="12"/>
      <c r="AJ1840" s="12"/>
      <c r="AK1840" s="12">
        <v>0</v>
      </c>
      <c r="AL1840" s="12"/>
      <c r="AM1840" s="12"/>
      <c r="AN1840" s="12">
        <v>0</v>
      </c>
      <c r="AO1840" s="32"/>
      <c r="AP1840" s="39" t="s">
        <v>53</v>
      </c>
      <c r="AQ1840" s="32"/>
      <c r="AR1840" s="32">
        <v>0</v>
      </c>
      <c r="AS1840" s="12">
        <v>2373928.321</v>
      </c>
      <c r="AT1840" s="12">
        <v>1672579.2</v>
      </c>
      <c r="AU1840" s="12">
        <v>-701349.12100000004</v>
      </c>
      <c r="AV1840" s="12"/>
      <c r="AW1840" s="12"/>
      <c r="AX1840" s="12">
        <v>0</v>
      </c>
      <c r="AY1840" s="45"/>
      <c r="AZ1840" s="32"/>
      <c r="BA1840" s="12">
        <v>0</v>
      </c>
      <c r="BB1840" s="12">
        <f t="shared" si="2266"/>
        <v>0</v>
      </c>
      <c r="BC1840" s="12">
        <f t="shared" si="2211"/>
        <v>0</v>
      </c>
      <c r="BD1840" s="12">
        <f t="shared" si="2212"/>
        <v>0</v>
      </c>
      <c r="BE1840" s="12"/>
      <c r="BF1840" s="12"/>
      <c r="BG1840" s="12"/>
      <c r="BH1840" s="12">
        <f t="shared" si="2267"/>
        <v>0</v>
      </c>
      <c r="BI1840" s="12"/>
      <c r="BJ1840" s="12"/>
      <c r="BK1840" s="12"/>
      <c r="BL1840" s="12">
        <f t="shared" si="2268"/>
        <v>0</v>
      </c>
      <c r="BM1840" s="12"/>
      <c r="BN1840" s="12"/>
      <c r="BO1840" s="12"/>
      <c r="BP1840" s="12">
        <f t="shared" si="2269"/>
        <v>0</v>
      </c>
      <c r="BQ1840" s="12"/>
      <c r="BR1840" s="12"/>
      <c r="BS1840" s="12"/>
      <c r="BT1840" s="12">
        <f t="shared" si="2270"/>
        <v>0</v>
      </c>
      <c r="BU1840" s="12"/>
      <c r="BV1840" s="12"/>
      <c r="BW1840" s="12"/>
      <c r="BX1840" s="12">
        <f t="shared" si="2271"/>
        <v>0</v>
      </c>
      <c r="BY1840" s="12"/>
      <c r="BZ1840" s="12"/>
      <c r="CA1840" s="12"/>
      <c r="CB1840" s="12">
        <f t="shared" si="2272"/>
        <v>0</v>
      </c>
      <c r="CC1840" s="12"/>
      <c r="CD1840" s="12"/>
      <c r="CE1840" s="12"/>
      <c r="CF1840" s="12">
        <f t="shared" si="2273"/>
        <v>0</v>
      </c>
      <c r="CG1840" s="12"/>
      <c r="CH1840" s="12"/>
      <c r="CI1840" s="12"/>
      <c r="CJ1840" s="12">
        <f t="shared" si="2274"/>
        <v>0</v>
      </c>
      <c r="CK1840" s="12"/>
      <c r="CL1840" s="12"/>
      <c r="CM1840" s="12"/>
      <c r="CN1840" s="12">
        <f t="shared" si="2275"/>
        <v>0</v>
      </c>
      <c r="CO1840" s="12"/>
      <c r="CP1840" s="12"/>
      <c r="CQ1840" s="12"/>
      <c r="CR1840" s="12">
        <f t="shared" si="2276"/>
        <v>0</v>
      </c>
      <c r="CS1840" s="12"/>
      <c r="CT1840" s="12"/>
      <c r="CU1840" s="12"/>
      <c r="CV1840" s="12">
        <f t="shared" si="2277"/>
        <v>0</v>
      </c>
      <c r="CW1840" s="12"/>
      <c r="CX1840" s="12"/>
      <c r="CY1840" s="12"/>
      <c r="CZ1840" s="12">
        <f t="shared" si="2278"/>
        <v>0</v>
      </c>
      <c r="DA1840" s="12"/>
      <c r="DB1840" s="12"/>
      <c r="DC1840" s="12"/>
      <c r="DD1840" s="12">
        <f t="shared" si="2279"/>
        <v>0</v>
      </c>
      <c r="DE1840" s="13" t="s">
        <v>54</v>
      </c>
      <c r="DF1840" s="14" t="s">
        <v>55</v>
      </c>
    </row>
    <row r="1841" spans="1:110" ht="51" hidden="1" x14ac:dyDescent="0.25">
      <c r="A1841" s="25" t="s">
        <v>2354</v>
      </c>
      <c r="B1841" s="48" t="s">
        <v>1794</v>
      </c>
      <c r="C1841" s="49">
        <v>1916</v>
      </c>
      <c r="D1841" s="49" t="s">
        <v>51</v>
      </c>
      <c r="E1841" s="48" t="s">
        <v>56</v>
      </c>
      <c r="F1841" s="50">
        <v>840</v>
      </c>
      <c r="G1841" s="50">
        <v>722</v>
      </c>
      <c r="H1841" s="51">
        <v>34928</v>
      </c>
      <c r="I1841" s="12">
        <f t="shared" si="2215"/>
        <v>2360582.5599999996</v>
      </c>
      <c r="J1841" s="12">
        <f t="shared" si="2216"/>
        <v>994325.76499999978</v>
      </c>
      <c r="K1841" s="12">
        <f t="shared" si="2214"/>
        <v>1366256.7949999999</v>
      </c>
      <c r="L1841" s="12">
        <f t="shared" si="2234"/>
        <v>1366256.7949999999</v>
      </c>
      <c r="M1841" s="12">
        <f t="shared" si="2235"/>
        <v>0</v>
      </c>
      <c r="N1841" s="12"/>
      <c r="O1841" s="12"/>
      <c r="P1841" s="12">
        <v>0</v>
      </c>
      <c r="Q1841" s="12">
        <v>1335700</v>
      </c>
      <c r="R1841" s="12">
        <v>1335700</v>
      </c>
      <c r="S1841" s="12">
        <v>0</v>
      </c>
      <c r="T1841" s="12"/>
      <c r="U1841" s="12"/>
      <c r="V1841" s="12">
        <v>0</v>
      </c>
      <c r="W1841" s="12"/>
      <c r="X1841" s="12">
        <v>193770.36</v>
      </c>
      <c r="Y1841" s="12">
        <v>193770.36</v>
      </c>
      <c r="Z1841" s="12">
        <v>227430</v>
      </c>
      <c r="AA1841" s="12">
        <v>227430</v>
      </c>
      <c r="AB1841" s="12">
        <v>0</v>
      </c>
      <c r="AC1841" s="12"/>
      <c r="AD1841" s="12">
        <v>231751.16999999998</v>
      </c>
      <c r="AE1841" s="12">
        <v>231751.16999999998</v>
      </c>
      <c r="AF1841" s="12"/>
      <c r="AG1841" s="12"/>
      <c r="AH1841" s="12">
        <v>0</v>
      </c>
      <c r="AI1841" s="12"/>
      <c r="AJ1841" s="12"/>
      <c r="AK1841" s="12">
        <v>0</v>
      </c>
      <c r="AL1841" s="12"/>
      <c r="AM1841" s="12"/>
      <c r="AN1841" s="12">
        <v>0</v>
      </c>
      <c r="AO1841" s="32"/>
      <c r="AP1841" s="39" t="s">
        <v>53</v>
      </c>
      <c r="AQ1841" s="32"/>
      <c r="AR1841" s="32">
        <v>0</v>
      </c>
      <c r="AS1841" s="12"/>
      <c r="AT1841" s="12"/>
      <c r="AU1841" s="12">
        <v>0</v>
      </c>
      <c r="AV1841" s="12"/>
      <c r="AW1841" s="12"/>
      <c r="AX1841" s="12">
        <v>0</v>
      </c>
      <c r="AY1841" s="45"/>
      <c r="AZ1841" s="32"/>
      <c r="BA1841" s="12">
        <v>0</v>
      </c>
      <c r="BB1841" s="12">
        <f t="shared" si="2266"/>
        <v>0</v>
      </c>
      <c r="BC1841" s="12">
        <f t="shared" si="2211"/>
        <v>371931.03</v>
      </c>
      <c r="BD1841" s="12">
        <f t="shared" si="2212"/>
        <v>371931.03</v>
      </c>
      <c r="BE1841" s="12"/>
      <c r="BF1841" s="12"/>
      <c r="BG1841" s="12"/>
      <c r="BH1841" s="12">
        <f t="shared" si="2267"/>
        <v>0</v>
      </c>
      <c r="BI1841" s="12"/>
      <c r="BJ1841" s="12"/>
      <c r="BK1841" s="12"/>
      <c r="BL1841" s="12">
        <f t="shared" si="2268"/>
        <v>0</v>
      </c>
      <c r="BM1841" s="12"/>
      <c r="BN1841" s="12"/>
      <c r="BO1841" s="12"/>
      <c r="BP1841" s="12">
        <f t="shared" si="2269"/>
        <v>0</v>
      </c>
      <c r="BQ1841" s="12"/>
      <c r="BR1841" s="12"/>
      <c r="BS1841" s="12"/>
      <c r="BT1841" s="12">
        <f t="shared" si="2270"/>
        <v>0</v>
      </c>
      <c r="BU1841" s="12"/>
      <c r="BV1841" s="12"/>
      <c r="BW1841" s="12"/>
      <c r="BX1841" s="12">
        <f t="shared" si="2271"/>
        <v>0</v>
      </c>
      <c r="BY1841" s="12"/>
      <c r="BZ1841" s="12"/>
      <c r="CA1841" s="12"/>
      <c r="CB1841" s="12">
        <f t="shared" si="2272"/>
        <v>0</v>
      </c>
      <c r="CC1841" s="12"/>
      <c r="CD1841" s="12"/>
      <c r="CE1841" s="12">
        <v>57283.16</v>
      </c>
      <c r="CF1841" s="12">
        <f t="shared" si="2273"/>
        <v>57283.16</v>
      </c>
      <c r="CG1841" s="12"/>
      <c r="CH1841" s="12"/>
      <c r="CI1841" s="12">
        <v>94699.56</v>
      </c>
      <c r="CJ1841" s="12">
        <f t="shared" si="2274"/>
        <v>94699.56</v>
      </c>
      <c r="CK1841" s="12"/>
      <c r="CL1841" s="12"/>
      <c r="CM1841" s="12">
        <v>141116.45000000001</v>
      </c>
      <c r="CN1841" s="12">
        <f t="shared" si="2275"/>
        <v>141116.45000000001</v>
      </c>
      <c r="CO1841" s="12"/>
      <c r="CP1841" s="12"/>
      <c r="CQ1841" s="12">
        <v>78831.86</v>
      </c>
      <c r="CR1841" s="12">
        <f t="shared" si="2276"/>
        <v>78831.86</v>
      </c>
      <c r="CS1841" s="12"/>
      <c r="CT1841" s="12"/>
      <c r="CU1841" s="12"/>
      <c r="CV1841" s="12">
        <f t="shared" si="2277"/>
        <v>0</v>
      </c>
      <c r="CW1841" s="12"/>
      <c r="CX1841" s="12"/>
      <c r="CY1841" s="12"/>
      <c r="CZ1841" s="12">
        <f t="shared" si="2278"/>
        <v>0</v>
      </c>
      <c r="DA1841" s="12"/>
      <c r="DB1841" s="12"/>
      <c r="DC1841" s="12"/>
      <c r="DD1841" s="12">
        <f t="shared" si="2279"/>
        <v>0</v>
      </c>
      <c r="DE1841" s="13" t="s">
        <v>54</v>
      </c>
      <c r="DF1841" s="14" t="s">
        <v>55</v>
      </c>
    </row>
    <row r="1842" spans="1:110" ht="51" hidden="1" x14ac:dyDescent="0.25">
      <c r="A1842" s="25" t="s">
        <v>474</v>
      </c>
      <c r="B1842" s="48" t="s">
        <v>1795</v>
      </c>
      <c r="C1842" s="49">
        <v>1858</v>
      </c>
      <c r="D1842" s="49" t="s">
        <v>51</v>
      </c>
      <c r="E1842" s="48" t="s">
        <v>56</v>
      </c>
      <c r="F1842" s="50">
        <v>1331</v>
      </c>
      <c r="G1842" s="50">
        <v>1172</v>
      </c>
      <c r="H1842" s="51">
        <v>34108</v>
      </c>
      <c r="I1842" s="12">
        <f t="shared" si="2215"/>
        <v>1349253.2690000001</v>
      </c>
      <c r="J1842" s="12">
        <f t="shared" si="2216"/>
        <v>674626.63450000004</v>
      </c>
      <c r="K1842" s="12">
        <f t="shared" si="2214"/>
        <v>674626.63450000004</v>
      </c>
      <c r="L1842" s="12">
        <f t="shared" si="2234"/>
        <v>674626.63450000004</v>
      </c>
      <c r="M1842" s="12">
        <f t="shared" si="2235"/>
        <v>0</v>
      </c>
      <c r="N1842" s="12"/>
      <c r="O1842" s="12"/>
      <c r="P1842" s="12">
        <v>0</v>
      </c>
      <c r="Q1842" s="12">
        <v>2567254.02</v>
      </c>
      <c r="R1842" s="12"/>
      <c r="S1842" s="12">
        <v>-2567254.02</v>
      </c>
      <c r="T1842" s="12"/>
      <c r="U1842" s="12"/>
      <c r="V1842" s="12">
        <v>0</v>
      </c>
      <c r="W1842" s="12"/>
      <c r="X1842" s="12"/>
      <c r="Y1842" s="12">
        <v>0</v>
      </c>
      <c r="Z1842" s="12">
        <v>791674.26899999997</v>
      </c>
      <c r="AA1842" s="12"/>
      <c r="AB1842" s="12">
        <v>-791674.26899999997</v>
      </c>
      <c r="AC1842" s="12"/>
      <c r="AD1842" s="12"/>
      <c r="AE1842" s="12">
        <v>0</v>
      </c>
      <c r="AF1842" s="12">
        <v>1349253.2690000001</v>
      </c>
      <c r="AG1842" s="12">
        <v>1349253.2690000001</v>
      </c>
      <c r="AH1842" s="12">
        <v>0</v>
      </c>
      <c r="AI1842" s="12"/>
      <c r="AJ1842" s="12"/>
      <c r="AK1842" s="12">
        <v>0</v>
      </c>
      <c r="AL1842" s="12"/>
      <c r="AM1842" s="12"/>
      <c r="AN1842" s="12">
        <v>0</v>
      </c>
      <c r="AO1842" s="32"/>
      <c r="AP1842" s="39" t="s">
        <v>53</v>
      </c>
      <c r="AQ1842" s="32"/>
      <c r="AR1842" s="32">
        <v>0</v>
      </c>
      <c r="AS1842" s="12"/>
      <c r="AT1842" s="12"/>
      <c r="AU1842" s="12">
        <v>0</v>
      </c>
      <c r="AV1842" s="12"/>
      <c r="AW1842" s="12"/>
      <c r="AX1842" s="12">
        <v>0</v>
      </c>
      <c r="AY1842" s="45"/>
      <c r="AZ1842" s="32"/>
      <c r="BA1842" s="12">
        <v>0</v>
      </c>
      <c r="BB1842" s="12">
        <f t="shared" si="2266"/>
        <v>0</v>
      </c>
      <c r="BC1842" s="12">
        <f t="shared" si="2211"/>
        <v>0</v>
      </c>
      <c r="BD1842" s="12">
        <f t="shared" si="2212"/>
        <v>0</v>
      </c>
      <c r="BE1842" s="12"/>
      <c r="BF1842" s="12"/>
      <c r="BG1842" s="12"/>
      <c r="BH1842" s="12">
        <f t="shared" si="2267"/>
        <v>0</v>
      </c>
      <c r="BI1842" s="12"/>
      <c r="BJ1842" s="12"/>
      <c r="BK1842" s="12"/>
      <c r="BL1842" s="12">
        <f t="shared" si="2268"/>
        <v>0</v>
      </c>
      <c r="BM1842" s="12"/>
      <c r="BN1842" s="12"/>
      <c r="BO1842" s="12"/>
      <c r="BP1842" s="12">
        <f t="shared" si="2269"/>
        <v>0</v>
      </c>
      <c r="BQ1842" s="12"/>
      <c r="BR1842" s="12"/>
      <c r="BS1842" s="12"/>
      <c r="BT1842" s="12">
        <f t="shared" si="2270"/>
        <v>0</v>
      </c>
      <c r="BU1842" s="12"/>
      <c r="BV1842" s="12"/>
      <c r="BW1842" s="12"/>
      <c r="BX1842" s="12">
        <f t="shared" si="2271"/>
        <v>0</v>
      </c>
      <c r="BY1842" s="12"/>
      <c r="BZ1842" s="12"/>
      <c r="CA1842" s="12"/>
      <c r="CB1842" s="12">
        <f t="shared" si="2272"/>
        <v>0</v>
      </c>
      <c r="CC1842" s="12"/>
      <c r="CD1842" s="12"/>
      <c r="CE1842" s="12"/>
      <c r="CF1842" s="12">
        <f t="shared" si="2273"/>
        <v>0</v>
      </c>
      <c r="CG1842" s="12"/>
      <c r="CH1842" s="12"/>
      <c r="CI1842" s="12"/>
      <c r="CJ1842" s="12">
        <f t="shared" si="2274"/>
        <v>0</v>
      </c>
      <c r="CK1842" s="12"/>
      <c r="CL1842" s="12"/>
      <c r="CM1842" s="12"/>
      <c r="CN1842" s="12">
        <f t="shared" si="2275"/>
        <v>0</v>
      </c>
      <c r="CO1842" s="12"/>
      <c r="CP1842" s="12"/>
      <c r="CQ1842" s="12"/>
      <c r="CR1842" s="12">
        <f t="shared" si="2276"/>
        <v>0</v>
      </c>
      <c r="CS1842" s="12"/>
      <c r="CT1842" s="12"/>
      <c r="CU1842" s="12"/>
      <c r="CV1842" s="12">
        <f t="shared" si="2277"/>
        <v>0</v>
      </c>
      <c r="CW1842" s="12"/>
      <c r="CX1842" s="12"/>
      <c r="CY1842" s="12"/>
      <c r="CZ1842" s="12">
        <f t="shared" si="2278"/>
        <v>0</v>
      </c>
      <c r="DA1842" s="12"/>
      <c r="DB1842" s="12"/>
      <c r="DC1842" s="12"/>
      <c r="DD1842" s="12">
        <f t="shared" si="2279"/>
        <v>0</v>
      </c>
      <c r="DE1842" s="13" t="s">
        <v>54</v>
      </c>
      <c r="DF1842" s="14" t="s">
        <v>55</v>
      </c>
    </row>
    <row r="1843" spans="1:110" ht="51" hidden="1" x14ac:dyDescent="0.25">
      <c r="A1843" s="25" t="s">
        <v>475</v>
      </c>
      <c r="B1843" s="48" t="s">
        <v>2694</v>
      </c>
      <c r="C1843" s="49">
        <v>1860</v>
      </c>
      <c r="D1843" s="49" t="s">
        <v>51</v>
      </c>
      <c r="E1843" s="48" t="s">
        <v>56</v>
      </c>
      <c r="F1843" s="50">
        <v>302</v>
      </c>
      <c r="G1843" s="50">
        <v>266</v>
      </c>
      <c r="H1843" s="51">
        <v>36377</v>
      </c>
      <c r="I1843" s="12">
        <f t="shared" si="2215"/>
        <v>159982.96</v>
      </c>
      <c r="J1843" s="12">
        <f t="shared" si="2216"/>
        <v>0</v>
      </c>
      <c r="K1843" s="12">
        <f t="shared" si="2214"/>
        <v>159982.96</v>
      </c>
      <c r="L1843" s="12">
        <f t="shared" si="2234"/>
        <v>159982.96</v>
      </c>
      <c r="M1843" s="12">
        <f t="shared" si="2235"/>
        <v>0</v>
      </c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32"/>
      <c r="AP1843" s="39"/>
      <c r="AQ1843" s="32"/>
      <c r="AR1843" s="32"/>
      <c r="AS1843" s="12"/>
      <c r="AT1843" s="12"/>
      <c r="AU1843" s="12"/>
      <c r="AV1843" s="12"/>
      <c r="AW1843" s="12"/>
      <c r="AX1843" s="12"/>
      <c r="AY1843" s="45"/>
      <c r="AZ1843" s="32"/>
      <c r="BA1843" s="12"/>
      <c r="BB1843" s="12"/>
      <c r="BC1843" s="12">
        <f t="shared" si="2211"/>
        <v>159982.96</v>
      </c>
      <c r="BD1843" s="12">
        <f t="shared" si="2212"/>
        <v>159982.96</v>
      </c>
      <c r="BE1843" s="12"/>
      <c r="BF1843" s="12"/>
      <c r="BG1843" s="12"/>
      <c r="BH1843" s="12"/>
      <c r="BI1843" s="12"/>
      <c r="BJ1843" s="12"/>
      <c r="BK1843" s="12"/>
      <c r="BL1843" s="12"/>
      <c r="BM1843" s="12"/>
      <c r="BN1843" s="12"/>
      <c r="BO1843" s="12"/>
      <c r="BP1843" s="12"/>
      <c r="BQ1843" s="12"/>
      <c r="BR1843" s="12"/>
      <c r="BS1843" s="12"/>
      <c r="BT1843" s="12"/>
      <c r="BU1843" s="12"/>
      <c r="BV1843" s="12"/>
      <c r="BW1843" s="12"/>
      <c r="BX1843" s="12"/>
      <c r="BY1843" s="12"/>
      <c r="BZ1843" s="12"/>
      <c r="CA1843" s="12"/>
      <c r="CB1843" s="12"/>
      <c r="CC1843" s="12"/>
      <c r="CD1843" s="12"/>
      <c r="CE1843" s="12"/>
      <c r="CF1843" s="12"/>
      <c r="CG1843" s="12"/>
      <c r="CH1843" s="12"/>
      <c r="CI1843" s="12"/>
      <c r="CJ1843" s="12"/>
      <c r="CK1843" s="12"/>
      <c r="CL1843" s="12"/>
      <c r="CM1843" s="12">
        <v>159982.96</v>
      </c>
      <c r="CN1843" s="12">
        <f t="shared" si="2275"/>
        <v>159982.96</v>
      </c>
      <c r="CO1843" s="12"/>
      <c r="CP1843" s="12"/>
      <c r="CQ1843" s="12"/>
      <c r="CR1843" s="12"/>
      <c r="CS1843" s="12"/>
      <c r="CT1843" s="12"/>
      <c r="CU1843" s="12"/>
      <c r="CV1843" s="12"/>
      <c r="CW1843" s="12"/>
      <c r="CX1843" s="12"/>
      <c r="CY1843" s="12"/>
      <c r="CZ1843" s="12"/>
      <c r="DA1843" s="12"/>
      <c r="DB1843" s="12"/>
      <c r="DC1843" s="12"/>
      <c r="DD1843" s="12"/>
      <c r="DE1843" s="13" t="s">
        <v>54</v>
      </c>
      <c r="DF1843" s="14" t="s">
        <v>55</v>
      </c>
    </row>
    <row r="1844" spans="1:110" ht="51" hidden="1" x14ac:dyDescent="0.25">
      <c r="A1844" s="25" t="s">
        <v>2355</v>
      </c>
      <c r="B1844" s="48" t="s">
        <v>1796</v>
      </c>
      <c r="C1844" s="49">
        <v>1876</v>
      </c>
      <c r="D1844" s="49" t="s">
        <v>51</v>
      </c>
      <c r="E1844" s="48" t="s">
        <v>56</v>
      </c>
      <c r="F1844" s="50">
        <v>2944.84</v>
      </c>
      <c r="G1844" s="50">
        <v>2666.04</v>
      </c>
      <c r="H1844" s="51">
        <v>34255</v>
      </c>
      <c r="I1844" s="12">
        <f t="shared" si="2215"/>
        <v>7660162.7999999998</v>
      </c>
      <c r="J1844" s="12">
        <f t="shared" si="2216"/>
        <v>3830081.4</v>
      </c>
      <c r="K1844" s="12">
        <f t="shared" si="2214"/>
        <v>3830081.4</v>
      </c>
      <c r="L1844" s="12">
        <f t="shared" si="2234"/>
        <v>3830081.4</v>
      </c>
      <c r="M1844" s="12">
        <f t="shared" si="2235"/>
        <v>0</v>
      </c>
      <c r="N1844" s="12"/>
      <c r="O1844" s="12"/>
      <c r="P1844" s="12">
        <v>0</v>
      </c>
      <c r="Q1844" s="12"/>
      <c r="R1844" s="12"/>
      <c r="S1844" s="12">
        <v>0</v>
      </c>
      <c r="T1844" s="12"/>
      <c r="U1844" s="12"/>
      <c r="V1844" s="12">
        <v>0</v>
      </c>
      <c r="W1844" s="12"/>
      <c r="X1844" s="12"/>
      <c r="Y1844" s="12">
        <v>0</v>
      </c>
      <c r="Z1844" s="12"/>
      <c r="AA1844" s="12"/>
      <c r="AB1844" s="12">
        <v>0</v>
      </c>
      <c r="AC1844" s="12"/>
      <c r="AD1844" s="12"/>
      <c r="AE1844" s="12">
        <v>0</v>
      </c>
      <c r="AF1844" s="12"/>
      <c r="AG1844" s="12"/>
      <c r="AH1844" s="12">
        <v>0</v>
      </c>
      <c r="AI1844" s="12"/>
      <c r="AJ1844" s="12"/>
      <c r="AK1844" s="12">
        <v>0</v>
      </c>
      <c r="AL1844" s="12"/>
      <c r="AM1844" s="12"/>
      <c r="AN1844" s="12">
        <v>0</v>
      </c>
      <c r="AO1844" s="32"/>
      <c r="AP1844" s="39" t="s">
        <v>53</v>
      </c>
      <c r="AQ1844" s="32"/>
      <c r="AR1844" s="32">
        <v>0</v>
      </c>
      <c r="AS1844" s="12"/>
      <c r="AT1844" s="12"/>
      <c r="AU1844" s="12">
        <v>0</v>
      </c>
      <c r="AV1844" s="12">
        <v>11247756.060000001</v>
      </c>
      <c r="AW1844" s="12">
        <v>7660162.7999999998</v>
      </c>
      <c r="AX1844" s="12">
        <v>-3587593.2600000007</v>
      </c>
      <c r="AY1844" s="45"/>
      <c r="AZ1844" s="32"/>
      <c r="BA1844" s="12">
        <v>0</v>
      </c>
      <c r="BB1844" s="12">
        <f t="shared" ref="BB1844:BB1846" si="2280">BF1844+BJ1844+BN1844+BR1844+BV1844+BZ1844+CD1844+CH1844+CL1844+CP1844+CT1844+CX1844+DB1844</f>
        <v>0</v>
      </c>
      <c r="BC1844" s="12">
        <f t="shared" si="2211"/>
        <v>0</v>
      </c>
      <c r="BD1844" s="12">
        <f t="shared" si="2212"/>
        <v>0</v>
      </c>
      <c r="BE1844" s="12"/>
      <c r="BF1844" s="12"/>
      <c r="BG1844" s="12"/>
      <c r="BH1844" s="12">
        <f t="shared" ref="BH1844:BH1864" si="2281">BG1844-BF1844</f>
        <v>0</v>
      </c>
      <c r="BI1844" s="12"/>
      <c r="BJ1844" s="12"/>
      <c r="BK1844" s="12"/>
      <c r="BL1844" s="12">
        <f t="shared" ref="BL1844:BL1864" si="2282">BK1844-BJ1844</f>
        <v>0</v>
      </c>
      <c r="BM1844" s="12"/>
      <c r="BN1844" s="12"/>
      <c r="BO1844" s="12"/>
      <c r="BP1844" s="12">
        <f t="shared" ref="BP1844:BP1864" si="2283">BO1844-BN1844</f>
        <v>0</v>
      </c>
      <c r="BQ1844" s="12"/>
      <c r="BR1844" s="12"/>
      <c r="BS1844" s="12"/>
      <c r="BT1844" s="12">
        <f t="shared" ref="BT1844:BT1864" si="2284">BS1844-BR1844</f>
        <v>0</v>
      </c>
      <c r="BU1844" s="12"/>
      <c r="BV1844" s="12"/>
      <c r="BW1844" s="12"/>
      <c r="BX1844" s="12">
        <f t="shared" ref="BX1844:BX1864" si="2285">BW1844-BV1844</f>
        <v>0</v>
      </c>
      <c r="BY1844" s="12"/>
      <c r="BZ1844" s="12"/>
      <c r="CA1844" s="12"/>
      <c r="CB1844" s="12">
        <f t="shared" ref="CB1844:CB1864" si="2286">CA1844-BZ1844</f>
        <v>0</v>
      </c>
      <c r="CC1844" s="12"/>
      <c r="CD1844" s="12"/>
      <c r="CE1844" s="12"/>
      <c r="CF1844" s="12">
        <f t="shared" ref="CF1844:CF1864" si="2287">CE1844-CD1844</f>
        <v>0</v>
      </c>
      <c r="CG1844" s="12"/>
      <c r="CH1844" s="12"/>
      <c r="CI1844" s="12"/>
      <c r="CJ1844" s="12">
        <f t="shared" ref="CJ1844:CJ1864" si="2288">CI1844-CH1844</f>
        <v>0</v>
      </c>
      <c r="CK1844" s="12"/>
      <c r="CL1844" s="12"/>
      <c r="CM1844" s="12"/>
      <c r="CN1844" s="12">
        <f t="shared" ref="CN1844:CN1865" si="2289">CM1844-CL1844</f>
        <v>0</v>
      </c>
      <c r="CO1844" s="12"/>
      <c r="CP1844" s="12"/>
      <c r="CQ1844" s="12"/>
      <c r="CR1844" s="12">
        <f t="shared" ref="CR1844:CR1864" si="2290">CQ1844-CP1844</f>
        <v>0</v>
      </c>
      <c r="CS1844" s="12"/>
      <c r="CT1844" s="12"/>
      <c r="CU1844" s="12"/>
      <c r="CV1844" s="12">
        <f t="shared" ref="CV1844:CV1864" si="2291">CU1844-CT1844</f>
        <v>0</v>
      </c>
      <c r="CW1844" s="12"/>
      <c r="CX1844" s="12"/>
      <c r="CY1844" s="12"/>
      <c r="CZ1844" s="12">
        <f t="shared" ref="CZ1844:CZ1864" si="2292">CY1844-CX1844</f>
        <v>0</v>
      </c>
      <c r="DA1844" s="12"/>
      <c r="DB1844" s="12"/>
      <c r="DC1844" s="12"/>
      <c r="DD1844" s="12">
        <f t="shared" ref="DD1844:DD1864" si="2293">DC1844-DB1844</f>
        <v>0</v>
      </c>
      <c r="DE1844" s="13" t="s">
        <v>54</v>
      </c>
      <c r="DF1844" s="14" t="s">
        <v>55</v>
      </c>
    </row>
    <row r="1845" spans="1:110" ht="51" hidden="1" x14ac:dyDescent="0.25">
      <c r="A1845" s="25" t="s">
        <v>476</v>
      </c>
      <c r="B1845" s="48" t="s">
        <v>1797</v>
      </c>
      <c r="C1845" s="49">
        <v>1875</v>
      </c>
      <c r="D1845" s="49" t="s">
        <v>51</v>
      </c>
      <c r="E1845" s="48" t="s">
        <v>56</v>
      </c>
      <c r="F1845" s="50">
        <v>1768.1</v>
      </c>
      <c r="G1845" s="50">
        <v>1584.1</v>
      </c>
      <c r="H1845" s="51">
        <v>33863</v>
      </c>
      <c r="I1845" s="12">
        <f t="shared" si="2215"/>
        <v>1776566.8983</v>
      </c>
      <c r="J1845" s="12">
        <f t="shared" si="2216"/>
        <v>888283.44915</v>
      </c>
      <c r="K1845" s="12">
        <f t="shared" si="2214"/>
        <v>888283.44915</v>
      </c>
      <c r="L1845" s="12">
        <f t="shared" si="2234"/>
        <v>888283.44915</v>
      </c>
      <c r="M1845" s="12">
        <f t="shared" si="2235"/>
        <v>0</v>
      </c>
      <c r="N1845" s="12"/>
      <c r="O1845" s="12"/>
      <c r="P1845" s="12">
        <v>0</v>
      </c>
      <c r="Q1845" s="12"/>
      <c r="R1845" s="12"/>
      <c r="S1845" s="12">
        <v>0</v>
      </c>
      <c r="T1845" s="12"/>
      <c r="U1845" s="12"/>
      <c r="V1845" s="12">
        <v>0</v>
      </c>
      <c r="W1845" s="12">
        <v>859200.00899999996</v>
      </c>
      <c r="X1845" s="12">
        <v>547014</v>
      </c>
      <c r="Y1845" s="12">
        <v>-312186.00899999996</v>
      </c>
      <c r="Z1845" s="12"/>
      <c r="AA1845" s="12">
        <v>630953.29830000002</v>
      </c>
      <c r="AB1845" s="12">
        <v>630953.29830000002</v>
      </c>
      <c r="AC1845" s="12">
        <v>588622.93999999994</v>
      </c>
      <c r="AD1845" s="12">
        <v>598599.6</v>
      </c>
      <c r="AE1845" s="12">
        <v>9976.6600000000326</v>
      </c>
      <c r="AF1845" s="12"/>
      <c r="AG1845" s="12"/>
      <c r="AH1845" s="12">
        <v>0</v>
      </c>
      <c r="AI1845" s="12"/>
      <c r="AJ1845" s="12"/>
      <c r="AK1845" s="12">
        <v>0</v>
      </c>
      <c r="AL1845" s="12"/>
      <c r="AM1845" s="12"/>
      <c r="AN1845" s="12">
        <v>0</v>
      </c>
      <c r="AO1845" s="32"/>
      <c r="AP1845" s="39" t="s">
        <v>53</v>
      </c>
      <c r="AQ1845" s="32"/>
      <c r="AR1845" s="32">
        <v>0</v>
      </c>
      <c r="AS1845" s="12">
        <v>150000</v>
      </c>
      <c r="AT1845" s="12"/>
      <c r="AU1845" s="12">
        <v>-150000</v>
      </c>
      <c r="AV1845" s="12">
        <v>6683159.2319999998</v>
      </c>
      <c r="AW1845" s="12"/>
      <c r="AX1845" s="12">
        <v>-6683159.2319999998</v>
      </c>
      <c r="AY1845" s="45"/>
      <c r="AZ1845" s="32"/>
      <c r="BA1845" s="12">
        <v>0</v>
      </c>
      <c r="BB1845" s="12">
        <f t="shared" si="2280"/>
        <v>0</v>
      </c>
      <c r="BC1845" s="12">
        <f t="shared" si="2211"/>
        <v>0</v>
      </c>
      <c r="BD1845" s="12">
        <f t="shared" si="2212"/>
        <v>0</v>
      </c>
      <c r="BE1845" s="12"/>
      <c r="BF1845" s="12"/>
      <c r="BG1845" s="12"/>
      <c r="BH1845" s="12">
        <f t="shared" si="2281"/>
        <v>0</v>
      </c>
      <c r="BI1845" s="12"/>
      <c r="BJ1845" s="12"/>
      <c r="BK1845" s="12"/>
      <c r="BL1845" s="12">
        <f t="shared" si="2282"/>
        <v>0</v>
      </c>
      <c r="BM1845" s="12"/>
      <c r="BN1845" s="12"/>
      <c r="BO1845" s="12"/>
      <c r="BP1845" s="12">
        <f t="shared" si="2283"/>
        <v>0</v>
      </c>
      <c r="BQ1845" s="12"/>
      <c r="BR1845" s="12"/>
      <c r="BS1845" s="12"/>
      <c r="BT1845" s="12">
        <f t="shared" si="2284"/>
        <v>0</v>
      </c>
      <c r="BU1845" s="12"/>
      <c r="BV1845" s="12"/>
      <c r="BW1845" s="12"/>
      <c r="BX1845" s="12">
        <f t="shared" si="2285"/>
        <v>0</v>
      </c>
      <c r="BY1845" s="12"/>
      <c r="BZ1845" s="12"/>
      <c r="CA1845" s="12"/>
      <c r="CB1845" s="12">
        <f t="shared" si="2286"/>
        <v>0</v>
      </c>
      <c r="CC1845" s="12"/>
      <c r="CD1845" s="12"/>
      <c r="CE1845" s="12"/>
      <c r="CF1845" s="12">
        <f t="shared" si="2287"/>
        <v>0</v>
      </c>
      <c r="CG1845" s="12"/>
      <c r="CH1845" s="12"/>
      <c r="CI1845" s="12"/>
      <c r="CJ1845" s="12">
        <f t="shared" si="2288"/>
        <v>0</v>
      </c>
      <c r="CK1845" s="12"/>
      <c r="CL1845" s="12"/>
      <c r="CM1845" s="12"/>
      <c r="CN1845" s="12">
        <f t="shared" si="2289"/>
        <v>0</v>
      </c>
      <c r="CO1845" s="12"/>
      <c r="CP1845" s="12"/>
      <c r="CQ1845" s="12"/>
      <c r="CR1845" s="12">
        <f t="shared" si="2290"/>
        <v>0</v>
      </c>
      <c r="CS1845" s="12"/>
      <c r="CT1845" s="12"/>
      <c r="CU1845" s="12"/>
      <c r="CV1845" s="12">
        <f t="shared" si="2291"/>
        <v>0</v>
      </c>
      <c r="CW1845" s="12"/>
      <c r="CX1845" s="12"/>
      <c r="CY1845" s="12"/>
      <c r="CZ1845" s="12">
        <f t="shared" si="2292"/>
        <v>0</v>
      </c>
      <c r="DA1845" s="12"/>
      <c r="DB1845" s="12"/>
      <c r="DC1845" s="12"/>
      <c r="DD1845" s="12">
        <f t="shared" si="2293"/>
        <v>0</v>
      </c>
      <c r="DE1845" s="13" t="s">
        <v>54</v>
      </c>
      <c r="DF1845" s="14" t="s">
        <v>55</v>
      </c>
    </row>
    <row r="1846" spans="1:110" ht="51" hidden="1" x14ac:dyDescent="0.25">
      <c r="A1846" s="25" t="s">
        <v>477</v>
      </c>
      <c r="B1846" s="48" t="s">
        <v>1798</v>
      </c>
      <c r="C1846" s="49">
        <v>1899</v>
      </c>
      <c r="D1846" s="49" t="s">
        <v>51</v>
      </c>
      <c r="E1846" s="48" t="s">
        <v>56</v>
      </c>
      <c r="F1846" s="50">
        <v>375</v>
      </c>
      <c r="G1846" s="50">
        <v>303</v>
      </c>
      <c r="H1846" s="51">
        <v>33746</v>
      </c>
      <c r="I1846" s="12">
        <f t="shared" si="2215"/>
        <v>2777553.2673999998</v>
      </c>
      <c r="J1846" s="12">
        <f t="shared" si="2216"/>
        <v>1261862.4737</v>
      </c>
      <c r="K1846" s="12">
        <f t="shared" si="2214"/>
        <v>1515690.7936999998</v>
      </c>
      <c r="L1846" s="12">
        <f t="shared" si="2234"/>
        <v>1515690.7936999998</v>
      </c>
      <c r="M1846" s="12">
        <f t="shared" si="2235"/>
        <v>0</v>
      </c>
      <c r="N1846" s="12"/>
      <c r="O1846" s="12"/>
      <c r="P1846" s="12">
        <v>0</v>
      </c>
      <c r="Q1846" s="12">
        <v>755854.73100000003</v>
      </c>
      <c r="R1846" s="12">
        <v>755854.73100000003</v>
      </c>
      <c r="S1846" s="12">
        <v>0</v>
      </c>
      <c r="T1846" s="12"/>
      <c r="U1846" s="12"/>
      <c r="V1846" s="12">
        <v>0</v>
      </c>
      <c r="W1846" s="12">
        <v>164344.174</v>
      </c>
      <c r="X1846" s="12">
        <v>161664</v>
      </c>
      <c r="Y1846" s="12">
        <v>-2680.1739999999991</v>
      </c>
      <c r="Z1846" s="12">
        <v>204673.467</v>
      </c>
      <c r="AA1846" s="12">
        <v>288253.77480000001</v>
      </c>
      <c r="AB1846" s="12">
        <v>83580.30780000001</v>
      </c>
      <c r="AC1846" s="12"/>
      <c r="AD1846" s="12">
        <v>190127.6416</v>
      </c>
      <c r="AE1846" s="12">
        <v>190127.6416</v>
      </c>
      <c r="AF1846" s="12"/>
      <c r="AG1846" s="12"/>
      <c r="AH1846" s="12">
        <v>0</v>
      </c>
      <c r="AI1846" s="12"/>
      <c r="AJ1846" s="12"/>
      <c r="AK1846" s="12">
        <v>0</v>
      </c>
      <c r="AL1846" s="12"/>
      <c r="AM1846" s="12"/>
      <c r="AN1846" s="12">
        <v>0</v>
      </c>
      <c r="AO1846" s="32"/>
      <c r="AP1846" s="39" t="s">
        <v>53</v>
      </c>
      <c r="AQ1846" s="32"/>
      <c r="AR1846" s="32">
        <v>0</v>
      </c>
      <c r="AS1846" s="12">
        <v>1036757.518</v>
      </c>
      <c r="AT1846" s="12">
        <v>1127824.8</v>
      </c>
      <c r="AU1846" s="12">
        <v>91067.282000000007</v>
      </c>
      <c r="AV1846" s="12"/>
      <c r="AW1846" s="12"/>
      <c r="AX1846" s="12">
        <v>0</v>
      </c>
      <c r="AY1846" s="45"/>
      <c r="AZ1846" s="32"/>
      <c r="BA1846" s="12">
        <v>0</v>
      </c>
      <c r="BB1846" s="12">
        <f t="shared" si="2280"/>
        <v>0</v>
      </c>
      <c r="BC1846" s="12">
        <f t="shared" si="2211"/>
        <v>253828.32</v>
      </c>
      <c r="BD1846" s="12">
        <f t="shared" si="2212"/>
        <v>253828.32</v>
      </c>
      <c r="BE1846" s="12"/>
      <c r="BF1846" s="12"/>
      <c r="BG1846" s="12"/>
      <c r="BH1846" s="12">
        <f t="shared" si="2281"/>
        <v>0</v>
      </c>
      <c r="BI1846" s="12"/>
      <c r="BJ1846" s="12"/>
      <c r="BK1846" s="12"/>
      <c r="BL1846" s="12">
        <f t="shared" si="2282"/>
        <v>0</v>
      </c>
      <c r="BM1846" s="12"/>
      <c r="BN1846" s="12"/>
      <c r="BO1846" s="12"/>
      <c r="BP1846" s="12">
        <f t="shared" si="2283"/>
        <v>0</v>
      </c>
      <c r="BQ1846" s="12"/>
      <c r="BR1846" s="12"/>
      <c r="BS1846" s="12"/>
      <c r="BT1846" s="12">
        <f t="shared" si="2284"/>
        <v>0</v>
      </c>
      <c r="BU1846" s="12"/>
      <c r="BV1846" s="12"/>
      <c r="BW1846" s="12"/>
      <c r="BX1846" s="12">
        <f t="shared" si="2285"/>
        <v>0</v>
      </c>
      <c r="BY1846" s="12"/>
      <c r="BZ1846" s="12"/>
      <c r="CA1846" s="12"/>
      <c r="CB1846" s="12">
        <f t="shared" si="2286"/>
        <v>0</v>
      </c>
      <c r="CC1846" s="12"/>
      <c r="CD1846" s="12"/>
      <c r="CE1846" s="12"/>
      <c r="CF1846" s="12">
        <f t="shared" si="2287"/>
        <v>0</v>
      </c>
      <c r="CG1846" s="12"/>
      <c r="CH1846" s="12"/>
      <c r="CI1846" s="12"/>
      <c r="CJ1846" s="12">
        <f t="shared" si="2288"/>
        <v>0</v>
      </c>
      <c r="CK1846" s="12"/>
      <c r="CL1846" s="12"/>
      <c r="CM1846" s="12">
        <v>253828.32</v>
      </c>
      <c r="CN1846" s="12">
        <f t="shared" si="2289"/>
        <v>253828.32</v>
      </c>
      <c r="CO1846" s="12"/>
      <c r="CP1846" s="12"/>
      <c r="CQ1846" s="12"/>
      <c r="CR1846" s="12">
        <f t="shared" si="2290"/>
        <v>0</v>
      </c>
      <c r="CS1846" s="12"/>
      <c r="CT1846" s="12"/>
      <c r="CU1846" s="12"/>
      <c r="CV1846" s="12">
        <f t="shared" si="2291"/>
        <v>0</v>
      </c>
      <c r="CW1846" s="12"/>
      <c r="CX1846" s="12"/>
      <c r="CY1846" s="12"/>
      <c r="CZ1846" s="12">
        <f t="shared" si="2292"/>
        <v>0</v>
      </c>
      <c r="DA1846" s="12"/>
      <c r="DB1846" s="12"/>
      <c r="DC1846" s="12"/>
      <c r="DD1846" s="12">
        <f t="shared" si="2293"/>
        <v>0</v>
      </c>
      <c r="DE1846" s="13" t="s">
        <v>54</v>
      </c>
      <c r="DF1846" s="14" t="s">
        <v>55</v>
      </c>
    </row>
    <row r="1847" spans="1:110" ht="51" hidden="1" x14ac:dyDescent="0.25">
      <c r="A1847" s="25" t="s">
        <v>2356</v>
      </c>
      <c r="B1847" s="48" t="s">
        <v>1799</v>
      </c>
      <c r="C1847" s="49">
        <v>1889</v>
      </c>
      <c r="D1847" s="15" t="s">
        <v>51</v>
      </c>
      <c r="E1847" s="48" t="s">
        <v>56</v>
      </c>
      <c r="F1847" s="49">
        <v>8607.86</v>
      </c>
      <c r="G1847" s="49">
        <v>7456.86</v>
      </c>
      <c r="H1847" s="51">
        <v>33993</v>
      </c>
      <c r="I1847" s="12">
        <f t="shared" si="2215"/>
        <v>4889388.5334000001</v>
      </c>
      <c r="J1847" s="12">
        <f t="shared" si="2216"/>
        <v>2444694.2667</v>
      </c>
      <c r="K1847" s="12">
        <f t="shared" si="2214"/>
        <v>2444694.2667</v>
      </c>
      <c r="L1847" s="12">
        <f t="shared" si="2234"/>
        <v>2444694.2667</v>
      </c>
      <c r="M1847" s="12">
        <f t="shared" si="2235"/>
        <v>0</v>
      </c>
      <c r="N1847" s="12">
        <v>4889388.5334000001</v>
      </c>
      <c r="O1847" s="12">
        <v>4889388.5334000001</v>
      </c>
      <c r="P1847" s="12">
        <v>0</v>
      </c>
      <c r="Q1847" s="12"/>
      <c r="R1847" s="12"/>
      <c r="S1847" s="12">
        <v>0</v>
      </c>
      <c r="T1847" s="12"/>
      <c r="U1847" s="12"/>
      <c r="V1847" s="12">
        <v>0</v>
      </c>
      <c r="W1847" s="12"/>
      <c r="X1847" s="12"/>
      <c r="Y1847" s="12">
        <v>0</v>
      </c>
      <c r="Z1847" s="12"/>
      <c r="AA1847" s="12"/>
      <c r="AB1847" s="12">
        <v>0</v>
      </c>
      <c r="AC1847" s="12"/>
      <c r="AD1847" s="12"/>
      <c r="AE1847" s="12">
        <v>0</v>
      </c>
      <c r="AF1847" s="12"/>
      <c r="AG1847" s="12"/>
      <c r="AH1847" s="12">
        <v>0</v>
      </c>
      <c r="AI1847" s="12"/>
      <c r="AJ1847" s="12"/>
      <c r="AK1847" s="12">
        <v>0</v>
      </c>
      <c r="AL1847" s="12"/>
      <c r="AM1847" s="12"/>
      <c r="AN1847" s="12">
        <v>0</v>
      </c>
      <c r="AO1847" s="32"/>
      <c r="AP1847" s="39"/>
      <c r="AQ1847" s="32"/>
      <c r="AR1847" s="32">
        <v>0</v>
      </c>
      <c r="AS1847" s="12"/>
      <c r="AT1847" s="12"/>
      <c r="AU1847" s="12">
        <v>0</v>
      </c>
      <c r="AV1847" s="12"/>
      <c r="AW1847" s="12"/>
      <c r="AX1847" s="12">
        <v>0</v>
      </c>
      <c r="AY1847" s="45"/>
      <c r="AZ1847" s="32"/>
      <c r="BA1847" s="12">
        <v>0</v>
      </c>
      <c r="BB1847" s="12">
        <f>BF1847+BJ1847+BN1847+BR1847+BV1847+BZ1847+CD1847+CH1847+CL1847+CP1847+CT1847+CX1847+DB1847</f>
        <v>0</v>
      </c>
      <c r="BC1847" s="12">
        <f t="shared" si="2211"/>
        <v>0</v>
      </c>
      <c r="BD1847" s="12">
        <f t="shared" si="2212"/>
        <v>0</v>
      </c>
      <c r="BE1847" s="12"/>
      <c r="BF1847" s="12"/>
      <c r="BG1847" s="12"/>
      <c r="BH1847" s="12">
        <f t="shared" si="2281"/>
        <v>0</v>
      </c>
      <c r="BI1847" s="12"/>
      <c r="BJ1847" s="12"/>
      <c r="BK1847" s="12"/>
      <c r="BL1847" s="12">
        <f t="shared" si="2282"/>
        <v>0</v>
      </c>
      <c r="BM1847" s="12"/>
      <c r="BN1847" s="12"/>
      <c r="BO1847" s="12"/>
      <c r="BP1847" s="12">
        <f t="shared" si="2283"/>
        <v>0</v>
      </c>
      <c r="BQ1847" s="12"/>
      <c r="BR1847" s="12"/>
      <c r="BS1847" s="12"/>
      <c r="BT1847" s="12">
        <f t="shared" si="2284"/>
        <v>0</v>
      </c>
      <c r="BU1847" s="12"/>
      <c r="BV1847" s="12"/>
      <c r="BW1847" s="12"/>
      <c r="BX1847" s="12">
        <f t="shared" si="2285"/>
        <v>0</v>
      </c>
      <c r="BY1847" s="12"/>
      <c r="BZ1847" s="12"/>
      <c r="CA1847" s="12"/>
      <c r="CB1847" s="12">
        <f t="shared" si="2286"/>
        <v>0</v>
      </c>
      <c r="CC1847" s="12"/>
      <c r="CD1847" s="12"/>
      <c r="CE1847" s="12"/>
      <c r="CF1847" s="12">
        <f t="shared" si="2287"/>
        <v>0</v>
      </c>
      <c r="CG1847" s="12"/>
      <c r="CH1847" s="12"/>
      <c r="CI1847" s="12"/>
      <c r="CJ1847" s="12">
        <f t="shared" si="2288"/>
        <v>0</v>
      </c>
      <c r="CK1847" s="12"/>
      <c r="CL1847" s="12"/>
      <c r="CM1847" s="12"/>
      <c r="CN1847" s="12">
        <f t="shared" si="2289"/>
        <v>0</v>
      </c>
      <c r="CO1847" s="12"/>
      <c r="CP1847" s="12"/>
      <c r="CQ1847" s="12"/>
      <c r="CR1847" s="12">
        <f t="shared" si="2290"/>
        <v>0</v>
      </c>
      <c r="CS1847" s="12"/>
      <c r="CT1847" s="12"/>
      <c r="CU1847" s="12"/>
      <c r="CV1847" s="12">
        <f t="shared" si="2291"/>
        <v>0</v>
      </c>
      <c r="CW1847" s="12"/>
      <c r="CX1847" s="12"/>
      <c r="CY1847" s="12"/>
      <c r="CZ1847" s="12">
        <f t="shared" si="2292"/>
        <v>0</v>
      </c>
      <c r="DA1847" s="12"/>
      <c r="DB1847" s="12"/>
      <c r="DC1847" s="12"/>
      <c r="DD1847" s="12">
        <f t="shared" si="2293"/>
        <v>0</v>
      </c>
      <c r="DE1847" s="13" t="s">
        <v>54</v>
      </c>
      <c r="DF1847" s="14" t="s">
        <v>55</v>
      </c>
    </row>
    <row r="1848" spans="1:110" ht="51" hidden="1" x14ac:dyDescent="0.25">
      <c r="A1848" s="25" t="s">
        <v>2357</v>
      </c>
      <c r="B1848" s="48" t="s">
        <v>1800</v>
      </c>
      <c r="C1848" s="49">
        <v>1916</v>
      </c>
      <c r="D1848" s="49" t="s">
        <v>51</v>
      </c>
      <c r="E1848" s="48" t="s">
        <v>56</v>
      </c>
      <c r="F1848" s="50">
        <v>6229</v>
      </c>
      <c r="G1848" s="50">
        <v>5609</v>
      </c>
      <c r="H1848" s="51">
        <v>33764</v>
      </c>
      <c r="I1848" s="12">
        <f t="shared" si="2215"/>
        <v>8331482</v>
      </c>
      <c r="J1848" s="12">
        <f t="shared" si="2216"/>
        <v>4165741</v>
      </c>
      <c r="K1848" s="12">
        <f t="shared" si="2214"/>
        <v>4165741</v>
      </c>
      <c r="L1848" s="12">
        <f t="shared" si="2234"/>
        <v>4165741</v>
      </c>
      <c r="M1848" s="12">
        <f t="shared" si="2235"/>
        <v>0</v>
      </c>
      <c r="N1848" s="12"/>
      <c r="O1848" s="12"/>
      <c r="P1848" s="12">
        <v>0</v>
      </c>
      <c r="Q1848" s="12"/>
      <c r="R1848" s="12"/>
      <c r="S1848" s="12">
        <v>0</v>
      </c>
      <c r="T1848" s="12"/>
      <c r="U1848" s="12"/>
      <c r="V1848" s="12">
        <v>0</v>
      </c>
      <c r="W1848" s="12"/>
      <c r="X1848" s="12"/>
      <c r="Y1848" s="12">
        <v>0</v>
      </c>
      <c r="Z1848" s="12"/>
      <c r="AA1848" s="12"/>
      <c r="AB1848" s="12">
        <v>0</v>
      </c>
      <c r="AC1848" s="12"/>
      <c r="AD1848" s="12"/>
      <c r="AE1848" s="12">
        <v>0</v>
      </c>
      <c r="AF1848" s="12"/>
      <c r="AG1848" s="12"/>
      <c r="AH1848" s="12">
        <v>0</v>
      </c>
      <c r="AI1848" s="12"/>
      <c r="AJ1848" s="12"/>
      <c r="AK1848" s="12">
        <v>0</v>
      </c>
      <c r="AL1848" s="12"/>
      <c r="AM1848" s="12"/>
      <c r="AN1848" s="12">
        <v>0</v>
      </c>
      <c r="AO1848" s="32">
        <v>11731420</v>
      </c>
      <c r="AP1848" s="39" t="s">
        <v>523</v>
      </c>
      <c r="AQ1848" s="32">
        <v>8331482</v>
      </c>
      <c r="AR1848" s="32">
        <v>-3399938</v>
      </c>
      <c r="AS1848" s="12"/>
      <c r="AT1848" s="12"/>
      <c r="AU1848" s="12">
        <v>0</v>
      </c>
      <c r="AV1848" s="12"/>
      <c r="AW1848" s="12"/>
      <c r="AX1848" s="12">
        <v>0</v>
      </c>
      <c r="AY1848" s="45"/>
      <c r="AZ1848" s="32"/>
      <c r="BA1848" s="12">
        <v>0</v>
      </c>
      <c r="BB1848" s="12">
        <f t="shared" ref="BB1848:BB1850" si="2294">BF1848+BJ1848+BN1848+BR1848+BV1848+BZ1848+CD1848+CH1848+CL1848+CP1848+CT1848+CX1848+DB1848</f>
        <v>0</v>
      </c>
      <c r="BC1848" s="12">
        <f t="shared" si="2211"/>
        <v>0</v>
      </c>
      <c r="BD1848" s="12">
        <f t="shared" si="2212"/>
        <v>0</v>
      </c>
      <c r="BE1848" s="12"/>
      <c r="BF1848" s="12"/>
      <c r="BG1848" s="12"/>
      <c r="BH1848" s="12">
        <f t="shared" si="2281"/>
        <v>0</v>
      </c>
      <c r="BI1848" s="12"/>
      <c r="BJ1848" s="12"/>
      <c r="BK1848" s="12"/>
      <c r="BL1848" s="12">
        <f t="shared" si="2282"/>
        <v>0</v>
      </c>
      <c r="BM1848" s="12"/>
      <c r="BN1848" s="12"/>
      <c r="BO1848" s="12"/>
      <c r="BP1848" s="12">
        <f t="shared" si="2283"/>
        <v>0</v>
      </c>
      <c r="BQ1848" s="12"/>
      <c r="BR1848" s="12"/>
      <c r="BS1848" s="12"/>
      <c r="BT1848" s="12">
        <f t="shared" si="2284"/>
        <v>0</v>
      </c>
      <c r="BU1848" s="12"/>
      <c r="BV1848" s="12"/>
      <c r="BW1848" s="12"/>
      <c r="BX1848" s="12">
        <f t="shared" si="2285"/>
        <v>0</v>
      </c>
      <c r="BY1848" s="12"/>
      <c r="BZ1848" s="12"/>
      <c r="CA1848" s="12"/>
      <c r="CB1848" s="12">
        <f t="shared" si="2286"/>
        <v>0</v>
      </c>
      <c r="CC1848" s="12"/>
      <c r="CD1848" s="12"/>
      <c r="CE1848" s="12"/>
      <c r="CF1848" s="12">
        <f t="shared" si="2287"/>
        <v>0</v>
      </c>
      <c r="CG1848" s="12"/>
      <c r="CH1848" s="12"/>
      <c r="CI1848" s="12"/>
      <c r="CJ1848" s="12">
        <f t="shared" si="2288"/>
        <v>0</v>
      </c>
      <c r="CK1848" s="12"/>
      <c r="CL1848" s="12"/>
      <c r="CM1848" s="12"/>
      <c r="CN1848" s="12">
        <f t="shared" si="2289"/>
        <v>0</v>
      </c>
      <c r="CO1848" s="12"/>
      <c r="CP1848" s="12"/>
      <c r="CQ1848" s="12"/>
      <c r="CR1848" s="12">
        <f t="shared" si="2290"/>
        <v>0</v>
      </c>
      <c r="CS1848" s="12"/>
      <c r="CT1848" s="12"/>
      <c r="CU1848" s="12"/>
      <c r="CV1848" s="12">
        <f t="shared" si="2291"/>
        <v>0</v>
      </c>
      <c r="CW1848" s="12"/>
      <c r="CX1848" s="12"/>
      <c r="CY1848" s="12"/>
      <c r="CZ1848" s="12">
        <f t="shared" si="2292"/>
        <v>0</v>
      </c>
      <c r="DA1848" s="12"/>
      <c r="DB1848" s="12"/>
      <c r="DC1848" s="12"/>
      <c r="DD1848" s="12">
        <f t="shared" si="2293"/>
        <v>0</v>
      </c>
      <c r="DE1848" s="13" t="s">
        <v>54</v>
      </c>
      <c r="DF1848" s="14" t="s">
        <v>55</v>
      </c>
    </row>
    <row r="1849" spans="1:110" ht="51" hidden="1" x14ac:dyDescent="0.25">
      <c r="A1849" s="25" t="s">
        <v>2358</v>
      </c>
      <c r="B1849" s="48" t="s">
        <v>1801</v>
      </c>
      <c r="C1849" s="49">
        <v>1911</v>
      </c>
      <c r="D1849" s="49" t="s">
        <v>51</v>
      </c>
      <c r="E1849" s="48" t="s">
        <v>56</v>
      </c>
      <c r="F1849" s="50">
        <v>7583</v>
      </c>
      <c r="G1849" s="50">
        <v>6851</v>
      </c>
      <c r="H1849" s="51">
        <v>33987</v>
      </c>
      <c r="I1849" s="12">
        <f t="shared" si="2215"/>
        <v>3768050</v>
      </c>
      <c r="J1849" s="12">
        <f t="shared" si="2216"/>
        <v>1884025</v>
      </c>
      <c r="K1849" s="12">
        <f t="shared" si="2214"/>
        <v>1884025</v>
      </c>
      <c r="L1849" s="12">
        <f t="shared" si="2234"/>
        <v>1884025</v>
      </c>
      <c r="M1849" s="12">
        <f t="shared" si="2235"/>
        <v>0</v>
      </c>
      <c r="N1849" s="12"/>
      <c r="O1849" s="12"/>
      <c r="P1849" s="12">
        <v>0</v>
      </c>
      <c r="Q1849" s="12"/>
      <c r="R1849" s="12"/>
      <c r="S1849" s="12">
        <v>0</v>
      </c>
      <c r="T1849" s="12">
        <v>3768050</v>
      </c>
      <c r="U1849" s="12">
        <v>3768050</v>
      </c>
      <c r="V1849" s="12">
        <v>0</v>
      </c>
      <c r="W1849" s="12"/>
      <c r="X1849" s="12"/>
      <c r="Y1849" s="12">
        <v>0</v>
      </c>
      <c r="Z1849" s="12"/>
      <c r="AA1849" s="12"/>
      <c r="AB1849" s="12">
        <v>0</v>
      </c>
      <c r="AC1849" s="12"/>
      <c r="AD1849" s="12"/>
      <c r="AE1849" s="12">
        <v>0</v>
      </c>
      <c r="AF1849" s="12"/>
      <c r="AG1849" s="12"/>
      <c r="AH1849" s="12">
        <v>0</v>
      </c>
      <c r="AI1849" s="12"/>
      <c r="AJ1849" s="12"/>
      <c r="AK1849" s="12">
        <v>0</v>
      </c>
      <c r="AL1849" s="12"/>
      <c r="AM1849" s="12"/>
      <c r="AN1849" s="12">
        <v>0</v>
      </c>
      <c r="AO1849" s="32"/>
      <c r="AP1849" s="39" t="s">
        <v>53</v>
      </c>
      <c r="AQ1849" s="32"/>
      <c r="AR1849" s="32">
        <v>0</v>
      </c>
      <c r="AS1849" s="12"/>
      <c r="AT1849" s="12"/>
      <c r="AU1849" s="12">
        <v>0</v>
      </c>
      <c r="AV1849" s="12"/>
      <c r="AW1849" s="12"/>
      <c r="AX1849" s="12">
        <v>0</v>
      </c>
      <c r="AY1849" s="45"/>
      <c r="AZ1849" s="32"/>
      <c r="BA1849" s="12">
        <v>0</v>
      </c>
      <c r="BB1849" s="12">
        <f t="shared" si="2294"/>
        <v>0</v>
      </c>
      <c r="BC1849" s="12">
        <f t="shared" si="2211"/>
        <v>0</v>
      </c>
      <c r="BD1849" s="12">
        <f t="shared" si="2212"/>
        <v>0</v>
      </c>
      <c r="BE1849" s="12"/>
      <c r="BF1849" s="12"/>
      <c r="BG1849" s="12"/>
      <c r="BH1849" s="12">
        <f t="shared" si="2281"/>
        <v>0</v>
      </c>
      <c r="BI1849" s="12"/>
      <c r="BJ1849" s="12"/>
      <c r="BK1849" s="12"/>
      <c r="BL1849" s="12">
        <f t="shared" si="2282"/>
        <v>0</v>
      </c>
      <c r="BM1849" s="12"/>
      <c r="BN1849" s="12"/>
      <c r="BO1849" s="12"/>
      <c r="BP1849" s="12">
        <f t="shared" si="2283"/>
        <v>0</v>
      </c>
      <c r="BQ1849" s="12"/>
      <c r="BR1849" s="12"/>
      <c r="BS1849" s="12"/>
      <c r="BT1849" s="12">
        <f t="shared" si="2284"/>
        <v>0</v>
      </c>
      <c r="BU1849" s="12"/>
      <c r="BV1849" s="12"/>
      <c r="BW1849" s="12"/>
      <c r="BX1849" s="12">
        <f t="shared" si="2285"/>
        <v>0</v>
      </c>
      <c r="BY1849" s="12"/>
      <c r="BZ1849" s="12"/>
      <c r="CA1849" s="12"/>
      <c r="CB1849" s="12">
        <f t="shared" si="2286"/>
        <v>0</v>
      </c>
      <c r="CC1849" s="12"/>
      <c r="CD1849" s="12"/>
      <c r="CE1849" s="12"/>
      <c r="CF1849" s="12">
        <f t="shared" si="2287"/>
        <v>0</v>
      </c>
      <c r="CG1849" s="12"/>
      <c r="CH1849" s="12"/>
      <c r="CI1849" s="12"/>
      <c r="CJ1849" s="12">
        <f t="shared" si="2288"/>
        <v>0</v>
      </c>
      <c r="CK1849" s="12"/>
      <c r="CL1849" s="12"/>
      <c r="CM1849" s="12"/>
      <c r="CN1849" s="12">
        <f t="shared" si="2289"/>
        <v>0</v>
      </c>
      <c r="CO1849" s="12"/>
      <c r="CP1849" s="12"/>
      <c r="CQ1849" s="12"/>
      <c r="CR1849" s="12">
        <f t="shared" si="2290"/>
        <v>0</v>
      </c>
      <c r="CS1849" s="12"/>
      <c r="CT1849" s="12"/>
      <c r="CU1849" s="12"/>
      <c r="CV1849" s="12">
        <f t="shared" si="2291"/>
        <v>0</v>
      </c>
      <c r="CW1849" s="12"/>
      <c r="CX1849" s="12"/>
      <c r="CY1849" s="12"/>
      <c r="CZ1849" s="12">
        <f t="shared" si="2292"/>
        <v>0</v>
      </c>
      <c r="DA1849" s="12"/>
      <c r="DB1849" s="12"/>
      <c r="DC1849" s="12"/>
      <c r="DD1849" s="12">
        <f t="shared" si="2293"/>
        <v>0</v>
      </c>
      <c r="DE1849" s="13" t="s">
        <v>54</v>
      </c>
      <c r="DF1849" s="14" t="s">
        <v>55</v>
      </c>
    </row>
    <row r="1850" spans="1:110" ht="38.25" hidden="1" x14ac:dyDescent="0.25">
      <c r="A1850" s="25" t="s">
        <v>479</v>
      </c>
      <c r="B1850" s="48" t="s">
        <v>1802</v>
      </c>
      <c r="C1850" s="49">
        <v>1858</v>
      </c>
      <c r="D1850" s="49" t="s">
        <v>51</v>
      </c>
      <c r="E1850" s="48" t="s">
        <v>52</v>
      </c>
      <c r="F1850" s="50">
        <v>2048</v>
      </c>
      <c r="G1850" s="50">
        <v>1647</v>
      </c>
      <c r="H1850" s="51">
        <v>33611</v>
      </c>
      <c r="I1850" s="12">
        <f t="shared" si="2215"/>
        <v>1929285.6</v>
      </c>
      <c r="J1850" s="12">
        <f t="shared" si="2216"/>
        <v>964642.8</v>
      </c>
      <c r="K1850" s="12">
        <f t="shared" si="2214"/>
        <v>964642.8</v>
      </c>
      <c r="L1850" s="12">
        <f t="shared" si="2234"/>
        <v>964642.8</v>
      </c>
      <c r="M1850" s="12">
        <f t="shared" si="2235"/>
        <v>0</v>
      </c>
      <c r="N1850" s="12"/>
      <c r="O1850" s="12"/>
      <c r="P1850" s="12">
        <v>0</v>
      </c>
      <c r="Q1850" s="12"/>
      <c r="R1850" s="12"/>
      <c r="S1850" s="12">
        <v>0</v>
      </c>
      <c r="T1850" s="12"/>
      <c r="U1850" s="12"/>
      <c r="V1850" s="12">
        <v>0</v>
      </c>
      <c r="W1850" s="12">
        <v>609754.82799999998</v>
      </c>
      <c r="X1850" s="12">
        <v>672872.4</v>
      </c>
      <c r="Y1850" s="12">
        <v>63117.572000000044</v>
      </c>
      <c r="Z1850" s="12"/>
      <c r="AA1850" s="12"/>
      <c r="AB1850" s="12">
        <v>0</v>
      </c>
      <c r="AC1850" s="12">
        <v>665391.473</v>
      </c>
      <c r="AD1850" s="12">
        <v>1256413.2</v>
      </c>
      <c r="AE1850" s="12">
        <v>591021.72699999996</v>
      </c>
      <c r="AF1850" s="12"/>
      <c r="AG1850" s="12"/>
      <c r="AH1850" s="12">
        <v>0</v>
      </c>
      <c r="AI1850" s="12"/>
      <c r="AJ1850" s="12"/>
      <c r="AK1850" s="12">
        <v>0</v>
      </c>
      <c r="AL1850" s="12"/>
      <c r="AM1850" s="12"/>
      <c r="AN1850" s="12">
        <v>0</v>
      </c>
      <c r="AO1850" s="32"/>
      <c r="AP1850" s="39" t="s">
        <v>53</v>
      </c>
      <c r="AQ1850" s="32"/>
      <c r="AR1850" s="32">
        <v>0</v>
      </c>
      <c r="AS1850" s="12"/>
      <c r="AT1850" s="12"/>
      <c r="AU1850" s="12">
        <v>0</v>
      </c>
      <c r="AV1850" s="12"/>
      <c r="AW1850" s="12"/>
      <c r="AX1850" s="12">
        <v>0</v>
      </c>
      <c r="AY1850" s="45"/>
      <c r="AZ1850" s="32"/>
      <c r="BA1850" s="12">
        <v>0</v>
      </c>
      <c r="BB1850" s="12">
        <f t="shared" si="2294"/>
        <v>0</v>
      </c>
      <c r="BC1850" s="12">
        <f t="shared" si="2211"/>
        <v>0</v>
      </c>
      <c r="BD1850" s="12">
        <f t="shared" si="2212"/>
        <v>0</v>
      </c>
      <c r="BE1850" s="12"/>
      <c r="BF1850" s="12"/>
      <c r="BG1850" s="12"/>
      <c r="BH1850" s="12">
        <f t="shared" si="2281"/>
        <v>0</v>
      </c>
      <c r="BI1850" s="12"/>
      <c r="BJ1850" s="12"/>
      <c r="BK1850" s="12"/>
      <c r="BL1850" s="12">
        <f t="shared" si="2282"/>
        <v>0</v>
      </c>
      <c r="BM1850" s="12"/>
      <c r="BN1850" s="12"/>
      <c r="BO1850" s="12"/>
      <c r="BP1850" s="12">
        <f t="shared" si="2283"/>
        <v>0</v>
      </c>
      <c r="BQ1850" s="12"/>
      <c r="BR1850" s="12"/>
      <c r="BS1850" s="12"/>
      <c r="BT1850" s="12">
        <f t="shared" si="2284"/>
        <v>0</v>
      </c>
      <c r="BU1850" s="12"/>
      <c r="BV1850" s="12"/>
      <c r="BW1850" s="12"/>
      <c r="BX1850" s="12">
        <f t="shared" si="2285"/>
        <v>0</v>
      </c>
      <c r="BY1850" s="12"/>
      <c r="BZ1850" s="12"/>
      <c r="CA1850" s="12"/>
      <c r="CB1850" s="12">
        <f t="shared" si="2286"/>
        <v>0</v>
      </c>
      <c r="CC1850" s="12"/>
      <c r="CD1850" s="12"/>
      <c r="CE1850" s="12"/>
      <c r="CF1850" s="12">
        <f t="shared" si="2287"/>
        <v>0</v>
      </c>
      <c r="CG1850" s="12"/>
      <c r="CH1850" s="12"/>
      <c r="CI1850" s="12"/>
      <c r="CJ1850" s="12">
        <f t="shared" si="2288"/>
        <v>0</v>
      </c>
      <c r="CK1850" s="12"/>
      <c r="CL1850" s="12"/>
      <c r="CM1850" s="12"/>
      <c r="CN1850" s="12">
        <f t="shared" si="2289"/>
        <v>0</v>
      </c>
      <c r="CO1850" s="12"/>
      <c r="CP1850" s="12"/>
      <c r="CQ1850" s="12"/>
      <c r="CR1850" s="12">
        <f t="shared" si="2290"/>
        <v>0</v>
      </c>
      <c r="CS1850" s="12"/>
      <c r="CT1850" s="12"/>
      <c r="CU1850" s="12"/>
      <c r="CV1850" s="12">
        <f t="shared" si="2291"/>
        <v>0</v>
      </c>
      <c r="CW1850" s="12"/>
      <c r="CX1850" s="12"/>
      <c r="CY1850" s="12"/>
      <c r="CZ1850" s="12">
        <f t="shared" si="2292"/>
        <v>0</v>
      </c>
      <c r="DA1850" s="12"/>
      <c r="DB1850" s="12"/>
      <c r="DC1850" s="12"/>
      <c r="DD1850" s="12">
        <f t="shared" si="2293"/>
        <v>0</v>
      </c>
      <c r="DE1850" s="13" t="s">
        <v>54</v>
      </c>
      <c r="DF1850" s="14" t="s">
        <v>55</v>
      </c>
    </row>
    <row r="1851" spans="1:110" ht="38.25" hidden="1" x14ac:dyDescent="0.25">
      <c r="A1851" s="25" t="s">
        <v>2359</v>
      </c>
      <c r="B1851" s="48" t="s">
        <v>1803</v>
      </c>
      <c r="C1851" s="49">
        <v>1850</v>
      </c>
      <c r="D1851" s="49">
        <v>1946</v>
      </c>
      <c r="E1851" s="48" t="s">
        <v>52</v>
      </c>
      <c r="F1851" s="50">
        <v>2425</v>
      </c>
      <c r="G1851" s="50">
        <v>2149</v>
      </c>
      <c r="H1851" s="51">
        <v>33611</v>
      </c>
      <c r="I1851" s="12">
        <f t="shared" si="2215"/>
        <v>3579328.8</v>
      </c>
      <c r="J1851" s="12">
        <f t="shared" si="2216"/>
        <v>1789664.4</v>
      </c>
      <c r="K1851" s="12">
        <f t="shared" si="2214"/>
        <v>1789664.4</v>
      </c>
      <c r="L1851" s="12">
        <f t="shared" si="2234"/>
        <v>1789664.4</v>
      </c>
      <c r="M1851" s="12">
        <f t="shared" si="2235"/>
        <v>0</v>
      </c>
      <c r="N1851" s="12"/>
      <c r="O1851" s="12"/>
      <c r="P1851" s="12">
        <v>0</v>
      </c>
      <c r="Q1851" s="12"/>
      <c r="R1851" s="12"/>
      <c r="S1851" s="12">
        <v>0</v>
      </c>
      <c r="T1851" s="12"/>
      <c r="U1851" s="12"/>
      <c r="V1851" s="12">
        <v>0</v>
      </c>
      <c r="W1851" s="12"/>
      <c r="X1851" s="12"/>
      <c r="Y1851" s="12">
        <v>0</v>
      </c>
      <c r="Z1851" s="12"/>
      <c r="AA1851" s="12"/>
      <c r="AB1851" s="12">
        <v>0</v>
      </c>
      <c r="AC1851" s="12"/>
      <c r="AD1851" s="12"/>
      <c r="AE1851" s="12">
        <v>0</v>
      </c>
      <c r="AF1851" s="12"/>
      <c r="AG1851" s="12"/>
      <c r="AH1851" s="12">
        <v>0</v>
      </c>
      <c r="AI1851" s="12"/>
      <c r="AJ1851" s="12"/>
      <c r="AK1851" s="12">
        <v>0</v>
      </c>
      <c r="AL1851" s="12"/>
      <c r="AM1851" s="12"/>
      <c r="AN1851" s="12">
        <v>0</v>
      </c>
      <c r="AO1851" s="32"/>
      <c r="AP1851" s="39" t="s">
        <v>53</v>
      </c>
      <c r="AQ1851" s="32"/>
      <c r="AR1851" s="32">
        <v>0</v>
      </c>
      <c r="AS1851" s="12">
        <v>3482709.2140000002</v>
      </c>
      <c r="AT1851" s="12">
        <v>3579328.8</v>
      </c>
      <c r="AU1851" s="12">
        <v>96619.585999999661</v>
      </c>
      <c r="AV1851" s="12"/>
      <c r="AW1851" s="12"/>
      <c r="AX1851" s="12">
        <v>0</v>
      </c>
      <c r="AY1851" s="45"/>
      <c r="AZ1851" s="32"/>
      <c r="BA1851" s="12">
        <v>0</v>
      </c>
      <c r="BB1851" s="12">
        <f>BF1851+BJ1851+BN1851+BR1851+BV1851+BZ1851+CD1851+CH1851+CL1851+CP1851+CT1851+CX1851+DB1851</f>
        <v>0</v>
      </c>
      <c r="BC1851" s="12">
        <f t="shared" si="2211"/>
        <v>0</v>
      </c>
      <c r="BD1851" s="12">
        <f t="shared" si="2212"/>
        <v>0</v>
      </c>
      <c r="BE1851" s="12"/>
      <c r="BF1851" s="12"/>
      <c r="BG1851" s="12"/>
      <c r="BH1851" s="12">
        <f t="shared" si="2281"/>
        <v>0</v>
      </c>
      <c r="BI1851" s="12"/>
      <c r="BJ1851" s="12"/>
      <c r="BK1851" s="12"/>
      <c r="BL1851" s="12">
        <f t="shared" si="2282"/>
        <v>0</v>
      </c>
      <c r="BM1851" s="12"/>
      <c r="BN1851" s="12"/>
      <c r="BO1851" s="12"/>
      <c r="BP1851" s="12">
        <f t="shared" si="2283"/>
        <v>0</v>
      </c>
      <c r="BQ1851" s="12"/>
      <c r="BR1851" s="12"/>
      <c r="BS1851" s="12"/>
      <c r="BT1851" s="12">
        <f t="shared" si="2284"/>
        <v>0</v>
      </c>
      <c r="BU1851" s="12"/>
      <c r="BV1851" s="12"/>
      <c r="BW1851" s="12"/>
      <c r="BX1851" s="12">
        <f t="shared" si="2285"/>
        <v>0</v>
      </c>
      <c r="BY1851" s="12"/>
      <c r="BZ1851" s="12"/>
      <c r="CA1851" s="12"/>
      <c r="CB1851" s="12">
        <f t="shared" si="2286"/>
        <v>0</v>
      </c>
      <c r="CC1851" s="12"/>
      <c r="CD1851" s="12"/>
      <c r="CE1851" s="12"/>
      <c r="CF1851" s="12">
        <f t="shared" si="2287"/>
        <v>0</v>
      </c>
      <c r="CG1851" s="12"/>
      <c r="CH1851" s="12"/>
      <c r="CI1851" s="12"/>
      <c r="CJ1851" s="12">
        <f t="shared" si="2288"/>
        <v>0</v>
      </c>
      <c r="CK1851" s="12"/>
      <c r="CL1851" s="12"/>
      <c r="CM1851" s="12"/>
      <c r="CN1851" s="12">
        <f t="shared" si="2289"/>
        <v>0</v>
      </c>
      <c r="CO1851" s="12"/>
      <c r="CP1851" s="12"/>
      <c r="CQ1851" s="12"/>
      <c r="CR1851" s="12">
        <f t="shared" si="2290"/>
        <v>0</v>
      </c>
      <c r="CS1851" s="12"/>
      <c r="CT1851" s="12"/>
      <c r="CU1851" s="12"/>
      <c r="CV1851" s="12">
        <f t="shared" si="2291"/>
        <v>0</v>
      </c>
      <c r="CW1851" s="12"/>
      <c r="CX1851" s="12"/>
      <c r="CY1851" s="12"/>
      <c r="CZ1851" s="12">
        <f t="shared" si="2292"/>
        <v>0</v>
      </c>
      <c r="DA1851" s="12"/>
      <c r="DB1851" s="12"/>
      <c r="DC1851" s="12"/>
      <c r="DD1851" s="12">
        <f t="shared" si="2293"/>
        <v>0</v>
      </c>
      <c r="DE1851" s="13" t="s">
        <v>54</v>
      </c>
      <c r="DF1851" s="14" t="s">
        <v>55</v>
      </c>
    </row>
    <row r="1852" spans="1:110" ht="38.25" hidden="1" x14ac:dyDescent="0.25">
      <c r="A1852" s="25" t="s">
        <v>480</v>
      </c>
      <c r="B1852" s="48" t="s">
        <v>1804</v>
      </c>
      <c r="C1852" s="49">
        <v>1876</v>
      </c>
      <c r="D1852" s="49">
        <v>1953</v>
      </c>
      <c r="E1852" s="48" t="s">
        <v>52</v>
      </c>
      <c r="F1852" s="50">
        <v>4617</v>
      </c>
      <c r="G1852" s="50">
        <v>3963</v>
      </c>
      <c r="H1852" s="51">
        <v>33611</v>
      </c>
      <c r="I1852" s="12">
        <f t="shared" si="2215"/>
        <v>2937544</v>
      </c>
      <c r="J1852" s="12">
        <f t="shared" si="2216"/>
        <v>1468772</v>
      </c>
      <c r="K1852" s="12">
        <f t="shared" ref="K1852:K1915" si="2295">I1852-J1852</f>
        <v>1468772</v>
      </c>
      <c r="L1852" s="12">
        <f t="shared" si="2234"/>
        <v>1468772</v>
      </c>
      <c r="M1852" s="12">
        <f t="shared" si="2235"/>
        <v>0</v>
      </c>
      <c r="N1852" s="12"/>
      <c r="O1852" s="12"/>
      <c r="P1852" s="12">
        <v>0</v>
      </c>
      <c r="Q1852" s="12"/>
      <c r="R1852" s="12"/>
      <c r="S1852" s="12">
        <v>0</v>
      </c>
      <c r="T1852" s="12"/>
      <c r="U1852" s="12"/>
      <c r="V1852" s="12">
        <v>0</v>
      </c>
      <c r="W1852" s="12"/>
      <c r="X1852" s="12"/>
      <c r="Y1852" s="12">
        <v>0</v>
      </c>
      <c r="Z1852" s="12"/>
      <c r="AA1852" s="12"/>
      <c r="AB1852" s="12">
        <v>0</v>
      </c>
      <c r="AC1852" s="12"/>
      <c r="AD1852" s="12"/>
      <c r="AE1852" s="12">
        <v>0</v>
      </c>
      <c r="AF1852" s="12"/>
      <c r="AG1852" s="12"/>
      <c r="AH1852" s="12">
        <v>0</v>
      </c>
      <c r="AI1852" s="12"/>
      <c r="AJ1852" s="12"/>
      <c r="AK1852" s="12">
        <v>0</v>
      </c>
      <c r="AL1852" s="12"/>
      <c r="AM1852" s="12"/>
      <c r="AN1852" s="12">
        <v>0</v>
      </c>
      <c r="AO1852" s="32">
        <v>5865710</v>
      </c>
      <c r="AP1852" s="39" t="s">
        <v>529</v>
      </c>
      <c r="AQ1852" s="32">
        <v>2937544</v>
      </c>
      <c r="AR1852" s="32">
        <v>-2928166</v>
      </c>
      <c r="AS1852" s="12"/>
      <c r="AT1852" s="12"/>
      <c r="AU1852" s="12">
        <v>0</v>
      </c>
      <c r="AV1852" s="12"/>
      <c r="AW1852" s="12"/>
      <c r="AX1852" s="12">
        <v>0</v>
      </c>
      <c r="AY1852" s="45"/>
      <c r="AZ1852" s="32"/>
      <c r="BA1852" s="12">
        <v>0</v>
      </c>
      <c r="BB1852" s="12">
        <f>BF1852+BJ1852+BN1852+BR1852+BV1852+BZ1852+CD1852+CH1852+CL1852+CP1852+CT1852+CX1852+DB1852</f>
        <v>0</v>
      </c>
      <c r="BC1852" s="12">
        <f t="shared" si="2211"/>
        <v>0</v>
      </c>
      <c r="BD1852" s="12">
        <f t="shared" si="2212"/>
        <v>0</v>
      </c>
      <c r="BE1852" s="12"/>
      <c r="BF1852" s="12"/>
      <c r="BG1852" s="12"/>
      <c r="BH1852" s="12">
        <f t="shared" si="2281"/>
        <v>0</v>
      </c>
      <c r="BI1852" s="12"/>
      <c r="BJ1852" s="12"/>
      <c r="BK1852" s="12"/>
      <c r="BL1852" s="12">
        <f t="shared" si="2282"/>
        <v>0</v>
      </c>
      <c r="BM1852" s="12"/>
      <c r="BN1852" s="12"/>
      <c r="BO1852" s="12"/>
      <c r="BP1852" s="12">
        <f t="shared" si="2283"/>
        <v>0</v>
      </c>
      <c r="BQ1852" s="12"/>
      <c r="BR1852" s="12"/>
      <c r="BS1852" s="12"/>
      <c r="BT1852" s="12">
        <f t="shared" si="2284"/>
        <v>0</v>
      </c>
      <c r="BU1852" s="12"/>
      <c r="BV1852" s="12"/>
      <c r="BW1852" s="12"/>
      <c r="BX1852" s="12">
        <f t="shared" si="2285"/>
        <v>0</v>
      </c>
      <c r="BY1852" s="12"/>
      <c r="BZ1852" s="12"/>
      <c r="CA1852" s="12"/>
      <c r="CB1852" s="12">
        <f t="shared" si="2286"/>
        <v>0</v>
      </c>
      <c r="CC1852" s="12"/>
      <c r="CD1852" s="12"/>
      <c r="CE1852" s="12"/>
      <c r="CF1852" s="12">
        <f t="shared" si="2287"/>
        <v>0</v>
      </c>
      <c r="CG1852" s="12"/>
      <c r="CH1852" s="12"/>
      <c r="CI1852" s="12"/>
      <c r="CJ1852" s="12">
        <f t="shared" si="2288"/>
        <v>0</v>
      </c>
      <c r="CK1852" s="12"/>
      <c r="CL1852" s="12"/>
      <c r="CM1852" s="12"/>
      <c r="CN1852" s="12">
        <f t="shared" si="2289"/>
        <v>0</v>
      </c>
      <c r="CO1852" s="12"/>
      <c r="CP1852" s="12"/>
      <c r="CQ1852" s="12"/>
      <c r="CR1852" s="12">
        <f t="shared" si="2290"/>
        <v>0</v>
      </c>
      <c r="CS1852" s="12"/>
      <c r="CT1852" s="12"/>
      <c r="CU1852" s="12"/>
      <c r="CV1852" s="12">
        <f t="shared" si="2291"/>
        <v>0</v>
      </c>
      <c r="CW1852" s="12"/>
      <c r="CX1852" s="12"/>
      <c r="CY1852" s="12"/>
      <c r="CZ1852" s="12">
        <f t="shared" si="2292"/>
        <v>0</v>
      </c>
      <c r="DA1852" s="12"/>
      <c r="DB1852" s="12"/>
      <c r="DC1852" s="12"/>
      <c r="DD1852" s="12">
        <f t="shared" si="2293"/>
        <v>0</v>
      </c>
      <c r="DE1852" s="13" t="s">
        <v>54</v>
      </c>
      <c r="DF1852" s="14" t="s">
        <v>55</v>
      </c>
    </row>
    <row r="1853" spans="1:110" ht="51" hidden="1" x14ac:dyDescent="0.25">
      <c r="A1853" s="25" t="s">
        <v>481</v>
      </c>
      <c r="B1853" s="48" t="s">
        <v>1805</v>
      </c>
      <c r="C1853" s="49">
        <v>1850</v>
      </c>
      <c r="D1853" s="49" t="s">
        <v>51</v>
      </c>
      <c r="E1853" s="48" t="s">
        <v>56</v>
      </c>
      <c r="F1853" s="50">
        <v>4180.5</v>
      </c>
      <c r="G1853" s="50">
        <v>3715.5</v>
      </c>
      <c r="H1853" s="51">
        <v>34018</v>
      </c>
      <c r="I1853" s="12">
        <f t="shared" ref="I1853:I1916" si="2296">O1853+R1853+U1853+X1853+AA1853+AD1853+AG1853+AJ1853+AM1853+AQ1853+AT1853+BC1853+AW1853+AZ1853</f>
        <v>22073485.199999999</v>
      </c>
      <c r="J1853" s="12">
        <f t="shared" ref="J1853:J1916" si="2297">(I1853-BC1853)*0.5</f>
        <v>11036742.6</v>
      </c>
      <c r="K1853" s="12">
        <f t="shared" si="2295"/>
        <v>11036742.6</v>
      </c>
      <c r="L1853" s="12">
        <f t="shared" si="2234"/>
        <v>11036742.6</v>
      </c>
      <c r="M1853" s="12">
        <f t="shared" si="2235"/>
        <v>0</v>
      </c>
      <c r="N1853" s="12"/>
      <c r="O1853" s="12"/>
      <c r="P1853" s="12">
        <v>0</v>
      </c>
      <c r="Q1853" s="12"/>
      <c r="R1853" s="12"/>
      <c r="S1853" s="12">
        <v>0</v>
      </c>
      <c r="T1853" s="12"/>
      <c r="U1853" s="12"/>
      <c r="V1853" s="12">
        <v>0</v>
      </c>
      <c r="W1853" s="12"/>
      <c r="X1853" s="12"/>
      <c r="Y1853" s="12">
        <v>0</v>
      </c>
      <c r="Z1853" s="12"/>
      <c r="AA1853" s="12"/>
      <c r="AB1853" s="12">
        <v>0</v>
      </c>
      <c r="AC1853" s="12"/>
      <c r="AD1853" s="12"/>
      <c r="AE1853" s="12">
        <v>0</v>
      </c>
      <c r="AF1853" s="12"/>
      <c r="AG1853" s="12"/>
      <c r="AH1853" s="12">
        <v>0</v>
      </c>
      <c r="AI1853" s="12"/>
      <c r="AJ1853" s="12"/>
      <c r="AK1853" s="12">
        <v>0</v>
      </c>
      <c r="AL1853" s="12"/>
      <c r="AM1853" s="12"/>
      <c r="AN1853" s="12">
        <v>0</v>
      </c>
      <c r="AO1853" s="32"/>
      <c r="AP1853" s="39" t="s">
        <v>53</v>
      </c>
      <c r="AQ1853" s="32"/>
      <c r="AR1853" s="32">
        <v>0</v>
      </c>
      <c r="AS1853" s="12">
        <v>8468144.2599999998</v>
      </c>
      <c r="AT1853" s="12">
        <v>7246647.5999999996</v>
      </c>
      <c r="AU1853" s="12">
        <v>-1221496.6600000001</v>
      </c>
      <c r="AV1853" s="12">
        <v>15675322.586999999</v>
      </c>
      <c r="AW1853" s="12">
        <v>14826837.6</v>
      </c>
      <c r="AX1853" s="12">
        <v>-848484.98699999973</v>
      </c>
      <c r="AY1853" s="45"/>
      <c r="AZ1853" s="32"/>
      <c r="BA1853" s="12">
        <v>0</v>
      </c>
      <c r="BB1853" s="12">
        <f t="shared" ref="BB1853:BB1855" si="2298">BF1853+BJ1853+BN1853+BR1853+BV1853+BZ1853+CD1853+CH1853+CL1853+CP1853+CT1853+CX1853+DB1853</f>
        <v>0</v>
      </c>
      <c r="BC1853" s="12">
        <f t="shared" ref="BC1853:BC1918" si="2299">BG1853+BK1853+BO1853+BS1853+BW1853+CA1853+CE1853+CI1853+CM1853+CQ1853+CU1853+CY1853+DC1853</f>
        <v>0</v>
      </c>
      <c r="BD1853" s="12">
        <f t="shared" ref="BD1853:BD1918" si="2300">BC1853-BB1853</f>
        <v>0</v>
      </c>
      <c r="BE1853" s="12"/>
      <c r="BF1853" s="12"/>
      <c r="BG1853" s="12"/>
      <c r="BH1853" s="12">
        <f t="shared" si="2281"/>
        <v>0</v>
      </c>
      <c r="BI1853" s="12"/>
      <c r="BJ1853" s="12"/>
      <c r="BK1853" s="12"/>
      <c r="BL1853" s="12">
        <f t="shared" si="2282"/>
        <v>0</v>
      </c>
      <c r="BM1853" s="12"/>
      <c r="BN1853" s="12"/>
      <c r="BO1853" s="12"/>
      <c r="BP1853" s="12">
        <f t="shared" si="2283"/>
        <v>0</v>
      </c>
      <c r="BQ1853" s="12"/>
      <c r="BR1853" s="12"/>
      <c r="BS1853" s="12"/>
      <c r="BT1853" s="12">
        <f t="shared" si="2284"/>
        <v>0</v>
      </c>
      <c r="BU1853" s="12"/>
      <c r="BV1853" s="12"/>
      <c r="BW1853" s="12"/>
      <c r="BX1853" s="12">
        <f t="shared" si="2285"/>
        <v>0</v>
      </c>
      <c r="BY1853" s="12"/>
      <c r="BZ1853" s="12"/>
      <c r="CA1853" s="12"/>
      <c r="CB1853" s="12">
        <f t="shared" si="2286"/>
        <v>0</v>
      </c>
      <c r="CC1853" s="12"/>
      <c r="CD1853" s="12"/>
      <c r="CE1853" s="12"/>
      <c r="CF1853" s="12">
        <f t="shared" si="2287"/>
        <v>0</v>
      </c>
      <c r="CG1853" s="12"/>
      <c r="CH1853" s="12"/>
      <c r="CI1853" s="12"/>
      <c r="CJ1853" s="12">
        <f t="shared" si="2288"/>
        <v>0</v>
      </c>
      <c r="CK1853" s="12"/>
      <c r="CL1853" s="12"/>
      <c r="CM1853" s="12"/>
      <c r="CN1853" s="12">
        <f t="shared" si="2289"/>
        <v>0</v>
      </c>
      <c r="CO1853" s="12"/>
      <c r="CP1853" s="12"/>
      <c r="CQ1853" s="12"/>
      <c r="CR1853" s="12">
        <f t="shared" si="2290"/>
        <v>0</v>
      </c>
      <c r="CS1853" s="12"/>
      <c r="CT1853" s="12"/>
      <c r="CU1853" s="12"/>
      <c r="CV1853" s="12">
        <f t="shared" si="2291"/>
        <v>0</v>
      </c>
      <c r="CW1853" s="12"/>
      <c r="CX1853" s="12"/>
      <c r="CY1853" s="12"/>
      <c r="CZ1853" s="12">
        <f t="shared" si="2292"/>
        <v>0</v>
      </c>
      <c r="DA1853" s="12"/>
      <c r="DB1853" s="12"/>
      <c r="DC1853" s="12"/>
      <c r="DD1853" s="12">
        <f t="shared" si="2293"/>
        <v>0</v>
      </c>
      <c r="DE1853" s="13" t="s">
        <v>54</v>
      </c>
      <c r="DF1853" s="14" t="s">
        <v>55</v>
      </c>
    </row>
    <row r="1854" spans="1:110" ht="51" hidden="1" x14ac:dyDescent="0.25">
      <c r="A1854" s="25" t="s">
        <v>482</v>
      </c>
      <c r="B1854" s="48" t="s">
        <v>1806</v>
      </c>
      <c r="C1854" s="49">
        <v>1828</v>
      </c>
      <c r="D1854" s="49" t="s">
        <v>51</v>
      </c>
      <c r="E1854" s="48" t="s">
        <v>56</v>
      </c>
      <c r="F1854" s="50">
        <v>1766.7</v>
      </c>
      <c r="G1854" s="50">
        <v>1456.7</v>
      </c>
      <c r="H1854" s="51">
        <v>33812</v>
      </c>
      <c r="I1854" s="12">
        <f t="shared" si="2296"/>
        <v>713782.97600000002</v>
      </c>
      <c r="J1854" s="12">
        <f t="shared" si="2297"/>
        <v>356891.48800000001</v>
      </c>
      <c r="K1854" s="12">
        <f t="shared" si="2295"/>
        <v>356891.48800000001</v>
      </c>
      <c r="L1854" s="12">
        <f t="shared" si="2234"/>
        <v>356891.48800000001</v>
      </c>
      <c r="M1854" s="12">
        <f t="shared" si="2235"/>
        <v>0</v>
      </c>
      <c r="N1854" s="12">
        <v>713782.97600000002</v>
      </c>
      <c r="O1854" s="12">
        <v>713782.97600000002</v>
      </c>
      <c r="P1854" s="12">
        <v>0</v>
      </c>
      <c r="Q1854" s="12"/>
      <c r="R1854" s="12"/>
      <c r="S1854" s="12">
        <v>0</v>
      </c>
      <c r="T1854" s="12"/>
      <c r="U1854" s="12"/>
      <c r="V1854" s="12">
        <v>0</v>
      </c>
      <c r="W1854" s="12"/>
      <c r="X1854" s="12"/>
      <c r="Y1854" s="12">
        <v>0</v>
      </c>
      <c r="Z1854" s="12"/>
      <c r="AA1854" s="12"/>
      <c r="AB1854" s="12">
        <v>0</v>
      </c>
      <c r="AC1854" s="12"/>
      <c r="AD1854" s="12"/>
      <c r="AE1854" s="12">
        <v>0</v>
      </c>
      <c r="AF1854" s="12"/>
      <c r="AG1854" s="12"/>
      <c r="AH1854" s="12">
        <v>0</v>
      </c>
      <c r="AI1854" s="12"/>
      <c r="AJ1854" s="12"/>
      <c r="AK1854" s="12">
        <v>0</v>
      </c>
      <c r="AL1854" s="12"/>
      <c r="AM1854" s="12"/>
      <c r="AN1854" s="12">
        <v>0</v>
      </c>
      <c r="AO1854" s="32"/>
      <c r="AP1854" s="39" t="s">
        <v>53</v>
      </c>
      <c r="AQ1854" s="32"/>
      <c r="AR1854" s="32">
        <v>0</v>
      </c>
      <c r="AS1854" s="12"/>
      <c r="AT1854" s="12"/>
      <c r="AU1854" s="12">
        <v>0</v>
      </c>
      <c r="AV1854" s="12">
        <v>6555149.7800000003</v>
      </c>
      <c r="AW1854" s="12"/>
      <c r="AX1854" s="12">
        <v>-6555149.7800000003</v>
      </c>
      <c r="AY1854" s="45"/>
      <c r="AZ1854" s="32"/>
      <c r="BA1854" s="12">
        <v>0</v>
      </c>
      <c r="BB1854" s="12">
        <f t="shared" si="2298"/>
        <v>0</v>
      </c>
      <c r="BC1854" s="12">
        <f t="shared" si="2299"/>
        <v>0</v>
      </c>
      <c r="BD1854" s="12">
        <f t="shared" si="2300"/>
        <v>0</v>
      </c>
      <c r="BE1854" s="12"/>
      <c r="BF1854" s="12"/>
      <c r="BG1854" s="12"/>
      <c r="BH1854" s="12">
        <f t="shared" si="2281"/>
        <v>0</v>
      </c>
      <c r="BI1854" s="12"/>
      <c r="BJ1854" s="12"/>
      <c r="BK1854" s="12"/>
      <c r="BL1854" s="12">
        <f t="shared" si="2282"/>
        <v>0</v>
      </c>
      <c r="BM1854" s="12"/>
      <c r="BN1854" s="12"/>
      <c r="BO1854" s="12"/>
      <c r="BP1854" s="12">
        <f t="shared" si="2283"/>
        <v>0</v>
      </c>
      <c r="BQ1854" s="12"/>
      <c r="BR1854" s="12"/>
      <c r="BS1854" s="12"/>
      <c r="BT1854" s="12">
        <f t="shared" si="2284"/>
        <v>0</v>
      </c>
      <c r="BU1854" s="12"/>
      <c r="BV1854" s="12"/>
      <c r="BW1854" s="12"/>
      <c r="BX1854" s="12">
        <f t="shared" si="2285"/>
        <v>0</v>
      </c>
      <c r="BY1854" s="12"/>
      <c r="BZ1854" s="12"/>
      <c r="CA1854" s="12"/>
      <c r="CB1854" s="12">
        <f t="shared" si="2286"/>
        <v>0</v>
      </c>
      <c r="CC1854" s="12"/>
      <c r="CD1854" s="12"/>
      <c r="CE1854" s="12"/>
      <c r="CF1854" s="12">
        <f t="shared" si="2287"/>
        <v>0</v>
      </c>
      <c r="CG1854" s="12"/>
      <c r="CH1854" s="12"/>
      <c r="CI1854" s="12"/>
      <c r="CJ1854" s="12">
        <f t="shared" si="2288"/>
        <v>0</v>
      </c>
      <c r="CK1854" s="12"/>
      <c r="CL1854" s="12"/>
      <c r="CM1854" s="12"/>
      <c r="CN1854" s="12">
        <f t="shared" si="2289"/>
        <v>0</v>
      </c>
      <c r="CO1854" s="12"/>
      <c r="CP1854" s="12"/>
      <c r="CQ1854" s="12"/>
      <c r="CR1854" s="12">
        <f t="shared" si="2290"/>
        <v>0</v>
      </c>
      <c r="CS1854" s="12"/>
      <c r="CT1854" s="12"/>
      <c r="CU1854" s="12"/>
      <c r="CV1854" s="12">
        <f t="shared" si="2291"/>
        <v>0</v>
      </c>
      <c r="CW1854" s="12"/>
      <c r="CX1854" s="12"/>
      <c r="CY1854" s="12"/>
      <c r="CZ1854" s="12">
        <f t="shared" si="2292"/>
        <v>0</v>
      </c>
      <c r="DA1854" s="12"/>
      <c r="DB1854" s="12"/>
      <c r="DC1854" s="12"/>
      <c r="DD1854" s="12">
        <f t="shared" si="2293"/>
        <v>0</v>
      </c>
      <c r="DE1854" s="13" t="s">
        <v>54</v>
      </c>
      <c r="DF1854" s="14" t="s">
        <v>55</v>
      </c>
    </row>
    <row r="1855" spans="1:110" ht="38.25" hidden="1" x14ac:dyDescent="0.25">
      <c r="A1855" s="25" t="s">
        <v>483</v>
      </c>
      <c r="B1855" s="48" t="s">
        <v>533</v>
      </c>
      <c r="C1855" s="49">
        <v>1916</v>
      </c>
      <c r="D1855" s="49">
        <v>1972</v>
      </c>
      <c r="E1855" s="48" t="s">
        <v>52</v>
      </c>
      <c r="F1855" s="50">
        <v>1730.6</v>
      </c>
      <c r="G1855" s="50">
        <v>1481.6</v>
      </c>
      <c r="H1855" s="51">
        <v>33611</v>
      </c>
      <c r="I1855" s="12">
        <f t="shared" si="2296"/>
        <v>825721.92799999996</v>
      </c>
      <c r="J1855" s="12">
        <f t="shared" si="2297"/>
        <v>372622.39399999997</v>
      </c>
      <c r="K1855" s="12">
        <f t="shared" si="2295"/>
        <v>453099.53399999999</v>
      </c>
      <c r="L1855" s="12">
        <f t="shared" si="2234"/>
        <v>453099.53399999999</v>
      </c>
      <c r="M1855" s="12">
        <f t="shared" si="2235"/>
        <v>0</v>
      </c>
      <c r="N1855" s="12">
        <v>745244.78799999994</v>
      </c>
      <c r="O1855" s="12">
        <v>745244.78799999994</v>
      </c>
      <c r="P1855" s="12">
        <v>0</v>
      </c>
      <c r="Q1855" s="12"/>
      <c r="R1855" s="12"/>
      <c r="S1855" s="12">
        <v>0</v>
      </c>
      <c r="T1855" s="12"/>
      <c r="U1855" s="12"/>
      <c r="V1855" s="12">
        <v>0</v>
      </c>
      <c r="W1855" s="12"/>
      <c r="X1855" s="12"/>
      <c r="Y1855" s="12">
        <v>0</v>
      </c>
      <c r="Z1855" s="12"/>
      <c r="AA1855" s="12"/>
      <c r="AB1855" s="12">
        <v>0</v>
      </c>
      <c r="AC1855" s="12"/>
      <c r="AD1855" s="12"/>
      <c r="AE1855" s="12">
        <v>0</v>
      </c>
      <c r="AF1855" s="12"/>
      <c r="AG1855" s="12"/>
      <c r="AH1855" s="12">
        <v>0</v>
      </c>
      <c r="AI1855" s="12"/>
      <c r="AJ1855" s="12"/>
      <c r="AK1855" s="12">
        <v>0</v>
      </c>
      <c r="AL1855" s="12"/>
      <c r="AM1855" s="12"/>
      <c r="AN1855" s="12">
        <v>0</v>
      </c>
      <c r="AO1855" s="32"/>
      <c r="AP1855" s="39" t="s">
        <v>53</v>
      </c>
      <c r="AQ1855" s="32"/>
      <c r="AR1855" s="32">
        <v>0</v>
      </c>
      <c r="AS1855" s="12"/>
      <c r="AT1855" s="12"/>
      <c r="AU1855" s="12">
        <v>0</v>
      </c>
      <c r="AV1855" s="12"/>
      <c r="AW1855" s="12"/>
      <c r="AX1855" s="12">
        <v>0</v>
      </c>
      <c r="AY1855" s="45"/>
      <c r="AZ1855" s="32"/>
      <c r="BA1855" s="12">
        <v>0</v>
      </c>
      <c r="BB1855" s="12">
        <f t="shared" si="2298"/>
        <v>0</v>
      </c>
      <c r="BC1855" s="12">
        <f t="shared" si="2299"/>
        <v>80477.14</v>
      </c>
      <c r="BD1855" s="12">
        <f t="shared" si="2300"/>
        <v>80477.14</v>
      </c>
      <c r="BE1855" s="12"/>
      <c r="BF1855" s="12"/>
      <c r="BG1855" s="12"/>
      <c r="BH1855" s="12">
        <f t="shared" si="2281"/>
        <v>0</v>
      </c>
      <c r="BI1855" s="12"/>
      <c r="BJ1855" s="12"/>
      <c r="BK1855" s="12"/>
      <c r="BL1855" s="12">
        <f t="shared" si="2282"/>
        <v>0</v>
      </c>
      <c r="BM1855" s="12"/>
      <c r="BN1855" s="12"/>
      <c r="BO1855" s="12"/>
      <c r="BP1855" s="12">
        <f t="shared" si="2283"/>
        <v>0</v>
      </c>
      <c r="BQ1855" s="12"/>
      <c r="BR1855" s="12"/>
      <c r="BS1855" s="12"/>
      <c r="BT1855" s="12">
        <f t="shared" si="2284"/>
        <v>0</v>
      </c>
      <c r="BU1855" s="12"/>
      <c r="BV1855" s="12"/>
      <c r="BW1855" s="12"/>
      <c r="BX1855" s="12">
        <f t="shared" si="2285"/>
        <v>0</v>
      </c>
      <c r="BY1855" s="12"/>
      <c r="BZ1855" s="12"/>
      <c r="CA1855" s="12"/>
      <c r="CB1855" s="12">
        <f t="shared" si="2286"/>
        <v>0</v>
      </c>
      <c r="CC1855" s="12"/>
      <c r="CD1855" s="12"/>
      <c r="CE1855" s="12"/>
      <c r="CF1855" s="12">
        <f t="shared" si="2287"/>
        <v>0</v>
      </c>
      <c r="CG1855" s="12"/>
      <c r="CH1855" s="12"/>
      <c r="CI1855" s="12"/>
      <c r="CJ1855" s="12">
        <f t="shared" si="2288"/>
        <v>0</v>
      </c>
      <c r="CK1855" s="12"/>
      <c r="CL1855" s="12"/>
      <c r="CM1855" s="12"/>
      <c r="CN1855" s="12">
        <f t="shared" si="2289"/>
        <v>0</v>
      </c>
      <c r="CO1855" s="12"/>
      <c r="CP1855" s="12"/>
      <c r="CQ1855" s="12"/>
      <c r="CR1855" s="12">
        <f t="shared" si="2290"/>
        <v>0</v>
      </c>
      <c r="CS1855" s="12"/>
      <c r="CT1855" s="12"/>
      <c r="CU1855" s="12"/>
      <c r="CV1855" s="12">
        <f t="shared" si="2291"/>
        <v>0</v>
      </c>
      <c r="CW1855" s="12"/>
      <c r="CX1855" s="12"/>
      <c r="CY1855" s="12"/>
      <c r="CZ1855" s="12">
        <f t="shared" si="2292"/>
        <v>0</v>
      </c>
      <c r="DA1855" s="12"/>
      <c r="DB1855" s="12"/>
      <c r="DC1855" s="12">
        <v>80477.14</v>
      </c>
      <c r="DD1855" s="12">
        <f t="shared" si="2293"/>
        <v>80477.14</v>
      </c>
      <c r="DE1855" s="13" t="s">
        <v>54</v>
      </c>
      <c r="DF1855" s="14" t="s">
        <v>55</v>
      </c>
    </row>
    <row r="1856" spans="1:110" ht="51" hidden="1" x14ac:dyDescent="0.25">
      <c r="A1856" s="25" t="s">
        <v>484</v>
      </c>
      <c r="B1856" s="48" t="s">
        <v>2796</v>
      </c>
      <c r="C1856" s="49" t="s">
        <v>566</v>
      </c>
      <c r="D1856" s="49" t="s">
        <v>51</v>
      </c>
      <c r="E1856" s="48" t="s">
        <v>56</v>
      </c>
      <c r="F1856" s="50">
        <v>9958.99</v>
      </c>
      <c r="G1856" s="50">
        <v>8430.59</v>
      </c>
      <c r="H1856" s="51">
        <v>34080</v>
      </c>
      <c r="I1856" s="12">
        <f t="shared" si="2296"/>
        <v>1065519.81</v>
      </c>
      <c r="J1856" s="12">
        <f t="shared" si="2297"/>
        <v>0</v>
      </c>
      <c r="K1856" s="12">
        <f t="shared" si="2295"/>
        <v>1065519.81</v>
      </c>
      <c r="L1856" s="12">
        <f t="shared" si="2234"/>
        <v>1065519.81</v>
      </c>
      <c r="M1856" s="12">
        <f t="shared" si="2235"/>
        <v>0</v>
      </c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32"/>
      <c r="AP1856" s="39"/>
      <c r="AQ1856" s="32"/>
      <c r="AR1856" s="32"/>
      <c r="AS1856" s="12"/>
      <c r="AT1856" s="12"/>
      <c r="AU1856" s="12"/>
      <c r="AV1856" s="12"/>
      <c r="AW1856" s="12"/>
      <c r="AX1856" s="12"/>
      <c r="AY1856" s="45"/>
      <c r="AZ1856" s="32"/>
      <c r="BA1856" s="12"/>
      <c r="BB1856" s="12"/>
      <c r="BC1856" s="12">
        <f t="shared" si="2299"/>
        <v>1065519.81</v>
      </c>
      <c r="BD1856" s="12">
        <f t="shared" si="2300"/>
        <v>1065519.81</v>
      </c>
      <c r="BE1856" s="12"/>
      <c r="BF1856" s="12"/>
      <c r="BG1856" s="12"/>
      <c r="BH1856" s="12"/>
      <c r="BI1856" s="12"/>
      <c r="BJ1856" s="12"/>
      <c r="BK1856" s="12"/>
      <c r="BL1856" s="12"/>
      <c r="BM1856" s="12"/>
      <c r="BN1856" s="12"/>
      <c r="BO1856" s="12"/>
      <c r="BP1856" s="12"/>
      <c r="BQ1856" s="12"/>
      <c r="BR1856" s="12"/>
      <c r="BS1856" s="12"/>
      <c r="BT1856" s="12"/>
      <c r="BU1856" s="12"/>
      <c r="BV1856" s="12"/>
      <c r="BW1856" s="12"/>
      <c r="BX1856" s="12"/>
      <c r="BY1856" s="12"/>
      <c r="BZ1856" s="12"/>
      <c r="CA1856" s="12"/>
      <c r="CB1856" s="12"/>
      <c r="CC1856" s="12"/>
      <c r="CD1856" s="12"/>
      <c r="CE1856" s="12"/>
      <c r="CF1856" s="12"/>
      <c r="CG1856" s="12"/>
      <c r="CH1856" s="12"/>
      <c r="CI1856" s="12"/>
      <c r="CJ1856" s="12"/>
      <c r="CK1856" s="12"/>
      <c r="CL1856" s="12"/>
      <c r="CM1856" s="12"/>
      <c r="CN1856" s="12"/>
      <c r="CO1856" s="12"/>
      <c r="CP1856" s="12"/>
      <c r="CQ1856" s="12"/>
      <c r="CR1856" s="12"/>
      <c r="CS1856" s="12"/>
      <c r="CT1856" s="12"/>
      <c r="CU1856" s="12">
        <v>1065519.81</v>
      </c>
      <c r="CV1856" s="12"/>
      <c r="CW1856" s="12"/>
      <c r="CX1856" s="12"/>
      <c r="CY1856" s="12"/>
      <c r="CZ1856" s="12"/>
      <c r="DA1856" s="12"/>
      <c r="DB1856" s="12"/>
      <c r="DC1856" s="12"/>
      <c r="DD1856" s="12"/>
      <c r="DE1856" s="13" t="s">
        <v>54</v>
      </c>
      <c r="DF1856" s="14" t="s">
        <v>55</v>
      </c>
    </row>
    <row r="1857" spans="1:110" ht="51" hidden="1" x14ac:dyDescent="0.25">
      <c r="A1857" s="25" t="s">
        <v>485</v>
      </c>
      <c r="B1857" s="48" t="s">
        <v>1807</v>
      </c>
      <c r="C1857" s="49">
        <v>1916</v>
      </c>
      <c r="D1857" s="49" t="s">
        <v>51</v>
      </c>
      <c r="E1857" s="48" t="s">
        <v>56</v>
      </c>
      <c r="F1857" s="50">
        <v>1092.1400000000001</v>
      </c>
      <c r="G1857" s="50">
        <v>787.14</v>
      </c>
      <c r="H1857" s="51">
        <v>33611</v>
      </c>
      <c r="I1857" s="12">
        <f t="shared" si="2296"/>
        <v>2267763.6</v>
      </c>
      <c r="J1857" s="12">
        <f t="shared" si="2297"/>
        <v>1133881.8</v>
      </c>
      <c r="K1857" s="12">
        <f t="shared" si="2295"/>
        <v>1133881.8</v>
      </c>
      <c r="L1857" s="12">
        <f t="shared" si="2234"/>
        <v>1133881.8</v>
      </c>
      <c r="M1857" s="12">
        <f t="shared" si="2235"/>
        <v>0</v>
      </c>
      <c r="N1857" s="12"/>
      <c r="O1857" s="12"/>
      <c r="P1857" s="12">
        <v>0</v>
      </c>
      <c r="Q1857" s="12"/>
      <c r="R1857" s="12"/>
      <c r="S1857" s="12">
        <v>0</v>
      </c>
      <c r="T1857" s="12"/>
      <c r="U1857" s="12"/>
      <c r="V1857" s="12">
        <v>0</v>
      </c>
      <c r="W1857" s="12"/>
      <c r="X1857" s="12"/>
      <c r="Y1857" s="12">
        <v>0</v>
      </c>
      <c r="Z1857" s="12"/>
      <c r="AA1857" s="12"/>
      <c r="AB1857" s="12">
        <v>0</v>
      </c>
      <c r="AC1857" s="12"/>
      <c r="AD1857" s="12"/>
      <c r="AE1857" s="12">
        <v>0</v>
      </c>
      <c r="AF1857" s="12"/>
      <c r="AG1857" s="12"/>
      <c r="AH1857" s="12">
        <v>0</v>
      </c>
      <c r="AI1857" s="12"/>
      <c r="AJ1857" s="12"/>
      <c r="AK1857" s="12">
        <v>0</v>
      </c>
      <c r="AL1857" s="12"/>
      <c r="AM1857" s="12"/>
      <c r="AN1857" s="12">
        <v>0</v>
      </c>
      <c r="AO1857" s="32"/>
      <c r="AP1857" s="39" t="s">
        <v>53</v>
      </c>
      <c r="AQ1857" s="32"/>
      <c r="AR1857" s="32">
        <v>0</v>
      </c>
      <c r="AS1857" s="12">
        <v>2440265.64</v>
      </c>
      <c r="AT1857" s="12">
        <v>2267763.6</v>
      </c>
      <c r="AU1857" s="12">
        <v>-172502.04000000004</v>
      </c>
      <c r="AV1857" s="12"/>
      <c r="AW1857" s="12"/>
      <c r="AX1857" s="12">
        <v>0</v>
      </c>
      <c r="AY1857" s="45"/>
      <c r="AZ1857" s="32"/>
      <c r="BA1857" s="12">
        <v>0</v>
      </c>
      <c r="BB1857" s="12">
        <f t="shared" ref="BB1857:BB1860" si="2301">BF1857+BJ1857+BN1857+BR1857+BV1857+BZ1857+CD1857+CH1857+CL1857+CP1857+CT1857+CX1857+DB1857</f>
        <v>0</v>
      </c>
      <c r="BC1857" s="12">
        <f t="shared" si="2299"/>
        <v>0</v>
      </c>
      <c r="BD1857" s="12">
        <f t="shared" si="2300"/>
        <v>0</v>
      </c>
      <c r="BE1857" s="12"/>
      <c r="BF1857" s="12"/>
      <c r="BG1857" s="12"/>
      <c r="BH1857" s="12">
        <f t="shared" si="2281"/>
        <v>0</v>
      </c>
      <c r="BI1857" s="12"/>
      <c r="BJ1857" s="12"/>
      <c r="BK1857" s="12"/>
      <c r="BL1857" s="12">
        <f t="shared" si="2282"/>
        <v>0</v>
      </c>
      <c r="BM1857" s="12"/>
      <c r="BN1857" s="12"/>
      <c r="BO1857" s="12"/>
      <c r="BP1857" s="12">
        <f t="shared" si="2283"/>
        <v>0</v>
      </c>
      <c r="BQ1857" s="12"/>
      <c r="BR1857" s="12"/>
      <c r="BS1857" s="12"/>
      <c r="BT1857" s="12">
        <f t="shared" si="2284"/>
        <v>0</v>
      </c>
      <c r="BU1857" s="12"/>
      <c r="BV1857" s="12"/>
      <c r="BW1857" s="12"/>
      <c r="BX1857" s="12">
        <f t="shared" si="2285"/>
        <v>0</v>
      </c>
      <c r="BY1857" s="12"/>
      <c r="BZ1857" s="12"/>
      <c r="CA1857" s="12"/>
      <c r="CB1857" s="12">
        <f t="shared" si="2286"/>
        <v>0</v>
      </c>
      <c r="CC1857" s="12"/>
      <c r="CD1857" s="12"/>
      <c r="CE1857" s="12"/>
      <c r="CF1857" s="12">
        <f t="shared" si="2287"/>
        <v>0</v>
      </c>
      <c r="CG1857" s="12"/>
      <c r="CH1857" s="12"/>
      <c r="CI1857" s="12"/>
      <c r="CJ1857" s="12">
        <f t="shared" si="2288"/>
        <v>0</v>
      </c>
      <c r="CK1857" s="12"/>
      <c r="CL1857" s="12"/>
      <c r="CM1857" s="12"/>
      <c r="CN1857" s="12">
        <f t="shared" si="2289"/>
        <v>0</v>
      </c>
      <c r="CO1857" s="12"/>
      <c r="CP1857" s="12"/>
      <c r="CQ1857" s="12"/>
      <c r="CR1857" s="12">
        <f t="shared" si="2290"/>
        <v>0</v>
      </c>
      <c r="CS1857" s="12"/>
      <c r="CT1857" s="12"/>
      <c r="CU1857" s="12"/>
      <c r="CV1857" s="12">
        <f t="shared" si="2291"/>
        <v>0</v>
      </c>
      <c r="CW1857" s="12"/>
      <c r="CX1857" s="12"/>
      <c r="CY1857" s="12"/>
      <c r="CZ1857" s="12">
        <f t="shared" si="2292"/>
        <v>0</v>
      </c>
      <c r="DA1857" s="12"/>
      <c r="DB1857" s="12"/>
      <c r="DC1857" s="12"/>
      <c r="DD1857" s="12">
        <f t="shared" si="2293"/>
        <v>0</v>
      </c>
      <c r="DE1857" s="13" t="s">
        <v>54</v>
      </c>
      <c r="DF1857" s="14" t="s">
        <v>55</v>
      </c>
    </row>
    <row r="1858" spans="1:110" ht="51" hidden="1" x14ac:dyDescent="0.25">
      <c r="A1858" s="25" t="s">
        <v>2403</v>
      </c>
      <c r="B1858" s="48" t="s">
        <v>1808</v>
      </c>
      <c r="C1858" s="49">
        <v>1911</v>
      </c>
      <c r="D1858" s="49" t="s">
        <v>51</v>
      </c>
      <c r="E1858" s="48" t="s">
        <v>56</v>
      </c>
      <c r="F1858" s="50">
        <v>24347</v>
      </c>
      <c r="G1858" s="50">
        <v>21810</v>
      </c>
      <c r="H1858" s="51">
        <v>33611</v>
      </c>
      <c r="I1858" s="12">
        <f t="shared" si="2296"/>
        <v>11995500</v>
      </c>
      <c r="J1858" s="12">
        <f t="shared" si="2297"/>
        <v>5997750</v>
      </c>
      <c r="K1858" s="12">
        <f t="shared" si="2295"/>
        <v>5997750</v>
      </c>
      <c r="L1858" s="12">
        <f t="shared" si="2234"/>
        <v>5997750</v>
      </c>
      <c r="M1858" s="12">
        <f t="shared" si="2235"/>
        <v>0</v>
      </c>
      <c r="N1858" s="12"/>
      <c r="O1858" s="12"/>
      <c r="P1858" s="12">
        <v>0</v>
      </c>
      <c r="Q1858" s="12"/>
      <c r="R1858" s="12"/>
      <c r="S1858" s="12">
        <v>0</v>
      </c>
      <c r="T1858" s="12">
        <v>11995500</v>
      </c>
      <c r="U1858" s="12">
        <v>11995500</v>
      </c>
      <c r="V1858" s="12">
        <v>0</v>
      </c>
      <c r="W1858" s="12"/>
      <c r="X1858" s="12"/>
      <c r="Y1858" s="12">
        <v>0</v>
      </c>
      <c r="Z1858" s="12"/>
      <c r="AA1858" s="12"/>
      <c r="AB1858" s="12">
        <v>0</v>
      </c>
      <c r="AC1858" s="12"/>
      <c r="AD1858" s="12"/>
      <c r="AE1858" s="12">
        <v>0</v>
      </c>
      <c r="AF1858" s="12"/>
      <c r="AG1858" s="12"/>
      <c r="AH1858" s="12">
        <v>0</v>
      </c>
      <c r="AI1858" s="12"/>
      <c r="AJ1858" s="12"/>
      <c r="AK1858" s="12">
        <v>0</v>
      </c>
      <c r="AL1858" s="12"/>
      <c r="AM1858" s="12"/>
      <c r="AN1858" s="12">
        <v>0</v>
      </c>
      <c r="AO1858" s="32"/>
      <c r="AP1858" s="39" t="s">
        <v>53</v>
      </c>
      <c r="AQ1858" s="32"/>
      <c r="AR1858" s="32">
        <v>0</v>
      </c>
      <c r="AS1858" s="12"/>
      <c r="AT1858" s="12"/>
      <c r="AU1858" s="12">
        <v>0</v>
      </c>
      <c r="AV1858" s="12"/>
      <c r="AW1858" s="12"/>
      <c r="AX1858" s="12">
        <v>0</v>
      </c>
      <c r="AY1858" s="45"/>
      <c r="AZ1858" s="32"/>
      <c r="BA1858" s="12">
        <v>0</v>
      </c>
      <c r="BB1858" s="12">
        <f t="shared" si="2301"/>
        <v>0</v>
      </c>
      <c r="BC1858" s="12">
        <f t="shared" si="2299"/>
        <v>0</v>
      </c>
      <c r="BD1858" s="12">
        <f t="shared" si="2300"/>
        <v>0</v>
      </c>
      <c r="BE1858" s="12"/>
      <c r="BF1858" s="12"/>
      <c r="BG1858" s="12"/>
      <c r="BH1858" s="12">
        <f t="shared" si="2281"/>
        <v>0</v>
      </c>
      <c r="BI1858" s="12"/>
      <c r="BJ1858" s="12"/>
      <c r="BK1858" s="12"/>
      <c r="BL1858" s="12">
        <f t="shared" si="2282"/>
        <v>0</v>
      </c>
      <c r="BM1858" s="12"/>
      <c r="BN1858" s="12"/>
      <c r="BO1858" s="12"/>
      <c r="BP1858" s="12">
        <f t="shared" si="2283"/>
        <v>0</v>
      </c>
      <c r="BQ1858" s="12"/>
      <c r="BR1858" s="12"/>
      <c r="BS1858" s="12"/>
      <c r="BT1858" s="12">
        <f t="shared" si="2284"/>
        <v>0</v>
      </c>
      <c r="BU1858" s="12"/>
      <c r="BV1858" s="12"/>
      <c r="BW1858" s="12"/>
      <c r="BX1858" s="12">
        <f t="shared" si="2285"/>
        <v>0</v>
      </c>
      <c r="BY1858" s="12"/>
      <c r="BZ1858" s="12"/>
      <c r="CA1858" s="12"/>
      <c r="CB1858" s="12">
        <f t="shared" si="2286"/>
        <v>0</v>
      </c>
      <c r="CC1858" s="12"/>
      <c r="CD1858" s="12"/>
      <c r="CE1858" s="12"/>
      <c r="CF1858" s="12">
        <f t="shared" si="2287"/>
        <v>0</v>
      </c>
      <c r="CG1858" s="12"/>
      <c r="CH1858" s="12"/>
      <c r="CI1858" s="12"/>
      <c r="CJ1858" s="12">
        <f t="shared" si="2288"/>
        <v>0</v>
      </c>
      <c r="CK1858" s="12"/>
      <c r="CL1858" s="12"/>
      <c r="CM1858" s="12"/>
      <c r="CN1858" s="12">
        <f t="shared" si="2289"/>
        <v>0</v>
      </c>
      <c r="CO1858" s="12"/>
      <c r="CP1858" s="12"/>
      <c r="CQ1858" s="12"/>
      <c r="CR1858" s="12">
        <f t="shared" si="2290"/>
        <v>0</v>
      </c>
      <c r="CS1858" s="12"/>
      <c r="CT1858" s="12"/>
      <c r="CU1858" s="12"/>
      <c r="CV1858" s="12">
        <f t="shared" si="2291"/>
        <v>0</v>
      </c>
      <c r="CW1858" s="12"/>
      <c r="CX1858" s="12"/>
      <c r="CY1858" s="12"/>
      <c r="CZ1858" s="12">
        <f t="shared" si="2292"/>
        <v>0</v>
      </c>
      <c r="DA1858" s="12"/>
      <c r="DB1858" s="12"/>
      <c r="DC1858" s="12"/>
      <c r="DD1858" s="12">
        <f t="shared" si="2293"/>
        <v>0</v>
      </c>
      <c r="DE1858" s="13" t="s">
        <v>54</v>
      </c>
      <c r="DF1858" s="14" t="s">
        <v>55</v>
      </c>
    </row>
    <row r="1859" spans="1:110" ht="38.25" hidden="1" x14ac:dyDescent="0.25">
      <c r="A1859" s="25" t="s">
        <v>486</v>
      </c>
      <c r="B1859" s="48" t="s">
        <v>1933</v>
      </c>
      <c r="C1859" s="49">
        <v>1871</v>
      </c>
      <c r="D1859" s="49"/>
      <c r="E1859" s="48" t="s">
        <v>52</v>
      </c>
      <c r="F1859" s="50">
        <v>9963</v>
      </c>
      <c r="G1859" s="50">
        <v>8948</v>
      </c>
      <c r="H1859" s="51">
        <v>33611</v>
      </c>
      <c r="I1859" s="12">
        <f t="shared" si="2296"/>
        <v>40857385.159999996</v>
      </c>
      <c r="J1859" s="12">
        <f t="shared" si="2297"/>
        <v>19856864.719999999</v>
      </c>
      <c r="K1859" s="12">
        <f t="shared" si="2295"/>
        <v>21000520.439999998</v>
      </c>
      <c r="L1859" s="12">
        <f t="shared" si="2234"/>
        <v>21000520.439999998</v>
      </c>
      <c r="M1859" s="12">
        <f t="shared" si="2235"/>
        <v>0</v>
      </c>
      <c r="N1859" s="12"/>
      <c r="O1859" s="12"/>
      <c r="P1859" s="12">
        <v>0</v>
      </c>
      <c r="Q1859" s="12"/>
      <c r="R1859" s="12"/>
      <c r="S1859" s="12">
        <v>0</v>
      </c>
      <c r="T1859" s="12"/>
      <c r="U1859" s="12"/>
      <c r="V1859" s="12">
        <v>0</v>
      </c>
      <c r="W1859" s="12"/>
      <c r="X1859" s="12"/>
      <c r="Y1859" s="12">
        <v>0</v>
      </c>
      <c r="Z1859" s="12"/>
      <c r="AA1859" s="12"/>
      <c r="AB1859" s="12">
        <v>0</v>
      </c>
      <c r="AC1859" s="12"/>
      <c r="AD1859" s="12"/>
      <c r="AE1859" s="12">
        <v>0</v>
      </c>
      <c r="AF1859" s="12"/>
      <c r="AG1859" s="12"/>
      <c r="AH1859" s="12">
        <v>0</v>
      </c>
      <c r="AI1859" s="12"/>
      <c r="AJ1859" s="12"/>
      <c r="AK1859" s="12">
        <v>0</v>
      </c>
      <c r="AL1859" s="12"/>
      <c r="AM1859" s="12"/>
      <c r="AN1859" s="12">
        <v>0</v>
      </c>
      <c r="AO1859" s="32"/>
      <c r="AP1859" s="39"/>
      <c r="AQ1859" s="32"/>
      <c r="AR1859" s="32">
        <v>0</v>
      </c>
      <c r="AS1859" s="12"/>
      <c r="AT1859" s="12"/>
      <c r="AU1859" s="12">
        <v>0</v>
      </c>
      <c r="AV1859" s="12">
        <v>39713729.439999998</v>
      </c>
      <c r="AW1859" s="12">
        <v>39713729.439999998</v>
      </c>
      <c r="AX1859" s="12">
        <v>0</v>
      </c>
      <c r="AY1859" s="45"/>
      <c r="AZ1859" s="32"/>
      <c r="BA1859" s="12">
        <v>0</v>
      </c>
      <c r="BB1859" s="12">
        <f t="shared" si="2301"/>
        <v>0</v>
      </c>
      <c r="BC1859" s="12">
        <f t="shared" si="2299"/>
        <v>1143655.72</v>
      </c>
      <c r="BD1859" s="12">
        <f t="shared" si="2300"/>
        <v>1143655.72</v>
      </c>
      <c r="BE1859" s="12"/>
      <c r="BF1859" s="12"/>
      <c r="BG1859" s="12"/>
      <c r="BH1859" s="12">
        <f t="shared" si="2281"/>
        <v>0</v>
      </c>
      <c r="BI1859" s="12"/>
      <c r="BJ1859" s="12"/>
      <c r="BK1859" s="12">
        <v>1143655.72</v>
      </c>
      <c r="BL1859" s="12">
        <f t="shared" si="2282"/>
        <v>1143655.72</v>
      </c>
      <c r="BM1859" s="12"/>
      <c r="BN1859" s="12"/>
      <c r="BO1859" s="12"/>
      <c r="BP1859" s="12">
        <f t="shared" si="2283"/>
        <v>0</v>
      </c>
      <c r="BQ1859" s="12"/>
      <c r="BR1859" s="12"/>
      <c r="BS1859" s="12"/>
      <c r="BT1859" s="12">
        <f t="shared" si="2284"/>
        <v>0</v>
      </c>
      <c r="BU1859" s="12"/>
      <c r="BV1859" s="12"/>
      <c r="BW1859" s="12"/>
      <c r="BX1859" s="12">
        <f t="shared" si="2285"/>
        <v>0</v>
      </c>
      <c r="BY1859" s="12"/>
      <c r="BZ1859" s="12"/>
      <c r="CA1859" s="12"/>
      <c r="CB1859" s="12">
        <f t="shared" si="2286"/>
        <v>0</v>
      </c>
      <c r="CC1859" s="12"/>
      <c r="CD1859" s="12"/>
      <c r="CE1859" s="12"/>
      <c r="CF1859" s="12">
        <f t="shared" si="2287"/>
        <v>0</v>
      </c>
      <c r="CG1859" s="12"/>
      <c r="CH1859" s="12"/>
      <c r="CI1859" s="12"/>
      <c r="CJ1859" s="12">
        <f t="shared" si="2288"/>
        <v>0</v>
      </c>
      <c r="CK1859" s="12"/>
      <c r="CL1859" s="12"/>
      <c r="CM1859" s="12"/>
      <c r="CN1859" s="12">
        <f t="shared" si="2289"/>
        <v>0</v>
      </c>
      <c r="CO1859" s="12"/>
      <c r="CP1859" s="12"/>
      <c r="CQ1859" s="12"/>
      <c r="CR1859" s="12">
        <f t="shared" si="2290"/>
        <v>0</v>
      </c>
      <c r="CS1859" s="12"/>
      <c r="CT1859" s="12"/>
      <c r="CU1859" s="12"/>
      <c r="CV1859" s="12">
        <f t="shared" si="2291"/>
        <v>0</v>
      </c>
      <c r="CW1859" s="12"/>
      <c r="CX1859" s="12"/>
      <c r="CY1859" s="12"/>
      <c r="CZ1859" s="12">
        <f t="shared" si="2292"/>
        <v>0</v>
      </c>
      <c r="DA1859" s="12"/>
      <c r="DB1859" s="12"/>
      <c r="DC1859" s="12"/>
      <c r="DD1859" s="12">
        <f t="shared" si="2293"/>
        <v>0</v>
      </c>
      <c r="DE1859" s="13" t="s">
        <v>54</v>
      </c>
      <c r="DF1859" s="14" t="s">
        <v>55</v>
      </c>
    </row>
    <row r="1860" spans="1:110" ht="51" hidden="1" x14ac:dyDescent="0.25">
      <c r="A1860" s="25" t="s">
        <v>487</v>
      </c>
      <c r="B1860" s="48" t="s">
        <v>1809</v>
      </c>
      <c r="C1860" s="49">
        <v>1852</v>
      </c>
      <c r="D1860" s="49" t="s">
        <v>51</v>
      </c>
      <c r="E1860" s="48" t="s">
        <v>56</v>
      </c>
      <c r="F1860" s="50">
        <v>2522</v>
      </c>
      <c r="G1860" s="50">
        <v>2192</v>
      </c>
      <c r="H1860" s="51">
        <v>36791</v>
      </c>
      <c r="I1860" s="12">
        <f t="shared" si="2296"/>
        <v>1640255.0090000001</v>
      </c>
      <c r="J1860" s="12">
        <f t="shared" si="2297"/>
        <v>735602.3345</v>
      </c>
      <c r="K1860" s="12">
        <f t="shared" si="2295"/>
        <v>904652.67450000008</v>
      </c>
      <c r="L1860" s="12">
        <f t="shared" si="2234"/>
        <v>904652.67450000008</v>
      </c>
      <c r="M1860" s="12">
        <f t="shared" si="2235"/>
        <v>0</v>
      </c>
      <c r="N1860" s="12"/>
      <c r="O1860" s="12"/>
      <c r="P1860" s="12">
        <v>0</v>
      </c>
      <c r="Q1860" s="12"/>
      <c r="R1860" s="12"/>
      <c r="S1860" s="12">
        <v>0</v>
      </c>
      <c r="T1860" s="12"/>
      <c r="U1860" s="12"/>
      <c r="V1860" s="12">
        <v>0</v>
      </c>
      <c r="W1860" s="12">
        <v>668560</v>
      </c>
      <c r="X1860" s="12">
        <v>668560</v>
      </c>
      <c r="Y1860" s="12">
        <v>0</v>
      </c>
      <c r="Z1860" s="12"/>
      <c r="AA1860" s="12"/>
      <c r="AB1860" s="12">
        <v>0</v>
      </c>
      <c r="AC1860" s="12">
        <v>802644.66899999999</v>
      </c>
      <c r="AD1860" s="12">
        <v>802644.66899999999</v>
      </c>
      <c r="AE1860" s="12">
        <v>0</v>
      </c>
      <c r="AF1860" s="12"/>
      <c r="AG1860" s="12"/>
      <c r="AH1860" s="12">
        <v>0</v>
      </c>
      <c r="AI1860" s="12"/>
      <c r="AJ1860" s="12"/>
      <c r="AK1860" s="12">
        <v>0</v>
      </c>
      <c r="AL1860" s="12"/>
      <c r="AM1860" s="12"/>
      <c r="AN1860" s="12">
        <v>0</v>
      </c>
      <c r="AO1860" s="32"/>
      <c r="AP1860" s="39" t="s">
        <v>53</v>
      </c>
      <c r="AQ1860" s="32"/>
      <c r="AR1860" s="32">
        <v>0</v>
      </c>
      <c r="AS1860" s="12"/>
      <c r="AT1860" s="12"/>
      <c r="AU1860" s="12">
        <v>0</v>
      </c>
      <c r="AV1860" s="12"/>
      <c r="AW1860" s="12"/>
      <c r="AX1860" s="12">
        <v>0</v>
      </c>
      <c r="AY1860" s="45"/>
      <c r="AZ1860" s="32"/>
      <c r="BA1860" s="12">
        <v>0</v>
      </c>
      <c r="BB1860" s="12">
        <f t="shared" si="2301"/>
        <v>0</v>
      </c>
      <c r="BC1860" s="12">
        <f t="shared" si="2299"/>
        <v>169050.34</v>
      </c>
      <c r="BD1860" s="12">
        <f t="shared" si="2300"/>
        <v>169050.34</v>
      </c>
      <c r="BE1860" s="12"/>
      <c r="BF1860" s="12"/>
      <c r="BG1860" s="12"/>
      <c r="BH1860" s="12">
        <f t="shared" si="2281"/>
        <v>0</v>
      </c>
      <c r="BI1860" s="12"/>
      <c r="BJ1860" s="12"/>
      <c r="BK1860" s="12"/>
      <c r="BL1860" s="12">
        <f t="shared" si="2282"/>
        <v>0</v>
      </c>
      <c r="BM1860" s="12"/>
      <c r="BN1860" s="12"/>
      <c r="BO1860" s="12"/>
      <c r="BP1860" s="12">
        <f t="shared" si="2283"/>
        <v>0</v>
      </c>
      <c r="BQ1860" s="12"/>
      <c r="BR1860" s="12"/>
      <c r="BS1860" s="12"/>
      <c r="BT1860" s="12">
        <f t="shared" si="2284"/>
        <v>0</v>
      </c>
      <c r="BU1860" s="12"/>
      <c r="BV1860" s="12"/>
      <c r="BW1860" s="12"/>
      <c r="BX1860" s="12">
        <f t="shared" si="2285"/>
        <v>0</v>
      </c>
      <c r="BY1860" s="12"/>
      <c r="BZ1860" s="12"/>
      <c r="CA1860" s="12"/>
      <c r="CB1860" s="12">
        <f t="shared" si="2286"/>
        <v>0</v>
      </c>
      <c r="CC1860" s="12"/>
      <c r="CD1860" s="12"/>
      <c r="CE1860" s="12">
        <v>84525.17</v>
      </c>
      <c r="CF1860" s="12">
        <f t="shared" si="2287"/>
        <v>84525.17</v>
      </c>
      <c r="CG1860" s="12"/>
      <c r="CH1860" s="12"/>
      <c r="CI1860" s="12"/>
      <c r="CJ1860" s="12">
        <f t="shared" si="2288"/>
        <v>0</v>
      </c>
      <c r="CK1860" s="12"/>
      <c r="CL1860" s="12"/>
      <c r="CM1860" s="12"/>
      <c r="CN1860" s="12">
        <f t="shared" si="2289"/>
        <v>0</v>
      </c>
      <c r="CO1860" s="12"/>
      <c r="CP1860" s="12"/>
      <c r="CQ1860" s="12">
        <v>84525.17</v>
      </c>
      <c r="CR1860" s="12">
        <f t="shared" si="2290"/>
        <v>84525.17</v>
      </c>
      <c r="CS1860" s="12"/>
      <c r="CT1860" s="12"/>
      <c r="CU1860" s="12"/>
      <c r="CV1860" s="12">
        <f t="shared" si="2291"/>
        <v>0</v>
      </c>
      <c r="CW1860" s="12"/>
      <c r="CX1860" s="12"/>
      <c r="CY1860" s="12"/>
      <c r="CZ1860" s="12">
        <f t="shared" si="2292"/>
        <v>0</v>
      </c>
      <c r="DA1860" s="12"/>
      <c r="DB1860" s="12"/>
      <c r="DC1860" s="12"/>
      <c r="DD1860" s="12">
        <f t="shared" si="2293"/>
        <v>0</v>
      </c>
      <c r="DE1860" s="13" t="s">
        <v>54</v>
      </c>
      <c r="DF1860" s="14" t="s">
        <v>55</v>
      </c>
    </row>
    <row r="1861" spans="1:110" ht="51" hidden="1" x14ac:dyDescent="0.25">
      <c r="A1861" s="25" t="s">
        <v>488</v>
      </c>
      <c r="B1861" s="48" t="s">
        <v>1810</v>
      </c>
      <c r="C1861" s="49">
        <v>1916</v>
      </c>
      <c r="D1861" s="49" t="s">
        <v>51</v>
      </c>
      <c r="E1861" s="48" t="s">
        <v>56</v>
      </c>
      <c r="F1861" s="50">
        <v>3333</v>
      </c>
      <c r="G1861" s="50">
        <v>3091</v>
      </c>
      <c r="H1861" s="51">
        <v>34072</v>
      </c>
      <c r="I1861" s="12">
        <f t="shared" si="2296"/>
        <v>2454460.7999999998</v>
      </c>
      <c r="J1861" s="12">
        <f t="shared" si="2297"/>
        <v>1227230.3999999999</v>
      </c>
      <c r="K1861" s="12">
        <f t="shared" si="2295"/>
        <v>1227230.3999999999</v>
      </c>
      <c r="L1861" s="12">
        <f t="shared" si="2234"/>
        <v>1227230.3999999999</v>
      </c>
      <c r="M1861" s="12">
        <f t="shared" si="2235"/>
        <v>0</v>
      </c>
      <c r="N1861" s="12"/>
      <c r="O1861" s="12"/>
      <c r="P1861" s="12">
        <v>0</v>
      </c>
      <c r="Q1861" s="12"/>
      <c r="R1861" s="12"/>
      <c r="S1861" s="12">
        <v>0</v>
      </c>
      <c r="T1861" s="12"/>
      <c r="U1861" s="12"/>
      <c r="V1861" s="12">
        <v>0</v>
      </c>
      <c r="W1861" s="12"/>
      <c r="X1861" s="12"/>
      <c r="Y1861" s="12">
        <v>0</v>
      </c>
      <c r="Z1861" s="12"/>
      <c r="AA1861" s="12"/>
      <c r="AB1861" s="12">
        <v>0</v>
      </c>
      <c r="AC1861" s="12"/>
      <c r="AD1861" s="12"/>
      <c r="AE1861" s="12">
        <v>0</v>
      </c>
      <c r="AF1861" s="12"/>
      <c r="AG1861" s="12"/>
      <c r="AH1861" s="12">
        <v>0</v>
      </c>
      <c r="AI1861" s="12"/>
      <c r="AJ1861" s="12"/>
      <c r="AK1861" s="12">
        <v>0</v>
      </c>
      <c r="AL1861" s="12"/>
      <c r="AM1861" s="12"/>
      <c r="AN1861" s="12">
        <v>0</v>
      </c>
      <c r="AO1861" s="32"/>
      <c r="AP1861" s="39" t="s">
        <v>53</v>
      </c>
      <c r="AQ1861" s="32"/>
      <c r="AR1861" s="32">
        <v>0</v>
      </c>
      <c r="AS1861" s="12">
        <v>2880934.969</v>
      </c>
      <c r="AT1861" s="12">
        <v>2454460.7999999998</v>
      </c>
      <c r="AU1861" s="12">
        <v>-426474.16900000023</v>
      </c>
      <c r="AV1861" s="12"/>
      <c r="AW1861" s="12"/>
      <c r="AX1861" s="12">
        <v>0</v>
      </c>
      <c r="AY1861" s="45"/>
      <c r="AZ1861" s="32"/>
      <c r="BA1861" s="12">
        <v>0</v>
      </c>
      <c r="BB1861" s="12">
        <f t="shared" ref="BB1861:BB1864" si="2302">BF1861+BJ1861+BN1861+BR1861+BV1861+BZ1861+CD1861+CH1861+CL1861+CP1861+CT1861+CX1861+DB1861</f>
        <v>0</v>
      </c>
      <c r="BC1861" s="12">
        <f t="shared" si="2299"/>
        <v>0</v>
      </c>
      <c r="BD1861" s="12">
        <f t="shared" si="2300"/>
        <v>0</v>
      </c>
      <c r="BE1861" s="12"/>
      <c r="BF1861" s="12"/>
      <c r="BG1861" s="12"/>
      <c r="BH1861" s="12">
        <f t="shared" si="2281"/>
        <v>0</v>
      </c>
      <c r="BI1861" s="12"/>
      <c r="BJ1861" s="12"/>
      <c r="BK1861" s="12"/>
      <c r="BL1861" s="12">
        <f t="shared" si="2282"/>
        <v>0</v>
      </c>
      <c r="BM1861" s="12"/>
      <c r="BN1861" s="12"/>
      <c r="BO1861" s="12"/>
      <c r="BP1861" s="12">
        <f t="shared" si="2283"/>
        <v>0</v>
      </c>
      <c r="BQ1861" s="12"/>
      <c r="BR1861" s="12"/>
      <c r="BS1861" s="12"/>
      <c r="BT1861" s="12">
        <f t="shared" si="2284"/>
        <v>0</v>
      </c>
      <c r="BU1861" s="12"/>
      <c r="BV1861" s="12"/>
      <c r="BW1861" s="12"/>
      <c r="BX1861" s="12">
        <f t="shared" si="2285"/>
        <v>0</v>
      </c>
      <c r="BY1861" s="12"/>
      <c r="BZ1861" s="12"/>
      <c r="CA1861" s="12"/>
      <c r="CB1861" s="12">
        <f t="shared" si="2286"/>
        <v>0</v>
      </c>
      <c r="CC1861" s="12"/>
      <c r="CD1861" s="12"/>
      <c r="CE1861" s="12"/>
      <c r="CF1861" s="12">
        <f t="shared" si="2287"/>
        <v>0</v>
      </c>
      <c r="CG1861" s="12"/>
      <c r="CH1861" s="12"/>
      <c r="CI1861" s="12"/>
      <c r="CJ1861" s="12">
        <f t="shared" si="2288"/>
        <v>0</v>
      </c>
      <c r="CK1861" s="12"/>
      <c r="CL1861" s="12"/>
      <c r="CM1861" s="12"/>
      <c r="CN1861" s="12">
        <f t="shared" si="2289"/>
        <v>0</v>
      </c>
      <c r="CO1861" s="12"/>
      <c r="CP1861" s="12"/>
      <c r="CQ1861" s="12"/>
      <c r="CR1861" s="12">
        <f t="shared" si="2290"/>
        <v>0</v>
      </c>
      <c r="CS1861" s="12"/>
      <c r="CT1861" s="12"/>
      <c r="CU1861" s="12"/>
      <c r="CV1861" s="12">
        <f t="shared" si="2291"/>
        <v>0</v>
      </c>
      <c r="CW1861" s="12"/>
      <c r="CX1861" s="12"/>
      <c r="CY1861" s="12"/>
      <c r="CZ1861" s="12">
        <f t="shared" si="2292"/>
        <v>0</v>
      </c>
      <c r="DA1861" s="12"/>
      <c r="DB1861" s="12"/>
      <c r="DC1861" s="12"/>
      <c r="DD1861" s="12">
        <f t="shared" si="2293"/>
        <v>0</v>
      </c>
      <c r="DE1861" s="13" t="s">
        <v>54</v>
      </c>
      <c r="DF1861" s="14" t="s">
        <v>55</v>
      </c>
    </row>
    <row r="1862" spans="1:110" ht="38.25" hidden="1" x14ac:dyDescent="0.25">
      <c r="A1862" s="25" t="s">
        <v>2361</v>
      </c>
      <c r="B1862" s="48" t="s">
        <v>2835</v>
      </c>
      <c r="C1862" s="49" t="s">
        <v>2440</v>
      </c>
      <c r="D1862" s="49" t="s">
        <v>51</v>
      </c>
      <c r="E1862" s="48" t="s">
        <v>52</v>
      </c>
      <c r="F1862" s="50">
        <v>5405</v>
      </c>
      <c r="G1862" s="50">
        <v>4883</v>
      </c>
      <c r="H1862" s="51">
        <v>34018</v>
      </c>
      <c r="I1862" s="12">
        <f t="shared" si="2296"/>
        <v>26265401.330000002</v>
      </c>
      <c r="J1862" s="12">
        <f t="shared" si="2297"/>
        <v>12982700.665000001</v>
      </c>
      <c r="K1862" s="12">
        <f t="shared" si="2295"/>
        <v>13282700.665000001</v>
      </c>
      <c r="L1862" s="12">
        <f t="shared" si="2234"/>
        <v>13282700.665000001</v>
      </c>
      <c r="M1862" s="12">
        <f t="shared" si="2235"/>
        <v>0</v>
      </c>
      <c r="N1862" s="12"/>
      <c r="O1862" s="12"/>
      <c r="P1862" s="12"/>
      <c r="Q1862" s="12"/>
      <c r="R1862" s="12">
        <v>16061163.6</v>
      </c>
      <c r="S1862" s="12"/>
      <c r="T1862" s="12"/>
      <c r="U1862" s="12"/>
      <c r="V1862" s="12"/>
      <c r="W1862" s="12"/>
      <c r="X1862" s="12">
        <v>2786190.97</v>
      </c>
      <c r="Y1862" s="12"/>
      <c r="Z1862" s="12"/>
      <c r="AA1862" s="12">
        <v>3469957.46</v>
      </c>
      <c r="AB1862" s="12"/>
      <c r="AC1862" s="12"/>
      <c r="AD1862" s="12">
        <v>3648089.3</v>
      </c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32"/>
      <c r="AP1862" s="39"/>
      <c r="AQ1862" s="32"/>
      <c r="AR1862" s="32"/>
      <c r="AS1862" s="12"/>
      <c r="AT1862" s="12"/>
      <c r="AU1862" s="12"/>
      <c r="AV1862" s="12"/>
      <c r="AW1862" s="12"/>
      <c r="AX1862" s="12"/>
      <c r="AY1862" s="45"/>
      <c r="AZ1862" s="32"/>
      <c r="BA1862" s="12"/>
      <c r="BB1862" s="12"/>
      <c r="BC1862" s="12">
        <f t="shared" si="2299"/>
        <v>300000</v>
      </c>
      <c r="BD1862" s="12">
        <f t="shared" si="2300"/>
        <v>300000</v>
      </c>
      <c r="BE1862" s="12"/>
      <c r="BF1862" s="12"/>
      <c r="BG1862" s="12"/>
      <c r="BH1862" s="12">
        <f t="shared" si="2281"/>
        <v>0</v>
      </c>
      <c r="BI1862" s="12"/>
      <c r="BJ1862" s="12"/>
      <c r="BK1862" s="12"/>
      <c r="BL1862" s="12">
        <f t="shared" si="2282"/>
        <v>0</v>
      </c>
      <c r="BM1862" s="12"/>
      <c r="BN1862" s="12"/>
      <c r="BO1862" s="12"/>
      <c r="BP1862" s="12">
        <f t="shared" si="2283"/>
        <v>0</v>
      </c>
      <c r="BQ1862" s="12"/>
      <c r="BR1862" s="12"/>
      <c r="BS1862" s="12"/>
      <c r="BT1862" s="12">
        <f t="shared" si="2284"/>
        <v>0</v>
      </c>
      <c r="BU1862" s="12"/>
      <c r="BV1862" s="12"/>
      <c r="BW1862" s="12"/>
      <c r="BX1862" s="12">
        <f t="shared" si="2285"/>
        <v>0</v>
      </c>
      <c r="BY1862" s="12"/>
      <c r="BZ1862" s="12"/>
      <c r="CA1862" s="12"/>
      <c r="CB1862" s="12">
        <f t="shared" si="2286"/>
        <v>0</v>
      </c>
      <c r="CC1862" s="12"/>
      <c r="CD1862" s="12"/>
      <c r="CE1862" s="12"/>
      <c r="CF1862" s="12">
        <f t="shared" si="2287"/>
        <v>0</v>
      </c>
      <c r="CG1862" s="12"/>
      <c r="CH1862" s="12"/>
      <c r="CI1862" s="12"/>
      <c r="CJ1862" s="12">
        <f t="shared" si="2288"/>
        <v>0</v>
      </c>
      <c r="CK1862" s="12"/>
      <c r="CL1862" s="12"/>
      <c r="CM1862" s="12">
        <v>300000</v>
      </c>
      <c r="CN1862" s="12">
        <f t="shared" si="2289"/>
        <v>300000</v>
      </c>
      <c r="CO1862" s="12"/>
      <c r="CP1862" s="12"/>
      <c r="CQ1862" s="12"/>
      <c r="CR1862" s="12">
        <f t="shared" si="2290"/>
        <v>0</v>
      </c>
      <c r="CS1862" s="12"/>
      <c r="CT1862" s="12"/>
      <c r="CU1862" s="12"/>
      <c r="CV1862" s="12">
        <f t="shared" si="2291"/>
        <v>0</v>
      </c>
      <c r="CW1862" s="12"/>
      <c r="CX1862" s="12"/>
      <c r="CY1862" s="12"/>
      <c r="CZ1862" s="12">
        <f t="shared" si="2292"/>
        <v>0</v>
      </c>
      <c r="DA1862" s="12"/>
      <c r="DB1862" s="12"/>
      <c r="DC1862" s="12"/>
      <c r="DD1862" s="12">
        <f t="shared" si="2293"/>
        <v>0</v>
      </c>
      <c r="DE1862" s="13" t="s">
        <v>54</v>
      </c>
      <c r="DF1862" s="14" t="s">
        <v>55</v>
      </c>
    </row>
    <row r="1863" spans="1:110" ht="38.25" hidden="1" x14ac:dyDescent="0.25">
      <c r="A1863" s="25" t="s">
        <v>2362</v>
      </c>
      <c r="B1863" s="48" t="s">
        <v>1811</v>
      </c>
      <c r="C1863" s="49">
        <v>1828</v>
      </c>
      <c r="D1863" s="49">
        <v>1980</v>
      </c>
      <c r="E1863" s="48" t="s">
        <v>52</v>
      </c>
      <c r="F1863" s="50">
        <v>4999.2</v>
      </c>
      <c r="G1863" s="50">
        <v>4477</v>
      </c>
      <c r="H1863" s="51">
        <v>33611</v>
      </c>
      <c r="I1863" s="12">
        <f t="shared" si="2296"/>
        <v>2006074</v>
      </c>
      <c r="J1863" s="12">
        <f t="shared" si="2297"/>
        <v>1003037</v>
      </c>
      <c r="K1863" s="12">
        <f t="shared" si="2295"/>
        <v>1003037</v>
      </c>
      <c r="L1863" s="12">
        <f t="shared" si="2234"/>
        <v>1003037</v>
      </c>
      <c r="M1863" s="12">
        <f t="shared" si="2235"/>
        <v>0</v>
      </c>
      <c r="N1863" s="12"/>
      <c r="O1863" s="12"/>
      <c r="P1863" s="12">
        <v>0</v>
      </c>
      <c r="Q1863" s="12"/>
      <c r="R1863" s="12"/>
      <c r="S1863" s="12">
        <v>0</v>
      </c>
      <c r="T1863" s="12"/>
      <c r="U1863" s="12"/>
      <c r="V1863" s="12">
        <v>0</v>
      </c>
      <c r="W1863" s="12"/>
      <c r="X1863" s="12"/>
      <c r="Y1863" s="12">
        <v>0</v>
      </c>
      <c r="Z1863" s="12"/>
      <c r="AA1863" s="12"/>
      <c r="AB1863" s="12">
        <v>0</v>
      </c>
      <c r="AC1863" s="12"/>
      <c r="AD1863" s="12"/>
      <c r="AE1863" s="12">
        <v>0</v>
      </c>
      <c r="AF1863" s="12"/>
      <c r="AG1863" s="12"/>
      <c r="AH1863" s="12">
        <v>0</v>
      </c>
      <c r="AI1863" s="12"/>
      <c r="AJ1863" s="12"/>
      <c r="AK1863" s="12">
        <v>0</v>
      </c>
      <c r="AL1863" s="12"/>
      <c r="AM1863" s="12"/>
      <c r="AN1863" s="12">
        <v>0</v>
      </c>
      <c r="AO1863" s="32">
        <v>4500000</v>
      </c>
      <c r="AP1863" s="39" t="s">
        <v>541</v>
      </c>
      <c r="AQ1863" s="32">
        <v>2006074</v>
      </c>
      <c r="AR1863" s="32">
        <v>-2493926</v>
      </c>
      <c r="AS1863" s="12"/>
      <c r="AT1863" s="12"/>
      <c r="AU1863" s="12">
        <v>0</v>
      </c>
      <c r="AV1863" s="12"/>
      <c r="AW1863" s="12"/>
      <c r="AX1863" s="12">
        <v>0</v>
      </c>
      <c r="AY1863" s="45"/>
      <c r="AZ1863" s="32"/>
      <c r="BA1863" s="12">
        <v>0</v>
      </c>
      <c r="BB1863" s="12">
        <f t="shared" si="2302"/>
        <v>0</v>
      </c>
      <c r="BC1863" s="12">
        <f t="shared" si="2299"/>
        <v>0</v>
      </c>
      <c r="BD1863" s="12">
        <f t="shared" si="2300"/>
        <v>0</v>
      </c>
      <c r="BE1863" s="12"/>
      <c r="BF1863" s="12"/>
      <c r="BG1863" s="12"/>
      <c r="BH1863" s="12">
        <f t="shared" si="2281"/>
        <v>0</v>
      </c>
      <c r="BI1863" s="12"/>
      <c r="BJ1863" s="12"/>
      <c r="BK1863" s="12"/>
      <c r="BL1863" s="12">
        <f t="shared" si="2282"/>
        <v>0</v>
      </c>
      <c r="BM1863" s="12"/>
      <c r="BN1863" s="12"/>
      <c r="BO1863" s="12"/>
      <c r="BP1863" s="12">
        <f t="shared" si="2283"/>
        <v>0</v>
      </c>
      <c r="BQ1863" s="12"/>
      <c r="BR1863" s="12"/>
      <c r="BS1863" s="12"/>
      <c r="BT1863" s="12">
        <f t="shared" si="2284"/>
        <v>0</v>
      </c>
      <c r="BU1863" s="12"/>
      <c r="BV1863" s="12"/>
      <c r="BW1863" s="12"/>
      <c r="BX1863" s="12">
        <f t="shared" si="2285"/>
        <v>0</v>
      </c>
      <c r="BY1863" s="12"/>
      <c r="BZ1863" s="12"/>
      <c r="CA1863" s="12"/>
      <c r="CB1863" s="12">
        <f t="shared" si="2286"/>
        <v>0</v>
      </c>
      <c r="CC1863" s="12"/>
      <c r="CD1863" s="12"/>
      <c r="CE1863" s="12"/>
      <c r="CF1863" s="12">
        <f t="shared" si="2287"/>
        <v>0</v>
      </c>
      <c r="CG1863" s="12"/>
      <c r="CH1863" s="12"/>
      <c r="CI1863" s="12"/>
      <c r="CJ1863" s="12">
        <f t="shared" si="2288"/>
        <v>0</v>
      </c>
      <c r="CK1863" s="12"/>
      <c r="CL1863" s="12"/>
      <c r="CM1863" s="12"/>
      <c r="CN1863" s="12">
        <f t="shared" si="2289"/>
        <v>0</v>
      </c>
      <c r="CO1863" s="12"/>
      <c r="CP1863" s="12"/>
      <c r="CQ1863" s="12"/>
      <c r="CR1863" s="12">
        <f t="shared" si="2290"/>
        <v>0</v>
      </c>
      <c r="CS1863" s="12"/>
      <c r="CT1863" s="12"/>
      <c r="CU1863" s="12"/>
      <c r="CV1863" s="12">
        <f t="shared" si="2291"/>
        <v>0</v>
      </c>
      <c r="CW1863" s="12"/>
      <c r="CX1863" s="12"/>
      <c r="CY1863" s="12"/>
      <c r="CZ1863" s="12">
        <f t="shared" si="2292"/>
        <v>0</v>
      </c>
      <c r="DA1863" s="12"/>
      <c r="DB1863" s="12"/>
      <c r="DC1863" s="12"/>
      <c r="DD1863" s="12">
        <f t="shared" si="2293"/>
        <v>0</v>
      </c>
      <c r="DE1863" s="13" t="s">
        <v>54</v>
      </c>
      <c r="DF1863" s="14" t="s">
        <v>55</v>
      </c>
    </row>
    <row r="1864" spans="1:110" ht="38.25" hidden="1" x14ac:dyDescent="0.25">
      <c r="A1864" s="25" t="s">
        <v>2360</v>
      </c>
      <c r="B1864" s="48" t="s">
        <v>1930</v>
      </c>
      <c r="C1864" s="49">
        <v>1798</v>
      </c>
      <c r="D1864" s="49"/>
      <c r="E1864" s="48" t="s">
        <v>1931</v>
      </c>
      <c r="F1864" s="50" t="s">
        <v>1932</v>
      </c>
      <c r="G1864" s="50">
        <v>6059</v>
      </c>
      <c r="H1864" s="51">
        <v>5737</v>
      </c>
      <c r="I1864" s="12">
        <f t="shared" si="2296"/>
        <v>8031259.2000000002</v>
      </c>
      <c r="J1864" s="12">
        <f t="shared" si="2297"/>
        <v>4015629.6</v>
      </c>
      <c r="K1864" s="12">
        <f t="shared" si="2295"/>
        <v>4015629.6</v>
      </c>
      <c r="L1864" s="12">
        <f t="shared" si="2234"/>
        <v>4015629.6</v>
      </c>
      <c r="M1864" s="12">
        <f t="shared" si="2235"/>
        <v>0</v>
      </c>
      <c r="N1864" s="12"/>
      <c r="O1864" s="12"/>
      <c r="P1864" s="12">
        <v>0</v>
      </c>
      <c r="Q1864" s="12"/>
      <c r="R1864" s="12"/>
      <c r="S1864" s="12">
        <v>0</v>
      </c>
      <c r="T1864" s="12"/>
      <c r="U1864" s="12"/>
      <c r="V1864" s="12">
        <v>0</v>
      </c>
      <c r="W1864" s="12"/>
      <c r="X1864" s="12"/>
      <c r="Y1864" s="12">
        <v>0</v>
      </c>
      <c r="Z1864" s="12"/>
      <c r="AA1864" s="12"/>
      <c r="AB1864" s="12">
        <v>0</v>
      </c>
      <c r="AC1864" s="12"/>
      <c r="AD1864" s="12"/>
      <c r="AE1864" s="12">
        <v>0</v>
      </c>
      <c r="AF1864" s="12"/>
      <c r="AG1864" s="12"/>
      <c r="AH1864" s="12">
        <v>0</v>
      </c>
      <c r="AI1864" s="12"/>
      <c r="AJ1864" s="12"/>
      <c r="AK1864" s="12">
        <v>0</v>
      </c>
      <c r="AL1864" s="12"/>
      <c r="AM1864" s="12"/>
      <c r="AN1864" s="12">
        <v>0</v>
      </c>
      <c r="AO1864" s="32"/>
      <c r="AP1864" s="39"/>
      <c r="AQ1864" s="32"/>
      <c r="AR1864" s="32">
        <v>0</v>
      </c>
      <c r="AS1864" s="12">
        <v>12162863.199999999</v>
      </c>
      <c r="AT1864" s="12">
        <v>8031259.2000000002</v>
      </c>
      <c r="AU1864" s="12">
        <v>-4131603.9999999991</v>
      </c>
      <c r="AV1864" s="12"/>
      <c r="AW1864" s="12"/>
      <c r="AX1864" s="12">
        <v>0</v>
      </c>
      <c r="AY1864" s="45"/>
      <c r="AZ1864" s="32"/>
      <c r="BA1864" s="12">
        <v>0</v>
      </c>
      <c r="BB1864" s="12">
        <f t="shared" si="2302"/>
        <v>0</v>
      </c>
      <c r="BC1864" s="12">
        <f t="shared" si="2299"/>
        <v>0</v>
      </c>
      <c r="BD1864" s="12">
        <f t="shared" si="2300"/>
        <v>0</v>
      </c>
      <c r="BE1864" s="12"/>
      <c r="BF1864" s="12"/>
      <c r="BG1864" s="12"/>
      <c r="BH1864" s="12">
        <f t="shared" si="2281"/>
        <v>0</v>
      </c>
      <c r="BI1864" s="12"/>
      <c r="BJ1864" s="12"/>
      <c r="BK1864" s="12"/>
      <c r="BL1864" s="12">
        <f t="shared" si="2282"/>
        <v>0</v>
      </c>
      <c r="BM1864" s="12"/>
      <c r="BN1864" s="12"/>
      <c r="BO1864" s="12"/>
      <c r="BP1864" s="12">
        <f t="shared" si="2283"/>
        <v>0</v>
      </c>
      <c r="BQ1864" s="12"/>
      <c r="BR1864" s="12"/>
      <c r="BS1864" s="12"/>
      <c r="BT1864" s="12">
        <f t="shared" si="2284"/>
        <v>0</v>
      </c>
      <c r="BU1864" s="12"/>
      <c r="BV1864" s="12"/>
      <c r="BW1864" s="12"/>
      <c r="BX1864" s="12">
        <f t="shared" si="2285"/>
        <v>0</v>
      </c>
      <c r="BY1864" s="12"/>
      <c r="BZ1864" s="12"/>
      <c r="CA1864" s="12"/>
      <c r="CB1864" s="12">
        <f t="shared" si="2286"/>
        <v>0</v>
      </c>
      <c r="CC1864" s="12"/>
      <c r="CD1864" s="12"/>
      <c r="CE1864" s="12"/>
      <c r="CF1864" s="12">
        <f t="shared" si="2287"/>
        <v>0</v>
      </c>
      <c r="CG1864" s="12"/>
      <c r="CH1864" s="12"/>
      <c r="CI1864" s="12"/>
      <c r="CJ1864" s="12">
        <f t="shared" si="2288"/>
        <v>0</v>
      </c>
      <c r="CK1864" s="12"/>
      <c r="CL1864" s="12"/>
      <c r="CM1864" s="12"/>
      <c r="CN1864" s="12">
        <f t="shared" si="2289"/>
        <v>0</v>
      </c>
      <c r="CO1864" s="12"/>
      <c r="CP1864" s="12"/>
      <c r="CQ1864" s="12"/>
      <c r="CR1864" s="12">
        <f t="shared" si="2290"/>
        <v>0</v>
      </c>
      <c r="CS1864" s="12"/>
      <c r="CT1864" s="12"/>
      <c r="CU1864" s="12"/>
      <c r="CV1864" s="12">
        <f t="shared" si="2291"/>
        <v>0</v>
      </c>
      <c r="CW1864" s="12"/>
      <c r="CX1864" s="12"/>
      <c r="CY1864" s="12"/>
      <c r="CZ1864" s="12">
        <f t="shared" si="2292"/>
        <v>0</v>
      </c>
      <c r="DA1864" s="12"/>
      <c r="DB1864" s="12"/>
      <c r="DC1864" s="12"/>
      <c r="DD1864" s="12">
        <f t="shared" si="2293"/>
        <v>0</v>
      </c>
      <c r="DE1864" s="13" t="s">
        <v>54</v>
      </c>
      <c r="DF1864" s="14" t="s">
        <v>55</v>
      </c>
    </row>
    <row r="1865" spans="1:110" ht="51" hidden="1" x14ac:dyDescent="0.25">
      <c r="A1865" s="25" t="s">
        <v>489</v>
      </c>
      <c r="B1865" s="48" t="s">
        <v>2695</v>
      </c>
      <c r="C1865" s="49">
        <v>1916</v>
      </c>
      <c r="D1865" s="49" t="s">
        <v>51</v>
      </c>
      <c r="E1865" s="48" t="s">
        <v>56</v>
      </c>
      <c r="F1865" s="50">
        <v>2339</v>
      </c>
      <c r="G1865" s="50">
        <v>2108</v>
      </c>
      <c r="H1865" s="51">
        <v>34143</v>
      </c>
      <c r="I1865" s="12">
        <f t="shared" si="2296"/>
        <v>199341.38</v>
      </c>
      <c r="J1865" s="12">
        <f t="shared" si="2297"/>
        <v>0</v>
      </c>
      <c r="K1865" s="12">
        <f t="shared" si="2295"/>
        <v>199341.38</v>
      </c>
      <c r="L1865" s="12">
        <f t="shared" si="2234"/>
        <v>199341.38</v>
      </c>
      <c r="M1865" s="12">
        <f t="shared" si="2235"/>
        <v>0</v>
      </c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32"/>
      <c r="AP1865" s="39"/>
      <c r="AQ1865" s="32"/>
      <c r="AR1865" s="32"/>
      <c r="AS1865" s="12"/>
      <c r="AT1865" s="12"/>
      <c r="AU1865" s="12"/>
      <c r="AV1865" s="12"/>
      <c r="AW1865" s="12"/>
      <c r="AX1865" s="12"/>
      <c r="AY1865" s="45"/>
      <c r="AZ1865" s="32"/>
      <c r="BA1865" s="12"/>
      <c r="BB1865" s="12"/>
      <c r="BC1865" s="12">
        <f t="shared" si="2299"/>
        <v>199341.38</v>
      </c>
      <c r="BD1865" s="12">
        <f t="shared" si="2300"/>
        <v>199341.38</v>
      </c>
      <c r="BE1865" s="12"/>
      <c r="BF1865" s="12"/>
      <c r="BG1865" s="12"/>
      <c r="BH1865" s="12"/>
      <c r="BI1865" s="12"/>
      <c r="BJ1865" s="12"/>
      <c r="BK1865" s="12"/>
      <c r="BL1865" s="12"/>
      <c r="BM1865" s="12"/>
      <c r="BN1865" s="12"/>
      <c r="BO1865" s="12"/>
      <c r="BP1865" s="12"/>
      <c r="BQ1865" s="12"/>
      <c r="BR1865" s="12"/>
      <c r="BS1865" s="12"/>
      <c r="BT1865" s="12"/>
      <c r="BU1865" s="12"/>
      <c r="BV1865" s="12"/>
      <c r="BW1865" s="12"/>
      <c r="BX1865" s="12"/>
      <c r="BY1865" s="12"/>
      <c r="BZ1865" s="12"/>
      <c r="CA1865" s="12"/>
      <c r="CB1865" s="12"/>
      <c r="CC1865" s="12"/>
      <c r="CD1865" s="12"/>
      <c r="CE1865" s="12"/>
      <c r="CF1865" s="12"/>
      <c r="CG1865" s="12"/>
      <c r="CH1865" s="12"/>
      <c r="CI1865" s="12"/>
      <c r="CJ1865" s="12"/>
      <c r="CK1865" s="12"/>
      <c r="CL1865" s="12"/>
      <c r="CM1865" s="12">
        <v>199341.38</v>
      </c>
      <c r="CN1865" s="12">
        <f t="shared" si="2289"/>
        <v>199341.38</v>
      </c>
      <c r="CO1865" s="12"/>
      <c r="CP1865" s="12"/>
      <c r="CQ1865" s="12"/>
      <c r="CR1865" s="12"/>
      <c r="CS1865" s="12"/>
      <c r="CT1865" s="12"/>
      <c r="CU1865" s="12"/>
      <c r="CV1865" s="12"/>
      <c r="CW1865" s="12"/>
      <c r="CX1865" s="12"/>
      <c r="CY1865" s="12"/>
      <c r="CZ1865" s="12"/>
      <c r="DA1865" s="12"/>
      <c r="DB1865" s="12"/>
      <c r="DC1865" s="12"/>
      <c r="DD1865" s="12"/>
      <c r="DE1865" s="13" t="s">
        <v>54</v>
      </c>
      <c r="DF1865" s="14" t="s">
        <v>55</v>
      </c>
    </row>
    <row r="1866" spans="1:110" ht="38.25" hidden="1" x14ac:dyDescent="0.25">
      <c r="A1866" s="25" t="s">
        <v>490</v>
      </c>
      <c r="B1866" s="48" t="s">
        <v>1812</v>
      </c>
      <c r="C1866" s="49">
        <v>1918</v>
      </c>
      <c r="D1866" s="49" t="s">
        <v>51</v>
      </c>
      <c r="E1866" s="48" t="s">
        <v>61</v>
      </c>
      <c r="F1866" s="50">
        <v>5586</v>
      </c>
      <c r="G1866" s="50">
        <v>5586</v>
      </c>
      <c r="H1866" s="51">
        <v>33856</v>
      </c>
      <c r="I1866" s="12">
        <f t="shared" si="2296"/>
        <v>13988430.00908694</v>
      </c>
      <c r="J1866" s="12">
        <f t="shared" si="2297"/>
        <v>6994215.0045434702</v>
      </c>
      <c r="K1866" s="12">
        <f t="shared" si="2295"/>
        <v>6994215.0045434702</v>
      </c>
      <c r="L1866" s="12">
        <f t="shared" si="2234"/>
        <v>6994215.0045434702</v>
      </c>
      <c r="M1866" s="12">
        <f t="shared" si="2235"/>
        <v>0</v>
      </c>
      <c r="N1866" s="12"/>
      <c r="O1866" s="12"/>
      <c r="P1866" s="12">
        <v>0</v>
      </c>
      <c r="Q1866" s="12"/>
      <c r="R1866" s="12"/>
      <c r="S1866" s="12">
        <v>0</v>
      </c>
      <c r="T1866" s="12"/>
      <c r="U1866" s="12"/>
      <c r="V1866" s="12">
        <v>0</v>
      </c>
      <c r="W1866" s="12"/>
      <c r="X1866" s="12"/>
      <c r="Y1866" s="12">
        <v>0</v>
      </c>
      <c r="Z1866" s="12"/>
      <c r="AA1866" s="12"/>
      <c r="AB1866" s="12">
        <v>0</v>
      </c>
      <c r="AC1866" s="12"/>
      <c r="AD1866" s="12"/>
      <c r="AE1866" s="12">
        <v>0</v>
      </c>
      <c r="AF1866" s="12"/>
      <c r="AG1866" s="12"/>
      <c r="AH1866" s="12">
        <v>0</v>
      </c>
      <c r="AI1866" s="12"/>
      <c r="AJ1866" s="12"/>
      <c r="AK1866" s="12">
        <v>0</v>
      </c>
      <c r="AL1866" s="12"/>
      <c r="AM1866" s="12"/>
      <c r="AN1866" s="12">
        <v>0</v>
      </c>
      <c r="AO1866" s="32"/>
      <c r="AP1866" s="39" t="s">
        <v>53</v>
      </c>
      <c r="AQ1866" s="32"/>
      <c r="AR1866" s="32">
        <v>0</v>
      </c>
      <c r="AS1866" s="12"/>
      <c r="AT1866" s="12">
        <v>13988430.00908694</v>
      </c>
      <c r="AU1866" s="12">
        <v>14244300</v>
      </c>
      <c r="AV1866" s="12">
        <v>150000</v>
      </c>
      <c r="AW1866" s="12"/>
      <c r="AX1866" s="12">
        <v>-150000</v>
      </c>
      <c r="AY1866" s="45"/>
      <c r="AZ1866" s="32"/>
      <c r="BA1866" s="12">
        <v>0</v>
      </c>
      <c r="BB1866" s="12">
        <f t="shared" ref="BB1866:BB1868" si="2303">BF1866+BJ1866+BN1866+BR1866+BV1866+BZ1866+CD1866+CH1866+CL1866+CP1866+CT1866+CX1866+DB1866</f>
        <v>0</v>
      </c>
      <c r="BC1866" s="12">
        <f t="shared" si="2299"/>
        <v>0</v>
      </c>
      <c r="BD1866" s="12">
        <f t="shared" si="2300"/>
        <v>0</v>
      </c>
      <c r="BE1866" s="12"/>
      <c r="BF1866" s="12"/>
      <c r="BG1866" s="12"/>
      <c r="BH1866" s="12">
        <f t="shared" ref="BH1866:BH1868" si="2304">BG1866-BF1866</f>
        <v>0</v>
      </c>
      <c r="BI1866" s="12"/>
      <c r="BJ1866" s="12"/>
      <c r="BK1866" s="12"/>
      <c r="BL1866" s="12">
        <f t="shared" ref="BL1866:BL1868" si="2305">BK1866-BJ1866</f>
        <v>0</v>
      </c>
      <c r="BM1866" s="12"/>
      <c r="BN1866" s="12"/>
      <c r="BO1866" s="12"/>
      <c r="BP1866" s="12">
        <f t="shared" ref="BP1866:BP1868" si="2306">BO1866-BN1866</f>
        <v>0</v>
      </c>
      <c r="BQ1866" s="12"/>
      <c r="BR1866" s="12"/>
      <c r="BS1866" s="12"/>
      <c r="BT1866" s="12">
        <f t="shared" ref="BT1866:BT1868" si="2307">BS1866-BR1866</f>
        <v>0</v>
      </c>
      <c r="BU1866" s="12"/>
      <c r="BV1866" s="12"/>
      <c r="BW1866" s="12"/>
      <c r="BX1866" s="12">
        <f t="shared" ref="BX1866:BX1868" si="2308">BW1866-BV1866</f>
        <v>0</v>
      </c>
      <c r="BY1866" s="12"/>
      <c r="BZ1866" s="12"/>
      <c r="CA1866" s="12"/>
      <c r="CB1866" s="12">
        <f t="shared" ref="CB1866:CB1868" si="2309">CA1866-BZ1866</f>
        <v>0</v>
      </c>
      <c r="CC1866" s="12"/>
      <c r="CD1866" s="12"/>
      <c r="CE1866" s="12"/>
      <c r="CF1866" s="12">
        <f t="shared" ref="CF1866:CF1868" si="2310">CE1866-CD1866</f>
        <v>0</v>
      </c>
      <c r="CG1866" s="12"/>
      <c r="CH1866" s="12"/>
      <c r="CI1866" s="12"/>
      <c r="CJ1866" s="12">
        <f t="shared" ref="CJ1866:CJ1868" si="2311">CI1866-CH1866</f>
        <v>0</v>
      </c>
      <c r="CK1866" s="12"/>
      <c r="CL1866" s="12"/>
      <c r="CM1866" s="12"/>
      <c r="CN1866" s="12">
        <f t="shared" ref="CN1866:CN1868" si="2312">CM1866-CL1866</f>
        <v>0</v>
      </c>
      <c r="CO1866" s="12"/>
      <c r="CP1866" s="12"/>
      <c r="CQ1866" s="12"/>
      <c r="CR1866" s="12">
        <f t="shared" ref="CR1866:CR1868" si="2313">CQ1866-CP1866</f>
        <v>0</v>
      </c>
      <c r="CS1866" s="12"/>
      <c r="CT1866" s="12"/>
      <c r="CU1866" s="12"/>
      <c r="CV1866" s="12">
        <f t="shared" ref="CV1866:CV1868" si="2314">CU1866-CT1866</f>
        <v>0</v>
      </c>
      <c r="CW1866" s="12"/>
      <c r="CX1866" s="12"/>
      <c r="CY1866" s="12"/>
      <c r="CZ1866" s="12">
        <f t="shared" ref="CZ1866:CZ1868" si="2315">CY1866-CX1866</f>
        <v>0</v>
      </c>
      <c r="DA1866" s="12"/>
      <c r="DB1866" s="12"/>
      <c r="DC1866" s="12"/>
      <c r="DD1866" s="12">
        <f t="shared" ref="DD1866:DD1868" si="2316">DC1866-DB1866</f>
        <v>0</v>
      </c>
      <c r="DE1866" s="13" t="s">
        <v>54</v>
      </c>
      <c r="DF1866" s="14" t="s">
        <v>55</v>
      </c>
    </row>
    <row r="1867" spans="1:110" ht="38.25" hidden="1" x14ac:dyDescent="0.25">
      <c r="A1867" s="25" t="s">
        <v>491</v>
      </c>
      <c r="B1867" s="48" t="s">
        <v>1813</v>
      </c>
      <c r="C1867" s="49">
        <v>1880</v>
      </c>
      <c r="D1867" s="49">
        <v>1973</v>
      </c>
      <c r="E1867" s="48" t="s">
        <v>52</v>
      </c>
      <c r="F1867" s="50">
        <v>5544</v>
      </c>
      <c r="G1867" s="50">
        <v>4706</v>
      </c>
      <c r="H1867" s="51">
        <v>33696</v>
      </c>
      <c r="I1867" s="12">
        <f t="shared" si="2296"/>
        <v>2138924.1060000001</v>
      </c>
      <c r="J1867" s="12">
        <f t="shared" si="2297"/>
        <v>1069462.0530000001</v>
      </c>
      <c r="K1867" s="12">
        <f t="shared" si="2295"/>
        <v>1069462.0530000001</v>
      </c>
      <c r="L1867" s="12">
        <f t="shared" si="2234"/>
        <v>1069462.0530000001</v>
      </c>
      <c r="M1867" s="12">
        <f t="shared" si="2235"/>
        <v>0</v>
      </c>
      <c r="N1867" s="12">
        <v>2138924.1060000001</v>
      </c>
      <c r="O1867" s="12">
        <v>2138924.1060000001</v>
      </c>
      <c r="P1867" s="12">
        <v>0</v>
      </c>
      <c r="Q1867" s="12"/>
      <c r="R1867" s="12"/>
      <c r="S1867" s="12">
        <v>0</v>
      </c>
      <c r="T1867" s="12"/>
      <c r="U1867" s="12"/>
      <c r="V1867" s="12">
        <v>0</v>
      </c>
      <c r="W1867" s="12"/>
      <c r="X1867" s="12"/>
      <c r="Y1867" s="12">
        <v>0</v>
      </c>
      <c r="Z1867" s="12"/>
      <c r="AA1867" s="12"/>
      <c r="AB1867" s="12">
        <v>0</v>
      </c>
      <c r="AC1867" s="12"/>
      <c r="AD1867" s="12"/>
      <c r="AE1867" s="12">
        <v>0</v>
      </c>
      <c r="AF1867" s="12"/>
      <c r="AG1867" s="12"/>
      <c r="AH1867" s="12">
        <v>0</v>
      </c>
      <c r="AI1867" s="12"/>
      <c r="AJ1867" s="12"/>
      <c r="AK1867" s="12">
        <v>0</v>
      </c>
      <c r="AL1867" s="12"/>
      <c r="AM1867" s="12"/>
      <c r="AN1867" s="12">
        <v>0</v>
      </c>
      <c r="AO1867" s="32"/>
      <c r="AP1867" s="39" t="s">
        <v>53</v>
      </c>
      <c r="AQ1867" s="32"/>
      <c r="AR1867" s="32">
        <v>0</v>
      </c>
      <c r="AS1867" s="12"/>
      <c r="AT1867" s="12"/>
      <c r="AU1867" s="12">
        <v>0</v>
      </c>
      <c r="AV1867" s="12"/>
      <c r="AW1867" s="12"/>
      <c r="AX1867" s="12">
        <v>0</v>
      </c>
      <c r="AY1867" s="45"/>
      <c r="AZ1867" s="32"/>
      <c r="BA1867" s="12">
        <v>0</v>
      </c>
      <c r="BB1867" s="12">
        <f t="shared" si="2303"/>
        <v>0</v>
      </c>
      <c r="BC1867" s="12">
        <f t="shared" si="2299"/>
        <v>0</v>
      </c>
      <c r="BD1867" s="12">
        <f t="shared" si="2300"/>
        <v>0</v>
      </c>
      <c r="BE1867" s="12"/>
      <c r="BF1867" s="12"/>
      <c r="BG1867" s="12"/>
      <c r="BH1867" s="12">
        <f t="shared" si="2304"/>
        <v>0</v>
      </c>
      <c r="BI1867" s="12"/>
      <c r="BJ1867" s="12"/>
      <c r="BK1867" s="12"/>
      <c r="BL1867" s="12">
        <f t="shared" si="2305"/>
        <v>0</v>
      </c>
      <c r="BM1867" s="12"/>
      <c r="BN1867" s="12"/>
      <c r="BO1867" s="12"/>
      <c r="BP1867" s="12">
        <f t="shared" si="2306"/>
        <v>0</v>
      </c>
      <c r="BQ1867" s="12"/>
      <c r="BR1867" s="12"/>
      <c r="BS1867" s="12"/>
      <c r="BT1867" s="12">
        <f t="shared" si="2307"/>
        <v>0</v>
      </c>
      <c r="BU1867" s="12"/>
      <c r="BV1867" s="12"/>
      <c r="BW1867" s="12"/>
      <c r="BX1867" s="12">
        <f t="shared" si="2308"/>
        <v>0</v>
      </c>
      <c r="BY1867" s="12"/>
      <c r="BZ1867" s="12"/>
      <c r="CA1867" s="12"/>
      <c r="CB1867" s="12">
        <f t="shared" si="2309"/>
        <v>0</v>
      </c>
      <c r="CC1867" s="12"/>
      <c r="CD1867" s="12"/>
      <c r="CE1867" s="12"/>
      <c r="CF1867" s="12">
        <f t="shared" si="2310"/>
        <v>0</v>
      </c>
      <c r="CG1867" s="12"/>
      <c r="CH1867" s="12"/>
      <c r="CI1867" s="12"/>
      <c r="CJ1867" s="12">
        <f t="shared" si="2311"/>
        <v>0</v>
      </c>
      <c r="CK1867" s="12"/>
      <c r="CL1867" s="12"/>
      <c r="CM1867" s="12"/>
      <c r="CN1867" s="12">
        <f t="shared" si="2312"/>
        <v>0</v>
      </c>
      <c r="CO1867" s="12"/>
      <c r="CP1867" s="12"/>
      <c r="CQ1867" s="12"/>
      <c r="CR1867" s="12">
        <f t="shared" si="2313"/>
        <v>0</v>
      </c>
      <c r="CS1867" s="12"/>
      <c r="CT1867" s="12"/>
      <c r="CU1867" s="12"/>
      <c r="CV1867" s="12">
        <f t="shared" si="2314"/>
        <v>0</v>
      </c>
      <c r="CW1867" s="12"/>
      <c r="CX1867" s="12"/>
      <c r="CY1867" s="12"/>
      <c r="CZ1867" s="12">
        <f t="shared" si="2315"/>
        <v>0</v>
      </c>
      <c r="DA1867" s="12"/>
      <c r="DB1867" s="12"/>
      <c r="DC1867" s="12"/>
      <c r="DD1867" s="12">
        <f t="shared" si="2316"/>
        <v>0</v>
      </c>
      <c r="DE1867" s="13" t="s">
        <v>54</v>
      </c>
      <c r="DF1867" s="14" t="s">
        <v>55</v>
      </c>
    </row>
    <row r="1868" spans="1:110" ht="51" hidden="1" x14ac:dyDescent="0.25">
      <c r="A1868" s="25" t="s">
        <v>492</v>
      </c>
      <c r="B1868" s="48" t="s">
        <v>1814</v>
      </c>
      <c r="C1868" s="49">
        <v>1880</v>
      </c>
      <c r="D1868" s="49" t="s">
        <v>51</v>
      </c>
      <c r="E1868" s="48" t="s">
        <v>56</v>
      </c>
      <c r="F1868" s="50">
        <v>11325.96</v>
      </c>
      <c r="G1868" s="50">
        <v>10113.86</v>
      </c>
      <c r="H1868" s="51">
        <v>34141</v>
      </c>
      <c r="I1868" s="12">
        <f t="shared" si="2296"/>
        <v>29523633.642041001</v>
      </c>
      <c r="J1868" s="12">
        <f t="shared" si="2297"/>
        <v>14494481.786020501</v>
      </c>
      <c r="K1868" s="12">
        <f t="shared" si="2295"/>
        <v>15029151.856020501</v>
      </c>
      <c r="L1868" s="12">
        <f t="shared" si="2234"/>
        <v>15029151.856020501</v>
      </c>
      <c r="M1868" s="12">
        <f t="shared" si="2235"/>
        <v>0</v>
      </c>
      <c r="N1868" s="12"/>
      <c r="O1868" s="12"/>
      <c r="P1868" s="12">
        <v>0</v>
      </c>
      <c r="Q1868" s="12">
        <v>25229733.309</v>
      </c>
      <c r="R1868" s="12">
        <v>25229733.309</v>
      </c>
      <c r="S1868" s="12">
        <v>0</v>
      </c>
      <c r="T1868" s="12"/>
      <c r="U1868" s="12"/>
      <c r="V1868" s="12">
        <v>0</v>
      </c>
      <c r="W1868" s="12"/>
      <c r="X1868" s="12"/>
      <c r="Y1868" s="12">
        <v>0</v>
      </c>
      <c r="Z1868" s="12"/>
      <c r="AA1868" s="12">
        <v>3759230.2630409999</v>
      </c>
      <c r="AB1868" s="12">
        <v>3759230.2630409999</v>
      </c>
      <c r="AC1868" s="12"/>
      <c r="AD1868" s="12"/>
      <c r="AE1868" s="12">
        <v>0</v>
      </c>
      <c r="AF1868" s="12"/>
      <c r="AG1868" s="12"/>
      <c r="AH1868" s="12">
        <v>0</v>
      </c>
      <c r="AI1868" s="12"/>
      <c r="AJ1868" s="12"/>
      <c r="AK1868" s="12">
        <v>0</v>
      </c>
      <c r="AL1868" s="12"/>
      <c r="AM1868" s="12"/>
      <c r="AN1868" s="12">
        <v>0</v>
      </c>
      <c r="AO1868" s="32"/>
      <c r="AP1868" s="39" t="s">
        <v>53</v>
      </c>
      <c r="AQ1868" s="32"/>
      <c r="AR1868" s="32">
        <v>0</v>
      </c>
      <c r="AS1868" s="12"/>
      <c r="AT1868" s="12"/>
      <c r="AU1868" s="12">
        <v>0</v>
      </c>
      <c r="AV1868" s="12"/>
      <c r="AW1868" s="12"/>
      <c r="AX1868" s="12">
        <v>0</v>
      </c>
      <c r="AY1868" s="45"/>
      <c r="AZ1868" s="32"/>
      <c r="BA1868" s="12">
        <v>0</v>
      </c>
      <c r="BB1868" s="12">
        <f t="shared" si="2303"/>
        <v>0</v>
      </c>
      <c r="BC1868" s="12">
        <f t="shared" si="2299"/>
        <v>534670.06999999995</v>
      </c>
      <c r="BD1868" s="12">
        <f t="shared" si="2300"/>
        <v>534670.06999999995</v>
      </c>
      <c r="BE1868" s="12"/>
      <c r="BF1868" s="12"/>
      <c r="BG1868" s="12"/>
      <c r="BH1868" s="12">
        <f t="shared" si="2304"/>
        <v>0</v>
      </c>
      <c r="BI1868" s="12"/>
      <c r="BJ1868" s="12"/>
      <c r="BK1868" s="12"/>
      <c r="BL1868" s="12">
        <f t="shared" si="2305"/>
        <v>0</v>
      </c>
      <c r="BM1868" s="12"/>
      <c r="BN1868" s="12"/>
      <c r="BO1868" s="12"/>
      <c r="BP1868" s="12">
        <f t="shared" si="2306"/>
        <v>0</v>
      </c>
      <c r="BQ1868" s="12"/>
      <c r="BR1868" s="12"/>
      <c r="BS1868" s="12"/>
      <c r="BT1868" s="12">
        <f t="shared" si="2307"/>
        <v>0</v>
      </c>
      <c r="BU1868" s="12"/>
      <c r="BV1868" s="12"/>
      <c r="BW1868" s="12"/>
      <c r="BX1868" s="12">
        <f t="shared" si="2308"/>
        <v>0</v>
      </c>
      <c r="BY1868" s="12"/>
      <c r="BZ1868" s="12"/>
      <c r="CA1868" s="12"/>
      <c r="CB1868" s="12">
        <f t="shared" si="2309"/>
        <v>0</v>
      </c>
      <c r="CC1868" s="12"/>
      <c r="CD1868" s="12"/>
      <c r="CE1868" s="12"/>
      <c r="CF1868" s="12">
        <f t="shared" si="2310"/>
        <v>0</v>
      </c>
      <c r="CG1868" s="12"/>
      <c r="CH1868" s="12"/>
      <c r="CI1868" s="12"/>
      <c r="CJ1868" s="12">
        <f t="shared" si="2311"/>
        <v>0</v>
      </c>
      <c r="CK1868" s="12"/>
      <c r="CL1868" s="12"/>
      <c r="CM1868" s="12">
        <v>534670.06999999995</v>
      </c>
      <c r="CN1868" s="12">
        <f t="shared" si="2312"/>
        <v>534670.06999999995</v>
      </c>
      <c r="CO1868" s="12"/>
      <c r="CP1868" s="12"/>
      <c r="CQ1868" s="12"/>
      <c r="CR1868" s="12">
        <f t="shared" si="2313"/>
        <v>0</v>
      </c>
      <c r="CS1868" s="12"/>
      <c r="CT1868" s="12"/>
      <c r="CU1868" s="12"/>
      <c r="CV1868" s="12">
        <f t="shared" si="2314"/>
        <v>0</v>
      </c>
      <c r="CW1868" s="12"/>
      <c r="CX1868" s="12"/>
      <c r="CY1868" s="12"/>
      <c r="CZ1868" s="12">
        <f t="shared" si="2315"/>
        <v>0</v>
      </c>
      <c r="DA1868" s="12"/>
      <c r="DB1868" s="12"/>
      <c r="DC1868" s="12"/>
      <c r="DD1868" s="12">
        <f t="shared" si="2316"/>
        <v>0</v>
      </c>
      <c r="DE1868" s="13" t="s">
        <v>54</v>
      </c>
      <c r="DF1868" s="14" t="s">
        <v>55</v>
      </c>
    </row>
    <row r="1869" spans="1:110" ht="51" hidden="1" x14ac:dyDescent="0.25">
      <c r="A1869" s="25" t="s">
        <v>493</v>
      </c>
      <c r="B1869" s="48" t="s">
        <v>1815</v>
      </c>
      <c r="C1869" s="49">
        <v>1916</v>
      </c>
      <c r="D1869" s="49" t="s">
        <v>51</v>
      </c>
      <c r="E1869" s="48" t="s">
        <v>56</v>
      </c>
      <c r="F1869" s="50">
        <v>154.1</v>
      </c>
      <c r="G1869" s="50">
        <v>134.1</v>
      </c>
      <c r="H1869" s="51">
        <v>34059</v>
      </c>
      <c r="I1869" s="12">
        <f t="shared" si="2296"/>
        <v>923537.34277999983</v>
      </c>
      <c r="J1869" s="12">
        <f t="shared" si="2297"/>
        <v>399372.93138999993</v>
      </c>
      <c r="K1869" s="12">
        <f t="shared" si="2295"/>
        <v>524164.41138999991</v>
      </c>
      <c r="L1869" s="12">
        <f t="shared" ref="L1869:L1932" si="2317">K1869</f>
        <v>524164.41138999991</v>
      </c>
      <c r="M1869" s="12">
        <f t="shared" si="2235"/>
        <v>0</v>
      </c>
      <c r="N1869" s="12"/>
      <c r="O1869" s="12"/>
      <c r="P1869" s="12">
        <v>0</v>
      </c>
      <c r="Q1869" s="12">
        <v>334521.86099999998</v>
      </c>
      <c r="R1869" s="12">
        <v>334521.86099999998</v>
      </c>
      <c r="S1869" s="12">
        <v>0</v>
      </c>
      <c r="T1869" s="12"/>
      <c r="U1869" s="12"/>
      <c r="V1869" s="12">
        <v>0</v>
      </c>
      <c r="W1869" s="12"/>
      <c r="X1869" s="12">
        <v>136810.39416</v>
      </c>
      <c r="Y1869" s="12">
        <v>136810.39416</v>
      </c>
      <c r="Z1869" s="12">
        <v>90583.212</v>
      </c>
      <c r="AA1869" s="12">
        <v>163787.09159999999</v>
      </c>
      <c r="AB1869" s="12">
        <v>73203.879599999986</v>
      </c>
      <c r="AC1869" s="12"/>
      <c r="AD1869" s="12">
        <v>163626.51601999998</v>
      </c>
      <c r="AE1869" s="12">
        <v>163626.51601999998</v>
      </c>
      <c r="AF1869" s="12"/>
      <c r="AG1869" s="12"/>
      <c r="AH1869" s="12">
        <v>0</v>
      </c>
      <c r="AI1869" s="12"/>
      <c r="AJ1869" s="12"/>
      <c r="AK1869" s="12">
        <v>0</v>
      </c>
      <c r="AL1869" s="12"/>
      <c r="AM1869" s="12"/>
      <c r="AN1869" s="12">
        <v>0</v>
      </c>
      <c r="AO1869" s="32"/>
      <c r="AP1869" s="39" t="s">
        <v>53</v>
      </c>
      <c r="AQ1869" s="32"/>
      <c r="AR1869" s="32">
        <v>0</v>
      </c>
      <c r="AS1869" s="12"/>
      <c r="AT1869" s="12"/>
      <c r="AU1869" s="12">
        <v>0</v>
      </c>
      <c r="AV1869" s="12"/>
      <c r="AW1869" s="12"/>
      <c r="AX1869" s="12">
        <v>0</v>
      </c>
      <c r="AY1869" s="45"/>
      <c r="AZ1869" s="32"/>
      <c r="BA1869" s="12">
        <v>0</v>
      </c>
      <c r="BB1869" s="12">
        <f t="shared" ref="BB1869:BB1872" si="2318">BF1869+BJ1869+BN1869+BR1869+BV1869+BZ1869+CD1869+CH1869+CL1869+CP1869+CT1869+CX1869+DB1869</f>
        <v>0</v>
      </c>
      <c r="BC1869" s="12">
        <f t="shared" si="2299"/>
        <v>124791.48</v>
      </c>
      <c r="BD1869" s="12">
        <f t="shared" si="2300"/>
        <v>124791.48</v>
      </c>
      <c r="BE1869" s="12"/>
      <c r="BF1869" s="12"/>
      <c r="BG1869" s="12"/>
      <c r="BH1869" s="12">
        <f>BG1869-BF1869</f>
        <v>0</v>
      </c>
      <c r="BI1869" s="12"/>
      <c r="BJ1869" s="12"/>
      <c r="BK1869" s="12"/>
      <c r="BL1869" s="12">
        <f>BK1869-BJ1869</f>
        <v>0</v>
      </c>
      <c r="BM1869" s="12"/>
      <c r="BN1869" s="12"/>
      <c r="BO1869" s="12"/>
      <c r="BP1869" s="12">
        <f>BO1869-BN1869</f>
        <v>0</v>
      </c>
      <c r="BQ1869" s="12"/>
      <c r="BR1869" s="12"/>
      <c r="BS1869" s="12"/>
      <c r="BT1869" s="12">
        <f>BS1869-BR1869</f>
        <v>0</v>
      </c>
      <c r="BU1869" s="12"/>
      <c r="BV1869" s="12"/>
      <c r="BW1869" s="12"/>
      <c r="BX1869" s="12">
        <f>BW1869-BV1869</f>
        <v>0</v>
      </c>
      <c r="BY1869" s="12"/>
      <c r="BZ1869" s="12"/>
      <c r="CA1869" s="12"/>
      <c r="CB1869" s="12">
        <f>CA1869-BZ1869</f>
        <v>0</v>
      </c>
      <c r="CC1869" s="12"/>
      <c r="CD1869" s="12"/>
      <c r="CE1869" s="12"/>
      <c r="CF1869" s="12">
        <f>CE1869-CD1869</f>
        <v>0</v>
      </c>
      <c r="CG1869" s="12"/>
      <c r="CH1869" s="12"/>
      <c r="CI1869" s="12"/>
      <c r="CJ1869" s="12">
        <f>CI1869-CH1869</f>
        <v>0</v>
      </c>
      <c r="CK1869" s="12"/>
      <c r="CL1869" s="12"/>
      <c r="CM1869" s="12">
        <v>124791.48</v>
      </c>
      <c r="CN1869" s="12">
        <f>CM1869-CL1869</f>
        <v>124791.48</v>
      </c>
      <c r="CO1869" s="12"/>
      <c r="CP1869" s="12"/>
      <c r="CQ1869" s="12"/>
      <c r="CR1869" s="12">
        <f>CQ1869-CP1869</f>
        <v>0</v>
      </c>
      <c r="CS1869" s="12"/>
      <c r="CT1869" s="12"/>
      <c r="CU1869" s="12"/>
      <c r="CV1869" s="12">
        <f>CU1869-CT1869</f>
        <v>0</v>
      </c>
      <c r="CW1869" s="12"/>
      <c r="CX1869" s="12"/>
      <c r="CY1869" s="12"/>
      <c r="CZ1869" s="12">
        <f>CY1869-CX1869</f>
        <v>0</v>
      </c>
      <c r="DA1869" s="12"/>
      <c r="DB1869" s="12"/>
      <c r="DC1869" s="12"/>
      <c r="DD1869" s="12">
        <f>DC1869-DB1869</f>
        <v>0</v>
      </c>
      <c r="DE1869" s="13" t="s">
        <v>54</v>
      </c>
      <c r="DF1869" s="14" t="s">
        <v>55</v>
      </c>
    </row>
    <row r="1870" spans="1:110" ht="51" hidden="1" x14ac:dyDescent="0.25">
      <c r="A1870" s="25" t="s">
        <v>494</v>
      </c>
      <c r="B1870" s="48" t="s">
        <v>1816</v>
      </c>
      <c r="C1870" s="49">
        <v>1900</v>
      </c>
      <c r="D1870" s="49" t="s">
        <v>51</v>
      </c>
      <c r="E1870" s="48" t="s">
        <v>56</v>
      </c>
      <c r="F1870" s="50">
        <v>4994</v>
      </c>
      <c r="G1870" s="50">
        <v>4308</v>
      </c>
      <c r="H1870" s="51">
        <v>33966</v>
      </c>
      <c r="I1870" s="12">
        <f t="shared" si="2296"/>
        <v>4400695</v>
      </c>
      <c r="J1870" s="12">
        <f t="shared" si="2297"/>
        <v>2200347.5</v>
      </c>
      <c r="K1870" s="12">
        <f t="shared" si="2295"/>
        <v>2200347.5</v>
      </c>
      <c r="L1870" s="12">
        <f t="shared" si="2317"/>
        <v>2200347.5</v>
      </c>
      <c r="M1870" s="12">
        <f t="shared" ref="M1870:M1933" si="2319">K1870-L1870</f>
        <v>0</v>
      </c>
      <c r="N1870" s="12"/>
      <c r="O1870" s="12"/>
      <c r="P1870" s="12">
        <v>0</v>
      </c>
      <c r="Q1870" s="12"/>
      <c r="R1870" s="12"/>
      <c r="S1870" s="12">
        <v>0</v>
      </c>
      <c r="T1870" s="12"/>
      <c r="U1870" s="12"/>
      <c r="V1870" s="12">
        <v>0</v>
      </c>
      <c r="W1870" s="12"/>
      <c r="X1870" s="12"/>
      <c r="Y1870" s="12">
        <v>0</v>
      </c>
      <c r="Z1870" s="12"/>
      <c r="AA1870" s="12"/>
      <c r="AB1870" s="12">
        <v>0</v>
      </c>
      <c r="AC1870" s="12"/>
      <c r="AD1870" s="12"/>
      <c r="AE1870" s="12">
        <v>0</v>
      </c>
      <c r="AF1870" s="12"/>
      <c r="AG1870" s="12"/>
      <c r="AH1870" s="12">
        <v>0</v>
      </c>
      <c r="AI1870" s="12"/>
      <c r="AJ1870" s="12"/>
      <c r="AK1870" s="12">
        <v>0</v>
      </c>
      <c r="AL1870" s="12"/>
      <c r="AM1870" s="12"/>
      <c r="AN1870" s="12">
        <v>0</v>
      </c>
      <c r="AO1870" s="32">
        <v>4500000</v>
      </c>
      <c r="AP1870" s="39" t="s">
        <v>545</v>
      </c>
      <c r="AQ1870" s="32">
        <v>4400695</v>
      </c>
      <c r="AR1870" s="32">
        <v>-99305</v>
      </c>
      <c r="AS1870" s="12"/>
      <c r="AT1870" s="12"/>
      <c r="AU1870" s="12">
        <v>0</v>
      </c>
      <c r="AV1870" s="12"/>
      <c r="AW1870" s="12"/>
      <c r="AX1870" s="12">
        <v>0</v>
      </c>
      <c r="AY1870" s="45"/>
      <c r="AZ1870" s="32"/>
      <c r="BA1870" s="12">
        <v>0</v>
      </c>
      <c r="BB1870" s="12">
        <f t="shared" si="2318"/>
        <v>0</v>
      </c>
      <c r="BC1870" s="12">
        <f t="shared" si="2299"/>
        <v>0</v>
      </c>
      <c r="BD1870" s="12">
        <f t="shared" si="2300"/>
        <v>0</v>
      </c>
      <c r="BE1870" s="12"/>
      <c r="BF1870" s="12"/>
      <c r="BG1870" s="12"/>
      <c r="BH1870" s="12">
        <f>BG1870-BF1870</f>
        <v>0</v>
      </c>
      <c r="BI1870" s="12"/>
      <c r="BJ1870" s="12"/>
      <c r="BK1870" s="12"/>
      <c r="BL1870" s="12">
        <f>BK1870-BJ1870</f>
        <v>0</v>
      </c>
      <c r="BM1870" s="12"/>
      <c r="BN1870" s="12"/>
      <c r="BO1870" s="12"/>
      <c r="BP1870" s="12">
        <f>BO1870-BN1870</f>
        <v>0</v>
      </c>
      <c r="BQ1870" s="12"/>
      <c r="BR1870" s="12"/>
      <c r="BS1870" s="12"/>
      <c r="BT1870" s="12">
        <f>BS1870-BR1870</f>
        <v>0</v>
      </c>
      <c r="BU1870" s="12"/>
      <c r="BV1870" s="12"/>
      <c r="BW1870" s="12"/>
      <c r="BX1870" s="12">
        <f>BW1870-BV1870</f>
        <v>0</v>
      </c>
      <c r="BY1870" s="12"/>
      <c r="BZ1870" s="12"/>
      <c r="CA1870" s="12"/>
      <c r="CB1870" s="12">
        <f>CA1870-BZ1870</f>
        <v>0</v>
      </c>
      <c r="CC1870" s="12"/>
      <c r="CD1870" s="12"/>
      <c r="CE1870" s="12"/>
      <c r="CF1870" s="12">
        <f>CE1870-CD1870</f>
        <v>0</v>
      </c>
      <c r="CG1870" s="12"/>
      <c r="CH1870" s="12"/>
      <c r="CI1870" s="12"/>
      <c r="CJ1870" s="12">
        <f>CI1870-CH1870</f>
        <v>0</v>
      </c>
      <c r="CK1870" s="12"/>
      <c r="CL1870" s="12"/>
      <c r="CM1870" s="12"/>
      <c r="CN1870" s="12">
        <f>CM1870-CL1870</f>
        <v>0</v>
      </c>
      <c r="CO1870" s="12"/>
      <c r="CP1870" s="12"/>
      <c r="CQ1870" s="12"/>
      <c r="CR1870" s="12">
        <f>CQ1870-CP1870</f>
        <v>0</v>
      </c>
      <c r="CS1870" s="12"/>
      <c r="CT1870" s="12"/>
      <c r="CU1870" s="12"/>
      <c r="CV1870" s="12">
        <f>CU1870-CT1870</f>
        <v>0</v>
      </c>
      <c r="CW1870" s="12"/>
      <c r="CX1870" s="12"/>
      <c r="CY1870" s="12"/>
      <c r="CZ1870" s="12">
        <f>CY1870-CX1870</f>
        <v>0</v>
      </c>
      <c r="DA1870" s="12"/>
      <c r="DB1870" s="12"/>
      <c r="DC1870" s="12"/>
      <c r="DD1870" s="12">
        <f>DC1870-DB1870</f>
        <v>0</v>
      </c>
      <c r="DE1870" s="13" t="s">
        <v>54</v>
      </c>
      <c r="DF1870" s="14" t="s">
        <v>55</v>
      </c>
    </row>
    <row r="1871" spans="1:110" ht="51" hidden="1" x14ac:dyDescent="0.25">
      <c r="A1871" s="25" t="s">
        <v>495</v>
      </c>
      <c r="B1871" s="48" t="s">
        <v>1817</v>
      </c>
      <c r="C1871" s="49">
        <v>1903</v>
      </c>
      <c r="D1871" s="49">
        <v>1981</v>
      </c>
      <c r="E1871" s="48" t="s">
        <v>56</v>
      </c>
      <c r="F1871" s="50">
        <v>934.4</v>
      </c>
      <c r="G1871" s="50">
        <v>684.4</v>
      </c>
      <c r="H1871" s="51">
        <v>33611</v>
      </c>
      <c r="I1871" s="12">
        <f t="shared" si="2296"/>
        <v>1198484.3999999999</v>
      </c>
      <c r="J1871" s="12">
        <f t="shared" si="2297"/>
        <v>599242.19999999995</v>
      </c>
      <c r="K1871" s="12">
        <f t="shared" si="2295"/>
        <v>599242.19999999995</v>
      </c>
      <c r="L1871" s="12">
        <f t="shared" si="2317"/>
        <v>599242.19999999995</v>
      </c>
      <c r="M1871" s="12">
        <f t="shared" si="2319"/>
        <v>0</v>
      </c>
      <c r="N1871" s="12"/>
      <c r="O1871" s="12"/>
      <c r="P1871" s="12">
        <v>0</v>
      </c>
      <c r="Q1871" s="12"/>
      <c r="R1871" s="12"/>
      <c r="S1871" s="12">
        <v>0</v>
      </c>
      <c r="T1871" s="12"/>
      <c r="U1871" s="12"/>
      <c r="V1871" s="12">
        <v>0</v>
      </c>
      <c r="W1871" s="12"/>
      <c r="X1871" s="12"/>
      <c r="Y1871" s="12">
        <v>0</v>
      </c>
      <c r="Z1871" s="12"/>
      <c r="AA1871" s="12"/>
      <c r="AB1871" s="12">
        <v>0</v>
      </c>
      <c r="AC1871" s="12"/>
      <c r="AD1871" s="12"/>
      <c r="AE1871" s="12">
        <v>0</v>
      </c>
      <c r="AF1871" s="12"/>
      <c r="AG1871" s="12"/>
      <c r="AH1871" s="12">
        <v>0</v>
      </c>
      <c r="AI1871" s="12"/>
      <c r="AJ1871" s="12"/>
      <c r="AK1871" s="12">
        <v>0</v>
      </c>
      <c r="AL1871" s="12"/>
      <c r="AM1871" s="12"/>
      <c r="AN1871" s="12">
        <v>0</v>
      </c>
      <c r="AO1871" s="32"/>
      <c r="AP1871" s="39" t="s">
        <v>53</v>
      </c>
      <c r="AQ1871" s="32"/>
      <c r="AR1871" s="32">
        <v>0</v>
      </c>
      <c r="AS1871" s="12">
        <v>1412037.2050000001</v>
      </c>
      <c r="AT1871" s="12">
        <v>1198484.3999999999</v>
      </c>
      <c r="AU1871" s="12">
        <v>-213552.80500000017</v>
      </c>
      <c r="AV1871" s="12"/>
      <c r="AW1871" s="12"/>
      <c r="AX1871" s="12">
        <v>0</v>
      </c>
      <c r="AY1871" s="45"/>
      <c r="AZ1871" s="32"/>
      <c r="BA1871" s="12">
        <v>0</v>
      </c>
      <c r="BB1871" s="12">
        <f t="shared" si="2318"/>
        <v>0</v>
      </c>
      <c r="BC1871" s="12">
        <f t="shared" si="2299"/>
        <v>0</v>
      </c>
      <c r="BD1871" s="12">
        <f t="shared" si="2300"/>
        <v>0</v>
      </c>
      <c r="BE1871" s="12"/>
      <c r="BF1871" s="12"/>
      <c r="BG1871" s="12"/>
      <c r="BH1871" s="12">
        <f>BG1871-BF1871</f>
        <v>0</v>
      </c>
      <c r="BI1871" s="12"/>
      <c r="BJ1871" s="12"/>
      <c r="BK1871" s="12"/>
      <c r="BL1871" s="12">
        <f>BK1871-BJ1871</f>
        <v>0</v>
      </c>
      <c r="BM1871" s="12"/>
      <c r="BN1871" s="12"/>
      <c r="BO1871" s="12"/>
      <c r="BP1871" s="12">
        <f>BO1871-BN1871</f>
        <v>0</v>
      </c>
      <c r="BQ1871" s="12"/>
      <c r="BR1871" s="12"/>
      <c r="BS1871" s="12"/>
      <c r="BT1871" s="12">
        <f>BS1871-BR1871</f>
        <v>0</v>
      </c>
      <c r="BU1871" s="12"/>
      <c r="BV1871" s="12"/>
      <c r="BW1871" s="12"/>
      <c r="BX1871" s="12">
        <f>BW1871-BV1871</f>
        <v>0</v>
      </c>
      <c r="BY1871" s="12"/>
      <c r="BZ1871" s="12"/>
      <c r="CA1871" s="12"/>
      <c r="CB1871" s="12">
        <f>CA1871-BZ1871</f>
        <v>0</v>
      </c>
      <c r="CC1871" s="12"/>
      <c r="CD1871" s="12"/>
      <c r="CE1871" s="12"/>
      <c r="CF1871" s="12">
        <f>CE1871-CD1871</f>
        <v>0</v>
      </c>
      <c r="CG1871" s="12"/>
      <c r="CH1871" s="12"/>
      <c r="CI1871" s="12"/>
      <c r="CJ1871" s="12">
        <f>CI1871-CH1871</f>
        <v>0</v>
      </c>
      <c r="CK1871" s="12"/>
      <c r="CL1871" s="12"/>
      <c r="CM1871" s="12"/>
      <c r="CN1871" s="12">
        <f>CM1871-CL1871</f>
        <v>0</v>
      </c>
      <c r="CO1871" s="12"/>
      <c r="CP1871" s="12"/>
      <c r="CQ1871" s="12"/>
      <c r="CR1871" s="12">
        <f>CQ1871-CP1871</f>
        <v>0</v>
      </c>
      <c r="CS1871" s="12"/>
      <c r="CT1871" s="12"/>
      <c r="CU1871" s="12"/>
      <c r="CV1871" s="12">
        <f>CU1871-CT1871</f>
        <v>0</v>
      </c>
      <c r="CW1871" s="12"/>
      <c r="CX1871" s="12"/>
      <c r="CY1871" s="12"/>
      <c r="CZ1871" s="12">
        <f>CY1871-CX1871</f>
        <v>0</v>
      </c>
      <c r="DA1871" s="12"/>
      <c r="DB1871" s="12"/>
      <c r="DC1871" s="12"/>
      <c r="DD1871" s="12">
        <f>DC1871-DB1871</f>
        <v>0</v>
      </c>
      <c r="DE1871" s="13" t="s">
        <v>54</v>
      </c>
      <c r="DF1871" s="14" t="s">
        <v>55</v>
      </c>
    </row>
    <row r="1872" spans="1:110" ht="51" hidden="1" x14ac:dyDescent="0.25">
      <c r="A1872" s="25" t="s">
        <v>496</v>
      </c>
      <c r="B1872" s="48" t="s">
        <v>1818</v>
      </c>
      <c r="C1872" s="49">
        <v>1873</v>
      </c>
      <c r="D1872" s="49" t="s">
        <v>51</v>
      </c>
      <c r="E1872" s="48" t="s">
        <v>56</v>
      </c>
      <c r="F1872" s="50">
        <v>2563.5</v>
      </c>
      <c r="G1872" s="50">
        <v>2265.5</v>
      </c>
      <c r="H1872" s="51">
        <v>36145</v>
      </c>
      <c r="I1872" s="12">
        <f t="shared" si="2296"/>
        <v>10194750</v>
      </c>
      <c r="J1872" s="12">
        <f t="shared" si="2297"/>
        <v>5097375</v>
      </c>
      <c r="K1872" s="12">
        <f t="shared" si="2295"/>
        <v>5097375</v>
      </c>
      <c r="L1872" s="12">
        <f t="shared" si="2317"/>
        <v>5097375</v>
      </c>
      <c r="M1872" s="12">
        <f t="shared" si="2319"/>
        <v>0</v>
      </c>
      <c r="N1872" s="12"/>
      <c r="O1872" s="12"/>
      <c r="P1872" s="12">
        <v>0</v>
      </c>
      <c r="Q1872" s="12"/>
      <c r="R1872" s="12"/>
      <c r="S1872" s="12">
        <v>0</v>
      </c>
      <c r="T1872" s="12"/>
      <c r="U1872" s="12"/>
      <c r="V1872" s="12">
        <v>0</v>
      </c>
      <c r="W1872" s="12"/>
      <c r="X1872" s="12"/>
      <c r="Y1872" s="12">
        <v>0</v>
      </c>
      <c r="Z1872" s="12"/>
      <c r="AA1872" s="12"/>
      <c r="AB1872" s="12">
        <v>0</v>
      </c>
      <c r="AC1872" s="12"/>
      <c r="AD1872" s="12"/>
      <c r="AE1872" s="12">
        <v>0</v>
      </c>
      <c r="AF1872" s="12"/>
      <c r="AG1872" s="12"/>
      <c r="AH1872" s="12">
        <v>0</v>
      </c>
      <c r="AI1872" s="12"/>
      <c r="AJ1872" s="12"/>
      <c r="AK1872" s="12">
        <v>0</v>
      </c>
      <c r="AL1872" s="12"/>
      <c r="AM1872" s="12"/>
      <c r="AN1872" s="12">
        <v>0</v>
      </c>
      <c r="AO1872" s="32"/>
      <c r="AP1872" s="39" t="s">
        <v>53</v>
      </c>
      <c r="AQ1872" s="32"/>
      <c r="AR1872" s="32">
        <v>0</v>
      </c>
      <c r="AS1872" s="12"/>
      <c r="AT1872" s="12"/>
      <c r="AU1872" s="12">
        <v>0</v>
      </c>
      <c r="AV1872" s="12">
        <v>10194750</v>
      </c>
      <c r="AW1872" s="12">
        <v>10194750</v>
      </c>
      <c r="AX1872" s="12">
        <v>0</v>
      </c>
      <c r="AY1872" s="45"/>
      <c r="AZ1872" s="32"/>
      <c r="BA1872" s="12">
        <v>0</v>
      </c>
      <c r="BB1872" s="12">
        <f t="shared" si="2318"/>
        <v>0</v>
      </c>
      <c r="BC1872" s="12">
        <f t="shared" si="2299"/>
        <v>0</v>
      </c>
      <c r="BD1872" s="12">
        <f t="shared" si="2300"/>
        <v>0</v>
      </c>
      <c r="BE1872" s="12"/>
      <c r="BF1872" s="12"/>
      <c r="BG1872" s="12"/>
      <c r="BH1872" s="12">
        <f>BG1872-BF1872</f>
        <v>0</v>
      </c>
      <c r="BI1872" s="12"/>
      <c r="BJ1872" s="12"/>
      <c r="BK1872" s="12"/>
      <c r="BL1872" s="12">
        <f>BK1872-BJ1872</f>
        <v>0</v>
      </c>
      <c r="BM1872" s="12"/>
      <c r="BN1872" s="12"/>
      <c r="BO1872" s="12"/>
      <c r="BP1872" s="12">
        <f>BO1872-BN1872</f>
        <v>0</v>
      </c>
      <c r="BQ1872" s="12"/>
      <c r="BR1872" s="12"/>
      <c r="BS1872" s="12"/>
      <c r="BT1872" s="12">
        <f>BS1872-BR1872</f>
        <v>0</v>
      </c>
      <c r="BU1872" s="12"/>
      <c r="BV1872" s="12"/>
      <c r="BW1872" s="12"/>
      <c r="BX1872" s="12">
        <f>BW1872-BV1872</f>
        <v>0</v>
      </c>
      <c r="BY1872" s="12"/>
      <c r="BZ1872" s="12"/>
      <c r="CA1872" s="12"/>
      <c r="CB1872" s="12">
        <f>CA1872-BZ1872</f>
        <v>0</v>
      </c>
      <c r="CC1872" s="12"/>
      <c r="CD1872" s="12"/>
      <c r="CE1872" s="12"/>
      <c r="CF1872" s="12">
        <f>CE1872-CD1872</f>
        <v>0</v>
      </c>
      <c r="CG1872" s="12"/>
      <c r="CH1872" s="12"/>
      <c r="CI1872" s="12"/>
      <c r="CJ1872" s="12">
        <f>CI1872-CH1872</f>
        <v>0</v>
      </c>
      <c r="CK1872" s="12"/>
      <c r="CL1872" s="12"/>
      <c r="CM1872" s="12"/>
      <c r="CN1872" s="12">
        <f>CM1872-CL1872</f>
        <v>0</v>
      </c>
      <c r="CO1872" s="12"/>
      <c r="CP1872" s="12"/>
      <c r="CQ1872" s="12"/>
      <c r="CR1872" s="12">
        <f>CQ1872-CP1872</f>
        <v>0</v>
      </c>
      <c r="CS1872" s="12"/>
      <c r="CT1872" s="12"/>
      <c r="CU1872" s="12"/>
      <c r="CV1872" s="12">
        <f>CU1872-CT1872</f>
        <v>0</v>
      </c>
      <c r="CW1872" s="12"/>
      <c r="CX1872" s="12"/>
      <c r="CY1872" s="12"/>
      <c r="CZ1872" s="12">
        <f>CY1872-CX1872</f>
        <v>0</v>
      </c>
      <c r="DA1872" s="12"/>
      <c r="DB1872" s="12"/>
      <c r="DC1872" s="12"/>
      <c r="DD1872" s="12">
        <f>DC1872-DB1872</f>
        <v>0</v>
      </c>
      <c r="DE1872" s="13" t="s">
        <v>54</v>
      </c>
      <c r="DF1872" s="14" t="s">
        <v>55</v>
      </c>
    </row>
    <row r="1873" spans="1:110" ht="51" hidden="1" x14ac:dyDescent="0.25">
      <c r="A1873" s="25" t="s">
        <v>498</v>
      </c>
      <c r="B1873" s="48" t="s">
        <v>2309</v>
      </c>
      <c r="C1873" s="49" t="s">
        <v>2395</v>
      </c>
      <c r="D1873" s="49" t="s">
        <v>51</v>
      </c>
      <c r="E1873" s="48" t="s">
        <v>56</v>
      </c>
      <c r="F1873" s="49">
        <v>1795.2</v>
      </c>
      <c r="G1873" s="49">
        <v>1541.2</v>
      </c>
      <c r="H1873" s="51">
        <v>34087</v>
      </c>
      <c r="I1873" s="12">
        <f t="shared" si="2296"/>
        <v>3260345.0859999997</v>
      </c>
      <c r="J1873" s="12">
        <f t="shared" si="2297"/>
        <v>1491326.7679999999</v>
      </c>
      <c r="K1873" s="12">
        <f t="shared" si="2295"/>
        <v>1769018.3179999997</v>
      </c>
      <c r="L1873" s="12">
        <f t="shared" si="2317"/>
        <v>1769018.3179999997</v>
      </c>
      <c r="M1873" s="12">
        <f t="shared" si="2319"/>
        <v>0</v>
      </c>
      <c r="N1873" s="12"/>
      <c r="O1873" s="12"/>
      <c r="P1873" s="12">
        <v>0</v>
      </c>
      <c r="Q1873" s="12"/>
      <c r="R1873" s="12"/>
      <c r="S1873" s="12">
        <v>0</v>
      </c>
      <c r="T1873" s="12"/>
      <c r="U1873" s="12"/>
      <c r="V1873" s="12">
        <v>0</v>
      </c>
      <c r="W1873" s="12"/>
      <c r="X1873" s="12"/>
      <c r="Y1873" s="12">
        <v>0</v>
      </c>
      <c r="Z1873" s="12"/>
      <c r="AA1873" s="12"/>
      <c r="AB1873" s="12">
        <v>0</v>
      </c>
      <c r="AC1873" s="12"/>
      <c r="AD1873" s="12"/>
      <c r="AE1873" s="12">
        <v>0</v>
      </c>
      <c r="AF1873" s="12"/>
      <c r="AG1873" s="12">
        <v>2982653.5359999998</v>
      </c>
      <c r="AH1873" s="12">
        <v>2982653.5359999998</v>
      </c>
      <c r="AI1873" s="12"/>
      <c r="AJ1873" s="12"/>
      <c r="AK1873" s="12">
        <v>0</v>
      </c>
      <c r="AL1873" s="12"/>
      <c r="AM1873" s="12"/>
      <c r="AN1873" s="12">
        <v>0</v>
      </c>
      <c r="AO1873" s="32"/>
      <c r="AP1873" s="39"/>
      <c r="AQ1873" s="32"/>
      <c r="AR1873" s="32">
        <v>0</v>
      </c>
      <c r="AS1873" s="12"/>
      <c r="AT1873" s="12"/>
      <c r="AU1873" s="12">
        <v>0</v>
      </c>
      <c r="AV1873" s="12"/>
      <c r="AW1873" s="12"/>
      <c r="AX1873" s="12">
        <v>0</v>
      </c>
      <c r="AY1873" s="45"/>
      <c r="AZ1873" s="32"/>
      <c r="BA1873" s="12">
        <v>0</v>
      </c>
      <c r="BB1873" s="12">
        <f t="shared" ref="BB1873:BB1882" si="2320">BF1873+BJ1873+BN1873+BR1873+BV1873+BZ1873+CD1873+CH1873+CL1873+CP1873+CT1873+CX1873+DB1873</f>
        <v>0</v>
      </c>
      <c r="BC1873" s="12">
        <f t="shared" si="2299"/>
        <v>277691.55</v>
      </c>
      <c r="BD1873" s="12">
        <f t="shared" si="2300"/>
        <v>277691.55</v>
      </c>
      <c r="BE1873" s="12"/>
      <c r="BF1873" s="12"/>
      <c r="BG1873" s="12"/>
      <c r="BH1873" s="12"/>
      <c r="BI1873" s="12"/>
      <c r="BJ1873" s="12"/>
      <c r="BK1873" s="12"/>
      <c r="BL1873" s="12"/>
      <c r="BM1873" s="12"/>
      <c r="BN1873" s="12"/>
      <c r="BO1873" s="12">
        <v>277691.55</v>
      </c>
      <c r="BP1873" s="12">
        <f>BO1873-BN1873</f>
        <v>277691.55</v>
      </c>
      <c r="BQ1873" s="12"/>
      <c r="BR1873" s="12"/>
      <c r="BS1873" s="12"/>
      <c r="BT1873" s="12"/>
      <c r="BU1873" s="12"/>
      <c r="BV1873" s="12"/>
      <c r="BW1873" s="12"/>
      <c r="BX1873" s="12"/>
      <c r="BY1873" s="12"/>
      <c r="BZ1873" s="12"/>
      <c r="CA1873" s="12"/>
      <c r="CB1873" s="12"/>
      <c r="CC1873" s="12"/>
      <c r="CD1873" s="12"/>
      <c r="CE1873" s="12"/>
      <c r="CF1873" s="12"/>
      <c r="CG1873" s="12"/>
      <c r="CH1873" s="12"/>
      <c r="CI1873" s="12"/>
      <c r="CJ1873" s="12"/>
      <c r="CK1873" s="12"/>
      <c r="CL1873" s="12"/>
      <c r="CM1873" s="12"/>
      <c r="CN1873" s="12"/>
      <c r="CO1873" s="12"/>
      <c r="CP1873" s="12"/>
      <c r="CQ1873" s="12"/>
      <c r="CR1873" s="12"/>
      <c r="CS1873" s="12"/>
      <c r="CT1873" s="12"/>
      <c r="CU1873" s="12"/>
      <c r="CV1873" s="12"/>
      <c r="CW1873" s="12"/>
      <c r="CX1873" s="12"/>
      <c r="CY1873" s="12"/>
      <c r="CZ1873" s="12"/>
      <c r="DA1873" s="12"/>
      <c r="DB1873" s="12"/>
      <c r="DC1873" s="12"/>
      <c r="DD1873" s="12"/>
      <c r="DE1873" s="13" t="s">
        <v>54</v>
      </c>
      <c r="DF1873" s="14" t="s">
        <v>55</v>
      </c>
    </row>
    <row r="1874" spans="1:110" ht="51" hidden="1" x14ac:dyDescent="0.25">
      <c r="A1874" s="25" t="s">
        <v>499</v>
      </c>
      <c r="B1874" s="48" t="s">
        <v>1819</v>
      </c>
      <c r="C1874" s="49">
        <v>1876</v>
      </c>
      <c r="D1874" s="49" t="s">
        <v>51</v>
      </c>
      <c r="E1874" s="48" t="s">
        <v>56</v>
      </c>
      <c r="F1874" s="50">
        <v>3780.8</v>
      </c>
      <c r="G1874" s="50">
        <v>3460.8</v>
      </c>
      <c r="H1874" s="51">
        <v>33953</v>
      </c>
      <c r="I1874" s="12">
        <f t="shared" si="2296"/>
        <v>11188631.09</v>
      </c>
      <c r="J1874" s="12">
        <f t="shared" si="2297"/>
        <v>5594315.5449999999</v>
      </c>
      <c r="K1874" s="12">
        <f t="shared" si="2295"/>
        <v>5594315.5449999999</v>
      </c>
      <c r="L1874" s="12">
        <f t="shared" si="2317"/>
        <v>5594315.5449999999</v>
      </c>
      <c r="M1874" s="12">
        <f t="shared" si="2319"/>
        <v>0</v>
      </c>
      <c r="N1874" s="12"/>
      <c r="O1874" s="12"/>
      <c r="P1874" s="12">
        <v>0</v>
      </c>
      <c r="Q1874" s="12"/>
      <c r="R1874" s="12"/>
      <c r="S1874" s="12">
        <v>0</v>
      </c>
      <c r="T1874" s="12"/>
      <c r="U1874" s="12"/>
      <c r="V1874" s="12">
        <v>0</v>
      </c>
      <c r="W1874" s="12"/>
      <c r="X1874" s="12"/>
      <c r="Y1874" s="12">
        <v>0</v>
      </c>
      <c r="Z1874" s="12"/>
      <c r="AA1874" s="12"/>
      <c r="AB1874" s="12">
        <v>0</v>
      </c>
      <c r="AC1874" s="12"/>
      <c r="AD1874" s="12"/>
      <c r="AE1874" s="12">
        <v>0</v>
      </c>
      <c r="AF1874" s="12"/>
      <c r="AG1874" s="12"/>
      <c r="AH1874" s="12">
        <v>0</v>
      </c>
      <c r="AI1874" s="12"/>
      <c r="AJ1874" s="12"/>
      <c r="AK1874" s="12">
        <v>0</v>
      </c>
      <c r="AL1874" s="12"/>
      <c r="AM1874" s="12"/>
      <c r="AN1874" s="12">
        <v>0</v>
      </c>
      <c r="AO1874" s="32"/>
      <c r="AP1874" s="39" t="s">
        <v>53</v>
      </c>
      <c r="AQ1874" s="32"/>
      <c r="AR1874" s="32">
        <v>0</v>
      </c>
      <c r="AS1874" s="12"/>
      <c r="AT1874" s="12"/>
      <c r="AU1874" s="12">
        <v>0</v>
      </c>
      <c r="AV1874" s="12">
        <v>14600768.988</v>
      </c>
      <c r="AW1874" s="12">
        <v>11188631.09</v>
      </c>
      <c r="AX1874" s="12">
        <v>-3412137.898</v>
      </c>
      <c r="AY1874" s="45"/>
      <c r="AZ1874" s="32"/>
      <c r="BA1874" s="12">
        <v>0</v>
      </c>
      <c r="BB1874" s="12">
        <f t="shared" si="2320"/>
        <v>0</v>
      </c>
      <c r="BC1874" s="12">
        <f t="shared" si="2299"/>
        <v>0</v>
      </c>
      <c r="BD1874" s="12">
        <f t="shared" si="2300"/>
        <v>0</v>
      </c>
      <c r="BE1874" s="12"/>
      <c r="BF1874" s="12"/>
      <c r="BG1874" s="12"/>
      <c r="BH1874" s="12">
        <f t="shared" ref="BH1874:BH1883" si="2321">BG1874-BF1874</f>
        <v>0</v>
      </c>
      <c r="BI1874" s="12"/>
      <c r="BJ1874" s="12"/>
      <c r="BK1874" s="12"/>
      <c r="BL1874" s="12">
        <f t="shared" ref="BL1874:BL1882" si="2322">BK1874-BJ1874</f>
        <v>0</v>
      </c>
      <c r="BM1874" s="12"/>
      <c r="BN1874" s="12"/>
      <c r="BO1874" s="12"/>
      <c r="BP1874" s="12">
        <f t="shared" ref="BP1874:BP1882" si="2323">BO1874-BN1874</f>
        <v>0</v>
      </c>
      <c r="BQ1874" s="12"/>
      <c r="BR1874" s="12"/>
      <c r="BS1874" s="12"/>
      <c r="BT1874" s="12">
        <f t="shared" ref="BT1874:BT1882" si="2324">BS1874-BR1874</f>
        <v>0</v>
      </c>
      <c r="BU1874" s="12"/>
      <c r="BV1874" s="12"/>
      <c r="BW1874" s="12"/>
      <c r="BX1874" s="12">
        <f t="shared" ref="BX1874:BX1882" si="2325">BW1874-BV1874</f>
        <v>0</v>
      </c>
      <c r="BY1874" s="12"/>
      <c r="BZ1874" s="12"/>
      <c r="CA1874" s="12"/>
      <c r="CB1874" s="12">
        <f t="shared" ref="CB1874:CB1882" si="2326">CA1874-BZ1874</f>
        <v>0</v>
      </c>
      <c r="CC1874" s="12"/>
      <c r="CD1874" s="12"/>
      <c r="CE1874" s="12"/>
      <c r="CF1874" s="12">
        <f t="shared" ref="CF1874:CF1884" si="2327">CE1874-CD1874</f>
        <v>0</v>
      </c>
      <c r="CG1874" s="12"/>
      <c r="CH1874" s="12"/>
      <c r="CI1874" s="12"/>
      <c r="CJ1874" s="12">
        <f t="shared" ref="CJ1874:CJ1882" si="2328">CI1874-CH1874</f>
        <v>0</v>
      </c>
      <c r="CK1874" s="12"/>
      <c r="CL1874" s="12"/>
      <c r="CM1874" s="12"/>
      <c r="CN1874" s="12">
        <f t="shared" ref="CN1874:CN1882" si="2329">CM1874-CL1874</f>
        <v>0</v>
      </c>
      <c r="CO1874" s="12"/>
      <c r="CP1874" s="12"/>
      <c r="CQ1874" s="12"/>
      <c r="CR1874" s="12">
        <f t="shared" ref="CR1874:CR1882" si="2330">CQ1874-CP1874</f>
        <v>0</v>
      </c>
      <c r="CS1874" s="12"/>
      <c r="CT1874" s="12"/>
      <c r="CU1874" s="12"/>
      <c r="CV1874" s="12">
        <f t="shared" ref="CV1874:CV1882" si="2331">CU1874-CT1874</f>
        <v>0</v>
      </c>
      <c r="CW1874" s="12"/>
      <c r="CX1874" s="12"/>
      <c r="CY1874" s="12"/>
      <c r="CZ1874" s="12">
        <f t="shared" ref="CZ1874:CZ1882" si="2332">CY1874-CX1874</f>
        <v>0</v>
      </c>
      <c r="DA1874" s="12"/>
      <c r="DB1874" s="12"/>
      <c r="DC1874" s="12"/>
      <c r="DD1874" s="12">
        <f t="shared" ref="DD1874:DD1882" si="2333">DC1874-DB1874</f>
        <v>0</v>
      </c>
      <c r="DE1874" s="13" t="s">
        <v>54</v>
      </c>
      <c r="DF1874" s="14" t="s">
        <v>55</v>
      </c>
    </row>
    <row r="1875" spans="1:110" ht="51" hidden="1" x14ac:dyDescent="0.25">
      <c r="A1875" s="25" t="s">
        <v>500</v>
      </c>
      <c r="B1875" s="48" t="s">
        <v>1820</v>
      </c>
      <c r="C1875" s="49">
        <v>1909</v>
      </c>
      <c r="D1875" s="49" t="s">
        <v>51</v>
      </c>
      <c r="E1875" s="48" t="s">
        <v>56</v>
      </c>
      <c r="F1875" s="50">
        <v>2308.9</v>
      </c>
      <c r="G1875" s="50">
        <v>2044.9</v>
      </c>
      <c r="H1875" s="51">
        <v>34031</v>
      </c>
      <c r="I1875" s="12">
        <f t="shared" si="2296"/>
        <v>4339466</v>
      </c>
      <c r="J1875" s="12">
        <f t="shared" si="2297"/>
        <v>2169733</v>
      </c>
      <c r="K1875" s="12">
        <f t="shared" si="2295"/>
        <v>2169733</v>
      </c>
      <c r="L1875" s="12">
        <f t="shared" si="2317"/>
        <v>2169733</v>
      </c>
      <c r="M1875" s="12">
        <f t="shared" si="2319"/>
        <v>0</v>
      </c>
      <c r="N1875" s="12"/>
      <c r="O1875" s="12"/>
      <c r="P1875" s="12">
        <v>0</v>
      </c>
      <c r="Q1875" s="12"/>
      <c r="R1875" s="12"/>
      <c r="S1875" s="12">
        <v>0</v>
      </c>
      <c r="T1875" s="12"/>
      <c r="U1875" s="12"/>
      <c r="V1875" s="12">
        <v>0</v>
      </c>
      <c r="W1875" s="12"/>
      <c r="X1875" s="12"/>
      <c r="Y1875" s="12">
        <v>0</v>
      </c>
      <c r="Z1875" s="12"/>
      <c r="AA1875" s="12"/>
      <c r="AB1875" s="12">
        <v>0</v>
      </c>
      <c r="AC1875" s="12"/>
      <c r="AD1875" s="12"/>
      <c r="AE1875" s="12">
        <v>0</v>
      </c>
      <c r="AF1875" s="12"/>
      <c r="AG1875" s="12"/>
      <c r="AH1875" s="12">
        <v>0</v>
      </c>
      <c r="AI1875" s="12"/>
      <c r="AJ1875" s="12"/>
      <c r="AK1875" s="12">
        <v>0</v>
      </c>
      <c r="AL1875" s="12"/>
      <c r="AM1875" s="12"/>
      <c r="AN1875" s="12">
        <v>0</v>
      </c>
      <c r="AO1875" s="32">
        <v>5865710</v>
      </c>
      <c r="AP1875" s="39" t="s">
        <v>546</v>
      </c>
      <c r="AQ1875" s="32">
        <v>4339466</v>
      </c>
      <c r="AR1875" s="32">
        <v>-1526244</v>
      </c>
      <c r="AS1875" s="12"/>
      <c r="AT1875" s="12"/>
      <c r="AU1875" s="12">
        <v>0</v>
      </c>
      <c r="AV1875" s="12"/>
      <c r="AW1875" s="12"/>
      <c r="AX1875" s="12">
        <v>0</v>
      </c>
      <c r="AY1875" s="45"/>
      <c r="AZ1875" s="32"/>
      <c r="BA1875" s="12">
        <v>0</v>
      </c>
      <c r="BB1875" s="12">
        <f t="shared" si="2320"/>
        <v>0</v>
      </c>
      <c r="BC1875" s="12">
        <f t="shared" si="2299"/>
        <v>0</v>
      </c>
      <c r="BD1875" s="12">
        <f t="shared" si="2300"/>
        <v>0</v>
      </c>
      <c r="BE1875" s="12"/>
      <c r="BF1875" s="12"/>
      <c r="BG1875" s="12"/>
      <c r="BH1875" s="12">
        <f t="shared" si="2321"/>
        <v>0</v>
      </c>
      <c r="BI1875" s="12"/>
      <c r="BJ1875" s="12"/>
      <c r="BK1875" s="12"/>
      <c r="BL1875" s="12">
        <f t="shared" si="2322"/>
        <v>0</v>
      </c>
      <c r="BM1875" s="12"/>
      <c r="BN1875" s="12"/>
      <c r="BO1875" s="12"/>
      <c r="BP1875" s="12">
        <f t="shared" si="2323"/>
        <v>0</v>
      </c>
      <c r="BQ1875" s="12"/>
      <c r="BR1875" s="12"/>
      <c r="BS1875" s="12"/>
      <c r="BT1875" s="12">
        <f t="shared" si="2324"/>
        <v>0</v>
      </c>
      <c r="BU1875" s="12"/>
      <c r="BV1875" s="12"/>
      <c r="BW1875" s="12"/>
      <c r="BX1875" s="12">
        <f t="shared" si="2325"/>
        <v>0</v>
      </c>
      <c r="BY1875" s="12"/>
      <c r="BZ1875" s="12"/>
      <c r="CA1875" s="12"/>
      <c r="CB1875" s="12">
        <f t="shared" si="2326"/>
        <v>0</v>
      </c>
      <c r="CC1875" s="12"/>
      <c r="CD1875" s="12"/>
      <c r="CE1875" s="12"/>
      <c r="CF1875" s="12">
        <f t="shared" si="2327"/>
        <v>0</v>
      </c>
      <c r="CG1875" s="12"/>
      <c r="CH1875" s="12"/>
      <c r="CI1875" s="12"/>
      <c r="CJ1875" s="12">
        <f t="shared" si="2328"/>
        <v>0</v>
      </c>
      <c r="CK1875" s="12"/>
      <c r="CL1875" s="12"/>
      <c r="CM1875" s="12"/>
      <c r="CN1875" s="12">
        <f t="shared" si="2329"/>
        <v>0</v>
      </c>
      <c r="CO1875" s="12"/>
      <c r="CP1875" s="12"/>
      <c r="CQ1875" s="12"/>
      <c r="CR1875" s="12">
        <f t="shared" si="2330"/>
        <v>0</v>
      </c>
      <c r="CS1875" s="12"/>
      <c r="CT1875" s="12"/>
      <c r="CU1875" s="12"/>
      <c r="CV1875" s="12">
        <f t="shared" si="2331"/>
        <v>0</v>
      </c>
      <c r="CW1875" s="12"/>
      <c r="CX1875" s="12"/>
      <c r="CY1875" s="12"/>
      <c r="CZ1875" s="12">
        <f t="shared" si="2332"/>
        <v>0</v>
      </c>
      <c r="DA1875" s="12"/>
      <c r="DB1875" s="12"/>
      <c r="DC1875" s="12"/>
      <c r="DD1875" s="12">
        <f t="shared" si="2333"/>
        <v>0</v>
      </c>
      <c r="DE1875" s="13" t="s">
        <v>54</v>
      </c>
      <c r="DF1875" s="14" t="s">
        <v>55</v>
      </c>
    </row>
    <row r="1876" spans="1:110" ht="51" hidden="1" x14ac:dyDescent="0.25">
      <c r="A1876" s="25" t="s">
        <v>2363</v>
      </c>
      <c r="B1876" s="48" t="s">
        <v>1821</v>
      </c>
      <c r="C1876" s="49">
        <v>1859</v>
      </c>
      <c r="D1876" s="49" t="s">
        <v>51</v>
      </c>
      <c r="E1876" s="48" t="s">
        <v>56</v>
      </c>
      <c r="F1876" s="50">
        <v>2290</v>
      </c>
      <c r="G1876" s="50">
        <v>2082</v>
      </c>
      <c r="H1876" s="51">
        <v>33904</v>
      </c>
      <c r="I1876" s="12">
        <f t="shared" si="2296"/>
        <v>2396881.66</v>
      </c>
      <c r="J1876" s="12">
        <f t="shared" si="2297"/>
        <v>1198440.83</v>
      </c>
      <c r="K1876" s="12">
        <f t="shared" si="2295"/>
        <v>1198440.83</v>
      </c>
      <c r="L1876" s="12">
        <f t="shared" si="2317"/>
        <v>1198440.83</v>
      </c>
      <c r="M1876" s="12">
        <f t="shared" si="2319"/>
        <v>0</v>
      </c>
      <c r="N1876" s="12"/>
      <c r="O1876" s="12"/>
      <c r="P1876" s="12">
        <v>0</v>
      </c>
      <c r="Q1876" s="12"/>
      <c r="R1876" s="12"/>
      <c r="S1876" s="12">
        <v>0</v>
      </c>
      <c r="T1876" s="12"/>
      <c r="U1876" s="12"/>
      <c r="V1876" s="12">
        <v>0</v>
      </c>
      <c r="W1876" s="12"/>
      <c r="X1876" s="12"/>
      <c r="Y1876" s="12">
        <v>0</v>
      </c>
      <c r="Z1876" s="12"/>
      <c r="AA1876" s="12"/>
      <c r="AB1876" s="12">
        <v>0</v>
      </c>
      <c r="AC1876" s="12"/>
      <c r="AD1876" s="12"/>
      <c r="AE1876" s="12">
        <v>0</v>
      </c>
      <c r="AF1876" s="12">
        <v>2396881.66</v>
      </c>
      <c r="AG1876" s="12">
        <v>2396881.66</v>
      </c>
      <c r="AH1876" s="12">
        <v>0</v>
      </c>
      <c r="AI1876" s="12"/>
      <c r="AJ1876" s="12"/>
      <c r="AK1876" s="12">
        <v>0</v>
      </c>
      <c r="AL1876" s="12"/>
      <c r="AM1876" s="12"/>
      <c r="AN1876" s="12">
        <v>0</v>
      </c>
      <c r="AO1876" s="32"/>
      <c r="AP1876" s="39" t="s">
        <v>53</v>
      </c>
      <c r="AQ1876" s="32"/>
      <c r="AR1876" s="32">
        <v>0</v>
      </c>
      <c r="AS1876" s="12"/>
      <c r="AT1876" s="12"/>
      <c r="AU1876" s="12">
        <v>0</v>
      </c>
      <c r="AV1876" s="12"/>
      <c r="AW1876" s="12"/>
      <c r="AX1876" s="12">
        <v>0</v>
      </c>
      <c r="AY1876" s="45"/>
      <c r="AZ1876" s="32"/>
      <c r="BA1876" s="12">
        <v>0</v>
      </c>
      <c r="BB1876" s="12">
        <f t="shared" si="2320"/>
        <v>0</v>
      </c>
      <c r="BC1876" s="12">
        <f t="shared" si="2299"/>
        <v>0</v>
      </c>
      <c r="BD1876" s="12">
        <f t="shared" si="2300"/>
        <v>0</v>
      </c>
      <c r="BE1876" s="12"/>
      <c r="BF1876" s="12"/>
      <c r="BG1876" s="12"/>
      <c r="BH1876" s="12">
        <f t="shared" si="2321"/>
        <v>0</v>
      </c>
      <c r="BI1876" s="12"/>
      <c r="BJ1876" s="12"/>
      <c r="BK1876" s="12"/>
      <c r="BL1876" s="12">
        <f t="shared" si="2322"/>
        <v>0</v>
      </c>
      <c r="BM1876" s="12"/>
      <c r="BN1876" s="12"/>
      <c r="BO1876" s="12"/>
      <c r="BP1876" s="12">
        <f t="shared" si="2323"/>
        <v>0</v>
      </c>
      <c r="BQ1876" s="12"/>
      <c r="BR1876" s="12"/>
      <c r="BS1876" s="12"/>
      <c r="BT1876" s="12">
        <f t="shared" si="2324"/>
        <v>0</v>
      </c>
      <c r="BU1876" s="12"/>
      <c r="BV1876" s="12"/>
      <c r="BW1876" s="12"/>
      <c r="BX1876" s="12">
        <f t="shared" si="2325"/>
        <v>0</v>
      </c>
      <c r="BY1876" s="12"/>
      <c r="BZ1876" s="12"/>
      <c r="CA1876" s="12"/>
      <c r="CB1876" s="12">
        <f t="shared" si="2326"/>
        <v>0</v>
      </c>
      <c r="CC1876" s="12"/>
      <c r="CD1876" s="12"/>
      <c r="CE1876" s="12"/>
      <c r="CF1876" s="12">
        <f t="shared" si="2327"/>
        <v>0</v>
      </c>
      <c r="CG1876" s="12"/>
      <c r="CH1876" s="12"/>
      <c r="CI1876" s="12"/>
      <c r="CJ1876" s="12">
        <f t="shared" si="2328"/>
        <v>0</v>
      </c>
      <c r="CK1876" s="12"/>
      <c r="CL1876" s="12"/>
      <c r="CM1876" s="12"/>
      <c r="CN1876" s="12">
        <f t="shared" si="2329"/>
        <v>0</v>
      </c>
      <c r="CO1876" s="12"/>
      <c r="CP1876" s="12"/>
      <c r="CQ1876" s="12"/>
      <c r="CR1876" s="12">
        <f t="shared" si="2330"/>
        <v>0</v>
      </c>
      <c r="CS1876" s="12"/>
      <c r="CT1876" s="12"/>
      <c r="CU1876" s="12"/>
      <c r="CV1876" s="12">
        <f t="shared" si="2331"/>
        <v>0</v>
      </c>
      <c r="CW1876" s="12"/>
      <c r="CX1876" s="12"/>
      <c r="CY1876" s="12"/>
      <c r="CZ1876" s="12">
        <f t="shared" si="2332"/>
        <v>0</v>
      </c>
      <c r="DA1876" s="12"/>
      <c r="DB1876" s="12"/>
      <c r="DC1876" s="12"/>
      <c r="DD1876" s="12">
        <f t="shared" si="2333"/>
        <v>0</v>
      </c>
      <c r="DE1876" s="13" t="s">
        <v>54</v>
      </c>
      <c r="DF1876" s="14" t="s">
        <v>55</v>
      </c>
    </row>
    <row r="1877" spans="1:110" ht="51" hidden="1" x14ac:dyDescent="0.25">
      <c r="A1877" s="25" t="s">
        <v>2364</v>
      </c>
      <c r="B1877" s="48" t="s">
        <v>1822</v>
      </c>
      <c r="C1877" s="49">
        <v>1831</v>
      </c>
      <c r="D1877" s="49" t="s">
        <v>51</v>
      </c>
      <c r="E1877" s="48" t="s">
        <v>56</v>
      </c>
      <c r="F1877" s="50">
        <v>1081.9100000000001</v>
      </c>
      <c r="G1877" s="50">
        <v>784.71</v>
      </c>
      <c r="H1877" s="51">
        <v>33611</v>
      </c>
      <c r="I1877" s="12">
        <f t="shared" si="2296"/>
        <v>3686953.8169999998</v>
      </c>
      <c r="J1877" s="12">
        <f t="shared" si="2297"/>
        <v>1843476.9084999999</v>
      </c>
      <c r="K1877" s="12">
        <f t="shared" si="2295"/>
        <v>1843476.9084999999</v>
      </c>
      <c r="L1877" s="12">
        <f t="shared" si="2317"/>
        <v>1843476.9084999999</v>
      </c>
      <c r="M1877" s="12">
        <f t="shared" si="2319"/>
        <v>0</v>
      </c>
      <c r="N1877" s="12"/>
      <c r="O1877" s="12"/>
      <c r="P1877" s="12">
        <v>0</v>
      </c>
      <c r="Q1877" s="12"/>
      <c r="R1877" s="12"/>
      <c r="S1877" s="12">
        <v>0</v>
      </c>
      <c r="T1877" s="12"/>
      <c r="U1877" s="12"/>
      <c r="V1877" s="12">
        <v>0</v>
      </c>
      <c r="W1877" s="12">
        <v>425618.88</v>
      </c>
      <c r="X1877" s="12"/>
      <c r="Y1877" s="12">
        <v>-425618.88</v>
      </c>
      <c r="Z1877" s="12"/>
      <c r="AA1877" s="12"/>
      <c r="AB1877" s="12">
        <v>0</v>
      </c>
      <c r="AC1877" s="12"/>
      <c r="AD1877" s="12"/>
      <c r="AE1877" s="12">
        <v>0</v>
      </c>
      <c r="AF1877" s="12"/>
      <c r="AG1877" s="12"/>
      <c r="AH1877" s="12">
        <v>0</v>
      </c>
      <c r="AI1877" s="12"/>
      <c r="AJ1877" s="12"/>
      <c r="AK1877" s="12">
        <v>0</v>
      </c>
      <c r="AL1877" s="12">
        <v>2203191.017</v>
      </c>
      <c r="AM1877" s="12">
        <v>2203191.017</v>
      </c>
      <c r="AN1877" s="12">
        <v>0</v>
      </c>
      <c r="AO1877" s="32"/>
      <c r="AP1877" s="39" t="s">
        <v>53</v>
      </c>
      <c r="AQ1877" s="32"/>
      <c r="AR1877" s="32">
        <v>0</v>
      </c>
      <c r="AS1877" s="12">
        <v>1129629.764</v>
      </c>
      <c r="AT1877" s="12">
        <v>1483762.8</v>
      </c>
      <c r="AU1877" s="12">
        <v>354133.03600000008</v>
      </c>
      <c r="AV1877" s="12"/>
      <c r="AW1877" s="12"/>
      <c r="AX1877" s="12">
        <v>0</v>
      </c>
      <c r="AY1877" s="45"/>
      <c r="AZ1877" s="32"/>
      <c r="BA1877" s="12">
        <v>0</v>
      </c>
      <c r="BB1877" s="12">
        <f t="shared" si="2320"/>
        <v>0</v>
      </c>
      <c r="BC1877" s="12">
        <f t="shared" si="2299"/>
        <v>0</v>
      </c>
      <c r="BD1877" s="12">
        <f t="shared" si="2300"/>
        <v>0</v>
      </c>
      <c r="BE1877" s="12"/>
      <c r="BF1877" s="12"/>
      <c r="BG1877" s="12"/>
      <c r="BH1877" s="12">
        <f t="shared" si="2321"/>
        <v>0</v>
      </c>
      <c r="BI1877" s="12"/>
      <c r="BJ1877" s="12"/>
      <c r="BK1877" s="12"/>
      <c r="BL1877" s="12">
        <f t="shared" si="2322"/>
        <v>0</v>
      </c>
      <c r="BM1877" s="12"/>
      <c r="BN1877" s="12"/>
      <c r="BO1877" s="12"/>
      <c r="BP1877" s="12">
        <f t="shared" si="2323"/>
        <v>0</v>
      </c>
      <c r="BQ1877" s="12"/>
      <c r="BR1877" s="12"/>
      <c r="BS1877" s="12"/>
      <c r="BT1877" s="12">
        <f t="shared" si="2324"/>
        <v>0</v>
      </c>
      <c r="BU1877" s="12"/>
      <c r="BV1877" s="12"/>
      <c r="BW1877" s="12"/>
      <c r="BX1877" s="12">
        <f t="shared" si="2325"/>
        <v>0</v>
      </c>
      <c r="BY1877" s="12"/>
      <c r="BZ1877" s="12"/>
      <c r="CA1877" s="12"/>
      <c r="CB1877" s="12">
        <f t="shared" si="2326"/>
        <v>0</v>
      </c>
      <c r="CC1877" s="12"/>
      <c r="CD1877" s="12"/>
      <c r="CE1877" s="12"/>
      <c r="CF1877" s="12">
        <f t="shared" si="2327"/>
        <v>0</v>
      </c>
      <c r="CG1877" s="12"/>
      <c r="CH1877" s="12"/>
      <c r="CI1877" s="12"/>
      <c r="CJ1877" s="12">
        <f t="shared" si="2328"/>
        <v>0</v>
      </c>
      <c r="CK1877" s="12"/>
      <c r="CL1877" s="12"/>
      <c r="CM1877" s="12"/>
      <c r="CN1877" s="12">
        <f t="shared" si="2329"/>
        <v>0</v>
      </c>
      <c r="CO1877" s="12"/>
      <c r="CP1877" s="12"/>
      <c r="CQ1877" s="12"/>
      <c r="CR1877" s="12">
        <f t="shared" si="2330"/>
        <v>0</v>
      </c>
      <c r="CS1877" s="12"/>
      <c r="CT1877" s="12"/>
      <c r="CU1877" s="12"/>
      <c r="CV1877" s="12">
        <f t="shared" si="2331"/>
        <v>0</v>
      </c>
      <c r="CW1877" s="12"/>
      <c r="CX1877" s="12"/>
      <c r="CY1877" s="12"/>
      <c r="CZ1877" s="12">
        <f t="shared" si="2332"/>
        <v>0</v>
      </c>
      <c r="DA1877" s="12"/>
      <c r="DB1877" s="12"/>
      <c r="DC1877" s="12"/>
      <c r="DD1877" s="12">
        <f t="shared" si="2333"/>
        <v>0</v>
      </c>
      <c r="DE1877" s="13" t="s">
        <v>54</v>
      </c>
      <c r="DF1877" s="14" t="s">
        <v>55</v>
      </c>
    </row>
    <row r="1878" spans="1:110" ht="51" hidden="1" x14ac:dyDescent="0.25">
      <c r="A1878" s="25" t="s">
        <v>501</v>
      </c>
      <c r="B1878" s="48" t="s">
        <v>1823</v>
      </c>
      <c r="C1878" s="49">
        <v>1887</v>
      </c>
      <c r="D1878" s="49" t="s">
        <v>51</v>
      </c>
      <c r="E1878" s="48" t="s">
        <v>56</v>
      </c>
      <c r="F1878" s="50">
        <v>1551.3</v>
      </c>
      <c r="G1878" s="50">
        <v>1255.3</v>
      </c>
      <c r="H1878" s="51">
        <v>35670</v>
      </c>
      <c r="I1878" s="12">
        <f t="shared" si="2296"/>
        <v>553230</v>
      </c>
      <c r="J1878" s="12">
        <f t="shared" si="2297"/>
        <v>276615</v>
      </c>
      <c r="K1878" s="12">
        <f t="shared" si="2295"/>
        <v>276615</v>
      </c>
      <c r="L1878" s="12">
        <f t="shared" si="2317"/>
        <v>276615</v>
      </c>
      <c r="M1878" s="12">
        <f t="shared" si="2319"/>
        <v>0</v>
      </c>
      <c r="N1878" s="12"/>
      <c r="O1878" s="12"/>
      <c r="P1878" s="12">
        <v>0</v>
      </c>
      <c r="Q1878" s="12"/>
      <c r="R1878" s="12"/>
      <c r="S1878" s="12">
        <v>0</v>
      </c>
      <c r="T1878" s="12"/>
      <c r="U1878" s="12"/>
      <c r="V1878" s="12">
        <v>0</v>
      </c>
      <c r="W1878" s="12">
        <v>680862.21200000006</v>
      </c>
      <c r="X1878" s="12">
        <v>553230</v>
      </c>
      <c r="Y1878" s="12">
        <v>-127632.21200000006</v>
      </c>
      <c r="Z1878" s="12"/>
      <c r="AA1878" s="12"/>
      <c r="AB1878" s="12">
        <v>0</v>
      </c>
      <c r="AC1878" s="12"/>
      <c r="AD1878" s="12"/>
      <c r="AE1878" s="12">
        <v>0</v>
      </c>
      <c r="AF1878" s="12"/>
      <c r="AG1878" s="12"/>
      <c r="AH1878" s="12">
        <v>0</v>
      </c>
      <c r="AI1878" s="12"/>
      <c r="AJ1878" s="12"/>
      <c r="AK1878" s="12">
        <v>0</v>
      </c>
      <c r="AL1878" s="12"/>
      <c r="AM1878" s="12"/>
      <c r="AN1878" s="12">
        <v>0</v>
      </c>
      <c r="AO1878" s="32"/>
      <c r="AP1878" s="39" t="s">
        <v>53</v>
      </c>
      <c r="AQ1878" s="32"/>
      <c r="AR1878" s="32">
        <v>0</v>
      </c>
      <c r="AS1878" s="12"/>
      <c r="AT1878" s="12"/>
      <c r="AU1878" s="12">
        <v>0</v>
      </c>
      <c r="AV1878" s="12"/>
      <c r="AW1878" s="12"/>
      <c r="AX1878" s="12">
        <v>0</v>
      </c>
      <c r="AY1878" s="45"/>
      <c r="AZ1878" s="32"/>
      <c r="BA1878" s="12">
        <v>0</v>
      </c>
      <c r="BB1878" s="12">
        <f t="shared" si="2320"/>
        <v>0</v>
      </c>
      <c r="BC1878" s="12">
        <f t="shared" si="2299"/>
        <v>0</v>
      </c>
      <c r="BD1878" s="12">
        <f t="shared" si="2300"/>
        <v>0</v>
      </c>
      <c r="BE1878" s="12"/>
      <c r="BF1878" s="12"/>
      <c r="BG1878" s="12"/>
      <c r="BH1878" s="12">
        <f t="shared" si="2321"/>
        <v>0</v>
      </c>
      <c r="BI1878" s="12"/>
      <c r="BJ1878" s="12"/>
      <c r="BK1878" s="12"/>
      <c r="BL1878" s="12">
        <f t="shared" si="2322"/>
        <v>0</v>
      </c>
      <c r="BM1878" s="12"/>
      <c r="BN1878" s="12"/>
      <c r="BO1878" s="12"/>
      <c r="BP1878" s="12">
        <f t="shared" si="2323"/>
        <v>0</v>
      </c>
      <c r="BQ1878" s="12"/>
      <c r="BR1878" s="12"/>
      <c r="BS1878" s="12"/>
      <c r="BT1878" s="12">
        <f t="shared" si="2324"/>
        <v>0</v>
      </c>
      <c r="BU1878" s="12"/>
      <c r="BV1878" s="12"/>
      <c r="BW1878" s="12"/>
      <c r="BX1878" s="12">
        <f t="shared" si="2325"/>
        <v>0</v>
      </c>
      <c r="BY1878" s="12"/>
      <c r="BZ1878" s="12"/>
      <c r="CA1878" s="12"/>
      <c r="CB1878" s="12">
        <f t="shared" si="2326"/>
        <v>0</v>
      </c>
      <c r="CC1878" s="12"/>
      <c r="CD1878" s="12"/>
      <c r="CE1878" s="12"/>
      <c r="CF1878" s="12">
        <f t="shared" si="2327"/>
        <v>0</v>
      </c>
      <c r="CG1878" s="12"/>
      <c r="CH1878" s="12"/>
      <c r="CI1878" s="12"/>
      <c r="CJ1878" s="12">
        <f t="shared" si="2328"/>
        <v>0</v>
      </c>
      <c r="CK1878" s="12"/>
      <c r="CL1878" s="12"/>
      <c r="CM1878" s="12"/>
      <c r="CN1878" s="12">
        <f t="shared" si="2329"/>
        <v>0</v>
      </c>
      <c r="CO1878" s="12"/>
      <c r="CP1878" s="12"/>
      <c r="CQ1878" s="12"/>
      <c r="CR1878" s="12">
        <f t="shared" si="2330"/>
        <v>0</v>
      </c>
      <c r="CS1878" s="12"/>
      <c r="CT1878" s="12"/>
      <c r="CU1878" s="12"/>
      <c r="CV1878" s="12">
        <f t="shared" si="2331"/>
        <v>0</v>
      </c>
      <c r="CW1878" s="12"/>
      <c r="CX1878" s="12"/>
      <c r="CY1878" s="12"/>
      <c r="CZ1878" s="12">
        <f t="shared" si="2332"/>
        <v>0</v>
      </c>
      <c r="DA1878" s="12"/>
      <c r="DB1878" s="12"/>
      <c r="DC1878" s="12"/>
      <c r="DD1878" s="12">
        <f t="shared" si="2333"/>
        <v>0</v>
      </c>
      <c r="DE1878" s="13" t="s">
        <v>54</v>
      </c>
      <c r="DF1878" s="14" t="s">
        <v>55</v>
      </c>
    </row>
    <row r="1879" spans="1:110" ht="38.25" hidden="1" x14ac:dyDescent="0.25">
      <c r="A1879" s="25" t="s">
        <v>502</v>
      </c>
      <c r="B1879" s="48" t="s">
        <v>1824</v>
      </c>
      <c r="C1879" s="49">
        <v>1961</v>
      </c>
      <c r="D1879" s="49" t="s">
        <v>51</v>
      </c>
      <c r="E1879" s="48" t="s">
        <v>67</v>
      </c>
      <c r="F1879" s="50">
        <v>3336</v>
      </c>
      <c r="G1879" s="50">
        <v>3252</v>
      </c>
      <c r="H1879" s="51">
        <v>35208</v>
      </c>
      <c r="I1879" s="12">
        <f t="shared" si="2296"/>
        <v>4095829.2</v>
      </c>
      <c r="J1879" s="12">
        <f t="shared" si="2297"/>
        <v>2047914.6</v>
      </c>
      <c r="K1879" s="12">
        <f t="shared" si="2295"/>
        <v>2047914.6</v>
      </c>
      <c r="L1879" s="12">
        <f t="shared" si="2317"/>
        <v>2047914.6</v>
      </c>
      <c r="M1879" s="12">
        <f t="shared" si="2319"/>
        <v>0</v>
      </c>
      <c r="N1879" s="12"/>
      <c r="O1879" s="12"/>
      <c r="P1879" s="12">
        <v>0</v>
      </c>
      <c r="Q1879" s="12"/>
      <c r="R1879" s="12"/>
      <c r="S1879" s="12">
        <v>0</v>
      </c>
      <c r="T1879" s="12"/>
      <c r="U1879" s="12"/>
      <c r="V1879" s="12">
        <v>0</v>
      </c>
      <c r="W1879" s="12"/>
      <c r="X1879" s="12"/>
      <c r="Y1879" s="12">
        <v>0</v>
      </c>
      <c r="Z1879" s="12"/>
      <c r="AA1879" s="12"/>
      <c r="AB1879" s="12">
        <v>0</v>
      </c>
      <c r="AC1879" s="12"/>
      <c r="AD1879" s="12"/>
      <c r="AE1879" s="12">
        <v>0</v>
      </c>
      <c r="AF1879" s="12"/>
      <c r="AG1879" s="12"/>
      <c r="AH1879" s="12">
        <v>0</v>
      </c>
      <c r="AI1879" s="12"/>
      <c r="AJ1879" s="12"/>
      <c r="AK1879" s="12">
        <v>0</v>
      </c>
      <c r="AL1879" s="12"/>
      <c r="AM1879" s="12"/>
      <c r="AN1879" s="12">
        <v>0</v>
      </c>
      <c r="AO1879" s="32"/>
      <c r="AP1879" s="39" t="s">
        <v>53</v>
      </c>
      <c r="AQ1879" s="32"/>
      <c r="AR1879" s="32">
        <v>0</v>
      </c>
      <c r="AS1879" s="12">
        <v>1478200</v>
      </c>
      <c r="AT1879" s="12">
        <v>4095829.2</v>
      </c>
      <c r="AU1879" s="12">
        <v>2617629.2000000002</v>
      </c>
      <c r="AV1879" s="12"/>
      <c r="AW1879" s="12"/>
      <c r="AX1879" s="12">
        <v>0</v>
      </c>
      <c r="AY1879" s="45"/>
      <c r="AZ1879" s="32"/>
      <c r="BA1879" s="12">
        <v>0</v>
      </c>
      <c r="BB1879" s="12">
        <f t="shared" si="2320"/>
        <v>0</v>
      </c>
      <c r="BC1879" s="12">
        <f t="shared" si="2299"/>
        <v>0</v>
      </c>
      <c r="BD1879" s="12">
        <f t="shared" si="2300"/>
        <v>0</v>
      </c>
      <c r="BE1879" s="12"/>
      <c r="BF1879" s="12"/>
      <c r="BG1879" s="12"/>
      <c r="BH1879" s="12">
        <f t="shared" si="2321"/>
        <v>0</v>
      </c>
      <c r="BI1879" s="12"/>
      <c r="BJ1879" s="12"/>
      <c r="BK1879" s="12"/>
      <c r="BL1879" s="12">
        <f t="shared" si="2322"/>
        <v>0</v>
      </c>
      <c r="BM1879" s="12"/>
      <c r="BN1879" s="12"/>
      <c r="BO1879" s="12"/>
      <c r="BP1879" s="12">
        <f t="shared" si="2323"/>
        <v>0</v>
      </c>
      <c r="BQ1879" s="12"/>
      <c r="BR1879" s="12"/>
      <c r="BS1879" s="12"/>
      <c r="BT1879" s="12">
        <f t="shared" si="2324"/>
        <v>0</v>
      </c>
      <c r="BU1879" s="12"/>
      <c r="BV1879" s="12"/>
      <c r="BW1879" s="12"/>
      <c r="BX1879" s="12">
        <f t="shared" si="2325"/>
        <v>0</v>
      </c>
      <c r="BY1879" s="12"/>
      <c r="BZ1879" s="12"/>
      <c r="CA1879" s="12"/>
      <c r="CB1879" s="12">
        <f t="shared" si="2326"/>
        <v>0</v>
      </c>
      <c r="CC1879" s="12"/>
      <c r="CD1879" s="12"/>
      <c r="CE1879" s="12"/>
      <c r="CF1879" s="12">
        <f t="shared" si="2327"/>
        <v>0</v>
      </c>
      <c r="CG1879" s="12"/>
      <c r="CH1879" s="12"/>
      <c r="CI1879" s="12"/>
      <c r="CJ1879" s="12">
        <f t="shared" si="2328"/>
        <v>0</v>
      </c>
      <c r="CK1879" s="12"/>
      <c r="CL1879" s="12"/>
      <c r="CM1879" s="12"/>
      <c r="CN1879" s="12">
        <f t="shared" si="2329"/>
        <v>0</v>
      </c>
      <c r="CO1879" s="12"/>
      <c r="CP1879" s="12"/>
      <c r="CQ1879" s="12"/>
      <c r="CR1879" s="12">
        <f t="shared" si="2330"/>
        <v>0</v>
      </c>
      <c r="CS1879" s="12"/>
      <c r="CT1879" s="12"/>
      <c r="CU1879" s="12"/>
      <c r="CV1879" s="12">
        <f t="shared" si="2331"/>
        <v>0</v>
      </c>
      <c r="CW1879" s="12"/>
      <c r="CX1879" s="12"/>
      <c r="CY1879" s="12"/>
      <c r="CZ1879" s="12">
        <f t="shared" si="2332"/>
        <v>0</v>
      </c>
      <c r="DA1879" s="12"/>
      <c r="DB1879" s="12"/>
      <c r="DC1879" s="12"/>
      <c r="DD1879" s="12">
        <f t="shared" si="2333"/>
        <v>0</v>
      </c>
      <c r="DE1879" s="13" t="s">
        <v>54</v>
      </c>
      <c r="DF1879" s="14" t="s">
        <v>55</v>
      </c>
    </row>
    <row r="1880" spans="1:110" ht="51" hidden="1" x14ac:dyDescent="0.25">
      <c r="A1880" s="25" t="s">
        <v>503</v>
      </c>
      <c r="B1880" s="48" t="s">
        <v>1825</v>
      </c>
      <c r="C1880" s="49">
        <v>1916</v>
      </c>
      <c r="D1880" s="49" t="s">
        <v>51</v>
      </c>
      <c r="E1880" s="48" t="s">
        <v>56</v>
      </c>
      <c r="F1880" s="50">
        <v>1118</v>
      </c>
      <c r="G1880" s="50">
        <v>1118</v>
      </c>
      <c r="H1880" s="49" t="s">
        <v>51</v>
      </c>
      <c r="I1880" s="12">
        <f t="shared" si="2296"/>
        <v>5291547.7254600003</v>
      </c>
      <c r="J1880" s="12">
        <f t="shared" si="2297"/>
        <v>2567496.6777300001</v>
      </c>
      <c r="K1880" s="12">
        <f t="shared" si="2295"/>
        <v>2724051.0477300002</v>
      </c>
      <c r="L1880" s="12">
        <f t="shared" si="2317"/>
        <v>2724051.0477300002</v>
      </c>
      <c r="M1880" s="12">
        <f t="shared" si="2319"/>
        <v>0</v>
      </c>
      <c r="N1880" s="12"/>
      <c r="O1880" s="12"/>
      <c r="P1880" s="12">
        <v>0</v>
      </c>
      <c r="Q1880" s="12">
        <v>2788929.3360000001</v>
      </c>
      <c r="R1880" s="12">
        <v>2788929.3360000001</v>
      </c>
      <c r="S1880" s="12">
        <v>0</v>
      </c>
      <c r="T1880" s="12"/>
      <c r="U1880" s="12"/>
      <c r="V1880" s="12">
        <v>0</v>
      </c>
      <c r="W1880" s="12"/>
      <c r="X1880" s="12">
        <v>691403.16312000004</v>
      </c>
      <c r="Y1880" s="12">
        <v>691403.16312000004</v>
      </c>
      <c r="Z1880" s="12">
        <v>755197.80900000001</v>
      </c>
      <c r="AA1880" s="12">
        <v>827736.18120000011</v>
      </c>
      <c r="AB1880" s="12">
        <v>72538.3722000001</v>
      </c>
      <c r="AC1880" s="12"/>
      <c r="AD1880" s="12">
        <v>826924.67513999995</v>
      </c>
      <c r="AE1880" s="12">
        <v>826924.67513999995</v>
      </c>
      <c r="AF1880" s="12"/>
      <c r="AG1880" s="12"/>
      <c r="AH1880" s="12">
        <v>0</v>
      </c>
      <c r="AI1880" s="12"/>
      <c r="AJ1880" s="12"/>
      <c r="AK1880" s="12">
        <v>0</v>
      </c>
      <c r="AL1880" s="12"/>
      <c r="AM1880" s="12"/>
      <c r="AN1880" s="12">
        <v>0</v>
      </c>
      <c r="AO1880" s="32"/>
      <c r="AP1880" s="39" t="s">
        <v>53</v>
      </c>
      <c r="AQ1880" s="32"/>
      <c r="AR1880" s="32">
        <v>0</v>
      </c>
      <c r="AS1880" s="12"/>
      <c r="AT1880" s="12"/>
      <c r="AU1880" s="12">
        <v>0</v>
      </c>
      <c r="AV1880" s="12"/>
      <c r="AW1880" s="12"/>
      <c r="AX1880" s="12">
        <v>0</v>
      </c>
      <c r="AY1880" s="45"/>
      <c r="AZ1880" s="32"/>
      <c r="BA1880" s="12">
        <v>0</v>
      </c>
      <c r="BB1880" s="12">
        <f t="shared" si="2320"/>
        <v>0</v>
      </c>
      <c r="BC1880" s="12">
        <f t="shared" si="2299"/>
        <v>156554.37</v>
      </c>
      <c r="BD1880" s="12">
        <f t="shared" si="2300"/>
        <v>156554.37</v>
      </c>
      <c r="BE1880" s="12"/>
      <c r="BF1880" s="12"/>
      <c r="BG1880" s="12"/>
      <c r="BH1880" s="12">
        <f t="shared" si="2321"/>
        <v>0</v>
      </c>
      <c r="BI1880" s="12"/>
      <c r="BJ1880" s="12"/>
      <c r="BK1880" s="12"/>
      <c r="BL1880" s="12">
        <f t="shared" si="2322"/>
        <v>0</v>
      </c>
      <c r="BM1880" s="12"/>
      <c r="BN1880" s="12"/>
      <c r="BO1880" s="12"/>
      <c r="BP1880" s="12">
        <f t="shared" si="2323"/>
        <v>0</v>
      </c>
      <c r="BQ1880" s="12"/>
      <c r="BR1880" s="12"/>
      <c r="BS1880" s="12"/>
      <c r="BT1880" s="12">
        <f t="shared" si="2324"/>
        <v>0</v>
      </c>
      <c r="BU1880" s="12"/>
      <c r="BV1880" s="12"/>
      <c r="BW1880" s="12"/>
      <c r="BX1880" s="12">
        <f t="shared" si="2325"/>
        <v>0</v>
      </c>
      <c r="BY1880" s="12"/>
      <c r="BZ1880" s="12"/>
      <c r="CA1880" s="12"/>
      <c r="CB1880" s="12">
        <f t="shared" si="2326"/>
        <v>0</v>
      </c>
      <c r="CC1880" s="12"/>
      <c r="CD1880" s="12"/>
      <c r="CE1880" s="12"/>
      <c r="CF1880" s="12">
        <f t="shared" si="2327"/>
        <v>0</v>
      </c>
      <c r="CG1880" s="12"/>
      <c r="CH1880" s="12"/>
      <c r="CI1880" s="12"/>
      <c r="CJ1880" s="12">
        <f t="shared" si="2328"/>
        <v>0</v>
      </c>
      <c r="CK1880" s="12"/>
      <c r="CL1880" s="12"/>
      <c r="CM1880" s="12">
        <v>156554.37</v>
      </c>
      <c r="CN1880" s="12">
        <f t="shared" si="2329"/>
        <v>156554.37</v>
      </c>
      <c r="CO1880" s="12"/>
      <c r="CP1880" s="12"/>
      <c r="CQ1880" s="12"/>
      <c r="CR1880" s="12">
        <f t="shared" si="2330"/>
        <v>0</v>
      </c>
      <c r="CS1880" s="12"/>
      <c r="CT1880" s="12"/>
      <c r="CU1880" s="12"/>
      <c r="CV1880" s="12">
        <f t="shared" si="2331"/>
        <v>0</v>
      </c>
      <c r="CW1880" s="12"/>
      <c r="CX1880" s="12"/>
      <c r="CY1880" s="12"/>
      <c r="CZ1880" s="12">
        <f t="shared" si="2332"/>
        <v>0</v>
      </c>
      <c r="DA1880" s="12"/>
      <c r="DB1880" s="12"/>
      <c r="DC1880" s="12"/>
      <c r="DD1880" s="12">
        <f t="shared" si="2333"/>
        <v>0</v>
      </c>
      <c r="DE1880" s="13" t="s">
        <v>54</v>
      </c>
      <c r="DF1880" s="14" t="s">
        <v>55</v>
      </c>
    </row>
    <row r="1881" spans="1:110" ht="51" hidden="1" x14ac:dyDescent="0.25">
      <c r="A1881" s="25" t="s">
        <v>504</v>
      </c>
      <c r="B1881" s="48" t="s">
        <v>1826</v>
      </c>
      <c r="C1881" s="49">
        <v>1917</v>
      </c>
      <c r="D1881" s="49" t="s">
        <v>51</v>
      </c>
      <c r="E1881" s="48" t="s">
        <v>56</v>
      </c>
      <c r="F1881" s="50">
        <v>551.1</v>
      </c>
      <c r="G1881" s="50">
        <v>477.1</v>
      </c>
      <c r="H1881" s="51">
        <v>41159</v>
      </c>
      <c r="I1881" s="12">
        <f t="shared" si="2296"/>
        <v>1623298.81916</v>
      </c>
      <c r="J1881" s="12">
        <f t="shared" si="2297"/>
        <v>740117.92958</v>
      </c>
      <c r="K1881" s="12">
        <f t="shared" si="2295"/>
        <v>883180.88957999996</v>
      </c>
      <c r="L1881" s="12">
        <f t="shared" si="2317"/>
        <v>883180.88957999996</v>
      </c>
      <c r="M1881" s="12">
        <f t="shared" si="2319"/>
        <v>0</v>
      </c>
      <c r="N1881" s="12"/>
      <c r="O1881" s="12"/>
      <c r="P1881" s="12">
        <v>0</v>
      </c>
      <c r="Q1881" s="12">
        <v>1190159.395</v>
      </c>
      <c r="R1881" s="12">
        <v>1190159.395</v>
      </c>
      <c r="S1881" s="12">
        <v>0</v>
      </c>
      <c r="T1881" s="12"/>
      <c r="U1881" s="12"/>
      <c r="V1881" s="12">
        <v>0</v>
      </c>
      <c r="W1881" s="12"/>
      <c r="X1881" s="12">
        <v>85487.771519999995</v>
      </c>
      <c r="Y1881" s="12">
        <v>85487.771519999995</v>
      </c>
      <c r="Z1881" s="12">
        <v>322276.27799999999</v>
      </c>
      <c r="AA1881" s="12">
        <v>102344.51519999999</v>
      </c>
      <c r="AB1881" s="12">
        <v>-219931.7628</v>
      </c>
      <c r="AC1881" s="12"/>
      <c r="AD1881" s="12">
        <v>102244.17743999998</v>
      </c>
      <c r="AE1881" s="12">
        <v>102244.17743999998</v>
      </c>
      <c r="AF1881" s="12"/>
      <c r="AG1881" s="12"/>
      <c r="AH1881" s="12">
        <v>0</v>
      </c>
      <c r="AI1881" s="12"/>
      <c r="AJ1881" s="12"/>
      <c r="AK1881" s="12">
        <v>0</v>
      </c>
      <c r="AL1881" s="12"/>
      <c r="AM1881" s="12"/>
      <c r="AN1881" s="12">
        <v>0</v>
      </c>
      <c r="AO1881" s="32"/>
      <c r="AP1881" s="39" t="s">
        <v>53</v>
      </c>
      <c r="AQ1881" s="32"/>
      <c r="AR1881" s="32">
        <v>0</v>
      </c>
      <c r="AS1881" s="12">
        <v>1611049.16</v>
      </c>
      <c r="AT1881" s="12"/>
      <c r="AU1881" s="12">
        <v>-1611049.16</v>
      </c>
      <c r="AV1881" s="12"/>
      <c r="AW1881" s="12"/>
      <c r="AX1881" s="12">
        <v>0</v>
      </c>
      <c r="AY1881" s="45"/>
      <c r="AZ1881" s="32"/>
      <c r="BA1881" s="12">
        <v>0</v>
      </c>
      <c r="BB1881" s="12">
        <f t="shared" si="2320"/>
        <v>0</v>
      </c>
      <c r="BC1881" s="12">
        <f t="shared" si="2299"/>
        <v>143062.96</v>
      </c>
      <c r="BD1881" s="12">
        <f t="shared" si="2300"/>
        <v>143062.96</v>
      </c>
      <c r="BE1881" s="12"/>
      <c r="BF1881" s="12"/>
      <c r="BG1881" s="12"/>
      <c r="BH1881" s="12">
        <f t="shared" si="2321"/>
        <v>0</v>
      </c>
      <c r="BI1881" s="12"/>
      <c r="BJ1881" s="12"/>
      <c r="BK1881" s="12"/>
      <c r="BL1881" s="12">
        <f t="shared" si="2322"/>
        <v>0</v>
      </c>
      <c r="BM1881" s="12"/>
      <c r="BN1881" s="12"/>
      <c r="BO1881" s="12"/>
      <c r="BP1881" s="12">
        <f t="shared" si="2323"/>
        <v>0</v>
      </c>
      <c r="BQ1881" s="12"/>
      <c r="BR1881" s="12"/>
      <c r="BS1881" s="12"/>
      <c r="BT1881" s="12">
        <f t="shared" si="2324"/>
        <v>0</v>
      </c>
      <c r="BU1881" s="12"/>
      <c r="BV1881" s="12"/>
      <c r="BW1881" s="12"/>
      <c r="BX1881" s="12">
        <f t="shared" si="2325"/>
        <v>0</v>
      </c>
      <c r="BY1881" s="12"/>
      <c r="BZ1881" s="12"/>
      <c r="CA1881" s="12"/>
      <c r="CB1881" s="12">
        <f t="shared" si="2326"/>
        <v>0</v>
      </c>
      <c r="CC1881" s="12"/>
      <c r="CD1881" s="12"/>
      <c r="CE1881" s="12"/>
      <c r="CF1881" s="12">
        <f t="shared" si="2327"/>
        <v>0</v>
      </c>
      <c r="CG1881" s="12"/>
      <c r="CH1881" s="12"/>
      <c r="CI1881" s="12"/>
      <c r="CJ1881" s="12">
        <f t="shared" si="2328"/>
        <v>0</v>
      </c>
      <c r="CK1881" s="12"/>
      <c r="CL1881" s="12"/>
      <c r="CM1881" s="12">
        <v>143062.96</v>
      </c>
      <c r="CN1881" s="12">
        <f t="shared" si="2329"/>
        <v>143062.96</v>
      </c>
      <c r="CO1881" s="12"/>
      <c r="CP1881" s="12"/>
      <c r="CQ1881" s="12"/>
      <c r="CR1881" s="12">
        <f t="shared" si="2330"/>
        <v>0</v>
      </c>
      <c r="CS1881" s="12"/>
      <c r="CT1881" s="12"/>
      <c r="CU1881" s="12"/>
      <c r="CV1881" s="12">
        <f t="shared" si="2331"/>
        <v>0</v>
      </c>
      <c r="CW1881" s="12"/>
      <c r="CX1881" s="12"/>
      <c r="CY1881" s="12"/>
      <c r="CZ1881" s="12">
        <f t="shared" si="2332"/>
        <v>0</v>
      </c>
      <c r="DA1881" s="12"/>
      <c r="DB1881" s="12"/>
      <c r="DC1881" s="12"/>
      <c r="DD1881" s="12">
        <f t="shared" si="2333"/>
        <v>0</v>
      </c>
      <c r="DE1881" s="13" t="s">
        <v>54</v>
      </c>
      <c r="DF1881" s="14" t="s">
        <v>55</v>
      </c>
    </row>
    <row r="1882" spans="1:110" ht="51" hidden="1" x14ac:dyDescent="0.25">
      <c r="A1882" s="25" t="s">
        <v>2365</v>
      </c>
      <c r="B1882" s="48" t="s">
        <v>1827</v>
      </c>
      <c r="C1882" s="49">
        <v>1873</v>
      </c>
      <c r="D1882" s="49" t="s">
        <v>51</v>
      </c>
      <c r="E1882" s="48" t="s">
        <v>56</v>
      </c>
      <c r="F1882" s="50">
        <v>969.47</v>
      </c>
      <c r="G1882" s="50">
        <v>857.47</v>
      </c>
      <c r="H1882" s="51">
        <v>34183</v>
      </c>
      <c r="I1882" s="12">
        <f t="shared" si="2296"/>
        <v>3006393.3617199999</v>
      </c>
      <c r="J1882" s="12">
        <f t="shared" si="2297"/>
        <v>1418114.0358599999</v>
      </c>
      <c r="K1882" s="12">
        <f t="shared" si="2295"/>
        <v>1588279.32586</v>
      </c>
      <c r="L1882" s="12">
        <f t="shared" si="2317"/>
        <v>1588279.32586</v>
      </c>
      <c r="M1882" s="12">
        <f t="shared" si="2319"/>
        <v>0</v>
      </c>
      <c r="N1882" s="12"/>
      <c r="O1882" s="12"/>
      <c r="P1882" s="12">
        <v>0</v>
      </c>
      <c r="Q1882" s="12">
        <v>2139018.923</v>
      </c>
      <c r="R1882" s="12">
        <v>2139018.923</v>
      </c>
      <c r="S1882" s="12">
        <v>0</v>
      </c>
      <c r="T1882" s="12"/>
      <c r="U1882" s="12"/>
      <c r="V1882" s="12">
        <v>0</v>
      </c>
      <c r="W1882" s="12">
        <v>465083.15</v>
      </c>
      <c r="X1882" s="12">
        <v>320398.8</v>
      </c>
      <c r="Y1882" s="12">
        <v>-144684.35000000003</v>
      </c>
      <c r="Z1882" s="12"/>
      <c r="AA1882" s="12"/>
      <c r="AB1882" s="12">
        <v>0</v>
      </c>
      <c r="AC1882" s="12"/>
      <c r="AD1882" s="12">
        <v>376810.34872000001</v>
      </c>
      <c r="AE1882" s="12">
        <v>376810.34872000001</v>
      </c>
      <c r="AF1882" s="12"/>
      <c r="AG1882" s="12"/>
      <c r="AH1882" s="12">
        <v>0</v>
      </c>
      <c r="AI1882" s="12"/>
      <c r="AJ1882" s="12"/>
      <c r="AK1882" s="12">
        <v>0</v>
      </c>
      <c r="AL1882" s="12"/>
      <c r="AM1882" s="12"/>
      <c r="AN1882" s="12">
        <v>0</v>
      </c>
      <c r="AO1882" s="32"/>
      <c r="AP1882" s="39" t="s">
        <v>53</v>
      </c>
      <c r="AQ1882" s="32"/>
      <c r="AR1882" s="32">
        <v>0</v>
      </c>
      <c r="AS1882" s="12"/>
      <c r="AT1882" s="12"/>
      <c r="AU1882" s="12">
        <v>0</v>
      </c>
      <c r="AV1882" s="12"/>
      <c r="AW1882" s="12"/>
      <c r="AX1882" s="12">
        <v>0</v>
      </c>
      <c r="AY1882" s="45"/>
      <c r="AZ1882" s="32"/>
      <c r="BA1882" s="12">
        <v>0</v>
      </c>
      <c r="BB1882" s="12">
        <f t="shared" si="2320"/>
        <v>0</v>
      </c>
      <c r="BC1882" s="12">
        <f t="shared" si="2299"/>
        <v>170165.29</v>
      </c>
      <c r="BD1882" s="12">
        <f t="shared" si="2300"/>
        <v>170165.29</v>
      </c>
      <c r="BE1882" s="12"/>
      <c r="BF1882" s="12"/>
      <c r="BG1882" s="12"/>
      <c r="BH1882" s="12">
        <f t="shared" si="2321"/>
        <v>0</v>
      </c>
      <c r="BI1882" s="12"/>
      <c r="BJ1882" s="12"/>
      <c r="BK1882" s="12"/>
      <c r="BL1882" s="12">
        <f t="shared" si="2322"/>
        <v>0</v>
      </c>
      <c r="BM1882" s="12"/>
      <c r="BN1882" s="12"/>
      <c r="BO1882" s="12"/>
      <c r="BP1882" s="12">
        <f t="shared" si="2323"/>
        <v>0</v>
      </c>
      <c r="BQ1882" s="12"/>
      <c r="BR1882" s="12"/>
      <c r="BS1882" s="12"/>
      <c r="BT1882" s="12">
        <f t="shared" si="2324"/>
        <v>0</v>
      </c>
      <c r="BU1882" s="12"/>
      <c r="BV1882" s="12"/>
      <c r="BW1882" s="12"/>
      <c r="BX1882" s="12">
        <f t="shared" si="2325"/>
        <v>0</v>
      </c>
      <c r="BY1882" s="12"/>
      <c r="BZ1882" s="12"/>
      <c r="CA1882" s="12"/>
      <c r="CB1882" s="12">
        <f t="shared" si="2326"/>
        <v>0</v>
      </c>
      <c r="CC1882" s="12"/>
      <c r="CD1882" s="12"/>
      <c r="CE1882" s="12"/>
      <c r="CF1882" s="12">
        <f t="shared" si="2327"/>
        <v>0</v>
      </c>
      <c r="CG1882" s="12"/>
      <c r="CH1882" s="12"/>
      <c r="CI1882" s="12"/>
      <c r="CJ1882" s="12">
        <f t="shared" si="2328"/>
        <v>0</v>
      </c>
      <c r="CK1882" s="12"/>
      <c r="CL1882" s="12"/>
      <c r="CM1882" s="12">
        <v>170165.29</v>
      </c>
      <c r="CN1882" s="12">
        <f t="shared" si="2329"/>
        <v>170165.29</v>
      </c>
      <c r="CO1882" s="12"/>
      <c r="CP1882" s="12"/>
      <c r="CQ1882" s="12"/>
      <c r="CR1882" s="12">
        <f t="shared" si="2330"/>
        <v>0</v>
      </c>
      <c r="CS1882" s="12"/>
      <c r="CT1882" s="12"/>
      <c r="CU1882" s="12"/>
      <c r="CV1882" s="12">
        <f t="shared" si="2331"/>
        <v>0</v>
      </c>
      <c r="CW1882" s="12"/>
      <c r="CX1882" s="12"/>
      <c r="CY1882" s="12"/>
      <c r="CZ1882" s="12">
        <f t="shared" si="2332"/>
        <v>0</v>
      </c>
      <c r="DA1882" s="12"/>
      <c r="DB1882" s="12"/>
      <c r="DC1882" s="12"/>
      <c r="DD1882" s="12">
        <f t="shared" si="2333"/>
        <v>0</v>
      </c>
      <c r="DE1882" s="13" t="s">
        <v>54</v>
      </c>
      <c r="DF1882" s="14" t="s">
        <v>55</v>
      </c>
    </row>
    <row r="1883" spans="1:110" ht="51" hidden="1" x14ac:dyDescent="0.25">
      <c r="A1883" s="25" t="s">
        <v>2366</v>
      </c>
      <c r="B1883" s="48" t="s">
        <v>2680</v>
      </c>
      <c r="C1883" s="49">
        <v>1895</v>
      </c>
      <c r="D1883" s="49" t="s">
        <v>51</v>
      </c>
      <c r="E1883" s="48" t="s">
        <v>56</v>
      </c>
      <c r="F1883" s="50">
        <v>3588</v>
      </c>
      <c r="G1883" s="50">
        <v>3030</v>
      </c>
      <c r="H1883" s="51">
        <v>34243</v>
      </c>
      <c r="I1883" s="12">
        <f t="shared" si="2296"/>
        <v>424446.67</v>
      </c>
      <c r="J1883" s="12">
        <f t="shared" si="2297"/>
        <v>0</v>
      </c>
      <c r="K1883" s="12">
        <f t="shared" si="2295"/>
        <v>424446.67</v>
      </c>
      <c r="L1883" s="12">
        <f t="shared" si="2317"/>
        <v>424446.67</v>
      </c>
      <c r="M1883" s="12">
        <f t="shared" si="2319"/>
        <v>0</v>
      </c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32"/>
      <c r="AP1883" s="39"/>
      <c r="AQ1883" s="32"/>
      <c r="AR1883" s="32"/>
      <c r="AS1883" s="12"/>
      <c r="AT1883" s="12"/>
      <c r="AU1883" s="12"/>
      <c r="AV1883" s="12"/>
      <c r="AW1883" s="12"/>
      <c r="AX1883" s="12"/>
      <c r="AY1883" s="45"/>
      <c r="AZ1883" s="32"/>
      <c r="BA1883" s="12"/>
      <c r="BB1883" s="12"/>
      <c r="BC1883" s="12">
        <f t="shared" si="2299"/>
        <v>424446.67</v>
      </c>
      <c r="BD1883" s="12">
        <f t="shared" si="2300"/>
        <v>424446.67</v>
      </c>
      <c r="BE1883" s="12"/>
      <c r="BF1883" s="12"/>
      <c r="BG1883" s="12">
        <v>316629.03999999998</v>
      </c>
      <c r="BH1883" s="12">
        <f t="shared" si="2321"/>
        <v>316629.03999999998</v>
      </c>
      <c r="BI1883" s="12"/>
      <c r="BJ1883" s="12"/>
      <c r="BK1883" s="12"/>
      <c r="BL1883" s="12"/>
      <c r="BM1883" s="12"/>
      <c r="BN1883" s="12"/>
      <c r="BO1883" s="12"/>
      <c r="BP1883" s="12"/>
      <c r="BQ1883" s="12"/>
      <c r="BR1883" s="12"/>
      <c r="BS1883" s="12"/>
      <c r="BT1883" s="12"/>
      <c r="BU1883" s="12"/>
      <c r="BV1883" s="12"/>
      <c r="BW1883" s="12"/>
      <c r="BX1883" s="12"/>
      <c r="BY1883" s="12"/>
      <c r="BZ1883" s="12"/>
      <c r="CA1883" s="12"/>
      <c r="CB1883" s="12"/>
      <c r="CC1883" s="12"/>
      <c r="CD1883" s="12"/>
      <c r="CE1883" s="12">
        <v>107817.63</v>
      </c>
      <c r="CF1883" s="12">
        <f t="shared" si="2327"/>
        <v>107817.63</v>
      </c>
      <c r="CG1883" s="12"/>
      <c r="CH1883" s="12"/>
      <c r="CI1883" s="12"/>
      <c r="CJ1883" s="12"/>
      <c r="CK1883" s="12"/>
      <c r="CL1883" s="12"/>
      <c r="CM1883" s="12"/>
      <c r="CN1883" s="12"/>
      <c r="CO1883" s="12"/>
      <c r="CP1883" s="12"/>
      <c r="CQ1883" s="12"/>
      <c r="CR1883" s="12"/>
      <c r="CS1883" s="12"/>
      <c r="CT1883" s="12"/>
      <c r="CU1883" s="12"/>
      <c r="CV1883" s="12"/>
      <c r="CW1883" s="12"/>
      <c r="CX1883" s="12"/>
      <c r="CY1883" s="12"/>
      <c r="CZ1883" s="12"/>
      <c r="DA1883" s="12"/>
      <c r="DB1883" s="12"/>
      <c r="DC1883" s="12"/>
      <c r="DD1883" s="12"/>
      <c r="DE1883" s="13" t="s">
        <v>54</v>
      </c>
      <c r="DF1883" s="14" t="s">
        <v>55</v>
      </c>
    </row>
    <row r="1884" spans="1:110" ht="51" hidden="1" x14ac:dyDescent="0.25">
      <c r="A1884" s="25" t="s">
        <v>2367</v>
      </c>
      <c r="B1884" s="48" t="s">
        <v>2681</v>
      </c>
      <c r="C1884" s="49">
        <v>1899</v>
      </c>
      <c r="D1884" s="49" t="s">
        <v>51</v>
      </c>
      <c r="E1884" s="48" t="s">
        <v>56</v>
      </c>
      <c r="F1884" s="50">
        <v>2326</v>
      </c>
      <c r="G1884" s="50">
        <v>2123</v>
      </c>
      <c r="H1884" s="51">
        <v>35488</v>
      </c>
      <c r="I1884" s="12">
        <f t="shared" si="2296"/>
        <v>73205.58</v>
      </c>
      <c r="J1884" s="12">
        <f t="shared" si="2297"/>
        <v>0</v>
      </c>
      <c r="K1884" s="12">
        <f t="shared" si="2295"/>
        <v>73205.58</v>
      </c>
      <c r="L1884" s="12">
        <f t="shared" si="2317"/>
        <v>73205.58</v>
      </c>
      <c r="M1884" s="12">
        <f t="shared" si="2319"/>
        <v>0</v>
      </c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32"/>
      <c r="AP1884" s="39"/>
      <c r="AQ1884" s="32"/>
      <c r="AR1884" s="32"/>
      <c r="AS1884" s="12"/>
      <c r="AT1884" s="12"/>
      <c r="AU1884" s="12"/>
      <c r="AV1884" s="12"/>
      <c r="AW1884" s="12"/>
      <c r="AX1884" s="12"/>
      <c r="AY1884" s="45"/>
      <c r="AZ1884" s="32"/>
      <c r="BA1884" s="12"/>
      <c r="BB1884" s="12"/>
      <c r="BC1884" s="12">
        <f t="shared" si="2299"/>
        <v>73205.58</v>
      </c>
      <c r="BD1884" s="12">
        <f t="shared" si="2300"/>
        <v>73205.58</v>
      </c>
      <c r="BE1884" s="12"/>
      <c r="BF1884" s="12"/>
      <c r="BG1884" s="12"/>
      <c r="BH1884" s="12"/>
      <c r="BI1884" s="12"/>
      <c r="BJ1884" s="12"/>
      <c r="BK1884" s="12"/>
      <c r="BL1884" s="12"/>
      <c r="BM1884" s="12"/>
      <c r="BN1884" s="12"/>
      <c r="BO1884" s="12"/>
      <c r="BP1884" s="12"/>
      <c r="BQ1884" s="12"/>
      <c r="BR1884" s="12"/>
      <c r="BS1884" s="12"/>
      <c r="BT1884" s="12"/>
      <c r="BU1884" s="12"/>
      <c r="BV1884" s="12"/>
      <c r="BW1884" s="12"/>
      <c r="BX1884" s="12"/>
      <c r="BY1884" s="12"/>
      <c r="BZ1884" s="12"/>
      <c r="CA1884" s="12"/>
      <c r="CB1884" s="12"/>
      <c r="CC1884" s="12"/>
      <c r="CD1884" s="12"/>
      <c r="CE1884" s="12">
        <v>73205.58</v>
      </c>
      <c r="CF1884" s="12">
        <f t="shared" si="2327"/>
        <v>73205.58</v>
      </c>
      <c r="CG1884" s="12"/>
      <c r="CH1884" s="12"/>
      <c r="CI1884" s="12"/>
      <c r="CJ1884" s="12"/>
      <c r="CK1884" s="12"/>
      <c r="CL1884" s="12"/>
      <c r="CM1884" s="12"/>
      <c r="CN1884" s="12"/>
      <c r="CO1884" s="12"/>
      <c r="CP1884" s="12"/>
      <c r="CQ1884" s="12"/>
      <c r="CR1884" s="12"/>
      <c r="CS1884" s="12"/>
      <c r="CT1884" s="12"/>
      <c r="CU1884" s="12"/>
      <c r="CV1884" s="12"/>
      <c r="CW1884" s="12"/>
      <c r="CX1884" s="12"/>
      <c r="CY1884" s="12"/>
      <c r="CZ1884" s="12"/>
      <c r="DA1884" s="12"/>
      <c r="DB1884" s="12"/>
      <c r="DC1884" s="12"/>
      <c r="DD1884" s="12"/>
      <c r="DE1884" s="13" t="s">
        <v>54</v>
      </c>
      <c r="DF1884" s="14" t="s">
        <v>55</v>
      </c>
    </row>
    <row r="1885" spans="1:110" ht="51" hidden="1" x14ac:dyDescent="0.25">
      <c r="A1885" s="25" t="s">
        <v>506</v>
      </c>
      <c r="B1885" s="48" t="s">
        <v>1828</v>
      </c>
      <c r="C1885" s="49">
        <v>1880</v>
      </c>
      <c r="D1885" s="49" t="s">
        <v>51</v>
      </c>
      <c r="E1885" s="48" t="s">
        <v>56</v>
      </c>
      <c r="F1885" s="50">
        <v>1997.8</v>
      </c>
      <c r="G1885" s="50">
        <v>1758.8</v>
      </c>
      <c r="H1885" s="51">
        <v>36626</v>
      </c>
      <c r="I1885" s="12">
        <f t="shared" si="2296"/>
        <v>4836670.7082850002</v>
      </c>
      <c r="J1885" s="12">
        <f t="shared" si="2297"/>
        <v>2186175.2691425001</v>
      </c>
      <c r="K1885" s="12">
        <f t="shared" si="2295"/>
        <v>2650495.4391425001</v>
      </c>
      <c r="L1885" s="12">
        <f t="shared" si="2317"/>
        <v>2650495.4391425001</v>
      </c>
      <c r="M1885" s="12">
        <f t="shared" si="2319"/>
        <v>0</v>
      </c>
      <c r="N1885" s="12"/>
      <c r="O1885" s="12"/>
      <c r="P1885" s="12">
        <v>0</v>
      </c>
      <c r="Q1885" s="12">
        <v>3253780.09</v>
      </c>
      <c r="R1885" s="12">
        <v>3253780.09</v>
      </c>
      <c r="S1885" s="12">
        <v>0</v>
      </c>
      <c r="T1885" s="12"/>
      <c r="U1885" s="12"/>
      <c r="V1885" s="12">
        <v>0</v>
      </c>
      <c r="W1885" s="12"/>
      <c r="X1885" s="12"/>
      <c r="Y1885" s="12">
        <v>0</v>
      </c>
      <c r="Z1885" s="12">
        <v>554022.01500000001</v>
      </c>
      <c r="AA1885" s="12">
        <v>554022.01500000001</v>
      </c>
      <c r="AB1885" s="12">
        <v>0</v>
      </c>
      <c r="AC1885" s="12"/>
      <c r="AD1885" s="12">
        <v>564548.43328499992</v>
      </c>
      <c r="AE1885" s="12">
        <v>564548.43328499992</v>
      </c>
      <c r="AF1885" s="12"/>
      <c r="AG1885" s="12"/>
      <c r="AH1885" s="12">
        <v>0</v>
      </c>
      <c r="AI1885" s="12"/>
      <c r="AJ1885" s="12"/>
      <c r="AK1885" s="12">
        <v>0</v>
      </c>
      <c r="AL1885" s="12"/>
      <c r="AM1885" s="12"/>
      <c r="AN1885" s="12">
        <v>0</v>
      </c>
      <c r="AO1885" s="32"/>
      <c r="AP1885" s="39" t="s">
        <v>53</v>
      </c>
      <c r="AQ1885" s="32"/>
      <c r="AR1885" s="32">
        <v>0</v>
      </c>
      <c r="AS1885" s="12"/>
      <c r="AT1885" s="12"/>
      <c r="AU1885" s="12">
        <v>0</v>
      </c>
      <c r="AV1885" s="12"/>
      <c r="AW1885" s="12"/>
      <c r="AX1885" s="12">
        <v>0</v>
      </c>
      <c r="AY1885" s="45"/>
      <c r="AZ1885" s="32"/>
      <c r="BA1885" s="12">
        <v>0</v>
      </c>
      <c r="BB1885" s="12">
        <f t="shared" ref="BB1885:BB1890" si="2334">BF1885+BJ1885+BN1885+BR1885+BV1885+BZ1885+CD1885+CH1885+CL1885+CP1885+CT1885+CX1885+DB1885</f>
        <v>0</v>
      </c>
      <c r="BC1885" s="12">
        <f t="shared" si="2299"/>
        <v>464320.17000000004</v>
      </c>
      <c r="BD1885" s="12">
        <f t="shared" si="2300"/>
        <v>464320.17000000004</v>
      </c>
      <c r="BE1885" s="12"/>
      <c r="BF1885" s="12"/>
      <c r="BG1885" s="12"/>
      <c r="BH1885" s="12">
        <f t="shared" ref="BH1885:BH1891" si="2335">BG1885-BF1885</f>
        <v>0</v>
      </c>
      <c r="BI1885" s="12"/>
      <c r="BJ1885" s="12"/>
      <c r="BK1885" s="12"/>
      <c r="BL1885" s="12">
        <f t="shared" ref="BL1885:BL1891" si="2336">BK1885-BJ1885</f>
        <v>0</v>
      </c>
      <c r="BM1885" s="12"/>
      <c r="BN1885" s="12"/>
      <c r="BO1885" s="12"/>
      <c r="BP1885" s="12">
        <f t="shared" ref="BP1885:BP1891" si="2337">BO1885-BN1885</f>
        <v>0</v>
      </c>
      <c r="BQ1885" s="12"/>
      <c r="BR1885" s="12"/>
      <c r="BS1885" s="12"/>
      <c r="BT1885" s="12">
        <f t="shared" ref="BT1885:BT1891" si="2338">BS1885-BR1885</f>
        <v>0</v>
      </c>
      <c r="BU1885" s="12"/>
      <c r="BV1885" s="12"/>
      <c r="BW1885" s="12"/>
      <c r="BX1885" s="12">
        <f t="shared" ref="BX1885:BX1891" si="2339">BW1885-BV1885</f>
        <v>0</v>
      </c>
      <c r="BY1885" s="12"/>
      <c r="BZ1885" s="12"/>
      <c r="CA1885" s="12"/>
      <c r="CB1885" s="12">
        <f t="shared" ref="CB1885:CB1891" si="2340">CA1885-BZ1885</f>
        <v>0</v>
      </c>
      <c r="CC1885" s="12"/>
      <c r="CD1885" s="12"/>
      <c r="CE1885" s="12"/>
      <c r="CF1885" s="12">
        <f t="shared" ref="CF1885:CF1891" si="2341">CE1885-CD1885</f>
        <v>0</v>
      </c>
      <c r="CG1885" s="12"/>
      <c r="CH1885" s="12"/>
      <c r="CI1885" s="12">
        <v>109160.63</v>
      </c>
      <c r="CJ1885" s="12">
        <f t="shared" ref="CJ1885:CJ1892" si="2342">CI1885-CH1885</f>
        <v>109160.63</v>
      </c>
      <c r="CK1885" s="12"/>
      <c r="CL1885" s="12"/>
      <c r="CM1885" s="12">
        <v>274989.77</v>
      </c>
      <c r="CN1885" s="12">
        <f t="shared" ref="CN1885:CN1891" si="2343">CM1885-CL1885</f>
        <v>274989.77</v>
      </c>
      <c r="CO1885" s="12"/>
      <c r="CP1885" s="12"/>
      <c r="CQ1885" s="12">
        <v>80169.77</v>
      </c>
      <c r="CR1885" s="12">
        <f t="shared" ref="CR1885:CR1891" si="2344">CQ1885-CP1885</f>
        <v>80169.77</v>
      </c>
      <c r="CS1885" s="12"/>
      <c r="CT1885" s="12"/>
      <c r="CU1885" s="12"/>
      <c r="CV1885" s="12">
        <f t="shared" ref="CV1885:CV1891" si="2345">CU1885-CT1885</f>
        <v>0</v>
      </c>
      <c r="CW1885" s="12"/>
      <c r="CX1885" s="12"/>
      <c r="CY1885" s="12"/>
      <c r="CZ1885" s="12">
        <f t="shared" ref="CZ1885:CZ1891" si="2346">CY1885-CX1885</f>
        <v>0</v>
      </c>
      <c r="DA1885" s="12"/>
      <c r="DB1885" s="12"/>
      <c r="DC1885" s="12"/>
      <c r="DD1885" s="12">
        <f t="shared" ref="DD1885:DD1891" si="2347">DC1885-DB1885</f>
        <v>0</v>
      </c>
      <c r="DE1885" s="13" t="s">
        <v>54</v>
      </c>
      <c r="DF1885" s="14" t="s">
        <v>55</v>
      </c>
    </row>
    <row r="1886" spans="1:110" ht="51" hidden="1" x14ac:dyDescent="0.25">
      <c r="A1886" s="25" t="s">
        <v>507</v>
      </c>
      <c r="B1886" s="48" t="s">
        <v>2688</v>
      </c>
      <c r="C1886" s="49">
        <v>1911</v>
      </c>
      <c r="D1886" s="49" t="s">
        <v>51</v>
      </c>
      <c r="E1886" s="48" t="s">
        <v>56</v>
      </c>
      <c r="F1886" s="50">
        <v>2504.3000000000002</v>
      </c>
      <c r="G1886" s="50">
        <v>2164.3000000000002</v>
      </c>
      <c r="H1886" s="51">
        <v>33611</v>
      </c>
      <c r="I1886" s="12">
        <f t="shared" si="2296"/>
        <v>165510.99</v>
      </c>
      <c r="J1886" s="12">
        <f t="shared" si="2297"/>
        <v>0</v>
      </c>
      <c r="K1886" s="12">
        <f t="shared" si="2295"/>
        <v>165510.99</v>
      </c>
      <c r="L1886" s="12">
        <f t="shared" si="2317"/>
        <v>165510.99</v>
      </c>
      <c r="M1886" s="12">
        <f t="shared" si="2319"/>
        <v>0</v>
      </c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32"/>
      <c r="AP1886" s="39"/>
      <c r="AQ1886" s="32"/>
      <c r="AR1886" s="32"/>
      <c r="AS1886" s="12"/>
      <c r="AT1886" s="12"/>
      <c r="AU1886" s="12"/>
      <c r="AV1886" s="12"/>
      <c r="AW1886" s="12"/>
      <c r="AX1886" s="12"/>
      <c r="AY1886" s="45"/>
      <c r="AZ1886" s="32"/>
      <c r="BA1886" s="12"/>
      <c r="BB1886" s="12"/>
      <c r="BC1886" s="12">
        <f t="shared" si="2299"/>
        <v>165510.99</v>
      </c>
      <c r="BD1886" s="12">
        <f t="shared" si="2300"/>
        <v>165510.99</v>
      </c>
      <c r="BE1886" s="12"/>
      <c r="BF1886" s="12"/>
      <c r="BG1886" s="12"/>
      <c r="BH1886" s="12"/>
      <c r="BI1886" s="12"/>
      <c r="BJ1886" s="12"/>
      <c r="BK1886" s="12"/>
      <c r="BL1886" s="12"/>
      <c r="BM1886" s="12"/>
      <c r="BN1886" s="12"/>
      <c r="BO1886" s="12"/>
      <c r="BP1886" s="12"/>
      <c r="BQ1886" s="12"/>
      <c r="BR1886" s="12"/>
      <c r="BS1886" s="12"/>
      <c r="BT1886" s="12"/>
      <c r="BU1886" s="12"/>
      <c r="BV1886" s="12"/>
      <c r="BW1886" s="12"/>
      <c r="BX1886" s="12"/>
      <c r="BY1886" s="12"/>
      <c r="BZ1886" s="12"/>
      <c r="CA1886" s="12"/>
      <c r="CB1886" s="12"/>
      <c r="CC1886" s="12"/>
      <c r="CD1886" s="12"/>
      <c r="CE1886" s="12"/>
      <c r="CF1886" s="12"/>
      <c r="CG1886" s="12"/>
      <c r="CH1886" s="12"/>
      <c r="CI1886" s="12">
        <v>165510.99</v>
      </c>
      <c r="CJ1886" s="12">
        <f t="shared" si="2342"/>
        <v>165510.99</v>
      </c>
      <c r="CK1886" s="12"/>
      <c r="CL1886" s="12"/>
      <c r="CM1886" s="12"/>
      <c r="CN1886" s="12"/>
      <c r="CO1886" s="12"/>
      <c r="CP1886" s="12"/>
      <c r="CQ1886" s="12"/>
      <c r="CR1886" s="12"/>
      <c r="CS1886" s="12"/>
      <c r="CT1886" s="12"/>
      <c r="CU1886" s="12"/>
      <c r="CV1886" s="12"/>
      <c r="CW1886" s="12"/>
      <c r="CX1886" s="12"/>
      <c r="CY1886" s="12"/>
      <c r="CZ1886" s="12"/>
      <c r="DA1886" s="12"/>
      <c r="DB1886" s="12"/>
      <c r="DC1886" s="12"/>
      <c r="DD1886" s="12"/>
      <c r="DE1886" s="13" t="s">
        <v>54</v>
      </c>
      <c r="DF1886" s="14" t="s">
        <v>55</v>
      </c>
    </row>
    <row r="1887" spans="1:110" ht="51" hidden="1" x14ac:dyDescent="0.25">
      <c r="A1887" s="25" t="s">
        <v>508</v>
      </c>
      <c r="B1887" s="48" t="s">
        <v>1829</v>
      </c>
      <c r="C1887" s="49">
        <v>1911</v>
      </c>
      <c r="D1887" s="49" t="s">
        <v>51</v>
      </c>
      <c r="E1887" s="48" t="s">
        <v>56</v>
      </c>
      <c r="F1887" s="50">
        <v>3387</v>
      </c>
      <c r="G1887" s="50">
        <v>2943</v>
      </c>
      <c r="H1887" s="51">
        <v>33611</v>
      </c>
      <c r="I1887" s="12">
        <f t="shared" si="2296"/>
        <v>1216462.4700000002</v>
      </c>
      <c r="J1887" s="12">
        <f t="shared" si="2297"/>
        <v>538819.17500000005</v>
      </c>
      <c r="K1887" s="12">
        <f t="shared" si="2295"/>
        <v>677643.29500000016</v>
      </c>
      <c r="L1887" s="12">
        <f t="shared" si="2317"/>
        <v>677643.29500000016</v>
      </c>
      <c r="M1887" s="12">
        <f t="shared" si="2319"/>
        <v>0</v>
      </c>
      <c r="N1887" s="12"/>
      <c r="O1887" s="12"/>
      <c r="P1887" s="12">
        <v>0</v>
      </c>
      <c r="Q1887" s="12"/>
      <c r="R1887" s="12"/>
      <c r="S1887" s="12">
        <v>0</v>
      </c>
      <c r="T1887" s="12"/>
      <c r="U1887" s="12"/>
      <c r="V1887" s="12">
        <v>0</v>
      </c>
      <c r="W1887" s="12"/>
      <c r="X1887" s="12"/>
      <c r="Y1887" s="12">
        <v>0</v>
      </c>
      <c r="Z1887" s="12"/>
      <c r="AA1887" s="12"/>
      <c r="AB1887" s="12">
        <v>0</v>
      </c>
      <c r="AC1887" s="12">
        <v>1077638.3500000001</v>
      </c>
      <c r="AD1887" s="12">
        <v>1077638.3500000001</v>
      </c>
      <c r="AE1887" s="12">
        <v>0</v>
      </c>
      <c r="AF1887" s="12"/>
      <c r="AG1887" s="12"/>
      <c r="AH1887" s="12">
        <v>0</v>
      </c>
      <c r="AI1887" s="12"/>
      <c r="AJ1887" s="12"/>
      <c r="AK1887" s="12">
        <v>0</v>
      </c>
      <c r="AL1887" s="12"/>
      <c r="AM1887" s="12"/>
      <c r="AN1887" s="12">
        <v>0</v>
      </c>
      <c r="AO1887" s="32"/>
      <c r="AP1887" s="39" t="s">
        <v>53</v>
      </c>
      <c r="AQ1887" s="32"/>
      <c r="AR1887" s="32">
        <v>0</v>
      </c>
      <c r="AS1887" s="12"/>
      <c r="AT1887" s="12"/>
      <c r="AU1887" s="12">
        <v>0</v>
      </c>
      <c r="AV1887" s="12"/>
      <c r="AW1887" s="12"/>
      <c r="AX1887" s="12">
        <v>0</v>
      </c>
      <c r="AY1887" s="45"/>
      <c r="AZ1887" s="32"/>
      <c r="BA1887" s="12">
        <v>0</v>
      </c>
      <c r="BB1887" s="12">
        <f t="shared" si="2334"/>
        <v>0</v>
      </c>
      <c r="BC1887" s="12">
        <f t="shared" si="2299"/>
        <v>138824.12</v>
      </c>
      <c r="BD1887" s="12">
        <f t="shared" si="2300"/>
        <v>138824.12</v>
      </c>
      <c r="BE1887" s="12"/>
      <c r="BF1887" s="12"/>
      <c r="BG1887" s="12"/>
      <c r="BH1887" s="12">
        <f t="shared" si="2335"/>
        <v>0</v>
      </c>
      <c r="BI1887" s="12"/>
      <c r="BJ1887" s="12"/>
      <c r="BK1887" s="12"/>
      <c r="BL1887" s="12">
        <f t="shared" si="2336"/>
        <v>0</v>
      </c>
      <c r="BM1887" s="12"/>
      <c r="BN1887" s="12"/>
      <c r="BO1887" s="12"/>
      <c r="BP1887" s="12">
        <f t="shared" si="2337"/>
        <v>0</v>
      </c>
      <c r="BQ1887" s="12"/>
      <c r="BR1887" s="12"/>
      <c r="BS1887" s="12"/>
      <c r="BT1887" s="12">
        <f t="shared" si="2338"/>
        <v>0</v>
      </c>
      <c r="BU1887" s="12"/>
      <c r="BV1887" s="12"/>
      <c r="BW1887" s="12"/>
      <c r="BX1887" s="12">
        <f t="shared" si="2339"/>
        <v>0</v>
      </c>
      <c r="BY1887" s="12"/>
      <c r="BZ1887" s="12"/>
      <c r="CA1887" s="12"/>
      <c r="CB1887" s="12">
        <f t="shared" si="2340"/>
        <v>0</v>
      </c>
      <c r="CC1887" s="12"/>
      <c r="CD1887" s="12"/>
      <c r="CE1887" s="12"/>
      <c r="CF1887" s="12">
        <f t="shared" si="2341"/>
        <v>0</v>
      </c>
      <c r="CG1887" s="12"/>
      <c r="CH1887" s="12"/>
      <c r="CI1887" s="12"/>
      <c r="CJ1887" s="12">
        <f t="shared" si="2342"/>
        <v>0</v>
      </c>
      <c r="CK1887" s="12"/>
      <c r="CL1887" s="12"/>
      <c r="CM1887" s="12"/>
      <c r="CN1887" s="12">
        <f t="shared" si="2343"/>
        <v>0</v>
      </c>
      <c r="CO1887" s="12"/>
      <c r="CP1887" s="12"/>
      <c r="CQ1887" s="12">
        <v>138824.12</v>
      </c>
      <c r="CR1887" s="12">
        <f t="shared" si="2344"/>
        <v>138824.12</v>
      </c>
      <c r="CS1887" s="12"/>
      <c r="CT1887" s="12"/>
      <c r="CU1887" s="12"/>
      <c r="CV1887" s="12">
        <f t="shared" si="2345"/>
        <v>0</v>
      </c>
      <c r="CW1887" s="12"/>
      <c r="CX1887" s="12"/>
      <c r="CY1887" s="12"/>
      <c r="CZ1887" s="12">
        <f t="shared" si="2346"/>
        <v>0</v>
      </c>
      <c r="DA1887" s="12"/>
      <c r="DB1887" s="12"/>
      <c r="DC1887" s="12"/>
      <c r="DD1887" s="12">
        <f t="shared" si="2347"/>
        <v>0</v>
      </c>
      <c r="DE1887" s="13" t="s">
        <v>54</v>
      </c>
      <c r="DF1887" s="14" t="s">
        <v>55</v>
      </c>
    </row>
    <row r="1888" spans="1:110" ht="51" hidden="1" x14ac:dyDescent="0.25">
      <c r="A1888" s="25" t="s">
        <v>1935</v>
      </c>
      <c r="B1888" s="48" t="s">
        <v>1830</v>
      </c>
      <c r="C1888" s="49">
        <v>1903</v>
      </c>
      <c r="D1888" s="49" t="s">
        <v>51</v>
      </c>
      <c r="E1888" s="48" t="s">
        <v>56</v>
      </c>
      <c r="F1888" s="50">
        <v>743.62</v>
      </c>
      <c r="G1888" s="50">
        <v>609.62</v>
      </c>
      <c r="H1888" s="51">
        <v>34001</v>
      </c>
      <c r="I1888" s="12">
        <f t="shared" si="2296"/>
        <v>2156612.8215600001</v>
      </c>
      <c r="J1888" s="12">
        <f t="shared" si="2297"/>
        <v>960103.24077999999</v>
      </c>
      <c r="K1888" s="12">
        <f t="shared" si="2295"/>
        <v>1196509.58078</v>
      </c>
      <c r="L1888" s="12">
        <f t="shared" si="2317"/>
        <v>1196509.58078</v>
      </c>
      <c r="M1888" s="12">
        <f t="shared" si="2319"/>
        <v>0</v>
      </c>
      <c r="N1888" s="12"/>
      <c r="O1888" s="12"/>
      <c r="P1888" s="12">
        <v>0</v>
      </c>
      <c r="Q1888" s="12">
        <v>1520739.7930000001</v>
      </c>
      <c r="R1888" s="12">
        <v>1520739.7930000001</v>
      </c>
      <c r="S1888" s="12">
        <v>0</v>
      </c>
      <c r="T1888" s="12"/>
      <c r="U1888" s="12"/>
      <c r="V1888" s="12">
        <v>0</v>
      </c>
      <c r="W1888" s="12"/>
      <c r="X1888" s="12"/>
      <c r="Y1888" s="12">
        <v>0</v>
      </c>
      <c r="Z1888" s="12">
        <v>411792.20500000002</v>
      </c>
      <c r="AA1888" s="12">
        <v>199831.3008</v>
      </c>
      <c r="AB1888" s="12">
        <v>-211960.90420000002</v>
      </c>
      <c r="AC1888" s="12"/>
      <c r="AD1888" s="12">
        <v>199635.38775999998</v>
      </c>
      <c r="AE1888" s="12">
        <v>199635.38775999998</v>
      </c>
      <c r="AF1888" s="12"/>
      <c r="AG1888" s="12"/>
      <c r="AH1888" s="12">
        <v>0</v>
      </c>
      <c r="AI1888" s="12"/>
      <c r="AJ1888" s="12"/>
      <c r="AK1888" s="12">
        <v>0</v>
      </c>
      <c r="AL1888" s="12"/>
      <c r="AM1888" s="12"/>
      <c r="AN1888" s="12">
        <v>0</v>
      </c>
      <c r="AO1888" s="32"/>
      <c r="AP1888" s="39" t="s">
        <v>53</v>
      </c>
      <c r="AQ1888" s="32"/>
      <c r="AR1888" s="32">
        <v>0</v>
      </c>
      <c r="AS1888" s="12"/>
      <c r="AT1888" s="12"/>
      <c r="AU1888" s="12">
        <v>0</v>
      </c>
      <c r="AV1888" s="12"/>
      <c r="AW1888" s="12"/>
      <c r="AX1888" s="12">
        <v>0</v>
      </c>
      <c r="AY1888" s="45"/>
      <c r="AZ1888" s="32"/>
      <c r="BA1888" s="12">
        <v>0</v>
      </c>
      <c r="BB1888" s="12">
        <f t="shared" si="2334"/>
        <v>0</v>
      </c>
      <c r="BC1888" s="12">
        <f t="shared" si="2299"/>
        <v>236406.34</v>
      </c>
      <c r="BD1888" s="12">
        <f t="shared" si="2300"/>
        <v>236406.34</v>
      </c>
      <c r="BE1888" s="12"/>
      <c r="BF1888" s="12"/>
      <c r="BG1888" s="12"/>
      <c r="BH1888" s="12">
        <f t="shared" si="2335"/>
        <v>0</v>
      </c>
      <c r="BI1888" s="12"/>
      <c r="BJ1888" s="12"/>
      <c r="BK1888" s="12"/>
      <c r="BL1888" s="12">
        <f t="shared" si="2336"/>
        <v>0</v>
      </c>
      <c r="BM1888" s="12"/>
      <c r="BN1888" s="12"/>
      <c r="BO1888" s="12"/>
      <c r="BP1888" s="12">
        <f t="shared" si="2337"/>
        <v>0</v>
      </c>
      <c r="BQ1888" s="12"/>
      <c r="BR1888" s="12"/>
      <c r="BS1888" s="12"/>
      <c r="BT1888" s="12">
        <f t="shared" si="2338"/>
        <v>0</v>
      </c>
      <c r="BU1888" s="12"/>
      <c r="BV1888" s="12"/>
      <c r="BW1888" s="12"/>
      <c r="BX1888" s="12">
        <f t="shared" si="2339"/>
        <v>0</v>
      </c>
      <c r="BY1888" s="12"/>
      <c r="BZ1888" s="12"/>
      <c r="CA1888" s="12"/>
      <c r="CB1888" s="12">
        <f t="shared" si="2340"/>
        <v>0</v>
      </c>
      <c r="CC1888" s="12"/>
      <c r="CD1888" s="12"/>
      <c r="CE1888" s="12"/>
      <c r="CF1888" s="12">
        <f t="shared" si="2341"/>
        <v>0</v>
      </c>
      <c r="CG1888" s="12"/>
      <c r="CH1888" s="12"/>
      <c r="CI1888" s="12"/>
      <c r="CJ1888" s="12">
        <f t="shared" si="2342"/>
        <v>0</v>
      </c>
      <c r="CK1888" s="12"/>
      <c r="CL1888" s="12"/>
      <c r="CM1888" s="12">
        <v>236406.34</v>
      </c>
      <c r="CN1888" s="12">
        <f t="shared" si="2343"/>
        <v>236406.34</v>
      </c>
      <c r="CO1888" s="12"/>
      <c r="CP1888" s="12"/>
      <c r="CQ1888" s="12"/>
      <c r="CR1888" s="12">
        <f t="shared" si="2344"/>
        <v>0</v>
      </c>
      <c r="CS1888" s="12"/>
      <c r="CT1888" s="12"/>
      <c r="CU1888" s="12"/>
      <c r="CV1888" s="12">
        <f t="shared" si="2345"/>
        <v>0</v>
      </c>
      <c r="CW1888" s="12"/>
      <c r="CX1888" s="12"/>
      <c r="CY1888" s="12"/>
      <c r="CZ1888" s="12">
        <f t="shared" si="2346"/>
        <v>0</v>
      </c>
      <c r="DA1888" s="12"/>
      <c r="DB1888" s="12"/>
      <c r="DC1888" s="12"/>
      <c r="DD1888" s="12">
        <f t="shared" si="2347"/>
        <v>0</v>
      </c>
      <c r="DE1888" s="13" t="s">
        <v>54</v>
      </c>
      <c r="DF1888" s="14" t="s">
        <v>55</v>
      </c>
    </row>
    <row r="1889" spans="1:110" ht="51" hidden="1" x14ac:dyDescent="0.25">
      <c r="A1889" s="25" t="s">
        <v>1936</v>
      </c>
      <c r="B1889" s="48" t="s">
        <v>1831</v>
      </c>
      <c r="C1889" s="49">
        <v>1858</v>
      </c>
      <c r="D1889" s="49" t="s">
        <v>51</v>
      </c>
      <c r="E1889" s="48" t="s">
        <v>56</v>
      </c>
      <c r="F1889" s="50">
        <v>5075.2</v>
      </c>
      <c r="G1889" s="50">
        <v>4707.2</v>
      </c>
      <c r="H1889" s="51">
        <v>34208</v>
      </c>
      <c r="I1889" s="12">
        <f t="shared" si="2296"/>
        <v>5419117.1069999998</v>
      </c>
      <c r="J1889" s="12">
        <f t="shared" si="2297"/>
        <v>2709558.5534999999</v>
      </c>
      <c r="K1889" s="12">
        <f t="shared" si="2295"/>
        <v>2709558.5534999999</v>
      </c>
      <c r="L1889" s="12">
        <f t="shared" si="2317"/>
        <v>2709558.5534999999</v>
      </c>
      <c r="M1889" s="12">
        <f t="shared" si="2319"/>
        <v>0</v>
      </c>
      <c r="N1889" s="12"/>
      <c r="O1889" s="12"/>
      <c r="P1889" s="12">
        <v>0</v>
      </c>
      <c r="Q1889" s="12"/>
      <c r="R1889" s="12"/>
      <c r="S1889" s="12">
        <v>0</v>
      </c>
      <c r="T1889" s="12"/>
      <c r="U1889" s="12"/>
      <c r="V1889" s="12">
        <v>0</v>
      </c>
      <c r="W1889" s="12"/>
      <c r="X1889" s="12"/>
      <c r="Y1889" s="12">
        <v>0</v>
      </c>
      <c r="Z1889" s="12"/>
      <c r="AA1889" s="12"/>
      <c r="AB1889" s="12">
        <v>0</v>
      </c>
      <c r="AC1889" s="12"/>
      <c r="AD1889" s="12"/>
      <c r="AE1889" s="12">
        <v>0</v>
      </c>
      <c r="AF1889" s="12">
        <v>5419117.1069999998</v>
      </c>
      <c r="AG1889" s="12">
        <v>5419117.1069999998</v>
      </c>
      <c r="AH1889" s="12">
        <v>0</v>
      </c>
      <c r="AI1889" s="12"/>
      <c r="AJ1889" s="12"/>
      <c r="AK1889" s="12">
        <v>0</v>
      </c>
      <c r="AL1889" s="12"/>
      <c r="AM1889" s="12"/>
      <c r="AN1889" s="12">
        <v>0</v>
      </c>
      <c r="AO1889" s="32"/>
      <c r="AP1889" s="39" t="s">
        <v>53</v>
      </c>
      <c r="AQ1889" s="32"/>
      <c r="AR1889" s="32">
        <v>0</v>
      </c>
      <c r="AS1889" s="12"/>
      <c r="AT1889" s="12"/>
      <c r="AU1889" s="12">
        <v>0</v>
      </c>
      <c r="AV1889" s="12"/>
      <c r="AW1889" s="12"/>
      <c r="AX1889" s="12">
        <v>0</v>
      </c>
      <c r="AY1889" s="45"/>
      <c r="AZ1889" s="32"/>
      <c r="BA1889" s="12">
        <v>0</v>
      </c>
      <c r="BB1889" s="12">
        <f t="shared" si="2334"/>
        <v>0</v>
      </c>
      <c r="BC1889" s="12">
        <f t="shared" si="2299"/>
        <v>0</v>
      </c>
      <c r="BD1889" s="12">
        <f t="shared" si="2300"/>
        <v>0</v>
      </c>
      <c r="BE1889" s="12"/>
      <c r="BF1889" s="12"/>
      <c r="BG1889" s="12"/>
      <c r="BH1889" s="12">
        <f t="shared" si="2335"/>
        <v>0</v>
      </c>
      <c r="BI1889" s="12"/>
      <c r="BJ1889" s="12"/>
      <c r="BK1889" s="12"/>
      <c r="BL1889" s="12">
        <f t="shared" si="2336"/>
        <v>0</v>
      </c>
      <c r="BM1889" s="12"/>
      <c r="BN1889" s="12"/>
      <c r="BO1889" s="12"/>
      <c r="BP1889" s="12">
        <f t="shared" si="2337"/>
        <v>0</v>
      </c>
      <c r="BQ1889" s="12"/>
      <c r="BR1889" s="12"/>
      <c r="BS1889" s="12"/>
      <c r="BT1889" s="12">
        <f t="shared" si="2338"/>
        <v>0</v>
      </c>
      <c r="BU1889" s="12"/>
      <c r="BV1889" s="12"/>
      <c r="BW1889" s="12"/>
      <c r="BX1889" s="12">
        <f t="shared" si="2339"/>
        <v>0</v>
      </c>
      <c r="BY1889" s="12"/>
      <c r="BZ1889" s="12"/>
      <c r="CA1889" s="12"/>
      <c r="CB1889" s="12">
        <f t="shared" si="2340"/>
        <v>0</v>
      </c>
      <c r="CC1889" s="12"/>
      <c r="CD1889" s="12"/>
      <c r="CE1889" s="12"/>
      <c r="CF1889" s="12">
        <f t="shared" si="2341"/>
        <v>0</v>
      </c>
      <c r="CG1889" s="12"/>
      <c r="CH1889" s="12"/>
      <c r="CI1889" s="12"/>
      <c r="CJ1889" s="12">
        <f t="shared" si="2342"/>
        <v>0</v>
      </c>
      <c r="CK1889" s="12"/>
      <c r="CL1889" s="12"/>
      <c r="CM1889" s="12"/>
      <c r="CN1889" s="12">
        <f t="shared" si="2343"/>
        <v>0</v>
      </c>
      <c r="CO1889" s="12"/>
      <c r="CP1889" s="12"/>
      <c r="CQ1889" s="12"/>
      <c r="CR1889" s="12">
        <f t="shared" si="2344"/>
        <v>0</v>
      </c>
      <c r="CS1889" s="12"/>
      <c r="CT1889" s="12"/>
      <c r="CU1889" s="12"/>
      <c r="CV1889" s="12">
        <f t="shared" si="2345"/>
        <v>0</v>
      </c>
      <c r="CW1889" s="12"/>
      <c r="CX1889" s="12"/>
      <c r="CY1889" s="12"/>
      <c r="CZ1889" s="12">
        <f t="shared" si="2346"/>
        <v>0</v>
      </c>
      <c r="DA1889" s="12"/>
      <c r="DB1889" s="12"/>
      <c r="DC1889" s="12"/>
      <c r="DD1889" s="12">
        <f t="shared" si="2347"/>
        <v>0</v>
      </c>
      <c r="DE1889" s="13" t="s">
        <v>54</v>
      </c>
      <c r="DF1889" s="14" t="s">
        <v>55</v>
      </c>
    </row>
    <row r="1890" spans="1:110" ht="51" hidden="1" x14ac:dyDescent="0.25">
      <c r="A1890" s="25" t="s">
        <v>1937</v>
      </c>
      <c r="B1890" s="48" t="s">
        <v>1832</v>
      </c>
      <c r="C1890" s="49">
        <v>1898</v>
      </c>
      <c r="D1890" s="49" t="s">
        <v>51</v>
      </c>
      <c r="E1890" s="48" t="s">
        <v>56</v>
      </c>
      <c r="F1890" s="50">
        <v>1168.8</v>
      </c>
      <c r="G1890" s="50">
        <v>1029.8</v>
      </c>
      <c r="H1890" s="51">
        <v>34259</v>
      </c>
      <c r="I1890" s="12">
        <f t="shared" si="2296"/>
        <v>1904491.2</v>
      </c>
      <c r="J1890" s="12">
        <f t="shared" si="2297"/>
        <v>952245.6</v>
      </c>
      <c r="K1890" s="12">
        <f t="shared" si="2295"/>
        <v>952245.6</v>
      </c>
      <c r="L1890" s="12">
        <f t="shared" si="2317"/>
        <v>952245.6</v>
      </c>
      <c r="M1890" s="12">
        <f t="shared" si="2319"/>
        <v>0</v>
      </c>
      <c r="N1890" s="12"/>
      <c r="O1890" s="12"/>
      <c r="P1890" s="12">
        <v>0</v>
      </c>
      <c r="Q1890" s="12"/>
      <c r="R1890" s="12"/>
      <c r="S1890" s="12">
        <v>0</v>
      </c>
      <c r="T1890" s="12"/>
      <c r="U1890" s="12"/>
      <c r="V1890" s="12">
        <v>0</v>
      </c>
      <c r="W1890" s="12"/>
      <c r="X1890" s="12"/>
      <c r="Y1890" s="12">
        <v>0</v>
      </c>
      <c r="Z1890" s="12"/>
      <c r="AA1890" s="12"/>
      <c r="AB1890" s="12">
        <v>0</v>
      </c>
      <c r="AC1890" s="12"/>
      <c r="AD1890" s="12"/>
      <c r="AE1890" s="12">
        <v>0</v>
      </c>
      <c r="AF1890" s="12"/>
      <c r="AG1890" s="12"/>
      <c r="AH1890" s="12">
        <v>0</v>
      </c>
      <c r="AI1890" s="12"/>
      <c r="AJ1890" s="12"/>
      <c r="AK1890" s="12">
        <v>0</v>
      </c>
      <c r="AL1890" s="12"/>
      <c r="AM1890" s="12"/>
      <c r="AN1890" s="12">
        <v>0</v>
      </c>
      <c r="AO1890" s="32"/>
      <c r="AP1890" s="39" t="s">
        <v>53</v>
      </c>
      <c r="AQ1890" s="32"/>
      <c r="AR1890" s="32">
        <v>0</v>
      </c>
      <c r="AS1890" s="12">
        <v>2572940.2760000001</v>
      </c>
      <c r="AT1890" s="12">
        <v>1904491.2</v>
      </c>
      <c r="AU1890" s="12">
        <v>-668449.07600000012</v>
      </c>
      <c r="AV1890" s="12"/>
      <c r="AW1890" s="12"/>
      <c r="AX1890" s="12">
        <v>0</v>
      </c>
      <c r="AY1890" s="45"/>
      <c r="AZ1890" s="32"/>
      <c r="BA1890" s="12">
        <v>0</v>
      </c>
      <c r="BB1890" s="12">
        <f t="shared" si="2334"/>
        <v>0</v>
      </c>
      <c r="BC1890" s="12">
        <f t="shared" si="2299"/>
        <v>0</v>
      </c>
      <c r="BD1890" s="12">
        <f t="shared" si="2300"/>
        <v>0</v>
      </c>
      <c r="BE1890" s="12"/>
      <c r="BF1890" s="12"/>
      <c r="BG1890" s="12"/>
      <c r="BH1890" s="12">
        <f t="shared" si="2335"/>
        <v>0</v>
      </c>
      <c r="BI1890" s="12"/>
      <c r="BJ1890" s="12"/>
      <c r="BK1890" s="12"/>
      <c r="BL1890" s="12">
        <f t="shared" si="2336"/>
        <v>0</v>
      </c>
      <c r="BM1890" s="12"/>
      <c r="BN1890" s="12"/>
      <c r="BO1890" s="12"/>
      <c r="BP1890" s="12">
        <f t="shared" si="2337"/>
        <v>0</v>
      </c>
      <c r="BQ1890" s="12"/>
      <c r="BR1890" s="12"/>
      <c r="BS1890" s="12"/>
      <c r="BT1890" s="12">
        <f t="shared" si="2338"/>
        <v>0</v>
      </c>
      <c r="BU1890" s="12"/>
      <c r="BV1890" s="12"/>
      <c r="BW1890" s="12"/>
      <c r="BX1890" s="12">
        <f t="shared" si="2339"/>
        <v>0</v>
      </c>
      <c r="BY1890" s="12"/>
      <c r="BZ1890" s="12"/>
      <c r="CA1890" s="12"/>
      <c r="CB1890" s="12">
        <f t="shared" si="2340"/>
        <v>0</v>
      </c>
      <c r="CC1890" s="12"/>
      <c r="CD1890" s="12"/>
      <c r="CE1890" s="12"/>
      <c r="CF1890" s="12">
        <f t="shared" si="2341"/>
        <v>0</v>
      </c>
      <c r="CG1890" s="12"/>
      <c r="CH1890" s="12"/>
      <c r="CI1890" s="12"/>
      <c r="CJ1890" s="12">
        <f t="shared" si="2342"/>
        <v>0</v>
      </c>
      <c r="CK1890" s="12"/>
      <c r="CL1890" s="12"/>
      <c r="CM1890" s="12"/>
      <c r="CN1890" s="12">
        <f t="shared" si="2343"/>
        <v>0</v>
      </c>
      <c r="CO1890" s="12"/>
      <c r="CP1890" s="12"/>
      <c r="CQ1890" s="12"/>
      <c r="CR1890" s="12">
        <f t="shared" si="2344"/>
        <v>0</v>
      </c>
      <c r="CS1890" s="12"/>
      <c r="CT1890" s="12"/>
      <c r="CU1890" s="12"/>
      <c r="CV1890" s="12">
        <f t="shared" si="2345"/>
        <v>0</v>
      </c>
      <c r="CW1890" s="12"/>
      <c r="CX1890" s="12"/>
      <c r="CY1890" s="12"/>
      <c r="CZ1890" s="12">
        <f t="shared" si="2346"/>
        <v>0</v>
      </c>
      <c r="DA1890" s="12"/>
      <c r="DB1890" s="12"/>
      <c r="DC1890" s="12"/>
      <c r="DD1890" s="12">
        <f t="shared" si="2347"/>
        <v>0</v>
      </c>
      <c r="DE1890" s="13" t="s">
        <v>54</v>
      </c>
      <c r="DF1890" s="14" t="s">
        <v>55</v>
      </c>
    </row>
    <row r="1891" spans="1:110" ht="51" hidden="1" x14ac:dyDescent="0.25">
      <c r="A1891" s="25" t="s">
        <v>509</v>
      </c>
      <c r="B1891" s="48" t="s">
        <v>1833</v>
      </c>
      <c r="C1891" s="49">
        <v>1909</v>
      </c>
      <c r="D1891" s="49" t="s">
        <v>51</v>
      </c>
      <c r="E1891" s="48" t="s">
        <v>56</v>
      </c>
      <c r="F1891" s="50">
        <v>4600.3999999999996</v>
      </c>
      <c r="G1891" s="50">
        <v>4302.3999999999996</v>
      </c>
      <c r="H1891" s="51">
        <v>33611</v>
      </c>
      <c r="I1891" s="12">
        <f t="shared" si="2296"/>
        <v>8307057.8990000002</v>
      </c>
      <c r="J1891" s="12">
        <f t="shared" si="2297"/>
        <v>3979719.9095000001</v>
      </c>
      <c r="K1891" s="12">
        <f t="shared" si="2295"/>
        <v>4327337.9895000001</v>
      </c>
      <c r="L1891" s="12">
        <f t="shared" si="2317"/>
        <v>4327337.9895000001</v>
      </c>
      <c r="M1891" s="12">
        <f t="shared" si="2319"/>
        <v>0</v>
      </c>
      <c r="N1891" s="12"/>
      <c r="O1891" s="12"/>
      <c r="P1891" s="12">
        <v>0</v>
      </c>
      <c r="Q1891" s="12">
        <v>7959439.8190000001</v>
      </c>
      <c r="R1891" s="12">
        <v>7959439.8190000001</v>
      </c>
      <c r="S1891" s="12">
        <v>0</v>
      </c>
      <c r="T1891" s="12"/>
      <c r="U1891" s="12"/>
      <c r="V1891" s="12">
        <v>0</v>
      </c>
      <c r="W1891" s="12"/>
      <c r="X1891" s="12"/>
      <c r="Y1891" s="12">
        <v>0</v>
      </c>
      <c r="Z1891" s="12"/>
      <c r="AA1891" s="12"/>
      <c r="AB1891" s="12">
        <v>0</v>
      </c>
      <c r="AC1891" s="12"/>
      <c r="AD1891" s="12"/>
      <c r="AE1891" s="12">
        <v>0</v>
      </c>
      <c r="AF1891" s="12"/>
      <c r="AG1891" s="12"/>
      <c r="AH1891" s="12">
        <v>0</v>
      </c>
      <c r="AI1891" s="12"/>
      <c r="AJ1891" s="12"/>
      <c r="AK1891" s="12">
        <v>0</v>
      </c>
      <c r="AL1891" s="12"/>
      <c r="AM1891" s="12"/>
      <c r="AN1891" s="12">
        <v>0</v>
      </c>
      <c r="AO1891" s="32"/>
      <c r="AP1891" s="39" t="s">
        <v>53</v>
      </c>
      <c r="AQ1891" s="32"/>
      <c r="AR1891" s="32">
        <v>0</v>
      </c>
      <c r="AS1891" s="12"/>
      <c r="AT1891" s="12"/>
      <c r="AU1891" s="12">
        <v>0</v>
      </c>
      <c r="AV1891" s="12"/>
      <c r="AW1891" s="12"/>
      <c r="AX1891" s="12">
        <v>0</v>
      </c>
      <c r="AY1891" s="45"/>
      <c r="AZ1891" s="32"/>
      <c r="BA1891" s="12">
        <v>0</v>
      </c>
      <c r="BB1891" s="12">
        <f t="shared" ref="BB1891:BB1899" si="2348">BF1891+BJ1891+BN1891+BR1891+BV1891+BZ1891+CD1891+CH1891+CL1891+CP1891+CT1891+CX1891+DB1891</f>
        <v>0</v>
      </c>
      <c r="BC1891" s="12">
        <f t="shared" si="2299"/>
        <v>347618.08</v>
      </c>
      <c r="BD1891" s="12">
        <f t="shared" si="2300"/>
        <v>347618.08</v>
      </c>
      <c r="BE1891" s="12"/>
      <c r="BF1891" s="12"/>
      <c r="BG1891" s="12"/>
      <c r="BH1891" s="12">
        <f t="shared" si="2335"/>
        <v>0</v>
      </c>
      <c r="BI1891" s="12"/>
      <c r="BJ1891" s="12"/>
      <c r="BK1891" s="12"/>
      <c r="BL1891" s="12">
        <f t="shared" si="2336"/>
        <v>0</v>
      </c>
      <c r="BM1891" s="12"/>
      <c r="BN1891" s="12"/>
      <c r="BO1891" s="12"/>
      <c r="BP1891" s="12">
        <f t="shared" si="2337"/>
        <v>0</v>
      </c>
      <c r="BQ1891" s="12"/>
      <c r="BR1891" s="12"/>
      <c r="BS1891" s="12"/>
      <c r="BT1891" s="12">
        <f t="shared" si="2338"/>
        <v>0</v>
      </c>
      <c r="BU1891" s="12"/>
      <c r="BV1891" s="12"/>
      <c r="BW1891" s="12"/>
      <c r="BX1891" s="12">
        <f t="shared" si="2339"/>
        <v>0</v>
      </c>
      <c r="BY1891" s="12"/>
      <c r="BZ1891" s="12"/>
      <c r="CA1891" s="12"/>
      <c r="CB1891" s="12">
        <f t="shared" si="2340"/>
        <v>0</v>
      </c>
      <c r="CC1891" s="12"/>
      <c r="CD1891" s="12"/>
      <c r="CE1891" s="12"/>
      <c r="CF1891" s="12">
        <f t="shared" si="2341"/>
        <v>0</v>
      </c>
      <c r="CG1891" s="12"/>
      <c r="CH1891" s="12"/>
      <c r="CI1891" s="12"/>
      <c r="CJ1891" s="12">
        <f t="shared" si="2342"/>
        <v>0</v>
      </c>
      <c r="CK1891" s="12"/>
      <c r="CL1891" s="12"/>
      <c r="CM1891" s="12">
        <v>347618.08</v>
      </c>
      <c r="CN1891" s="12">
        <f t="shared" si="2343"/>
        <v>347618.08</v>
      </c>
      <c r="CO1891" s="12"/>
      <c r="CP1891" s="12"/>
      <c r="CQ1891" s="12"/>
      <c r="CR1891" s="12">
        <f t="shared" si="2344"/>
        <v>0</v>
      </c>
      <c r="CS1891" s="12"/>
      <c r="CT1891" s="12"/>
      <c r="CU1891" s="12"/>
      <c r="CV1891" s="12">
        <f t="shared" si="2345"/>
        <v>0</v>
      </c>
      <c r="CW1891" s="12"/>
      <c r="CX1891" s="12"/>
      <c r="CY1891" s="12"/>
      <c r="CZ1891" s="12">
        <f t="shared" si="2346"/>
        <v>0</v>
      </c>
      <c r="DA1891" s="12"/>
      <c r="DB1891" s="12"/>
      <c r="DC1891" s="12"/>
      <c r="DD1891" s="12">
        <f t="shared" si="2347"/>
        <v>0</v>
      </c>
      <c r="DE1891" s="13" t="s">
        <v>54</v>
      </c>
      <c r="DF1891" s="14" t="s">
        <v>55</v>
      </c>
    </row>
    <row r="1892" spans="1:110" ht="38.25" hidden="1" x14ac:dyDescent="0.25">
      <c r="A1892" s="25" t="s">
        <v>510</v>
      </c>
      <c r="B1892" s="48" t="s">
        <v>2482</v>
      </c>
      <c r="C1892" s="49" t="s">
        <v>2394</v>
      </c>
      <c r="D1892" s="49" t="s">
        <v>51</v>
      </c>
      <c r="E1892" s="100" t="s">
        <v>67</v>
      </c>
      <c r="F1892" s="49">
        <v>3567.69</v>
      </c>
      <c r="G1892" s="49">
        <v>3466</v>
      </c>
      <c r="H1892" s="51">
        <v>33611</v>
      </c>
      <c r="I1892" s="12">
        <f t="shared" si="2296"/>
        <v>22546891.883352589</v>
      </c>
      <c r="J1892" s="12">
        <f t="shared" si="2297"/>
        <v>11196109.061676294</v>
      </c>
      <c r="K1892" s="12">
        <f t="shared" si="2295"/>
        <v>11350782.821676295</v>
      </c>
      <c r="L1892" s="12">
        <f t="shared" si="2317"/>
        <v>11350782.821676295</v>
      </c>
      <c r="M1892" s="12">
        <f t="shared" si="2319"/>
        <v>0</v>
      </c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32"/>
      <c r="AP1892" s="39"/>
      <c r="AQ1892" s="32"/>
      <c r="AR1892" s="32"/>
      <c r="AS1892" s="12"/>
      <c r="AT1892" s="12"/>
      <c r="AU1892" s="12"/>
      <c r="AV1892" s="12">
        <v>0</v>
      </c>
      <c r="AW1892" s="12">
        <v>22392218.123352587</v>
      </c>
      <c r="AX1892" s="12"/>
      <c r="AY1892" s="45"/>
      <c r="AZ1892" s="32"/>
      <c r="BA1892" s="12"/>
      <c r="BB1892" s="12">
        <f t="shared" si="2348"/>
        <v>0</v>
      </c>
      <c r="BC1892" s="12">
        <f t="shared" si="2299"/>
        <v>154673.76</v>
      </c>
      <c r="BD1892" s="12">
        <f t="shared" si="2300"/>
        <v>154673.76</v>
      </c>
      <c r="BE1892" s="12"/>
      <c r="BF1892" s="12"/>
      <c r="BG1892" s="12"/>
      <c r="BH1892" s="12"/>
      <c r="BI1892" s="12"/>
      <c r="BJ1892" s="12"/>
      <c r="BK1892" s="12"/>
      <c r="BL1892" s="12"/>
      <c r="BM1892" s="12"/>
      <c r="BN1892" s="12"/>
      <c r="BO1892" s="12"/>
      <c r="BP1892" s="12"/>
      <c r="BQ1892" s="12"/>
      <c r="BR1892" s="12"/>
      <c r="BS1892" s="12"/>
      <c r="BT1892" s="12"/>
      <c r="BU1892" s="12"/>
      <c r="BV1892" s="12"/>
      <c r="BW1892" s="12"/>
      <c r="BX1892" s="12"/>
      <c r="BY1892" s="12"/>
      <c r="BZ1892" s="12"/>
      <c r="CA1892" s="12"/>
      <c r="CB1892" s="12"/>
      <c r="CC1892" s="12"/>
      <c r="CD1892" s="12"/>
      <c r="CE1892" s="12"/>
      <c r="CF1892" s="12"/>
      <c r="CG1892" s="12"/>
      <c r="CH1892" s="12"/>
      <c r="CI1892" s="12">
        <v>154673.76</v>
      </c>
      <c r="CJ1892" s="12">
        <f t="shared" si="2342"/>
        <v>154673.76</v>
      </c>
      <c r="CK1892" s="12"/>
      <c r="CL1892" s="12"/>
      <c r="CM1892" s="12"/>
      <c r="CN1892" s="12"/>
      <c r="CO1892" s="12"/>
      <c r="CP1892" s="12"/>
      <c r="CQ1892" s="12"/>
      <c r="CR1892" s="12"/>
      <c r="CS1892" s="12"/>
      <c r="CT1892" s="12"/>
      <c r="CU1892" s="12"/>
      <c r="CV1892" s="12"/>
      <c r="CW1892" s="12"/>
      <c r="CX1892" s="12"/>
      <c r="CY1892" s="12"/>
      <c r="CZ1892" s="12"/>
      <c r="DA1892" s="12"/>
      <c r="DB1892" s="12"/>
      <c r="DC1892" s="12"/>
      <c r="DD1892" s="12"/>
      <c r="DE1892" s="13" t="s">
        <v>54</v>
      </c>
      <c r="DF1892" s="14" t="s">
        <v>55</v>
      </c>
    </row>
    <row r="1893" spans="1:110" ht="51" hidden="1" x14ac:dyDescent="0.25">
      <c r="A1893" s="25" t="s">
        <v>511</v>
      </c>
      <c r="B1893" s="48" t="s">
        <v>1834</v>
      </c>
      <c r="C1893" s="49">
        <v>1903</v>
      </c>
      <c r="D1893" s="49" t="s">
        <v>51</v>
      </c>
      <c r="E1893" s="48" t="s">
        <v>56</v>
      </c>
      <c r="F1893" s="50">
        <v>1203</v>
      </c>
      <c r="G1893" s="50">
        <v>971</v>
      </c>
      <c r="H1893" s="51">
        <v>34120</v>
      </c>
      <c r="I1893" s="12">
        <f t="shared" si="2296"/>
        <v>275322</v>
      </c>
      <c r="J1893" s="12">
        <f t="shared" si="2297"/>
        <v>137661</v>
      </c>
      <c r="K1893" s="12">
        <f t="shared" si="2295"/>
        <v>137661</v>
      </c>
      <c r="L1893" s="12">
        <f t="shared" si="2317"/>
        <v>137661</v>
      </c>
      <c r="M1893" s="12">
        <f t="shared" si="2319"/>
        <v>0</v>
      </c>
      <c r="N1893" s="12"/>
      <c r="O1893" s="12"/>
      <c r="P1893" s="12">
        <v>0</v>
      </c>
      <c r="Q1893" s="12"/>
      <c r="R1893" s="12"/>
      <c r="S1893" s="12">
        <v>0</v>
      </c>
      <c r="T1893" s="12"/>
      <c r="U1893" s="12"/>
      <c r="V1893" s="12">
        <v>0</v>
      </c>
      <c r="W1893" s="12"/>
      <c r="X1893" s="12"/>
      <c r="Y1893" s="12">
        <v>0</v>
      </c>
      <c r="Z1893" s="12"/>
      <c r="AA1893" s="12"/>
      <c r="AB1893" s="12">
        <v>0</v>
      </c>
      <c r="AC1893" s="12">
        <v>574715.48499999999</v>
      </c>
      <c r="AD1893" s="12">
        <v>275322</v>
      </c>
      <c r="AE1893" s="12">
        <v>-299393.48499999999</v>
      </c>
      <c r="AF1893" s="12"/>
      <c r="AG1893" s="12"/>
      <c r="AH1893" s="12">
        <v>0</v>
      </c>
      <c r="AI1893" s="12"/>
      <c r="AJ1893" s="12"/>
      <c r="AK1893" s="12">
        <v>0</v>
      </c>
      <c r="AL1893" s="12"/>
      <c r="AM1893" s="12"/>
      <c r="AN1893" s="12">
        <v>0</v>
      </c>
      <c r="AO1893" s="32"/>
      <c r="AP1893" s="39" t="s">
        <v>53</v>
      </c>
      <c r="AQ1893" s="32"/>
      <c r="AR1893" s="32">
        <v>0</v>
      </c>
      <c r="AS1893" s="12"/>
      <c r="AT1893" s="12"/>
      <c r="AU1893" s="12">
        <v>0</v>
      </c>
      <c r="AV1893" s="12"/>
      <c r="AW1893" s="12"/>
      <c r="AX1893" s="12">
        <v>0</v>
      </c>
      <c r="AY1893" s="45"/>
      <c r="AZ1893" s="32"/>
      <c r="BA1893" s="12">
        <v>0</v>
      </c>
      <c r="BB1893" s="12">
        <f t="shared" si="2348"/>
        <v>0</v>
      </c>
      <c r="BC1893" s="12">
        <f t="shared" si="2299"/>
        <v>0</v>
      </c>
      <c r="BD1893" s="12">
        <f t="shared" si="2300"/>
        <v>0</v>
      </c>
      <c r="BE1893" s="12"/>
      <c r="BF1893" s="12"/>
      <c r="BG1893" s="12"/>
      <c r="BH1893" s="12">
        <f t="shared" ref="BH1893:BH1899" si="2349">BG1893-BF1893</f>
        <v>0</v>
      </c>
      <c r="BI1893" s="12"/>
      <c r="BJ1893" s="12"/>
      <c r="BK1893" s="12"/>
      <c r="BL1893" s="12">
        <f t="shared" ref="BL1893:BL1899" si="2350">BK1893-BJ1893</f>
        <v>0</v>
      </c>
      <c r="BM1893" s="12"/>
      <c r="BN1893" s="12"/>
      <c r="BO1893" s="12"/>
      <c r="BP1893" s="12">
        <f t="shared" ref="BP1893:BP1899" si="2351">BO1893-BN1893</f>
        <v>0</v>
      </c>
      <c r="BQ1893" s="12"/>
      <c r="BR1893" s="12"/>
      <c r="BS1893" s="12"/>
      <c r="BT1893" s="12">
        <f t="shared" ref="BT1893:BT1899" si="2352">BS1893-BR1893</f>
        <v>0</v>
      </c>
      <c r="BU1893" s="12"/>
      <c r="BV1893" s="12"/>
      <c r="BW1893" s="12"/>
      <c r="BX1893" s="12">
        <f t="shared" ref="BX1893:BX1899" si="2353">BW1893-BV1893</f>
        <v>0</v>
      </c>
      <c r="BY1893" s="12"/>
      <c r="BZ1893" s="12"/>
      <c r="CA1893" s="12"/>
      <c r="CB1893" s="12">
        <f t="shared" ref="CB1893:CB1899" si="2354">CA1893-BZ1893</f>
        <v>0</v>
      </c>
      <c r="CC1893" s="12"/>
      <c r="CD1893" s="12"/>
      <c r="CE1893" s="12"/>
      <c r="CF1893" s="12">
        <f t="shared" ref="CF1893:CF1899" si="2355">CE1893-CD1893</f>
        <v>0</v>
      </c>
      <c r="CG1893" s="12"/>
      <c r="CH1893" s="12"/>
      <c r="CI1893" s="12"/>
      <c r="CJ1893" s="12">
        <f t="shared" ref="CJ1893:CJ1899" si="2356">CI1893-CH1893</f>
        <v>0</v>
      </c>
      <c r="CK1893" s="12"/>
      <c r="CL1893" s="12"/>
      <c r="CM1893" s="12"/>
      <c r="CN1893" s="12">
        <f t="shared" ref="CN1893:CN1899" si="2357">CM1893-CL1893</f>
        <v>0</v>
      </c>
      <c r="CO1893" s="12"/>
      <c r="CP1893" s="12"/>
      <c r="CQ1893" s="12"/>
      <c r="CR1893" s="12">
        <f t="shared" ref="CR1893:CR1899" si="2358">CQ1893-CP1893</f>
        <v>0</v>
      </c>
      <c r="CS1893" s="12"/>
      <c r="CT1893" s="12"/>
      <c r="CU1893" s="12"/>
      <c r="CV1893" s="12">
        <f t="shared" ref="CV1893:CV1899" si="2359">CU1893-CT1893</f>
        <v>0</v>
      </c>
      <c r="CW1893" s="12"/>
      <c r="CX1893" s="12"/>
      <c r="CY1893" s="12"/>
      <c r="CZ1893" s="12">
        <f t="shared" ref="CZ1893:CZ1899" si="2360">CY1893-CX1893</f>
        <v>0</v>
      </c>
      <c r="DA1893" s="12"/>
      <c r="DB1893" s="12"/>
      <c r="DC1893" s="12"/>
      <c r="DD1893" s="12">
        <f t="shared" ref="DD1893:DD1899" si="2361">DC1893-DB1893</f>
        <v>0</v>
      </c>
      <c r="DE1893" s="13" t="s">
        <v>54</v>
      </c>
      <c r="DF1893" s="14" t="s">
        <v>55</v>
      </c>
    </row>
    <row r="1894" spans="1:110" ht="51" hidden="1" x14ac:dyDescent="0.25">
      <c r="A1894" s="25" t="s">
        <v>512</v>
      </c>
      <c r="B1894" s="48" t="s">
        <v>1835</v>
      </c>
      <c r="C1894" s="49">
        <v>1904</v>
      </c>
      <c r="D1894" s="49" t="s">
        <v>51</v>
      </c>
      <c r="E1894" s="48" t="s">
        <v>56</v>
      </c>
      <c r="F1894" s="50">
        <v>9620</v>
      </c>
      <c r="G1894" s="50">
        <v>8575</v>
      </c>
      <c r="H1894" s="51">
        <v>33611</v>
      </c>
      <c r="I1894" s="12">
        <f t="shared" si="2296"/>
        <v>4529640</v>
      </c>
      <c r="J1894" s="12">
        <f t="shared" si="2297"/>
        <v>2264820</v>
      </c>
      <c r="K1894" s="12">
        <f t="shared" si="2295"/>
        <v>2264820</v>
      </c>
      <c r="L1894" s="12">
        <f t="shared" si="2317"/>
        <v>2264820</v>
      </c>
      <c r="M1894" s="12">
        <f t="shared" si="2319"/>
        <v>0</v>
      </c>
      <c r="N1894" s="12"/>
      <c r="O1894" s="12"/>
      <c r="P1894" s="12">
        <v>0</v>
      </c>
      <c r="Q1894" s="12"/>
      <c r="R1894" s="12"/>
      <c r="S1894" s="12">
        <v>0</v>
      </c>
      <c r="T1894" s="12"/>
      <c r="U1894" s="12"/>
      <c r="V1894" s="12">
        <v>0</v>
      </c>
      <c r="W1894" s="12"/>
      <c r="X1894" s="12"/>
      <c r="Y1894" s="12">
        <v>0</v>
      </c>
      <c r="Z1894" s="12"/>
      <c r="AA1894" s="12"/>
      <c r="AB1894" s="12">
        <v>0</v>
      </c>
      <c r="AC1894" s="12"/>
      <c r="AD1894" s="12"/>
      <c r="AE1894" s="12">
        <v>0</v>
      </c>
      <c r="AF1894" s="12"/>
      <c r="AG1894" s="12"/>
      <c r="AH1894" s="12">
        <v>0</v>
      </c>
      <c r="AI1894" s="12"/>
      <c r="AJ1894" s="12"/>
      <c r="AK1894" s="12">
        <v>0</v>
      </c>
      <c r="AL1894" s="12"/>
      <c r="AM1894" s="12"/>
      <c r="AN1894" s="12">
        <v>0</v>
      </c>
      <c r="AO1894" s="32">
        <v>5865710</v>
      </c>
      <c r="AP1894" s="39" t="s">
        <v>547</v>
      </c>
      <c r="AQ1894" s="32">
        <v>4529640</v>
      </c>
      <c r="AR1894" s="32">
        <v>-1336070</v>
      </c>
      <c r="AS1894" s="12"/>
      <c r="AT1894" s="12"/>
      <c r="AU1894" s="12">
        <v>0</v>
      </c>
      <c r="AV1894" s="12"/>
      <c r="AW1894" s="12"/>
      <c r="AX1894" s="12">
        <v>0</v>
      </c>
      <c r="AY1894" s="45"/>
      <c r="AZ1894" s="32"/>
      <c r="BA1894" s="12">
        <v>0</v>
      </c>
      <c r="BB1894" s="12">
        <f t="shared" si="2348"/>
        <v>0</v>
      </c>
      <c r="BC1894" s="12">
        <f t="shared" si="2299"/>
        <v>0</v>
      </c>
      <c r="BD1894" s="12">
        <f t="shared" si="2300"/>
        <v>0</v>
      </c>
      <c r="BE1894" s="12"/>
      <c r="BF1894" s="12"/>
      <c r="BG1894" s="12"/>
      <c r="BH1894" s="12">
        <f t="shared" si="2349"/>
        <v>0</v>
      </c>
      <c r="BI1894" s="12"/>
      <c r="BJ1894" s="12"/>
      <c r="BK1894" s="12"/>
      <c r="BL1894" s="12">
        <f t="shared" si="2350"/>
        <v>0</v>
      </c>
      <c r="BM1894" s="12"/>
      <c r="BN1894" s="12"/>
      <c r="BO1894" s="12"/>
      <c r="BP1894" s="12">
        <f t="shared" si="2351"/>
        <v>0</v>
      </c>
      <c r="BQ1894" s="12"/>
      <c r="BR1894" s="12"/>
      <c r="BS1894" s="12"/>
      <c r="BT1894" s="12">
        <f t="shared" si="2352"/>
        <v>0</v>
      </c>
      <c r="BU1894" s="12"/>
      <c r="BV1894" s="12"/>
      <c r="BW1894" s="12"/>
      <c r="BX1894" s="12">
        <f t="shared" si="2353"/>
        <v>0</v>
      </c>
      <c r="BY1894" s="12"/>
      <c r="BZ1894" s="12"/>
      <c r="CA1894" s="12"/>
      <c r="CB1894" s="12">
        <f t="shared" si="2354"/>
        <v>0</v>
      </c>
      <c r="CC1894" s="12"/>
      <c r="CD1894" s="12"/>
      <c r="CE1894" s="12"/>
      <c r="CF1894" s="12">
        <f t="shared" si="2355"/>
        <v>0</v>
      </c>
      <c r="CG1894" s="12"/>
      <c r="CH1894" s="12"/>
      <c r="CI1894" s="12"/>
      <c r="CJ1894" s="12">
        <f t="shared" si="2356"/>
        <v>0</v>
      </c>
      <c r="CK1894" s="12"/>
      <c r="CL1894" s="12"/>
      <c r="CM1894" s="12"/>
      <c r="CN1894" s="12">
        <f t="shared" si="2357"/>
        <v>0</v>
      </c>
      <c r="CO1894" s="12"/>
      <c r="CP1894" s="12"/>
      <c r="CQ1894" s="12"/>
      <c r="CR1894" s="12">
        <f t="shared" si="2358"/>
        <v>0</v>
      </c>
      <c r="CS1894" s="12"/>
      <c r="CT1894" s="12"/>
      <c r="CU1894" s="12"/>
      <c r="CV1894" s="12">
        <f t="shared" si="2359"/>
        <v>0</v>
      </c>
      <c r="CW1894" s="12"/>
      <c r="CX1894" s="12"/>
      <c r="CY1894" s="12"/>
      <c r="CZ1894" s="12">
        <f t="shared" si="2360"/>
        <v>0</v>
      </c>
      <c r="DA1894" s="12"/>
      <c r="DB1894" s="12"/>
      <c r="DC1894" s="12"/>
      <c r="DD1894" s="12">
        <f t="shared" si="2361"/>
        <v>0</v>
      </c>
      <c r="DE1894" s="13" t="s">
        <v>54</v>
      </c>
      <c r="DF1894" s="14" t="s">
        <v>55</v>
      </c>
    </row>
    <row r="1895" spans="1:110" ht="51" hidden="1" x14ac:dyDescent="0.25">
      <c r="A1895" s="25" t="s">
        <v>513</v>
      </c>
      <c r="B1895" s="48" t="s">
        <v>1836</v>
      </c>
      <c r="C1895" s="49">
        <v>1913</v>
      </c>
      <c r="D1895" s="49" t="s">
        <v>51</v>
      </c>
      <c r="E1895" s="48" t="s">
        <v>56</v>
      </c>
      <c r="F1895" s="50">
        <v>15738</v>
      </c>
      <c r="G1895" s="50">
        <v>14540</v>
      </c>
      <c r="H1895" s="51">
        <v>39407</v>
      </c>
      <c r="I1895" s="12">
        <f t="shared" si="2296"/>
        <v>38865388.799999997</v>
      </c>
      <c r="J1895" s="12">
        <f t="shared" si="2297"/>
        <v>19432694.399999999</v>
      </c>
      <c r="K1895" s="12">
        <f t="shared" si="2295"/>
        <v>19432694.399999999</v>
      </c>
      <c r="L1895" s="12">
        <f t="shared" si="2317"/>
        <v>19432694.399999999</v>
      </c>
      <c r="M1895" s="12">
        <f t="shared" si="2319"/>
        <v>0</v>
      </c>
      <c r="N1895" s="12"/>
      <c r="O1895" s="12"/>
      <c r="P1895" s="12">
        <v>0</v>
      </c>
      <c r="Q1895" s="12"/>
      <c r="R1895" s="12"/>
      <c r="S1895" s="12">
        <v>0</v>
      </c>
      <c r="T1895" s="12"/>
      <c r="U1895" s="12"/>
      <c r="V1895" s="12">
        <v>0</v>
      </c>
      <c r="W1895" s="12"/>
      <c r="X1895" s="12"/>
      <c r="Y1895" s="12">
        <v>0</v>
      </c>
      <c r="Z1895" s="12"/>
      <c r="AA1895" s="12"/>
      <c r="AB1895" s="12">
        <v>0</v>
      </c>
      <c r="AC1895" s="12"/>
      <c r="AD1895" s="12"/>
      <c r="AE1895" s="12">
        <v>0</v>
      </c>
      <c r="AF1895" s="12"/>
      <c r="AG1895" s="12"/>
      <c r="AH1895" s="12">
        <v>0</v>
      </c>
      <c r="AI1895" s="12"/>
      <c r="AJ1895" s="12"/>
      <c r="AK1895" s="12">
        <v>0</v>
      </c>
      <c r="AL1895" s="12"/>
      <c r="AM1895" s="12"/>
      <c r="AN1895" s="12">
        <v>0</v>
      </c>
      <c r="AO1895" s="32"/>
      <c r="AP1895" s="39" t="s">
        <v>53</v>
      </c>
      <c r="AQ1895" s="32"/>
      <c r="AR1895" s="32">
        <v>0</v>
      </c>
      <c r="AS1895" s="12"/>
      <c r="AT1895" s="12"/>
      <c r="AU1895" s="12">
        <v>0</v>
      </c>
      <c r="AV1895" s="12">
        <v>61342804.579999998</v>
      </c>
      <c r="AW1895" s="12">
        <v>38865388.799999997</v>
      </c>
      <c r="AX1895" s="12">
        <v>-22477415.780000001</v>
      </c>
      <c r="AY1895" s="45"/>
      <c r="AZ1895" s="32"/>
      <c r="BA1895" s="12">
        <v>0</v>
      </c>
      <c r="BB1895" s="12">
        <f t="shared" si="2348"/>
        <v>0</v>
      </c>
      <c r="BC1895" s="12">
        <f t="shared" si="2299"/>
        <v>0</v>
      </c>
      <c r="BD1895" s="12">
        <f t="shared" si="2300"/>
        <v>0</v>
      </c>
      <c r="BE1895" s="12"/>
      <c r="BF1895" s="12"/>
      <c r="BG1895" s="12"/>
      <c r="BH1895" s="12">
        <f t="shared" si="2349"/>
        <v>0</v>
      </c>
      <c r="BI1895" s="12"/>
      <c r="BJ1895" s="12"/>
      <c r="BK1895" s="12"/>
      <c r="BL1895" s="12">
        <f t="shared" si="2350"/>
        <v>0</v>
      </c>
      <c r="BM1895" s="12"/>
      <c r="BN1895" s="12"/>
      <c r="BO1895" s="12"/>
      <c r="BP1895" s="12">
        <f t="shared" si="2351"/>
        <v>0</v>
      </c>
      <c r="BQ1895" s="12"/>
      <c r="BR1895" s="12"/>
      <c r="BS1895" s="12"/>
      <c r="BT1895" s="12">
        <f t="shared" si="2352"/>
        <v>0</v>
      </c>
      <c r="BU1895" s="12"/>
      <c r="BV1895" s="12"/>
      <c r="BW1895" s="12"/>
      <c r="BX1895" s="12">
        <f t="shared" si="2353"/>
        <v>0</v>
      </c>
      <c r="BY1895" s="12"/>
      <c r="BZ1895" s="12"/>
      <c r="CA1895" s="12"/>
      <c r="CB1895" s="12">
        <f t="shared" si="2354"/>
        <v>0</v>
      </c>
      <c r="CC1895" s="12"/>
      <c r="CD1895" s="12"/>
      <c r="CE1895" s="12"/>
      <c r="CF1895" s="12">
        <f t="shared" si="2355"/>
        <v>0</v>
      </c>
      <c r="CG1895" s="12"/>
      <c r="CH1895" s="12"/>
      <c r="CI1895" s="12"/>
      <c r="CJ1895" s="12">
        <f t="shared" si="2356"/>
        <v>0</v>
      </c>
      <c r="CK1895" s="12"/>
      <c r="CL1895" s="12"/>
      <c r="CM1895" s="12"/>
      <c r="CN1895" s="12">
        <f t="shared" si="2357"/>
        <v>0</v>
      </c>
      <c r="CO1895" s="12"/>
      <c r="CP1895" s="12"/>
      <c r="CQ1895" s="12"/>
      <c r="CR1895" s="12">
        <f t="shared" si="2358"/>
        <v>0</v>
      </c>
      <c r="CS1895" s="12"/>
      <c r="CT1895" s="12"/>
      <c r="CU1895" s="12"/>
      <c r="CV1895" s="12">
        <f t="shared" si="2359"/>
        <v>0</v>
      </c>
      <c r="CW1895" s="12"/>
      <c r="CX1895" s="12"/>
      <c r="CY1895" s="12"/>
      <c r="CZ1895" s="12">
        <f t="shared" si="2360"/>
        <v>0</v>
      </c>
      <c r="DA1895" s="12"/>
      <c r="DB1895" s="12"/>
      <c r="DC1895" s="12"/>
      <c r="DD1895" s="12">
        <f t="shared" si="2361"/>
        <v>0</v>
      </c>
      <c r="DE1895" s="13" t="s">
        <v>54</v>
      </c>
      <c r="DF1895" s="14" t="s">
        <v>55</v>
      </c>
    </row>
    <row r="1896" spans="1:110" ht="38.25" hidden="1" x14ac:dyDescent="0.25">
      <c r="A1896" s="25" t="s">
        <v>2368</v>
      </c>
      <c r="B1896" s="48" t="s">
        <v>1837</v>
      </c>
      <c r="C1896" s="49">
        <v>1909</v>
      </c>
      <c r="D1896" s="49" t="s">
        <v>51</v>
      </c>
      <c r="E1896" s="48" t="s">
        <v>52</v>
      </c>
      <c r="F1896" s="50">
        <v>8082.1</v>
      </c>
      <c r="G1896" s="50">
        <v>7244.1</v>
      </c>
      <c r="H1896" s="51">
        <v>33611</v>
      </c>
      <c r="I1896" s="12">
        <f t="shared" si="2296"/>
        <v>18520141.036000002</v>
      </c>
      <c r="J1896" s="12">
        <f t="shared" si="2297"/>
        <v>9035457.6380000003</v>
      </c>
      <c r="K1896" s="12">
        <f t="shared" si="2295"/>
        <v>9484683.3980000019</v>
      </c>
      <c r="L1896" s="12">
        <f t="shared" si="2317"/>
        <v>9484683.3980000019</v>
      </c>
      <c r="M1896" s="12">
        <f t="shared" si="2319"/>
        <v>0</v>
      </c>
      <c r="N1896" s="12"/>
      <c r="O1896" s="12"/>
      <c r="P1896" s="12">
        <v>0</v>
      </c>
      <c r="Q1896" s="12">
        <v>18070915.276000001</v>
      </c>
      <c r="R1896" s="12">
        <v>18070915.276000001</v>
      </c>
      <c r="S1896" s="12">
        <v>0</v>
      </c>
      <c r="T1896" s="12"/>
      <c r="U1896" s="12"/>
      <c r="V1896" s="12">
        <v>0</v>
      </c>
      <c r="W1896" s="12"/>
      <c r="X1896" s="12"/>
      <c r="Y1896" s="12">
        <v>0</v>
      </c>
      <c r="Z1896" s="12"/>
      <c r="AA1896" s="12"/>
      <c r="AB1896" s="12">
        <v>0</v>
      </c>
      <c r="AC1896" s="12"/>
      <c r="AD1896" s="12"/>
      <c r="AE1896" s="12">
        <v>0</v>
      </c>
      <c r="AF1896" s="12"/>
      <c r="AG1896" s="12"/>
      <c r="AH1896" s="12">
        <v>0</v>
      </c>
      <c r="AI1896" s="12"/>
      <c r="AJ1896" s="12"/>
      <c r="AK1896" s="12">
        <v>0</v>
      </c>
      <c r="AL1896" s="12"/>
      <c r="AM1896" s="12"/>
      <c r="AN1896" s="12">
        <v>0</v>
      </c>
      <c r="AO1896" s="32"/>
      <c r="AP1896" s="39" t="s">
        <v>53</v>
      </c>
      <c r="AQ1896" s="32"/>
      <c r="AR1896" s="32">
        <v>0</v>
      </c>
      <c r="AS1896" s="12"/>
      <c r="AT1896" s="12"/>
      <c r="AU1896" s="12">
        <v>0</v>
      </c>
      <c r="AV1896" s="12"/>
      <c r="AW1896" s="12"/>
      <c r="AX1896" s="12">
        <v>0</v>
      </c>
      <c r="AY1896" s="45"/>
      <c r="AZ1896" s="32"/>
      <c r="BA1896" s="12">
        <v>0</v>
      </c>
      <c r="BB1896" s="12">
        <f t="shared" si="2348"/>
        <v>0</v>
      </c>
      <c r="BC1896" s="12">
        <f t="shared" si="2299"/>
        <v>449225.76</v>
      </c>
      <c r="BD1896" s="12">
        <f t="shared" si="2300"/>
        <v>449225.76</v>
      </c>
      <c r="BE1896" s="12"/>
      <c r="BF1896" s="12"/>
      <c r="BG1896" s="12"/>
      <c r="BH1896" s="12">
        <f t="shared" si="2349"/>
        <v>0</v>
      </c>
      <c r="BI1896" s="12"/>
      <c r="BJ1896" s="12"/>
      <c r="BK1896" s="12"/>
      <c r="BL1896" s="12">
        <f t="shared" si="2350"/>
        <v>0</v>
      </c>
      <c r="BM1896" s="12"/>
      <c r="BN1896" s="12"/>
      <c r="BO1896" s="12"/>
      <c r="BP1896" s="12">
        <f t="shared" si="2351"/>
        <v>0</v>
      </c>
      <c r="BQ1896" s="12"/>
      <c r="BR1896" s="12"/>
      <c r="BS1896" s="12"/>
      <c r="BT1896" s="12">
        <f t="shared" si="2352"/>
        <v>0</v>
      </c>
      <c r="BU1896" s="12"/>
      <c r="BV1896" s="12"/>
      <c r="BW1896" s="12"/>
      <c r="BX1896" s="12">
        <f t="shared" si="2353"/>
        <v>0</v>
      </c>
      <c r="BY1896" s="12"/>
      <c r="BZ1896" s="12"/>
      <c r="CA1896" s="12"/>
      <c r="CB1896" s="12">
        <f t="shared" si="2354"/>
        <v>0</v>
      </c>
      <c r="CC1896" s="12"/>
      <c r="CD1896" s="12"/>
      <c r="CE1896" s="12"/>
      <c r="CF1896" s="12">
        <f t="shared" si="2355"/>
        <v>0</v>
      </c>
      <c r="CG1896" s="12"/>
      <c r="CH1896" s="12"/>
      <c r="CI1896" s="12"/>
      <c r="CJ1896" s="12">
        <f t="shared" si="2356"/>
        <v>0</v>
      </c>
      <c r="CK1896" s="12"/>
      <c r="CL1896" s="12"/>
      <c r="CM1896" s="12">
        <v>449225.76</v>
      </c>
      <c r="CN1896" s="12">
        <f t="shared" si="2357"/>
        <v>449225.76</v>
      </c>
      <c r="CO1896" s="12"/>
      <c r="CP1896" s="12"/>
      <c r="CQ1896" s="12"/>
      <c r="CR1896" s="12">
        <f t="shared" si="2358"/>
        <v>0</v>
      </c>
      <c r="CS1896" s="12"/>
      <c r="CT1896" s="12"/>
      <c r="CU1896" s="12"/>
      <c r="CV1896" s="12">
        <f t="shared" si="2359"/>
        <v>0</v>
      </c>
      <c r="CW1896" s="12"/>
      <c r="CX1896" s="12"/>
      <c r="CY1896" s="12"/>
      <c r="CZ1896" s="12">
        <f t="shared" si="2360"/>
        <v>0</v>
      </c>
      <c r="DA1896" s="12"/>
      <c r="DB1896" s="12"/>
      <c r="DC1896" s="12"/>
      <c r="DD1896" s="12">
        <f t="shared" si="2361"/>
        <v>0</v>
      </c>
      <c r="DE1896" s="13" t="s">
        <v>54</v>
      </c>
      <c r="DF1896" s="14" t="s">
        <v>55</v>
      </c>
    </row>
    <row r="1897" spans="1:110" ht="38.25" hidden="1" x14ac:dyDescent="0.25">
      <c r="A1897" s="25" t="s">
        <v>2369</v>
      </c>
      <c r="B1897" s="48" t="s">
        <v>1925</v>
      </c>
      <c r="C1897" s="49">
        <v>1912</v>
      </c>
      <c r="D1897" s="49"/>
      <c r="E1897" s="48" t="s">
        <v>52</v>
      </c>
      <c r="F1897" s="50">
        <v>954.13</v>
      </c>
      <c r="G1897" s="50">
        <v>766.13</v>
      </c>
      <c r="H1897" s="51">
        <v>34018</v>
      </c>
      <c r="I1897" s="12">
        <f t="shared" si="2296"/>
        <v>2051275.2</v>
      </c>
      <c r="J1897" s="12">
        <f t="shared" si="2297"/>
        <v>1025637.6</v>
      </c>
      <c r="K1897" s="12">
        <f t="shared" si="2295"/>
        <v>1025637.6</v>
      </c>
      <c r="L1897" s="12">
        <f t="shared" si="2317"/>
        <v>1025637.6</v>
      </c>
      <c r="M1897" s="12">
        <f t="shared" si="2319"/>
        <v>0</v>
      </c>
      <c r="N1897" s="12"/>
      <c r="O1897" s="12"/>
      <c r="P1897" s="12">
        <v>0</v>
      </c>
      <c r="Q1897" s="12"/>
      <c r="R1897" s="12"/>
      <c r="S1897" s="12">
        <v>0</v>
      </c>
      <c r="T1897" s="12"/>
      <c r="U1897" s="12"/>
      <c r="V1897" s="12">
        <v>0</v>
      </c>
      <c r="W1897" s="12"/>
      <c r="X1897" s="12"/>
      <c r="Y1897" s="12">
        <v>0</v>
      </c>
      <c r="Z1897" s="12"/>
      <c r="AA1897" s="12"/>
      <c r="AB1897" s="12">
        <v>0</v>
      </c>
      <c r="AC1897" s="12"/>
      <c r="AD1897" s="12"/>
      <c r="AE1897" s="12">
        <v>0</v>
      </c>
      <c r="AF1897" s="12"/>
      <c r="AG1897" s="12"/>
      <c r="AH1897" s="12">
        <v>0</v>
      </c>
      <c r="AI1897" s="12"/>
      <c r="AJ1897" s="12"/>
      <c r="AK1897" s="12">
        <v>0</v>
      </c>
      <c r="AL1897" s="12"/>
      <c r="AM1897" s="12"/>
      <c r="AN1897" s="12">
        <v>0</v>
      </c>
      <c r="AO1897" s="32"/>
      <c r="AP1897" s="39"/>
      <c r="AQ1897" s="32"/>
      <c r="AR1897" s="32">
        <v>0</v>
      </c>
      <c r="AS1897" s="12">
        <v>10024392.58</v>
      </c>
      <c r="AT1897" s="12">
        <v>2051275.2</v>
      </c>
      <c r="AU1897" s="12">
        <v>-7973117.3799999999</v>
      </c>
      <c r="AV1897" s="12"/>
      <c r="AW1897" s="12"/>
      <c r="AX1897" s="12">
        <v>0</v>
      </c>
      <c r="AY1897" s="45"/>
      <c r="AZ1897" s="32"/>
      <c r="BA1897" s="12">
        <v>0</v>
      </c>
      <c r="BB1897" s="12">
        <f t="shared" si="2348"/>
        <v>0</v>
      </c>
      <c r="BC1897" s="12">
        <f t="shared" si="2299"/>
        <v>0</v>
      </c>
      <c r="BD1897" s="12">
        <f t="shared" si="2300"/>
        <v>0</v>
      </c>
      <c r="BE1897" s="12"/>
      <c r="BF1897" s="12"/>
      <c r="BG1897" s="12"/>
      <c r="BH1897" s="12">
        <f t="shared" si="2349"/>
        <v>0</v>
      </c>
      <c r="BI1897" s="12"/>
      <c r="BJ1897" s="12"/>
      <c r="BK1897" s="12"/>
      <c r="BL1897" s="12">
        <f t="shared" si="2350"/>
        <v>0</v>
      </c>
      <c r="BM1897" s="12"/>
      <c r="BN1897" s="12"/>
      <c r="BO1897" s="12"/>
      <c r="BP1897" s="12">
        <f t="shared" si="2351"/>
        <v>0</v>
      </c>
      <c r="BQ1897" s="12"/>
      <c r="BR1897" s="12"/>
      <c r="BS1897" s="12"/>
      <c r="BT1897" s="12">
        <f t="shared" si="2352"/>
        <v>0</v>
      </c>
      <c r="BU1897" s="12"/>
      <c r="BV1897" s="12"/>
      <c r="BW1897" s="12"/>
      <c r="BX1897" s="12">
        <f t="shared" si="2353"/>
        <v>0</v>
      </c>
      <c r="BY1897" s="12"/>
      <c r="BZ1897" s="12"/>
      <c r="CA1897" s="12"/>
      <c r="CB1897" s="12">
        <f t="shared" si="2354"/>
        <v>0</v>
      </c>
      <c r="CC1897" s="12"/>
      <c r="CD1897" s="12"/>
      <c r="CE1897" s="12"/>
      <c r="CF1897" s="12">
        <f t="shared" si="2355"/>
        <v>0</v>
      </c>
      <c r="CG1897" s="12"/>
      <c r="CH1897" s="12"/>
      <c r="CI1897" s="12"/>
      <c r="CJ1897" s="12">
        <f t="shared" si="2356"/>
        <v>0</v>
      </c>
      <c r="CK1897" s="12"/>
      <c r="CL1897" s="12"/>
      <c r="CM1897" s="12"/>
      <c r="CN1897" s="12">
        <f t="shared" si="2357"/>
        <v>0</v>
      </c>
      <c r="CO1897" s="12"/>
      <c r="CP1897" s="12"/>
      <c r="CQ1897" s="12"/>
      <c r="CR1897" s="12">
        <f t="shared" si="2358"/>
        <v>0</v>
      </c>
      <c r="CS1897" s="12"/>
      <c r="CT1897" s="12"/>
      <c r="CU1897" s="12"/>
      <c r="CV1897" s="12">
        <f t="shared" si="2359"/>
        <v>0</v>
      </c>
      <c r="CW1897" s="12"/>
      <c r="CX1897" s="12"/>
      <c r="CY1897" s="12"/>
      <c r="CZ1897" s="12">
        <f t="shared" si="2360"/>
        <v>0</v>
      </c>
      <c r="DA1897" s="12"/>
      <c r="DB1897" s="12"/>
      <c r="DC1897" s="12"/>
      <c r="DD1897" s="12">
        <f t="shared" si="2361"/>
        <v>0</v>
      </c>
      <c r="DE1897" s="13" t="s">
        <v>54</v>
      </c>
      <c r="DF1897" s="14" t="s">
        <v>55</v>
      </c>
    </row>
    <row r="1898" spans="1:110" ht="51" hidden="1" x14ac:dyDescent="0.25">
      <c r="A1898" s="25" t="s">
        <v>515</v>
      </c>
      <c r="B1898" s="48" t="s">
        <v>1926</v>
      </c>
      <c r="C1898" s="49">
        <v>1914</v>
      </c>
      <c r="D1898" s="49"/>
      <c r="E1898" s="48" t="s">
        <v>56</v>
      </c>
      <c r="F1898" s="50">
        <v>755.08</v>
      </c>
      <c r="G1898" s="50">
        <v>670.08</v>
      </c>
      <c r="H1898" s="51">
        <v>34018</v>
      </c>
      <c r="I1898" s="12">
        <f t="shared" si="2296"/>
        <v>1147684.8</v>
      </c>
      <c r="J1898" s="12">
        <f t="shared" si="2297"/>
        <v>573842.4</v>
      </c>
      <c r="K1898" s="12">
        <f t="shared" si="2295"/>
        <v>573842.4</v>
      </c>
      <c r="L1898" s="12">
        <f t="shared" si="2317"/>
        <v>573842.4</v>
      </c>
      <c r="M1898" s="12">
        <f t="shared" si="2319"/>
        <v>0</v>
      </c>
      <c r="N1898" s="12"/>
      <c r="O1898" s="12"/>
      <c r="P1898" s="12">
        <v>0</v>
      </c>
      <c r="Q1898" s="12"/>
      <c r="R1898" s="12"/>
      <c r="S1898" s="12">
        <v>0</v>
      </c>
      <c r="T1898" s="12"/>
      <c r="U1898" s="12"/>
      <c r="V1898" s="12">
        <v>0</v>
      </c>
      <c r="W1898" s="12"/>
      <c r="X1898" s="12"/>
      <c r="Y1898" s="12">
        <v>0</v>
      </c>
      <c r="Z1898" s="12"/>
      <c r="AA1898" s="12"/>
      <c r="AB1898" s="12">
        <v>0</v>
      </c>
      <c r="AC1898" s="12"/>
      <c r="AD1898" s="12"/>
      <c r="AE1898" s="12">
        <v>0</v>
      </c>
      <c r="AF1898" s="12"/>
      <c r="AG1898" s="12"/>
      <c r="AH1898" s="12">
        <v>0</v>
      </c>
      <c r="AI1898" s="12"/>
      <c r="AJ1898" s="12"/>
      <c r="AK1898" s="12">
        <v>0</v>
      </c>
      <c r="AL1898" s="12"/>
      <c r="AM1898" s="12"/>
      <c r="AN1898" s="12">
        <v>0</v>
      </c>
      <c r="AO1898" s="32"/>
      <c r="AP1898" s="39"/>
      <c r="AQ1898" s="32"/>
      <c r="AR1898" s="32">
        <v>0</v>
      </c>
      <c r="AS1898" s="12">
        <v>2517313.9</v>
      </c>
      <c r="AT1898" s="12">
        <v>1147684.8</v>
      </c>
      <c r="AU1898" s="12">
        <v>-1369629.0999999999</v>
      </c>
      <c r="AV1898" s="12"/>
      <c r="AW1898" s="12"/>
      <c r="AX1898" s="12">
        <v>0</v>
      </c>
      <c r="AY1898" s="45"/>
      <c r="AZ1898" s="32"/>
      <c r="BA1898" s="12">
        <v>0</v>
      </c>
      <c r="BB1898" s="12">
        <f t="shared" si="2348"/>
        <v>0</v>
      </c>
      <c r="BC1898" s="12">
        <f t="shared" si="2299"/>
        <v>0</v>
      </c>
      <c r="BD1898" s="12">
        <f t="shared" si="2300"/>
        <v>0</v>
      </c>
      <c r="BE1898" s="12"/>
      <c r="BF1898" s="12"/>
      <c r="BG1898" s="12"/>
      <c r="BH1898" s="12">
        <f t="shared" si="2349"/>
        <v>0</v>
      </c>
      <c r="BI1898" s="12"/>
      <c r="BJ1898" s="12"/>
      <c r="BK1898" s="12"/>
      <c r="BL1898" s="12">
        <f t="shared" si="2350"/>
        <v>0</v>
      </c>
      <c r="BM1898" s="12"/>
      <c r="BN1898" s="12"/>
      <c r="BO1898" s="12"/>
      <c r="BP1898" s="12">
        <f t="shared" si="2351"/>
        <v>0</v>
      </c>
      <c r="BQ1898" s="12"/>
      <c r="BR1898" s="12"/>
      <c r="BS1898" s="12"/>
      <c r="BT1898" s="12">
        <f t="shared" si="2352"/>
        <v>0</v>
      </c>
      <c r="BU1898" s="12"/>
      <c r="BV1898" s="12"/>
      <c r="BW1898" s="12"/>
      <c r="BX1898" s="12">
        <f t="shared" si="2353"/>
        <v>0</v>
      </c>
      <c r="BY1898" s="12"/>
      <c r="BZ1898" s="12"/>
      <c r="CA1898" s="12"/>
      <c r="CB1898" s="12">
        <f t="shared" si="2354"/>
        <v>0</v>
      </c>
      <c r="CC1898" s="12"/>
      <c r="CD1898" s="12"/>
      <c r="CE1898" s="12"/>
      <c r="CF1898" s="12">
        <f t="shared" si="2355"/>
        <v>0</v>
      </c>
      <c r="CG1898" s="12"/>
      <c r="CH1898" s="12"/>
      <c r="CI1898" s="12"/>
      <c r="CJ1898" s="12">
        <f t="shared" si="2356"/>
        <v>0</v>
      </c>
      <c r="CK1898" s="12"/>
      <c r="CL1898" s="12"/>
      <c r="CM1898" s="12"/>
      <c r="CN1898" s="12">
        <f t="shared" si="2357"/>
        <v>0</v>
      </c>
      <c r="CO1898" s="12"/>
      <c r="CP1898" s="12"/>
      <c r="CQ1898" s="12"/>
      <c r="CR1898" s="12">
        <f t="shared" si="2358"/>
        <v>0</v>
      </c>
      <c r="CS1898" s="12"/>
      <c r="CT1898" s="12"/>
      <c r="CU1898" s="12"/>
      <c r="CV1898" s="12">
        <f t="shared" si="2359"/>
        <v>0</v>
      </c>
      <c r="CW1898" s="12"/>
      <c r="CX1898" s="12"/>
      <c r="CY1898" s="12"/>
      <c r="CZ1898" s="12">
        <f t="shared" si="2360"/>
        <v>0</v>
      </c>
      <c r="DA1898" s="12"/>
      <c r="DB1898" s="12"/>
      <c r="DC1898" s="12"/>
      <c r="DD1898" s="12">
        <f t="shared" si="2361"/>
        <v>0</v>
      </c>
      <c r="DE1898" s="13" t="s">
        <v>54</v>
      </c>
      <c r="DF1898" s="14" t="s">
        <v>55</v>
      </c>
    </row>
    <row r="1899" spans="1:110" ht="51" hidden="1" x14ac:dyDescent="0.25">
      <c r="A1899" s="25" t="s">
        <v>516</v>
      </c>
      <c r="B1899" s="48" t="s">
        <v>1838</v>
      </c>
      <c r="C1899" s="49">
        <v>1908</v>
      </c>
      <c r="D1899" s="49" t="s">
        <v>51</v>
      </c>
      <c r="E1899" s="48" t="s">
        <v>56</v>
      </c>
      <c r="F1899" s="50">
        <v>1559.23</v>
      </c>
      <c r="G1899" s="50">
        <v>1283.23</v>
      </c>
      <c r="H1899" s="51">
        <v>33611</v>
      </c>
      <c r="I1899" s="12">
        <f t="shared" si="2296"/>
        <v>4276040.25</v>
      </c>
      <c r="J1899" s="12">
        <f t="shared" si="2297"/>
        <v>1948498.95</v>
      </c>
      <c r="K1899" s="12">
        <f t="shared" si="2295"/>
        <v>2327541.2999999998</v>
      </c>
      <c r="L1899" s="12">
        <f t="shared" si="2317"/>
        <v>2327541.2999999998</v>
      </c>
      <c r="M1899" s="12">
        <f t="shared" si="2319"/>
        <v>0</v>
      </c>
      <c r="N1899" s="12">
        <v>645464.68000000005</v>
      </c>
      <c r="O1899" s="12">
        <v>695890.8</v>
      </c>
      <c r="P1899" s="12">
        <v>50426.119999999995</v>
      </c>
      <c r="Q1899" s="12">
        <v>3201107.1</v>
      </c>
      <c r="R1899" s="12">
        <v>3201107.1</v>
      </c>
      <c r="S1899" s="12">
        <v>0</v>
      </c>
      <c r="T1899" s="12"/>
      <c r="U1899" s="12"/>
      <c r="V1899" s="12">
        <v>0</v>
      </c>
      <c r="W1899" s="12"/>
      <c r="X1899" s="12"/>
      <c r="Y1899" s="12">
        <v>0</v>
      </c>
      <c r="Z1899" s="12"/>
      <c r="AA1899" s="12"/>
      <c r="AB1899" s="12">
        <v>0</v>
      </c>
      <c r="AC1899" s="12"/>
      <c r="AD1899" s="12"/>
      <c r="AE1899" s="12">
        <v>0</v>
      </c>
      <c r="AF1899" s="12"/>
      <c r="AG1899" s="12"/>
      <c r="AH1899" s="12">
        <v>0</v>
      </c>
      <c r="AI1899" s="12"/>
      <c r="AJ1899" s="12"/>
      <c r="AK1899" s="12">
        <v>0</v>
      </c>
      <c r="AL1899" s="12"/>
      <c r="AM1899" s="12"/>
      <c r="AN1899" s="12">
        <v>0</v>
      </c>
      <c r="AO1899" s="32"/>
      <c r="AP1899" s="39" t="s">
        <v>53</v>
      </c>
      <c r="AQ1899" s="32"/>
      <c r="AR1899" s="32">
        <v>0</v>
      </c>
      <c r="AS1899" s="12"/>
      <c r="AT1899" s="12"/>
      <c r="AU1899" s="12">
        <v>0</v>
      </c>
      <c r="AV1899" s="12"/>
      <c r="AW1899" s="12"/>
      <c r="AX1899" s="12">
        <v>0</v>
      </c>
      <c r="AY1899" s="45"/>
      <c r="AZ1899" s="32"/>
      <c r="BA1899" s="12">
        <v>0</v>
      </c>
      <c r="BB1899" s="12">
        <f t="shared" si="2348"/>
        <v>0</v>
      </c>
      <c r="BC1899" s="12">
        <f t="shared" si="2299"/>
        <v>379042.35</v>
      </c>
      <c r="BD1899" s="12">
        <f t="shared" si="2300"/>
        <v>379042.35</v>
      </c>
      <c r="BE1899" s="12"/>
      <c r="BF1899" s="12"/>
      <c r="BG1899" s="12"/>
      <c r="BH1899" s="12">
        <f t="shared" si="2349"/>
        <v>0</v>
      </c>
      <c r="BI1899" s="12"/>
      <c r="BJ1899" s="12"/>
      <c r="BK1899" s="12"/>
      <c r="BL1899" s="12">
        <f t="shared" si="2350"/>
        <v>0</v>
      </c>
      <c r="BM1899" s="12"/>
      <c r="BN1899" s="12"/>
      <c r="BO1899" s="12"/>
      <c r="BP1899" s="12">
        <f t="shared" si="2351"/>
        <v>0</v>
      </c>
      <c r="BQ1899" s="12"/>
      <c r="BR1899" s="12"/>
      <c r="BS1899" s="12"/>
      <c r="BT1899" s="12">
        <f t="shared" si="2352"/>
        <v>0</v>
      </c>
      <c r="BU1899" s="12"/>
      <c r="BV1899" s="12"/>
      <c r="BW1899" s="12"/>
      <c r="BX1899" s="12">
        <f t="shared" si="2353"/>
        <v>0</v>
      </c>
      <c r="BY1899" s="12"/>
      <c r="BZ1899" s="12"/>
      <c r="CA1899" s="12"/>
      <c r="CB1899" s="12">
        <f t="shared" si="2354"/>
        <v>0</v>
      </c>
      <c r="CC1899" s="12"/>
      <c r="CD1899" s="12"/>
      <c r="CE1899" s="12"/>
      <c r="CF1899" s="12">
        <f t="shared" si="2355"/>
        <v>0</v>
      </c>
      <c r="CG1899" s="12"/>
      <c r="CH1899" s="12"/>
      <c r="CI1899" s="12"/>
      <c r="CJ1899" s="12">
        <f t="shared" si="2356"/>
        <v>0</v>
      </c>
      <c r="CK1899" s="12"/>
      <c r="CL1899" s="12"/>
      <c r="CM1899" s="12">
        <v>379042.35</v>
      </c>
      <c r="CN1899" s="12">
        <f t="shared" si="2357"/>
        <v>379042.35</v>
      </c>
      <c r="CO1899" s="12"/>
      <c r="CP1899" s="12"/>
      <c r="CQ1899" s="12"/>
      <c r="CR1899" s="12">
        <f t="shared" si="2358"/>
        <v>0</v>
      </c>
      <c r="CS1899" s="12"/>
      <c r="CT1899" s="12"/>
      <c r="CU1899" s="12"/>
      <c r="CV1899" s="12">
        <f t="shared" si="2359"/>
        <v>0</v>
      </c>
      <c r="CW1899" s="12"/>
      <c r="CX1899" s="12"/>
      <c r="CY1899" s="12"/>
      <c r="CZ1899" s="12">
        <f t="shared" si="2360"/>
        <v>0</v>
      </c>
      <c r="DA1899" s="12"/>
      <c r="DB1899" s="12"/>
      <c r="DC1899" s="12"/>
      <c r="DD1899" s="12">
        <f t="shared" si="2361"/>
        <v>0</v>
      </c>
      <c r="DE1899" s="13" t="s">
        <v>54</v>
      </c>
      <c r="DF1899" s="14" t="s">
        <v>55</v>
      </c>
    </row>
    <row r="1900" spans="1:110" ht="51" hidden="1" x14ac:dyDescent="0.25">
      <c r="A1900" s="25" t="s">
        <v>2370</v>
      </c>
      <c r="B1900" s="48" t="s">
        <v>1839</v>
      </c>
      <c r="C1900" s="49">
        <v>1900</v>
      </c>
      <c r="D1900" s="49" t="s">
        <v>51</v>
      </c>
      <c r="E1900" s="48" t="s">
        <v>56</v>
      </c>
      <c r="F1900" s="50">
        <v>1144.1600000000001</v>
      </c>
      <c r="G1900" s="50">
        <v>1030.1600000000001</v>
      </c>
      <c r="H1900" s="51">
        <v>34052</v>
      </c>
      <c r="I1900" s="12">
        <f t="shared" si="2296"/>
        <v>1626031.2</v>
      </c>
      <c r="J1900" s="12">
        <f t="shared" si="2297"/>
        <v>813015.6</v>
      </c>
      <c r="K1900" s="12">
        <f t="shared" si="2295"/>
        <v>813015.6</v>
      </c>
      <c r="L1900" s="12">
        <f t="shared" si="2317"/>
        <v>813015.6</v>
      </c>
      <c r="M1900" s="12">
        <f t="shared" si="2319"/>
        <v>0</v>
      </c>
      <c r="N1900" s="12"/>
      <c r="O1900" s="12"/>
      <c r="P1900" s="12">
        <v>0</v>
      </c>
      <c r="Q1900" s="12"/>
      <c r="R1900" s="12"/>
      <c r="S1900" s="12">
        <v>0</v>
      </c>
      <c r="T1900" s="12"/>
      <c r="U1900" s="12"/>
      <c r="V1900" s="12">
        <v>0</v>
      </c>
      <c r="W1900" s="12"/>
      <c r="X1900" s="12"/>
      <c r="Y1900" s="12">
        <v>0</v>
      </c>
      <c r="Z1900" s="12"/>
      <c r="AA1900" s="12"/>
      <c r="AB1900" s="12">
        <v>0</v>
      </c>
      <c r="AC1900" s="12"/>
      <c r="AD1900" s="12"/>
      <c r="AE1900" s="12">
        <v>0</v>
      </c>
      <c r="AF1900" s="12"/>
      <c r="AG1900" s="12"/>
      <c r="AH1900" s="12">
        <v>0</v>
      </c>
      <c r="AI1900" s="12"/>
      <c r="AJ1900" s="12"/>
      <c r="AK1900" s="12">
        <v>0</v>
      </c>
      <c r="AL1900" s="12"/>
      <c r="AM1900" s="12"/>
      <c r="AN1900" s="12">
        <v>0</v>
      </c>
      <c r="AO1900" s="32"/>
      <c r="AP1900" s="39" t="s">
        <v>53</v>
      </c>
      <c r="AQ1900" s="32"/>
      <c r="AR1900" s="32">
        <v>0</v>
      </c>
      <c r="AS1900" s="12">
        <v>1843229.774</v>
      </c>
      <c r="AT1900" s="12">
        <v>1626031.2</v>
      </c>
      <c r="AU1900" s="12">
        <v>-217198.57400000002</v>
      </c>
      <c r="AV1900" s="12"/>
      <c r="AW1900" s="12"/>
      <c r="AX1900" s="12">
        <v>0</v>
      </c>
      <c r="AY1900" s="45"/>
      <c r="AZ1900" s="32"/>
      <c r="BA1900" s="12">
        <v>0</v>
      </c>
      <c r="BB1900" s="12">
        <f>BF1900+BJ1900+BN1900+BR1900+BV1900+BZ1900+CD1900+CH1900+CL1900+CP1900+CT1900+CX1900+DB1900</f>
        <v>0</v>
      </c>
      <c r="BC1900" s="12">
        <f t="shared" si="2299"/>
        <v>0</v>
      </c>
      <c r="BD1900" s="12">
        <f t="shared" si="2300"/>
        <v>0</v>
      </c>
      <c r="BE1900" s="12"/>
      <c r="BF1900" s="12"/>
      <c r="BG1900" s="12"/>
      <c r="BH1900" s="12">
        <f t="shared" ref="BH1900:BH1913" si="2362">BG1900-BF1900</f>
        <v>0</v>
      </c>
      <c r="BI1900" s="12"/>
      <c r="BJ1900" s="12"/>
      <c r="BK1900" s="12"/>
      <c r="BL1900" s="12">
        <f t="shared" ref="BL1900:BL1913" si="2363">BK1900-BJ1900</f>
        <v>0</v>
      </c>
      <c r="BM1900" s="12"/>
      <c r="BN1900" s="12"/>
      <c r="BO1900" s="12"/>
      <c r="BP1900" s="12">
        <f t="shared" ref="BP1900:BP1913" si="2364">BO1900-BN1900</f>
        <v>0</v>
      </c>
      <c r="BQ1900" s="12"/>
      <c r="BR1900" s="12"/>
      <c r="BS1900" s="12"/>
      <c r="BT1900" s="12">
        <f t="shared" ref="BT1900:BT1913" si="2365">BS1900-BR1900</f>
        <v>0</v>
      </c>
      <c r="BU1900" s="12"/>
      <c r="BV1900" s="12"/>
      <c r="BW1900" s="12"/>
      <c r="BX1900" s="12">
        <f t="shared" ref="BX1900:BX1913" si="2366">BW1900-BV1900</f>
        <v>0</v>
      </c>
      <c r="BY1900" s="12"/>
      <c r="BZ1900" s="12"/>
      <c r="CA1900" s="12"/>
      <c r="CB1900" s="12">
        <f t="shared" ref="CB1900:CB1913" si="2367">CA1900-BZ1900</f>
        <v>0</v>
      </c>
      <c r="CC1900" s="12"/>
      <c r="CD1900" s="12"/>
      <c r="CE1900" s="12"/>
      <c r="CF1900" s="12">
        <f t="shared" ref="CF1900:CF1913" si="2368">CE1900-CD1900</f>
        <v>0</v>
      </c>
      <c r="CG1900" s="12"/>
      <c r="CH1900" s="12"/>
      <c r="CI1900" s="12"/>
      <c r="CJ1900" s="12">
        <f t="shared" ref="CJ1900:CJ1913" si="2369">CI1900-CH1900</f>
        <v>0</v>
      </c>
      <c r="CK1900" s="12"/>
      <c r="CL1900" s="12"/>
      <c r="CM1900" s="12"/>
      <c r="CN1900" s="12">
        <f t="shared" ref="CN1900:CN1913" si="2370">CM1900-CL1900</f>
        <v>0</v>
      </c>
      <c r="CO1900" s="12"/>
      <c r="CP1900" s="12"/>
      <c r="CQ1900" s="12"/>
      <c r="CR1900" s="12">
        <f t="shared" ref="CR1900:CR1913" si="2371">CQ1900-CP1900</f>
        <v>0</v>
      </c>
      <c r="CS1900" s="12"/>
      <c r="CT1900" s="12"/>
      <c r="CU1900" s="12"/>
      <c r="CV1900" s="12">
        <f t="shared" ref="CV1900:CV1913" si="2372">CU1900-CT1900</f>
        <v>0</v>
      </c>
      <c r="CW1900" s="12"/>
      <c r="CX1900" s="12"/>
      <c r="CY1900" s="12"/>
      <c r="CZ1900" s="12">
        <f t="shared" ref="CZ1900:CZ1913" si="2373">CY1900-CX1900</f>
        <v>0</v>
      </c>
      <c r="DA1900" s="12"/>
      <c r="DB1900" s="12"/>
      <c r="DC1900" s="12"/>
      <c r="DD1900" s="12">
        <f t="shared" ref="DD1900:DD1913" si="2374">DC1900-DB1900</f>
        <v>0</v>
      </c>
      <c r="DE1900" s="13" t="s">
        <v>54</v>
      </c>
      <c r="DF1900" s="14" t="s">
        <v>55</v>
      </c>
    </row>
    <row r="1901" spans="1:110" ht="51" hidden="1" x14ac:dyDescent="0.25">
      <c r="A1901" s="25" t="s">
        <v>517</v>
      </c>
      <c r="B1901" s="48" t="s">
        <v>1840</v>
      </c>
      <c r="C1901" s="49">
        <v>1906</v>
      </c>
      <c r="D1901" s="49" t="s">
        <v>51</v>
      </c>
      <c r="E1901" s="48" t="s">
        <v>56</v>
      </c>
      <c r="F1901" s="50">
        <v>1963.1</v>
      </c>
      <c r="G1901" s="50">
        <v>1768.1</v>
      </c>
      <c r="H1901" s="51">
        <v>34029</v>
      </c>
      <c r="I1901" s="12">
        <f t="shared" si="2296"/>
        <v>2555505.6</v>
      </c>
      <c r="J1901" s="12">
        <f t="shared" si="2297"/>
        <v>1277752.8</v>
      </c>
      <c r="K1901" s="12">
        <f t="shared" si="2295"/>
        <v>1277752.8</v>
      </c>
      <c r="L1901" s="12">
        <f t="shared" si="2317"/>
        <v>1277752.8</v>
      </c>
      <c r="M1901" s="12">
        <f t="shared" si="2319"/>
        <v>0</v>
      </c>
      <c r="N1901" s="12"/>
      <c r="O1901" s="12"/>
      <c r="P1901" s="12">
        <v>0</v>
      </c>
      <c r="Q1901" s="12"/>
      <c r="R1901" s="12"/>
      <c r="S1901" s="12">
        <v>0</v>
      </c>
      <c r="T1901" s="12"/>
      <c r="U1901" s="12"/>
      <c r="V1901" s="12">
        <v>0</v>
      </c>
      <c r="W1901" s="12"/>
      <c r="X1901" s="12"/>
      <c r="Y1901" s="12">
        <v>0</v>
      </c>
      <c r="Z1901" s="12"/>
      <c r="AA1901" s="12"/>
      <c r="AB1901" s="12">
        <v>0</v>
      </c>
      <c r="AC1901" s="12"/>
      <c r="AD1901" s="12"/>
      <c r="AE1901" s="12">
        <v>0</v>
      </c>
      <c r="AF1901" s="12"/>
      <c r="AG1901" s="12"/>
      <c r="AH1901" s="12">
        <v>0</v>
      </c>
      <c r="AI1901" s="12"/>
      <c r="AJ1901" s="12"/>
      <c r="AK1901" s="12">
        <v>0</v>
      </c>
      <c r="AL1901" s="12"/>
      <c r="AM1901" s="12"/>
      <c r="AN1901" s="12">
        <v>0</v>
      </c>
      <c r="AO1901" s="32"/>
      <c r="AP1901" s="39" t="s">
        <v>53</v>
      </c>
      <c r="AQ1901" s="32"/>
      <c r="AR1901" s="32">
        <v>0</v>
      </c>
      <c r="AS1901" s="12">
        <v>2700876.5329999998</v>
      </c>
      <c r="AT1901" s="12">
        <v>2555505.6</v>
      </c>
      <c r="AU1901" s="12">
        <v>-145370.93299999973</v>
      </c>
      <c r="AV1901" s="12"/>
      <c r="AW1901" s="12"/>
      <c r="AX1901" s="12">
        <v>0</v>
      </c>
      <c r="AY1901" s="45"/>
      <c r="AZ1901" s="32"/>
      <c r="BA1901" s="12">
        <v>0</v>
      </c>
      <c r="BB1901" s="12">
        <f t="shared" ref="BB1901" si="2375">BF1901+BJ1901+BN1901+BR1901+BV1901+BZ1901+CD1901+CH1901+CL1901+CP1901+CT1901+CX1901+DB1901</f>
        <v>0</v>
      </c>
      <c r="BC1901" s="12">
        <f t="shared" si="2299"/>
        <v>0</v>
      </c>
      <c r="BD1901" s="12">
        <f t="shared" si="2300"/>
        <v>0</v>
      </c>
      <c r="BE1901" s="12"/>
      <c r="BF1901" s="12"/>
      <c r="BG1901" s="12"/>
      <c r="BH1901" s="12">
        <f t="shared" si="2362"/>
        <v>0</v>
      </c>
      <c r="BI1901" s="12"/>
      <c r="BJ1901" s="12"/>
      <c r="BK1901" s="12"/>
      <c r="BL1901" s="12">
        <f t="shared" si="2363"/>
        <v>0</v>
      </c>
      <c r="BM1901" s="12"/>
      <c r="BN1901" s="12"/>
      <c r="BO1901" s="12"/>
      <c r="BP1901" s="12">
        <f t="shared" si="2364"/>
        <v>0</v>
      </c>
      <c r="BQ1901" s="12"/>
      <c r="BR1901" s="12"/>
      <c r="BS1901" s="12"/>
      <c r="BT1901" s="12">
        <f t="shared" si="2365"/>
        <v>0</v>
      </c>
      <c r="BU1901" s="12"/>
      <c r="BV1901" s="12"/>
      <c r="BW1901" s="12"/>
      <c r="BX1901" s="12">
        <f t="shared" si="2366"/>
        <v>0</v>
      </c>
      <c r="BY1901" s="12"/>
      <c r="BZ1901" s="12"/>
      <c r="CA1901" s="12"/>
      <c r="CB1901" s="12">
        <f t="shared" si="2367"/>
        <v>0</v>
      </c>
      <c r="CC1901" s="12"/>
      <c r="CD1901" s="12"/>
      <c r="CE1901" s="12"/>
      <c r="CF1901" s="12">
        <f t="shared" si="2368"/>
        <v>0</v>
      </c>
      <c r="CG1901" s="12"/>
      <c r="CH1901" s="12"/>
      <c r="CI1901" s="12"/>
      <c r="CJ1901" s="12">
        <f t="shared" si="2369"/>
        <v>0</v>
      </c>
      <c r="CK1901" s="12"/>
      <c r="CL1901" s="12"/>
      <c r="CM1901" s="12"/>
      <c r="CN1901" s="12">
        <f t="shared" si="2370"/>
        <v>0</v>
      </c>
      <c r="CO1901" s="12"/>
      <c r="CP1901" s="12"/>
      <c r="CQ1901" s="12"/>
      <c r="CR1901" s="12">
        <f t="shared" si="2371"/>
        <v>0</v>
      </c>
      <c r="CS1901" s="12"/>
      <c r="CT1901" s="12"/>
      <c r="CU1901" s="12"/>
      <c r="CV1901" s="12">
        <f t="shared" si="2372"/>
        <v>0</v>
      </c>
      <c r="CW1901" s="12"/>
      <c r="CX1901" s="12"/>
      <c r="CY1901" s="12"/>
      <c r="CZ1901" s="12">
        <f t="shared" si="2373"/>
        <v>0</v>
      </c>
      <c r="DA1901" s="12"/>
      <c r="DB1901" s="12"/>
      <c r="DC1901" s="12"/>
      <c r="DD1901" s="12">
        <f t="shared" si="2374"/>
        <v>0</v>
      </c>
      <c r="DE1901" s="13" t="s">
        <v>54</v>
      </c>
      <c r="DF1901" s="14" t="s">
        <v>55</v>
      </c>
    </row>
    <row r="1902" spans="1:110" ht="38.25" hidden="1" x14ac:dyDescent="0.25">
      <c r="A1902" s="25" t="s">
        <v>2371</v>
      </c>
      <c r="B1902" s="48" t="s">
        <v>1841</v>
      </c>
      <c r="C1902" s="49">
        <v>1952</v>
      </c>
      <c r="D1902" s="49" t="s">
        <v>51</v>
      </c>
      <c r="E1902" s="48" t="s">
        <v>67</v>
      </c>
      <c r="F1902" s="50">
        <v>6447.6</v>
      </c>
      <c r="G1902" s="50">
        <v>5895.6</v>
      </c>
      <c r="H1902" s="51">
        <v>33721</v>
      </c>
      <c r="I1902" s="12">
        <f t="shared" si="2296"/>
        <v>16946742</v>
      </c>
      <c r="J1902" s="12">
        <f t="shared" si="2297"/>
        <v>8473371</v>
      </c>
      <c r="K1902" s="12">
        <f t="shared" si="2295"/>
        <v>8473371</v>
      </c>
      <c r="L1902" s="12">
        <f t="shared" si="2317"/>
        <v>8473371</v>
      </c>
      <c r="M1902" s="12">
        <f t="shared" si="2319"/>
        <v>0</v>
      </c>
      <c r="N1902" s="12"/>
      <c r="O1902" s="12"/>
      <c r="P1902" s="12">
        <v>0</v>
      </c>
      <c r="Q1902" s="12"/>
      <c r="R1902" s="12"/>
      <c r="S1902" s="12">
        <v>0</v>
      </c>
      <c r="T1902" s="12"/>
      <c r="U1902" s="12"/>
      <c r="V1902" s="12">
        <v>0</v>
      </c>
      <c r="W1902" s="12"/>
      <c r="X1902" s="12"/>
      <c r="Y1902" s="12">
        <v>0</v>
      </c>
      <c r="Z1902" s="12"/>
      <c r="AA1902" s="12"/>
      <c r="AB1902" s="12">
        <v>0</v>
      </c>
      <c r="AC1902" s="12"/>
      <c r="AD1902" s="12"/>
      <c r="AE1902" s="12">
        <v>0</v>
      </c>
      <c r="AF1902" s="12"/>
      <c r="AG1902" s="12"/>
      <c r="AH1902" s="12">
        <v>0</v>
      </c>
      <c r="AI1902" s="12"/>
      <c r="AJ1902" s="12"/>
      <c r="AK1902" s="12">
        <v>0</v>
      </c>
      <c r="AL1902" s="12"/>
      <c r="AM1902" s="12"/>
      <c r="AN1902" s="12">
        <v>0</v>
      </c>
      <c r="AO1902" s="32">
        <v>15600000</v>
      </c>
      <c r="AP1902" s="39" t="s">
        <v>548</v>
      </c>
      <c r="AQ1902" s="32">
        <v>16946742</v>
      </c>
      <c r="AR1902" s="32">
        <v>1346742</v>
      </c>
      <c r="AS1902" s="12"/>
      <c r="AT1902" s="12"/>
      <c r="AU1902" s="12">
        <v>0</v>
      </c>
      <c r="AV1902" s="12"/>
      <c r="AW1902" s="12"/>
      <c r="AX1902" s="12">
        <v>0</v>
      </c>
      <c r="AY1902" s="45"/>
      <c r="AZ1902" s="32"/>
      <c r="BA1902" s="12">
        <v>0</v>
      </c>
      <c r="BB1902" s="12">
        <f t="shared" ref="BB1902:BB1909" si="2376">BF1902+BJ1902+BN1902+BR1902+BV1902+BZ1902+CD1902+CH1902+CL1902+CP1902+CT1902+CX1902+DB1902</f>
        <v>0</v>
      </c>
      <c r="BC1902" s="12">
        <f t="shared" si="2299"/>
        <v>0</v>
      </c>
      <c r="BD1902" s="12">
        <f t="shared" si="2300"/>
        <v>0</v>
      </c>
      <c r="BE1902" s="12"/>
      <c r="BF1902" s="12"/>
      <c r="BG1902" s="12"/>
      <c r="BH1902" s="12">
        <f t="shared" si="2362"/>
        <v>0</v>
      </c>
      <c r="BI1902" s="12"/>
      <c r="BJ1902" s="12"/>
      <c r="BK1902" s="12"/>
      <c r="BL1902" s="12">
        <f t="shared" si="2363"/>
        <v>0</v>
      </c>
      <c r="BM1902" s="12"/>
      <c r="BN1902" s="12"/>
      <c r="BO1902" s="12"/>
      <c r="BP1902" s="12">
        <f t="shared" si="2364"/>
        <v>0</v>
      </c>
      <c r="BQ1902" s="12"/>
      <c r="BR1902" s="12"/>
      <c r="BS1902" s="12"/>
      <c r="BT1902" s="12">
        <f t="shared" si="2365"/>
        <v>0</v>
      </c>
      <c r="BU1902" s="12"/>
      <c r="BV1902" s="12"/>
      <c r="BW1902" s="12"/>
      <c r="BX1902" s="12">
        <f t="shared" si="2366"/>
        <v>0</v>
      </c>
      <c r="BY1902" s="12"/>
      <c r="BZ1902" s="12"/>
      <c r="CA1902" s="12"/>
      <c r="CB1902" s="12">
        <f t="shared" si="2367"/>
        <v>0</v>
      </c>
      <c r="CC1902" s="12"/>
      <c r="CD1902" s="12"/>
      <c r="CE1902" s="12"/>
      <c r="CF1902" s="12">
        <f t="shared" si="2368"/>
        <v>0</v>
      </c>
      <c r="CG1902" s="12"/>
      <c r="CH1902" s="12"/>
      <c r="CI1902" s="12"/>
      <c r="CJ1902" s="12">
        <f t="shared" si="2369"/>
        <v>0</v>
      </c>
      <c r="CK1902" s="12"/>
      <c r="CL1902" s="12"/>
      <c r="CM1902" s="12"/>
      <c r="CN1902" s="12">
        <f t="shared" si="2370"/>
        <v>0</v>
      </c>
      <c r="CO1902" s="12"/>
      <c r="CP1902" s="12"/>
      <c r="CQ1902" s="12"/>
      <c r="CR1902" s="12">
        <f t="shared" si="2371"/>
        <v>0</v>
      </c>
      <c r="CS1902" s="12"/>
      <c r="CT1902" s="12"/>
      <c r="CU1902" s="12"/>
      <c r="CV1902" s="12">
        <f t="shared" si="2372"/>
        <v>0</v>
      </c>
      <c r="CW1902" s="12"/>
      <c r="CX1902" s="12"/>
      <c r="CY1902" s="12"/>
      <c r="CZ1902" s="12">
        <f t="shared" si="2373"/>
        <v>0</v>
      </c>
      <c r="DA1902" s="12"/>
      <c r="DB1902" s="12"/>
      <c r="DC1902" s="12"/>
      <c r="DD1902" s="12">
        <f t="shared" si="2374"/>
        <v>0</v>
      </c>
      <c r="DE1902" s="13" t="s">
        <v>54</v>
      </c>
      <c r="DF1902" s="14" t="s">
        <v>55</v>
      </c>
    </row>
    <row r="1903" spans="1:110" ht="51" hidden="1" x14ac:dyDescent="0.25">
      <c r="A1903" s="25" t="s">
        <v>518</v>
      </c>
      <c r="B1903" s="48" t="s">
        <v>1842</v>
      </c>
      <c r="C1903" s="49">
        <v>1899</v>
      </c>
      <c r="D1903" s="49" t="s">
        <v>51</v>
      </c>
      <c r="E1903" s="48" t="s">
        <v>56</v>
      </c>
      <c r="F1903" s="50">
        <v>6128.82</v>
      </c>
      <c r="G1903" s="50">
        <v>5436.82</v>
      </c>
      <c r="H1903" s="51">
        <v>34026</v>
      </c>
      <c r="I1903" s="12">
        <f t="shared" si="2296"/>
        <v>2899307.2319999998</v>
      </c>
      <c r="J1903" s="12">
        <f t="shared" si="2297"/>
        <v>1367360.186</v>
      </c>
      <c r="K1903" s="12">
        <f t="shared" si="2295"/>
        <v>1531947.0459999999</v>
      </c>
      <c r="L1903" s="12">
        <f t="shared" si="2317"/>
        <v>1531947.0459999999</v>
      </c>
      <c r="M1903" s="12">
        <f t="shared" si="2319"/>
        <v>0</v>
      </c>
      <c r="N1903" s="12">
        <v>2734720.372</v>
      </c>
      <c r="O1903" s="12">
        <v>2734720.372</v>
      </c>
      <c r="P1903" s="12">
        <v>0</v>
      </c>
      <c r="Q1903" s="12"/>
      <c r="R1903" s="12"/>
      <c r="S1903" s="12">
        <v>0</v>
      </c>
      <c r="T1903" s="12"/>
      <c r="U1903" s="12"/>
      <c r="V1903" s="12">
        <v>0</v>
      </c>
      <c r="W1903" s="12">
        <v>2948876.784</v>
      </c>
      <c r="X1903" s="12"/>
      <c r="Y1903" s="12">
        <v>-2948876.784</v>
      </c>
      <c r="Z1903" s="12"/>
      <c r="AA1903" s="12"/>
      <c r="AB1903" s="12">
        <v>0</v>
      </c>
      <c r="AC1903" s="12"/>
      <c r="AD1903" s="12"/>
      <c r="AE1903" s="12">
        <v>0</v>
      </c>
      <c r="AF1903" s="12"/>
      <c r="AG1903" s="12"/>
      <c r="AH1903" s="12">
        <v>0</v>
      </c>
      <c r="AI1903" s="12"/>
      <c r="AJ1903" s="12"/>
      <c r="AK1903" s="12">
        <v>0</v>
      </c>
      <c r="AL1903" s="12"/>
      <c r="AM1903" s="12"/>
      <c r="AN1903" s="12">
        <v>0</v>
      </c>
      <c r="AO1903" s="32"/>
      <c r="AP1903" s="39" t="s">
        <v>53</v>
      </c>
      <c r="AQ1903" s="32"/>
      <c r="AR1903" s="32">
        <v>0</v>
      </c>
      <c r="AS1903" s="12"/>
      <c r="AT1903" s="12"/>
      <c r="AU1903" s="12">
        <v>0</v>
      </c>
      <c r="AV1903" s="12"/>
      <c r="AW1903" s="12"/>
      <c r="AX1903" s="12">
        <v>0</v>
      </c>
      <c r="AY1903" s="45"/>
      <c r="AZ1903" s="32"/>
      <c r="BA1903" s="12">
        <v>0</v>
      </c>
      <c r="BB1903" s="12">
        <f t="shared" si="2376"/>
        <v>0</v>
      </c>
      <c r="BC1903" s="12">
        <f t="shared" si="2299"/>
        <v>164586.85999999999</v>
      </c>
      <c r="BD1903" s="12">
        <f t="shared" si="2300"/>
        <v>164586.85999999999</v>
      </c>
      <c r="BE1903" s="12"/>
      <c r="BF1903" s="12"/>
      <c r="BG1903" s="12"/>
      <c r="BH1903" s="12">
        <f t="shared" si="2362"/>
        <v>0</v>
      </c>
      <c r="BI1903" s="12"/>
      <c r="BJ1903" s="12"/>
      <c r="BK1903" s="12"/>
      <c r="BL1903" s="12">
        <f t="shared" si="2363"/>
        <v>0</v>
      </c>
      <c r="BM1903" s="12"/>
      <c r="BN1903" s="12"/>
      <c r="BO1903" s="12"/>
      <c r="BP1903" s="12">
        <f t="shared" si="2364"/>
        <v>0</v>
      </c>
      <c r="BQ1903" s="12"/>
      <c r="BR1903" s="12"/>
      <c r="BS1903" s="12"/>
      <c r="BT1903" s="12">
        <f t="shared" si="2365"/>
        <v>0</v>
      </c>
      <c r="BU1903" s="12"/>
      <c r="BV1903" s="12"/>
      <c r="BW1903" s="12"/>
      <c r="BX1903" s="12">
        <f t="shared" si="2366"/>
        <v>0</v>
      </c>
      <c r="BY1903" s="12"/>
      <c r="BZ1903" s="12"/>
      <c r="CA1903" s="12"/>
      <c r="CB1903" s="12">
        <f t="shared" si="2367"/>
        <v>0</v>
      </c>
      <c r="CC1903" s="12"/>
      <c r="CD1903" s="12"/>
      <c r="CE1903" s="12"/>
      <c r="CF1903" s="12">
        <f t="shared" si="2368"/>
        <v>0</v>
      </c>
      <c r="CG1903" s="12"/>
      <c r="CH1903" s="12"/>
      <c r="CI1903" s="12"/>
      <c r="CJ1903" s="12">
        <f t="shared" si="2369"/>
        <v>0</v>
      </c>
      <c r="CK1903" s="12"/>
      <c r="CL1903" s="12"/>
      <c r="CM1903" s="12"/>
      <c r="CN1903" s="12">
        <f t="shared" si="2370"/>
        <v>0</v>
      </c>
      <c r="CO1903" s="12"/>
      <c r="CP1903" s="12"/>
      <c r="CQ1903" s="12"/>
      <c r="CR1903" s="12">
        <f t="shared" si="2371"/>
        <v>0</v>
      </c>
      <c r="CS1903" s="12"/>
      <c r="CT1903" s="12"/>
      <c r="CU1903" s="12"/>
      <c r="CV1903" s="12">
        <f t="shared" si="2372"/>
        <v>0</v>
      </c>
      <c r="CW1903" s="12"/>
      <c r="CX1903" s="12"/>
      <c r="CY1903" s="12"/>
      <c r="CZ1903" s="12">
        <f t="shared" si="2373"/>
        <v>0</v>
      </c>
      <c r="DA1903" s="12"/>
      <c r="DB1903" s="12"/>
      <c r="DC1903" s="12">
        <v>164586.85999999999</v>
      </c>
      <c r="DD1903" s="12">
        <f t="shared" si="2374"/>
        <v>164586.85999999999</v>
      </c>
      <c r="DE1903" s="13" t="s">
        <v>54</v>
      </c>
      <c r="DF1903" s="14" t="s">
        <v>55</v>
      </c>
    </row>
    <row r="1904" spans="1:110" ht="51" hidden="1" x14ac:dyDescent="0.25">
      <c r="A1904" s="25" t="s">
        <v>519</v>
      </c>
      <c r="B1904" s="48" t="s">
        <v>2844</v>
      </c>
      <c r="C1904" s="49">
        <v>1880</v>
      </c>
      <c r="D1904" s="49" t="s">
        <v>51</v>
      </c>
      <c r="E1904" s="48" t="s">
        <v>56</v>
      </c>
      <c r="F1904" s="50">
        <v>2790.3</v>
      </c>
      <c r="G1904" s="50">
        <v>2494.3000000000002</v>
      </c>
      <c r="H1904" s="51">
        <v>33863</v>
      </c>
      <c r="I1904" s="12">
        <f t="shared" si="2296"/>
        <v>261709.72</v>
      </c>
      <c r="J1904" s="12">
        <f t="shared" si="2297"/>
        <v>0</v>
      </c>
      <c r="K1904" s="12">
        <f t="shared" si="2295"/>
        <v>261709.72</v>
      </c>
      <c r="L1904" s="12">
        <f t="shared" si="2317"/>
        <v>261709.72</v>
      </c>
      <c r="M1904" s="12">
        <f t="shared" si="2319"/>
        <v>0</v>
      </c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32"/>
      <c r="AP1904" s="39"/>
      <c r="AQ1904" s="32"/>
      <c r="AR1904" s="32"/>
      <c r="AS1904" s="12"/>
      <c r="AT1904" s="12"/>
      <c r="AU1904" s="12"/>
      <c r="AV1904" s="12"/>
      <c r="AW1904" s="12"/>
      <c r="AX1904" s="12"/>
      <c r="AY1904" s="45"/>
      <c r="AZ1904" s="32"/>
      <c r="BA1904" s="12"/>
      <c r="BB1904" s="12"/>
      <c r="BC1904" s="12">
        <f t="shared" ref="BC1904" si="2377">BG1904+BK1904+BO1904+BS1904+BW1904+CA1904+CE1904+CI1904+CM1904+CQ1904+CU1904+CY1904+DC1904</f>
        <v>261709.72</v>
      </c>
      <c r="BD1904" s="12">
        <f t="shared" ref="BD1904" si="2378">BC1904-BB1904</f>
        <v>261709.72</v>
      </c>
      <c r="BE1904" s="12"/>
      <c r="BF1904" s="12"/>
      <c r="BG1904" s="12">
        <v>261709.72</v>
      </c>
      <c r="BH1904" s="12">
        <f t="shared" si="2362"/>
        <v>261709.72</v>
      </c>
      <c r="BI1904" s="12"/>
      <c r="BJ1904" s="12"/>
      <c r="BK1904" s="12"/>
      <c r="BL1904" s="12"/>
      <c r="BM1904" s="12"/>
      <c r="BN1904" s="12"/>
      <c r="BO1904" s="12"/>
      <c r="BP1904" s="12"/>
      <c r="BQ1904" s="12"/>
      <c r="BR1904" s="12"/>
      <c r="BS1904" s="12"/>
      <c r="BT1904" s="12"/>
      <c r="BU1904" s="12"/>
      <c r="BV1904" s="12"/>
      <c r="BW1904" s="12"/>
      <c r="BX1904" s="12"/>
      <c r="BY1904" s="12"/>
      <c r="BZ1904" s="12"/>
      <c r="CA1904" s="12"/>
      <c r="CB1904" s="12"/>
      <c r="CC1904" s="12"/>
      <c r="CD1904" s="12"/>
      <c r="CE1904" s="12"/>
      <c r="CF1904" s="12"/>
      <c r="CG1904" s="12"/>
      <c r="CH1904" s="12"/>
      <c r="CI1904" s="12"/>
      <c r="CJ1904" s="12"/>
      <c r="CK1904" s="12"/>
      <c r="CL1904" s="12"/>
      <c r="CM1904" s="12"/>
      <c r="CN1904" s="12"/>
      <c r="CO1904" s="12"/>
      <c r="CP1904" s="12"/>
      <c r="CQ1904" s="12"/>
      <c r="CR1904" s="12"/>
      <c r="CS1904" s="12"/>
      <c r="CT1904" s="12"/>
      <c r="CU1904" s="12"/>
      <c r="CV1904" s="12"/>
      <c r="CW1904" s="12"/>
      <c r="CX1904" s="12"/>
      <c r="CY1904" s="12"/>
      <c r="CZ1904" s="12"/>
      <c r="DA1904" s="12"/>
      <c r="DB1904" s="12"/>
      <c r="DC1904" s="12"/>
      <c r="DD1904" s="12"/>
      <c r="DE1904" s="13" t="s">
        <v>54</v>
      </c>
      <c r="DF1904" s="14" t="s">
        <v>55</v>
      </c>
    </row>
    <row r="1905" spans="1:110" ht="51" hidden="1" x14ac:dyDescent="0.25">
      <c r="A1905" s="25" t="s">
        <v>520</v>
      </c>
      <c r="B1905" s="48" t="s">
        <v>1895</v>
      </c>
      <c r="C1905" s="49">
        <v>1914</v>
      </c>
      <c r="D1905" s="49" t="s">
        <v>51</v>
      </c>
      <c r="E1905" s="48" t="s">
        <v>56</v>
      </c>
      <c r="F1905" s="50">
        <v>10222.299999999999</v>
      </c>
      <c r="G1905" s="50">
        <v>9647.2999999999993</v>
      </c>
      <c r="H1905" s="51">
        <v>35061</v>
      </c>
      <c r="I1905" s="12">
        <f t="shared" si="2296"/>
        <v>637217.06220000004</v>
      </c>
      <c r="J1905" s="12">
        <f t="shared" si="2297"/>
        <v>318608.53110000002</v>
      </c>
      <c r="K1905" s="12">
        <f t="shared" si="2295"/>
        <v>318608.53110000002</v>
      </c>
      <c r="L1905" s="12">
        <f t="shared" si="2317"/>
        <v>318608.53110000002</v>
      </c>
      <c r="M1905" s="12">
        <f t="shared" si="2319"/>
        <v>0</v>
      </c>
      <c r="N1905" s="12"/>
      <c r="O1905" s="12"/>
      <c r="P1905" s="12">
        <v>0</v>
      </c>
      <c r="Q1905" s="12"/>
      <c r="R1905" s="12"/>
      <c r="S1905" s="12">
        <v>0</v>
      </c>
      <c r="T1905" s="12">
        <v>6035833.2450000001</v>
      </c>
      <c r="U1905" s="12">
        <v>637217.06220000004</v>
      </c>
      <c r="V1905" s="12">
        <v>-5398616.1828000005</v>
      </c>
      <c r="W1905" s="12"/>
      <c r="X1905" s="12"/>
      <c r="Y1905" s="12">
        <v>0</v>
      </c>
      <c r="Z1905" s="12"/>
      <c r="AA1905" s="12"/>
      <c r="AB1905" s="12">
        <v>0</v>
      </c>
      <c r="AC1905" s="12"/>
      <c r="AD1905" s="12"/>
      <c r="AE1905" s="12">
        <v>0</v>
      </c>
      <c r="AF1905" s="12"/>
      <c r="AG1905" s="12"/>
      <c r="AH1905" s="12">
        <v>0</v>
      </c>
      <c r="AI1905" s="12"/>
      <c r="AJ1905" s="12"/>
      <c r="AK1905" s="12">
        <v>0</v>
      </c>
      <c r="AL1905" s="12"/>
      <c r="AM1905" s="12"/>
      <c r="AN1905" s="12">
        <v>0</v>
      </c>
      <c r="AO1905" s="32"/>
      <c r="AP1905" s="39"/>
      <c r="AQ1905" s="32"/>
      <c r="AR1905" s="32">
        <v>0</v>
      </c>
      <c r="AS1905" s="12"/>
      <c r="AT1905" s="12"/>
      <c r="AU1905" s="12">
        <v>0</v>
      </c>
      <c r="AV1905" s="12"/>
      <c r="AW1905" s="12"/>
      <c r="AX1905" s="12">
        <v>0</v>
      </c>
      <c r="AY1905" s="45"/>
      <c r="AZ1905" s="32"/>
      <c r="BA1905" s="12">
        <v>0</v>
      </c>
      <c r="BB1905" s="12">
        <f t="shared" si="2376"/>
        <v>0</v>
      </c>
      <c r="BC1905" s="12">
        <f t="shared" si="2299"/>
        <v>0</v>
      </c>
      <c r="BD1905" s="12">
        <f t="shared" si="2300"/>
        <v>0</v>
      </c>
      <c r="BE1905" s="12"/>
      <c r="BF1905" s="12"/>
      <c r="BG1905" s="12"/>
      <c r="BH1905" s="12">
        <f t="shared" si="2362"/>
        <v>0</v>
      </c>
      <c r="BI1905" s="12"/>
      <c r="BJ1905" s="12"/>
      <c r="BK1905" s="12"/>
      <c r="BL1905" s="12">
        <f t="shared" si="2363"/>
        <v>0</v>
      </c>
      <c r="BM1905" s="12"/>
      <c r="BN1905" s="12"/>
      <c r="BO1905" s="12"/>
      <c r="BP1905" s="12">
        <f t="shared" si="2364"/>
        <v>0</v>
      </c>
      <c r="BQ1905" s="12"/>
      <c r="BR1905" s="12"/>
      <c r="BS1905" s="12"/>
      <c r="BT1905" s="12">
        <f t="shared" si="2365"/>
        <v>0</v>
      </c>
      <c r="BU1905" s="12"/>
      <c r="BV1905" s="12"/>
      <c r="BW1905" s="12"/>
      <c r="BX1905" s="12">
        <f t="shared" si="2366"/>
        <v>0</v>
      </c>
      <c r="BY1905" s="12"/>
      <c r="BZ1905" s="12"/>
      <c r="CA1905" s="12"/>
      <c r="CB1905" s="12">
        <f t="shared" si="2367"/>
        <v>0</v>
      </c>
      <c r="CC1905" s="12"/>
      <c r="CD1905" s="12"/>
      <c r="CE1905" s="12"/>
      <c r="CF1905" s="12">
        <f t="shared" si="2368"/>
        <v>0</v>
      </c>
      <c r="CG1905" s="12"/>
      <c r="CH1905" s="12"/>
      <c r="CI1905" s="12"/>
      <c r="CJ1905" s="12">
        <f t="shared" si="2369"/>
        <v>0</v>
      </c>
      <c r="CK1905" s="12"/>
      <c r="CL1905" s="12"/>
      <c r="CM1905" s="12"/>
      <c r="CN1905" s="12">
        <f t="shared" si="2370"/>
        <v>0</v>
      </c>
      <c r="CO1905" s="12"/>
      <c r="CP1905" s="12"/>
      <c r="CQ1905" s="12"/>
      <c r="CR1905" s="12">
        <f t="shared" si="2371"/>
        <v>0</v>
      </c>
      <c r="CS1905" s="12"/>
      <c r="CT1905" s="12"/>
      <c r="CU1905" s="12"/>
      <c r="CV1905" s="12">
        <f t="shared" si="2372"/>
        <v>0</v>
      </c>
      <c r="CW1905" s="12"/>
      <c r="CX1905" s="12"/>
      <c r="CY1905" s="12"/>
      <c r="CZ1905" s="12">
        <f t="shared" si="2373"/>
        <v>0</v>
      </c>
      <c r="DA1905" s="12"/>
      <c r="DB1905" s="12"/>
      <c r="DC1905" s="12"/>
      <c r="DD1905" s="12">
        <f t="shared" si="2374"/>
        <v>0</v>
      </c>
      <c r="DE1905" s="13" t="s">
        <v>54</v>
      </c>
      <c r="DF1905" s="14" t="s">
        <v>55</v>
      </c>
    </row>
    <row r="1906" spans="1:110" ht="51" hidden="1" x14ac:dyDescent="0.25">
      <c r="A1906" s="25" t="s">
        <v>2372</v>
      </c>
      <c r="B1906" s="48" t="s">
        <v>2696</v>
      </c>
      <c r="C1906" s="49">
        <v>1822</v>
      </c>
      <c r="D1906" s="49" t="s">
        <v>51</v>
      </c>
      <c r="E1906" s="48" t="s">
        <v>56</v>
      </c>
      <c r="F1906" s="50">
        <v>3702.27</v>
      </c>
      <c r="G1906" s="50">
        <v>3619.07</v>
      </c>
      <c r="H1906" s="51">
        <v>34689</v>
      </c>
      <c r="I1906" s="12">
        <f t="shared" si="2296"/>
        <v>311011.7</v>
      </c>
      <c r="J1906" s="12">
        <f t="shared" si="2297"/>
        <v>0</v>
      </c>
      <c r="K1906" s="12">
        <f t="shared" si="2295"/>
        <v>311011.7</v>
      </c>
      <c r="L1906" s="12">
        <f t="shared" si="2317"/>
        <v>311011.7</v>
      </c>
      <c r="M1906" s="12">
        <f t="shared" si="2319"/>
        <v>0</v>
      </c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32"/>
      <c r="AP1906" s="39"/>
      <c r="AQ1906" s="32"/>
      <c r="AR1906" s="32"/>
      <c r="AS1906" s="12"/>
      <c r="AT1906" s="12"/>
      <c r="AU1906" s="12"/>
      <c r="AV1906" s="12"/>
      <c r="AW1906" s="12"/>
      <c r="AX1906" s="12"/>
      <c r="AY1906" s="45"/>
      <c r="AZ1906" s="32"/>
      <c r="BA1906" s="12"/>
      <c r="BB1906" s="12"/>
      <c r="BC1906" s="12">
        <f t="shared" si="2299"/>
        <v>311011.7</v>
      </c>
      <c r="BD1906" s="12">
        <f t="shared" si="2300"/>
        <v>311011.7</v>
      </c>
      <c r="BE1906" s="12"/>
      <c r="BF1906" s="12"/>
      <c r="BG1906" s="12"/>
      <c r="BH1906" s="12"/>
      <c r="BI1906" s="12"/>
      <c r="BJ1906" s="12"/>
      <c r="BK1906" s="12"/>
      <c r="BL1906" s="12"/>
      <c r="BM1906" s="12"/>
      <c r="BN1906" s="12"/>
      <c r="BO1906" s="12"/>
      <c r="BP1906" s="12"/>
      <c r="BQ1906" s="12"/>
      <c r="BR1906" s="12"/>
      <c r="BS1906" s="12"/>
      <c r="BT1906" s="12"/>
      <c r="BU1906" s="12"/>
      <c r="BV1906" s="12"/>
      <c r="BW1906" s="12"/>
      <c r="BX1906" s="12"/>
      <c r="BY1906" s="12"/>
      <c r="BZ1906" s="12"/>
      <c r="CA1906" s="12"/>
      <c r="CB1906" s="12"/>
      <c r="CC1906" s="12"/>
      <c r="CD1906" s="12"/>
      <c r="CE1906" s="12"/>
      <c r="CF1906" s="12"/>
      <c r="CG1906" s="12"/>
      <c r="CH1906" s="12"/>
      <c r="CI1906" s="12"/>
      <c r="CJ1906" s="12"/>
      <c r="CK1906" s="12"/>
      <c r="CL1906" s="12"/>
      <c r="CM1906" s="12">
        <v>311011.7</v>
      </c>
      <c r="CN1906" s="12">
        <f t="shared" si="2370"/>
        <v>311011.7</v>
      </c>
      <c r="CO1906" s="12"/>
      <c r="CP1906" s="12"/>
      <c r="CQ1906" s="12"/>
      <c r="CR1906" s="12"/>
      <c r="CS1906" s="12"/>
      <c r="CT1906" s="12"/>
      <c r="CU1906" s="12"/>
      <c r="CV1906" s="12"/>
      <c r="CW1906" s="12"/>
      <c r="CX1906" s="12"/>
      <c r="CY1906" s="12"/>
      <c r="CZ1906" s="12"/>
      <c r="DA1906" s="12"/>
      <c r="DB1906" s="12"/>
      <c r="DC1906" s="12"/>
      <c r="DD1906" s="12"/>
      <c r="DE1906" s="13" t="s">
        <v>54</v>
      </c>
      <c r="DF1906" s="14" t="s">
        <v>55</v>
      </c>
    </row>
    <row r="1907" spans="1:110" ht="51" hidden="1" x14ac:dyDescent="0.25">
      <c r="A1907" s="25" t="s">
        <v>521</v>
      </c>
      <c r="B1907" s="48" t="s">
        <v>1843</v>
      </c>
      <c r="C1907" s="49">
        <v>1917</v>
      </c>
      <c r="D1907" s="49" t="s">
        <v>51</v>
      </c>
      <c r="E1907" s="48" t="s">
        <v>56</v>
      </c>
      <c r="F1907" s="50">
        <v>1509</v>
      </c>
      <c r="G1907" s="50">
        <v>1428</v>
      </c>
      <c r="H1907" s="51">
        <v>37230</v>
      </c>
      <c r="I1907" s="12">
        <f t="shared" si="2296"/>
        <v>3813710.858</v>
      </c>
      <c r="J1907" s="12">
        <f t="shared" si="2297"/>
        <v>1781123.0290000001</v>
      </c>
      <c r="K1907" s="12">
        <f t="shared" si="2295"/>
        <v>2032587.8289999999</v>
      </c>
      <c r="L1907" s="12">
        <f t="shared" si="2317"/>
        <v>2032587.8289999999</v>
      </c>
      <c r="M1907" s="12">
        <f t="shared" si="2319"/>
        <v>0</v>
      </c>
      <c r="N1907" s="12"/>
      <c r="O1907" s="12"/>
      <c r="P1907" s="12">
        <v>0</v>
      </c>
      <c r="Q1907" s="12">
        <v>3562246.0580000002</v>
      </c>
      <c r="R1907" s="12">
        <v>3562246.0580000002</v>
      </c>
      <c r="S1907" s="12">
        <v>0</v>
      </c>
      <c r="T1907" s="12"/>
      <c r="U1907" s="12"/>
      <c r="V1907" s="12">
        <v>0</v>
      </c>
      <c r="W1907" s="12"/>
      <c r="X1907" s="12"/>
      <c r="Y1907" s="12">
        <v>0</v>
      </c>
      <c r="Z1907" s="12"/>
      <c r="AA1907" s="12"/>
      <c r="AB1907" s="12">
        <v>0</v>
      </c>
      <c r="AC1907" s="12"/>
      <c r="AD1907" s="12"/>
      <c r="AE1907" s="12">
        <v>0</v>
      </c>
      <c r="AF1907" s="12"/>
      <c r="AG1907" s="12"/>
      <c r="AH1907" s="12">
        <v>0</v>
      </c>
      <c r="AI1907" s="12"/>
      <c r="AJ1907" s="12"/>
      <c r="AK1907" s="12">
        <v>0</v>
      </c>
      <c r="AL1907" s="12"/>
      <c r="AM1907" s="12"/>
      <c r="AN1907" s="12">
        <v>0</v>
      </c>
      <c r="AO1907" s="32"/>
      <c r="AP1907" s="39" t="s">
        <v>53</v>
      </c>
      <c r="AQ1907" s="32"/>
      <c r="AR1907" s="32">
        <v>0</v>
      </c>
      <c r="AS1907" s="12"/>
      <c r="AT1907" s="12"/>
      <c r="AU1907" s="12">
        <v>0</v>
      </c>
      <c r="AV1907" s="12"/>
      <c r="AW1907" s="12"/>
      <c r="AX1907" s="12">
        <v>0</v>
      </c>
      <c r="AY1907" s="45"/>
      <c r="AZ1907" s="32"/>
      <c r="BA1907" s="12">
        <v>0</v>
      </c>
      <c r="BB1907" s="12">
        <f t="shared" si="2376"/>
        <v>0</v>
      </c>
      <c r="BC1907" s="12">
        <f t="shared" si="2299"/>
        <v>251464.8</v>
      </c>
      <c r="BD1907" s="12">
        <f t="shared" si="2300"/>
        <v>251464.8</v>
      </c>
      <c r="BE1907" s="12"/>
      <c r="BF1907" s="12"/>
      <c r="BG1907" s="12"/>
      <c r="BH1907" s="12">
        <f t="shared" si="2362"/>
        <v>0</v>
      </c>
      <c r="BI1907" s="12"/>
      <c r="BJ1907" s="12"/>
      <c r="BK1907" s="12"/>
      <c r="BL1907" s="12">
        <f t="shared" si="2363"/>
        <v>0</v>
      </c>
      <c r="BM1907" s="12"/>
      <c r="BN1907" s="12"/>
      <c r="BO1907" s="12"/>
      <c r="BP1907" s="12">
        <f t="shared" si="2364"/>
        <v>0</v>
      </c>
      <c r="BQ1907" s="12"/>
      <c r="BR1907" s="12"/>
      <c r="BS1907" s="12"/>
      <c r="BT1907" s="12">
        <f t="shared" si="2365"/>
        <v>0</v>
      </c>
      <c r="BU1907" s="12"/>
      <c r="BV1907" s="12"/>
      <c r="BW1907" s="12"/>
      <c r="BX1907" s="12">
        <f t="shared" si="2366"/>
        <v>0</v>
      </c>
      <c r="BY1907" s="12"/>
      <c r="BZ1907" s="12"/>
      <c r="CA1907" s="12"/>
      <c r="CB1907" s="12">
        <f t="shared" si="2367"/>
        <v>0</v>
      </c>
      <c r="CC1907" s="12"/>
      <c r="CD1907" s="12"/>
      <c r="CE1907" s="12"/>
      <c r="CF1907" s="12">
        <f t="shared" si="2368"/>
        <v>0</v>
      </c>
      <c r="CG1907" s="12"/>
      <c r="CH1907" s="12"/>
      <c r="CI1907" s="12"/>
      <c r="CJ1907" s="12">
        <f t="shared" si="2369"/>
        <v>0</v>
      </c>
      <c r="CK1907" s="12"/>
      <c r="CL1907" s="12"/>
      <c r="CM1907" s="12">
        <v>251464.8</v>
      </c>
      <c r="CN1907" s="12">
        <f t="shared" si="2370"/>
        <v>251464.8</v>
      </c>
      <c r="CO1907" s="12"/>
      <c r="CP1907" s="12"/>
      <c r="CQ1907" s="12"/>
      <c r="CR1907" s="12">
        <f t="shared" si="2371"/>
        <v>0</v>
      </c>
      <c r="CS1907" s="12"/>
      <c r="CT1907" s="12"/>
      <c r="CU1907" s="12"/>
      <c r="CV1907" s="12">
        <f t="shared" si="2372"/>
        <v>0</v>
      </c>
      <c r="CW1907" s="12"/>
      <c r="CX1907" s="12"/>
      <c r="CY1907" s="12"/>
      <c r="CZ1907" s="12">
        <f t="shared" si="2373"/>
        <v>0</v>
      </c>
      <c r="DA1907" s="12"/>
      <c r="DB1907" s="12"/>
      <c r="DC1907" s="12"/>
      <c r="DD1907" s="12">
        <f t="shared" si="2374"/>
        <v>0</v>
      </c>
      <c r="DE1907" s="13" t="s">
        <v>54</v>
      </c>
      <c r="DF1907" s="14" t="s">
        <v>55</v>
      </c>
    </row>
    <row r="1908" spans="1:110" ht="51" hidden="1" x14ac:dyDescent="0.25">
      <c r="A1908" s="25" t="s">
        <v>522</v>
      </c>
      <c r="B1908" s="48" t="s">
        <v>1844</v>
      </c>
      <c r="C1908" s="49">
        <v>1808</v>
      </c>
      <c r="D1908" s="49" t="s">
        <v>51</v>
      </c>
      <c r="E1908" s="48" t="s">
        <v>56</v>
      </c>
      <c r="F1908" s="50">
        <v>5651.71</v>
      </c>
      <c r="G1908" s="50">
        <v>4821.91</v>
      </c>
      <c r="H1908" s="51">
        <v>34002</v>
      </c>
      <c r="I1908" s="12">
        <f t="shared" si="2296"/>
        <v>21698595.703000002</v>
      </c>
      <c r="J1908" s="12">
        <f t="shared" si="2297"/>
        <v>10849297.851500001</v>
      </c>
      <c r="K1908" s="12">
        <f t="shared" si="2295"/>
        <v>10849297.851500001</v>
      </c>
      <c r="L1908" s="12">
        <f t="shared" si="2317"/>
        <v>10849297.851500001</v>
      </c>
      <c r="M1908" s="12">
        <f t="shared" si="2319"/>
        <v>0</v>
      </c>
      <c r="N1908" s="12"/>
      <c r="O1908" s="12"/>
      <c r="P1908" s="12">
        <v>0</v>
      </c>
      <c r="Q1908" s="12"/>
      <c r="R1908" s="12"/>
      <c r="S1908" s="12">
        <v>0</v>
      </c>
      <c r="T1908" s="12"/>
      <c r="U1908" s="12"/>
      <c r="V1908" s="12">
        <v>0</v>
      </c>
      <c r="W1908" s="12"/>
      <c r="X1908" s="12"/>
      <c r="Y1908" s="12">
        <v>0</v>
      </c>
      <c r="Z1908" s="12"/>
      <c r="AA1908" s="12"/>
      <c r="AB1908" s="12">
        <v>0</v>
      </c>
      <c r="AC1908" s="12"/>
      <c r="AD1908" s="12"/>
      <c r="AE1908" s="12">
        <v>0</v>
      </c>
      <c r="AF1908" s="12"/>
      <c r="AG1908" s="12"/>
      <c r="AH1908" s="12">
        <v>0</v>
      </c>
      <c r="AI1908" s="12"/>
      <c r="AJ1908" s="12"/>
      <c r="AK1908" s="12">
        <v>0</v>
      </c>
      <c r="AL1908" s="12"/>
      <c r="AM1908" s="12"/>
      <c r="AN1908" s="12">
        <v>0</v>
      </c>
      <c r="AO1908" s="32"/>
      <c r="AP1908" s="39" t="s">
        <v>53</v>
      </c>
      <c r="AQ1908" s="32"/>
      <c r="AR1908" s="32">
        <v>0</v>
      </c>
      <c r="AS1908" s="12"/>
      <c r="AT1908" s="12"/>
      <c r="AU1908" s="12">
        <v>0</v>
      </c>
      <c r="AV1908" s="12">
        <v>21698595.703000002</v>
      </c>
      <c r="AW1908" s="12">
        <v>21698595.703000002</v>
      </c>
      <c r="AX1908" s="12">
        <v>0</v>
      </c>
      <c r="AY1908" s="45"/>
      <c r="AZ1908" s="32"/>
      <c r="BA1908" s="12">
        <v>0</v>
      </c>
      <c r="BB1908" s="12">
        <f t="shared" si="2376"/>
        <v>0</v>
      </c>
      <c r="BC1908" s="12">
        <f t="shared" si="2299"/>
        <v>0</v>
      </c>
      <c r="BD1908" s="12">
        <f t="shared" si="2300"/>
        <v>0</v>
      </c>
      <c r="BE1908" s="12"/>
      <c r="BF1908" s="12"/>
      <c r="BG1908" s="12"/>
      <c r="BH1908" s="12">
        <f t="shared" si="2362"/>
        <v>0</v>
      </c>
      <c r="BI1908" s="12"/>
      <c r="BJ1908" s="12"/>
      <c r="BK1908" s="12"/>
      <c r="BL1908" s="12">
        <f t="shared" si="2363"/>
        <v>0</v>
      </c>
      <c r="BM1908" s="12"/>
      <c r="BN1908" s="12"/>
      <c r="BO1908" s="12"/>
      <c r="BP1908" s="12">
        <f t="shared" si="2364"/>
        <v>0</v>
      </c>
      <c r="BQ1908" s="12"/>
      <c r="BR1908" s="12"/>
      <c r="BS1908" s="12"/>
      <c r="BT1908" s="12">
        <f t="shared" si="2365"/>
        <v>0</v>
      </c>
      <c r="BU1908" s="12"/>
      <c r="BV1908" s="12"/>
      <c r="BW1908" s="12"/>
      <c r="BX1908" s="12">
        <f t="shared" si="2366"/>
        <v>0</v>
      </c>
      <c r="BY1908" s="12"/>
      <c r="BZ1908" s="12"/>
      <c r="CA1908" s="12"/>
      <c r="CB1908" s="12">
        <f t="shared" si="2367"/>
        <v>0</v>
      </c>
      <c r="CC1908" s="12"/>
      <c r="CD1908" s="12"/>
      <c r="CE1908" s="12"/>
      <c r="CF1908" s="12">
        <f t="shared" si="2368"/>
        <v>0</v>
      </c>
      <c r="CG1908" s="12"/>
      <c r="CH1908" s="12"/>
      <c r="CI1908" s="12"/>
      <c r="CJ1908" s="12">
        <f t="shared" si="2369"/>
        <v>0</v>
      </c>
      <c r="CK1908" s="12"/>
      <c r="CL1908" s="12"/>
      <c r="CM1908" s="12"/>
      <c r="CN1908" s="12">
        <f t="shared" si="2370"/>
        <v>0</v>
      </c>
      <c r="CO1908" s="12"/>
      <c r="CP1908" s="12"/>
      <c r="CQ1908" s="12"/>
      <c r="CR1908" s="12">
        <f t="shared" si="2371"/>
        <v>0</v>
      </c>
      <c r="CS1908" s="12"/>
      <c r="CT1908" s="12"/>
      <c r="CU1908" s="12"/>
      <c r="CV1908" s="12">
        <f t="shared" si="2372"/>
        <v>0</v>
      </c>
      <c r="CW1908" s="12"/>
      <c r="CX1908" s="12"/>
      <c r="CY1908" s="12"/>
      <c r="CZ1908" s="12">
        <f t="shared" si="2373"/>
        <v>0</v>
      </c>
      <c r="DA1908" s="12"/>
      <c r="DB1908" s="12"/>
      <c r="DC1908" s="12"/>
      <c r="DD1908" s="12">
        <f t="shared" si="2374"/>
        <v>0</v>
      </c>
      <c r="DE1908" s="13" t="s">
        <v>54</v>
      </c>
      <c r="DF1908" s="14" t="s">
        <v>55</v>
      </c>
    </row>
    <row r="1909" spans="1:110" ht="51" hidden="1" x14ac:dyDescent="0.25">
      <c r="A1909" s="25" t="s">
        <v>2373</v>
      </c>
      <c r="B1909" s="48" t="s">
        <v>1845</v>
      </c>
      <c r="C1909" s="49">
        <v>1850</v>
      </c>
      <c r="D1909" s="49" t="s">
        <v>51</v>
      </c>
      <c r="E1909" s="48" t="s">
        <v>56</v>
      </c>
      <c r="F1909" s="50">
        <v>9510.7999999999993</v>
      </c>
      <c r="G1909" s="50">
        <v>8845.7999999999993</v>
      </c>
      <c r="H1909" s="51">
        <v>33914</v>
      </c>
      <c r="I1909" s="12">
        <f t="shared" si="2296"/>
        <v>2052019.66</v>
      </c>
      <c r="J1909" s="12">
        <f t="shared" si="2297"/>
        <v>939101</v>
      </c>
      <c r="K1909" s="12">
        <f t="shared" si="2295"/>
        <v>1112918.6599999999</v>
      </c>
      <c r="L1909" s="12">
        <f t="shared" si="2317"/>
        <v>1112918.6599999999</v>
      </c>
      <c r="M1909" s="12">
        <f t="shared" si="2319"/>
        <v>0</v>
      </c>
      <c r="N1909" s="12">
        <v>1878202</v>
      </c>
      <c r="O1909" s="12">
        <v>1878202</v>
      </c>
      <c r="P1909" s="12">
        <v>0</v>
      </c>
      <c r="Q1909" s="12"/>
      <c r="R1909" s="12"/>
      <c r="S1909" s="12">
        <v>0</v>
      </c>
      <c r="T1909" s="12"/>
      <c r="U1909" s="12"/>
      <c r="V1909" s="12">
        <v>0</v>
      </c>
      <c r="W1909" s="12"/>
      <c r="X1909" s="12"/>
      <c r="Y1909" s="12">
        <v>0</v>
      </c>
      <c r="Z1909" s="12"/>
      <c r="AA1909" s="12"/>
      <c r="AB1909" s="12">
        <v>0</v>
      </c>
      <c r="AC1909" s="12"/>
      <c r="AD1909" s="12"/>
      <c r="AE1909" s="12">
        <v>0</v>
      </c>
      <c r="AF1909" s="12"/>
      <c r="AG1909" s="12"/>
      <c r="AH1909" s="12">
        <v>0</v>
      </c>
      <c r="AI1909" s="12"/>
      <c r="AJ1909" s="12"/>
      <c r="AK1909" s="12">
        <v>0</v>
      </c>
      <c r="AL1909" s="12"/>
      <c r="AM1909" s="12"/>
      <c r="AN1909" s="12">
        <v>0</v>
      </c>
      <c r="AO1909" s="32"/>
      <c r="AP1909" s="39" t="s">
        <v>53</v>
      </c>
      <c r="AQ1909" s="32"/>
      <c r="AR1909" s="32">
        <v>0</v>
      </c>
      <c r="AS1909" s="12"/>
      <c r="AT1909" s="12"/>
      <c r="AU1909" s="12">
        <v>0</v>
      </c>
      <c r="AV1909" s="12"/>
      <c r="AW1909" s="12"/>
      <c r="AX1909" s="12">
        <v>0</v>
      </c>
      <c r="AY1909" s="45"/>
      <c r="AZ1909" s="32"/>
      <c r="BA1909" s="12">
        <v>0</v>
      </c>
      <c r="BB1909" s="12">
        <f t="shared" si="2376"/>
        <v>0</v>
      </c>
      <c r="BC1909" s="12">
        <f t="shared" si="2299"/>
        <v>173817.66</v>
      </c>
      <c r="BD1909" s="12">
        <f t="shared" si="2300"/>
        <v>173817.66</v>
      </c>
      <c r="BE1909" s="12"/>
      <c r="BF1909" s="12"/>
      <c r="BG1909" s="12"/>
      <c r="BH1909" s="12">
        <f t="shared" si="2362"/>
        <v>0</v>
      </c>
      <c r="BI1909" s="12"/>
      <c r="BJ1909" s="12"/>
      <c r="BK1909" s="12"/>
      <c r="BL1909" s="12">
        <f t="shared" si="2363"/>
        <v>0</v>
      </c>
      <c r="BM1909" s="12"/>
      <c r="BN1909" s="12"/>
      <c r="BO1909" s="12"/>
      <c r="BP1909" s="12">
        <f t="shared" si="2364"/>
        <v>0</v>
      </c>
      <c r="BQ1909" s="12"/>
      <c r="BR1909" s="12"/>
      <c r="BS1909" s="12"/>
      <c r="BT1909" s="12">
        <f t="shared" si="2365"/>
        <v>0</v>
      </c>
      <c r="BU1909" s="12"/>
      <c r="BV1909" s="12"/>
      <c r="BW1909" s="12"/>
      <c r="BX1909" s="12">
        <f t="shared" si="2366"/>
        <v>0</v>
      </c>
      <c r="BY1909" s="12"/>
      <c r="BZ1909" s="12"/>
      <c r="CA1909" s="12"/>
      <c r="CB1909" s="12">
        <f t="shared" si="2367"/>
        <v>0</v>
      </c>
      <c r="CC1909" s="12"/>
      <c r="CD1909" s="12"/>
      <c r="CE1909" s="12"/>
      <c r="CF1909" s="12">
        <f t="shared" si="2368"/>
        <v>0</v>
      </c>
      <c r="CG1909" s="12"/>
      <c r="CH1909" s="12"/>
      <c r="CI1909" s="12"/>
      <c r="CJ1909" s="12">
        <f t="shared" si="2369"/>
        <v>0</v>
      </c>
      <c r="CK1909" s="12"/>
      <c r="CL1909" s="12"/>
      <c r="CM1909" s="12"/>
      <c r="CN1909" s="12">
        <f t="shared" si="2370"/>
        <v>0</v>
      </c>
      <c r="CO1909" s="12"/>
      <c r="CP1909" s="12"/>
      <c r="CQ1909" s="12"/>
      <c r="CR1909" s="12">
        <f t="shared" si="2371"/>
        <v>0</v>
      </c>
      <c r="CS1909" s="12"/>
      <c r="CT1909" s="12"/>
      <c r="CU1909" s="12"/>
      <c r="CV1909" s="12">
        <f t="shared" si="2372"/>
        <v>0</v>
      </c>
      <c r="CW1909" s="12"/>
      <c r="CX1909" s="12"/>
      <c r="CY1909" s="12"/>
      <c r="CZ1909" s="12">
        <f t="shared" si="2373"/>
        <v>0</v>
      </c>
      <c r="DA1909" s="12"/>
      <c r="DB1909" s="12"/>
      <c r="DC1909" s="12">
        <v>173817.66</v>
      </c>
      <c r="DD1909" s="12">
        <f t="shared" si="2374"/>
        <v>173817.66</v>
      </c>
      <c r="DE1909" s="13" t="s">
        <v>54</v>
      </c>
      <c r="DF1909" s="14" t="s">
        <v>55</v>
      </c>
    </row>
    <row r="1910" spans="1:110" ht="38.25" hidden="1" x14ac:dyDescent="0.25">
      <c r="A1910" s="25" t="s">
        <v>524</v>
      </c>
      <c r="B1910" s="48" t="s">
        <v>2743</v>
      </c>
      <c r="C1910" s="49">
        <v>1916</v>
      </c>
      <c r="D1910" s="49" t="s">
        <v>51</v>
      </c>
      <c r="E1910" s="48" t="s">
        <v>52</v>
      </c>
      <c r="F1910" s="50">
        <v>10345</v>
      </c>
      <c r="G1910" s="50">
        <v>8936</v>
      </c>
      <c r="H1910" s="51">
        <v>33477</v>
      </c>
      <c r="I1910" s="12">
        <f t="shared" si="2296"/>
        <v>74434.83</v>
      </c>
      <c r="J1910" s="12">
        <f t="shared" si="2297"/>
        <v>0</v>
      </c>
      <c r="K1910" s="12">
        <f t="shared" si="2295"/>
        <v>74434.83</v>
      </c>
      <c r="L1910" s="12">
        <f t="shared" si="2317"/>
        <v>74434.83</v>
      </c>
      <c r="M1910" s="12">
        <f t="shared" si="2319"/>
        <v>0</v>
      </c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32"/>
      <c r="AP1910" s="39"/>
      <c r="AQ1910" s="32"/>
      <c r="AR1910" s="32"/>
      <c r="AS1910" s="12"/>
      <c r="AT1910" s="12"/>
      <c r="AU1910" s="12"/>
      <c r="AV1910" s="12"/>
      <c r="AW1910" s="12"/>
      <c r="AX1910" s="12"/>
      <c r="AY1910" s="45"/>
      <c r="AZ1910" s="32"/>
      <c r="BA1910" s="12"/>
      <c r="BB1910" s="12"/>
      <c r="BC1910" s="12">
        <f t="shared" si="2299"/>
        <v>74434.83</v>
      </c>
      <c r="BD1910" s="12">
        <f t="shared" si="2300"/>
        <v>74434.83</v>
      </c>
      <c r="BE1910" s="12"/>
      <c r="BF1910" s="12"/>
      <c r="BG1910" s="12"/>
      <c r="BH1910" s="12"/>
      <c r="BI1910" s="12"/>
      <c r="BJ1910" s="12"/>
      <c r="BK1910" s="12"/>
      <c r="BL1910" s="12"/>
      <c r="BM1910" s="12"/>
      <c r="BN1910" s="12"/>
      <c r="BO1910" s="12"/>
      <c r="BP1910" s="12"/>
      <c r="BQ1910" s="12"/>
      <c r="BR1910" s="12"/>
      <c r="BS1910" s="12"/>
      <c r="BT1910" s="12"/>
      <c r="BU1910" s="12"/>
      <c r="BV1910" s="12"/>
      <c r="BW1910" s="12"/>
      <c r="BX1910" s="12"/>
      <c r="BY1910" s="12"/>
      <c r="BZ1910" s="12"/>
      <c r="CA1910" s="12"/>
      <c r="CB1910" s="12"/>
      <c r="CC1910" s="12"/>
      <c r="CD1910" s="12"/>
      <c r="CE1910" s="12"/>
      <c r="CF1910" s="12"/>
      <c r="CG1910" s="12"/>
      <c r="CH1910" s="12"/>
      <c r="CI1910" s="12"/>
      <c r="CJ1910" s="12"/>
      <c r="CK1910" s="12"/>
      <c r="CL1910" s="12"/>
      <c r="CM1910" s="12"/>
      <c r="CN1910" s="12"/>
      <c r="CO1910" s="12"/>
      <c r="CP1910" s="12"/>
      <c r="CQ1910" s="12"/>
      <c r="CR1910" s="12"/>
      <c r="CS1910" s="12"/>
      <c r="CT1910" s="12"/>
      <c r="CU1910" s="12"/>
      <c r="CV1910" s="12"/>
      <c r="CW1910" s="12"/>
      <c r="CX1910" s="12"/>
      <c r="CY1910" s="12">
        <v>74434.83</v>
      </c>
      <c r="CZ1910" s="12">
        <f t="shared" si="2373"/>
        <v>74434.83</v>
      </c>
      <c r="DA1910" s="12"/>
      <c r="DB1910" s="12"/>
      <c r="DC1910" s="12"/>
      <c r="DD1910" s="12"/>
      <c r="DE1910" s="13" t="s">
        <v>54</v>
      </c>
      <c r="DF1910" s="14" t="s">
        <v>55</v>
      </c>
    </row>
    <row r="1911" spans="1:110" ht="51" hidden="1" x14ac:dyDescent="0.25">
      <c r="A1911" s="25" t="s">
        <v>2374</v>
      </c>
      <c r="B1911" s="48" t="s">
        <v>1846</v>
      </c>
      <c r="C1911" s="49">
        <v>1898</v>
      </c>
      <c r="D1911" s="49" t="s">
        <v>51</v>
      </c>
      <c r="E1911" s="48" t="s">
        <v>56</v>
      </c>
      <c r="F1911" s="50">
        <v>1002.52</v>
      </c>
      <c r="G1911" s="50">
        <v>883.32</v>
      </c>
      <c r="H1911" s="51">
        <v>33611</v>
      </c>
      <c r="I1911" s="12">
        <f t="shared" si="2296"/>
        <v>991940.51399999997</v>
      </c>
      <c r="J1911" s="12">
        <f t="shared" si="2297"/>
        <v>442588.98199999996</v>
      </c>
      <c r="K1911" s="12">
        <f t="shared" si="2295"/>
        <v>549351.53200000001</v>
      </c>
      <c r="L1911" s="12">
        <f t="shared" si="2317"/>
        <v>549351.53200000001</v>
      </c>
      <c r="M1911" s="12">
        <f t="shared" si="2319"/>
        <v>0</v>
      </c>
      <c r="N1911" s="12">
        <v>444309.96399999998</v>
      </c>
      <c r="O1911" s="12">
        <v>444309.96399999998</v>
      </c>
      <c r="P1911" s="12">
        <v>0</v>
      </c>
      <c r="Q1911" s="12"/>
      <c r="R1911" s="12"/>
      <c r="S1911" s="12">
        <v>0</v>
      </c>
      <c r="T1911" s="12"/>
      <c r="U1911" s="12"/>
      <c r="V1911" s="12">
        <v>0</v>
      </c>
      <c r="W1911" s="12"/>
      <c r="X1911" s="12"/>
      <c r="Y1911" s="12">
        <v>0</v>
      </c>
      <c r="Z1911" s="12"/>
      <c r="AA1911" s="12"/>
      <c r="AB1911" s="12">
        <v>0</v>
      </c>
      <c r="AC1911" s="12">
        <v>433520.2</v>
      </c>
      <c r="AD1911" s="12">
        <v>440868</v>
      </c>
      <c r="AE1911" s="12">
        <v>7347.7999999999884</v>
      </c>
      <c r="AF1911" s="12"/>
      <c r="AG1911" s="12"/>
      <c r="AH1911" s="12">
        <v>0</v>
      </c>
      <c r="AI1911" s="12"/>
      <c r="AJ1911" s="12"/>
      <c r="AK1911" s="12">
        <v>0</v>
      </c>
      <c r="AL1911" s="12"/>
      <c r="AM1911" s="12"/>
      <c r="AN1911" s="12">
        <v>0</v>
      </c>
      <c r="AO1911" s="32"/>
      <c r="AP1911" s="39" t="s">
        <v>53</v>
      </c>
      <c r="AQ1911" s="32"/>
      <c r="AR1911" s="32">
        <v>0</v>
      </c>
      <c r="AS1911" s="12"/>
      <c r="AT1911" s="12"/>
      <c r="AU1911" s="12">
        <v>0</v>
      </c>
      <c r="AV1911" s="12"/>
      <c r="AW1911" s="12"/>
      <c r="AX1911" s="12">
        <v>0</v>
      </c>
      <c r="AY1911" s="45"/>
      <c r="AZ1911" s="32"/>
      <c r="BA1911" s="12">
        <v>0</v>
      </c>
      <c r="BB1911" s="12">
        <f t="shared" ref="BB1911:BB1915" si="2379">BF1911+BJ1911+BN1911+BR1911+BV1911+BZ1911+CD1911+CH1911+CL1911+CP1911+CT1911+CX1911+DB1911</f>
        <v>0</v>
      </c>
      <c r="BC1911" s="12">
        <f t="shared" si="2299"/>
        <v>106762.55</v>
      </c>
      <c r="BD1911" s="12">
        <f t="shared" si="2300"/>
        <v>106762.55</v>
      </c>
      <c r="BE1911" s="12"/>
      <c r="BF1911" s="12"/>
      <c r="BG1911" s="12"/>
      <c r="BH1911" s="12">
        <f t="shared" si="2362"/>
        <v>0</v>
      </c>
      <c r="BI1911" s="12"/>
      <c r="BJ1911" s="12"/>
      <c r="BK1911" s="12"/>
      <c r="BL1911" s="12">
        <f t="shared" si="2363"/>
        <v>0</v>
      </c>
      <c r="BM1911" s="12"/>
      <c r="BN1911" s="12"/>
      <c r="BO1911" s="12"/>
      <c r="BP1911" s="12">
        <f t="shared" si="2364"/>
        <v>0</v>
      </c>
      <c r="BQ1911" s="12"/>
      <c r="BR1911" s="12"/>
      <c r="BS1911" s="12"/>
      <c r="BT1911" s="12">
        <f t="shared" si="2365"/>
        <v>0</v>
      </c>
      <c r="BU1911" s="12"/>
      <c r="BV1911" s="12"/>
      <c r="BW1911" s="12"/>
      <c r="BX1911" s="12">
        <f t="shared" si="2366"/>
        <v>0</v>
      </c>
      <c r="BY1911" s="12"/>
      <c r="BZ1911" s="12"/>
      <c r="CA1911" s="12"/>
      <c r="CB1911" s="12">
        <f t="shared" si="2367"/>
        <v>0</v>
      </c>
      <c r="CC1911" s="12"/>
      <c r="CD1911" s="12"/>
      <c r="CE1911" s="12"/>
      <c r="CF1911" s="12">
        <f t="shared" si="2368"/>
        <v>0</v>
      </c>
      <c r="CG1911" s="12"/>
      <c r="CH1911" s="12"/>
      <c r="CI1911" s="12"/>
      <c r="CJ1911" s="12">
        <f t="shared" si="2369"/>
        <v>0</v>
      </c>
      <c r="CK1911" s="12"/>
      <c r="CL1911" s="12"/>
      <c r="CM1911" s="12"/>
      <c r="CN1911" s="12">
        <f t="shared" si="2370"/>
        <v>0</v>
      </c>
      <c r="CO1911" s="12"/>
      <c r="CP1911" s="12"/>
      <c r="CQ1911" s="12"/>
      <c r="CR1911" s="12">
        <f t="shared" si="2371"/>
        <v>0</v>
      </c>
      <c r="CS1911" s="12"/>
      <c r="CT1911" s="12"/>
      <c r="CU1911" s="12"/>
      <c r="CV1911" s="12">
        <f t="shared" si="2372"/>
        <v>0</v>
      </c>
      <c r="CW1911" s="12"/>
      <c r="CX1911" s="12"/>
      <c r="CY1911" s="12"/>
      <c r="CZ1911" s="12">
        <f t="shared" si="2373"/>
        <v>0</v>
      </c>
      <c r="DA1911" s="12"/>
      <c r="DB1911" s="12"/>
      <c r="DC1911" s="12">
        <v>106762.55</v>
      </c>
      <c r="DD1911" s="12">
        <f t="shared" si="2374"/>
        <v>106762.55</v>
      </c>
      <c r="DE1911" s="13" t="s">
        <v>54</v>
      </c>
      <c r="DF1911" s="14" t="s">
        <v>55</v>
      </c>
    </row>
    <row r="1912" spans="1:110" ht="38.25" hidden="1" x14ac:dyDescent="0.25">
      <c r="A1912" s="25" t="s">
        <v>525</v>
      </c>
      <c r="B1912" s="48" t="s">
        <v>1847</v>
      </c>
      <c r="C1912" s="49">
        <v>1898</v>
      </c>
      <c r="D1912" s="49" t="s">
        <v>51</v>
      </c>
      <c r="E1912" s="48" t="s">
        <v>52</v>
      </c>
      <c r="F1912" s="50">
        <v>905</v>
      </c>
      <c r="G1912" s="50">
        <v>515</v>
      </c>
      <c r="H1912" s="51">
        <v>33611</v>
      </c>
      <c r="I1912" s="12">
        <f t="shared" si="2296"/>
        <v>565172.4</v>
      </c>
      <c r="J1912" s="12">
        <f t="shared" si="2297"/>
        <v>282586.2</v>
      </c>
      <c r="K1912" s="12">
        <f t="shared" si="2295"/>
        <v>282586.2</v>
      </c>
      <c r="L1912" s="12">
        <f t="shared" si="2317"/>
        <v>282586.2</v>
      </c>
      <c r="M1912" s="12">
        <f t="shared" si="2319"/>
        <v>0</v>
      </c>
      <c r="N1912" s="12"/>
      <c r="O1912" s="12"/>
      <c r="P1912" s="12">
        <v>0</v>
      </c>
      <c r="Q1912" s="12"/>
      <c r="R1912" s="12"/>
      <c r="S1912" s="12">
        <v>0</v>
      </c>
      <c r="T1912" s="12"/>
      <c r="U1912" s="12"/>
      <c r="V1912" s="12">
        <v>0</v>
      </c>
      <c r="W1912" s="12"/>
      <c r="X1912" s="12"/>
      <c r="Y1912" s="12">
        <v>0</v>
      </c>
      <c r="Z1912" s="12"/>
      <c r="AA1912" s="12"/>
      <c r="AB1912" s="12">
        <v>0</v>
      </c>
      <c r="AC1912" s="12">
        <v>555752.86</v>
      </c>
      <c r="AD1912" s="12">
        <v>565172.4</v>
      </c>
      <c r="AE1912" s="12">
        <v>9419.5400000000373</v>
      </c>
      <c r="AF1912" s="12"/>
      <c r="AG1912" s="12"/>
      <c r="AH1912" s="12">
        <v>0</v>
      </c>
      <c r="AI1912" s="12"/>
      <c r="AJ1912" s="12"/>
      <c r="AK1912" s="12">
        <v>0</v>
      </c>
      <c r="AL1912" s="12"/>
      <c r="AM1912" s="12"/>
      <c r="AN1912" s="12">
        <v>0</v>
      </c>
      <c r="AO1912" s="32"/>
      <c r="AP1912" s="39" t="s">
        <v>53</v>
      </c>
      <c r="AQ1912" s="32"/>
      <c r="AR1912" s="32">
        <v>0</v>
      </c>
      <c r="AS1912" s="12"/>
      <c r="AT1912" s="12"/>
      <c r="AU1912" s="12">
        <v>0</v>
      </c>
      <c r="AV1912" s="12"/>
      <c r="AW1912" s="12"/>
      <c r="AX1912" s="12">
        <v>0</v>
      </c>
      <c r="AY1912" s="45"/>
      <c r="AZ1912" s="32"/>
      <c r="BA1912" s="12">
        <v>0</v>
      </c>
      <c r="BB1912" s="12">
        <f t="shared" si="2379"/>
        <v>0</v>
      </c>
      <c r="BC1912" s="12">
        <f t="shared" si="2299"/>
        <v>0</v>
      </c>
      <c r="BD1912" s="12">
        <f t="shared" si="2300"/>
        <v>0</v>
      </c>
      <c r="BE1912" s="12"/>
      <c r="BF1912" s="12"/>
      <c r="BG1912" s="12"/>
      <c r="BH1912" s="12">
        <f t="shared" si="2362"/>
        <v>0</v>
      </c>
      <c r="BI1912" s="12"/>
      <c r="BJ1912" s="12"/>
      <c r="BK1912" s="12"/>
      <c r="BL1912" s="12">
        <f t="shared" si="2363"/>
        <v>0</v>
      </c>
      <c r="BM1912" s="12"/>
      <c r="BN1912" s="12"/>
      <c r="BO1912" s="12"/>
      <c r="BP1912" s="12">
        <f t="shared" si="2364"/>
        <v>0</v>
      </c>
      <c r="BQ1912" s="12"/>
      <c r="BR1912" s="12"/>
      <c r="BS1912" s="12"/>
      <c r="BT1912" s="12">
        <f t="shared" si="2365"/>
        <v>0</v>
      </c>
      <c r="BU1912" s="12"/>
      <c r="BV1912" s="12"/>
      <c r="BW1912" s="12"/>
      <c r="BX1912" s="12">
        <f t="shared" si="2366"/>
        <v>0</v>
      </c>
      <c r="BY1912" s="12"/>
      <c r="BZ1912" s="12"/>
      <c r="CA1912" s="12"/>
      <c r="CB1912" s="12">
        <f t="shared" si="2367"/>
        <v>0</v>
      </c>
      <c r="CC1912" s="12"/>
      <c r="CD1912" s="12"/>
      <c r="CE1912" s="12"/>
      <c r="CF1912" s="12">
        <f t="shared" si="2368"/>
        <v>0</v>
      </c>
      <c r="CG1912" s="12"/>
      <c r="CH1912" s="12"/>
      <c r="CI1912" s="12"/>
      <c r="CJ1912" s="12">
        <f t="shared" si="2369"/>
        <v>0</v>
      </c>
      <c r="CK1912" s="12"/>
      <c r="CL1912" s="12"/>
      <c r="CM1912" s="12"/>
      <c r="CN1912" s="12">
        <f t="shared" si="2370"/>
        <v>0</v>
      </c>
      <c r="CO1912" s="12"/>
      <c r="CP1912" s="12"/>
      <c r="CQ1912" s="12"/>
      <c r="CR1912" s="12">
        <f t="shared" si="2371"/>
        <v>0</v>
      </c>
      <c r="CS1912" s="12"/>
      <c r="CT1912" s="12"/>
      <c r="CU1912" s="12"/>
      <c r="CV1912" s="12">
        <f t="shared" si="2372"/>
        <v>0</v>
      </c>
      <c r="CW1912" s="12"/>
      <c r="CX1912" s="12"/>
      <c r="CY1912" s="12"/>
      <c r="CZ1912" s="12">
        <f t="shared" si="2373"/>
        <v>0</v>
      </c>
      <c r="DA1912" s="12"/>
      <c r="DB1912" s="12"/>
      <c r="DC1912" s="12"/>
      <c r="DD1912" s="12">
        <f t="shared" si="2374"/>
        <v>0</v>
      </c>
      <c r="DE1912" s="13" t="s">
        <v>54</v>
      </c>
      <c r="DF1912" s="14" t="s">
        <v>55</v>
      </c>
    </row>
    <row r="1913" spans="1:110" ht="51" hidden="1" x14ac:dyDescent="0.25">
      <c r="A1913" s="25" t="s">
        <v>526</v>
      </c>
      <c r="B1913" s="48" t="s">
        <v>1848</v>
      </c>
      <c r="C1913" s="49">
        <v>1916</v>
      </c>
      <c r="D1913" s="49" t="s">
        <v>51</v>
      </c>
      <c r="E1913" s="48" t="s">
        <v>56</v>
      </c>
      <c r="F1913" s="50">
        <v>188.3</v>
      </c>
      <c r="G1913" s="50">
        <v>125.3</v>
      </c>
      <c r="H1913" s="51">
        <v>34491</v>
      </c>
      <c r="I1913" s="12">
        <f t="shared" si="2296"/>
        <v>470566.29700000002</v>
      </c>
      <c r="J1913" s="12">
        <f t="shared" si="2297"/>
        <v>156284.81849999999</v>
      </c>
      <c r="K1913" s="12">
        <f t="shared" si="2295"/>
        <v>314281.47850000003</v>
      </c>
      <c r="L1913" s="12">
        <f t="shared" si="2317"/>
        <v>314281.47850000003</v>
      </c>
      <c r="M1913" s="12">
        <f t="shared" si="2319"/>
        <v>0</v>
      </c>
      <c r="N1913" s="12"/>
      <c r="O1913" s="12"/>
      <c r="P1913" s="12">
        <v>0</v>
      </c>
      <c r="Q1913" s="12">
        <v>312569.63699999999</v>
      </c>
      <c r="R1913" s="12">
        <v>312569.63699999999</v>
      </c>
      <c r="S1913" s="12">
        <v>0</v>
      </c>
      <c r="T1913" s="12"/>
      <c r="U1913" s="12"/>
      <c r="V1913" s="12">
        <v>0</v>
      </c>
      <c r="W1913" s="12"/>
      <c r="X1913" s="12"/>
      <c r="Y1913" s="12">
        <v>0</v>
      </c>
      <c r="Z1913" s="12"/>
      <c r="AA1913" s="12"/>
      <c r="AB1913" s="12">
        <v>0</v>
      </c>
      <c r="AC1913" s="12"/>
      <c r="AD1913" s="12"/>
      <c r="AE1913" s="12">
        <v>0</v>
      </c>
      <c r="AF1913" s="12"/>
      <c r="AG1913" s="12"/>
      <c r="AH1913" s="12">
        <v>0</v>
      </c>
      <c r="AI1913" s="12"/>
      <c r="AJ1913" s="12"/>
      <c r="AK1913" s="12">
        <v>0</v>
      </c>
      <c r="AL1913" s="12"/>
      <c r="AM1913" s="12"/>
      <c r="AN1913" s="12">
        <v>0</v>
      </c>
      <c r="AO1913" s="32"/>
      <c r="AP1913" s="39" t="s">
        <v>53</v>
      </c>
      <c r="AQ1913" s="32"/>
      <c r="AR1913" s="32">
        <v>0</v>
      </c>
      <c r="AS1913" s="12">
        <v>1331484.747</v>
      </c>
      <c r="AT1913" s="12"/>
      <c r="AU1913" s="12">
        <v>-1331484.747</v>
      </c>
      <c r="AV1913" s="12"/>
      <c r="AW1913" s="12"/>
      <c r="AX1913" s="12">
        <v>0</v>
      </c>
      <c r="AY1913" s="45"/>
      <c r="AZ1913" s="32"/>
      <c r="BA1913" s="12">
        <v>0</v>
      </c>
      <c r="BB1913" s="12">
        <f t="shared" si="2379"/>
        <v>0</v>
      </c>
      <c r="BC1913" s="12">
        <f t="shared" si="2299"/>
        <v>157996.66</v>
      </c>
      <c r="BD1913" s="12">
        <f t="shared" si="2300"/>
        <v>157996.66</v>
      </c>
      <c r="BE1913" s="12"/>
      <c r="BF1913" s="12"/>
      <c r="BG1913" s="12"/>
      <c r="BH1913" s="12">
        <f t="shared" si="2362"/>
        <v>0</v>
      </c>
      <c r="BI1913" s="12"/>
      <c r="BJ1913" s="12"/>
      <c r="BK1913" s="12"/>
      <c r="BL1913" s="12">
        <f t="shared" si="2363"/>
        <v>0</v>
      </c>
      <c r="BM1913" s="12"/>
      <c r="BN1913" s="12"/>
      <c r="BO1913" s="12"/>
      <c r="BP1913" s="12">
        <f t="shared" si="2364"/>
        <v>0</v>
      </c>
      <c r="BQ1913" s="12"/>
      <c r="BR1913" s="12"/>
      <c r="BS1913" s="12"/>
      <c r="BT1913" s="12">
        <f t="shared" si="2365"/>
        <v>0</v>
      </c>
      <c r="BU1913" s="12"/>
      <c r="BV1913" s="12"/>
      <c r="BW1913" s="12"/>
      <c r="BX1913" s="12">
        <f t="shared" si="2366"/>
        <v>0</v>
      </c>
      <c r="BY1913" s="12"/>
      <c r="BZ1913" s="12"/>
      <c r="CA1913" s="12"/>
      <c r="CB1913" s="12">
        <f t="shared" si="2367"/>
        <v>0</v>
      </c>
      <c r="CC1913" s="12"/>
      <c r="CD1913" s="12"/>
      <c r="CE1913" s="12"/>
      <c r="CF1913" s="12">
        <f t="shared" si="2368"/>
        <v>0</v>
      </c>
      <c r="CG1913" s="12"/>
      <c r="CH1913" s="12"/>
      <c r="CI1913" s="12"/>
      <c r="CJ1913" s="12">
        <f t="shared" si="2369"/>
        <v>0</v>
      </c>
      <c r="CK1913" s="12"/>
      <c r="CL1913" s="12"/>
      <c r="CM1913" s="12">
        <v>157996.66</v>
      </c>
      <c r="CN1913" s="12">
        <f t="shared" si="2370"/>
        <v>157996.66</v>
      </c>
      <c r="CO1913" s="12"/>
      <c r="CP1913" s="12"/>
      <c r="CQ1913" s="12"/>
      <c r="CR1913" s="12">
        <f t="shared" si="2371"/>
        <v>0</v>
      </c>
      <c r="CS1913" s="12"/>
      <c r="CT1913" s="12"/>
      <c r="CU1913" s="12"/>
      <c r="CV1913" s="12">
        <f t="shared" si="2372"/>
        <v>0</v>
      </c>
      <c r="CW1913" s="12"/>
      <c r="CX1913" s="12"/>
      <c r="CY1913" s="12"/>
      <c r="CZ1913" s="12">
        <f t="shared" si="2373"/>
        <v>0</v>
      </c>
      <c r="DA1913" s="12"/>
      <c r="DB1913" s="12"/>
      <c r="DC1913" s="12"/>
      <c r="DD1913" s="12">
        <f t="shared" si="2374"/>
        <v>0</v>
      </c>
      <c r="DE1913" s="13" t="s">
        <v>54</v>
      </c>
      <c r="DF1913" s="14" t="s">
        <v>55</v>
      </c>
    </row>
    <row r="1914" spans="1:110" ht="38.25" hidden="1" x14ac:dyDescent="0.25">
      <c r="A1914" s="25" t="s">
        <v>527</v>
      </c>
      <c r="B1914" s="48" t="s">
        <v>2304</v>
      </c>
      <c r="C1914" s="49" t="s">
        <v>2126</v>
      </c>
      <c r="D1914" s="49" t="s">
        <v>51</v>
      </c>
      <c r="E1914" s="48" t="s">
        <v>52</v>
      </c>
      <c r="F1914" s="49">
        <v>6772.53</v>
      </c>
      <c r="G1914" s="49">
        <v>5053.2299999999996</v>
      </c>
      <c r="H1914" s="51">
        <v>34115</v>
      </c>
      <c r="I1914" s="12">
        <f t="shared" si="2296"/>
        <v>3313352.38</v>
      </c>
      <c r="J1914" s="12">
        <f t="shared" si="2297"/>
        <v>1656676.19</v>
      </c>
      <c r="K1914" s="12">
        <f t="shared" si="2295"/>
        <v>1656676.19</v>
      </c>
      <c r="L1914" s="12">
        <f t="shared" si="2317"/>
        <v>1656676.19</v>
      </c>
      <c r="M1914" s="12">
        <f t="shared" si="2319"/>
        <v>0</v>
      </c>
      <c r="N1914" s="12"/>
      <c r="O1914" s="12">
        <v>3313352.38</v>
      </c>
      <c r="P1914" s="12">
        <v>3313352.38</v>
      </c>
      <c r="Q1914" s="12"/>
      <c r="R1914" s="12"/>
      <c r="S1914" s="12">
        <v>0</v>
      </c>
      <c r="T1914" s="12"/>
      <c r="U1914" s="12"/>
      <c r="V1914" s="12">
        <v>0</v>
      </c>
      <c r="W1914" s="12"/>
      <c r="X1914" s="12"/>
      <c r="Y1914" s="12">
        <v>0</v>
      </c>
      <c r="Z1914" s="12"/>
      <c r="AA1914" s="12"/>
      <c r="AB1914" s="12">
        <v>0</v>
      </c>
      <c r="AC1914" s="12"/>
      <c r="AD1914" s="12"/>
      <c r="AE1914" s="12">
        <v>0</v>
      </c>
      <c r="AF1914" s="12"/>
      <c r="AG1914" s="12"/>
      <c r="AH1914" s="12">
        <v>0</v>
      </c>
      <c r="AI1914" s="12"/>
      <c r="AJ1914" s="12"/>
      <c r="AK1914" s="12">
        <v>0</v>
      </c>
      <c r="AL1914" s="12"/>
      <c r="AM1914" s="12"/>
      <c r="AN1914" s="12">
        <v>0</v>
      </c>
      <c r="AO1914" s="32"/>
      <c r="AP1914" s="39"/>
      <c r="AQ1914" s="32"/>
      <c r="AR1914" s="32">
        <v>0</v>
      </c>
      <c r="AS1914" s="12"/>
      <c r="AT1914" s="12"/>
      <c r="AU1914" s="12">
        <v>0</v>
      </c>
      <c r="AV1914" s="12"/>
      <c r="AW1914" s="12"/>
      <c r="AX1914" s="12">
        <v>0</v>
      </c>
      <c r="AY1914" s="45"/>
      <c r="AZ1914" s="32"/>
      <c r="BA1914" s="12">
        <v>0</v>
      </c>
      <c r="BB1914" s="12">
        <f t="shared" si="2379"/>
        <v>0</v>
      </c>
      <c r="BC1914" s="12">
        <f t="shared" si="2299"/>
        <v>0</v>
      </c>
      <c r="BD1914" s="12">
        <f t="shared" si="2300"/>
        <v>0</v>
      </c>
      <c r="BE1914" s="12"/>
      <c r="BF1914" s="12"/>
      <c r="BG1914" s="12"/>
      <c r="BH1914" s="12"/>
      <c r="BI1914" s="12"/>
      <c r="BJ1914" s="12"/>
      <c r="BK1914" s="12"/>
      <c r="BL1914" s="12"/>
      <c r="BM1914" s="12"/>
      <c r="BN1914" s="12"/>
      <c r="BO1914" s="12"/>
      <c r="BP1914" s="12"/>
      <c r="BQ1914" s="12"/>
      <c r="BR1914" s="12"/>
      <c r="BS1914" s="12"/>
      <c r="BT1914" s="12"/>
      <c r="BU1914" s="12"/>
      <c r="BV1914" s="12"/>
      <c r="BW1914" s="12"/>
      <c r="BX1914" s="12"/>
      <c r="BY1914" s="12"/>
      <c r="BZ1914" s="12"/>
      <c r="CA1914" s="12"/>
      <c r="CB1914" s="12"/>
      <c r="CC1914" s="12"/>
      <c r="CD1914" s="12"/>
      <c r="CE1914" s="12"/>
      <c r="CF1914" s="12"/>
      <c r="CG1914" s="12"/>
      <c r="CH1914" s="12"/>
      <c r="CI1914" s="12"/>
      <c r="CJ1914" s="12"/>
      <c r="CK1914" s="12"/>
      <c r="CL1914" s="12"/>
      <c r="CM1914" s="12"/>
      <c r="CN1914" s="12"/>
      <c r="CO1914" s="12"/>
      <c r="CP1914" s="12"/>
      <c r="CQ1914" s="12"/>
      <c r="CR1914" s="12"/>
      <c r="CS1914" s="12"/>
      <c r="CT1914" s="12"/>
      <c r="CU1914" s="12"/>
      <c r="CV1914" s="12"/>
      <c r="CW1914" s="12"/>
      <c r="CX1914" s="12"/>
      <c r="CY1914" s="12"/>
      <c r="CZ1914" s="12"/>
      <c r="DA1914" s="12"/>
      <c r="DB1914" s="12"/>
      <c r="DC1914" s="12"/>
      <c r="DD1914" s="12"/>
      <c r="DE1914" s="13" t="s">
        <v>54</v>
      </c>
      <c r="DF1914" s="14" t="s">
        <v>55</v>
      </c>
    </row>
    <row r="1915" spans="1:110" ht="51" hidden="1" x14ac:dyDescent="0.25">
      <c r="A1915" s="25" t="s">
        <v>2375</v>
      </c>
      <c r="B1915" s="48" t="s">
        <v>2305</v>
      </c>
      <c r="C1915" s="49" t="s">
        <v>2126</v>
      </c>
      <c r="D1915" s="49" t="s">
        <v>51</v>
      </c>
      <c r="E1915" s="48" t="s">
        <v>56</v>
      </c>
      <c r="F1915" s="49">
        <v>1495.56</v>
      </c>
      <c r="G1915" s="49">
        <v>1245.56</v>
      </c>
      <c r="H1915" s="51">
        <v>34264</v>
      </c>
      <c r="I1915" s="12">
        <f t="shared" si="2296"/>
        <v>816701.24</v>
      </c>
      <c r="J1915" s="12">
        <f t="shared" si="2297"/>
        <v>408350.62</v>
      </c>
      <c r="K1915" s="12">
        <f t="shared" si="2295"/>
        <v>408350.62</v>
      </c>
      <c r="L1915" s="12">
        <f t="shared" si="2317"/>
        <v>408350.62</v>
      </c>
      <c r="M1915" s="12">
        <f t="shared" si="2319"/>
        <v>0</v>
      </c>
      <c r="N1915" s="12"/>
      <c r="O1915" s="12">
        <v>816701.24</v>
      </c>
      <c r="P1915" s="12">
        <v>816701.24</v>
      </c>
      <c r="Q1915" s="12"/>
      <c r="R1915" s="12"/>
      <c r="S1915" s="12">
        <v>0</v>
      </c>
      <c r="T1915" s="12"/>
      <c r="U1915" s="12"/>
      <c r="V1915" s="12">
        <v>0</v>
      </c>
      <c r="W1915" s="12"/>
      <c r="X1915" s="12"/>
      <c r="Y1915" s="12">
        <v>0</v>
      </c>
      <c r="Z1915" s="12"/>
      <c r="AA1915" s="12"/>
      <c r="AB1915" s="12">
        <v>0</v>
      </c>
      <c r="AC1915" s="12"/>
      <c r="AD1915" s="12"/>
      <c r="AE1915" s="12">
        <v>0</v>
      </c>
      <c r="AF1915" s="12"/>
      <c r="AG1915" s="12"/>
      <c r="AH1915" s="12">
        <v>0</v>
      </c>
      <c r="AI1915" s="12"/>
      <c r="AJ1915" s="12"/>
      <c r="AK1915" s="12">
        <v>0</v>
      </c>
      <c r="AL1915" s="12"/>
      <c r="AM1915" s="12"/>
      <c r="AN1915" s="12">
        <v>0</v>
      </c>
      <c r="AO1915" s="32"/>
      <c r="AP1915" s="39"/>
      <c r="AQ1915" s="32"/>
      <c r="AR1915" s="32">
        <v>0</v>
      </c>
      <c r="AS1915" s="12"/>
      <c r="AT1915" s="12"/>
      <c r="AU1915" s="12">
        <v>0</v>
      </c>
      <c r="AV1915" s="12"/>
      <c r="AW1915" s="12"/>
      <c r="AX1915" s="12">
        <v>0</v>
      </c>
      <c r="AY1915" s="45"/>
      <c r="AZ1915" s="32"/>
      <c r="BA1915" s="12">
        <v>0</v>
      </c>
      <c r="BB1915" s="12">
        <f t="shared" si="2379"/>
        <v>0</v>
      </c>
      <c r="BC1915" s="12">
        <f t="shared" si="2299"/>
        <v>0</v>
      </c>
      <c r="BD1915" s="12">
        <f t="shared" si="2300"/>
        <v>0</v>
      </c>
      <c r="BE1915" s="12"/>
      <c r="BF1915" s="12"/>
      <c r="BG1915" s="12"/>
      <c r="BH1915" s="12"/>
      <c r="BI1915" s="12"/>
      <c r="BJ1915" s="12"/>
      <c r="BK1915" s="12"/>
      <c r="BL1915" s="12"/>
      <c r="BM1915" s="12"/>
      <c r="BN1915" s="12"/>
      <c r="BO1915" s="12"/>
      <c r="BP1915" s="12"/>
      <c r="BQ1915" s="12"/>
      <c r="BR1915" s="12"/>
      <c r="BS1915" s="12"/>
      <c r="BT1915" s="12"/>
      <c r="BU1915" s="12"/>
      <c r="BV1915" s="12"/>
      <c r="BW1915" s="12"/>
      <c r="BX1915" s="12"/>
      <c r="BY1915" s="12"/>
      <c r="BZ1915" s="12"/>
      <c r="CA1915" s="12"/>
      <c r="CB1915" s="12"/>
      <c r="CC1915" s="12"/>
      <c r="CD1915" s="12"/>
      <c r="CE1915" s="12"/>
      <c r="CF1915" s="12"/>
      <c r="CG1915" s="12"/>
      <c r="CH1915" s="12"/>
      <c r="CI1915" s="12"/>
      <c r="CJ1915" s="12"/>
      <c r="CK1915" s="12"/>
      <c r="CL1915" s="12"/>
      <c r="CM1915" s="12"/>
      <c r="CN1915" s="12"/>
      <c r="CO1915" s="12"/>
      <c r="CP1915" s="12"/>
      <c r="CQ1915" s="12"/>
      <c r="CR1915" s="12"/>
      <c r="CS1915" s="12"/>
      <c r="CT1915" s="12"/>
      <c r="CU1915" s="12"/>
      <c r="CV1915" s="12"/>
      <c r="CW1915" s="12"/>
      <c r="CX1915" s="12"/>
      <c r="CY1915" s="12"/>
      <c r="CZ1915" s="12"/>
      <c r="DA1915" s="12"/>
      <c r="DB1915" s="12"/>
      <c r="DC1915" s="12"/>
      <c r="DD1915" s="12"/>
      <c r="DE1915" s="13" t="s">
        <v>54</v>
      </c>
      <c r="DF1915" s="14" t="s">
        <v>55</v>
      </c>
    </row>
    <row r="1916" spans="1:110" ht="38.25" hidden="1" x14ac:dyDescent="0.25">
      <c r="A1916" s="25" t="s">
        <v>528</v>
      </c>
      <c r="B1916" s="48" t="s">
        <v>1849</v>
      </c>
      <c r="C1916" s="49">
        <v>1880</v>
      </c>
      <c r="D1916" s="49" t="s">
        <v>51</v>
      </c>
      <c r="E1916" s="48" t="s">
        <v>52</v>
      </c>
      <c r="F1916" s="50">
        <v>1420.3</v>
      </c>
      <c r="G1916" s="50">
        <v>1157.5999999999999</v>
      </c>
      <c r="H1916" s="51">
        <v>33729</v>
      </c>
      <c r="I1916" s="12">
        <f t="shared" si="2296"/>
        <v>3701423.8583999998</v>
      </c>
      <c r="J1916" s="12">
        <f t="shared" si="2297"/>
        <v>1850711.9291999999</v>
      </c>
      <c r="K1916" s="12">
        <f t="shared" ref="K1916:K1963" si="2380">I1916-J1916</f>
        <v>1850711.9291999999</v>
      </c>
      <c r="L1916" s="12">
        <f t="shared" si="2317"/>
        <v>1850711.9291999999</v>
      </c>
      <c r="M1916" s="12">
        <f t="shared" si="2319"/>
        <v>0</v>
      </c>
      <c r="N1916" s="12"/>
      <c r="O1916" s="12"/>
      <c r="P1916" s="12">
        <v>0</v>
      </c>
      <c r="Q1916" s="12"/>
      <c r="R1916" s="12"/>
      <c r="S1916" s="12">
        <v>0</v>
      </c>
      <c r="T1916" s="12"/>
      <c r="U1916" s="12"/>
      <c r="V1916" s="12">
        <v>0</v>
      </c>
      <c r="W1916" s="12"/>
      <c r="X1916" s="12"/>
      <c r="Y1916" s="12">
        <v>0</v>
      </c>
      <c r="Z1916" s="12"/>
      <c r="AA1916" s="12"/>
      <c r="AB1916" s="12">
        <v>0</v>
      </c>
      <c r="AC1916" s="12"/>
      <c r="AD1916" s="12"/>
      <c r="AE1916" s="12">
        <v>0</v>
      </c>
      <c r="AF1916" s="12"/>
      <c r="AG1916" s="12"/>
      <c r="AH1916" s="12">
        <v>0</v>
      </c>
      <c r="AI1916" s="12"/>
      <c r="AJ1916" s="12"/>
      <c r="AK1916" s="12">
        <v>0</v>
      </c>
      <c r="AL1916" s="12"/>
      <c r="AM1916" s="12"/>
      <c r="AN1916" s="12">
        <v>0</v>
      </c>
      <c r="AO1916" s="32"/>
      <c r="AP1916" s="39" t="s">
        <v>53</v>
      </c>
      <c r="AQ1916" s="32"/>
      <c r="AR1916" s="32">
        <v>0</v>
      </c>
      <c r="AS1916" s="12"/>
      <c r="AT1916" s="12"/>
      <c r="AU1916" s="12">
        <v>0</v>
      </c>
      <c r="AV1916" s="12">
        <v>3628846.92</v>
      </c>
      <c r="AW1916" s="12">
        <v>3701423.8583999998</v>
      </c>
      <c r="AX1916" s="12">
        <v>72576.938399999868</v>
      </c>
      <c r="AY1916" s="45"/>
      <c r="AZ1916" s="32"/>
      <c r="BA1916" s="12">
        <v>0</v>
      </c>
      <c r="BB1916" s="12">
        <f>BF1916+BJ1916+BN1916+BR1916+BV1916+BZ1916+CD1916+CH1916+CL1916+CP1916+CT1916+CX1916+DB1916</f>
        <v>0</v>
      </c>
      <c r="BC1916" s="12">
        <f t="shared" si="2299"/>
        <v>0</v>
      </c>
      <c r="BD1916" s="12">
        <f t="shared" si="2300"/>
        <v>0</v>
      </c>
      <c r="BE1916" s="12"/>
      <c r="BF1916" s="12"/>
      <c r="BG1916" s="12"/>
      <c r="BH1916" s="12">
        <f t="shared" ref="BH1916" si="2381">BG1916-BF1916</f>
        <v>0</v>
      </c>
      <c r="BI1916" s="12"/>
      <c r="BJ1916" s="12"/>
      <c r="BK1916" s="12"/>
      <c r="BL1916" s="12">
        <f t="shared" ref="BL1916" si="2382">BK1916-BJ1916</f>
        <v>0</v>
      </c>
      <c r="BM1916" s="12"/>
      <c r="BN1916" s="12"/>
      <c r="BO1916" s="12"/>
      <c r="BP1916" s="12">
        <f t="shared" ref="BP1916" si="2383">BO1916-BN1916</f>
        <v>0</v>
      </c>
      <c r="BQ1916" s="12"/>
      <c r="BR1916" s="12"/>
      <c r="BS1916" s="12"/>
      <c r="BT1916" s="12">
        <f t="shared" ref="BT1916" si="2384">BS1916-BR1916</f>
        <v>0</v>
      </c>
      <c r="BU1916" s="12"/>
      <c r="BV1916" s="12"/>
      <c r="BW1916" s="12"/>
      <c r="BX1916" s="12">
        <f t="shared" ref="BX1916" si="2385">BW1916-BV1916</f>
        <v>0</v>
      </c>
      <c r="BY1916" s="12"/>
      <c r="BZ1916" s="12"/>
      <c r="CA1916" s="12"/>
      <c r="CB1916" s="12">
        <f t="shared" ref="CB1916" si="2386">CA1916-BZ1916</f>
        <v>0</v>
      </c>
      <c r="CC1916" s="12"/>
      <c r="CD1916" s="12"/>
      <c r="CE1916" s="12"/>
      <c r="CF1916" s="12">
        <f t="shared" ref="CF1916" si="2387">CE1916-CD1916</f>
        <v>0</v>
      </c>
      <c r="CG1916" s="12"/>
      <c r="CH1916" s="12"/>
      <c r="CI1916" s="12"/>
      <c r="CJ1916" s="12">
        <f t="shared" ref="CJ1916" si="2388">CI1916-CH1916</f>
        <v>0</v>
      </c>
      <c r="CK1916" s="12"/>
      <c r="CL1916" s="12"/>
      <c r="CM1916" s="12"/>
      <c r="CN1916" s="12">
        <f t="shared" ref="CN1916:CN1917" si="2389">CM1916-CL1916</f>
        <v>0</v>
      </c>
      <c r="CO1916" s="12"/>
      <c r="CP1916" s="12"/>
      <c r="CQ1916" s="12"/>
      <c r="CR1916" s="12">
        <f t="shared" ref="CR1916" si="2390">CQ1916-CP1916</f>
        <v>0</v>
      </c>
      <c r="CS1916" s="12"/>
      <c r="CT1916" s="12"/>
      <c r="CU1916" s="12"/>
      <c r="CV1916" s="12">
        <f t="shared" ref="CV1916" si="2391">CU1916-CT1916</f>
        <v>0</v>
      </c>
      <c r="CW1916" s="12"/>
      <c r="CX1916" s="12"/>
      <c r="CY1916" s="12"/>
      <c r="CZ1916" s="12">
        <f t="shared" ref="CZ1916" si="2392">CY1916-CX1916</f>
        <v>0</v>
      </c>
      <c r="DA1916" s="12"/>
      <c r="DB1916" s="12"/>
      <c r="DC1916" s="12"/>
      <c r="DD1916" s="12">
        <f t="shared" ref="DD1916" si="2393">DC1916-DB1916</f>
        <v>0</v>
      </c>
      <c r="DE1916" s="13" t="s">
        <v>54</v>
      </c>
      <c r="DF1916" s="14" t="s">
        <v>55</v>
      </c>
    </row>
    <row r="1917" spans="1:110" ht="51" hidden="1" x14ac:dyDescent="0.25">
      <c r="A1917" s="25" t="s">
        <v>530</v>
      </c>
      <c r="B1917" s="48" t="s">
        <v>2697</v>
      </c>
      <c r="C1917" s="49">
        <v>1892</v>
      </c>
      <c r="D1917" s="49" t="s">
        <v>51</v>
      </c>
      <c r="E1917" s="48" t="s">
        <v>56</v>
      </c>
      <c r="F1917" s="50">
        <v>2634</v>
      </c>
      <c r="G1917" s="50">
        <v>2341</v>
      </c>
      <c r="H1917" s="51">
        <v>34046</v>
      </c>
      <c r="I1917" s="12">
        <f t="shared" ref="I1917:I1963" si="2394">O1917+R1917+U1917+X1917+AA1917+AD1917+AG1917+AJ1917+AM1917+AQ1917+AT1917+BC1917+AW1917+AZ1917</f>
        <v>192864.21</v>
      </c>
      <c r="J1917" s="12">
        <f t="shared" ref="J1917:J1963" si="2395">(I1917-BC1917)*0.5</f>
        <v>0</v>
      </c>
      <c r="K1917" s="12">
        <f t="shared" si="2380"/>
        <v>192864.21</v>
      </c>
      <c r="L1917" s="12">
        <f t="shared" si="2317"/>
        <v>192864.21</v>
      </c>
      <c r="M1917" s="12">
        <f t="shared" si="2319"/>
        <v>0</v>
      </c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32"/>
      <c r="AP1917" s="39"/>
      <c r="AQ1917" s="32"/>
      <c r="AR1917" s="32"/>
      <c r="AS1917" s="12"/>
      <c r="AT1917" s="12"/>
      <c r="AU1917" s="12"/>
      <c r="AV1917" s="12"/>
      <c r="AW1917" s="12"/>
      <c r="AX1917" s="12"/>
      <c r="AY1917" s="45"/>
      <c r="AZ1917" s="32"/>
      <c r="BA1917" s="12"/>
      <c r="BB1917" s="12"/>
      <c r="BC1917" s="12">
        <f t="shared" si="2299"/>
        <v>192864.21</v>
      </c>
      <c r="BD1917" s="12">
        <f t="shared" si="2300"/>
        <v>192864.21</v>
      </c>
      <c r="BE1917" s="12"/>
      <c r="BF1917" s="12"/>
      <c r="BG1917" s="12"/>
      <c r="BH1917" s="12"/>
      <c r="BI1917" s="12"/>
      <c r="BJ1917" s="12"/>
      <c r="BK1917" s="12"/>
      <c r="BL1917" s="12"/>
      <c r="BM1917" s="12"/>
      <c r="BN1917" s="12"/>
      <c r="BO1917" s="12"/>
      <c r="BP1917" s="12"/>
      <c r="BQ1917" s="12"/>
      <c r="BR1917" s="12"/>
      <c r="BS1917" s="12"/>
      <c r="BT1917" s="12"/>
      <c r="BU1917" s="12"/>
      <c r="BV1917" s="12"/>
      <c r="BW1917" s="12"/>
      <c r="BX1917" s="12"/>
      <c r="BY1917" s="12"/>
      <c r="BZ1917" s="12"/>
      <c r="CA1917" s="12"/>
      <c r="CB1917" s="12"/>
      <c r="CC1917" s="12"/>
      <c r="CD1917" s="12"/>
      <c r="CE1917" s="12"/>
      <c r="CF1917" s="12"/>
      <c r="CG1917" s="12"/>
      <c r="CH1917" s="12"/>
      <c r="CI1917" s="12"/>
      <c r="CJ1917" s="12"/>
      <c r="CK1917" s="12"/>
      <c r="CL1917" s="12"/>
      <c r="CM1917" s="12">
        <v>192864.21</v>
      </c>
      <c r="CN1917" s="12">
        <f t="shared" si="2389"/>
        <v>192864.21</v>
      </c>
      <c r="CO1917" s="12"/>
      <c r="CP1917" s="12"/>
      <c r="CQ1917" s="12"/>
      <c r="CR1917" s="12"/>
      <c r="CS1917" s="12"/>
      <c r="CT1917" s="12"/>
      <c r="CU1917" s="12"/>
      <c r="CV1917" s="12"/>
      <c r="CW1917" s="12"/>
      <c r="CX1917" s="12"/>
      <c r="CY1917" s="12"/>
      <c r="CZ1917" s="12"/>
      <c r="DA1917" s="12"/>
      <c r="DB1917" s="12"/>
      <c r="DC1917" s="12"/>
      <c r="DD1917" s="12"/>
      <c r="DE1917" s="13" t="s">
        <v>54</v>
      </c>
      <c r="DF1917" s="14" t="s">
        <v>55</v>
      </c>
    </row>
    <row r="1918" spans="1:110" ht="51" hidden="1" x14ac:dyDescent="0.25">
      <c r="A1918" s="25" t="s">
        <v>531</v>
      </c>
      <c r="B1918" s="48" t="s">
        <v>1850</v>
      </c>
      <c r="C1918" s="49">
        <v>1916</v>
      </c>
      <c r="D1918" s="49" t="s">
        <v>51</v>
      </c>
      <c r="E1918" s="48" t="s">
        <v>56</v>
      </c>
      <c r="F1918" s="50">
        <v>1781</v>
      </c>
      <c r="G1918" s="50">
        <v>1497</v>
      </c>
      <c r="H1918" s="51">
        <v>34054</v>
      </c>
      <c r="I1918" s="12">
        <f t="shared" si="2394"/>
        <v>9293754.504999999</v>
      </c>
      <c r="J1918" s="12">
        <f t="shared" si="2395"/>
        <v>4317432.2024999997</v>
      </c>
      <c r="K1918" s="12">
        <f t="shared" si="2380"/>
        <v>4976322.3024999993</v>
      </c>
      <c r="L1918" s="12">
        <f t="shared" si="2317"/>
        <v>4976322.3024999993</v>
      </c>
      <c r="M1918" s="12">
        <f t="shared" si="2319"/>
        <v>0</v>
      </c>
      <c r="N1918" s="12"/>
      <c r="O1918" s="12"/>
      <c r="P1918" s="12">
        <v>0</v>
      </c>
      <c r="Q1918" s="12">
        <v>2769450</v>
      </c>
      <c r="R1918" s="12">
        <v>2769450</v>
      </c>
      <c r="S1918" s="12">
        <v>0</v>
      </c>
      <c r="T1918" s="12"/>
      <c r="U1918" s="12"/>
      <c r="V1918" s="12">
        <v>0</v>
      </c>
      <c r="W1918" s="12"/>
      <c r="X1918" s="12">
        <v>401764.86</v>
      </c>
      <c r="Y1918" s="12">
        <v>401764.86</v>
      </c>
      <c r="Z1918" s="12">
        <v>471555</v>
      </c>
      <c r="AA1918" s="12">
        <v>471555</v>
      </c>
      <c r="AB1918" s="12">
        <v>0</v>
      </c>
      <c r="AC1918" s="12"/>
      <c r="AD1918" s="12">
        <v>480514.54499999998</v>
      </c>
      <c r="AE1918" s="12">
        <v>480514.54499999998</v>
      </c>
      <c r="AF1918" s="12"/>
      <c r="AG1918" s="12"/>
      <c r="AH1918" s="12">
        <v>0</v>
      </c>
      <c r="AI1918" s="12"/>
      <c r="AJ1918" s="12"/>
      <c r="AK1918" s="12">
        <v>0</v>
      </c>
      <c r="AL1918" s="12"/>
      <c r="AM1918" s="12"/>
      <c r="AN1918" s="12">
        <v>0</v>
      </c>
      <c r="AO1918" s="32">
        <v>5865710</v>
      </c>
      <c r="AP1918" s="39" t="s">
        <v>549</v>
      </c>
      <c r="AQ1918" s="32">
        <v>4511580</v>
      </c>
      <c r="AR1918" s="32">
        <v>-1354130</v>
      </c>
      <c r="AS1918" s="12"/>
      <c r="AT1918" s="12"/>
      <c r="AU1918" s="12">
        <v>0</v>
      </c>
      <c r="AV1918" s="12"/>
      <c r="AW1918" s="12"/>
      <c r="AX1918" s="12">
        <v>0</v>
      </c>
      <c r="AY1918" s="45"/>
      <c r="AZ1918" s="32"/>
      <c r="BA1918" s="12">
        <v>0</v>
      </c>
      <c r="BB1918" s="12">
        <f>BF1918+BJ1918+BN1918+BR1918+BV1918+BZ1918+CD1918+CH1918+CL1918+CP1918+CT1918+CX1918+DB1918</f>
        <v>0</v>
      </c>
      <c r="BC1918" s="12">
        <f t="shared" si="2299"/>
        <v>658890.1</v>
      </c>
      <c r="BD1918" s="12">
        <f t="shared" si="2300"/>
        <v>658890.1</v>
      </c>
      <c r="BE1918" s="12"/>
      <c r="BF1918" s="12"/>
      <c r="BG1918" s="12"/>
      <c r="BH1918" s="12">
        <f>BG1918-BF1918</f>
        <v>0</v>
      </c>
      <c r="BI1918" s="12"/>
      <c r="BJ1918" s="12"/>
      <c r="BK1918" s="12"/>
      <c r="BL1918" s="12">
        <f>BK1918-BJ1918</f>
        <v>0</v>
      </c>
      <c r="BM1918" s="12"/>
      <c r="BN1918" s="12"/>
      <c r="BO1918" s="12"/>
      <c r="BP1918" s="12">
        <f>BO1918-BN1918</f>
        <v>0</v>
      </c>
      <c r="BQ1918" s="12"/>
      <c r="BR1918" s="12"/>
      <c r="BS1918" s="12"/>
      <c r="BT1918" s="12">
        <f>BS1918-BR1918</f>
        <v>0</v>
      </c>
      <c r="BU1918" s="12"/>
      <c r="BV1918" s="12"/>
      <c r="BW1918" s="12"/>
      <c r="BX1918" s="12">
        <f>BW1918-BV1918</f>
        <v>0</v>
      </c>
      <c r="BY1918" s="12"/>
      <c r="BZ1918" s="12"/>
      <c r="CA1918" s="12"/>
      <c r="CB1918" s="12">
        <f>CA1918-BZ1918</f>
        <v>0</v>
      </c>
      <c r="CC1918" s="12"/>
      <c r="CD1918" s="12"/>
      <c r="CE1918" s="12">
        <v>81490.84</v>
      </c>
      <c r="CF1918" s="12">
        <f>CE1918-CD1918</f>
        <v>81490.84</v>
      </c>
      <c r="CG1918" s="12"/>
      <c r="CH1918" s="12"/>
      <c r="CI1918" s="12">
        <v>136953.45000000001</v>
      </c>
      <c r="CJ1918" s="12">
        <f>CI1918-CH1918</f>
        <v>136953.45000000001</v>
      </c>
      <c r="CK1918" s="12"/>
      <c r="CL1918" s="12"/>
      <c r="CM1918" s="12">
        <v>335286.81</v>
      </c>
      <c r="CN1918" s="12">
        <f>CM1918-CL1918</f>
        <v>335286.81</v>
      </c>
      <c r="CO1918" s="12"/>
      <c r="CP1918" s="12"/>
      <c r="CQ1918" s="12">
        <v>105159</v>
      </c>
      <c r="CR1918" s="12">
        <f>CQ1918-CP1918</f>
        <v>105159</v>
      </c>
      <c r="CS1918" s="12"/>
      <c r="CT1918" s="12"/>
      <c r="CU1918" s="12"/>
      <c r="CV1918" s="12">
        <f>CU1918-CT1918</f>
        <v>0</v>
      </c>
      <c r="CW1918" s="12"/>
      <c r="CX1918" s="12"/>
      <c r="CY1918" s="12"/>
      <c r="CZ1918" s="12">
        <f>CY1918-CX1918</f>
        <v>0</v>
      </c>
      <c r="DA1918" s="12"/>
      <c r="DB1918" s="12"/>
      <c r="DC1918" s="12"/>
      <c r="DD1918" s="12">
        <f>DC1918-DB1918</f>
        <v>0</v>
      </c>
      <c r="DE1918" s="13" t="s">
        <v>54</v>
      </c>
      <c r="DF1918" s="14" t="s">
        <v>55</v>
      </c>
    </row>
    <row r="1919" spans="1:110" ht="51" hidden="1" x14ac:dyDescent="0.25">
      <c r="A1919" s="25" t="s">
        <v>532</v>
      </c>
      <c r="B1919" s="48" t="s">
        <v>1851</v>
      </c>
      <c r="C1919" s="49">
        <v>1884</v>
      </c>
      <c r="D1919" s="49" t="s">
        <v>51</v>
      </c>
      <c r="E1919" s="48" t="s">
        <v>56</v>
      </c>
      <c r="F1919" s="50">
        <v>2903</v>
      </c>
      <c r="G1919" s="50">
        <v>2903</v>
      </c>
      <c r="H1919" s="51">
        <v>33818</v>
      </c>
      <c r="I1919" s="12">
        <f t="shared" si="2394"/>
        <v>1158431.3590000002</v>
      </c>
      <c r="J1919" s="12">
        <f t="shared" si="2395"/>
        <v>531495.77450000006</v>
      </c>
      <c r="K1919" s="12">
        <f t="shared" si="2380"/>
        <v>626935.58450000011</v>
      </c>
      <c r="L1919" s="12">
        <f t="shared" si="2317"/>
        <v>626935.58450000011</v>
      </c>
      <c r="M1919" s="12">
        <f t="shared" si="2319"/>
        <v>0</v>
      </c>
      <c r="N1919" s="12"/>
      <c r="O1919" s="12"/>
      <c r="P1919" s="12">
        <v>0</v>
      </c>
      <c r="Q1919" s="12"/>
      <c r="R1919" s="12"/>
      <c r="S1919" s="12">
        <v>0</v>
      </c>
      <c r="T1919" s="12"/>
      <c r="U1919" s="12"/>
      <c r="V1919" s="12">
        <v>0</v>
      </c>
      <c r="W1919" s="12"/>
      <c r="X1919" s="12"/>
      <c r="Y1919" s="12">
        <v>0</v>
      </c>
      <c r="Z1919" s="12"/>
      <c r="AA1919" s="12"/>
      <c r="AB1919" s="12">
        <v>0</v>
      </c>
      <c r="AC1919" s="12">
        <v>1062991.5490000001</v>
      </c>
      <c r="AD1919" s="12">
        <v>1062991.5490000001</v>
      </c>
      <c r="AE1919" s="12">
        <v>0</v>
      </c>
      <c r="AF1919" s="12"/>
      <c r="AG1919" s="12"/>
      <c r="AH1919" s="12">
        <v>0</v>
      </c>
      <c r="AI1919" s="12"/>
      <c r="AJ1919" s="12"/>
      <c r="AK1919" s="12">
        <v>0</v>
      </c>
      <c r="AL1919" s="12"/>
      <c r="AM1919" s="12"/>
      <c r="AN1919" s="12">
        <v>0</v>
      </c>
      <c r="AO1919" s="32"/>
      <c r="AP1919" s="39" t="s">
        <v>53</v>
      </c>
      <c r="AQ1919" s="32"/>
      <c r="AR1919" s="32">
        <v>0</v>
      </c>
      <c r="AS1919" s="12"/>
      <c r="AT1919" s="12"/>
      <c r="AU1919" s="12">
        <v>0</v>
      </c>
      <c r="AV1919" s="12"/>
      <c r="AW1919" s="12"/>
      <c r="AX1919" s="12">
        <v>0</v>
      </c>
      <c r="AY1919" s="45"/>
      <c r="AZ1919" s="32"/>
      <c r="BA1919" s="12">
        <v>0</v>
      </c>
      <c r="BB1919" s="12">
        <f t="shared" ref="BB1919:BB1921" si="2396">BF1919+BJ1919+BN1919+BR1919+BV1919+BZ1919+CD1919+CH1919+CL1919+CP1919+CT1919+CX1919+DB1919</f>
        <v>0</v>
      </c>
      <c r="BC1919" s="12">
        <f t="shared" ref="BC1919:BC1963" si="2397">BG1919+BK1919+BO1919+BS1919+BW1919+CA1919+CE1919+CI1919+CM1919+CQ1919+CU1919+CY1919+DC1919</f>
        <v>95439.81</v>
      </c>
      <c r="BD1919" s="12">
        <f t="shared" ref="BD1919:BD1963" si="2398">BC1919-BB1919</f>
        <v>95439.81</v>
      </c>
      <c r="BE1919" s="12"/>
      <c r="BF1919" s="12"/>
      <c r="BG1919" s="12"/>
      <c r="BH1919" s="12">
        <f>BG1919-BF1919</f>
        <v>0</v>
      </c>
      <c r="BI1919" s="12"/>
      <c r="BJ1919" s="12"/>
      <c r="BK1919" s="12"/>
      <c r="BL1919" s="12">
        <f>BK1919-BJ1919</f>
        <v>0</v>
      </c>
      <c r="BM1919" s="12"/>
      <c r="BN1919" s="12"/>
      <c r="BO1919" s="12"/>
      <c r="BP1919" s="12">
        <f>BO1919-BN1919</f>
        <v>0</v>
      </c>
      <c r="BQ1919" s="12"/>
      <c r="BR1919" s="12"/>
      <c r="BS1919" s="12"/>
      <c r="BT1919" s="12">
        <f>BS1919-BR1919</f>
        <v>0</v>
      </c>
      <c r="BU1919" s="12"/>
      <c r="BV1919" s="12"/>
      <c r="BW1919" s="12"/>
      <c r="BX1919" s="12">
        <f>BW1919-BV1919</f>
        <v>0</v>
      </c>
      <c r="BY1919" s="12"/>
      <c r="BZ1919" s="12"/>
      <c r="CA1919" s="12"/>
      <c r="CB1919" s="12">
        <f>CA1919-BZ1919</f>
        <v>0</v>
      </c>
      <c r="CC1919" s="12"/>
      <c r="CD1919" s="12"/>
      <c r="CE1919" s="12"/>
      <c r="CF1919" s="12">
        <f>CE1919-CD1919</f>
        <v>0</v>
      </c>
      <c r="CG1919" s="12"/>
      <c r="CH1919" s="12"/>
      <c r="CI1919" s="12"/>
      <c r="CJ1919" s="12">
        <f>CI1919-CH1919</f>
        <v>0</v>
      </c>
      <c r="CK1919" s="12"/>
      <c r="CL1919" s="12"/>
      <c r="CM1919" s="12"/>
      <c r="CN1919" s="12">
        <f>CM1919-CL1919</f>
        <v>0</v>
      </c>
      <c r="CO1919" s="12"/>
      <c r="CP1919" s="12"/>
      <c r="CQ1919" s="12">
        <v>95439.81</v>
      </c>
      <c r="CR1919" s="12">
        <f>CQ1919-CP1919</f>
        <v>95439.81</v>
      </c>
      <c r="CS1919" s="12"/>
      <c r="CT1919" s="12"/>
      <c r="CU1919" s="12"/>
      <c r="CV1919" s="12">
        <f>CU1919-CT1919</f>
        <v>0</v>
      </c>
      <c r="CW1919" s="12"/>
      <c r="CX1919" s="12"/>
      <c r="CY1919" s="12"/>
      <c r="CZ1919" s="12">
        <f>CY1919-CX1919</f>
        <v>0</v>
      </c>
      <c r="DA1919" s="12"/>
      <c r="DB1919" s="12"/>
      <c r="DC1919" s="12"/>
      <c r="DD1919" s="12">
        <f>DC1919-DB1919</f>
        <v>0</v>
      </c>
      <c r="DE1919" s="13" t="s">
        <v>54</v>
      </c>
      <c r="DF1919" s="14" t="s">
        <v>55</v>
      </c>
    </row>
    <row r="1920" spans="1:110" ht="51" hidden="1" x14ac:dyDescent="0.25">
      <c r="A1920" s="25" t="s">
        <v>2376</v>
      </c>
      <c r="B1920" s="48" t="s">
        <v>1852</v>
      </c>
      <c r="C1920" s="49">
        <v>1898</v>
      </c>
      <c r="D1920" s="49" t="s">
        <v>51</v>
      </c>
      <c r="E1920" s="48" t="s">
        <v>56</v>
      </c>
      <c r="F1920" s="50">
        <v>293</v>
      </c>
      <c r="G1920" s="50">
        <v>189</v>
      </c>
      <c r="H1920" s="51">
        <v>33818</v>
      </c>
      <c r="I1920" s="12">
        <f t="shared" si="2394"/>
        <v>1082546.75</v>
      </c>
      <c r="J1920" s="12">
        <f t="shared" si="2395"/>
        <v>267886.71000000002</v>
      </c>
      <c r="K1920" s="12">
        <f t="shared" si="2380"/>
        <v>814660.04</v>
      </c>
      <c r="L1920" s="12">
        <f t="shared" si="2317"/>
        <v>814660.04</v>
      </c>
      <c r="M1920" s="12">
        <f t="shared" si="2319"/>
        <v>0</v>
      </c>
      <c r="N1920" s="12"/>
      <c r="O1920" s="12"/>
      <c r="P1920" s="12">
        <v>0</v>
      </c>
      <c r="Q1920" s="12">
        <v>349650</v>
      </c>
      <c r="R1920" s="12">
        <v>349650</v>
      </c>
      <c r="S1920" s="12">
        <v>0</v>
      </c>
      <c r="T1920" s="12"/>
      <c r="U1920" s="12"/>
      <c r="V1920" s="12">
        <v>0</v>
      </c>
      <c r="W1920" s="12">
        <v>57645</v>
      </c>
      <c r="X1920" s="12">
        <v>57645</v>
      </c>
      <c r="Y1920" s="12">
        <v>0</v>
      </c>
      <c r="Z1920" s="12">
        <v>59535</v>
      </c>
      <c r="AA1920" s="12">
        <v>59535</v>
      </c>
      <c r="AB1920" s="12">
        <v>0</v>
      </c>
      <c r="AC1920" s="12"/>
      <c r="AD1920" s="12">
        <v>68943.42</v>
      </c>
      <c r="AE1920" s="12">
        <v>68943.42</v>
      </c>
      <c r="AF1920" s="12"/>
      <c r="AG1920" s="12"/>
      <c r="AH1920" s="12">
        <v>0</v>
      </c>
      <c r="AI1920" s="12"/>
      <c r="AJ1920" s="12"/>
      <c r="AK1920" s="12">
        <v>0</v>
      </c>
      <c r="AL1920" s="12"/>
      <c r="AM1920" s="12"/>
      <c r="AN1920" s="12">
        <v>0</v>
      </c>
      <c r="AO1920" s="32"/>
      <c r="AP1920" s="39" t="s">
        <v>53</v>
      </c>
      <c r="AQ1920" s="32"/>
      <c r="AR1920" s="32">
        <v>0</v>
      </c>
      <c r="AS1920" s="12"/>
      <c r="AT1920" s="12"/>
      <c r="AU1920" s="12">
        <v>0</v>
      </c>
      <c r="AV1920" s="12"/>
      <c r="AW1920" s="12"/>
      <c r="AX1920" s="12">
        <v>0</v>
      </c>
      <c r="AY1920" s="45"/>
      <c r="AZ1920" s="32"/>
      <c r="BA1920" s="12">
        <v>0</v>
      </c>
      <c r="BB1920" s="12">
        <f t="shared" si="2396"/>
        <v>0</v>
      </c>
      <c r="BC1920" s="12">
        <f t="shared" si="2397"/>
        <v>546773.32999999996</v>
      </c>
      <c r="BD1920" s="12">
        <f t="shared" si="2398"/>
        <v>546773.32999999996</v>
      </c>
      <c r="BE1920" s="12"/>
      <c r="BF1920" s="12"/>
      <c r="BG1920" s="12"/>
      <c r="BH1920" s="12">
        <f>BG1920-BF1920</f>
        <v>0</v>
      </c>
      <c r="BI1920" s="12"/>
      <c r="BJ1920" s="12"/>
      <c r="BK1920" s="12"/>
      <c r="BL1920" s="12">
        <f>BK1920-BJ1920</f>
        <v>0</v>
      </c>
      <c r="BM1920" s="12"/>
      <c r="BN1920" s="12"/>
      <c r="BO1920" s="12"/>
      <c r="BP1920" s="12">
        <f>BO1920-BN1920</f>
        <v>0</v>
      </c>
      <c r="BQ1920" s="12"/>
      <c r="BR1920" s="12"/>
      <c r="BS1920" s="12"/>
      <c r="BT1920" s="12">
        <f>BS1920-BR1920</f>
        <v>0</v>
      </c>
      <c r="BU1920" s="12"/>
      <c r="BV1920" s="12"/>
      <c r="BW1920" s="12"/>
      <c r="BX1920" s="12">
        <f>BW1920-BV1920</f>
        <v>0</v>
      </c>
      <c r="BY1920" s="12"/>
      <c r="BZ1920" s="12"/>
      <c r="CA1920" s="12"/>
      <c r="CB1920" s="12">
        <f>CA1920-BZ1920</f>
        <v>0</v>
      </c>
      <c r="CC1920" s="12"/>
      <c r="CD1920" s="12"/>
      <c r="CE1920" s="12">
        <v>64701.82</v>
      </c>
      <c r="CF1920" s="12">
        <f>CE1920-CD1920</f>
        <v>64701.82</v>
      </c>
      <c r="CG1920" s="12"/>
      <c r="CH1920" s="12"/>
      <c r="CI1920" s="12">
        <v>112113.37</v>
      </c>
      <c r="CJ1920" s="12">
        <f>CI1920-CH1920</f>
        <v>112113.37</v>
      </c>
      <c r="CK1920" s="12"/>
      <c r="CL1920" s="12"/>
      <c r="CM1920" s="12">
        <v>284207.81</v>
      </c>
      <c r="CN1920" s="12">
        <f>CM1920-CL1920</f>
        <v>284207.81</v>
      </c>
      <c r="CO1920" s="12"/>
      <c r="CP1920" s="12"/>
      <c r="CQ1920" s="12">
        <v>85750.33</v>
      </c>
      <c r="CR1920" s="12">
        <f>CQ1920-CP1920</f>
        <v>85750.33</v>
      </c>
      <c r="CS1920" s="12"/>
      <c r="CT1920" s="12"/>
      <c r="CU1920" s="12"/>
      <c r="CV1920" s="12">
        <f>CU1920-CT1920</f>
        <v>0</v>
      </c>
      <c r="CW1920" s="12"/>
      <c r="CX1920" s="12"/>
      <c r="CY1920" s="12"/>
      <c r="CZ1920" s="12">
        <f>CY1920-CX1920</f>
        <v>0</v>
      </c>
      <c r="DA1920" s="12"/>
      <c r="DB1920" s="12"/>
      <c r="DC1920" s="12"/>
      <c r="DD1920" s="12">
        <f>DC1920-DB1920</f>
        <v>0</v>
      </c>
      <c r="DE1920" s="13" t="s">
        <v>54</v>
      </c>
      <c r="DF1920" s="14" t="s">
        <v>55</v>
      </c>
    </row>
    <row r="1921" spans="1:110" ht="51" hidden="1" x14ac:dyDescent="0.25">
      <c r="A1921" s="25" t="s">
        <v>2377</v>
      </c>
      <c r="B1921" s="48" t="s">
        <v>1853</v>
      </c>
      <c r="C1921" s="49">
        <v>1916</v>
      </c>
      <c r="D1921" s="49" t="s">
        <v>51</v>
      </c>
      <c r="E1921" s="48" t="s">
        <v>56</v>
      </c>
      <c r="F1921" s="50">
        <v>1790.35</v>
      </c>
      <c r="G1921" s="50">
        <v>1631.35</v>
      </c>
      <c r="H1921" s="51">
        <v>33818</v>
      </c>
      <c r="I1921" s="12">
        <f t="shared" si="2394"/>
        <v>4934835.7047819998</v>
      </c>
      <c r="J1921" s="12">
        <f t="shared" si="2395"/>
        <v>2246666.6373910001</v>
      </c>
      <c r="K1921" s="12">
        <f t="shared" si="2380"/>
        <v>2688169.0673909998</v>
      </c>
      <c r="L1921" s="12">
        <f t="shared" si="2317"/>
        <v>2688169.0673909998</v>
      </c>
      <c r="M1921" s="12">
        <f t="shared" si="2319"/>
        <v>0</v>
      </c>
      <c r="N1921" s="12"/>
      <c r="O1921" s="12"/>
      <c r="P1921" s="12">
        <v>0</v>
      </c>
      <c r="Q1921" s="12">
        <v>3017997.4550000001</v>
      </c>
      <c r="R1921" s="12">
        <v>3017997.4550000001</v>
      </c>
      <c r="S1921" s="12">
        <v>0</v>
      </c>
      <c r="T1921" s="12"/>
      <c r="U1921" s="12"/>
      <c r="V1921" s="12">
        <v>0</v>
      </c>
      <c r="W1921" s="12"/>
      <c r="X1921" s="12">
        <v>437821.70618400001</v>
      </c>
      <c r="Y1921" s="12">
        <v>437821.70618400001</v>
      </c>
      <c r="Z1921" s="12">
        <v>513875.24200000003</v>
      </c>
      <c r="AA1921" s="12">
        <v>513875.24200000003</v>
      </c>
      <c r="AB1921" s="12">
        <v>0</v>
      </c>
      <c r="AC1921" s="12"/>
      <c r="AD1921" s="12">
        <v>523638.871598</v>
      </c>
      <c r="AE1921" s="12">
        <v>523638.871598</v>
      </c>
      <c r="AF1921" s="12"/>
      <c r="AG1921" s="12"/>
      <c r="AH1921" s="12">
        <v>0</v>
      </c>
      <c r="AI1921" s="12"/>
      <c r="AJ1921" s="12"/>
      <c r="AK1921" s="12">
        <v>0</v>
      </c>
      <c r="AL1921" s="12"/>
      <c r="AM1921" s="12"/>
      <c r="AN1921" s="12">
        <v>0</v>
      </c>
      <c r="AO1921" s="32"/>
      <c r="AP1921" s="39" t="s">
        <v>53</v>
      </c>
      <c r="AQ1921" s="32"/>
      <c r="AR1921" s="32">
        <v>0</v>
      </c>
      <c r="AS1921" s="12">
        <v>2464000</v>
      </c>
      <c r="AT1921" s="12"/>
      <c r="AU1921" s="12">
        <v>-2464000</v>
      </c>
      <c r="AV1921" s="12"/>
      <c r="AW1921" s="12"/>
      <c r="AX1921" s="12">
        <v>0</v>
      </c>
      <c r="AY1921" s="45"/>
      <c r="AZ1921" s="32"/>
      <c r="BA1921" s="12">
        <v>0</v>
      </c>
      <c r="BB1921" s="12">
        <f t="shared" si="2396"/>
        <v>0</v>
      </c>
      <c r="BC1921" s="12">
        <f t="shared" si="2397"/>
        <v>441502.43</v>
      </c>
      <c r="BD1921" s="12">
        <f t="shared" si="2398"/>
        <v>441502.43</v>
      </c>
      <c r="BE1921" s="12"/>
      <c r="BF1921" s="12"/>
      <c r="BG1921" s="12"/>
      <c r="BH1921" s="12">
        <f>BG1921-BF1921</f>
        <v>0</v>
      </c>
      <c r="BI1921" s="12"/>
      <c r="BJ1921" s="12"/>
      <c r="BK1921" s="12"/>
      <c r="BL1921" s="12">
        <f>BK1921-BJ1921</f>
        <v>0</v>
      </c>
      <c r="BM1921" s="12"/>
      <c r="BN1921" s="12"/>
      <c r="BO1921" s="12"/>
      <c r="BP1921" s="12">
        <f>BO1921-BN1921</f>
        <v>0</v>
      </c>
      <c r="BQ1921" s="12"/>
      <c r="BR1921" s="12"/>
      <c r="BS1921" s="12"/>
      <c r="BT1921" s="12">
        <f>BS1921-BR1921</f>
        <v>0</v>
      </c>
      <c r="BU1921" s="12"/>
      <c r="BV1921" s="12"/>
      <c r="BW1921" s="12"/>
      <c r="BX1921" s="12">
        <f>BW1921-BV1921</f>
        <v>0</v>
      </c>
      <c r="BY1921" s="12"/>
      <c r="BZ1921" s="12"/>
      <c r="CA1921" s="12"/>
      <c r="CB1921" s="12">
        <f>CA1921-BZ1921</f>
        <v>0</v>
      </c>
      <c r="CC1921" s="12"/>
      <c r="CD1921" s="12"/>
      <c r="CE1921" s="12">
        <v>65000.13</v>
      </c>
      <c r="CF1921" s="12">
        <f>CE1921-CD1921</f>
        <v>65000.13</v>
      </c>
      <c r="CG1921" s="12"/>
      <c r="CH1921" s="12"/>
      <c r="CI1921" s="12">
        <v>106870.04</v>
      </c>
      <c r="CJ1921" s="12">
        <f>CI1921-CH1921</f>
        <v>106870.04</v>
      </c>
      <c r="CK1921" s="12"/>
      <c r="CL1921" s="12"/>
      <c r="CM1921" s="12">
        <v>181105.26</v>
      </c>
      <c r="CN1921" s="12">
        <f>CM1921-CL1921</f>
        <v>181105.26</v>
      </c>
      <c r="CO1921" s="12"/>
      <c r="CP1921" s="12"/>
      <c r="CQ1921" s="12">
        <v>88527</v>
      </c>
      <c r="CR1921" s="12">
        <f>CQ1921-CP1921</f>
        <v>88527</v>
      </c>
      <c r="CS1921" s="12"/>
      <c r="CT1921" s="12"/>
      <c r="CU1921" s="12"/>
      <c r="CV1921" s="12">
        <f>CU1921-CT1921</f>
        <v>0</v>
      </c>
      <c r="CW1921" s="12"/>
      <c r="CX1921" s="12"/>
      <c r="CY1921" s="12"/>
      <c r="CZ1921" s="12">
        <f>CY1921-CX1921</f>
        <v>0</v>
      </c>
      <c r="DA1921" s="12"/>
      <c r="DB1921" s="12"/>
      <c r="DC1921" s="12"/>
      <c r="DD1921" s="12">
        <f>DC1921-DB1921</f>
        <v>0</v>
      </c>
      <c r="DE1921" s="13" t="s">
        <v>54</v>
      </c>
      <c r="DF1921" s="14" t="s">
        <v>55</v>
      </c>
    </row>
    <row r="1922" spans="1:110" ht="38.25" hidden="1" x14ac:dyDescent="0.25">
      <c r="A1922" s="25" t="s">
        <v>534</v>
      </c>
      <c r="B1922" s="48" t="s">
        <v>1854</v>
      </c>
      <c r="C1922" s="49">
        <v>1835</v>
      </c>
      <c r="D1922" s="49">
        <v>1960</v>
      </c>
      <c r="E1922" s="48" t="s">
        <v>52</v>
      </c>
      <c r="F1922" s="50">
        <v>2408</v>
      </c>
      <c r="G1922" s="50">
        <v>2019</v>
      </c>
      <c r="H1922" s="51">
        <v>34011</v>
      </c>
      <c r="I1922" s="12">
        <f t="shared" si="2394"/>
        <v>7970087</v>
      </c>
      <c r="J1922" s="12">
        <f t="shared" si="2395"/>
        <v>3985043.5</v>
      </c>
      <c r="K1922" s="12">
        <f t="shared" si="2380"/>
        <v>3985043.5</v>
      </c>
      <c r="L1922" s="12">
        <f t="shared" si="2317"/>
        <v>3985043.5</v>
      </c>
      <c r="M1922" s="12">
        <f t="shared" si="2319"/>
        <v>0</v>
      </c>
      <c r="N1922" s="12"/>
      <c r="O1922" s="12"/>
      <c r="P1922" s="12">
        <v>0</v>
      </c>
      <c r="Q1922" s="12"/>
      <c r="R1922" s="12"/>
      <c r="S1922" s="12">
        <v>0</v>
      </c>
      <c r="T1922" s="12"/>
      <c r="U1922" s="12"/>
      <c r="V1922" s="12">
        <v>0</v>
      </c>
      <c r="W1922" s="12"/>
      <c r="X1922" s="12"/>
      <c r="Y1922" s="12">
        <v>0</v>
      </c>
      <c r="Z1922" s="12"/>
      <c r="AA1922" s="12"/>
      <c r="AB1922" s="12">
        <v>0</v>
      </c>
      <c r="AC1922" s="12"/>
      <c r="AD1922" s="12"/>
      <c r="AE1922" s="12">
        <v>0</v>
      </c>
      <c r="AF1922" s="12"/>
      <c r="AG1922" s="12"/>
      <c r="AH1922" s="12">
        <v>0</v>
      </c>
      <c r="AI1922" s="12"/>
      <c r="AJ1922" s="12"/>
      <c r="AK1922" s="12">
        <v>0</v>
      </c>
      <c r="AL1922" s="12"/>
      <c r="AM1922" s="12"/>
      <c r="AN1922" s="12">
        <v>0</v>
      </c>
      <c r="AO1922" s="32">
        <v>9000000</v>
      </c>
      <c r="AP1922" s="39" t="s">
        <v>550</v>
      </c>
      <c r="AQ1922" s="32">
        <v>7970087</v>
      </c>
      <c r="AR1922" s="32">
        <v>-1029913</v>
      </c>
      <c r="AS1922" s="12"/>
      <c r="AT1922" s="12"/>
      <c r="AU1922" s="12">
        <v>0</v>
      </c>
      <c r="AV1922" s="12"/>
      <c r="AW1922" s="12"/>
      <c r="AX1922" s="12">
        <v>0</v>
      </c>
      <c r="AY1922" s="45"/>
      <c r="AZ1922" s="32"/>
      <c r="BA1922" s="12">
        <v>0</v>
      </c>
      <c r="BB1922" s="12">
        <f t="shared" ref="BB1922:BB1929" si="2399">BF1922+BJ1922+BN1922+BR1922+BV1922+BZ1922+CD1922+CH1922+CL1922+CP1922+CT1922+CX1922+DB1922</f>
        <v>0</v>
      </c>
      <c r="BC1922" s="12">
        <f t="shared" si="2397"/>
        <v>0</v>
      </c>
      <c r="BD1922" s="12">
        <f t="shared" si="2398"/>
        <v>0</v>
      </c>
      <c r="BE1922" s="12"/>
      <c r="BF1922" s="12"/>
      <c r="BG1922" s="12"/>
      <c r="BH1922" s="12">
        <f t="shared" ref="BH1922:BH1929" si="2400">BG1922-BF1922</f>
        <v>0</v>
      </c>
      <c r="BI1922" s="12"/>
      <c r="BJ1922" s="12"/>
      <c r="BK1922" s="12"/>
      <c r="BL1922" s="12">
        <f t="shared" ref="BL1922:BL1929" si="2401">BK1922-BJ1922</f>
        <v>0</v>
      </c>
      <c r="BM1922" s="12"/>
      <c r="BN1922" s="12"/>
      <c r="BO1922" s="12"/>
      <c r="BP1922" s="12">
        <f t="shared" ref="BP1922:BP1929" si="2402">BO1922-BN1922</f>
        <v>0</v>
      </c>
      <c r="BQ1922" s="12"/>
      <c r="BR1922" s="12"/>
      <c r="BS1922" s="12"/>
      <c r="BT1922" s="12">
        <f t="shared" ref="BT1922:BT1929" si="2403">BS1922-BR1922</f>
        <v>0</v>
      </c>
      <c r="BU1922" s="12"/>
      <c r="BV1922" s="12"/>
      <c r="BW1922" s="12"/>
      <c r="BX1922" s="12">
        <f t="shared" ref="BX1922:BX1929" si="2404">BW1922-BV1922</f>
        <v>0</v>
      </c>
      <c r="BY1922" s="12"/>
      <c r="BZ1922" s="12"/>
      <c r="CA1922" s="12"/>
      <c r="CB1922" s="12">
        <f t="shared" ref="CB1922:CB1929" si="2405">CA1922-BZ1922</f>
        <v>0</v>
      </c>
      <c r="CC1922" s="12"/>
      <c r="CD1922" s="12"/>
      <c r="CE1922" s="12"/>
      <c r="CF1922" s="12">
        <f t="shared" ref="CF1922:CF1929" si="2406">CE1922-CD1922</f>
        <v>0</v>
      </c>
      <c r="CG1922" s="12"/>
      <c r="CH1922" s="12"/>
      <c r="CI1922" s="12"/>
      <c r="CJ1922" s="12">
        <f t="shared" ref="CJ1922:CJ1929" si="2407">CI1922-CH1922</f>
        <v>0</v>
      </c>
      <c r="CK1922" s="12"/>
      <c r="CL1922" s="12"/>
      <c r="CM1922" s="12"/>
      <c r="CN1922" s="12">
        <f t="shared" ref="CN1922:CN1929" si="2408">CM1922-CL1922</f>
        <v>0</v>
      </c>
      <c r="CO1922" s="12"/>
      <c r="CP1922" s="12"/>
      <c r="CQ1922" s="12"/>
      <c r="CR1922" s="12">
        <f t="shared" ref="CR1922:CR1929" si="2409">CQ1922-CP1922</f>
        <v>0</v>
      </c>
      <c r="CS1922" s="12"/>
      <c r="CT1922" s="12"/>
      <c r="CU1922" s="12"/>
      <c r="CV1922" s="12">
        <f t="shared" ref="CV1922:CV1929" si="2410">CU1922-CT1922</f>
        <v>0</v>
      </c>
      <c r="CW1922" s="12"/>
      <c r="CX1922" s="12"/>
      <c r="CY1922" s="12"/>
      <c r="CZ1922" s="12">
        <f t="shared" ref="CZ1922:CZ1929" si="2411">CY1922-CX1922</f>
        <v>0</v>
      </c>
      <c r="DA1922" s="12"/>
      <c r="DB1922" s="12"/>
      <c r="DC1922" s="12"/>
      <c r="DD1922" s="12">
        <f t="shared" ref="DD1922:DD1929" si="2412">DC1922-DB1922</f>
        <v>0</v>
      </c>
      <c r="DE1922" s="13" t="s">
        <v>54</v>
      </c>
      <c r="DF1922" s="14" t="s">
        <v>55</v>
      </c>
    </row>
    <row r="1923" spans="1:110" ht="51" hidden="1" x14ac:dyDescent="0.25">
      <c r="A1923" s="25" t="s">
        <v>2378</v>
      </c>
      <c r="B1923" s="48" t="s">
        <v>1855</v>
      </c>
      <c r="C1923" s="49">
        <v>1842</v>
      </c>
      <c r="D1923" s="49" t="s">
        <v>51</v>
      </c>
      <c r="E1923" s="48" t="s">
        <v>56</v>
      </c>
      <c r="F1923" s="50">
        <v>2003.4</v>
      </c>
      <c r="G1923" s="50">
        <v>1641.4</v>
      </c>
      <c r="H1923" s="51">
        <v>33980</v>
      </c>
      <c r="I1923" s="12">
        <f t="shared" si="2394"/>
        <v>5198035.3903719997</v>
      </c>
      <c r="J1923" s="12">
        <f t="shared" si="2395"/>
        <v>2326503.980186</v>
      </c>
      <c r="K1923" s="12">
        <f t="shared" si="2380"/>
        <v>2871531.4101859997</v>
      </c>
      <c r="L1923" s="12">
        <f t="shared" si="2317"/>
        <v>2871531.4101859997</v>
      </c>
      <c r="M1923" s="12">
        <f t="shared" si="2319"/>
        <v>0</v>
      </c>
      <c r="N1923" s="12"/>
      <c r="O1923" s="12"/>
      <c r="P1923" s="12">
        <v>0</v>
      </c>
      <c r="Q1923" s="12">
        <v>3036590.0449999999</v>
      </c>
      <c r="R1923" s="12">
        <v>3036590.0449999999</v>
      </c>
      <c r="S1923" s="12">
        <v>0</v>
      </c>
      <c r="T1923" s="12"/>
      <c r="U1923" s="12"/>
      <c r="V1923" s="12">
        <v>0</v>
      </c>
      <c r="W1923" s="12">
        <v>500627.00699999998</v>
      </c>
      <c r="X1923" s="12">
        <v>500627.00699999998</v>
      </c>
      <c r="Y1923" s="12">
        <v>0</v>
      </c>
      <c r="Z1923" s="12">
        <v>517041.00799999997</v>
      </c>
      <c r="AA1923" s="12">
        <v>517041.00799999997</v>
      </c>
      <c r="AB1923" s="12">
        <v>0</v>
      </c>
      <c r="AC1923" s="12"/>
      <c r="AD1923" s="12">
        <v>598749.90037199995</v>
      </c>
      <c r="AE1923" s="12">
        <v>598749.90037199995</v>
      </c>
      <c r="AF1923" s="12"/>
      <c r="AG1923" s="12"/>
      <c r="AH1923" s="12">
        <v>0</v>
      </c>
      <c r="AI1923" s="12"/>
      <c r="AJ1923" s="12"/>
      <c r="AK1923" s="12">
        <v>0</v>
      </c>
      <c r="AL1923" s="12"/>
      <c r="AM1923" s="12"/>
      <c r="AN1923" s="12">
        <v>0</v>
      </c>
      <c r="AO1923" s="32"/>
      <c r="AP1923" s="39" t="s">
        <v>53</v>
      </c>
      <c r="AQ1923" s="32"/>
      <c r="AR1923" s="32">
        <v>0</v>
      </c>
      <c r="AS1923" s="12"/>
      <c r="AT1923" s="12"/>
      <c r="AU1923" s="12">
        <v>0</v>
      </c>
      <c r="AV1923" s="12"/>
      <c r="AW1923" s="12"/>
      <c r="AX1923" s="12">
        <v>0</v>
      </c>
      <c r="AY1923" s="45"/>
      <c r="AZ1923" s="32"/>
      <c r="BA1923" s="12">
        <v>0</v>
      </c>
      <c r="BB1923" s="12">
        <f t="shared" si="2399"/>
        <v>0</v>
      </c>
      <c r="BC1923" s="12">
        <f t="shared" si="2397"/>
        <v>545027.42999999993</v>
      </c>
      <c r="BD1923" s="12">
        <f t="shared" si="2398"/>
        <v>545027.42999999993</v>
      </c>
      <c r="BE1923" s="12"/>
      <c r="BF1923" s="12"/>
      <c r="BG1923" s="12"/>
      <c r="BH1923" s="12">
        <f t="shared" si="2400"/>
        <v>0</v>
      </c>
      <c r="BI1923" s="12"/>
      <c r="BJ1923" s="12"/>
      <c r="BK1923" s="12"/>
      <c r="BL1923" s="12">
        <f t="shared" si="2401"/>
        <v>0</v>
      </c>
      <c r="BM1923" s="12"/>
      <c r="BN1923" s="12"/>
      <c r="BO1923" s="12"/>
      <c r="BP1923" s="12">
        <f t="shared" si="2402"/>
        <v>0</v>
      </c>
      <c r="BQ1923" s="12"/>
      <c r="BR1923" s="12"/>
      <c r="BS1923" s="12"/>
      <c r="BT1923" s="12">
        <f t="shared" si="2403"/>
        <v>0</v>
      </c>
      <c r="BU1923" s="12"/>
      <c r="BV1923" s="12"/>
      <c r="BW1923" s="12"/>
      <c r="BX1923" s="12">
        <f t="shared" si="2404"/>
        <v>0</v>
      </c>
      <c r="BY1923" s="12"/>
      <c r="BZ1923" s="12"/>
      <c r="CA1923" s="12"/>
      <c r="CB1923" s="12">
        <f t="shared" si="2405"/>
        <v>0</v>
      </c>
      <c r="CC1923" s="12"/>
      <c r="CD1923" s="12"/>
      <c r="CE1923" s="12">
        <v>63002.400000000001</v>
      </c>
      <c r="CF1923" s="12">
        <f t="shared" si="2406"/>
        <v>63002.400000000001</v>
      </c>
      <c r="CG1923" s="12"/>
      <c r="CH1923" s="12"/>
      <c r="CI1923" s="12">
        <v>111847.69</v>
      </c>
      <c r="CJ1923" s="12">
        <f t="shared" si="2407"/>
        <v>111847.69</v>
      </c>
      <c r="CK1923" s="12"/>
      <c r="CL1923" s="12"/>
      <c r="CM1923" s="12">
        <v>285614.14</v>
      </c>
      <c r="CN1923" s="12">
        <f t="shared" si="2408"/>
        <v>285614.14</v>
      </c>
      <c r="CO1923" s="12"/>
      <c r="CP1923" s="12"/>
      <c r="CQ1923" s="12">
        <v>84563.199999999997</v>
      </c>
      <c r="CR1923" s="12">
        <f t="shared" si="2409"/>
        <v>84563.199999999997</v>
      </c>
      <c r="CS1923" s="12"/>
      <c r="CT1923" s="12"/>
      <c r="CU1923" s="12"/>
      <c r="CV1923" s="12">
        <f t="shared" si="2410"/>
        <v>0</v>
      </c>
      <c r="CW1923" s="12"/>
      <c r="CX1923" s="12"/>
      <c r="CY1923" s="12"/>
      <c r="CZ1923" s="12">
        <f t="shared" si="2411"/>
        <v>0</v>
      </c>
      <c r="DA1923" s="12"/>
      <c r="DB1923" s="12"/>
      <c r="DC1923" s="12"/>
      <c r="DD1923" s="12">
        <f t="shared" si="2412"/>
        <v>0</v>
      </c>
      <c r="DE1923" s="13" t="s">
        <v>54</v>
      </c>
      <c r="DF1923" s="14" t="s">
        <v>55</v>
      </c>
    </row>
    <row r="1924" spans="1:110" ht="51" hidden="1" x14ac:dyDescent="0.25">
      <c r="A1924" s="25" t="s">
        <v>535</v>
      </c>
      <c r="B1924" s="48" t="s">
        <v>1856</v>
      </c>
      <c r="C1924" s="49">
        <v>1878</v>
      </c>
      <c r="D1924" s="49" t="s">
        <v>51</v>
      </c>
      <c r="E1924" s="48" t="s">
        <v>56</v>
      </c>
      <c r="F1924" s="50">
        <v>1830.98</v>
      </c>
      <c r="G1924" s="50">
        <v>1653.98</v>
      </c>
      <c r="H1924" s="51">
        <v>33747</v>
      </c>
      <c r="I1924" s="12">
        <f t="shared" si="2394"/>
        <v>7051027.2000000002</v>
      </c>
      <c r="J1924" s="12">
        <f t="shared" si="2395"/>
        <v>3525513.6</v>
      </c>
      <c r="K1924" s="12">
        <f t="shared" si="2380"/>
        <v>3525513.6</v>
      </c>
      <c r="L1924" s="12">
        <f t="shared" si="2317"/>
        <v>3525513.6</v>
      </c>
      <c r="M1924" s="12">
        <f t="shared" si="2319"/>
        <v>0</v>
      </c>
      <c r="N1924" s="12"/>
      <c r="O1924" s="12"/>
      <c r="P1924" s="12">
        <v>0</v>
      </c>
      <c r="Q1924" s="12"/>
      <c r="R1924" s="12"/>
      <c r="S1924" s="12">
        <v>0</v>
      </c>
      <c r="T1924" s="12"/>
      <c r="U1924" s="12"/>
      <c r="V1924" s="12">
        <v>0</v>
      </c>
      <c r="W1924" s="12"/>
      <c r="X1924" s="12"/>
      <c r="Y1924" s="12">
        <v>0</v>
      </c>
      <c r="Z1924" s="12"/>
      <c r="AA1924" s="12"/>
      <c r="AB1924" s="12">
        <v>0</v>
      </c>
      <c r="AC1924" s="12"/>
      <c r="AD1924" s="12"/>
      <c r="AE1924" s="12">
        <v>0</v>
      </c>
      <c r="AF1924" s="12"/>
      <c r="AG1924" s="12"/>
      <c r="AH1924" s="12">
        <v>0</v>
      </c>
      <c r="AI1924" s="12"/>
      <c r="AJ1924" s="12"/>
      <c r="AK1924" s="12">
        <v>0</v>
      </c>
      <c r="AL1924" s="12"/>
      <c r="AM1924" s="12"/>
      <c r="AN1924" s="12">
        <v>0</v>
      </c>
      <c r="AO1924" s="32"/>
      <c r="AP1924" s="39" t="s">
        <v>53</v>
      </c>
      <c r="AQ1924" s="32"/>
      <c r="AR1924" s="32">
        <v>0</v>
      </c>
      <c r="AS1924" s="12"/>
      <c r="AT1924" s="12"/>
      <c r="AU1924" s="12">
        <v>0</v>
      </c>
      <c r="AV1924" s="12">
        <v>6977975.9780000001</v>
      </c>
      <c r="AW1924" s="12">
        <v>7051027.2000000002</v>
      </c>
      <c r="AX1924" s="12">
        <v>73051.222000000067</v>
      </c>
      <c r="AY1924" s="45"/>
      <c r="AZ1924" s="32"/>
      <c r="BA1924" s="12">
        <v>0</v>
      </c>
      <c r="BB1924" s="12">
        <f t="shared" si="2399"/>
        <v>0</v>
      </c>
      <c r="BC1924" s="12">
        <f t="shared" si="2397"/>
        <v>0</v>
      </c>
      <c r="BD1924" s="12">
        <f t="shared" si="2398"/>
        <v>0</v>
      </c>
      <c r="BE1924" s="12"/>
      <c r="BF1924" s="12"/>
      <c r="BG1924" s="12"/>
      <c r="BH1924" s="12">
        <f t="shared" si="2400"/>
        <v>0</v>
      </c>
      <c r="BI1924" s="12"/>
      <c r="BJ1924" s="12"/>
      <c r="BK1924" s="12"/>
      <c r="BL1924" s="12">
        <f t="shared" si="2401"/>
        <v>0</v>
      </c>
      <c r="BM1924" s="12"/>
      <c r="BN1924" s="12"/>
      <c r="BO1924" s="12"/>
      <c r="BP1924" s="12">
        <f t="shared" si="2402"/>
        <v>0</v>
      </c>
      <c r="BQ1924" s="12"/>
      <c r="BR1924" s="12"/>
      <c r="BS1924" s="12"/>
      <c r="BT1924" s="12">
        <f t="shared" si="2403"/>
        <v>0</v>
      </c>
      <c r="BU1924" s="12"/>
      <c r="BV1924" s="12"/>
      <c r="BW1924" s="12"/>
      <c r="BX1924" s="12">
        <f t="shared" si="2404"/>
        <v>0</v>
      </c>
      <c r="BY1924" s="12"/>
      <c r="BZ1924" s="12"/>
      <c r="CA1924" s="12"/>
      <c r="CB1924" s="12">
        <f t="shared" si="2405"/>
        <v>0</v>
      </c>
      <c r="CC1924" s="12"/>
      <c r="CD1924" s="12"/>
      <c r="CE1924" s="12"/>
      <c r="CF1924" s="12">
        <f t="shared" si="2406"/>
        <v>0</v>
      </c>
      <c r="CG1924" s="12"/>
      <c r="CH1924" s="12"/>
      <c r="CI1924" s="12"/>
      <c r="CJ1924" s="12">
        <f t="shared" si="2407"/>
        <v>0</v>
      </c>
      <c r="CK1924" s="12"/>
      <c r="CL1924" s="12"/>
      <c r="CM1924" s="12"/>
      <c r="CN1924" s="12">
        <f t="shared" si="2408"/>
        <v>0</v>
      </c>
      <c r="CO1924" s="12"/>
      <c r="CP1924" s="12"/>
      <c r="CQ1924" s="12"/>
      <c r="CR1924" s="12">
        <f t="shared" si="2409"/>
        <v>0</v>
      </c>
      <c r="CS1924" s="12"/>
      <c r="CT1924" s="12"/>
      <c r="CU1924" s="12"/>
      <c r="CV1924" s="12">
        <f t="shared" si="2410"/>
        <v>0</v>
      </c>
      <c r="CW1924" s="12"/>
      <c r="CX1924" s="12"/>
      <c r="CY1924" s="12"/>
      <c r="CZ1924" s="12">
        <f t="shared" si="2411"/>
        <v>0</v>
      </c>
      <c r="DA1924" s="12"/>
      <c r="DB1924" s="12"/>
      <c r="DC1924" s="12"/>
      <c r="DD1924" s="12">
        <f t="shared" si="2412"/>
        <v>0</v>
      </c>
      <c r="DE1924" s="13" t="s">
        <v>54</v>
      </c>
      <c r="DF1924" s="14" t="s">
        <v>55</v>
      </c>
    </row>
    <row r="1925" spans="1:110" ht="51" hidden="1" x14ac:dyDescent="0.25">
      <c r="A1925" s="25" t="s">
        <v>536</v>
      </c>
      <c r="B1925" s="48" t="s">
        <v>1857</v>
      </c>
      <c r="C1925" s="49">
        <v>1898</v>
      </c>
      <c r="D1925" s="49" t="s">
        <v>51</v>
      </c>
      <c r="E1925" s="48" t="s">
        <v>56</v>
      </c>
      <c r="F1925" s="50">
        <v>11154.2</v>
      </c>
      <c r="G1925" s="50">
        <v>9987.2000000000007</v>
      </c>
      <c r="H1925" s="51">
        <v>34137</v>
      </c>
      <c r="I1925" s="12">
        <f t="shared" si="2394"/>
        <v>29946918.86792</v>
      </c>
      <c r="J1925" s="12">
        <f t="shared" si="2395"/>
        <v>14973459.43396</v>
      </c>
      <c r="K1925" s="12">
        <f t="shared" si="2380"/>
        <v>14973459.43396</v>
      </c>
      <c r="L1925" s="12">
        <f t="shared" si="2317"/>
        <v>14973459.43396</v>
      </c>
      <c r="M1925" s="12">
        <f t="shared" si="2319"/>
        <v>0</v>
      </c>
      <c r="N1925" s="12"/>
      <c r="O1925" s="12"/>
      <c r="P1925" s="12">
        <v>0</v>
      </c>
      <c r="Q1925" s="12">
        <v>24913770.673999999</v>
      </c>
      <c r="R1925" s="12">
        <v>24913770.673999999</v>
      </c>
      <c r="S1925" s="12">
        <v>0</v>
      </c>
      <c r="T1925" s="12"/>
      <c r="U1925" s="12"/>
      <c r="V1925" s="12">
        <v>0</v>
      </c>
      <c r="W1925" s="12">
        <v>5416957.6600000001</v>
      </c>
      <c r="X1925" s="12">
        <v>2312956.7999999998</v>
      </c>
      <c r="Y1925" s="12">
        <v>-3104000.8600000003</v>
      </c>
      <c r="Z1925" s="12"/>
      <c r="AA1925" s="12"/>
      <c r="AB1925" s="12">
        <v>0</v>
      </c>
      <c r="AC1925" s="12"/>
      <c r="AD1925" s="12">
        <v>2720191.3939199997</v>
      </c>
      <c r="AE1925" s="12">
        <v>2720191.3939199997</v>
      </c>
      <c r="AF1925" s="12"/>
      <c r="AG1925" s="12"/>
      <c r="AH1925" s="12">
        <v>0</v>
      </c>
      <c r="AI1925" s="12"/>
      <c r="AJ1925" s="12"/>
      <c r="AK1925" s="12">
        <v>0</v>
      </c>
      <c r="AL1925" s="12"/>
      <c r="AM1925" s="12"/>
      <c r="AN1925" s="12">
        <v>0</v>
      </c>
      <c r="AO1925" s="32"/>
      <c r="AP1925" s="39" t="s">
        <v>53</v>
      </c>
      <c r="AQ1925" s="32"/>
      <c r="AR1925" s="32">
        <v>0</v>
      </c>
      <c r="AS1925" s="12"/>
      <c r="AT1925" s="12"/>
      <c r="AU1925" s="12">
        <v>0</v>
      </c>
      <c r="AV1925" s="12"/>
      <c r="AW1925" s="12"/>
      <c r="AX1925" s="12">
        <v>0</v>
      </c>
      <c r="AY1925" s="45"/>
      <c r="AZ1925" s="32"/>
      <c r="BA1925" s="12">
        <v>0</v>
      </c>
      <c r="BB1925" s="12">
        <f t="shared" si="2399"/>
        <v>0</v>
      </c>
      <c r="BC1925" s="12">
        <f t="shared" si="2397"/>
        <v>0</v>
      </c>
      <c r="BD1925" s="12">
        <f t="shared" si="2398"/>
        <v>0</v>
      </c>
      <c r="BE1925" s="12"/>
      <c r="BF1925" s="12"/>
      <c r="BG1925" s="12"/>
      <c r="BH1925" s="12">
        <f t="shared" si="2400"/>
        <v>0</v>
      </c>
      <c r="BI1925" s="12"/>
      <c r="BJ1925" s="12"/>
      <c r="BK1925" s="12"/>
      <c r="BL1925" s="12">
        <f t="shared" si="2401"/>
        <v>0</v>
      </c>
      <c r="BM1925" s="12"/>
      <c r="BN1925" s="12"/>
      <c r="BO1925" s="12"/>
      <c r="BP1925" s="12">
        <f t="shared" si="2402"/>
        <v>0</v>
      </c>
      <c r="BQ1925" s="12"/>
      <c r="BR1925" s="12"/>
      <c r="BS1925" s="12"/>
      <c r="BT1925" s="12">
        <f t="shared" si="2403"/>
        <v>0</v>
      </c>
      <c r="BU1925" s="12"/>
      <c r="BV1925" s="12"/>
      <c r="BW1925" s="12"/>
      <c r="BX1925" s="12">
        <f t="shared" si="2404"/>
        <v>0</v>
      </c>
      <c r="BY1925" s="12"/>
      <c r="BZ1925" s="12"/>
      <c r="CA1925" s="12"/>
      <c r="CB1925" s="12">
        <f t="shared" si="2405"/>
        <v>0</v>
      </c>
      <c r="CC1925" s="12"/>
      <c r="CD1925" s="12"/>
      <c r="CE1925" s="12"/>
      <c r="CF1925" s="12">
        <f t="shared" si="2406"/>
        <v>0</v>
      </c>
      <c r="CG1925" s="12"/>
      <c r="CH1925" s="12"/>
      <c r="CI1925" s="12"/>
      <c r="CJ1925" s="12">
        <f t="shared" si="2407"/>
        <v>0</v>
      </c>
      <c r="CK1925" s="12"/>
      <c r="CL1925" s="12"/>
      <c r="CM1925" s="12"/>
      <c r="CN1925" s="12">
        <f t="shared" si="2408"/>
        <v>0</v>
      </c>
      <c r="CO1925" s="12"/>
      <c r="CP1925" s="12"/>
      <c r="CQ1925" s="12"/>
      <c r="CR1925" s="12">
        <f t="shared" si="2409"/>
        <v>0</v>
      </c>
      <c r="CS1925" s="12"/>
      <c r="CT1925" s="12"/>
      <c r="CU1925" s="12"/>
      <c r="CV1925" s="12">
        <f t="shared" si="2410"/>
        <v>0</v>
      </c>
      <c r="CW1925" s="12"/>
      <c r="CX1925" s="12"/>
      <c r="CY1925" s="12"/>
      <c r="CZ1925" s="12">
        <f t="shared" si="2411"/>
        <v>0</v>
      </c>
      <c r="DA1925" s="12"/>
      <c r="DB1925" s="12"/>
      <c r="DC1925" s="12"/>
      <c r="DD1925" s="12">
        <f t="shared" si="2412"/>
        <v>0</v>
      </c>
      <c r="DE1925" s="13" t="s">
        <v>54</v>
      </c>
      <c r="DF1925" s="14" t="s">
        <v>55</v>
      </c>
    </row>
    <row r="1926" spans="1:110" ht="38.25" hidden="1" x14ac:dyDescent="0.25">
      <c r="A1926" s="25" t="s">
        <v>537</v>
      </c>
      <c r="B1926" s="48" t="s">
        <v>1858</v>
      </c>
      <c r="C1926" s="49">
        <v>1934</v>
      </c>
      <c r="D1926" s="49" t="s">
        <v>51</v>
      </c>
      <c r="E1926" s="48" t="s">
        <v>67</v>
      </c>
      <c r="F1926" s="50">
        <v>1355.6</v>
      </c>
      <c r="G1926" s="50">
        <v>1251.5999999999999</v>
      </c>
      <c r="H1926" s="51">
        <v>33820</v>
      </c>
      <c r="I1926" s="12">
        <f t="shared" si="2394"/>
        <v>4129321.6945000002</v>
      </c>
      <c r="J1926" s="12">
        <f t="shared" si="2395"/>
        <v>2064660.8472500001</v>
      </c>
      <c r="K1926" s="12">
        <f t="shared" si="2380"/>
        <v>2064660.8472500001</v>
      </c>
      <c r="L1926" s="12">
        <f t="shared" si="2317"/>
        <v>2064660.8472500001</v>
      </c>
      <c r="M1926" s="12">
        <f t="shared" si="2319"/>
        <v>0</v>
      </c>
      <c r="N1926" s="12"/>
      <c r="O1926" s="12"/>
      <c r="P1926" s="12">
        <v>0</v>
      </c>
      <c r="Q1926" s="12">
        <v>3670579.716</v>
      </c>
      <c r="R1926" s="12">
        <v>2339967.6</v>
      </c>
      <c r="S1926" s="12">
        <v>-1330612.1159999999</v>
      </c>
      <c r="T1926" s="12"/>
      <c r="U1926" s="12"/>
      <c r="V1926" s="12">
        <v>0</v>
      </c>
      <c r="W1926" s="12"/>
      <c r="X1926" s="12">
        <v>527336.45400000003</v>
      </c>
      <c r="Y1926" s="12">
        <v>527336.45400000003</v>
      </c>
      <c r="Z1926" s="12">
        <v>498174.337</v>
      </c>
      <c r="AA1926" s="12">
        <v>631318.29</v>
      </c>
      <c r="AB1926" s="12">
        <v>133143.95300000004</v>
      </c>
      <c r="AC1926" s="12"/>
      <c r="AD1926" s="12">
        <v>630699.35049999994</v>
      </c>
      <c r="AE1926" s="12">
        <v>630699.35049999994</v>
      </c>
      <c r="AF1926" s="12"/>
      <c r="AG1926" s="12"/>
      <c r="AH1926" s="12">
        <v>0</v>
      </c>
      <c r="AI1926" s="12"/>
      <c r="AJ1926" s="12"/>
      <c r="AK1926" s="12">
        <v>0</v>
      </c>
      <c r="AL1926" s="12"/>
      <c r="AM1926" s="12"/>
      <c r="AN1926" s="12">
        <v>0</v>
      </c>
      <c r="AO1926" s="32"/>
      <c r="AP1926" s="39" t="s">
        <v>53</v>
      </c>
      <c r="AQ1926" s="32"/>
      <c r="AR1926" s="32">
        <v>0</v>
      </c>
      <c r="AS1926" s="12"/>
      <c r="AT1926" s="12"/>
      <c r="AU1926" s="12">
        <v>0</v>
      </c>
      <c r="AV1926" s="12"/>
      <c r="AW1926" s="12"/>
      <c r="AX1926" s="12">
        <v>0</v>
      </c>
      <c r="AY1926" s="45"/>
      <c r="AZ1926" s="32"/>
      <c r="BA1926" s="12">
        <v>0</v>
      </c>
      <c r="BB1926" s="12">
        <f t="shared" si="2399"/>
        <v>0</v>
      </c>
      <c r="BC1926" s="12">
        <f t="shared" si="2397"/>
        <v>0</v>
      </c>
      <c r="BD1926" s="12">
        <f t="shared" si="2398"/>
        <v>0</v>
      </c>
      <c r="BE1926" s="12"/>
      <c r="BF1926" s="12"/>
      <c r="BG1926" s="12"/>
      <c r="BH1926" s="12">
        <f t="shared" si="2400"/>
        <v>0</v>
      </c>
      <c r="BI1926" s="12"/>
      <c r="BJ1926" s="12"/>
      <c r="BK1926" s="12"/>
      <c r="BL1926" s="12">
        <f t="shared" si="2401"/>
        <v>0</v>
      </c>
      <c r="BM1926" s="12"/>
      <c r="BN1926" s="12"/>
      <c r="BO1926" s="12"/>
      <c r="BP1926" s="12">
        <f t="shared" si="2402"/>
        <v>0</v>
      </c>
      <c r="BQ1926" s="12"/>
      <c r="BR1926" s="12"/>
      <c r="BS1926" s="12"/>
      <c r="BT1926" s="12">
        <f t="shared" si="2403"/>
        <v>0</v>
      </c>
      <c r="BU1926" s="12"/>
      <c r="BV1926" s="12"/>
      <c r="BW1926" s="12"/>
      <c r="BX1926" s="12">
        <f t="shared" si="2404"/>
        <v>0</v>
      </c>
      <c r="BY1926" s="12"/>
      <c r="BZ1926" s="12"/>
      <c r="CA1926" s="12"/>
      <c r="CB1926" s="12">
        <f t="shared" si="2405"/>
        <v>0</v>
      </c>
      <c r="CC1926" s="12"/>
      <c r="CD1926" s="12"/>
      <c r="CE1926" s="12"/>
      <c r="CF1926" s="12">
        <f t="shared" si="2406"/>
        <v>0</v>
      </c>
      <c r="CG1926" s="12"/>
      <c r="CH1926" s="12"/>
      <c r="CI1926" s="12"/>
      <c r="CJ1926" s="12">
        <f t="shared" si="2407"/>
        <v>0</v>
      </c>
      <c r="CK1926" s="12"/>
      <c r="CL1926" s="12"/>
      <c r="CM1926" s="12"/>
      <c r="CN1926" s="12">
        <f t="shared" si="2408"/>
        <v>0</v>
      </c>
      <c r="CO1926" s="12"/>
      <c r="CP1926" s="12"/>
      <c r="CQ1926" s="12"/>
      <c r="CR1926" s="12">
        <f t="shared" si="2409"/>
        <v>0</v>
      </c>
      <c r="CS1926" s="12"/>
      <c r="CT1926" s="12"/>
      <c r="CU1926" s="12"/>
      <c r="CV1926" s="12">
        <f t="shared" si="2410"/>
        <v>0</v>
      </c>
      <c r="CW1926" s="12"/>
      <c r="CX1926" s="12"/>
      <c r="CY1926" s="12"/>
      <c r="CZ1926" s="12">
        <f t="shared" si="2411"/>
        <v>0</v>
      </c>
      <c r="DA1926" s="12"/>
      <c r="DB1926" s="12"/>
      <c r="DC1926" s="12"/>
      <c r="DD1926" s="12">
        <f t="shared" si="2412"/>
        <v>0</v>
      </c>
      <c r="DE1926" s="13" t="s">
        <v>54</v>
      </c>
      <c r="DF1926" s="14" t="s">
        <v>55</v>
      </c>
    </row>
    <row r="1927" spans="1:110" ht="51" hidden="1" x14ac:dyDescent="0.25">
      <c r="A1927" s="25" t="s">
        <v>538</v>
      </c>
      <c r="B1927" s="48" t="s">
        <v>1859</v>
      </c>
      <c r="C1927" s="49">
        <v>1904</v>
      </c>
      <c r="D1927" s="49" t="s">
        <v>51</v>
      </c>
      <c r="E1927" s="48" t="s">
        <v>56</v>
      </c>
      <c r="F1927" s="50">
        <v>5736.2</v>
      </c>
      <c r="G1927" s="50">
        <v>4575.5</v>
      </c>
      <c r="H1927" s="51">
        <v>34128</v>
      </c>
      <c r="I1927" s="12">
        <f t="shared" si="2394"/>
        <v>2935788.96</v>
      </c>
      <c r="J1927" s="12">
        <f t="shared" si="2395"/>
        <v>1467894.48</v>
      </c>
      <c r="K1927" s="12">
        <f t="shared" si="2380"/>
        <v>1467894.48</v>
      </c>
      <c r="L1927" s="12">
        <f t="shared" si="2317"/>
        <v>1467894.48</v>
      </c>
      <c r="M1927" s="12">
        <f t="shared" si="2319"/>
        <v>0</v>
      </c>
      <c r="N1927" s="12">
        <v>2301476.5</v>
      </c>
      <c r="O1927" s="12">
        <v>2935788.96</v>
      </c>
      <c r="P1927" s="12">
        <v>634312.46</v>
      </c>
      <c r="Q1927" s="12"/>
      <c r="R1927" s="12"/>
      <c r="S1927" s="12">
        <v>0</v>
      </c>
      <c r="T1927" s="12"/>
      <c r="U1927" s="12"/>
      <c r="V1927" s="12">
        <v>0</v>
      </c>
      <c r="W1927" s="12"/>
      <c r="X1927" s="12"/>
      <c r="Y1927" s="12">
        <v>0</v>
      </c>
      <c r="Z1927" s="12"/>
      <c r="AA1927" s="12"/>
      <c r="AB1927" s="12">
        <v>0</v>
      </c>
      <c r="AC1927" s="12"/>
      <c r="AD1927" s="12"/>
      <c r="AE1927" s="12">
        <v>0</v>
      </c>
      <c r="AF1927" s="12"/>
      <c r="AG1927" s="12"/>
      <c r="AH1927" s="12">
        <v>0</v>
      </c>
      <c r="AI1927" s="12"/>
      <c r="AJ1927" s="12"/>
      <c r="AK1927" s="12">
        <v>0</v>
      </c>
      <c r="AL1927" s="12"/>
      <c r="AM1927" s="12"/>
      <c r="AN1927" s="12">
        <v>0</v>
      </c>
      <c r="AO1927" s="32"/>
      <c r="AP1927" s="39" t="s">
        <v>53</v>
      </c>
      <c r="AQ1927" s="32"/>
      <c r="AR1927" s="32">
        <v>0</v>
      </c>
      <c r="AS1927" s="12"/>
      <c r="AT1927" s="12"/>
      <c r="AU1927" s="12">
        <v>0</v>
      </c>
      <c r="AV1927" s="12"/>
      <c r="AW1927" s="12"/>
      <c r="AX1927" s="12">
        <v>0</v>
      </c>
      <c r="AY1927" s="45"/>
      <c r="AZ1927" s="32"/>
      <c r="BA1927" s="12">
        <v>0</v>
      </c>
      <c r="BB1927" s="12">
        <f t="shared" si="2399"/>
        <v>0</v>
      </c>
      <c r="BC1927" s="12">
        <f t="shared" si="2397"/>
        <v>0</v>
      </c>
      <c r="BD1927" s="12">
        <f t="shared" si="2398"/>
        <v>0</v>
      </c>
      <c r="BE1927" s="12"/>
      <c r="BF1927" s="12"/>
      <c r="BG1927" s="12"/>
      <c r="BH1927" s="12">
        <f t="shared" si="2400"/>
        <v>0</v>
      </c>
      <c r="BI1927" s="12"/>
      <c r="BJ1927" s="12"/>
      <c r="BK1927" s="12"/>
      <c r="BL1927" s="12">
        <f t="shared" si="2401"/>
        <v>0</v>
      </c>
      <c r="BM1927" s="12"/>
      <c r="BN1927" s="12"/>
      <c r="BO1927" s="12"/>
      <c r="BP1927" s="12">
        <f t="shared" si="2402"/>
        <v>0</v>
      </c>
      <c r="BQ1927" s="12"/>
      <c r="BR1927" s="12"/>
      <c r="BS1927" s="12"/>
      <c r="BT1927" s="12">
        <f t="shared" si="2403"/>
        <v>0</v>
      </c>
      <c r="BU1927" s="12"/>
      <c r="BV1927" s="12"/>
      <c r="BW1927" s="12"/>
      <c r="BX1927" s="12">
        <f t="shared" si="2404"/>
        <v>0</v>
      </c>
      <c r="BY1927" s="12"/>
      <c r="BZ1927" s="12"/>
      <c r="CA1927" s="12"/>
      <c r="CB1927" s="12">
        <f t="shared" si="2405"/>
        <v>0</v>
      </c>
      <c r="CC1927" s="12"/>
      <c r="CD1927" s="12"/>
      <c r="CE1927" s="12"/>
      <c r="CF1927" s="12">
        <f t="shared" si="2406"/>
        <v>0</v>
      </c>
      <c r="CG1927" s="12"/>
      <c r="CH1927" s="12"/>
      <c r="CI1927" s="12"/>
      <c r="CJ1927" s="12">
        <f t="shared" si="2407"/>
        <v>0</v>
      </c>
      <c r="CK1927" s="12"/>
      <c r="CL1927" s="12"/>
      <c r="CM1927" s="12"/>
      <c r="CN1927" s="12">
        <f t="shared" si="2408"/>
        <v>0</v>
      </c>
      <c r="CO1927" s="12"/>
      <c r="CP1927" s="12"/>
      <c r="CQ1927" s="12"/>
      <c r="CR1927" s="12">
        <f t="shared" si="2409"/>
        <v>0</v>
      </c>
      <c r="CS1927" s="12"/>
      <c r="CT1927" s="12"/>
      <c r="CU1927" s="12"/>
      <c r="CV1927" s="12">
        <f t="shared" si="2410"/>
        <v>0</v>
      </c>
      <c r="CW1927" s="12"/>
      <c r="CX1927" s="12"/>
      <c r="CY1927" s="12"/>
      <c r="CZ1927" s="12">
        <f t="shared" si="2411"/>
        <v>0</v>
      </c>
      <c r="DA1927" s="12"/>
      <c r="DB1927" s="12"/>
      <c r="DC1927" s="12"/>
      <c r="DD1927" s="12">
        <f t="shared" si="2412"/>
        <v>0</v>
      </c>
      <c r="DE1927" s="13" t="s">
        <v>54</v>
      </c>
      <c r="DF1927" s="14" t="s">
        <v>55</v>
      </c>
    </row>
    <row r="1928" spans="1:110" ht="51" hidden="1" x14ac:dyDescent="0.25">
      <c r="A1928" s="25" t="s">
        <v>539</v>
      </c>
      <c r="B1928" s="48" t="s">
        <v>1860</v>
      </c>
      <c r="C1928" s="49">
        <v>1848</v>
      </c>
      <c r="D1928" s="49" t="s">
        <v>51</v>
      </c>
      <c r="E1928" s="48" t="s">
        <v>56</v>
      </c>
      <c r="F1928" s="50">
        <v>4286</v>
      </c>
      <c r="G1928" s="50">
        <v>3661</v>
      </c>
      <c r="H1928" s="51">
        <v>33744</v>
      </c>
      <c r="I1928" s="12">
        <f t="shared" si="2394"/>
        <v>12073290</v>
      </c>
      <c r="J1928" s="12">
        <f t="shared" si="2395"/>
        <v>6036645</v>
      </c>
      <c r="K1928" s="12">
        <f t="shared" si="2380"/>
        <v>6036645</v>
      </c>
      <c r="L1928" s="12">
        <f t="shared" si="2317"/>
        <v>6036645</v>
      </c>
      <c r="M1928" s="12">
        <f t="shared" si="2319"/>
        <v>0</v>
      </c>
      <c r="N1928" s="12"/>
      <c r="O1928" s="12"/>
      <c r="P1928" s="12">
        <v>0</v>
      </c>
      <c r="Q1928" s="12"/>
      <c r="R1928" s="12"/>
      <c r="S1928" s="12">
        <v>0</v>
      </c>
      <c r="T1928" s="12"/>
      <c r="U1928" s="12"/>
      <c r="V1928" s="12">
        <v>0</v>
      </c>
      <c r="W1928" s="12"/>
      <c r="X1928" s="12"/>
      <c r="Y1928" s="12">
        <v>0</v>
      </c>
      <c r="Z1928" s="12"/>
      <c r="AA1928" s="12"/>
      <c r="AB1928" s="12">
        <v>0</v>
      </c>
      <c r="AC1928" s="12"/>
      <c r="AD1928" s="12"/>
      <c r="AE1928" s="12">
        <v>0</v>
      </c>
      <c r="AF1928" s="12"/>
      <c r="AG1928" s="12"/>
      <c r="AH1928" s="12">
        <v>0</v>
      </c>
      <c r="AI1928" s="12"/>
      <c r="AJ1928" s="12"/>
      <c r="AK1928" s="12">
        <v>0</v>
      </c>
      <c r="AL1928" s="12"/>
      <c r="AM1928" s="12"/>
      <c r="AN1928" s="12">
        <v>0</v>
      </c>
      <c r="AO1928" s="32"/>
      <c r="AP1928" s="39" t="s">
        <v>53</v>
      </c>
      <c r="AQ1928" s="32"/>
      <c r="AR1928" s="32">
        <v>0</v>
      </c>
      <c r="AS1928" s="12"/>
      <c r="AT1928" s="12"/>
      <c r="AU1928" s="12">
        <v>0</v>
      </c>
      <c r="AV1928" s="12">
        <v>15445392.541999999</v>
      </c>
      <c r="AW1928" s="12">
        <v>12073290</v>
      </c>
      <c r="AX1928" s="12">
        <v>-3372102.5419999994</v>
      </c>
      <c r="AY1928" s="45"/>
      <c r="AZ1928" s="32"/>
      <c r="BA1928" s="12">
        <v>0</v>
      </c>
      <c r="BB1928" s="12">
        <f t="shared" si="2399"/>
        <v>0</v>
      </c>
      <c r="BC1928" s="12">
        <f t="shared" si="2397"/>
        <v>0</v>
      </c>
      <c r="BD1928" s="12">
        <f t="shared" si="2398"/>
        <v>0</v>
      </c>
      <c r="BE1928" s="12"/>
      <c r="BF1928" s="12"/>
      <c r="BG1928" s="12"/>
      <c r="BH1928" s="12">
        <f t="shared" si="2400"/>
        <v>0</v>
      </c>
      <c r="BI1928" s="12"/>
      <c r="BJ1928" s="12"/>
      <c r="BK1928" s="12"/>
      <c r="BL1928" s="12">
        <f t="shared" si="2401"/>
        <v>0</v>
      </c>
      <c r="BM1928" s="12"/>
      <c r="BN1928" s="12"/>
      <c r="BO1928" s="12"/>
      <c r="BP1928" s="12">
        <f t="shared" si="2402"/>
        <v>0</v>
      </c>
      <c r="BQ1928" s="12"/>
      <c r="BR1928" s="12"/>
      <c r="BS1928" s="12"/>
      <c r="BT1928" s="12">
        <f t="shared" si="2403"/>
        <v>0</v>
      </c>
      <c r="BU1928" s="12"/>
      <c r="BV1928" s="12"/>
      <c r="BW1928" s="12"/>
      <c r="BX1928" s="12">
        <f t="shared" si="2404"/>
        <v>0</v>
      </c>
      <c r="BY1928" s="12"/>
      <c r="BZ1928" s="12"/>
      <c r="CA1928" s="12"/>
      <c r="CB1928" s="12">
        <f t="shared" si="2405"/>
        <v>0</v>
      </c>
      <c r="CC1928" s="12"/>
      <c r="CD1928" s="12"/>
      <c r="CE1928" s="12"/>
      <c r="CF1928" s="12">
        <f t="shared" si="2406"/>
        <v>0</v>
      </c>
      <c r="CG1928" s="12"/>
      <c r="CH1928" s="12"/>
      <c r="CI1928" s="12"/>
      <c r="CJ1928" s="12">
        <f t="shared" si="2407"/>
        <v>0</v>
      </c>
      <c r="CK1928" s="12"/>
      <c r="CL1928" s="12"/>
      <c r="CM1928" s="12"/>
      <c r="CN1928" s="12">
        <f t="shared" si="2408"/>
        <v>0</v>
      </c>
      <c r="CO1928" s="12"/>
      <c r="CP1928" s="12"/>
      <c r="CQ1928" s="12"/>
      <c r="CR1928" s="12">
        <f t="shared" si="2409"/>
        <v>0</v>
      </c>
      <c r="CS1928" s="12"/>
      <c r="CT1928" s="12"/>
      <c r="CU1928" s="12"/>
      <c r="CV1928" s="12">
        <f t="shared" si="2410"/>
        <v>0</v>
      </c>
      <c r="CW1928" s="12"/>
      <c r="CX1928" s="12"/>
      <c r="CY1928" s="12"/>
      <c r="CZ1928" s="12">
        <f t="shared" si="2411"/>
        <v>0</v>
      </c>
      <c r="DA1928" s="12"/>
      <c r="DB1928" s="12"/>
      <c r="DC1928" s="12"/>
      <c r="DD1928" s="12">
        <f t="shared" si="2412"/>
        <v>0</v>
      </c>
      <c r="DE1928" s="13" t="s">
        <v>54</v>
      </c>
      <c r="DF1928" s="14" t="s">
        <v>55</v>
      </c>
    </row>
    <row r="1929" spans="1:110" ht="38.25" hidden="1" x14ac:dyDescent="0.25">
      <c r="A1929" s="25" t="s">
        <v>540</v>
      </c>
      <c r="B1929" s="48" t="s">
        <v>1861</v>
      </c>
      <c r="C1929" s="49">
        <v>1876</v>
      </c>
      <c r="D1929" s="49" t="s">
        <v>51</v>
      </c>
      <c r="E1929" s="48" t="s">
        <v>52</v>
      </c>
      <c r="F1929" s="50">
        <v>1303.9000000000001</v>
      </c>
      <c r="G1929" s="50">
        <v>1188.9000000000001</v>
      </c>
      <c r="H1929" s="51">
        <v>33834</v>
      </c>
      <c r="I1929" s="12">
        <f t="shared" si="2394"/>
        <v>466184.4</v>
      </c>
      <c r="J1929" s="12">
        <f t="shared" si="2395"/>
        <v>233092.2</v>
      </c>
      <c r="K1929" s="12">
        <f t="shared" si="2380"/>
        <v>233092.2</v>
      </c>
      <c r="L1929" s="12">
        <f t="shared" si="2317"/>
        <v>233092.2</v>
      </c>
      <c r="M1929" s="12">
        <f t="shared" si="2319"/>
        <v>0</v>
      </c>
      <c r="N1929" s="12"/>
      <c r="O1929" s="12"/>
      <c r="P1929" s="12">
        <v>0</v>
      </c>
      <c r="Q1929" s="12"/>
      <c r="R1929" s="12"/>
      <c r="S1929" s="12">
        <v>0</v>
      </c>
      <c r="T1929" s="12"/>
      <c r="U1929" s="12"/>
      <c r="V1929" s="12">
        <v>0</v>
      </c>
      <c r="W1929" s="12"/>
      <c r="X1929" s="12"/>
      <c r="Y1929" s="12">
        <v>0</v>
      </c>
      <c r="Z1929" s="12"/>
      <c r="AA1929" s="12"/>
      <c r="AB1929" s="12">
        <v>0</v>
      </c>
      <c r="AC1929" s="12">
        <v>703686.152</v>
      </c>
      <c r="AD1929" s="12">
        <v>466184.4</v>
      </c>
      <c r="AE1929" s="12">
        <v>-237501.75199999998</v>
      </c>
      <c r="AF1929" s="12"/>
      <c r="AG1929" s="12"/>
      <c r="AH1929" s="12">
        <v>0</v>
      </c>
      <c r="AI1929" s="12"/>
      <c r="AJ1929" s="12"/>
      <c r="AK1929" s="12">
        <v>0</v>
      </c>
      <c r="AL1929" s="12"/>
      <c r="AM1929" s="12"/>
      <c r="AN1929" s="12">
        <v>0</v>
      </c>
      <c r="AO1929" s="32"/>
      <c r="AP1929" s="39" t="s">
        <v>53</v>
      </c>
      <c r="AQ1929" s="32"/>
      <c r="AR1929" s="32">
        <v>0</v>
      </c>
      <c r="AS1929" s="12"/>
      <c r="AT1929" s="12"/>
      <c r="AU1929" s="12">
        <v>0</v>
      </c>
      <c r="AV1929" s="12">
        <v>150000</v>
      </c>
      <c r="AW1929" s="12"/>
      <c r="AX1929" s="12">
        <v>-150000</v>
      </c>
      <c r="AY1929" s="45"/>
      <c r="AZ1929" s="32"/>
      <c r="BA1929" s="12">
        <v>0</v>
      </c>
      <c r="BB1929" s="12">
        <f t="shared" si="2399"/>
        <v>0</v>
      </c>
      <c r="BC1929" s="12">
        <f t="shared" si="2397"/>
        <v>0</v>
      </c>
      <c r="BD1929" s="12">
        <f t="shared" si="2398"/>
        <v>0</v>
      </c>
      <c r="BE1929" s="12"/>
      <c r="BF1929" s="12"/>
      <c r="BG1929" s="12"/>
      <c r="BH1929" s="12">
        <f t="shared" si="2400"/>
        <v>0</v>
      </c>
      <c r="BI1929" s="12"/>
      <c r="BJ1929" s="12"/>
      <c r="BK1929" s="12"/>
      <c r="BL1929" s="12">
        <f t="shared" si="2401"/>
        <v>0</v>
      </c>
      <c r="BM1929" s="12"/>
      <c r="BN1929" s="12"/>
      <c r="BO1929" s="12"/>
      <c r="BP1929" s="12">
        <f t="shared" si="2402"/>
        <v>0</v>
      </c>
      <c r="BQ1929" s="12"/>
      <c r="BR1929" s="12"/>
      <c r="BS1929" s="12"/>
      <c r="BT1929" s="12">
        <f t="shared" si="2403"/>
        <v>0</v>
      </c>
      <c r="BU1929" s="12"/>
      <c r="BV1929" s="12"/>
      <c r="BW1929" s="12"/>
      <c r="BX1929" s="12">
        <f t="shared" si="2404"/>
        <v>0</v>
      </c>
      <c r="BY1929" s="12"/>
      <c r="BZ1929" s="12"/>
      <c r="CA1929" s="12"/>
      <c r="CB1929" s="12">
        <f t="shared" si="2405"/>
        <v>0</v>
      </c>
      <c r="CC1929" s="12"/>
      <c r="CD1929" s="12"/>
      <c r="CE1929" s="12"/>
      <c r="CF1929" s="12">
        <f t="shared" si="2406"/>
        <v>0</v>
      </c>
      <c r="CG1929" s="12"/>
      <c r="CH1929" s="12"/>
      <c r="CI1929" s="12"/>
      <c r="CJ1929" s="12">
        <f t="shared" si="2407"/>
        <v>0</v>
      </c>
      <c r="CK1929" s="12"/>
      <c r="CL1929" s="12"/>
      <c r="CM1929" s="12"/>
      <c r="CN1929" s="12">
        <f t="shared" si="2408"/>
        <v>0</v>
      </c>
      <c r="CO1929" s="12"/>
      <c r="CP1929" s="12"/>
      <c r="CQ1929" s="12"/>
      <c r="CR1929" s="12">
        <f t="shared" si="2409"/>
        <v>0</v>
      </c>
      <c r="CS1929" s="12"/>
      <c r="CT1929" s="12"/>
      <c r="CU1929" s="12"/>
      <c r="CV1929" s="12">
        <f t="shared" si="2410"/>
        <v>0</v>
      </c>
      <c r="CW1929" s="12"/>
      <c r="CX1929" s="12"/>
      <c r="CY1929" s="12"/>
      <c r="CZ1929" s="12">
        <f t="shared" si="2411"/>
        <v>0</v>
      </c>
      <c r="DA1929" s="12"/>
      <c r="DB1929" s="12"/>
      <c r="DC1929" s="12"/>
      <c r="DD1929" s="12">
        <f t="shared" si="2412"/>
        <v>0</v>
      </c>
      <c r="DE1929" s="13" t="s">
        <v>54</v>
      </c>
      <c r="DF1929" s="14" t="s">
        <v>55</v>
      </c>
    </row>
    <row r="1930" spans="1:110" ht="51" hidden="1" x14ac:dyDescent="0.25">
      <c r="A1930" s="25" t="s">
        <v>2379</v>
      </c>
      <c r="B1930" s="48" t="s">
        <v>1862</v>
      </c>
      <c r="C1930" s="49">
        <v>1804</v>
      </c>
      <c r="D1930" s="49" t="s">
        <v>51</v>
      </c>
      <c r="E1930" s="48" t="s">
        <v>56</v>
      </c>
      <c r="F1930" s="50">
        <v>2574.31</v>
      </c>
      <c r="G1930" s="50">
        <v>2182.31</v>
      </c>
      <c r="H1930" s="51">
        <v>33872</v>
      </c>
      <c r="I1930" s="12">
        <f t="shared" si="2394"/>
        <v>7299963.9119999995</v>
      </c>
      <c r="J1930" s="12">
        <f t="shared" si="2395"/>
        <v>3612432.2909999997</v>
      </c>
      <c r="K1930" s="12">
        <f t="shared" si="2380"/>
        <v>3687531.6209999998</v>
      </c>
      <c r="L1930" s="12">
        <f t="shared" si="2317"/>
        <v>3687531.6209999998</v>
      </c>
      <c r="M1930" s="12">
        <f t="shared" si="2319"/>
        <v>0</v>
      </c>
      <c r="N1930" s="12">
        <v>1097701.959</v>
      </c>
      <c r="O1930" s="12">
        <v>1097701.959</v>
      </c>
      <c r="P1930" s="12">
        <v>0</v>
      </c>
      <c r="Q1930" s="12"/>
      <c r="R1930" s="12"/>
      <c r="S1930" s="12">
        <v>0</v>
      </c>
      <c r="T1930" s="12"/>
      <c r="U1930" s="12"/>
      <c r="V1930" s="12">
        <v>0</v>
      </c>
      <c r="W1930" s="12">
        <v>1183663.1850000001</v>
      </c>
      <c r="X1930" s="12"/>
      <c r="Y1930" s="12">
        <v>-1183663.1850000001</v>
      </c>
      <c r="Z1930" s="12"/>
      <c r="AA1930" s="12"/>
      <c r="AB1930" s="12">
        <v>0</v>
      </c>
      <c r="AC1930" s="12"/>
      <c r="AD1930" s="12"/>
      <c r="AE1930" s="12">
        <v>0</v>
      </c>
      <c r="AF1930" s="12"/>
      <c r="AG1930" s="12"/>
      <c r="AH1930" s="12">
        <v>0</v>
      </c>
      <c r="AI1930" s="12"/>
      <c r="AJ1930" s="12"/>
      <c r="AK1930" s="12">
        <v>0</v>
      </c>
      <c r="AL1930" s="12">
        <v>6127162.6229999997</v>
      </c>
      <c r="AM1930" s="12">
        <v>6127162.6229999997</v>
      </c>
      <c r="AN1930" s="12">
        <v>0</v>
      </c>
      <c r="AO1930" s="32"/>
      <c r="AP1930" s="39" t="s">
        <v>53</v>
      </c>
      <c r="AQ1930" s="32"/>
      <c r="AR1930" s="32">
        <v>0</v>
      </c>
      <c r="AS1930" s="12"/>
      <c r="AT1930" s="12"/>
      <c r="AU1930" s="12">
        <v>0</v>
      </c>
      <c r="AV1930" s="12">
        <v>9206947.693</v>
      </c>
      <c r="AW1930" s="12"/>
      <c r="AX1930" s="12">
        <v>-9206947.693</v>
      </c>
      <c r="AY1930" s="45"/>
      <c r="AZ1930" s="32"/>
      <c r="BA1930" s="12">
        <v>0</v>
      </c>
      <c r="BB1930" s="12">
        <f t="shared" ref="BB1930:BB1932" si="2413">BF1930+BJ1930+BN1930+BR1930+BV1930+BZ1930+CD1930+CH1930+CL1930+CP1930+CT1930+CX1930+DB1930</f>
        <v>0</v>
      </c>
      <c r="BC1930" s="12">
        <f t="shared" si="2397"/>
        <v>75099.33</v>
      </c>
      <c r="BD1930" s="12">
        <f t="shared" si="2398"/>
        <v>75099.33</v>
      </c>
      <c r="BE1930" s="12"/>
      <c r="BF1930" s="12"/>
      <c r="BG1930" s="12"/>
      <c r="BH1930" s="12">
        <f>BG1930-BF1930</f>
        <v>0</v>
      </c>
      <c r="BI1930" s="12"/>
      <c r="BJ1930" s="12"/>
      <c r="BK1930" s="12"/>
      <c r="BL1930" s="12">
        <f>BK1930-BJ1930</f>
        <v>0</v>
      </c>
      <c r="BM1930" s="12"/>
      <c r="BN1930" s="12"/>
      <c r="BO1930" s="12"/>
      <c r="BP1930" s="12">
        <f>BO1930-BN1930</f>
        <v>0</v>
      </c>
      <c r="BQ1930" s="12"/>
      <c r="BR1930" s="12"/>
      <c r="BS1930" s="12"/>
      <c r="BT1930" s="12">
        <f>BS1930-BR1930</f>
        <v>0</v>
      </c>
      <c r="BU1930" s="12"/>
      <c r="BV1930" s="12"/>
      <c r="BW1930" s="12"/>
      <c r="BX1930" s="12">
        <f>BW1930-BV1930</f>
        <v>0</v>
      </c>
      <c r="BY1930" s="12"/>
      <c r="BZ1930" s="12"/>
      <c r="CA1930" s="12"/>
      <c r="CB1930" s="12">
        <f>CA1930-BZ1930</f>
        <v>0</v>
      </c>
      <c r="CC1930" s="12"/>
      <c r="CD1930" s="12"/>
      <c r="CE1930" s="12"/>
      <c r="CF1930" s="12">
        <f>CE1930-CD1930</f>
        <v>0</v>
      </c>
      <c r="CG1930" s="12"/>
      <c r="CH1930" s="12"/>
      <c r="CI1930" s="12"/>
      <c r="CJ1930" s="12">
        <f>CI1930-CH1930</f>
        <v>0</v>
      </c>
      <c r="CK1930" s="12"/>
      <c r="CL1930" s="12"/>
      <c r="CM1930" s="12"/>
      <c r="CN1930" s="12">
        <f>CM1930-CL1930</f>
        <v>0</v>
      </c>
      <c r="CO1930" s="12"/>
      <c r="CP1930" s="12"/>
      <c r="CQ1930" s="12"/>
      <c r="CR1930" s="12">
        <f>CQ1930-CP1930</f>
        <v>0</v>
      </c>
      <c r="CS1930" s="12"/>
      <c r="CT1930" s="12"/>
      <c r="CU1930" s="12"/>
      <c r="CV1930" s="12">
        <f>CU1930-CT1930</f>
        <v>0</v>
      </c>
      <c r="CW1930" s="12"/>
      <c r="CX1930" s="12"/>
      <c r="CY1930" s="12"/>
      <c r="CZ1930" s="12">
        <f>CY1930-CX1930</f>
        <v>0</v>
      </c>
      <c r="DA1930" s="12"/>
      <c r="DB1930" s="12"/>
      <c r="DC1930" s="12">
        <v>75099.33</v>
      </c>
      <c r="DD1930" s="12">
        <f>DC1930-DB1930</f>
        <v>75099.33</v>
      </c>
      <c r="DE1930" s="13" t="s">
        <v>54</v>
      </c>
      <c r="DF1930" s="14" t="s">
        <v>55</v>
      </c>
    </row>
    <row r="1931" spans="1:110" ht="51" hidden="1" x14ac:dyDescent="0.25">
      <c r="A1931" s="25" t="s">
        <v>542</v>
      </c>
      <c r="B1931" s="48" t="s">
        <v>1863</v>
      </c>
      <c r="C1931" s="49">
        <v>1835</v>
      </c>
      <c r="D1931" s="49" t="s">
        <v>51</v>
      </c>
      <c r="E1931" s="48" t="s">
        <v>56</v>
      </c>
      <c r="F1931" s="50">
        <v>1268</v>
      </c>
      <c r="G1931" s="50">
        <v>1089</v>
      </c>
      <c r="H1931" s="51">
        <v>33882</v>
      </c>
      <c r="I1931" s="12">
        <f t="shared" si="2394"/>
        <v>4455606.3676000005</v>
      </c>
      <c r="J1931" s="12">
        <f t="shared" si="2395"/>
        <v>2227803.1838000002</v>
      </c>
      <c r="K1931" s="12">
        <f t="shared" si="2380"/>
        <v>2227803.1838000002</v>
      </c>
      <c r="L1931" s="12">
        <f t="shared" si="2317"/>
        <v>2227803.1838000002</v>
      </c>
      <c r="M1931" s="12">
        <f t="shared" si="2319"/>
        <v>0</v>
      </c>
      <c r="N1931" s="12"/>
      <c r="O1931" s="12"/>
      <c r="P1931" s="12">
        <v>0</v>
      </c>
      <c r="Q1931" s="12">
        <v>2716586.804</v>
      </c>
      <c r="R1931" s="12">
        <v>3696259.2</v>
      </c>
      <c r="S1931" s="12">
        <v>979672.39600000018</v>
      </c>
      <c r="T1931" s="12"/>
      <c r="U1931" s="12"/>
      <c r="V1931" s="12">
        <v>0</v>
      </c>
      <c r="W1931" s="12">
        <v>590662.72600000002</v>
      </c>
      <c r="X1931" s="12">
        <v>348954</v>
      </c>
      <c r="Y1931" s="12">
        <v>-241708.72600000002</v>
      </c>
      <c r="Z1931" s="12"/>
      <c r="AA1931" s="12"/>
      <c r="AB1931" s="12">
        <v>0</v>
      </c>
      <c r="AC1931" s="12"/>
      <c r="AD1931" s="12">
        <v>410393.16759999993</v>
      </c>
      <c r="AE1931" s="12">
        <v>410393.16759999993</v>
      </c>
      <c r="AF1931" s="12"/>
      <c r="AG1931" s="12"/>
      <c r="AH1931" s="12">
        <v>0</v>
      </c>
      <c r="AI1931" s="12"/>
      <c r="AJ1931" s="12"/>
      <c r="AK1931" s="12">
        <v>0</v>
      </c>
      <c r="AL1931" s="12"/>
      <c r="AM1931" s="12"/>
      <c r="AN1931" s="12">
        <v>0</v>
      </c>
      <c r="AO1931" s="32"/>
      <c r="AP1931" s="39" t="s">
        <v>53</v>
      </c>
      <c r="AQ1931" s="32"/>
      <c r="AR1931" s="32">
        <v>0</v>
      </c>
      <c r="AS1931" s="12"/>
      <c r="AT1931" s="12"/>
      <c r="AU1931" s="12">
        <v>0</v>
      </c>
      <c r="AV1931" s="12"/>
      <c r="AW1931" s="12"/>
      <c r="AX1931" s="12">
        <v>0</v>
      </c>
      <c r="AY1931" s="45"/>
      <c r="AZ1931" s="32"/>
      <c r="BA1931" s="12">
        <v>0</v>
      </c>
      <c r="BB1931" s="12">
        <f t="shared" si="2413"/>
        <v>0</v>
      </c>
      <c r="BC1931" s="12">
        <f t="shared" si="2397"/>
        <v>0</v>
      </c>
      <c r="BD1931" s="12">
        <f t="shared" si="2398"/>
        <v>0</v>
      </c>
      <c r="BE1931" s="12"/>
      <c r="BF1931" s="12"/>
      <c r="BG1931" s="12"/>
      <c r="BH1931" s="12">
        <f>BG1931-BF1931</f>
        <v>0</v>
      </c>
      <c r="BI1931" s="12"/>
      <c r="BJ1931" s="12"/>
      <c r="BK1931" s="12"/>
      <c r="BL1931" s="12">
        <f>BK1931-BJ1931</f>
        <v>0</v>
      </c>
      <c r="BM1931" s="12"/>
      <c r="BN1931" s="12"/>
      <c r="BO1931" s="12"/>
      <c r="BP1931" s="12">
        <f>BO1931-BN1931</f>
        <v>0</v>
      </c>
      <c r="BQ1931" s="12"/>
      <c r="BR1931" s="12"/>
      <c r="BS1931" s="12"/>
      <c r="BT1931" s="12">
        <f>BS1931-BR1931</f>
        <v>0</v>
      </c>
      <c r="BU1931" s="12"/>
      <c r="BV1931" s="12"/>
      <c r="BW1931" s="12"/>
      <c r="BX1931" s="12">
        <f>BW1931-BV1931</f>
        <v>0</v>
      </c>
      <c r="BY1931" s="12"/>
      <c r="BZ1931" s="12"/>
      <c r="CA1931" s="12"/>
      <c r="CB1931" s="12">
        <f>CA1931-BZ1931</f>
        <v>0</v>
      </c>
      <c r="CC1931" s="12"/>
      <c r="CD1931" s="12"/>
      <c r="CE1931" s="12"/>
      <c r="CF1931" s="12">
        <f>CE1931-CD1931</f>
        <v>0</v>
      </c>
      <c r="CG1931" s="12"/>
      <c r="CH1931" s="12"/>
      <c r="CI1931" s="12"/>
      <c r="CJ1931" s="12">
        <f>CI1931-CH1931</f>
        <v>0</v>
      </c>
      <c r="CK1931" s="12"/>
      <c r="CL1931" s="12"/>
      <c r="CM1931" s="12"/>
      <c r="CN1931" s="12">
        <f>CM1931-CL1931</f>
        <v>0</v>
      </c>
      <c r="CO1931" s="12"/>
      <c r="CP1931" s="12"/>
      <c r="CQ1931" s="12"/>
      <c r="CR1931" s="12">
        <f>CQ1931-CP1931</f>
        <v>0</v>
      </c>
      <c r="CS1931" s="12"/>
      <c r="CT1931" s="12"/>
      <c r="CU1931" s="12"/>
      <c r="CV1931" s="12">
        <f>CU1931-CT1931</f>
        <v>0</v>
      </c>
      <c r="CW1931" s="12"/>
      <c r="CX1931" s="12"/>
      <c r="CY1931" s="12"/>
      <c r="CZ1931" s="12">
        <f>CY1931-CX1931</f>
        <v>0</v>
      </c>
      <c r="DA1931" s="12"/>
      <c r="DB1931" s="12"/>
      <c r="DC1931" s="12"/>
      <c r="DD1931" s="12">
        <f>DC1931-DB1931</f>
        <v>0</v>
      </c>
      <c r="DE1931" s="13" t="s">
        <v>54</v>
      </c>
      <c r="DF1931" s="14" t="s">
        <v>55</v>
      </c>
    </row>
    <row r="1932" spans="1:110" ht="51" hidden="1" x14ac:dyDescent="0.25">
      <c r="A1932" s="25" t="s">
        <v>543</v>
      </c>
      <c r="B1932" s="48" t="s">
        <v>2582</v>
      </c>
      <c r="C1932" s="49" t="s">
        <v>2171</v>
      </c>
      <c r="D1932" s="49" t="s">
        <v>51</v>
      </c>
      <c r="E1932" s="100" t="s">
        <v>56</v>
      </c>
      <c r="F1932" s="49">
        <v>9005</v>
      </c>
      <c r="G1932" s="49">
        <v>8212</v>
      </c>
      <c r="H1932" s="51">
        <v>33899</v>
      </c>
      <c r="I1932" s="12">
        <f t="shared" si="2394"/>
        <v>8123125.7999999998</v>
      </c>
      <c r="J1932" s="12">
        <f t="shared" si="2395"/>
        <v>4061562.9</v>
      </c>
      <c r="K1932" s="12">
        <f t="shared" si="2380"/>
        <v>4061562.9</v>
      </c>
      <c r="L1932" s="12">
        <f t="shared" si="2317"/>
        <v>4061562.9</v>
      </c>
      <c r="M1932" s="12">
        <f t="shared" si="2319"/>
        <v>0</v>
      </c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32"/>
      <c r="AP1932" s="39"/>
      <c r="AQ1932" s="32"/>
      <c r="AR1932" s="32"/>
      <c r="AS1932" s="12"/>
      <c r="AT1932" s="12"/>
      <c r="AU1932" s="12"/>
      <c r="AV1932" s="12"/>
      <c r="AW1932" s="12"/>
      <c r="AX1932" s="12"/>
      <c r="AY1932" s="45">
        <v>0</v>
      </c>
      <c r="AZ1932" s="32">
        <v>8123125.7999999998</v>
      </c>
      <c r="BA1932" s="12"/>
      <c r="BB1932" s="12">
        <f t="shared" si="2413"/>
        <v>0</v>
      </c>
      <c r="BC1932" s="12">
        <f t="shared" si="2397"/>
        <v>0</v>
      </c>
      <c r="BD1932" s="12">
        <f t="shared" si="2398"/>
        <v>0</v>
      </c>
      <c r="BE1932" s="12"/>
      <c r="BF1932" s="12"/>
      <c r="BG1932" s="12"/>
      <c r="BH1932" s="12">
        <f t="shared" ref="BH1932:BH1933" si="2414">BG1932-BF1932</f>
        <v>0</v>
      </c>
      <c r="BI1932" s="12"/>
      <c r="BJ1932" s="12"/>
      <c r="BK1932" s="12"/>
      <c r="BL1932" s="12"/>
      <c r="BM1932" s="12"/>
      <c r="BN1932" s="12"/>
      <c r="BO1932" s="12"/>
      <c r="BP1932" s="12"/>
      <c r="BQ1932" s="12"/>
      <c r="BR1932" s="12"/>
      <c r="BS1932" s="12"/>
      <c r="BT1932" s="12"/>
      <c r="BU1932" s="12"/>
      <c r="BV1932" s="12"/>
      <c r="BW1932" s="12"/>
      <c r="BX1932" s="12"/>
      <c r="BY1932" s="12"/>
      <c r="BZ1932" s="12"/>
      <c r="CA1932" s="12"/>
      <c r="CB1932" s="12"/>
      <c r="CC1932" s="12"/>
      <c r="CD1932" s="12"/>
      <c r="CE1932" s="12"/>
      <c r="CF1932" s="12"/>
      <c r="CG1932" s="12"/>
      <c r="CH1932" s="12"/>
      <c r="CI1932" s="12"/>
      <c r="CJ1932" s="12"/>
      <c r="CK1932" s="12"/>
      <c r="CL1932" s="12"/>
      <c r="CM1932" s="12"/>
      <c r="CN1932" s="12"/>
      <c r="CO1932" s="12"/>
      <c r="CP1932" s="12"/>
      <c r="CQ1932" s="12"/>
      <c r="CR1932" s="12"/>
      <c r="CS1932" s="12"/>
      <c r="CT1932" s="12"/>
      <c r="CU1932" s="12"/>
      <c r="CV1932" s="12"/>
      <c r="CW1932" s="12"/>
      <c r="CX1932" s="12"/>
      <c r="CY1932" s="12"/>
      <c r="CZ1932" s="12"/>
      <c r="DA1932" s="12"/>
      <c r="DB1932" s="12"/>
      <c r="DC1932" s="12"/>
      <c r="DD1932" s="12"/>
      <c r="DE1932" s="13" t="s">
        <v>54</v>
      </c>
      <c r="DF1932" s="14" t="s">
        <v>55</v>
      </c>
    </row>
    <row r="1933" spans="1:110" ht="51" hidden="1" x14ac:dyDescent="0.25">
      <c r="A1933" s="25" t="s">
        <v>544</v>
      </c>
      <c r="B1933" s="48" t="s">
        <v>2846</v>
      </c>
      <c r="C1933" s="49">
        <v>1838</v>
      </c>
      <c r="D1933" s="49" t="s">
        <v>51</v>
      </c>
      <c r="E1933" s="100" t="s">
        <v>56</v>
      </c>
      <c r="F1933" s="49">
        <v>5705</v>
      </c>
      <c r="G1933" s="49">
        <v>5309</v>
      </c>
      <c r="H1933" s="51">
        <v>33777</v>
      </c>
      <c r="I1933" s="12">
        <f t="shared" si="2394"/>
        <v>426089.03</v>
      </c>
      <c r="J1933" s="12">
        <f t="shared" si="2395"/>
        <v>0</v>
      </c>
      <c r="K1933" s="12">
        <f t="shared" si="2380"/>
        <v>426089.03</v>
      </c>
      <c r="L1933" s="12">
        <f t="shared" ref="L1933:L1963" si="2415">K1933</f>
        <v>426089.03</v>
      </c>
      <c r="M1933" s="12">
        <f t="shared" si="2319"/>
        <v>0</v>
      </c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32"/>
      <c r="AP1933" s="39"/>
      <c r="AQ1933" s="32"/>
      <c r="AR1933" s="32"/>
      <c r="AS1933" s="12"/>
      <c r="AT1933" s="12"/>
      <c r="AU1933" s="12"/>
      <c r="AV1933" s="12"/>
      <c r="AW1933" s="12"/>
      <c r="AX1933" s="12"/>
      <c r="AY1933" s="45"/>
      <c r="AZ1933" s="32"/>
      <c r="BA1933" s="12"/>
      <c r="BB1933" s="12"/>
      <c r="BC1933" s="12">
        <f t="shared" ref="BC1933" si="2416">BG1933+BK1933+BO1933+BS1933+BW1933+CA1933+CE1933+CI1933+CM1933+CQ1933+CU1933+CY1933+DC1933</f>
        <v>426089.03</v>
      </c>
      <c r="BD1933" s="12">
        <f t="shared" ref="BD1933" si="2417">BC1933-BB1933</f>
        <v>426089.03</v>
      </c>
      <c r="BE1933" s="12"/>
      <c r="BF1933" s="12"/>
      <c r="BG1933" s="12">
        <v>426089.03</v>
      </c>
      <c r="BH1933" s="12">
        <f t="shared" si="2414"/>
        <v>426089.03</v>
      </c>
      <c r="BI1933" s="12"/>
      <c r="BJ1933" s="12"/>
      <c r="BK1933" s="12"/>
      <c r="BL1933" s="12"/>
      <c r="BM1933" s="12"/>
      <c r="BN1933" s="12"/>
      <c r="BO1933" s="12"/>
      <c r="BP1933" s="12"/>
      <c r="BQ1933" s="12"/>
      <c r="BR1933" s="12"/>
      <c r="BS1933" s="12"/>
      <c r="BT1933" s="12"/>
      <c r="BU1933" s="12"/>
      <c r="BV1933" s="12"/>
      <c r="BW1933" s="12"/>
      <c r="BX1933" s="12"/>
      <c r="BY1933" s="12"/>
      <c r="BZ1933" s="12"/>
      <c r="CA1933" s="12"/>
      <c r="CB1933" s="12"/>
      <c r="CC1933" s="12"/>
      <c r="CD1933" s="12"/>
      <c r="CE1933" s="12"/>
      <c r="CF1933" s="12"/>
      <c r="CG1933" s="12"/>
      <c r="CH1933" s="12"/>
      <c r="CI1933" s="12"/>
      <c r="CJ1933" s="12"/>
      <c r="CK1933" s="12"/>
      <c r="CL1933" s="12"/>
      <c r="CM1933" s="12"/>
      <c r="CN1933" s="12"/>
      <c r="CO1933" s="12"/>
      <c r="CP1933" s="12"/>
      <c r="CQ1933" s="12"/>
      <c r="CR1933" s="12"/>
      <c r="CS1933" s="12"/>
      <c r="CT1933" s="12"/>
      <c r="CU1933" s="12"/>
      <c r="CV1933" s="12"/>
      <c r="CW1933" s="12"/>
      <c r="CX1933" s="12"/>
      <c r="CY1933" s="12"/>
      <c r="CZ1933" s="12"/>
      <c r="DA1933" s="12"/>
      <c r="DB1933" s="12"/>
      <c r="DC1933" s="12"/>
      <c r="DD1933" s="12"/>
      <c r="DE1933" s="13" t="s">
        <v>54</v>
      </c>
      <c r="DF1933" s="14" t="s">
        <v>55</v>
      </c>
    </row>
    <row r="1934" spans="1:110" ht="51" hidden="1" x14ac:dyDescent="0.25">
      <c r="A1934" s="25" t="s">
        <v>2797</v>
      </c>
      <c r="B1934" s="48" t="s">
        <v>2424</v>
      </c>
      <c r="C1934" s="49">
        <v>1823</v>
      </c>
      <c r="D1934" s="49" t="s">
        <v>51</v>
      </c>
      <c r="E1934" s="48" t="s">
        <v>56</v>
      </c>
      <c r="F1934" s="50">
        <v>4408</v>
      </c>
      <c r="G1934" s="50">
        <v>3863</v>
      </c>
      <c r="H1934" s="51">
        <v>34029</v>
      </c>
      <c r="I1934" s="12">
        <f t="shared" si="2394"/>
        <v>15176386.817802113</v>
      </c>
      <c r="J1934" s="12">
        <f t="shared" si="2395"/>
        <v>7588193.4089010563</v>
      </c>
      <c r="K1934" s="12">
        <f t="shared" si="2380"/>
        <v>7588193.4089010563</v>
      </c>
      <c r="L1934" s="12">
        <f t="shared" si="2415"/>
        <v>7588193.4089010563</v>
      </c>
      <c r="M1934" s="12">
        <f t="shared" ref="M1934:M1965" si="2418">K1934-L1934</f>
        <v>0</v>
      </c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32"/>
      <c r="AP1934" s="39"/>
      <c r="AQ1934" s="32"/>
      <c r="AR1934" s="32"/>
      <c r="AS1934" s="12"/>
      <c r="AT1934" s="12"/>
      <c r="AU1934" s="12"/>
      <c r="AV1934" s="12"/>
      <c r="AW1934" s="12">
        <v>15176386.817802113</v>
      </c>
      <c r="AX1934" s="12">
        <v>17383500</v>
      </c>
      <c r="AY1934" s="45"/>
      <c r="AZ1934" s="32"/>
      <c r="BA1934" s="12"/>
      <c r="BB1934" s="12"/>
      <c r="BC1934" s="12">
        <f t="shared" si="2397"/>
        <v>0</v>
      </c>
      <c r="BD1934" s="12">
        <f t="shared" si="2398"/>
        <v>0</v>
      </c>
      <c r="BE1934" s="12"/>
      <c r="BF1934" s="12"/>
      <c r="BG1934" s="12"/>
      <c r="BH1934" s="12"/>
      <c r="BI1934" s="12"/>
      <c r="BJ1934" s="12"/>
      <c r="BK1934" s="12"/>
      <c r="BL1934" s="12"/>
      <c r="BM1934" s="12"/>
      <c r="BN1934" s="12"/>
      <c r="BO1934" s="12"/>
      <c r="BP1934" s="12"/>
      <c r="BQ1934" s="12"/>
      <c r="BR1934" s="12"/>
      <c r="BS1934" s="12"/>
      <c r="BT1934" s="12"/>
      <c r="BU1934" s="12"/>
      <c r="BV1934" s="12"/>
      <c r="BW1934" s="12"/>
      <c r="BX1934" s="12"/>
      <c r="BY1934" s="12"/>
      <c r="BZ1934" s="12"/>
      <c r="CA1934" s="12"/>
      <c r="CB1934" s="12"/>
      <c r="CC1934" s="12"/>
      <c r="CD1934" s="12"/>
      <c r="CE1934" s="12"/>
      <c r="CF1934" s="12"/>
      <c r="CG1934" s="12"/>
      <c r="CH1934" s="12"/>
      <c r="CI1934" s="12"/>
      <c r="CJ1934" s="12"/>
      <c r="CK1934" s="12"/>
      <c r="CL1934" s="12"/>
      <c r="CM1934" s="12"/>
      <c r="CN1934" s="12"/>
      <c r="CO1934" s="12"/>
      <c r="CP1934" s="12"/>
      <c r="CQ1934" s="12"/>
      <c r="CR1934" s="12"/>
      <c r="CS1934" s="12"/>
      <c r="CT1934" s="12"/>
      <c r="CU1934" s="12"/>
      <c r="CV1934" s="12"/>
      <c r="CW1934" s="12"/>
      <c r="CX1934" s="12"/>
      <c r="CY1934" s="12"/>
      <c r="CZ1934" s="12"/>
      <c r="DA1934" s="12"/>
      <c r="DB1934" s="12"/>
      <c r="DC1934" s="12"/>
      <c r="DD1934" s="12"/>
      <c r="DE1934" s="13" t="s">
        <v>54</v>
      </c>
      <c r="DF1934" s="14" t="s">
        <v>55</v>
      </c>
    </row>
    <row r="1935" spans="1:110" ht="51" hidden="1" x14ac:dyDescent="0.25">
      <c r="A1935" s="25" t="s">
        <v>2798</v>
      </c>
      <c r="B1935" s="48" t="s">
        <v>1864</v>
      </c>
      <c r="C1935" s="49">
        <v>1846</v>
      </c>
      <c r="D1935" s="49" t="s">
        <v>51</v>
      </c>
      <c r="E1935" s="48" t="s">
        <v>56</v>
      </c>
      <c r="F1935" s="50">
        <v>1145.0999999999999</v>
      </c>
      <c r="G1935" s="50">
        <v>1057.9000000000001</v>
      </c>
      <c r="H1935" s="51">
        <v>33828</v>
      </c>
      <c r="I1935" s="12">
        <f t="shared" si="2394"/>
        <v>4744401.2003200008</v>
      </c>
      <c r="J1935" s="12">
        <f t="shared" si="2395"/>
        <v>2372200.6001600004</v>
      </c>
      <c r="K1935" s="12">
        <f t="shared" si="2380"/>
        <v>2372200.6001600004</v>
      </c>
      <c r="L1935" s="12">
        <f t="shared" si="2415"/>
        <v>2372200.6001600004</v>
      </c>
      <c r="M1935" s="12">
        <f t="shared" si="2418"/>
        <v>0</v>
      </c>
      <c r="N1935" s="12"/>
      <c r="O1935" s="12"/>
      <c r="P1935" s="12">
        <v>0</v>
      </c>
      <c r="Q1935" s="12">
        <v>2639005.736</v>
      </c>
      <c r="R1935" s="12">
        <v>2790403.2</v>
      </c>
      <c r="S1935" s="12">
        <v>151397.46400000015</v>
      </c>
      <c r="T1935" s="12"/>
      <c r="U1935" s="12"/>
      <c r="V1935" s="12">
        <v>0</v>
      </c>
      <c r="W1935" s="12">
        <v>573794.41</v>
      </c>
      <c r="X1935" s="12">
        <v>607641.33600000001</v>
      </c>
      <c r="Y1935" s="12">
        <v>33846.925999999978</v>
      </c>
      <c r="Z1935" s="12">
        <v>714600.87699999998</v>
      </c>
      <c r="AA1935" s="12">
        <v>645742.23239999998</v>
      </c>
      <c r="AB1935" s="12">
        <v>-68858.6446</v>
      </c>
      <c r="AC1935" s="12"/>
      <c r="AD1935" s="12">
        <v>700614.43192</v>
      </c>
      <c r="AE1935" s="12">
        <v>700614.43192</v>
      </c>
      <c r="AF1935" s="12"/>
      <c r="AG1935" s="12"/>
      <c r="AH1935" s="12">
        <v>0</v>
      </c>
      <c r="AI1935" s="12"/>
      <c r="AJ1935" s="12"/>
      <c r="AK1935" s="12">
        <v>0</v>
      </c>
      <c r="AL1935" s="12"/>
      <c r="AM1935" s="12"/>
      <c r="AN1935" s="12">
        <v>0</v>
      </c>
      <c r="AO1935" s="32"/>
      <c r="AP1935" s="39" t="s">
        <v>53</v>
      </c>
      <c r="AQ1935" s="32"/>
      <c r="AR1935" s="32">
        <v>0</v>
      </c>
      <c r="AS1935" s="12"/>
      <c r="AT1935" s="12"/>
      <c r="AU1935" s="12">
        <v>0</v>
      </c>
      <c r="AV1935" s="12"/>
      <c r="AW1935" s="12"/>
      <c r="AX1935" s="12">
        <v>0</v>
      </c>
      <c r="AY1935" s="45"/>
      <c r="AZ1935" s="32"/>
      <c r="BA1935" s="12">
        <v>0</v>
      </c>
      <c r="BB1935" s="12">
        <f t="shared" ref="BB1935:BB1937" si="2419">BF1935+BJ1935+BN1935+BR1935+BV1935+BZ1935+CD1935+CH1935+CL1935+CP1935+CT1935+CX1935+DB1935</f>
        <v>0</v>
      </c>
      <c r="BC1935" s="12">
        <f t="shared" si="2397"/>
        <v>0</v>
      </c>
      <c r="BD1935" s="12">
        <f t="shared" si="2398"/>
        <v>0</v>
      </c>
      <c r="BE1935" s="12"/>
      <c r="BF1935" s="12"/>
      <c r="BG1935" s="12"/>
      <c r="BH1935" s="12">
        <f t="shared" ref="BH1935:BH1937" si="2420">BG1935-BF1935</f>
        <v>0</v>
      </c>
      <c r="BI1935" s="12"/>
      <c r="BJ1935" s="12"/>
      <c r="BK1935" s="12"/>
      <c r="BL1935" s="12">
        <f t="shared" ref="BL1935:BL1937" si="2421">BK1935-BJ1935</f>
        <v>0</v>
      </c>
      <c r="BM1935" s="12"/>
      <c r="BN1935" s="12"/>
      <c r="BO1935" s="12"/>
      <c r="BP1935" s="12">
        <f t="shared" ref="BP1935:BP1937" si="2422">BO1935-BN1935</f>
        <v>0</v>
      </c>
      <c r="BQ1935" s="12"/>
      <c r="BR1935" s="12"/>
      <c r="BS1935" s="12"/>
      <c r="BT1935" s="12">
        <f t="shared" ref="BT1935:BT1937" si="2423">BS1935-BR1935</f>
        <v>0</v>
      </c>
      <c r="BU1935" s="12"/>
      <c r="BV1935" s="12"/>
      <c r="BW1935" s="12"/>
      <c r="BX1935" s="12">
        <f t="shared" ref="BX1935:BX1937" si="2424">BW1935-BV1935</f>
        <v>0</v>
      </c>
      <c r="BY1935" s="12"/>
      <c r="BZ1935" s="12"/>
      <c r="CA1935" s="12"/>
      <c r="CB1935" s="12">
        <f t="shared" ref="CB1935:CB1937" si="2425">CA1935-BZ1935</f>
        <v>0</v>
      </c>
      <c r="CC1935" s="12"/>
      <c r="CD1935" s="12"/>
      <c r="CE1935" s="12"/>
      <c r="CF1935" s="12">
        <f t="shared" ref="CF1935:CF1937" si="2426">CE1935-CD1935</f>
        <v>0</v>
      </c>
      <c r="CG1935" s="12"/>
      <c r="CH1935" s="12"/>
      <c r="CI1935" s="12"/>
      <c r="CJ1935" s="12">
        <f t="shared" ref="CJ1935:CJ1937" si="2427">CI1935-CH1935</f>
        <v>0</v>
      </c>
      <c r="CK1935" s="12"/>
      <c r="CL1935" s="12"/>
      <c r="CM1935" s="12"/>
      <c r="CN1935" s="12">
        <f t="shared" ref="CN1935:CN1937" si="2428">CM1935-CL1935</f>
        <v>0</v>
      </c>
      <c r="CO1935" s="12"/>
      <c r="CP1935" s="12"/>
      <c r="CQ1935" s="12"/>
      <c r="CR1935" s="12">
        <f t="shared" ref="CR1935:CR1937" si="2429">CQ1935-CP1935</f>
        <v>0</v>
      </c>
      <c r="CS1935" s="12"/>
      <c r="CT1935" s="12"/>
      <c r="CU1935" s="12"/>
      <c r="CV1935" s="12">
        <f t="shared" ref="CV1935:CV1937" si="2430">CU1935-CT1935</f>
        <v>0</v>
      </c>
      <c r="CW1935" s="12"/>
      <c r="CX1935" s="12"/>
      <c r="CY1935" s="12"/>
      <c r="CZ1935" s="12">
        <f t="shared" ref="CZ1935:CZ1937" si="2431">CY1935-CX1935</f>
        <v>0</v>
      </c>
      <c r="DA1935" s="12"/>
      <c r="DB1935" s="12"/>
      <c r="DC1935" s="12"/>
      <c r="DD1935" s="12">
        <f t="shared" ref="DD1935:DD1937" si="2432">DC1935-DB1935</f>
        <v>0</v>
      </c>
      <c r="DE1935" s="13" t="s">
        <v>54</v>
      </c>
      <c r="DF1935" s="14" t="s">
        <v>55</v>
      </c>
    </row>
    <row r="1936" spans="1:110" ht="51" hidden="1" x14ac:dyDescent="0.25">
      <c r="A1936" s="25" t="s">
        <v>2799</v>
      </c>
      <c r="B1936" s="48" t="s">
        <v>1865</v>
      </c>
      <c r="C1936" s="49">
        <v>1846</v>
      </c>
      <c r="D1936" s="49" t="s">
        <v>51</v>
      </c>
      <c r="E1936" s="48" t="s">
        <v>56</v>
      </c>
      <c r="F1936" s="50">
        <v>207.93</v>
      </c>
      <c r="G1936" s="50">
        <v>175.93</v>
      </c>
      <c r="H1936" s="51">
        <v>34307</v>
      </c>
      <c r="I1936" s="12">
        <f t="shared" si="2394"/>
        <v>2785968.6260000002</v>
      </c>
      <c r="J1936" s="12">
        <f t="shared" si="2395"/>
        <v>1392984.3130000001</v>
      </c>
      <c r="K1936" s="12">
        <f t="shared" si="2380"/>
        <v>1392984.3130000001</v>
      </c>
      <c r="L1936" s="12">
        <f t="shared" si="2415"/>
        <v>1392984.3130000001</v>
      </c>
      <c r="M1936" s="12">
        <f t="shared" si="2418"/>
        <v>0</v>
      </c>
      <c r="N1936" s="12"/>
      <c r="O1936" s="12"/>
      <c r="P1936" s="12">
        <v>0</v>
      </c>
      <c r="Q1936" s="12">
        <v>438869.69400000002</v>
      </c>
      <c r="R1936" s="12">
        <v>761078.4</v>
      </c>
      <c r="S1936" s="12">
        <v>322208.70600000001</v>
      </c>
      <c r="T1936" s="12"/>
      <c r="U1936" s="12"/>
      <c r="V1936" s="12">
        <v>0</v>
      </c>
      <c r="W1936" s="12">
        <v>95422.671000000002</v>
      </c>
      <c r="X1936" s="12">
        <v>595726.80000000005</v>
      </c>
      <c r="Y1936" s="12">
        <v>500304.12900000007</v>
      </c>
      <c r="Z1936" s="12">
        <v>118838.94899999999</v>
      </c>
      <c r="AA1936" s="12">
        <v>232371.83040000001</v>
      </c>
      <c r="AB1936" s="12">
        <v>113532.88140000001</v>
      </c>
      <c r="AC1936" s="12"/>
      <c r="AD1936" s="12">
        <v>165324.39559999999</v>
      </c>
      <c r="AE1936" s="12">
        <v>165324.39559999999</v>
      </c>
      <c r="AF1936" s="12"/>
      <c r="AG1936" s="12"/>
      <c r="AH1936" s="12">
        <v>0</v>
      </c>
      <c r="AI1936" s="12"/>
      <c r="AJ1936" s="12"/>
      <c r="AK1936" s="12">
        <v>0</v>
      </c>
      <c r="AL1936" s="12"/>
      <c r="AM1936" s="12"/>
      <c r="AN1936" s="12">
        <v>0</v>
      </c>
      <c r="AO1936" s="32"/>
      <c r="AP1936" s="39" t="s">
        <v>53</v>
      </c>
      <c r="AQ1936" s="32"/>
      <c r="AR1936" s="32">
        <v>0</v>
      </c>
      <c r="AS1936" s="12"/>
      <c r="AT1936" s="12"/>
      <c r="AU1936" s="12">
        <v>0</v>
      </c>
      <c r="AV1936" s="12">
        <v>742231.02899999998</v>
      </c>
      <c r="AW1936" s="12">
        <v>1031467.2</v>
      </c>
      <c r="AX1936" s="12">
        <v>289236.17099999997</v>
      </c>
      <c r="AY1936" s="45"/>
      <c r="AZ1936" s="32"/>
      <c r="BA1936" s="12">
        <v>0</v>
      </c>
      <c r="BB1936" s="12">
        <f t="shared" si="2419"/>
        <v>0</v>
      </c>
      <c r="BC1936" s="12">
        <f t="shared" si="2397"/>
        <v>0</v>
      </c>
      <c r="BD1936" s="12">
        <f t="shared" si="2398"/>
        <v>0</v>
      </c>
      <c r="BE1936" s="12"/>
      <c r="BF1936" s="12"/>
      <c r="BG1936" s="12"/>
      <c r="BH1936" s="12">
        <f t="shared" si="2420"/>
        <v>0</v>
      </c>
      <c r="BI1936" s="12"/>
      <c r="BJ1936" s="12"/>
      <c r="BK1936" s="12"/>
      <c r="BL1936" s="12">
        <f t="shared" si="2421"/>
        <v>0</v>
      </c>
      <c r="BM1936" s="12"/>
      <c r="BN1936" s="12"/>
      <c r="BO1936" s="12"/>
      <c r="BP1936" s="12">
        <f t="shared" si="2422"/>
        <v>0</v>
      </c>
      <c r="BQ1936" s="12"/>
      <c r="BR1936" s="12"/>
      <c r="BS1936" s="12"/>
      <c r="BT1936" s="12">
        <f t="shared" si="2423"/>
        <v>0</v>
      </c>
      <c r="BU1936" s="12"/>
      <c r="BV1936" s="12"/>
      <c r="BW1936" s="12"/>
      <c r="BX1936" s="12">
        <f t="shared" si="2424"/>
        <v>0</v>
      </c>
      <c r="BY1936" s="12"/>
      <c r="BZ1936" s="12"/>
      <c r="CA1936" s="12"/>
      <c r="CB1936" s="12">
        <f t="shared" si="2425"/>
        <v>0</v>
      </c>
      <c r="CC1936" s="12"/>
      <c r="CD1936" s="12"/>
      <c r="CE1936" s="12"/>
      <c r="CF1936" s="12">
        <f t="shared" si="2426"/>
        <v>0</v>
      </c>
      <c r="CG1936" s="12"/>
      <c r="CH1936" s="12"/>
      <c r="CI1936" s="12"/>
      <c r="CJ1936" s="12">
        <f t="shared" si="2427"/>
        <v>0</v>
      </c>
      <c r="CK1936" s="12"/>
      <c r="CL1936" s="12"/>
      <c r="CM1936" s="12"/>
      <c r="CN1936" s="12">
        <f t="shared" si="2428"/>
        <v>0</v>
      </c>
      <c r="CO1936" s="12"/>
      <c r="CP1936" s="12"/>
      <c r="CQ1936" s="12"/>
      <c r="CR1936" s="12">
        <f t="shared" si="2429"/>
        <v>0</v>
      </c>
      <c r="CS1936" s="12"/>
      <c r="CT1936" s="12"/>
      <c r="CU1936" s="12"/>
      <c r="CV1936" s="12">
        <f t="shared" si="2430"/>
        <v>0</v>
      </c>
      <c r="CW1936" s="12"/>
      <c r="CX1936" s="12"/>
      <c r="CY1936" s="12"/>
      <c r="CZ1936" s="12">
        <f t="shared" si="2431"/>
        <v>0</v>
      </c>
      <c r="DA1936" s="12"/>
      <c r="DB1936" s="12"/>
      <c r="DC1936" s="12"/>
      <c r="DD1936" s="12">
        <f t="shared" si="2432"/>
        <v>0</v>
      </c>
      <c r="DE1936" s="13" t="s">
        <v>54</v>
      </c>
      <c r="DF1936" s="14" t="s">
        <v>55</v>
      </c>
    </row>
    <row r="1937" spans="1:110" ht="51" hidden="1" x14ac:dyDescent="0.25">
      <c r="A1937" s="25" t="s">
        <v>2800</v>
      </c>
      <c r="B1937" s="48" t="s">
        <v>1866</v>
      </c>
      <c r="C1937" s="49">
        <v>1872</v>
      </c>
      <c r="D1937" s="49" t="s">
        <v>51</v>
      </c>
      <c r="E1937" s="48" t="s">
        <v>56</v>
      </c>
      <c r="F1937" s="50">
        <v>3563.35</v>
      </c>
      <c r="G1937" s="50">
        <v>3209.55</v>
      </c>
      <c r="H1937" s="51">
        <v>34359</v>
      </c>
      <c r="I1937" s="12">
        <f t="shared" si="2394"/>
        <v>4099048</v>
      </c>
      <c r="J1937" s="12">
        <f t="shared" si="2395"/>
        <v>2049524</v>
      </c>
      <c r="K1937" s="12">
        <f t="shared" si="2380"/>
        <v>2049524</v>
      </c>
      <c r="L1937" s="12">
        <f t="shared" si="2415"/>
        <v>2049524</v>
      </c>
      <c r="M1937" s="12">
        <f t="shared" si="2418"/>
        <v>0</v>
      </c>
      <c r="N1937" s="12"/>
      <c r="O1937" s="12"/>
      <c r="P1937" s="12">
        <v>0</v>
      </c>
      <c r="Q1937" s="12"/>
      <c r="R1937" s="12"/>
      <c r="S1937" s="12">
        <v>0</v>
      </c>
      <c r="T1937" s="12"/>
      <c r="U1937" s="12"/>
      <c r="V1937" s="12">
        <v>0</v>
      </c>
      <c r="W1937" s="12"/>
      <c r="X1937" s="12"/>
      <c r="Y1937" s="12">
        <v>0</v>
      </c>
      <c r="Z1937" s="12"/>
      <c r="AA1937" s="12"/>
      <c r="AB1937" s="12">
        <v>0</v>
      </c>
      <c r="AC1937" s="12"/>
      <c r="AD1937" s="12"/>
      <c r="AE1937" s="12">
        <v>0</v>
      </c>
      <c r="AF1937" s="12"/>
      <c r="AG1937" s="12"/>
      <c r="AH1937" s="12">
        <v>0</v>
      </c>
      <c r="AI1937" s="12"/>
      <c r="AJ1937" s="12"/>
      <c r="AK1937" s="12">
        <v>0</v>
      </c>
      <c r="AL1937" s="12"/>
      <c r="AM1937" s="12"/>
      <c r="AN1937" s="12">
        <v>0</v>
      </c>
      <c r="AO1937" s="32">
        <v>4500000</v>
      </c>
      <c r="AP1937" s="39" t="s">
        <v>551</v>
      </c>
      <c r="AQ1937" s="32">
        <v>4099048</v>
      </c>
      <c r="AR1937" s="32">
        <v>-400952</v>
      </c>
      <c r="AS1937" s="12"/>
      <c r="AT1937" s="12"/>
      <c r="AU1937" s="12">
        <v>0</v>
      </c>
      <c r="AV1937" s="12"/>
      <c r="AW1937" s="12"/>
      <c r="AX1937" s="12">
        <v>0</v>
      </c>
      <c r="AY1937" s="45"/>
      <c r="AZ1937" s="32"/>
      <c r="BA1937" s="12">
        <v>0</v>
      </c>
      <c r="BB1937" s="12">
        <f t="shared" si="2419"/>
        <v>0</v>
      </c>
      <c r="BC1937" s="12">
        <f t="shared" si="2397"/>
        <v>0</v>
      </c>
      <c r="BD1937" s="12">
        <f t="shared" si="2398"/>
        <v>0</v>
      </c>
      <c r="BE1937" s="12"/>
      <c r="BF1937" s="12"/>
      <c r="BG1937" s="12"/>
      <c r="BH1937" s="12">
        <f t="shared" si="2420"/>
        <v>0</v>
      </c>
      <c r="BI1937" s="12"/>
      <c r="BJ1937" s="12"/>
      <c r="BK1937" s="12"/>
      <c r="BL1937" s="12">
        <f t="shared" si="2421"/>
        <v>0</v>
      </c>
      <c r="BM1937" s="12"/>
      <c r="BN1937" s="12"/>
      <c r="BO1937" s="12"/>
      <c r="BP1937" s="12">
        <f t="shared" si="2422"/>
        <v>0</v>
      </c>
      <c r="BQ1937" s="12"/>
      <c r="BR1937" s="12"/>
      <c r="BS1937" s="12"/>
      <c r="BT1937" s="12">
        <f t="shared" si="2423"/>
        <v>0</v>
      </c>
      <c r="BU1937" s="12"/>
      <c r="BV1937" s="12"/>
      <c r="BW1937" s="12"/>
      <c r="BX1937" s="12">
        <f t="shared" si="2424"/>
        <v>0</v>
      </c>
      <c r="BY1937" s="12"/>
      <c r="BZ1937" s="12"/>
      <c r="CA1937" s="12"/>
      <c r="CB1937" s="12">
        <f t="shared" si="2425"/>
        <v>0</v>
      </c>
      <c r="CC1937" s="12"/>
      <c r="CD1937" s="12"/>
      <c r="CE1937" s="12"/>
      <c r="CF1937" s="12">
        <f t="shared" si="2426"/>
        <v>0</v>
      </c>
      <c r="CG1937" s="12"/>
      <c r="CH1937" s="12"/>
      <c r="CI1937" s="12"/>
      <c r="CJ1937" s="12">
        <f t="shared" si="2427"/>
        <v>0</v>
      </c>
      <c r="CK1937" s="12"/>
      <c r="CL1937" s="12"/>
      <c r="CM1937" s="12"/>
      <c r="CN1937" s="12">
        <f t="shared" si="2428"/>
        <v>0</v>
      </c>
      <c r="CO1937" s="12"/>
      <c r="CP1937" s="12"/>
      <c r="CQ1937" s="12"/>
      <c r="CR1937" s="12">
        <f t="shared" si="2429"/>
        <v>0</v>
      </c>
      <c r="CS1937" s="12"/>
      <c r="CT1937" s="12"/>
      <c r="CU1937" s="12"/>
      <c r="CV1937" s="12">
        <f t="shared" si="2430"/>
        <v>0</v>
      </c>
      <c r="CW1937" s="12"/>
      <c r="CX1937" s="12"/>
      <c r="CY1937" s="12"/>
      <c r="CZ1937" s="12">
        <f t="shared" si="2431"/>
        <v>0</v>
      </c>
      <c r="DA1937" s="12"/>
      <c r="DB1937" s="12"/>
      <c r="DC1937" s="12"/>
      <c r="DD1937" s="12">
        <f t="shared" si="2432"/>
        <v>0</v>
      </c>
      <c r="DE1937" s="13" t="s">
        <v>54</v>
      </c>
      <c r="DF1937" s="14" t="s">
        <v>55</v>
      </c>
    </row>
    <row r="1938" spans="1:110" ht="51" hidden="1" x14ac:dyDescent="0.25">
      <c r="A1938" s="25" t="s">
        <v>2801</v>
      </c>
      <c r="B1938" s="48" t="s">
        <v>1867</v>
      </c>
      <c r="C1938" s="49">
        <v>1834</v>
      </c>
      <c r="D1938" s="49" t="s">
        <v>51</v>
      </c>
      <c r="E1938" s="48" t="s">
        <v>56</v>
      </c>
      <c r="F1938" s="50">
        <v>1951.19</v>
      </c>
      <c r="G1938" s="50">
        <v>1737.19</v>
      </c>
      <c r="H1938" s="51">
        <v>33911</v>
      </c>
      <c r="I1938" s="12">
        <f t="shared" si="2394"/>
        <v>14247848.640999999</v>
      </c>
      <c r="J1938" s="12">
        <f t="shared" si="2395"/>
        <v>7123924.3204999994</v>
      </c>
      <c r="K1938" s="12">
        <f t="shared" si="2380"/>
        <v>7123924.3204999994</v>
      </c>
      <c r="L1938" s="12">
        <f t="shared" si="2415"/>
        <v>7123924.3204999994</v>
      </c>
      <c r="M1938" s="12">
        <f t="shared" si="2418"/>
        <v>0</v>
      </c>
      <c r="N1938" s="12"/>
      <c r="O1938" s="12"/>
      <c r="P1938" s="12">
        <v>0</v>
      </c>
      <c r="Q1938" s="12"/>
      <c r="R1938" s="12"/>
      <c r="S1938" s="12">
        <v>0</v>
      </c>
      <c r="T1938" s="12"/>
      <c r="U1938" s="12"/>
      <c r="V1938" s="12">
        <v>0</v>
      </c>
      <c r="W1938" s="12"/>
      <c r="X1938" s="12"/>
      <c r="Y1938" s="12">
        <v>0</v>
      </c>
      <c r="Z1938" s="12"/>
      <c r="AA1938" s="12"/>
      <c r="AB1938" s="12">
        <v>0</v>
      </c>
      <c r="AC1938" s="12"/>
      <c r="AD1938" s="12"/>
      <c r="AE1938" s="12">
        <v>0</v>
      </c>
      <c r="AF1938" s="12"/>
      <c r="AG1938" s="12"/>
      <c r="AH1938" s="12">
        <v>0</v>
      </c>
      <c r="AI1938" s="12"/>
      <c r="AJ1938" s="12"/>
      <c r="AK1938" s="12">
        <v>0</v>
      </c>
      <c r="AL1938" s="12">
        <v>4877421.1689999998</v>
      </c>
      <c r="AM1938" s="12">
        <v>4877421.1689999998</v>
      </c>
      <c r="AN1938" s="12">
        <v>0</v>
      </c>
      <c r="AO1938" s="32"/>
      <c r="AP1938" s="39" t="s">
        <v>53</v>
      </c>
      <c r="AQ1938" s="32"/>
      <c r="AR1938" s="32">
        <v>0</v>
      </c>
      <c r="AS1938" s="12"/>
      <c r="AT1938" s="12"/>
      <c r="AU1938" s="12">
        <v>0</v>
      </c>
      <c r="AV1938" s="12">
        <v>7329030.4740000004</v>
      </c>
      <c r="AW1938" s="12">
        <v>9370427.4719999991</v>
      </c>
      <c r="AX1938" s="12">
        <v>2041396.9979999987</v>
      </c>
      <c r="AY1938" s="45"/>
      <c r="AZ1938" s="32"/>
      <c r="BA1938" s="12">
        <v>0</v>
      </c>
      <c r="BB1938" s="12">
        <f t="shared" ref="BB1938:BB1943" si="2433">BF1938+BJ1938+BN1938+BR1938+BV1938+BZ1938+CD1938+CH1938+CL1938+CP1938+CT1938+CX1938+DB1938</f>
        <v>0</v>
      </c>
      <c r="BC1938" s="12">
        <f t="shared" si="2397"/>
        <v>0</v>
      </c>
      <c r="BD1938" s="12">
        <f t="shared" si="2398"/>
        <v>0</v>
      </c>
      <c r="BE1938" s="12"/>
      <c r="BF1938" s="12"/>
      <c r="BG1938" s="12"/>
      <c r="BH1938" s="12">
        <f t="shared" ref="BH1938:BH1943" si="2434">BG1938-BF1938</f>
        <v>0</v>
      </c>
      <c r="BI1938" s="12"/>
      <c r="BJ1938" s="12"/>
      <c r="BK1938" s="12"/>
      <c r="BL1938" s="12">
        <f t="shared" ref="BL1938:BL1943" si="2435">BK1938-BJ1938</f>
        <v>0</v>
      </c>
      <c r="BM1938" s="12"/>
      <c r="BN1938" s="12"/>
      <c r="BO1938" s="12"/>
      <c r="BP1938" s="12">
        <f t="shared" ref="BP1938:BP1943" si="2436">BO1938-BN1938</f>
        <v>0</v>
      </c>
      <c r="BQ1938" s="12"/>
      <c r="BR1938" s="12"/>
      <c r="BS1938" s="12"/>
      <c r="BT1938" s="12">
        <f t="shared" ref="BT1938:BT1943" si="2437">BS1938-BR1938</f>
        <v>0</v>
      </c>
      <c r="BU1938" s="12"/>
      <c r="BV1938" s="12"/>
      <c r="BW1938" s="12"/>
      <c r="BX1938" s="12">
        <f t="shared" ref="BX1938:BX1943" si="2438">BW1938-BV1938</f>
        <v>0</v>
      </c>
      <c r="BY1938" s="12"/>
      <c r="BZ1938" s="12"/>
      <c r="CA1938" s="12"/>
      <c r="CB1938" s="12">
        <f t="shared" ref="CB1938:CB1943" si="2439">CA1938-BZ1938</f>
        <v>0</v>
      </c>
      <c r="CC1938" s="12"/>
      <c r="CD1938" s="12"/>
      <c r="CE1938" s="12"/>
      <c r="CF1938" s="12">
        <f t="shared" ref="CF1938:CF1943" si="2440">CE1938-CD1938</f>
        <v>0</v>
      </c>
      <c r="CG1938" s="12"/>
      <c r="CH1938" s="12"/>
      <c r="CI1938" s="12"/>
      <c r="CJ1938" s="12">
        <f t="shared" ref="CJ1938:CJ1943" si="2441">CI1938-CH1938</f>
        <v>0</v>
      </c>
      <c r="CK1938" s="12"/>
      <c r="CL1938" s="12"/>
      <c r="CM1938" s="12"/>
      <c r="CN1938" s="12">
        <f t="shared" ref="CN1938:CN1943" si="2442">CM1938-CL1938</f>
        <v>0</v>
      </c>
      <c r="CO1938" s="12"/>
      <c r="CP1938" s="12"/>
      <c r="CQ1938" s="12"/>
      <c r="CR1938" s="12">
        <f t="shared" ref="CR1938:CR1943" si="2443">CQ1938-CP1938</f>
        <v>0</v>
      </c>
      <c r="CS1938" s="12"/>
      <c r="CT1938" s="12"/>
      <c r="CU1938" s="12"/>
      <c r="CV1938" s="12">
        <f t="shared" ref="CV1938:CV1943" si="2444">CU1938-CT1938</f>
        <v>0</v>
      </c>
      <c r="CW1938" s="12"/>
      <c r="CX1938" s="12"/>
      <c r="CY1938" s="12"/>
      <c r="CZ1938" s="12">
        <f t="shared" ref="CZ1938:CZ1943" si="2445">CY1938-CX1938</f>
        <v>0</v>
      </c>
      <c r="DA1938" s="12"/>
      <c r="DB1938" s="12"/>
      <c r="DC1938" s="12"/>
      <c r="DD1938" s="12">
        <f t="shared" ref="DD1938:DD1943" si="2446">DC1938-DB1938</f>
        <v>0</v>
      </c>
      <c r="DE1938" s="13" t="s">
        <v>54</v>
      </c>
      <c r="DF1938" s="14" t="s">
        <v>55</v>
      </c>
    </row>
    <row r="1939" spans="1:110" ht="51" hidden="1" x14ac:dyDescent="0.25">
      <c r="A1939" s="25" t="s">
        <v>2802</v>
      </c>
      <c r="B1939" s="48" t="s">
        <v>1868</v>
      </c>
      <c r="C1939" s="49">
        <v>1914</v>
      </c>
      <c r="D1939" s="49" t="s">
        <v>51</v>
      </c>
      <c r="E1939" s="48" t="s">
        <v>56</v>
      </c>
      <c r="F1939" s="50">
        <v>2689</v>
      </c>
      <c r="G1939" s="50">
        <v>2368</v>
      </c>
      <c r="H1939" s="51">
        <v>33714</v>
      </c>
      <c r="I1939" s="12">
        <f t="shared" si="2394"/>
        <v>5308677.5999999996</v>
      </c>
      <c r="J1939" s="12">
        <f t="shared" si="2395"/>
        <v>2654338.7999999998</v>
      </c>
      <c r="K1939" s="12">
        <f t="shared" si="2380"/>
        <v>2654338.7999999998</v>
      </c>
      <c r="L1939" s="12">
        <f t="shared" si="2415"/>
        <v>2654338.7999999998</v>
      </c>
      <c r="M1939" s="12">
        <f t="shared" si="2418"/>
        <v>0</v>
      </c>
      <c r="N1939" s="12"/>
      <c r="O1939" s="12"/>
      <c r="P1939" s="12">
        <v>0</v>
      </c>
      <c r="Q1939" s="12">
        <v>5907141.9220000003</v>
      </c>
      <c r="R1939" s="12">
        <v>5308677.5999999996</v>
      </c>
      <c r="S1939" s="12">
        <v>-598464.32200000063</v>
      </c>
      <c r="T1939" s="12"/>
      <c r="U1939" s="12"/>
      <c r="V1939" s="12">
        <v>0</v>
      </c>
      <c r="W1939" s="12"/>
      <c r="X1939" s="12"/>
      <c r="Y1939" s="12">
        <v>0</v>
      </c>
      <c r="Z1939" s="12"/>
      <c r="AA1939" s="12"/>
      <c r="AB1939" s="12">
        <v>0</v>
      </c>
      <c r="AC1939" s="12"/>
      <c r="AD1939" s="12"/>
      <c r="AE1939" s="12">
        <v>0</v>
      </c>
      <c r="AF1939" s="12"/>
      <c r="AG1939" s="12"/>
      <c r="AH1939" s="12">
        <v>0</v>
      </c>
      <c r="AI1939" s="12"/>
      <c r="AJ1939" s="12"/>
      <c r="AK1939" s="12">
        <v>0</v>
      </c>
      <c r="AL1939" s="12"/>
      <c r="AM1939" s="12"/>
      <c r="AN1939" s="12">
        <v>0</v>
      </c>
      <c r="AO1939" s="32"/>
      <c r="AP1939" s="39" t="s">
        <v>53</v>
      </c>
      <c r="AQ1939" s="32"/>
      <c r="AR1939" s="32">
        <v>0</v>
      </c>
      <c r="AS1939" s="12"/>
      <c r="AT1939" s="12"/>
      <c r="AU1939" s="12">
        <v>0</v>
      </c>
      <c r="AV1939" s="12"/>
      <c r="AW1939" s="12"/>
      <c r="AX1939" s="12">
        <v>0</v>
      </c>
      <c r="AY1939" s="45"/>
      <c r="AZ1939" s="32"/>
      <c r="BA1939" s="12">
        <v>0</v>
      </c>
      <c r="BB1939" s="12">
        <f t="shared" si="2433"/>
        <v>0</v>
      </c>
      <c r="BC1939" s="12">
        <f t="shared" si="2397"/>
        <v>0</v>
      </c>
      <c r="BD1939" s="12">
        <f t="shared" si="2398"/>
        <v>0</v>
      </c>
      <c r="BE1939" s="12"/>
      <c r="BF1939" s="12"/>
      <c r="BG1939" s="12"/>
      <c r="BH1939" s="12">
        <f t="shared" si="2434"/>
        <v>0</v>
      </c>
      <c r="BI1939" s="12"/>
      <c r="BJ1939" s="12"/>
      <c r="BK1939" s="12"/>
      <c r="BL1939" s="12">
        <f t="shared" si="2435"/>
        <v>0</v>
      </c>
      <c r="BM1939" s="12"/>
      <c r="BN1939" s="12"/>
      <c r="BO1939" s="12"/>
      <c r="BP1939" s="12">
        <f t="shared" si="2436"/>
        <v>0</v>
      </c>
      <c r="BQ1939" s="12"/>
      <c r="BR1939" s="12"/>
      <c r="BS1939" s="12"/>
      <c r="BT1939" s="12">
        <f t="shared" si="2437"/>
        <v>0</v>
      </c>
      <c r="BU1939" s="12"/>
      <c r="BV1939" s="12"/>
      <c r="BW1939" s="12"/>
      <c r="BX1939" s="12">
        <f t="shared" si="2438"/>
        <v>0</v>
      </c>
      <c r="BY1939" s="12"/>
      <c r="BZ1939" s="12"/>
      <c r="CA1939" s="12"/>
      <c r="CB1939" s="12">
        <f t="shared" si="2439"/>
        <v>0</v>
      </c>
      <c r="CC1939" s="12"/>
      <c r="CD1939" s="12"/>
      <c r="CE1939" s="12"/>
      <c r="CF1939" s="12">
        <f t="shared" si="2440"/>
        <v>0</v>
      </c>
      <c r="CG1939" s="12"/>
      <c r="CH1939" s="12"/>
      <c r="CI1939" s="12"/>
      <c r="CJ1939" s="12">
        <f t="shared" si="2441"/>
        <v>0</v>
      </c>
      <c r="CK1939" s="12"/>
      <c r="CL1939" s="12"/>
      <c r="CM1939" s="12"/>
      <c r="CN1939" s="12">
        <f t="shared" si="2442"/>
        <v>0</v>
      </c>
      <c r="CO1939" s="12"/>
      <c r="CP1939" s="12"/>
      <c r="CQ1939" s="12"/>
      <c r="CR1939" s="12">
        <f t="shared" si="2443"/>
        <v>0</v>
      </c>
      <c r="CS1939" s="12"/>
      <c r="CT1939" s="12"/>
      <c r="CU1939" s="12"/>
      <c r="CV1939" s="12">
        <f t="shared" si="2444"/>
        <v>0</v>
      </c>
      <c r="CW1939" s="12"/>
      <c r="CX1939" s="12"/>
      <c r="CY1939" s="12"/>
      <c r="CZ1939" s="12">
        <f t="shared" si="2445"/>
        <v>0</v>
      </c>
      <c r="DA1939" s="12"/>
      <c r="DB1939" s="12"/>
      <c r="DC1939" s="12"/>
      <c r="DD1939" s="12">
        <f t="shared" si="2446"/>
        <v>0</v>
      </c>
      <c r="DE1939" s="13" t="s">
        <v>54</v>
      </c>
      <c r="DF1939" s="14" t="s">
        <v>55</v>
      </c>
    </row>
    <row r="1940" spans="1:110" ht="51" hidden="1" x14ac:dyDescent="0.25">
      <c r="A1940" s="25" t="s">
        <v>2803</v>
      </c>
      <c r="B1940" s="48" t="s">
        <v>1869</v>
      </c>
      <c r="C1940" s="49">
        <v>1828</v>
      </c>
      <c r="D1940" s="49" t="s">
        <v>51</v>
      </c>
      <c r="E1940" s="48" t="s">
        <v>56</v>
      </c>
      <c r="F1940" s="50">
        <v>261</v>
      </c>
      <c r="G1940" s="50">
        <v>215</v>
      </c>
      <c r="H1940" s="51">
        <v>34304</v>
      </c>
      <c r="I1940" s="12">
        <f t="shared" si="2394"/>
        <v>2649239.6899999995</v>
      </c>
      <c r="J1940" s="12">
        <f t="shared" si="2395"/>
        <v>1300595.2999999998</v>
      </c>
      <c r="K1940" s="12">
        <f t="shared" si="2380"/>
        <v>1348644.3899999997</v>
      </c>
      <c r="L1940" s="12">
        <f t="shared" si="2415"/>
        <v>1348644.3899999997</v>
      </c>
      <c r="M1940" s="12">
        <f t="shared" si="2418"/>
        <v>0</v>
      </c>
      <c r="N1940" s="12">
        <v>108145</v>
      </c>
      <c r="O1940" s="12">
        <v>108145</v>
      </c>
      <c r="P1940" s="12">
        <v>0</v>
      </c>
      <c r="Q1940" s="12">
        <v>536332.56499999994</v>
      </c>
      <c r="R1940" s="12">
        <v>1904568</v>
      </c>
      <c r="S1940" s="12">
        <v>1368235.4350000001</v>
      </c>
      <c r="T1940" s="12"/>
      <c r="U1940" s="12"/>
      <c r="V1940" s="12">
        <v>0</v>
      </c>
      <c r="W1940" s="12">
        <v>116613.853</v>
      </c>
      <c r="X1940" s="12">
        <v>208810.8</v>
      </c>
      <c r="Y1940" s="12">
        <v>92196.946999999986</v>
      </c>
      <c r="Z1940" s="12">
        <v>145230.348</v>
      </c>
      <c r="AA1940" s="12"/>
      <c r="AB1940" s="12">
        <v>-145230.348</v>
      </c>
      <c r="AC1940" s="12">
        <v>127254.201</v>
      </c>
      <c r="AD1940" s="12">
        <v>379666.8</v>
      </c>
      <c r="AE1940" s="12">
        <v>252412.59899999999</v>
      </c>
      <c r="AF1940" s="12"/>
      <c r="AG1940" s="12"/>
      <c r="AH1940" s="12">
        <v>0</v>
      </c>
      <c r="AI1940" s="12"/>
      <c r="AJ1940" s="12"/>
      <c r="AK1940" s="12">
        <v>0</v>
      </c>
      <c r="AL1940" s="12"/>
      <c r="AM1940" s="12"/>
      <c r="AN1940" s="12">
        <v>0</v>
      </c>
      <c r="AO1940" s="32"/>
      <c r="AP1940" s="39" t="s">
        <v>53</v>
      </c>
      <c r="AQ1940" s="32"/>
      <c r="AR1940" s="32">
        <v>0</v>
      </c>
      <c r="AS1940" s="12"/>
      <c r="AT1940" s="12"/>
      <c r="AU1940" s="12">
        <v>0</v>
      </c>
      <c r="AV1940" s="12"/>
      <c r="AW1940" s="12"/>
      <c r="AX1940" s="12">
        <v>0</v>
      </c>
      <c r="AY1940" s="45"/>
      <c r="AZ1940" s="32"/>
      <c r="BA1940" s="12">
        <v>0</v>
      </c>
      <c r="BB1940" s="12">
        <f t="shared" si="2433"/>
        <v>0</v>
      </c>
      <c r="BC1940" s="12">
        <f t="shared" si="2397"/>
        <v>48049.09</v>
      </c>
      <c r="BD1940" s="12">
        <f t="shared" si="2398"/>
        <v>48049.09</v>
      </c>
      <c r="BE1940" s="12"/>
      <c r="BF1940" s="12"/>
      <c r="BG1940" s="12"/>
      <c r="BH1940" s="12">
        <f t="shared" si="2434"/>
        <v>0</v>
      </c>
      <c r="BI1940" s="12"/>
      <c r="BJ1940" s="12"/>
      <c r="BK1940" s="12"/>
      <c r="BL1940" s="12">
        <f t="shared" si="2435"/>
        <v>0</v>
      </c>
      <c r="BM1940" s="12"/>
      <c r="BN1940" s="12"/>
      <c r="BO1940" s="12"/>
      <c r="BP1940" s="12">
        <f t="shared" si="2436"/>
        <v>0</v>
      </c>
      <c r="BQ1940" s="12"/>
      <c r="BR1940" s="12"/>
      <c r="BS1940" s="12"/>
      <c r="BT1940" s="12">
        <f t="shared" si="2437"/>
        <v>0</v>
      </c>
      <c r="BU1940" s="12"/>
      <c r="BV1940" s="12"/>
      <c r="BW1940" s="12"/>
      <c r="BX1940" s="12">
        <f t="shared" si="2438"/>
        <v>0</v>
      </c>
      <c r="BY1940" s="12"/>
      <c r="BZ1940" s="12"/>
      <c r="CA1940" s="12"/>
      <c r="CB1940" s="12">
        <f t="shared" si="2439"/>
        <v>0</v>
      </c>
      <c r="CC1940" s="12"/>
      <c r="CD1940" s="12"/>
      <c r="CE1940" s="12"/>
      <c r="CF1940" s="12">
        <f t="shared" si="2440"/>
        <v>0</v>
      </c>
      <c r="CG1940" s="12"/>
      <c r="CH1940" s="12"/>
      <c r="CI1940" s="12"/>
      <c r="CJ1940" s="12">
        <f t="shared" si="2441"/>
        <v>0</v>
      </c>
      <c r="CK1940" s="12"/>
      <c r="CL1940" s="12"/>
      <c r="CM1940" s="12"/>
      <c r="CN1940" s="12">
        <f t="shared" si="2442"/>
        <v>0</v>
      </c>
      <c r="CO1940" s="12"/>
      <c r="CP1940" s="12"/>
      <c r="CQ1940" s="12"/>
      <c r="CR1940" s="12">
        <f t="shared" si="2443"/>
        <v>0</v>
      </c>
      <c r="CS1940" s="12"/>
      <c r="CT1940" s="12"/>
      <c r="CU1940" s="12"/>
      <c r="CV1940" s="12">
        <f t="shared" si="2444"/>
        <v>0</v>
      </c>
      <c r="CW1940" s="12"/>
      <c r="CX1940" s="12"/>
      <c r="CY1940" s="12"/>
      <c r="CZ1940" s="12">
        <f t="shared" si="2445"/>
        <v>0</v>
      </c>
      <c r="DA1940" s="12"/>
      <c r="DB1940" s="12"/>
      <c r="DC1940" s="12">
        <v>48049.09</v>
      </c>
      <c r="DD1940" s="12">
        <f t="shared" si="2446"/>
        <v>48049.09</v>
      </c>
      <c r="DE1940" s="13" t="s">
        <v>54</v>
      </c>
      <c r="DF1940" s="14" t="s">
        <v>55</v>
      </c>
    </row>
    <row r="1941" spans="1:110" ht="51" hidden="1" x14ac:dyDescent="0.25">
      <c r="A1941" s="25" t="s">
        <v>2804</v>
      </c>
      <c r="B1941" s="48" t="s">
        <v>1870</v>
      </c>
      <c r="C1941" s="49">
        <v>1870</v>
      </c>
      <c r="D1941" s="49" t="s">
        <v>51</v>
      </c>
      <c r="E1941" s="48" t="s">
        <v>56</v>
      </c>
      <c r="F1941" s="50">
        <v>1261.4000000000001</v>
      </c>
      <c r="G1941" s="50">
        <v>1127</v>
      </c>
      <c r="H1941" s="51">
        <v>34019</v>
      </c>
      <c r="I1941" s="12">
        <f t="shared" si="2394"/>
        <v>6604481.2319999998</v>
      </c>
      <c r="J1941" s="12">
        <f t="shared" si="2395"/>
        <v>3302240.6159999999</v>
      </c>
      <c r="K1941" s="12">
        <f t="shared" si="2380"/>
        <v>3302240.6159999999</v>
      </c>
      <c r="L1941" s="12">
        <f t="shared" si="2415"/>
        <v>3302240.6159999999</v>
      </c>
      <c r="M1941" s="12">
        <f t="shared" si="2418"/>
        <v>0</v>
      </c>
      <c r="N1941" s="12"/>
      <c r="O1941" s="12"/>
      <c r="P1941" s="12">
        <v>0</v>
      </c>
      <c r="Q1941" s="12"/>
      <c r="R1941" s="12"/>
      <c r="S1941" s="12">
        <v>0</v>
      </c>
      <c r="T1941" s="12"/>
      <c r="U1941" s="12"/>
      <c r="V1941" s="12">
        <v>0</v>
      </c>
      <c r="W1941" s="12"/>
      <c r="X1941" s="12"/>
      <c r="Y1941" s="12">
        <v>0</v>
      </c>
      <c r="Z1941" s="12"/>
      <c r="AA1941" s="12"/>
      <c r="AB1941" s="12">
        <v>0</v>
      </c>
      <c r="AC1941" s="12"/>
      <c r="AD1941" s="12"/>
      <c r="AE1941" s="12">
        <v>0</v>
      </c>
      <c r="AF1941" s="12"/>
      <c r="AG1941" s="12"/>
      <c r="AH1941" s="12">
        <v>0</v>
      </c>
      <c r="AI1941" s="12"/>
      <c r="AJ1941" s="12"/>
      <c r="AK1941" s="12">
        <v>0</v>
      </c>
      <c r="AL1941" s="12"/>
      <c r="AM1941" s="12"/>
      <c r="AN1941" s="12">
        <v>0</v>
      </c>
      <c r="AO1941" s="32"/>
      <c r="AP1941" s="39" t="s">
        <v>53</v>
      </c>
      <c r="AQ1941" s="32"/>
      <c r="AR1941" s="32">
        <v>0</v>
      </c>
      <c r="AS1941" s="12"/>
      <c r="AT1941" s="12"/>
      <c r="AU1941" s="12">
        <v>0</v>
      </c>
      <c r="AV1941" s="12">
        <v>4754700.1900000004</v>
      </c>
      <c r="AW1941" s="12">
        <v>6604481.2319999998</v>
      </c>
      <c r="AX1941" s="12">
        <v>1849781.0419999994</v>
      </c>
      <c r="AY1941" s="45"/>
      <c r="AZ1941" s="32"/>
      <c r="BA1941" s="12">
        <v>0</v>
      </c>
      <c r="BB1941" s="12">
        <f t="shared" si="2433"/>
        <v>0</v>
      </c>
      <c r="BC1941" s="12">
        <f t="shared" si="2397"/>
        <v>0</v>
      </c>
      <c r="BD1941" s="12">
        <f t="shared" si="2398"/>
        <v>0</v>
      </c>
      <c r="BE1941" s="12"/>
      <c r="BF1941" s="12"/>
      <c r="BG1941" s="12"/>
      <c r="BH1941" s="12">
        <f t="shared" si="2434"/>
        <v>0</v>
      </c>
      <c r="BI1941" s="12"/>
      <c r="BJ1941" s="12"/>
      <c r="BK1941" s="12"/>
      <c r="BL1941" s="12">
        <f t="shared" si="2435"/>
        <v>0</v>
      </c>
      <c r="BM1941" s="12"/>
      <c r="BN1941" s="12"/>
      <c r="BO1941" s="12"/>
      <c r="BP1941" s="12">
        <f t="shared" si="2436"/>
        <v>0</v>
      </c>
      <c r="BQ1941" s="12"/>
      <c r="BR1941" s="12"/>
      <c r="BS1941" s="12"/>
      <c r="BT1941" s="12">
        <f t="shared" si="2437"/>
        <v>0</v>
      </c>
      <c r="BU1941" s="12"/>
      <c r="BV1941" s="12"/>
      <c r="BW1941" s="12"/>
      <c r="BX1941" s="12">
        <f t="shared" si="2438"/>
        <v>0</v>
      </c>
      <c r="BY1941" s="12"/>
      <c r="BZ1941" s="12"/>
      <c r="CA1941" s="12"/>
      <c r="CB1941" s="12">
        <f t="shared" si="2439"/>
        <v>0</v>
      </c>
      <c r="CC1941" s="12"/>
      <c r="CD1941" s="12"/>
      <c r="CE1941" s="12"/>
      <c r="CF1941" s="12">
        <f t="shared" si="2440"/>
        <v>0</v>
      </c>
      <c r="CG1941" s="12"/>
      <c r="CH1941" s="12"/>
      <c r="CI1941" s="12"/>
      <c r="CJ1941" s="12">
        <f t="shared" si="2441"/>
        <v>0</v>
      </c>
      <c r="CK1941" s="12"/>
      <c r="CL1941" s="12"/>
      <c r="CM1941" s="12"/>
      <c r="CN1941" s="12">
        <f t="shared" si="2442"/>
        <v>0</v>
      </c>
      <c r="CO1941" s="12"/>
      <c r="CP1941" s="12"/>
      <c r="CQ1941" s="12"/>
      <c r="CR1941" s="12">
        <f t="shared" si="2443"/>
        <v>0</v>
      </c>
      <c r="CS1941" s="12"/>
      <c r="CT1941" s="12"/>
      <c r="CU1941" s="12"/>
      <c r="CV1941" s="12">
        <f t="shared" si="2444"/>
        <v>0</v>
      </c>
      <c r="CW1941" s="12"/>
      <c r="CX1941" s="12"/>
      <c r="CY1941" s="12"/>
      <c r="CZ1941" s="12">
        <f t="shared" si="2445"/>
        <v>0</v>
      </c>
      <c r="DA1941" s="12"/>
      <c r="DB1941" s="12"/>
      <c r="DC1941" s="12"/>
      <c r="DD1941" s="12">
        <f t="shared" si="2446"/>
        <v>0</v>
      </c>
      <c r="DE1941" s="13" t="s">
        <v>54</v>
      </c>
      <c r="DF1941" s="14" t="s">
        <v>55</v>
      </c>
    </row>
    <row r="1942" spans="1:110" ht="51" hidden="1" x14ac:dyDescent="0.25">
      <c r="A1942" s="25" t="s">
        <v>2805</v>
      </c>
      <c r="B1942" s="48" t="s">
        <v>1871</v>
      </c>
      <c r="C1942" s="49">
        <v>1870</v>
      </c>
      <c r="D1942" s="49" t="s">
        <v>51</v>
      </c>
      <c r="E1942" s="48" t="s">
        <v>56</v>
      </c>
      <c r="F1942" s="50">
        <v>558</v>
      </c>
      <c r="G1942" s="50">
        <v>487</v>
      </c>
      <c r="H1942" s="51">
        <v>34019</v>
      </c>
      <c r="I1942" s="12">
        <f t="shared" si="2394"/>
        <v>2333349.6</v>
      </c>
      <c r="J1942" s="12">
        <f t="shared" si="2395"/>
        <v>1166674.8</v>
      </c>
      <c r="K1942" s="12">
        <f t="shared" si="2380"/>
        <v>1166674.8</v>
      </c>
      <c r="L1942" s="12">
        <f t="shared" si="2415"/>
        <v>1166674.8</v>
      </c>
      <c r="M1942" s="12">
        <f t="shared" si="2418"/>
        <v>0</v>
      </c>
      <c r="N1942" s="12"/>
      <c r="O1942" s="12"/>
      <c r="P1942" s="12">
        <v>0</v>
      </c>
      <c r="Q1942" s="12">
        <v>1214855.6229999999</v>
      </c>
      <c r="R1942" s="12">
        <v>2333349.6</v>
      </c>
      <c r="S1942" s="12">
        <v>1118493.9770000002</v>
      </c>
      <c r="T1942" s="12"/>
      <c r="U1942" s="12"/>
      <c r="V1942" s="12">
        <v>0</v>
      </c>
      <c r="W1942" s="12"/>
      <c r="X1942" s="12"/>
      <c r="Y1942" s="12">
        <v>0</v>
      </c>
      <c r="Z1942" s="12"/>
      <c r="AA1942" s="12"/>
      <c r="AB1942" s="12">
        <v>0</v>
      </c>
      <c r="AC1942" s="12"/>
      <c r="AD1942" s="12"/>
      <c r="AE1942" s="12">
        <v>0</v>
      </c>
      <c r="AF1942" s="12"/>
      <c r="AG1942" s="12"/>
      <c r="AH1942" s="12">
        <v>0</v>
      </c>
      <c r="AI1942" s="12"/>
      <c r="AJ1942" s="12"/>
      <c r="AK1942" s="12">
        <v>0</v>
      </c>
      <c r="AL1942" s="12"/>
      <c r="AM1942" s="12"/>
      <c r="AN1942" s="12">
        <v>0</v>
      </c>
      <c r="AO1942" s="32"/>
      <c r="AP1942" s="39" t="s">
        <v>53</v>
      </c>
      <c r="AQ1942" s="32"/>
      <c r="AR1942" s="32">
        <v>0</v>
      </c>
      <c r="AS1942" s="12"/>
      <c r="AT1942" s="12"/>
      <c r="AU1942" s="12">
        <v>0</v>
      </c>
      <c r="AV1942" s="12"/>
      <c r="AW1942" s="12"/>
      <c r="AX1942" s="12">
        <v>0</v>
      </c>
      <c r="AY1942" s="45"/>
      <c r="AZ1942" s="32"/>
      <c r="BA1942" s="12">
        <v>0</v>
      </c>
      <c r="BB1942" s="12">
        <f t="shared" si="2433"/>
        <v>0</v>
      </c>
      <c r="BC1942" s="12">
        <f t="shared" si="2397"/>
        <v>0</v>
      </c>
      <c r="BD1942" s="12">
        <f t="shared" si="2398"/>
        <v>0</v>
      </c>
      <c r="BE1942" s="12"/>
      <c r="BF1942" s="12"/>
      <c r="BG1942" s="12"/>
      <c r="BH1942" s="12">
        <f t="shared" si="2434"/>
        <v>0</v>
      </c>
      <c r="BI1942" s="12"/>
      <c r="BJ1942" s="12"/>
      <c r="BK1942" s="12"/>
      <c r="BL1942" s="12">
        <f t="shared" si="2435"/>
        <v>0</v>
      </c>
      <c r="BM1942" s="12"/>
      <c r="BN1942" s="12"/>
      <c r="BO1942" s="12"/>
      <c r="BP1942" s="12">
        <f t="shared" si="2436"/>
        <v>0</v>
      </c>
      <c r="BQ1942" s="12"/>
      <c r="BR1942" s="12"/>
      <c r="BS1942" s="12"/>
      <c r="BT1942" s="12">
        <f t="shared" si="2437"/>
        <v>0</v>
      </c>
      <c r="BU1942" s="12"/>
      <c r="BV1942" s="12"/>
      <c r="BW1942" s="12"/>
      <c r="BX1942" s="12">
        <f t="shared" si="2438"/>
        <v>0</v>
      </c>
      <c r="BY1942" s="12"/>
      <c r="BZ1942" s="12"/>
      <c r="CA1942" s="12"/>
      <c r="CB1942" s="12">
        <f t="shared" si="2439"/>
        <v>0</v>
      </c>
      <c r="CC1942" s="12"/>
      <c r="CD1942" s="12"/>
      <c r="CE1942" s="12"/>
      <c r="CF1942" s="12">
        <f t="shared" si="2440"/>
        <v>0</v>
      </c>
      <c r="CG1942" s="12"/>
      <c r="CH1942" s="12"/>
      <c r="CI1942" s="12"/>
      <c r="CJ1942" s="12">
        <f t="shared" si="2441"/>
        <v>0</v>
      </c>
      <c r="CK1942" s="12"/>
      <c r="CL1942" s="12"/>
      <c r="CM1942" s="12"/>
      <c r="CN1942" s="12">
        <f t="shared" si="2442"/>
        <v>0</v>
      </c>
      <c r="CO1942" s="12"/>
      <c r="CP1942" s="12"/>
      <c r="CQ1942" s="12"/>
      <c r="CR1942" s="12">
        <f t="shared" si="2443"/>
        <v>0</v>
      </c>
      <c r="CS1942" s="12"/>
      <c r="CT1942" s="12"/>
      <c r="CU1942" s="12"/>
      <c r="CV1942" s="12">
        <f t="shared" si="2444"/>
        <v>0</v>
      </c>
      <c r="CW1942" s="12"/>
      <c r="CX1942" s="12"/>
      <c r="CY1942" s="12"/>
      <c r="CZ1942" s="12">
        <f t="shared" si="2445"/>
        <v>0</v>
      </c>
      <c r="DA1942" s="12"/>
      <c r="DB1942" s="12"/>
      <c r="DC1942" s="12"/>
      <c r="DD1942" s="12">
        <f t="shared" si="2446"/>
        <v>0</v>
      </c>
      <c r="DE1942" s="13" t="s">
        <v>54</v>
      </c>
      <c r="DF1942" s="14" t="s">
        <v>55</v>
      </c>
    </row>
    <row r="1943" spans="1:110" ht="51" hidden="1" x14ac:dyDescent="0.25">
      <c r="A1943" s="25" t="s">
        <v>2806</v>
      </c>
      <c r="B1943" s="48" t="s">
        <v>1872</v>
      </c>
      <c r="C1943" s="49">
        <v>1859</v>
      </c>
      <c r="D1943" s="49" t="s">
        <v>51</v>
      </c>
      <c r="E1943" s="48" t="s">
        <v>56</v>
      </c>
      <c r="F1943" s="50">
        <v>4867</v>
      </c>
      <c r="G1943" s="50">
        <v>4867</v>
      </c>
      <c r="H1943" s="51">
        <v>34038</v>
      </c>
      <c r="I1943" s="12">
        <f t="shared" si="2394"/>
        <v>1255698.29</v>
      </c>
      <c r="J1943" s="12">
        <f t="shared" si="2395"/>
        <v>585407.005</v>
      </c>
      <c r="K1943" s="12">
        <f t="shared" si="2380"/>
        <v>670291.28500000003</v>
      </c>
      <c r="L1943" s="12">
        <f t="shared" si="2415"/>
        <v>670291.28500000003</v>
      </c>
      <c r="M1943" s="12">
        <f t="shared" si="2418"/>
        <v>0</v>
      </c>
      <c r="N1943" s="12">
        <v>2384830</v>
      </c>
      <c r="O1943" s="12">
        <v>1170814.01</v>
      </c>
      <c r="P1943" s="12">
        <v>-1214015.99</v>
      </c>
      <c r="Q1943" s="12"/>
      <c r="R1943" s="12"/>
      <c r="S1943" s="12">
        <v>0</v>
      </c>
      <c r="T1943" s="12"/>
      <c r="U1943" s="12"/>
      <c r="V1943" s="12">
        <v>0</v>
      </c>
      <c r="W1943" s="12">
        <v>1484435</v>
      </c>
      <c r="X1943" s="12"/>
      <c r="Y1943" s="12">
        <v>-1484435</v>
      </c>
      <c r="Z1943" s="12"/>
      <c r="AA1943" s="12"/>
      <c r="AB1943" s="12">
        <v>0</v>
      </c>
      <c r="AC1943" s="12"/>
      <c r="AD1943" s="12"/>
      <c r="AE1943" s="12">
        <v>0</v>
      </c>
      <c r="AF1943" s="12"/>
      <c r="AG1943" s="12"/>
      <c r="AH1943" s="12">
        <v>0</v>
      </c>
      <c r="AI1943" s="12"/>
      <c r="AJ1943" s="12"/>
      <c r="AK1943" s="12">
        <v>0</v>
      </c>
      <c r="AL1943" s="12"/>
      <c r="AM1943" s="12"/>
      <c r="AN1943" s="12">
        <v>0</v>
      </c>
      <c r="AO1943" s="32"/>
      <c r="AP1943" s="39" t="s">
        <v>53</v>
      </c>
      <c r="AQ1943" s="32"/>
      <c r="AR1943" s="32">
        <v>0</v>
      </c>
      <c r="AS1943" s="12"/>
      <c r="AT1943" s="12"/>
      <c r="AU1943" s="12">
        <v>0</v>
      </c>
      <c r="AV1943" s="12">
        <v>21901500</v>
      </c>
      <c r="AW1943" s="12"/>
      <c r="AX1943" s="12">
        <v>-21901500</v>
      </c>
      <c r="AY1943" s="45"/>
      <c r="AZ1943" s="32"/>
      <c r="BA1943" s="12">
        <v>0</v>
      </c>
      <c r="BB1943" s="12">
        <f t="shared" si="2433"/>
        <v>0</v>
      </c>
      <c r="BC1943" s="12">
        <f t="shared" si="2397"/>
        <v>84884.28</v>
      </c>
      <c r="BD1943" s="12">
        <f t="shared" si="2398"/>
        <v>84884.28</v>
      </c>
      <c r="BE1943" s="12"/>
      <c r="BF1943" s="12"/>
      <c r="BG1943" s="12"/>
      <c r="BH1943" s="12">
        <f t="shared" si="2434"/>
        <v>0</v>
      </c>
      <c r="BI1943" s="12"/>
      <c r="BJ1943" s="12"/>
      <c r="BK1943" s="12"/>
      <c r="BL1943" s="12">
        <f t="shared" si="2435"/>
        <v>0</v>
      </c>
      <c r="BM1943" s="12"/>
      <c r="BN1943" s="12"/>
      <c r="BO1943" s="12"/>
      <c r="BP1943" s="12">
        <f t="shared" si="2436"/>
        <v>0</v>
      </c>
      <c r="BQ1943" s="12"/>
      <c r="BR1943" s="12"/>
      <c r="BS1943" s="12"/>
      <c r="BT1943" s="12">
        <f t="shared" si="2437"/>
        <v>0</v>
      </c>
      <c r="BU1943" s="12"/>
      <c r="BV1943" s="12"/>
      <c r="BW1943" s="12"/>
      <c r="BX1943" s="12">
        <f t="shared" si="2438"/>
        <v>0</v>
      </c>
      <c r="BY1943" s="12"/>
      <c r="BZ1943" s="12"/>
      <c r="CA1943" s="12"/>
      <c r="CB1943" s="12">
        <f t="shared" si="2439"/>
        <v>0</v>
      </c>
      <c r="CC1943" s="12"/>
      <c r="CD1943" s="12"/>
      <c r="CE1943" s="12">
        <v>84884.28</v>
      </c>
      <c r="CF1943" s="12">
        <f t="shared" si="2440"/>
        <v>84884.28</v>
      </c>
      <c r="CG1943" s="12"/>
      <c r="CH1943" s="12"/>
      <c r="CI1943" s="12"/>
      <c r="CJ1943" s="12">
        <f t="shared" si="2441"/>
        <v>0</v>
      </c>
      <c r="CK1943" s="12"/>
      <c r="CL1943" s="12"/>
      <c r="CM1943" s="12"/>
      <c r="CN1943" s="12">
        <f t="shared" si="2442"/>
        <v>0</v>
      </c>
      <c r="CO1943" s="12"/>
      <c r="CP1943" s="12"/>
      <c r="CQ1943" s="12"/>
      <c r="CR1943" s="12">
        <f t="shared" si="2443"/>
        <v>0</v>
      </c>
      <c r="CS1943" s="12"/>
      <c r="CT1943" s="12"/>
      <c r="CU1943" s="12"/>
      <c r="CV1943" s="12">
        <f t="shared" si="2444"/>
        <v>0</v>
      </c>
      <c r="CW1943" s="12"/>
      <c r="CX1943" s="12"/>
      <c r="CY1943" s="12"/>
      <c r="CZ1943" s="12">
        <f t="shared" si="2445"/>
        <v>0</v>
      </c>
      <c r="DA1943" s="12"/>
      <c r="DB1943" s="12"/>
      <c r="DC1943" s="12"/>
      <c r="DD1943" s="12">
        <f t="shared" si="2446"/>
        <v>0</v>
      </c>
      <c r="DE1943" s="13" t="s">
        <v>54</v>
      </c>
      <c r="DF1943" s="14" t="s">
        <v>55</v>
      </c>
    </row>
    <row r="1944" spans="1:110" ht="51" hidden="1" x14ac:dyDescent="0.25">
      <c r="A1944" s="25" t="s">
        <v>2807</v>
      </c>
      <c r="B1944" s="48" t="s">
        <v>1873</v>
      </c>
      <c r="C1944" s="49">
        <v>1828</v>
      </c>
      <c r="D1944" s="49" t="s">
        <v>51</v>
      </c>
      <c r="E1944" s="48" t="s">
        <v>56</v>
      </c>
      <c r="F1944" s="50">
        <v>714</v>
      </c>
      <c r="G1944" s="50">
        <v>670</v>
      </c>
      <c r="H1944" s="51">
        <v>34208</v>
      </c>
      <c r="I1944" s="12">
        <f t="shared" si="2394"/>
        <v>427810.01</v>
      </c>
      <c r="J1944" s="12">
        <f t="shared" si="2395"/>
        <v>180264.47</v>
      </c>
      <c r="K1944" s="12">
        <f t="shared" si="2380"/>
        <v>247545.54</v>
      </c>
      <c r="L1944" s="12">
        <f t="shared" si="2415"/>
        <v>247545.54</v>
      </c>
      <c r="M1944" s="12">
        <f t="shared" si="2418"/>
        <v>0</v>
      </c>
      <c r="N1944" s="12"/>
      <c r="O1944" s="12"/>
      <c r="P1944" s="12">
        <v>0</v>
      </c>
      <c r="Q1944" s="12"/>
      <c r="R1944" s="12"/>
      <c r="S1944" s="12">
        <v>0</v>
      </c>
      <c r="T1944" s="12"/>
      <c r="U1944" s="12"/>
      <c r="V1944" s="12">
        <v>0</v>
      </c>
      <c r="W1944" s="12"/>
      <c r="X1944" s="12"/>
      <c r="Y1944" s="12">
        <v>0</v>
      </c>
      <c r="Z1944" s="12"/>
      <c r="AA1944" s="12"/>
      <c r="AB1944" s="12">
        <v>0</v>
      </c>
      <c r="AC1944" s="12">
        <v>360528.94</v>
      </c>
      <c r="AD1944" s="12">
        <v>360528.94</v>
      </c>
      <c r="AE1944" s="12">
        <v>0</v>
      </c>
      <c r="AF1944" s="12"/>
      <c r="AG1944" s="12"/>
      <c r="AH1944" s="12">
        <v>0</v>
      </c>
      <c r="AI1944" s="12"/>
      <c r="AJ1944" s="12"/>
      <c r="AK1944" s="12">
        <v>0</v>
      </c>
      <c r="AL1944" s="12"/>
      <c r="AM1944" s="12"/>
      <c r="AN1944" s="12">
        <v>0</v>
      </c>
      <c r="AO1944" s="32"/>
      <c r="AP1944" s="39" t="s">
        <v>53</v>
      </c>
      <c r="AQ1944" s="32"/>
      <c r="AR1944" s="32">
        <v>0</v>
      </c>
      <c r="AS1944" s="12">
        <v>2388143.4610000001</v>
      </c>
      <c r="AT1944" s="12"/>
      <c r="AU1944" s="12">
        <v>-2388143.4610000001</v>
      </c>
      <c r="AV1944" s="12"/>
      <c r="AW1944" s="12"/>
      <c r="AX1944" s="12">
        <v>0</v>
      </c>
      <c r="AY1944" s="45"/>
      <c r="AZ1944" s="32"/>
      <c r="BA1944" s="12">
        <v>0</v>
      </c>
      <c r="BB1944" s="12">
        <f>BF1944+BJ1944+BN1944+BR1944+BV1944+BZ1944+CD1944+CH1944+CL1944+CP1944+CT1944+CX1944+DB1944</f>
        <v>0</v>
      </c>
      <c r="BC1944" s="12">
        <f t="shared" si="2397"/>
        <v>67281.070000000007</v>
      </c>
      <c r="BD1944" s="12">
        <f t="shared" si="2398"/>
        <v>67281.070000000007</v>
      </c>
      <c r="BE1944" s="12"/>
      <c r="BF1944" s="12"/>
      <c r="BG1944" s="12"/>
      <c r="BH1944" s="12">
        <f>BG1944-BF1944</f>
        <v>0</v>
      </c>
      <c r="BI1944" s="12"/>
      <c r="BJ1944" s="12"/>
      <c r="BK1944" s="12"/>
      <c r="BL1944" s="12">
        <f>BK1944-BJ1944</f>
        <v>0</v>
      </c>
      <c r="BM1944" s="12"/>
      <c r="BN1944" s="12"/>
      <c r="BO1944" s="12"/>
      <c r="BP1944" s="12">
        <f>BO1944-BN1944</f>
        <v>0</v>
      </c>
      <c r="BQ1944" s="12"/>
      <c r="BR1944" s="12"/>
      <c r="BS1944" s="12"/>
      <c r="BT1944" s="12">
        <f>BS1944-BR1944</f>
        <v>0</v>
      </c>
      <c r="BU1944" s="12"/>
      <c r="BV1944" s="12"/>
      <c r="BW1944" s="12"/>
      <c r="BX1944" s="12">
        <f>BW1944-BV1944</f>
        <v>0</v>
      </c>
      <c r="BY1944" s="12"/>
      <c r="BZ1944" s="12"/>
      <c r="CA1944" s="12"/>
      <c r="CB1944" s="12">
        <f>CA1944-BZ1944</f>
        <v>0</v>
      </c>
      <c r="CC1944" s="12"/>
      <c r="CD1944" s="12"/>
      <c r="CE1944" s="12"/>
      <c r="CF1944" s="12">
        <f>CE1944-CD1944</f>
        <v>0</v>
      </c>
      <c r="CG1944" s="12"/>
      <c r="CH1944" s="12"/>
      <c r="CI1944" s="12"/>
      <c r="CJ1944" s="12">
        <f>CI1944-CH1944</f>
        <v>0</v>
      </c>
      <c r="CK1944" s="12"/>
      <c r="CL1944" s="12"/>
      <c r="CM1944" s="12"/>
      <c r="CN1944" s="12">
        <f>CM1944-CL1944</f>
        <v>0</v>
      </c>
      <c r="CO1944" s="12"/>
      <c r="CP1944" s="12"/>
      <c r="CQ1944" s="12">
        <v>67281.070000000007</v>
      </c>
      <c r="CR1944" s="12">
        <f>CQ1944-CP1944</f>
        <v>67281.070000000007</v>
      </c>
      <c r="CS1944" s="12"/>
      <c r="CT1944" s="12"/>
      <c r="CU1944" s="12"/>
      <c r="CV1944" s="12">
        <f>CU1944-CT1944</f>
        <v>0</v>
      </c>
      <c r="CW1944" s="12"/>
      <c r="CX1944" s="12"/>
      <c r="CY1944" s="12"/>
      <c r="CZ1944" s="12">
        <f>CY1944-CX1944</f>
        <v>0</v>
      </c>
      <c r="DA1944" s="12"/>
      <c r="DB1944" s="12"/>
      <c r="DC1944" s="12"/>
      <c r="DD1944" s="12">
        <f>DC1944-DB1944</f>
        <v>0</v>
      </c>
      <c r="DE1944" s="13" t="s">
        <v>54</v>
      </c>
      <c r="DF1944" s="14" t="s">
        <v>55</v>
      </c>
    </row>
    <row r="1945" spans="1:110" ht="51" hidden="1" x14ac:dyDescent="0.25">
      <c r="A1945" s="25" t="s">
        <v>2808</v>
      </c>
      <c r="B1945" s="48" t="s">
        <v>1874</v>
      </c>
      <c r="C1945" s="49">
        <v>1900</v>
      </c>
      <c r="D1945" s="49" t="s">
        <v>51</v>
      </c>
      <c r="E1945" s="48" t="s">
        <v>56</v>
      </c>
      <c r="F1945" s="50">
        <v>254.1</v>
      </c>
      <c r="G1945" s="50">
        <v>41.1</v>
      </c>
      <c r="H1945" s="51">
        <v>33822</v>
      </c>
      <c r="I1945" s="12">
        <f t="shared" si="2394"/>
        <v>593588.26699999999</v>
      </c>
      <c r="J1945" s="12">
        <f t="shared" si="2395"/>
        <v>296794.1335</v>
      </c>
      <c r="K1945" s="12">
        <f t="shared" si="2380"/>
        <v>296794.1335</v>
      </c>
      <c r="L1945" s="12">
        <f t="shared" si="2415"/>
        <v>296794.1335</v>
      </c>
      <c r="M1945" s="12">
        <f t="shared" si="2418"/>
        <v>0</v>
      </c>
      <c r="N1945" s="12"/>
      <c r="O1945" s="12"/>
      <c r="P1945" s="12">
        <v>0</v>
      </c>
      <c r="Q1945" s="12"/>
      <c r="R1945" s="12"/>
      <c r="S1945" s="12">
        <v>0</v>
      </c>
      <c r="T1945" s="12"/>
      <c r="U1945" s="12"/>
      <c r="V1945" s="12">
        <v>0</v>
      </c>
      <c r="W1945" s="12">
        <v>22292.228999999999</v>
      </c>
      <c r="X1945" s="12">
        <v>569262</v>
      </c>
      <c r="Y1945" s="12">
        <v>546969.77099999995</v>
      </c>
      <c r="Z1945" s="12"/>
      <c r="AA1945" s="12"/>
      <c r="AB1945" s="12">
        <v>0</v>
      </c>
      <c r="AC1945" s="12">
        <v>24326.267</v>
      </c>
      <c r="AD1945" s="12">
        <v>24326.267</v>
      </c>
      <c r="AE1945" s="12">
        <v>0</v>
      </c>
      <c r="AF1945" s="12"/>
      <c r="AG1945" s="12"/>
      <c r="AH1945" s="12">
        <v>0</v>
      </c>
      <c r="AI1945" s="12"/>
      <c r="AJ1945" s="12"/>
      <c r="AK1945" s="12">
        <v>0</v>
      </c>
      <c r="AL1945" s="12"/>
      <c r="AM1945" s="12"/>
      <c r="AN1945" s="12">
        <v>0</v>
      </c>
      <c r="AO1945" s="32"/>
      <c r="AP1945" s="39" t="s">
        <v>53</v>
      </c>
      <c r="AQ1945" s="32"/>
      <c r="AR1945" s="32">
        <v>0</v>
      </c>
      <c r="AS1945" s="12"/>
      <c r="AT1945" s="12"/>
      <c r="AU1945" s="12">
        <v>0</v>
      </c>
      <c r="AV1945" s="12"/>
      <c r="AW1945" s="12"/>
      <c r="AX1945" s="12">
        <v>0</v>
      </c>
      <c r="AY1945" s="45"/>
      <c r="AZ1945" s="32"/>
      <c r="BA1945" s="12">
        <v>0</v>
      </c>
      <c r="BB1945" s="12">
        <f t="shared" ref="BB1945:BB1947" si="2447">BF1945+BJ1945+BN1945+BR1945+BV1945+BZ1945+CD1945+CH1945+CL1945+CP1945+CT1945+CX1945+DB1945</f>
        <v>0</v>
      </c>
      <c r="BC1945" s="12">
        <f t="shared" si="2397"/>
        <v>0</v>
      </c>
      <c r="BD1945" s="12">
        <f t="shared" si="2398"/>
        <v>0</v>
      </c>
      <c r="BE1945" s="12"/>
      <c r="BF1945" s="12"/>
      <c r="BG1945" s="12"/>
      <c r="BH1945" s="12">
        <f>BG1945-BF1945</f>
        <v>0</v>
      </c>
      <c r="BI1945" s="12"/>
      <c r="BJ1945" s="12"/>
      <c r="BK1945" s="12"/>
      <c r="BL1945" s="12">
        <f>BK1945-BJ1945</f>
        <v>0</v>
      </c>
      <c r="BM1945" s="12"/>
      <c r="BN1945" s="12"/>
      <c r="BO1945" s="12"/>
      <c r="BP1945" s="12">
        <f>BO1945-BN1945</f>
        <v>0</v>
      </c>
      <c r="BQ1945" s="12"/>
      <c r="BR1945" s="12"/>
      <c r="BS1945" s="12"/>
      <c r="BT1945" s="12">
        <f>BS1945-BR1945</f>
        <v>0</v>
      </c>
      <c r="BU1945" s="12"/>
      <c r="BV1945" s="12"/>
      <c r="BW1945" s="12"/>
      <c r="BX1945" s="12">
        <f>BW1945-BV1945</f>
        <v>0</v>
      </c>
      <c r="BY1945" s="12"/>
      <c r="BZ1945" s="12"/>
      <c r="CA1945" s="12"/>
      <c r="CB1945" s="12">
        <f>CA1945-BZ1945</f>
        <v>0</v>
      </c>
      <c r="CC1945" s="12"/>
      <c r="CD1945" s="12"/>
      <c r="CE1945" s="12"/>
      <c r="CF1945" s="12">
        <f>CE1945-CD1945</f>
        <v>0</v>
      </c>
      <c r="CG1945" s="12"/>
      <c r="CH1945" s="12"/>
      <c r="CI1945" s="12"/>
      <c r="CJ1945" s="12">
        <f>CI1945-CH1945</f>
        <v>0</v>
      </c>
      <c r="CK1945" s="12"/>
      <c r="CL1945" s="12"/>
      <c r="CM1945" s="12"/>
      <c r="CN1945" s="12">
        <f>CM1945-CL1945</f>
        <v>0</v>
      </c>
      <c r="CO1945" s="12"/>
      <c r="CP1945" s="12"/>
      <c r="CQ1945" s="12"/>
      <c r="CR1945" s="12">
        <f>CQ1945-CP1945</f>
        <v>0</v>
      </c>
      <c r="CS1945" s="12"/>
      <c r="CT1945" s="12"/>
      <c r="CU1945" s="12"/>
      <c r="CV1945" s="12">
        <f>CU1945-CT1945</f>
        <v>0</v>
      </c>
      <c r="CW1945" s="12"/>
      <c r="CX1945" s="12"/>
      <c r="CY1945" s="12"/>
      <c r="CZ1945" s="12">
        <f>CY1945-CX1945</f>
        <v>0</v>
      </c>
      <c r="DA1945" s="12"/>
      <c r="DB1945" s="12"/>
      <c r="DC1945" s="12"/>
      <c r="DD1945" s="12">
        <f>DC1945-DB1945</f>
        <v>0</v>
      </c>
      <c r="DE1945" s="13" t="s">
        <v>54</v>
      </c>
      <c r="DF1945" s="14" t="s">
        <v>55</v>
      </c>
    </row>
    <row r="1946" spans="1:110" ht="51" hidden="1" x14ac:dyDescent="0.25">
      <c r="A1946" s="25" t="s">
        <v>2809</v>
      </c>
      <c r="B1946" s="48" t="s">
        <v>1875</v>
      </c>
      <c r="C1946" s="49">
        <v>1883</v>
      </c>
      <c r="D1946" s="49" t="s">
        <v>51</v>
      </c>
      <c r="E1946" s="48" t="s">
        <v>56</v>
      </c>
      <c r="F1946" s="50">
        <v>547</v>
      </c>
      <c r="G1946" s="50">
        <v>495</v>
      </c>
      <c r="H1946" s="51">
        <v>37060</v>
      </c>
      <c r="I1946" s="12">
        <f t="shared" si="2394"/>
        <v>599193.59999999998</v>
      </c>
      <c r="J1946" s="12">
        <f t="shared" si="2395"/>
        <v>299596.79999999999</v>
      </c>
      <c r="K1946" s="12">
        <f t="shared" si="2380"/>
        <v>299596.79999999999</v>
      </c>
      <c r="L1946" s="12">
        <f t="shared" si="2415"/>
        <v>299596.79999999999</v>
      </c>
      <c r="M1946" s="12">
        <f t="shared" si="2418"/>
        <v>0</v>
      </c>
      <c r="N1946" s="12"/>
      <c r="O1946" s="12"/>
      <c r="P1946" s="12">
        <v>0</v>
      </c>
      <c r="Q1946" s="12"/>
      <c r="R1946" s="12"/>
      <c r="S1946" s="12">
        <v>0</v>
      </c>
      <c r="T1946" s="12"/>
      <c r="U1946" s="12"/>
      <c r="V1946" s="12">
        <v>0</v>
      </c>
      <c r="W1946" s="12">
        <v>268483.05699999997</v>
      </c>
      <c r="X1946" s="12">
        <v>232554</v>
      </c>
      <c r="Y1946" s="12">
        <v>-35929.056999999972</v>
      </c>
      <c r="Z1946" s="12"/>
      <c r="AA1946" s="12"/>
      <c r="AB1946" s="12">
        <v>0</v>
      </c>
      <c r="AC1946" s="12">
        <v>292980.60200000001</v>
      </c>
      <c r="AD1946" s="12">
        <v>366639.6</v>
      </c>
      <c r="AE1946" s="12">
        <v>73658.997999999963</v>
      </c>
      <c r="AF1946" s="12"/>
      <c r="AG1946" s="12"/>
      <c r="AH1946" s="12">
        <v>0</v>
      </c>
      <c r="AI1946" s="12"/>
      <c r="AJ1946" s="12"/>
      <c r="AK1946" s="12">
        <v>0</v>
      </c>
      <c r="AL1946" s="12"/>
      <c r="AM1946" s="12"/>
      <c r="AN1946" s="12">
        <v>0</v>
      </c>
      <c r="AO1946" s="32"/>
      <c r="AP1946" s="39" t="s">
        <v>53</v>
      </c>
      <c r="AQ1946" s="32"/>
      <c r="AR1946" s="32">
        <v>0</v>
      </c>
      <c r="AS1946" s="12"/>
      <c r="AT1946" s="12"/>
      <c r="AU1946" s="12">
        <v>0</v>
      </c>
      <c r="AV1946" s="12"/>
      <c r="AW1946" s="12"/>
      <c r="AX1946" s="12">
        <v>0</v>
      </c>
      <c r="AY1946" s="45"/>
      <c r="AZ1946" s="32"/>
      <c r="BA1946" s="12">
        <v>0</v>
      </c>
      <c r="BB1946" s="12">
        <f t="shared" si="2447"/>
        <v>0</v>
      </c>
      <c r="BC1946" s="12">
        <f t="shared" si="2397"/>
        <v>0</v>
      </c>
      <c r="BD1946" s="12">
        <f t="shared" si="2398"/>
        <v>0</v>
      </c>
      <c r="BE1946" s="12"/>
      <c r="BF1946" s="12"/>
      <c r="BG1946" s="12"/>
      <c r="BH1946" s="12">
        <f>BG1946-BF1946</f>
        <v>0</v>
      </c>
      <c r="BI1946" s="12"/>
      <c r="BJ1946" s="12"/>
      <c r="BK1946" s="12"/>
      <c r="BL1946" s="12">
        <f>BK1946-BJ1946</f>
        <v>0</v>
      </c>
      <c r="BM1946" s="12"/>
      <c r="BN1946" s="12"/>
      <c r="BO1946" s="12"/>
      <c r="BP1946" s="12">
        <f>BO1946-BN1946</f>
        <v>0</v>
      </c>
      <c r="BQ1946" s="12"/>
      <c r="BR1946" s="12"/>
      <c r="BS1946" s="12"/>
      <c r="BT1946" s="12">
        <f>BS1946-BR1946</f>
        <v>0</v>
      </c>
      <c r="BU1946" s="12"/>
      <c r="BV1946" s="12"/>
      <c r="BW1946" s="12"/>
      <c r="BX1946" s="12">
        <f>BW1946-BV1946</f>
        <v>0</v>
      </c>
      <c r="BY1946" s="12"/>
      <c r="BZ1946" s="12"/>
      <c r="CA1946" s="12"/>
      <c r="CB1946" s="12">
        <f>CA1946-BZ1946</f>
        <v>0</v>
      </c>
      <c r="CC1946" s="12"/>
      <c r="CD1946" s="12"/>
      <c r="CE1946" s="12"/>
      <c r="CF1946" s="12">
        <f>CE1946-CD1946</f>
        <v>0</v>
      </c>
      <c r="CG1946" s="12"/>
      <c r="CH1946" s="12"/>
      <c r="CI1946" s="12"/>
      <c r="CJ1946" s="12">
        <f>CI1946-CH1946</f>
        <v>0</v>
      </c>
      <c r="CK1946" s="12"/>
      <c r="CL1946" s="12"/>
      <c r="CM1946" s="12"/>
      <c r="CN1946" s="12">
        <f>CM1946-CL1946</f>
        <v>0</v>
      </c>
      <c r="CO1946" s="12"/>
      <c r="CP1946" s="12"/>
      <c r="CQ1946" s="12"/>
      <c r="CR1946" s="12">
        <f>CQ1946-CP1946</f>
        <v>0</v>
      </c>
      <c r="CS1946" s="12"/>
      <c r="CT1946" s="12"/>
      <c r="CU1946" s="12"/>
      <c r="CV1946" s="12">
        <f>CU1946-CT1946</f>
        <v>0</v>
      </c>
      <c r="CW1946" s="12"/>
      <c r="CX1946" s="12"/>
      <c r="CY1946" s="12"/>
      <c r="CZ1946" s="12">
        <f>CY1946-CX1946</f>
        <v>0</v>
      </c>
      <c r="DA1946" s="12"/>
      <c r="DB1946" s="12"/>
      <c r="DC1946" s="12"/>
      <c r="DD1946" s="12">
        <f>DC1946-DB1946</f>
        <v>0</v>
      </c>
      <c r="DE1946" s="13" t="s">
        <v>54</v>
      </c>
      <c r="DF1946" s="14" t="s">
        <v>55</v>
      </c>
    </row>
    <row r="1947" spans="1:110" ht="51" hidden="1" x14ac:dyDescent="0.25">
      <c r="A1947" s="25" t="s">
        <v>2810</v>
      </c>
      <c r="B1947" s="48" t="s">
        <v>1876</v>
      </c>
      <c r="C1947" s="49">
        <v>1904</v>
      </c>
      <c r="D1947" s="49" t="s">
        <v>51</v>
      </c>
      <c r="E1947" s="48" t="s">
        <v>56</v>
      </c>
      <c r="F1947" s="50">
        <v>313</v>
      </c>
      <c r="G1947" s="50">
        <v>270</v>
      </c>
      <c r="H1947" s="51">
        <v>34252</v>
      </c>
      <c r="I1947" s="12">
        <f t="shared" si="2394"/>
        <v>749036.4</v>
      </c>
      <c r="J1947" s="12">
        <f t="shared" si="2395"/>
        <v>374518.2</v>
      </c>
      <c r="K1947" s="12">
        <f t="shared" si="2380"/>
        <v>374518.2</v>
      </c>
      <c r="L1947" s="12">
        <f t="shared" si="2415"/>
        <v>374518.2</v>
      </c>
      <c r="M1947" s="12">
        <f t="shared" si="2418"/>
        <v>0</v>
      </c>
      <c r="N1947" s="12"/>
      <c r="O1947" s="12"/>
      <c r="P1947" s="12">
        <v>0</v>
      </c>
      <c r="Q1947" s="12"/>
      <c r="R1947" s="12"/>
      <c r="S1947" s="12">
        <v>0</v>
      </c>
      <c r="T1947" s="12"/>
      <c r="U1947" s="12"/>
      <c r="V1947" s="12">
        <v>0</v>
      </c>
      <c r="W1947" s="12">
        <v>146445.304</v>
      </c>
      <c r="X1947" s="12"/>
      <c r="Y1947" s="12">
        <v>-146445.304</v>
      </c>
      <c r="Z1947" s="12"/>
      <c r="AA1947" s="12"/>
      <c r="AB1947" s="12">
        <v>0</v>
      </c>
      <c r="AC1947" s="12"/>
      <c r="AD1947" s="12"/>
      <c r="AE1947" s="12">
        <v>0</v>
      </c>
      <c r="AF1947" s="12"/>
      <c r="AG1947" s="12"/>
      <c r="AH1947" s="12">
        <v>0</v>
      </c>
      <c r="AI1947" s="12"/>
      <c r="AJ1947" s="12"/>
      <c r="AK1947" s="12">
        <v>0</v>
      </c>
      <c r="AL1947" s="12"/>
      <c r="AM1947" s="12"/>
      <c r="AN1947" s="12">
        <v>0</v>
      </c>
      <c r="AO1947" s="32"/>
      <c r="AP1947" s="39" t="s">
        <v>53</v>
      </c>
      <c r="AQ1947" s="32"/>
      <c r="AR1947" s="32">
        <v>0</v>
      </c>
      <c r="AS1947" s="12">
        <v>966629.49600000004</v>
      </c>
      <c r="AT1947" s="12">
        <v>749036.4</v>
      </c>
      <c r="AU1947" s="12">
        <v>-217593.09600000002</v>
      </c>
      <c r="AV1947" s="12"/>
      <c r="AW1947" s="12"/>
      <c r="AX1947" s="12">
        <v>0</v>
      </c>
      <c r="AY1947" s="45"/>
      <c r="AZ1947" s="32"/>
      <c r="BA1947" s="12">
        <v>0</v>
      </c>
      <c r="BB1947" s="12">
        <f t="shared" si="2447"/>
        <v>0</v>
      </c>
      <c r="BC1947" s="12">
        <f t="shared" si="2397"/>
        <v>0</v>
      </c>
      <c r="BD1947" s="12">
        <f t="shared" si="2398"/>
        <v>0</v>
      </c>
      <c r="BE1947" s="12"/>
      <c r="BF1947" s="12"/>
      <c r="BG1947" s="12"/>
      <c r="BH1947" s="12">
        <f>BG1947-BF1947</f>
        <v>0</v>
      </c>
      <c r="BI1947" s="12"/>
      <c r="BJ1947" s="12"/>
      <c r="BK1947" s="12"/>
      <c r="BL1947" s="12">
        <f>BK1947-BJ1947</f>
        <v>0</v>
      </c>
      <c r="BM1947" s="12"/>
      <c r="BN1947" s="12"/>
      <c r="BO1947" s="12"/>
      <c r="BP1947" s="12">
        <f>BO1947-BN1947</f>
        <v>0</v>
      </c>
      <c r="BQ1947" s="12"/>
      <c r="BR1947" s="12"/>
      <c r="BS1947" s="12"/>
      <c r="BT1947" s="12">
        <f>BS1947-BR1947</f>
        <v>0</v>
      </c>
      <c r="BU1947" s="12"/>
      <c r="BV1947" s="12"/>
      <c r="BW1947" s="12"/>
      <c r="BX1947" s="12">
        <f>BW1947-BV1947</f>
        <v>0</v>
      </c>
      <c r="BY1947" s="12"/>
      <c r="BZ1947" s="12"/>
      <c r="CA1947" s="12"/>
      <c r="CB1947" s="12">
        <f>CA1947-BZ1947</f>
        <v>0</v>
      </c>
      <c r="CC1947" s="12"/>
      <c r="CD1947" s="12"/>
      <c r="CE1947" s="12"/>
      <c r="CF1947" s="12">
        <f>CE1947-CD1947</f>
        <v>0</v>
      </c>
      <c r="CG1947" s="12"/>
      <c r="CH1947" s="12"/>
      <c r="CI1947" s="12"/>
      <c r="CJ1947" s="12">
        <f>CI1947-CH1947</f>
        <v>0</v>
      </c>
      <c r="CK1947" s="12"/>
      <c r="CL1947" s="12"/>
      <c r="CM1947" s="12"/>
      <c r="CN1947" s="12">
        <f>CM1947-CL1947</f>
        <v>0</v>
      </c>
      <c r="CO1947" s="12"/>
      <c r="CP1947" s="12"/>
      <c r="CQ1947" s="12"/>
      <c r="CR1947" s="12">
        <f>CQ1947-CP1947</f>
        <v>0</v>
      </c>
      <c r="CS1947" s="12"/>
      <c r="CT1947" s="12"/>
      <c r="CU1947" s="12"/>
      <c r="CV1947" s="12">
        <f>CU1947-CT1947</f>
        <v>0</v>
      </c>
      <c r="CW1947" s="12"/>
      <c r="CX1947" s="12"/>
      <c r="CY1947" s="12"/>
      <c r="CZ1947" s="12">
        <f>CY1947-CX1947</f>
        <v>0</v>
      </c>
      <c r="DA1947" s="12"/>
      <c r="DB1947" s="12"/>
      <c r="DC1947" s="12"/>
      <c r="DD1947" s="12">
        <f>DC1947-DB1947</f>
        <v>0</v>
      </c>
      <c r="DE1947" s="13" t="s">
        <v>54</v>
      </c>
      <c r="DF1947" s="14" t="s">
        <v>55</v>
      </c>
    </row>
    <row r="1948" spans="1:110" ht="51" hidden="1" x14ac:dyDescent="0.25">
      <c r="A1948" s="25" t="s">
        <v>2811</v>
      </c>
      <c r="B1948" s="48" t="s">
        <v>1877</v>
      </c>
      <c r="C1948" s="49">
        <v>1908</v>
      </c>
      <c r="D1948" s="49" t="s">
        <v>51</v>
      </c>
      <c r="E1948" s="48" t="s">
        <v>56</v>
      </c>
      <c r="F1948" s="50">
        <v>1481</v>
      </c>
      <c r="G1948" s="50">
        <v>1217</v>
      </c>
      <c r="H1948" s="51">
        <v>33611</v>
      </c>
      <c r="I1948" s="12">
        <f t="shared" si="2394"/>
        <v>840956.4</v>
      </c>
      <c r="J1948" s="12">
        <f t="shared" si="2395"/>
        <v>420478.2</v>
      </c>
      <c r="K1948" s="12">
        <f t="shared" si="2380"/>
        <v>420478.2</v>
      </c>
      <c r="L1948" s="12">
        <f t="shared" si="2415"/>
        <v>420478.2</v>
      </c>
      <c r="M1948" s="12">
        <f t="shared" si="2418"/>
        <v>0</v>
      </c>
      <c r="N1948" s="12"/>
      <c r="O1948" s="12"/>
      <c r="P1948" s="12">
        <v>0</v>
      </c>
      <c r="Q1948" s="12"/>
      <c r="R1948" s="12"/>
      <c r="S1948" s="12">
        <v>0</v>
      </c>
      <c r="T1948" s="12"/>
      <c r="U1948" s="12"/>
      <c r="V1948" s="12">
        <v>0</v>
      </c>
      <c r="W1948" s="12">
        <v>660088.64800000004</v>
      </c>
      <c r="X1948" s="12">
        <v>403849.2</v>
      </c>
      <c r="Y1948" s="12">
        <v>-256239.44800000003</v>
      </c>
      <c r="Z1948" s="12"/>
      <c r="AA1948" s="12"/>
      <c r="AB1948" s="12">
        <v>0</v>
      </c>
      <c r="AC1948" s="12">
        <v>720317.96600000001</v>
      </c>
      <c r="AD1948" s="12">
        <v>437107.20000000001</v>
      </c>
      <c r="AE1948" s="12">
        <v>-283210.766</v>
      </c>
      <c r="AF1948" s="12"/>
      <c r="AG1948" s="12"/>
      <c r="AH1948" s="12">
        <v>0</v>
      </c>
      <c r="AI1948" s="12"/>
      <c r="AJ1948" s="12"/>
      <c r="AK1948" s="12">
        <v>0</v>
      </c>
      <c r="AL1948" s="12"/>
      <c r="AM1948" s="12"/>
      <c r="AN1948" s="12">
        <v>0</v>
      </c>
      <c r="AO1948" s="32"/>
      <c r="AP1948" s="39" t="s">
        <v>53</v>
      </c>
      <c r="AQ1948" s="32"/>
      <c r="AR1948" s="32">
        <v>0</v>
      </c>
      <c r="AS1948" s="12"/>
      <c r="AT1948" s="12"/>
      <c r="AU1948" s="12">
        <v>0</v>
      </c>
      <c r="AV1948" s="12"/>
      <c r="AW1948" s="12"/>
      <c r="AX1948" s="12">
        <v>0</v>
      </c>
      <c r="AY1948" s="45"/>
      <c r="AZ1948" s="32"/>
      <c r="BA1948" s="12">
        <v>0</v>
      </c>
      <c r="BB1948" s="12">
        <f t="shared" ref="BB1948:BB1954" si="2448">BF1948+BJ1948+BN1948+BR1948+BV1948+BZ1948+CD1948+CH1948+CL1948+CP1948+CT1948+CX1948+DB1948</f>
        <v>0</v>
      </c>
      <c r="BC1948" s="12">
        <f t="shared" si="2397"/>
        <v>0</v>
      </c>
      <c r="BD1948" s="12">
        <f t="shared" si="2398"/>
        <v>0</v>
      </c>
      <c r="BE1948" s="12"/>
      <c r="BF1948" s="12"/>
      <c r="BG1948" s="12"/>
      <c r="BH1948" s="12">
        <f t="shared" ref="BH1948:BH1954" si="2449">BG1948-BF1948</f>
        <v>0</v>
      </c>
      <c r="BI1948" s="12"/>
      <c r="BJ1948" s="12"/>
      <c r="BK1948" s="12"/>
      <c r="BL1948" s="12">
        <f t="shared" ref="BL1948:BL1954" si="2450">BK1948-BJ1948</f>
        <v>0</v>
      </c>
      <c r="BM1948" s="12"/>
      <c r="BN1948" s="12"/>
      <c r="BO1948" s="12"/>
      <c r="BP1948" s="12">
        <f t="shared" ref="BP1948:BP1954" si="2451">BO1948-BN1948</f>
        <v>0</v>
      </c>
      <c r="BQ1948" s="12"/>
      <c r="BR1948" s="12"/>
      <c r="BS1948" s="12"/>
      <c r="BT1948" s="12">
        <f t="shared" ref="BT1948:BT1954" si="2452">BS1948-BR1948</f>
        <v>0</v>
      </c>
      <c r="BU1948" s="12"/>
      <c r="BV1948" s="12"/>
      <c r="BW1948" s="12"/>
      <c r="BX1948" s="12">
        <f t="shared" ref="BX1948:BX1954" si="2453">BW1948-BV1948</f>
        <v>0</v>
      </c>
      <c r="BY1948" s="12"/>
      <c r="BZ1948" s="12"/>
      <c r="CA1948" s="12"/>
      <c r="CB1948" s="12">
        <f t="shared" ref="CB1948:CB1954" si="2454">CA1948-BZ1948</f>
        <v>0</v>
      </c>
      <c r="CC1948" s="12"/>
      <c r="CD1948" s="12"/>
      <c r="CE1948" s="12"/>
      <c r="CF1948" s="12">
        <f t="shared" ref="CF1948:CF1954" si="2455">CE1948-CD1948</f>
        <v>0</v>
      </c>
      <c r="CG1948" s="12"/>
      <c r="CH1948" s="12"/>
      <c r="CI1948" s="12"/>
      <c r="CJ1948" s="12">
        <f t="shared" ref="CJ1948:CJ1954" si="2456">CI1948-CH1948</f>
        <v>0</v>
      </c>
      <c r="CK1948" s="12"/>
      <c r="CL1948" s="12"/>
      <c r="CM1948" s="12"/>
      <c r="CN1948" s="12">
        <f t="shared" ref="CN1948:CN1954" si="2457">CM1948-CL1948</f>
        <v>0</v>
      </c>
      <c r="CO1948" s="12"/>
      <c r="CP1948" s="12"/>
      <c r="CQ1948" s="12"/>
      <c r="CR1948" s="12">
        <f t="shared" ref="CR1948:CR1954" si="2458">CQ1948-CP1948</f>
        <v>0</v>
      </c>
      <c r="CS1948" s="12"/>
      <c r="CT1948" s="12"/>
      <c r="CU1948" s="12"/>
      <c r="CV1948" s="12">
        <f t="shared" ref="CV1948:CV1954" si="2459">CU1948-CT1948</f>
        <v>0</v>
      </c>
      <c r="CW1948" s="12"/>
      <c r="CX1948" s="12"/>
      <c r="CY1948" s="12"/>
      <c r="CZ1948" s="12">
        <f t="shared" ref="CZ1948:CZ1954" si="2460">CY1948-CX1948</f>
        <v>0</v>
      </c>
      <c r="DA1948" s="12"/>
      <c r="DB1948" s="12"/>
      <c r="DC1948" s="12"/>
      <c r="DD1948" s="12">
        <f t="shared" ref="DD1948:DD1954" si="2461">DC1948-DB1948</f>
        <v>0</v>
      </c>
      <c r="DE1948" s="13" t="s">
        <v>54</v>
      </c>
      <c r="DF1948" s="14" t="s">
        <v>55</v>
      </c>
    </row>
    <row r="1949" spans="1:110" ht="51" hidden="1" x14ac:dyDescent="0.25">
      <c r="A1949" s="25" t="s">
        <v>2812</v>
      </c>
      <c r="B1949" s="48" t="s">
        <v>1878</v>
      </c>
      <c r="C1949" s="49">
        <v>1879</v>
      </c>
      <c r="D1949" s="49" t="s">
        <v>51</v>
      </c>
      <c r="E1949" s="48" t="s">
        <v>56</v>
      </c>
      <c r="F1949" s="50">
        <v>592</v>
      </c>
      <c r="G1949" s="50">
        <v>539</v>
      </c>
      <c r="H1949" s="51">
        <v>36643</v>
      </c>
      <c r="I1949" s="12">
        <f t="shared" si="2394"/>
        <v>3015654.48</v>
      </c>
      <c r="J1949" s="12">
        <f t="shared" si="2395"/>
        <v>1507827.24</v>
      </c>
      <c r="K1949" s="12">
        <f t="shared" si="2380"/>
        <v>1507827.24</v>
      </c>
      <c r="L1949" s="12">
        <f t="shared" si="2415"/>
        <v>1507827.24</v>
      </c>
      <c r="M1949" s="12">
        <f t="shared" si="2418"/>
        <v>0</v>
      </c>
      <c r="N1949" s="12"/>
      <c r="O1949" s="12"/>
      <c r="P1949" s="12">
        <v>0</v>
      </c>
      <c r="Q1949" s="12"/>
      <c r="R1949" s="12"/>
      <c r="S1949" s="12">
        <v>0</v>
      </c>
      <c r="T1949" s="12"/>
      <c r="U1949" s="12"/>
      <c r="V1949" s="12">
        <v>0</v>
      </c>
      <c r="W1949" s="12"/>
      <c r="X1949" s="12"/>
      <c r="Y1949" s="12">
        <v>0</v>
      </c>
      <c r="Z1949" s="12"/>
      <c r="AA1949" s="12"/>
      <c r="AB1949" s="12">
        <v>0</v>
      </c>
      <c r="AC1949" s="12"/>
      <c r="AD1949" s="12"/>
      <c r="AE1949" s="12">
        <v>0</v>
      </c>
      <c r="AF1949" s="12"/>
      <c r="AG1949" s="12"/>
      <c r="AH1949" s="12">
        <v>0</v>
      </c>
      <c r="AI1949" s="12"/>
      <c r="AJ1949" s="12"/>
      <c r="AK1949" s="12">
        <v>0</v>
      </c>
      <c r="AL1949" s="12"/>
      <c r="AM1949" s="12"/>
      <c r="AN1949" s="12">
        <v>0</v>
      </c>
      <c r="AO1949" s="32"/>
      <c r="AP1949" s="39" t="s">
        <v>53</v>
      </c>
      <c r="AQ1949" s="32"/>
      <c r="AR1949" s="32">
        <v>0</v>
      </c>
      <c r="AS1949" s="12"/>
      <c r="AT1949" s="12"/>
      <c r="AU1949" s="12">
        <v>0</v>
      </c>
      <c r="AV1949" s="12">
        <v>2273987.0469999998</v>
      </c>
      <c r="AW1949" s="12">
        <v>3015654.48</v>
      </c>
      <c r="AX1949" s="12">
        <v>741667.43300000019</v>
      </c>
      <c r="AY1949" s="45"/>
      <c r="AZ1949" s="32"/>
      <c r="BA1949" s="12">
        <v>0</v>
      </c>
      <c r="BB1949" s="12">
        <f t="shared" si="2448"/>
        <v>0</v>
      </c>
      <c r="BC1949" s="12">
        <f t="shared" si="2397"/>
        <v>0</v>
      </c>
      <c r="BD1949" s="12">
        <f t="shared" si="2398"/>
        <v>0</v>
      </c>
      <c r="BE1949" s="12"/>
      <c r="BF1949" s="12"/>
      <c r="BG1949" s="12"/>
      <c r="BH1949" s="12">
        <f t="shared" si="2449"/>
        <v>0</v>
      </c>
      <c r="BI1949" s="12"/>
      <c r="BJ1949" s="12"/>
      <c r="BK1949" s="12"/>
      <c r="BL1949" s="12">
        <f t="shared" si="2450"/>
        <v>0</v>
      </c>
      <c r="BM1949" s="12"/>
      <c r="BN1949" s="12"/>
      <c r="BO1949" s="12"/>
      <c r="BP1949" s="12">
        <f t="shared" si="2451"/>
        <v>0</v>
      </c>
      <c r="BQ1949" s="12"/>
      <c r="BR1949" s="12"/>
      <c r="BS1949" s="12"/>
      <c r="BT1949" s="12">
        <f t="shared" si="2452"/>
        <v>0</v>
      </c>
      <c r="BU1949" s="12"/>
      <c r="BV1949" s="12"/>
      <c r="BW1949" s="12"/>
      <c r="BX1949" s="12">
        <f t="shared" si="2453"/>
        <v>0</v>
      </c>
      <c r="BY1949" s="12"/>
      <c r="BZ1949" s="12"/>
      <c r="CA1949" s="12"/>
      <c r="CB1949" s="12">
        <f t="shared" si="2454"/>
        <v>0</v>
      </c>
      <c r="CC1949" s="12"/>
      <c r="CD1949" s="12"/>
      <c r="CE1949" s="12"/>
      <c r="CF1949" s="12">
        <f t="shared" si="2455"/>
        <v>0</v>
      </c>
      <c r="CG1949" s="12"/>
      <c r="CH1949" s="12"/>
      <c r="CI1949" s="12"/>
      <c r="CJ1949" s="12">
        <f t="shared" si="2456"/>
        <v>0</v>
      </c>
      <c r="CK1949" s="12"/>
      <c r="CL1949" s="12"/>
      <c r="CM1949" s="12"/>
      <c r="CN1949" s="12">
        <f t="shared" si="2457"/>
        <v>0</v>
      </c>
      <c r="CO1949" s="12"/>
      <c r="CP1949" s="12"/>
      <c r="CQ1949" s="12"/>
      <c r="CR1949" s="12">
        <f t="shared" si="2458"/>
        <v>0</v>
      </c>
      <c r="CS1949" s="12"/>
      <c r="CT1949" s="12"/>
      <c r="CU1949" s="12"/>
      <c r="CV1949" s="12">
        <f t="shared" si="2459"/>
        <v>0</v>
      </c>
      <c r="CW1949" s="12"/>
      <c r="CX1949" s="12"/>
      <c r="CY1949" s="12"/>
      <c r="CZ1949" s="12">
        <f t="shared" si="2460"/>
        <v>0</v>
      </c>
      <c r="DA1949" s="12"/>
      <c r="DB1949" s="12"/>
      <c r="DC1949" s="12"/>
      <c r="DD1949" s="12">
        <f t="shared" si="2461"/>
        <v>0</v>
      </c>
      <c r="DE1949" s="13" t="s">
        <v>54</v>
      </c>
      <c r="DF1949" s="14" t="s">
        <v>55</v>
      </c>
    </row>
    <row r="1950" spans="1:110" ht="51" hidden="1" x14ac:dyDescent="0.25">
      <c r="A1950" s="25" t="s">
        <v>2813</v>
      </c>
      <c r="B1950" s="48" t="s">
        <v>1879</v>
      </c>
      <c r="C1950" s="49">
        <v>1903</v>
      </c>
      <c r="D1950" s="49" t="s">
        <v>51</v>
      </c>
      <c r="E1950" s="48" t="s">
        <v>56</v>
      </c>
      <c r="F1950" s="50">
        <v>1528.23</v>
      </c>
      <c r="G1950" s="50">
        <v>1413.23</v>
      </c>
      <c r="H1950" s="51">
        <v>33611</v>
      </c>
      <c r="I1950" s="12">
        <f t="shared" si="2394"/>
        <v>2069969.9</v>
      </c>
      <c r="J1950" s="12">
        <f t="shared" si="2395"/>
        <v>996454.74</v>
      </c>
      <c r="K1950" s="12">
        <f t="shared" si="2380"/>
        <v>1073515.1599999999</v>
      </c>
      <c r="L1950" s="12">
        <f t="shared" si="2415"/>
        <v>1073515.1599999999</v>
      </c>
      <c r="M1950" s="12">
        <f t="shared" si="2418"/>
        <v>0</v>
      </c>
      <c r="N1950" s="12">
        <v>710854.68</v>
      </c>
      <c r="O1950" s="12">
        <v>710854.68</v>
      </c>
      <c r="P1950" s="12">
        <v>0</v>
      </c>
      <c r="Q1950" s="12"/>
      <c r="R1950" s="12"/>
      <c r="S1950" s="12">
        <v>0</v>
      </c>
      <c r="T1950" s="12"/>
      <c r="U1950" s="12"/>
      <c r="V1950" s="12">
        <v>0</v>
      </c>
      <c r="W1950" s="12">
        <v>766521.83</v>
      </c>
      <c r="X1950" s="12">
        <v>590152.80000000005</v>
      </c>
      <c r="Y1950" s="12">
        <v>-176369.02999999991</v>
      </c>
      <c r="Z1950" s="12"/>
      <c r="AA1950" s="12"/>
      <c r="AB1950" s="12">
        <v>0</v>
      </c>
      <c r="AC1950" s="12">
        <v>836462.56799999997</v>
      </c>
      <c r="AD1950" s="12">
        <v>691902</v>
      </c>
      <c r="AE1950" s="12">
        <v>-144560.56799999997</v>
      </c>
      <c r="AF1950" s="12"/>
      <c r="AG1950" s="12"/>
      <c r="AH1950" s="12">
        <v>0</v>
      </c>
      <c r="AI1950" s="12"/>
      <c r="AJ1950" s="12"/>
      <c r="AK1950" s="12">
        <v>0</v>
      </c>
      <c r="AL1950" s="12"/>
      <c r="AM1950" s="12"/>
      <c r="AN1950" s="12">
        <v>0</v>
      </c>
      <c r="AO1950" s="32"/>
      <c r="AP1950" s="39"/>
      <c r="AQ1950" s="32"/>
      <c r="AR1950" s="32">
        <v>0</v>
      </c>
      <c r="AS1950" s="12"/>
      <c r="AT1950" s="12"/>
      <c r="AU1950" s="12">
        <v>0</v>
      </c>
      <c r="AV1950" s="12"/>
      <c r="AW1950" s="12"/>
      <c r="AX1950" s="12">
        <v>0</v>
      </c>
      <c r="AY1950" s="45"/>
      <c r="AZ1950" s="32"/>
      <c r="BA1950" s="12">
        <v>0</v>
      </c>
      <c r="BB1950" s="12">
        <f t="shared" si="2448"/>
        <v>0</v>
      </c>
      <c r="BC1950" s="12">
        <f t="shared" si="2397"/>
        <v>77060.42</v>
      </c>
      <c r="BD1950" s="12">
        <f t="shared" si="2398"/>
        <v>77060.42</v>
      </c>
      <c r="BE1950" s="12"/>
      <c r="BF1950" s="12"/>
      <c r="BG1950" s="12"/>
      <c r="BH1950" s="12">
        <f t="shared" si="2449"/>
        <v>0</v>
      </c>
      <c r="BI1950" s="12"/>
      <c r="BJ1950" s="12"/>
      <c r="BK1950" s="12"/>
      <c r="BL1950" s="12">
        <f t="shared" si="2450"/>
        <v>0</v>
      </c>
      <c r="BM1950" s="12"/>
      <c r="BN1950" s="12"/>
      <c r="BO1950" s="12"/>
      <c r="BP1950" s="12">
        <f t="shared" si="2451"/>
        <v>0</v>
      </c>
      <c r="BQ1950" s="12"/>
      <c r="BR1950" s="12"/>
      <c r="BS1950" s="12"/>
      <c r="BT1950" s="12">
        <f t="shared" si="2452"/>
        <v>0</v>
      </c>
      <c r="BU1950" s="12"/>
      <c r="BV1950" s="12"/>
      <c r="BW1950" s="12"/>
      <c r="BX1950" s="12">
        <f t="shared" si="2453"/>
        <v>0</v>
      </c>
      <c r="BY1950" s="12"/>
      <c r="BZ1950" s="12"/>
      <c r="CA1950" s="12"/>
      <c r="CB1950" s="12">
        <f t="shared" si="2454"/>
        <v>0</v>
      </c>
      <c r="CC1950" s="12"/>
      <c r="CD1950" s="12"/>
      <c r="CE1950" s="12"/>
      <c r="CF1950" s="12">
        <f t="shared" si="2455"/>
        <v>0</v>
      </c>
      <c r="CG1950" s="12"/>
      <c r="CH1950" s="12"/>
      <c r="CI1950" s="12"/>
      <c r="CJ1950" s="12">
        <f t="shared" si="2456"/>
        <v>0</v>
      </c>
      <c r="CK1950" s="12"/>
      <c r="CL1950" s="12"/>
      <c r="CM1950" s="12"/>
      <c r="CN1950" s="12">
        <f t="shared" si="2457"/>
        <v>0</v>
      </c>
      <c r="CO1950" s="12"/>
      <c r="CP1950" s="12"/>
      <c r="CQ1950" s="12"/>
      <c r="CR1950" s="12">
        <f t="shared" si="2458"/>
        <v>0</v>
      </c>
      <c r="CS1950" s="12"/>
      <c r="CT1950" s="12"/>
      <c r="CU1950" s="12"/>
      <c r="CV1950" s="12">
        <f t="shared" si="2459"/>
        <v>0</v>
      </c>
      <c r="CW1950" s="12"/>
      <c r="CX1950" s="12"/>
      <c r="CY1950" s="12"/>
      <c r="CZ1950" s="12">
        <f t="shared" si="2460"/>
        <v>0</v>
      </c>
      <c r="DA1950" s="12"/>
      <c r="DB1950" s="12"/>
      <c r="DC1950" s="12">
        <v>77060.42</v>
      </c>
      <c r="DD1950" s="12">
        <f t="shared" si="2461"/>
        <v>77060.42</v>
      </c>
      <c r="DE1950" s="13" t="s">
        <v>54</v>
      </c>
      <c r="DF1950" s="14" t="s">
        <v>55</v>
      </c>
    </row>
    <row r="1951" spans="1:110" ht="51" hidden="1" x14ac:dyDescent="0.25">
      <c r="A1951" s="25" t="s">
        <v>2814</v>
      </c>
      <c r="B1951" s="48" t="s">
        <v>1880</v>
      </c>
      <c r="C1951" s="49">
        <v>1882</v>
      </c>
      <c r="D1951" s="49" t="s">
        <v>51</v>
      </c>
      <c r="E1951" s="48" t="s">
        <v>56</v>
      </c>
      <c r="F1951" s="50">
        <v>1302.9100000000001</v>
      </c>
      <c r="G1951" s="50">
        <v>1186.9100000000001</v>
      </c>
      <c r="H1951" s="51">
        <v>33611</v>
      </c>
      <c r="I1951" s="12">
        <f t="shared" si="2394"/>
        <v>3857179.1999999997</v>
      </c>
      <c r="J1951" s="12">
        <f t="shared" si="2395"/>
        <v>1928589.5999999999</v>
      </c>
      <c r="K1951" s="12">
        <f t="shared" si="2380"/>
        <v>1928589.5999999999</v>
      </c>
      <c r="L1951" s="12">
        <f t="shared" si="2415"/>
        <v>1928589.5999999999</v>
      </c>
      <c r="M1951" s="12">
        <f t="shared" si="2418"/>
        <v>0</v>
      </c>
      <c r="N1951" s="12"/>
      <c r="O1951" s="12"/>
      <c r="P1951" s="12">
        <v>0</v>
      </c>
      <c r="Q1951" s="12">
        <v>2960830.2450000001</v>
      </c>
      <c r="R1951" s="12">
        <v>3079101.6</v>
      </c>
      <c r="S1951" s="12">
        <v>118271.35499999998</v>
      </c>
      <c r="T1951" s="12"/>
      <c r="U1951" s="12"/>
      <c r="V1951" s="12">
        <v>0</v>
      </c>
      <c r="W1951" s="12">
        <v>643768.15099999995</v>
      </c>
      <c r="X1951" s="12">
        <v>325456.8</v>
      </c>
      <c r="Y1951" s="12">
        <v>-318311.35099999997</v>
      </c>
      <c r="Z1951" s="12"/>
      <c r="AA1951" s="12"/>
      <c r="AB1951" s="12">
        <v>0</v>
      </c>
      <c r="AC1951" s="12">
        <v>702508.31700000004</v>
      </c>
      <c r="AD1951" s="12">
        <v>452620.79999999999</v>
      </c>
      <c r="AE1951" s="12">
        <v>-249887.51700000005</v>
      </c>
      <c r="AF1951" s="12"/>
      <c r="AG1951" s="12"/>
      <c r="AH1951" s="12">
        <v>0</v>
      </c>
      <c r="AI1951" s="12"/>
      <c r="AJ1951" s="12"/>
      <c r="AK1951" s="12">
        <v>0</v>
      </c>
      <c r="AL1951" s="12"/>
      <c r="AM1951" s="12"/>
      <c r="AN1951" s="12">
        <v>0</v>
      </c>
      <c r="AO1951" s="32"/>
      <c r="AP1951" s="39" t="s">
        <v>53</v>
      </c>
      <c r="AQ1951" s="32"/>
      <c r="AR1951" s="32">
        <v>0</v>
      </c>
      <c r="AS1951" s="12"/>
      <c r="AT1951" s="12"/>
      <c r="AU1951" s="12">
        <v>0</v>
      </c>
      <c r="AV1951" s="12"/>
      <c r="AW1951" s="12"/>
      <c r="AX1951" s="12">
        <v>0</v>
      </c>
      <c r="AY1951" s="45"/>
      <c r="AZ1951" s="32"/>
      <c r="BA1951" s="12">
        <v>0</v>
      </c>
      <c r="BB1951" s="12">
        <f t="shared" si="2448"/>
        <v>0</v>
      </c>
      <c r="BC1951" s="12">
        <f t="shared" si="2397"/>
        <v>0</v>
      </c>
      <c r="BD1951" s="12">
        <f t="shared" si="2398"/>
        <v>0</v>
      </c>
      <c r="BE1951" s="12"/>
      <c r="BF1951" s="12"/>
      <c r="BG1951" s="12"/>
      <c r="BH1951" s="12">
        <f t="shared" si="2449"/>
        <v>0</v>
      </c>
      <c r="BI1951" s="12"/>
      <c r="BJ1951" s="12"/>
      <c r="BK1951" s="12"/>
      <c r="BL1951" s="12">
        <f t="shared" si="2450"/>
        <v>0</v>
      </c>
      <c r="BM1951" s="12"/>
      <c r="BN1951" s="12"/>
      <c r="BO1951" s="12"/>
      <c r="BP1951" s="12">
        <f t="shared" si="2451"/>
        <v>0</v>
      </c>
      <c r="BQ1951" s="12"/>
      <c r="BR1951" s="12"/>
      <c r="BS1951" s="12"/>
      <c r="BT1951" s="12">
        <f t="shared" si="2452"/>
        <v>0</v>
      </c>
      <c r="BU1951" s="12"/>
      <c r="BV1951" s="12"/>
      <c r="BW1951" s="12"/>
      <c r="BX1951" s="12">
        <f t="shared" si="2453"/>
        <v>0</v>
      </c>
      <c r="BY1951" s="12"/>
      <c r="BZ1951" s="12"/>
      <c r="CA1951" s="12"/>
      <c r="CB1951" s="12">
        <f t="shared" si="2454"/>
        <v>0</v>
      </c>
      <c r="CC1951" s="12"/>
      <c r="CD1951" s="12"/>
      <c r="CE1951" s="12"/>
      <c r="CF1951" s="12">
        <f t="shared" si="2455"/>
        <v>0</v>
      </c>
      <c r="CG1951" s="12"/>
      <c r="CH1951" s="12"/>
      <c r="CI1951" s="12"/>
      <c r="CJ1951" s="12">
        <f t="shared" si="2456"/>
        <v>0</v>
      </c>
      <c r="CK1951" s="12"/>
      <c r="CL1951" s="12"/>
      <c r="CM1951" s="12"/>
      <c r="CN1951" s="12">
        <f t="shared" si="2457"/>
        <v>0</v>
      </c>
      <c r="CO1951" s="12"/>
      <c r="CP1951" s="12"/>
      <c r="CQ1951" s="12"/>
      <c r="CR1951" s="12">
        <f t="shared" si="2458"/>
        <v>0</v>
      </c>
      <c r="CS1951" s="12"/>
      <c r="CT1951" s="12"/>
      <c r="CU1951" s="12"/>
      <c r="CV1951" s="12">
        <f t="shared" si="2459"/>
        <v>0</v>
      </c>
      <c r="CW1951" s="12"/>
      <c r="CX1951" s="12"/>
      <c r="CY1951" s="12"/>
      <c r="CZ1951" s="12">
        <f t="shared" si="2460"/>
        <v>0</v>
      </c>
      <c r="DA1951" s="12"/>
      <c r="DB1951" s="12"/>
      <c r="DC1951" s="12"/>
      <c r="DD1951" s="12">
        <f t="shared" si="2461"/>
        <v>0</v>
      </c>
      <c r="DE1951" s="13" t="s">
        <v>54</v>
      </c>
      <c r="DF1951" s="14" t="s">
        <v>55</v>
      </c>
    </row>
    <row r="1952" spans="1:110" ht="51" hidden="1" x14ac:dyDescent="0.25">
      <c r="A1952" s="25" t="s">
        <v>2815</v>
      </c>
      <c r="B1952" s="48" t="s">
        <v>1881</v>
      </c>
      <c r="C1952" s="49">
        <v>1906</v>
      </c>
      <c r="D1952" s="49" t="s">
        <v>51</v>
      </c>
      <c r="E1952" s="48" t="s">
        <v>56</v>
      </c>
      <c r="F1952" s="50">
        <v>280.85000000000002</v>
      </c>
      <c r="G1952" s="50">
        <v>234.85</v>
      </c>
      <c r="H1952" s="51">
        <v>35891</v>
      </c>
      <c r="I1952" s="12">
        <f t="shared" si="2394"/>
        <v>1543983.4586400001</v>
      </c>
      <c r="J1952" s="12">
        <f t="shared" si="2395"/>
        <v>771991.72932000004</v>
      </c>
      <c r="K1952" s="12">
        <f t="shared" si="2380"/>
        <v>771991.72932000004</v>
      </c>
      <c r="L1952" s="12">
        <f t="shared" si="2415"/>
        <v>771991.72932000004</v>
      </c>
      <c r="M1952" s="12">
        <f t="shared" si="2418"/>
        <v>0</v>
      </c>
      <c r="N1952" s="12"/>
      <c r="O1952" s="12"/>
      <c r="P1952" s="12">
        <v>0</v>
      </c>
      <c r="Q1952" s="12">
        <v>585849.79599999997</v>
      </c>
      <c r="R1952" s="12">
        <v>1379700</v>
      </c>
      <c r="S1952" s="12">
        <v>793850.20400000003</v>
      </c>
      <c r="T1952" s="12"/>
      <c r="U1952" s="12"/>
      <c r="V1952" s="12">
        <v>0</v>
      </c>
      <c r="W1952" s="12">
        <v>127380.298</v>
      </c>
      <c r="X1952" s="12">
        <v>75495.600000000006</v>
      </c>
      <c r="Y1952" s="12">
        <v>-51884.697999999989</v>
      </c>
      <c r="Z1952" s="12"/>
      <c r="AA1952" s="12"/>
      <c r="AB1952" s="12">
        <v>0</v>
      </c>
      <c r="AC1952" s="12"/>
      <c r="AD1952" s="12">
        <v>88787.858639999991</v>
      </c>
      <c r="AE1952" s="12">
        <v>88787.858639999991</v>
      </c>
      <c r="AF1952" s="12"/>
      <c r="AG1952" s="12"/>
      <c r="AH1952" s="12">
        <v>0</v>
      </c>
      <c r="AI1952" s="12"/>
      <c r="AJ1952" s="12"/>
      <c r="AK1952" s="12">
        <v>0</v>
      </c>
      <c r="AL1952" s="12"/>
      <c r="AM1952" s="12"/>
      <c r="AN1952" s="12">
        <v>0</v>
      </c>
      <c r="AO1952" s="32"/>
      <c r="AP1952" s="39" t="s">
        <v>53</v>
      </c>
      <c r="AQ1952" s="32"/>
      <c r="AR1952" s="32">
        <v>0</v>
      </c>
      <c r="AS1952" s="12"/>
      <c r="AT1952" s="12"/>
      <c r="AU1952" s="12">
        <v>0</v>
      </c>
      <c r="AV1952" s="12"/>
      <c r="AW1952" s="12"/>
      <c r="AX1952" s="12">
        <v>0</v>
      </c>
      <c r="AY1952" s="45"/>
      <c r="AZ1952" s="32"/>
      <c r="BA1952" s="12">
        <v>0</v>
      </c>
      <c r="BB1952" s="12">
        <f t="shared" si="2448"/>
        <v>0</v>
      </c>
      <c r="BC1952" s="12">
        <f t="shared" si="2397"/>
        <v>0</v>
      </c>
      <c r="BD1952" s="12">
        <f t="shared" si="2398"/>
        <v>0</v>
      </c>
      <c r="BE1952" s="12"/>
      <c r="BF1952" s="12"/>
      <c r="BG1952" s="12"/>
      <c r="BH1952" s="12">
        <f t="shared" si="2449"/>
        <v>0</v>
      </c>
      <c r="BI1952" s="12"/>
      <c r="BJ1952" s="12"/>
      <c r="BK1952" s="12"/>
      <c r="BL1952" s="12">
        <f t="shared" si="2450"/>
        <v>0</v>
      </c>
      <c r="BM1952" s="12"/>
      <c r="BN1952" s="12"/>
      <c r="BO1952" s="12"/>
      <c r="BP1952" s="12">
        <f t="shared" si="2451"/>
        <v>0</v>
      </c>
      <c r="BQ1952" s="12"/>
      <c r="BR1952" s="12"/>
      <c r="BS1952" s="12"/>
      <c r="BT1952" s="12">
        <f t="shared" si="2452"/>
        <v>0</v>
      </c>
      <c r="BU1952" s="12"/>
      <c r="BV1952" s="12"/>
      <c r="BW1952" s="12"/>
      <c r="BX1952" s="12">
        <f t="shared" si="2453"/>
        <v>0</v>
      </c>
      <c r="BY1952" s="12"/>
      <c r="BZ1952" s="12"/>
      <c r="CA1952" s="12"/>
      <c r="CB1952" s="12">
        <f t="shared" si="2454"/>
        <v>0</v>
      </c>
      <c r="CC1952" s="12"/>
      <c r="CD1952" s="12"/>
      <c r="CE1952" s="12"/>
      <c r="CF1952" s="12">
        <f t="shared" si="2455"/>
        <v>0</v>
      </c>
      <c r="CG1952" s="12"/>
      <c r="CH1952" s="12"/>
      <c r="CI1952" s="12"/>
      <c r="CJ1952" s="12">
        <f t="shared" si="2456"/>
        <v>0</v>
      </c>
      <c r="CK1952" s="12"/>
      <c r="CL1952" s="12"/>
      <c r="CM1952" s="12"/>
      <c r="CN1952" s="12">
        <f t="shared" si="2457"/>
        <v>0</v>
      </c>
      <c r="CO1952" s="12"/>
      <c r="CP1952" s="12"/>
      <c r="CQ1952" s="12"/>
      <c r="CR1952" s="12">
        <f t="shared" si="2458"/>
        <v>0</v>
      </c>
      <c r="CS1952" s="12"/>
      <c r="CT1952" s="12"/>
      <c r="CU1952" s="12"/>
      <c r="CV1952" s="12">
        <f t="shared" si="2459"/>
        <v>0</v>
      </c>
      <c r="CW1952" s="12"/>
      <c r="CX1952" s="12"/>
      <c r="CY1952" s="12"/>
      <c r="CZ1952" s="12">
        <f t="shared" si="2460"/>
        <v>0</v>
      </c>
      <c r="DA1952" s="12"/>
      <c r="DB1952" s="12"/>
      <c r="DC1952" s="12"/>
      <c r="DD1952" s="12">
        <f t="shared" si="2461"/>
        <v>0</v>
      </c>
      <c r="DE1952" s="13" t="s">
        <v>54</v>
      </c>
      <c r="DF1952" s="14" t="s">
        <v>55</v>
      </c>
    </row>
    <row r="1953" spans="1:110" ht="51" hidden="1" x14ac:dyDescent="0.25">
      <c r="A1953" s="25" t="s">
        <v>2816</v>
      </c>
      <c r="B1953" s="48" t="s">
        <v>1882</v>
      </c>
      <c r="C1953" s="49">
        <v>1877</v>
      </c>
      <c r="D1953" s="49" t="s">
        <v>51</v>
      </c>
      <c r="E1953" s="48" t="s">
        <v>56</v>
      </c>
      <c r="F1953" s="50">
        <v>852</v>
      </c>
      <c r="G1953" s="50">
        <v>788</v>
      </c>
      <c r="H1953" s="51">
        <v>34130</v>
      </c>
      <c r="I1953" s="12">
        <f t="shared" si="2394"/>
        <v>3793472.5195999998</v>
      </c>
      <c r="J1953" s="12">
        <f t="shared" si="2395"/>
        <v>1896736.2597999999</v>
      </c>
      <c r="K1953" s="12">
        <f t="shared" si="2380"/>
        <v>1896736.2597999999</v>
      </c>
      <c r="L1953" s="12">
        <f t="shared" si="2415"/>
        <v>1896736.2597999999</v>
      </c>
      <c r="M1953" s="12">
        <f t="shared" si="2418"/>
        <v>0</v>
      </c>
      <c r="N1953" s="12"/>
      <c r="O1953" s="12"/>
      <c r="P1953" s="12">
        <v>0</v>
      </c>
      <c r="Q1953" s="12">
        <v>1965721.2139999999</v>
      </c>
      <c r="R1953" s="12">
        <v>2940380.4</v>
      </c>
      <c r="S1953" s="12">
        <v>974659.18599999999</v>
      </c>
      <c r="T1953" s="12"/>
      <c r="U1953" s="12"/>
      <c r="V1953" s="12">
        <v>0</v>
      </c>
      <c r="W1953" s="12">
        <v>427403.33199999999</v>
      </c>
      <c r="X1953" s="12">
        <v>392034</v>
      </c>
      <c r="Y1953" s="12">
        <v>-35369.331999999995</v>
      </c>
      <c r="Z1953" s="12"/>
      <c r="AA1953" s="12"/>
      <c r="AB1953" s="12">
        <v>0</v>
      </c>
      <c r="AC1953" s="12"/>
      <c r="AD1953" s="12">
        <v>461058.11959999998</v>
      </c>
      <c r="AE1953" s="12">
        <v>461058.11959999998</v>
      </c>
      <c r="AF1953" s="12"/>
      <c r="AG1953" s="12"/>
      <c r="AH1953" s="12">
        <v>0</v>
      </c>
      <c r="AI1953" s="12"/>
      <c r="AJ1953" s="12"/>
      <c r="AK1953" s="12">
        <v>0</v>
      </c>
      <c r="AL1953" s="12"/>
      <c r="AM1953" s="12"/>
      <c r="AN1953" s="12">
        <v>0</v>
      </c>
      <c r="AO1953" s="32"/>
      <c r="AP1953" s="39" t="s">
        <v>53</v>
      </c>
      <c r="AQ1953" s="32"/>
      <c r="AR1953" s="32">
        <v>0</v>
      </c>
      <c r="AS1953" s="12"/>
      <c r="AT1953" s="12"/>
      <c r="AU1953" s="12">
        <v>0</v>
      </c>
      <c r="AV1953" s="12"/>
      <c r="AW1953" s="12"/>
      <c r="AX1953" s="12">
        <v>0</v>
      </c>
      <c r="AY1953" s="45"/>
      <c r="AZ1953" s="32"/>
      <c r="BA1953" s="12">
        <v>0</v>
      </c>
      <c r="BB1953" s="12">
        <f t="shared" si="2448"/>
        <v>0</v>
      </c>
      <c r="BC1953" s="12">
        <f t="shared" si="2397"/>
        <v>0</v>
      </c>
      <c r="BD1953" s="12">
        <f t="shared" si="2398"/>
        <v>0</v>
      </c>
      <c r="BE1953" s="12"/>
      <c r="BF1953" s="12"/>
      <c r="BG1953" s="12"/>
      <c r="BH1953" s="12">
        <f t="shared" si="2449"/>
        <v>0</v>
      </c>
      <c r="BI1953" s="12"/>
      <c r="BJ1953" s="12"/>
      <c r="BK1953" s="12"/>
      <c r="BL1953" s="12">
        <f t="shared" si="2450"/>
        <v>0</v>
      </c>
      <c r="BM1953" s="12"/>
      <c r="BN1953" s="12"/>
      <c r="BO1953" s="12"/>
      <c r="BP1953" s="12">
        <f t="shared" si="2451"/>
        <v>0</v>
      </c>
      <c r="BQ1953" s="12"/>
      <c r="BR1953" s="12"/>
      <c r="BS1953" s="12"/>
      <c r="BT1953" s="12">
        <f t="shared" si="2452"/>
        <v>0</v>
      </c>
      <c r="BU1953" s="12"/>
      <c r="BV1953" s="12"/>
      <c r="BW1953" s="12"/>
      <c r="BX1953" s="12">
        <f t="shared" si="2453"/>
        <v>0</v>
      </c>
      <c r="BY1953" s="12"/>
      <c r="BZ1953" s="12"/>
      <c r="CA1953" s="12"/>
      <c r="CB1953" s="12">
        <f t="shared" si="2454"/>
        <v>0</v>
      </c>
      <c r="CC1953" s="12"/>
      <c r="CD1953" s="12"/>
      <c r="CE1953" s="12"/>
      <c r="CF1953" s="12">
        <f t="shared" si="2455"/>
        <v>0</v>
      </c>
      <c r="CG1953" s="12"/>
      <c r="CH1953" s="12"/>
      <c r="CI1953" s="12"/>
      <c r="CJ1953" s="12">
        <f t="shared" si="2456"/>
        <v>0</v>
      </c>
      <c r="CK1953" s="12"/>
      <c r="CL1953" s="12"/>
      <c r="CM1953" s="12"/>
      <c r="CN1953" s="12">
        <f t="shared" si="2457"/>
        <v>0</v>
      </c>
      <c r="CO1953" s="12"/>
      <c r="CP1953" s="12"/>
      <c r="CQ1953" s="12"/>
      <c r="CR1953" s="12">
        <f t="shared" si="2458"/>
        <v>0</v>
      </c>
      <c r="CS1953" s="12"/>
      <c r="CT1953" s="12"/>
      <c r="CU1953" s="12"/>
      <c r="CV1953" s="12">
        <f t="shared" si="2459"/>
        <v>0</v>
      </c>
      <c r="CW1953" s="12"/>
      <c r="CX1953" s="12"/>
      <c r="CY1953" s="12"/>
      <c r="CZ1953" s="12">
        <f t="shared" si="2460"/>
        <v>0</v>
      </c>
      <c r="DA1953" s="12"/>
      <c r="DB1953" s="12"/>
      <c r="DC1953" s="12"/>
      <c r="DD1953" s="12">
        <f t="shared" si="2461"/>
        <v>0</v>
      </c>
      <c r="DE1953" s="13" t="s">
        <v>54</v>
      </c>
      <c r="DF1953" s="14" t="s">
        <v>55</v>
      </c>
    </row>
    <row r="1954" spans="1:110" ht="51" hidden="1" x14ac:dyDescent="0.25">
      <c r="A1954" s="25" t="s">
        <v>2817</v>
      </c>
      <c r="B1954" s="48" t="s">
        <v>1883</v>
      </c>
      <c r="C1954" s="49">
        <v>1880</v>
      </c>
      <c r="D1954" s="49" t="s">
        <v>51</v>
      </c>
      <c r="E1954" s="48" t="s">
        <v>56</v>
      </c>
      <c r="F1954" s="50">
        <v>3692</v>
      </c>
      <c r="G1954" s="50">
        <v>2848.21</v>
      </c>
      <c r="H1954" s="51">
        <v>36312</v>
      </c>
      <c r="I1954" s="12">
        <f t="shared" si="2394"/>
        <v>1140492.57</v>
      </c>
      <c r="J1954" s="12">
        <f t="shared" si="2395"/>
        <v>521464.54000000004</v>
      </c>
      <c r="K1954" s="12">
        <f t="shared" si="2380"/>
        <v>619028.03</v>
      </c>
      <c r="L1954" s="12">
        <f t="shared" si="2415"/>
        <v>619028.03</v>
      </c>
      <c r="M1954" s="12">
        <f t="shared" si="2418"/>
        <v>0</v>
      </c>
      <c r="N1954" s="12"/>
      <c r="O1954" s="12"/>
      <c r="P1954" s="12">
        <v>0</v>
      </c>
      <c r="Q1954" s="12"/>
      <c r="R1954" s="12"/>
      <c r="S1954" s="12">
        <v>0</v>
      </c>
      <c r="T1954" s="12"/>
      <c r="U1954" s="12"/>
      <c r="V1954" s="12">
        <v>0</v>
      </c>
      <c r="W1954" s="12"/>
      <c r="X1954" s="12"/>
      <c r="Y1954" s="12">
        <v>0</v>
      </c>
      <c r="Z1954" s="12"/>
      <c r="AA1954" s="12"/>
      <c r="AB1954" s="12">
        <v>0</v>
      </c>
      <c r="AC1954" s="12">
        <v>1042929.08</v>
      </c>
      <c r="AD1954" s="12">
        <v>1042929.08</v>
      </c>
      <c r="AE1954" s="12">
        <v>0</v>
      </c>
      <c r="AF1954" s="12"/>
      <c r="AG1954" s="12"/>
      <c r="AH1954" s="12">
        <v>0</v>
      </c>
      <c r="AI1954" s="12"/>
      <c r="AJ1954" s="12"/>
      <c r="AK1954" s="12">
        <v>0</v>
      </c>
      <c r="AL1954" s="12"/>
      <c r="AM1954" s="12"/>
      <c r="AN1954" s="12">
        <v>0</v>
      </c>
      <c r="AO1954" s="32"/>
      <c r="AP1954" s="39" t="s">
        <v>53</v>
      </c>
      <c r="AQ1954" s="32"/>
      <c r="AR1954" s="32">
        <v>0</v>
      </c>
      <c r="AS1954" s="12"/>
      <c r="AT1954" s="12"/>
      <c r="AU1954" s="12">
        <v>0</v>
      </c>
      <c r="AV1954" s="12">
        <v>12816944.823999999</v>
      </c>
      <c r="AW1954" s="12"/>
      <c r="AX1954" s="12">
        <v>-12816944.823999999</v>
      </c>
      <c r="AY1954" s="45"/>
      <c r="AZ1954" s="32"/>
      <c r="BA1954" s="12">
        <v>0</v>
      </c>
      <c r="BB1954" s="12">
        <f t="shared" si="2448"/>
        <v>0</v>
      </c>
      <c r="BC1954" s="12">
        <f t="shared" si="2397"/>
        <v>97563.49</v>
      </c>
      <c r="BD1954" s="12">
        <f t="shared" si="2398"/>
        <v>97563.49</v>
      </c>
      <c r="BE1954" s="12"/>
      <c r="BF1954" s="12"/>
      <c r="BG1954" s="12"/>
      <c r="BH1954" s="12">
        <f t="shared" si="2449"/>
        <v>0</v>
      </c>
      <c r="BI1954" s="12"/>
      <c r="BJ1954" s="12"/>
      <c r="BK1954" s="12"/>
      <c r="BL1954" s="12">
        <f t="shared" si="2450"/>
        <v>0</v>
      </c>
      <c r="BM1954" s="12"/>
      <c r="BN1954" s="12"/>
      <c r="BO1954" s="12"/>
      <c r="BP1954" s="12">
        <f t="shared" si="2451"/>
        <v>0</v>
      </c>
      <c r="BQ1954" s="12"/>
      <c r="BR1954" s="12"/>
      <c r="BS1954" s="12"/>
      <c r="BT1954" s="12">
        <f t="shared" si="2452"/>
        <v>0</v>
      </c>
      <c r="BU1954" s="12"/>
      <c r="BV1954" s="12"/>
      <c r="BW1954" s="12"/>
      <c r="BX1954" s="12">
        <f t="shared" si="2453"/>
        <v>0</v>
      </c>
      <c r="BY1954" s="12"/>
      <c r="BZ1954" s="12"/>
      <c r="CA1954" s="12"/>
      <c r="CB1954" s="12">
        <f t="shared" si="2454"/>
        <v>0</v>
      </c>
      <c r="CC1954" s="12"/>
      <c r="CD1954" s="12"/>
      <c r="CE1954" s="12"/>
      <c r="CF1954" s="12">
        <f t="shared" si="2455"/>
        <v>0</v>
      </c>
      <c r="CG1954" s="12"/>
      <c r="CH1954" s="12"/>
      <c r="CI1954" s="12"/>
      <c r="CJ1954" s="12">
        <f t="shared" si="2456"/>
        <v>0</v>
      </c>
      <c r="CK1954" s="12"/>
      <c r="CL1954" s="12"/>
      <c r="CM1954" s="12"/>
      <c r="CN1954" s="12">
        <f t="shared" si="2457"/>
        <v>0</v>
      </c>
      <c r="CO1954" s="12"/>
      <c r="CP1954" s="12"/>
      <c r="CQ1954" s="12">
        <v>97563.49</v>
      </c>
      <c r="CR1954" s="12">
        <f t="shared" si="2458"/>
        <v>97563.49</v>
      </c>
      <c r="CS1954" s="12"/>
      <c r="CT1954" s="12"/>
      <c r="CU1954" s="12"/>
      <c r="CV1954" s="12">
        <f t="shared" si="2459"/>
        <v>0</v>
      </c>
      <c r="CW1954" s="12"/>
      <c r="CX1954" s="12"/>
      <c r="CY1954" s="12"/>
      <c r="CZ1954" s="12">
        <f t="shared" si="2460"/>
        <v>0</v>
      </c>
      <c r="DA1954" s="12"/>
      <c r="DB1954" s="12"/>
      <c r="DC1954" s="12"/>
      <c r="DD1954" s="12">
        <f t="shared" si="2461"/>
        <v>0</v>
      </c>
      <c r="DE1954" s="13" t="s">
        <v>54</v>
      </c>
      <c r="DF1954" s="14" t="s">
        <v>55</v>
      </c>
    </row>
    <row r="1955" spans="1:110" ht="51" hidden="1" x14ac:dyDescent="0.25">
      <c r="A1955" s="25" t="s">
        <v>2818</v>
      </c>
      <c r="B1955" s="48" t="s">
        <v>1884</v>
      </c>
      <c r="C1955" s="49">
        <v>1869</v>
      </c>
      <c r="D1955" s="49" t="s">
        <v>51</v>
      </c>
      <c r="E1955" s="48" t="s">
        <v>56</v>
      </c>
      <c r="F1955" s="50">
        <v>1468</v>
      </c>
      <c r="G1955" s="50">
        <v>1293</v>
      </c>
      <c r="H1955" s="51">
        <v>36248</v>
      </c>
      <c r="I1955" s="12">
        <f t="shared" si="2394"/>
        <v>4458832.7439999999</v>
      </c>
      <c r="J1955" s="12">
        <f t="shared" si="2395"/>
        <v>2229416.372</v>
      </c>
      <c r="K1955" s="12">
        <f t="shared" si="2380"/>
        <v>2229416.372</v>
      </c>
      <c r="L1955" s="12">
        <f t="shared" si="2415"/>
        <v>2229416.372</v>
      </c>
      <c r="M1955" s="12">
        <f t="shared" si="2418"/>
        <v>0</v>
      </c>
      <c r="N1955" s="12"/>
      <c r="O1955" s="12"/>
      <c r="P1955" s="12">
        <v>0</v>
      </c>
      <c r="Q1955" s="12">
        <v>3225479.0980000002</v>
      </c>
      <c r="R1955" s="12">
        <v>3225479.0980000002</v>
      </c>
      <c r="S1955" s="12">
        <v>0</v>
      </c>
      <c r="T1955" s="12"/>
      <c r="U1955" s="12"/>
      <c r="V1955" s="12">
        <v>0</v>
      </c>
      <c r="W1955" s="12">
        <v>701310.28899999999</v>
      </c>
      <c r="X1955" s="12">
        <v>468052.8</v>
      </c>
      <c r="Y1955" s="12">
        <v>-233257.489</v>
      </c>
      <c r="Z1955" s="12"/>
      <c r="AA1955" s="12"/>
      <c r="AB1955" s="12">
        <v>0</v>
      </c>
      <c r="AC1955" s="12">
        <v>765300.84600000002</v>
      </c>
      <c r="AD1955" s="12">
        <v>765300.84600000002</v>
      </c>
      <c r="AE1955" s="12">
        <v>0</v>
      </c>
      <c r="AF1955" s="12"/>
      <c r="AG1955" s="12"/>
      <c r="AH1955" s="12">
        <v>0</v>
      </c>
      <c r="AI1955" s="12"/>
      <c r="AJ1955" s="12"/>
      <c r="AK1955" s="12">
        <v>0</v>
      </c>
      <c r="AL1955" s="12"/>
      <c r="AM1955" s="12"/>
      <c r="AN1955" s="12">
        <v>0</v>
      </c>
      <c r="AO1955" s="32"/>
      <c r="AP1955" s="39" t="s">
        <v>53</v>
      </c>
      <c r="AQ1955" s="32"/>
      <c r="AR1955" s="32">
        <v>0</v>
      </c>
      <c r="AS1955" s="12"/>
      <c r="AT1955" s="12"/>
      <c r="AU1955" s="12">
        <v>0</v>
      </c>
      <c r="AV1955" s="12"/>
      <c r="AW1955" s="12"/>
      <c r="AX1955" s="12">
        <v>0</v>
      </c>
      <c r="AY1955" s="45"/>
      <c r="AZ1955" s="32"/>
      <c r="BA1955" s="12">
        <v>0</v>
      </c>
      <c r="BB1955" s="12">
        <f>BF1955+BJ1955+BN1955+BR1955+BV1955+BZ1955+CD1955+CH1955+CL1955+CP1955+CT1955+CX1955+DB1955</f>
        <v>0</v>
      </c>
      <c r="BC1955" s="12">
        <f t="shared" si="2397"/>
        <v>0</v>
      </c>
      <c r="BD1955" s="12">
        <f t="shared" si="2398"/>
        <v>0</v>
      </c>
      <c r="BE1955" s="12"/>
      <c r="BF1955" s="12"/>
      <c r="BG1955" s="12"/>
      <c r="BH1955" s="12">
        <f>BG1955-BF1955</f>
        <v>0</v>
      </c>
      <c r="BI1955" s="12"/>
      <c r="BJ1955" s="12"/>
      <c r="BK1955" s="12"/>
      <c r="BL1955" s="12">
        <f>BK1955-BJ1955</f>
        <v>0</v>
      </c>
      <c r="BM1955" s="12"/>
      <c r="BN1955" s="12"/>
      <c r="BO1955" s="12"/>
      <c r="BP1955" s="12">
        <f>BO1955-BN1955</f>
        <v>0</v>
      </c>
      <c r="BQ1955" s="12"/>
      <c r="BR1955" s="12"/>
      <c r="BS1955" s="12"/>
      <c r="BT1955" s="12">
        <f>BS1955-BR1955</f>
        <v>0</v>
      </c>
      <c r="BU1955" s="12"/>
      <c r="BV1955" s="12"/>
      <c r="BW1955" s="12"/>
      <c r="BX1955" s="12">
        <f>BW1955-BV1955</f>
        <v>0</v>
      </c>
      <c r="BY1955" s="12"/>
      <c r="BZ1955" s="12"/>
      <c r="CA1955" s="12"/>
      <c r="CB1955" s="12">
        <f>CA1955-BZ1955</f>
        <v>0</v>
      </c>
      <c r="CC1955" s="12"/>
      <c r="CD1955" s="12"/>
      <c r="CE1955" s="12"/>
      <c r="CF1955" s="12">
        <f>CE1955-CD1955</f>
        <v>0</v>
      </c>
      <c r="CG1955" s="12"/>
      <c r="CH1955" s="12"/>
      <c r="CI1955" s="12"/>
      <c r="CJ1955" s="12">
        <f>CI1955-CH1955</f>
        <v>0</v>
      </c>
      <c r="CK1955" s="12"/>
      <c r="CL1955" s="12"/>
      <c r="CM1955" s="12"/>
      <c r="CN1955" s="12">
        <f>CM1955-CL1955</f>
        <v>0</v>
      </c>
      <c r="CO1955" s="12"/>
      <c r="CP1955" s="12"/>
      <c r="CQ1955" s="12"/>
      <c r="CR1955" s="12">
        <f>CQ1955-CP1955</f>
        <v>0</v>
      </c>
      <c r="CS1955" s="12"/>
      <c r="CT1955" s="12"/>
      <c r="CU1955" s="12"/>
      <c r="CV1955" s="12">
        <f>CU1955-CT1955</f>
        <v>0</v>
      </c>
      <c r="CW1955" s="12"/>
      <c r="CX1955" s="12"/>
      <c r="CY1955" s="12"/>
      <c r="CZ1955" s="12">
        <f>CY1955-CX1955</f>
        <v>0</v>
      </c>
      <c r="DA1955" s="12"/>
      <c r="DB1955" s="12"/>
      <c r="DC1955" s="12"/>
      <c r="DD1955" s="12">
        <f>DC1955-DB1955</f>
        <v>0</v>
      </c>
      <c r="DE1955" s="13" t="s">
        <v>54</v>
      </c>
      <c r="DF1955" s="14" t="s">
        <v>55</v>
      </c>
    </row>
    <row r="1956" spans="1:110" ht="51" hidden="1" x14ac:dyDescent="0.25">
      <c r="A1956" s="25" t="s">
        <v>2819</v>
      </c>
      <c r="B1956" s="48" t="s">
        <v>1885</v>
      </c>
      <c r="C1956" s="49">
        <v>1850</v>
      </c>
      <c r="D1956" s="49" t="s">
        <v>51</v>
      </c>
      <c r="E1956" s="48" t="s">
        <v>56</v>
      </c>
      <c r="F1956" s="50">
        <v>3101.32</v>
      </c>
      <c r="G1956" s="50">
        <v>2694.32</v>
      </c>
      <c r="H1956" s="51">
        <v>33886</v>
      </c>
      <c r="I1956" s="12">
        <f t="shared" si="2394"/>
        <v>11044068</v>
      </c>
      <c r="J1956" s="12">
        <f t="shared" si="2395"/>
        <v>5522034</v>
      </c>
      <c r="K1956" s="12">
        <f t="shared" si="2380"/>
        <v>5522034</v>
      </c>
      <c r="L1956" s="12">
        <f t="shared" si="2415"/>
        <v>5522034</v>
      </c>
      <c r="M1956" s="12">
        <f t="shared" si="2418"/>
        <v>0</v>
      </c>
      <c r="N1956" s="12"/>
      <c r="O1956" s="12"/>
      <c r="P1956" s="12">
        <v>0</v>
      </c>
      <c r="Q1956" s="12"/>
      <c r="R1956" s="12"/>
      <c r="S1956" s="12">
        <v>0</v>
      </c>
      <c r="T1956" s="12"/>
      <c r="U1956" s="12"/>
      <c r="V1956" s="12">
        <v>0</v>
      </c>
      <c r="W1956" s="12"/>
      <c r="X1956" s="12"/>
      <c r="Y1956" s="12">
        <v>0</v>
      </c>
      <c r="Z1956" s="12"/>
      <c r="AA1956" s="12"/>
      <c r="AB1956" s="12">
        <v>0</v>
      </c>
      <c r="AC1956" s="12"/>
      <c r="AD1956" s="12"/>
      <c r="AE1956" s="12">
        <v>0</v>
      </c>
      <c r="AF1956" s="12"/>
      <c r="AG1956" s="12"/>
      <c r="AH1956" s="12">
        <v>0</v>
      </c>
      <c r="AI1956" s="12"/>
      <c r="AJ1956" s="12"/>
      <c r="AK1956" s="12">
        <v>0</v>
      </c>
      <c r="AL1956" s="12"/>
      <c r="AM1956" s="12"/>
      <c r="AN1956" s="12">
        <v>0</v>
      </c>
      <c r="AO1956" s="32"/>
      <c r="AP1956" s="39" t="s">
        <v>53</v>
      </c>
      <c r="AQ1956" s="32"/>
      <c r="AR1956" s="32">
        <v>0</v>
      </c>
      <c r="AS1956" s="12">
        <v>5179186.42</v>
      </c>
      <c r="AT1956" s="12">
        <v>4587052.8</v>
      </c>
      <c r="AU1956" s="12">
        <v>-592133.62000000011</v>
      </c>
      <c r="AV1956" s="12">
        <v>11367066.673</v>
      </c>
      <c r="AW1956" s="12">
        <v>6457015.2000000002</v>
      </c>
      <c r="AX1956" s="12">
        <v>-4910051.4730000002</v>
      </c>
      <c r="AY1956" s="45"/>
      <c r="AZ1956" s="32"/>
      <c r="BA1956" s="12">
        <v>0</v>
      </c>
      <c r="BB1956" s="12">
        <f>BF1956+BJ1956+BN1956+BR1956+BV1956+BZ1956+CD1956+CH1956+CL1956+CP1956+CT1956+CX1956+DB1956</f>
        <v>0</v>
      </c>
      <c r="BC1956" s="12">
        <f t="shared" si="2397"/>
        <v>0</v>
      </c>
      <c r="BD1956" s="12">
        <f t="shared" si="2398"/>
        <v>0</v>
      </c>
      <c r="BE1956" s="12"/>
      <c r="BF1956" s="12"/>
      <c r="BG1956" s="12"/>
      <c r="BH1956" s="12">
        <f>BG1956-BF1956</f>
        <v>0</v>
      </c>
      <c r="BI1956" s="12"/>
      <c r="BJ1956" s="12"/>
      <c r="BK1956" s="12"/>
      <c r="BL1956" s="12">
        <f>BK1956-BJ1956</f>
        <v>0</v>
      </c>
      <c r="BM1956" s="12"/>
      <c r="BN1956" s="12"/>
      <c r="BO1956" s="12"/>
      <c r="BP1956" s="12">
        <f>BO1956-BN1956</f>
        <v>0</v>
      </c>
      <c r="BQ1956" s="12"/>
      <c r="BR1956" s="12"/>
      <c r="BS1956" s="12"/>
      <c r="BT1956" s="12">
        <f>BS1956-BR1956</f>
        <v>0</v>
      </c>
      <c r="BU1956" s="12"/>
      <c r="BV1956" s="12"/>
      <c r="BW1956" s="12"/>
      <c r="BX1956" s="12">
        <f>BW1956-BV1956</f>
        <v>0</v>
      </c>
      <c r="BY1956" s="12"/>
      <c r="BZ1956" s="12"/>
      <c r="CA1956" s="12"/>
      <c r="CB1956" s="12">
        <f>CA1956-BZ1956</f>
        <v>0</v>
      </c>
      <c r="CC1956" s="12"/>
      <c r="CD1956" s="12"/>
      <c r="CE1956" s="12"/>
      <c r="CF1956" s="12">
        <f>CE1956-CD1956</f>
        <v>0</v>
      </c>
      <c r="CG1956" s="12"/>
      <c r="CH1956" s="12"/>
      <c r="CI1956" s="12"/>
      <c r="CJ1956" s="12">
        <f>CI1956-CH1956</f>
        <v>0</v>
      </c>
      <c r="CK1956" s="12"/>
      <c r="CL1956" s="12"/>
      <c r="CM1956" s="12"/>
      <c r="CN1956" s="12">
        <f>CM1956-CL1956</f>
        <v>0</v>
      </c>
      <c r="CO1956" s="12"/>
      <c r="CP1956" s="12"/>
      <c r="CQ1956" s="12"/>
      <c r="CR1956" s="12">
        <f>CQ1956-CP1956</f>
        <v>0</v>
      </c>
      <c r="CS1956" s="12"/>
      <c r="CT1956" s="12"/>
      <c r="CU1956" s="12"/>
      <c r="CV1956" s="12">
        <f>CU1956-CT1956</f>
        <v>0</v>
      </c>
      <c r="CW1956" s="12"/>
      <c r="CX1956" s="12"/>
      <c r="CY1956" s="12"/>
      <c r="CZ1956" s="12">
        <f>CY1956-CX1956</f>
        <v>0</v>
      </c>
      <c r="DA1956" s="12"/>
      <c r="DB1956" s="12"/>
      <c r="DC1956" s="12"/>
      <c r="DD1956" s="12">
        <f>DC1956-DB1956</f>
        <v>0</v>
      </c>
      <c r="DE1956" s="13" t="s">
        <v>54</v>
      </c>
      <c r="DF1956" s="14" t="s">
        <v>55</v>
      </c>
    </row>
    <row r="1957" spans="1:110" ht="51" hidden="1" x14ac:dyDescent="0.25">
      <c r="A1957" s="25" t="s">
        <v>2820</v>
      </c>
      <c r="B1957" s="48" t="s">
        <v>2425</v>
      </c>
      <c r="C1957" s="49">
        <v>1813</v>
      </c>
      <c r="D1957" s="49" t="s">
        <v>51</v>
      </c>
      <c r="E1957" s="48" t="s">
        <v>56</v>
      </c>
      <c r="F1957" s="50">
        <v>10088</v>
      </c>
      <c r="G1957" s="50">
        <v>10088</v>
      </c>
      <c r="H1957" s="51">
        <v>33878</v>
      </c>
      <c r="I1957" s="12">
        <f t="shared" si="2394"/>
        <v>39632252.192075521</v>
      </c>
      <c r="J1957" s="12">
        <f t="shared" si="2395"/>
        <v>19816126.09603776</v>
      </c>
      <c r="K1957" s="12">
        <f t="shared" si="2380"/>
        <v>19816126.09603776</v>
      </c>
      <c r="L1957" s="12">
        <f t="shared" si="2415"/>
        <v>19816126.09603776</v>
      </c>
      <c r="M1957" s="12">
        <f t="shared" si="2418"/>
        <v>0</v>
      </c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32"/>
      <c r="AP1957" s="39"/>
      <c r="AQ1957" s="32"/>
      <c r="AR1957" s="32"/>
      <c r="AS1957" s="12"/>
      <c r="AT1957" s="12"/>
      <c r="AU1957" s="12"/>
      <c r="AV1957" s="12"/>
      <c r="AW1957" s="12">
        <v>39632252.192075521</v>
      </c>
      <c r="AX1957" s="12">
        <v>45396000</v>
      </c>
      <c r="AY1957" s="45"/>
      <c r="AZ1957" s="32"/>
      <c r="BA1957" s="12"/>
      <c r="BB1957" s="12"/>
      <c r="BC1957" s="12">
        <f t="shared" si="2397"/>
        <v>0</v>
      </c>
      <c r="BD1957" s="12">
        <f t="shared" si="2398"/>
        <v>0</v>
      </c>
      <c r="BE1957" s="12"/>
      <c r="BF1957" s="12"/>
      <c r="BG1957" s="12"/>
      <c r="BH1957" s="12"/>
      <c r="BI1957" s="12"/>
      <c r="BJ1957" s="12"/>
      <c r="BK1957" s="12"/>
      <c r="BL1957" s="12"/>
      <c r="BM1957" s="12"/>
      <c r="BN1957" s="12"/>
      <c r="BO1957" s="12"/>
      <c r="BP1957" s="12"/>
      <c r="BQ1957" s="12"/>
      <c r="BR1957" s="12"/>
      <c r="BS1957" s="12"/>
      <c r="BT1957" s="12"/>
      <c r="BU1957" s="12"/>
      <c r="BV1957" s="12"/>
      <c r="BW1957" s="12"/>
      <c r="BX1957" s="12"/>
      <c r="BY1957" s="12"/>
      <c r="BZ1957" s="12"/>
      <c r="CA1957" s="12"/>
      <c r="CB1957" s="12"/>
      <c r="CC1957" s="12"/>
      <c r="CD1957" s="12"/>
      <c r="CE1957" s="12"/>
      <c r="CF1957" s="12"/>
      <c r="CG1957" s="12"/>
      <c r="CH1957" s="12"/>
      <c r="CI1957" s="12"/>
      <c r="CJ1957" s="12"/>
      <c r="CK1957" s="12"/>
      <c r="CL1957" s="12"/>
      <c r="CM1957" s="12"/>
      <c r="CN1957" s="12"/>
      <c r="CO1957" s="12"/>
      <c r="CP1957" s="12"/>
      <c r="CQ1957" s="12"/>
      <c r="CR1957" s="12"/>
      <c r="CS1957" s="12"/>
      <c r="CT1957" s="12"/>
      <c r="CU1957" s="12"/>
      <c r="CV1957" s="12"/>
      <c r="CW1957" s="12"/>
      <c r="CX1957" s="12"/>
      <c r="CY1957" s="12"/>
      <c r="CZ1957" s="12"/>
      <c r="DA1957" s="12"/>
      <c r="DB1957" s="12"/>
      <c r="DC1957" s="12"/>
      <c r="DD1957" s="12"/>
      <c r="DE1957" s="13" t="s">
        <v>54</v>
      </c>
      <c r="DF1957" s="14" t="s">
        <v>55</v>
      </c>
    </row>
    <row r="1958" spans="1:110" ht="51" hidden="1" x14ac:dyDescent="0.25">
      <c r="A1958" s="25" t="s">
        <v>2832</v>
      </c>
      <c r="B1958" s="48" t="s">
        <v>1886</v>
      </c>
      <c r="C1958" s="49">
        <v>1838</v>
      </c>
      <c r="D1958" s="49" t="s">
        <v>51</v>
      </c>
      <c r="E1958" s="48" t="s">
        <v>56</v>
      </c>
      <c r="F1958" s="50">
        <v>5002</v>
      </c>
      <c r="G1958" s="50">
        <v>4290</v>
      </c>
      <c r="H1958" s="51">
        <v>33865</v>
      </c>
      <c r="I1958" s="12">
        <f t="shared" si="2394"/>
        <v>22641286.392000001</v>
      </c>
      <c r="J1958" s="12">
        <f t="shared" si="2395"/>
        <v>11320643.196</v>
      </c>
      <c r="K1958" s="12">
        <f t="shared" si="2380"/>
        <v>11320643.196</v>
      </c>
      <c r="L1958" s="12">
        <f t="shared" si="2415"/>
        <v>11320643.196</v>
      </c>
      <c r="M1958" s="12">
        <f t="shared" si="2418"/>
        <v>0</v>
      </c>
      <c r="N1958" s="12"/>
      <c r="O1958" s="12"/>
      <c r="P1958" s="12">
        <v>0</v>
      </c>
      <c r="Q1958" s="12"/>
      <c r="R1958" s="12"/>
      <c r="S1958" s="12">
        <v>0</v>
      </c>
      <c r="T1958" s="12"/>
      <c r="U1958" s="12"/>
      <c r="V1958" s="12">
        <v>0</v>
      </c>
      <c r="W1958" s="12"/>
      <c r="X1958" s="12"/>
      <c r="Y1958" s="12">
        <v>0</v>
      </c>
      <c r="Z1958" s="12"/>
      <c r="AA1958" s="12"/>
      <c r="AB1958" s="12">
        <v>0</v>
      </c>
      <c r="AC1958" s="12"/>
      <c r="AD1958" s="12"/>
      <c r="AE1958" s="12">
        <v>0</v>
      </c>
      <c r="AF1958" s="12"/>
      <c r="AG1958" s="12"/>
      <c r="AH1958" s="12">
        <v>0</v>
      </c>
      <c r="AI1958" s="12"/>
      <c r="AJ1958" s="12"/>
      <c r="AK1958" s="12">
        <v>0</v>
      </c>
      <c r="AL1958" s="12"/>
      <c r="AM1958" s="12"/>
      <c r="AN1958" s="12">
        <v>0</v>
      </c>
      <c r="AO1958" s="32"/>
      <c r="AP1958" s="39" t="s">
        <v>53</v>
      </c>
      <c r="AQ1958" s="32"/>
      <c r="AR1958" s="32">
        <v>0</v>
      </c>
      <c r="AS1958" s="12"/>
      <c r="AT1958" s="12"/>
      <c r="AU1958" s="12">
        <v>0</v>
      </c>
      <c r="AV1958" s="12">
        <v>18099080.581</v>
      </c>
      <c r="AW1958" s="12">
        <v>22641286.392000001</v>
      </c>
      <c r="AX1958" s="12">
        <v>4542205.8110000007</v>
      </c>
      <c r="AY1958" s="45"/>
      <c r="AZ1958" s="32"/>
      <c r="BA1958" s="12">
        <v>0</v>
      </c>
      <c r="BB1958" s="12">
        <f t="shared" ref="BB1958:BB1959" si="2462">BF1958+BJ1958+BN1958+BR1958+BV1958+BZ1958+CD1958+CH1958+CL1958+CP1958+CT1958+CX1958+DB1958</f>
        <v>0</v>
      </c>
      <c r="BC1958" s="12">
        <f t="shared" si="2397"/>
        <v>0</v>
      </c>
      <c r="BD1958" s="12">
        <f t="shared" si="2398"/>
        <v>0</v>
      </c>
      <c r="BE1958" s="12"/>
      <c r="BF1958" s="12"/>
      <c r="BG1958" s="12"/>
      <c r="BH1958" s="12">
        <f>BG1958-BF1958</f>
        <v>0</v>
      </c>
      <c r="BI1958" s="12"/>
      <c r="BJ1958" s="12"/>
      <c r="BK1958" s="12"/>
      <c r="BL1958" s="12">
        <f>BK1958-BJ1958</f>
        <v>0</v>
      </c>
      <c r="BM1958" s="12"/>
      <c r="BN1958" s="12"/>
      <c r="BO1958" s="12"/>
      <c r="BP1958" s="12">
        <f>BO1958-BN1958</f>
        <v>0</v>
      </c>
      <c r="BQ1958" s="12"/>
      <c r="BR1958" s="12"/>
      <c r="BS1958" s="12"/>
      <c r="BT1958" s="12">
        <f>BS1958-BR1958</f>
        <v>0</v>
      </c>
      <c r="BU1958" s="12"/>
      <c r="BV1958" s="12"/>
      <c r="BW1958" s="12"/>
      <c r="BX1958" s="12">
        <f>BW1958-BV1958</f>
        <v>0</v>
      </c>
      <c r="BY1958" s="12"/>
      <c r="BZ1958" s="12"/>
      <c r="CA1958" s="12"/>
      <c r="CB1958" s="12">
        <f>CA1958-BZ1958</f>
        <v>0</v>
      </c>
      <c r="CC1958" s="12"/>
      <c r="CD1958" s="12"/>
      <c r="CE1958" s="12"/>
      <c r="CF1958" s="12">
        <f>CE1958-CD1958</f>
        <v>0</v>
      </c>
      <c r="CG1958" s="12"/>
      <c r="CH1958" s="12"/>
      <c r="CI1958" s="12"/>
      <c r="CJ1958" s="12">
        <f>CI1958-CH1958</f>
        <v>0</v>
      </c>
      <c r="CK1958" s="12"/>
      <c r="CL1958" s="12"/>
      <c r="CM1958" s="12"/>
      <c r="CN1958" s="12">
        <f>CM1958-CL1958</f>
        <v>0</v>
      </c>
      <c r="CO1958" s="12"/>
      <c r="CP1958" s="12"/>
      <c r="CQ1958" s="12"/>
      <c r="CR1958" s="12">
        <f>CQ1958-CP1958</f>
        <v>0</v>
      </c>
      <c r="CS1958" s="12"/>
      <c r="CT1958" s="12"/>
      <c r="CU1958" s="12"/>
      <c r="CV1958" s="12">
        <f>CU1958-CT1958</f>
        <v>0</v>
      </c>
      <c r="CW1958" s="12"/>
      <c r="CX1958" s="12"/>
      <c r="CY1958" s="12"/>
      <c r="CZ1958" s="12">
        <f>CY1958-CX1958</f>
        <v>0</v>
      </c>
      <c r="DA1958" s="12"/>
      <c r="DB1958" s="12"/>
      <c r="DC1958" s="12"/>
      <c r="DD1958" s="12">
        <f>DC1958-DB1958</f>
        <v>0</v>
      </c>
      <c r="DE1958" s="13" t="s">
        <v>54</v>
      </c>
      <c r="DF1958" s="14" t="s">
        <v>55</v>
      </c>
    </row>
    <row r="1959" spans="1:110" ht="51" hidden="1" x14ac:dyDescent="0.25">
      <c r="A1959" s="25" t="s">
        <v>2836</v>
      </c>
      <c r="B1959" s="48" t="s">
        <v>1887</v>
      </c>
      <c r="C1959" s="49">
        <v>1860</v>
      </c>
      <c r="D1959" s="49" t="s">
        <v>51</v>
      </c>
      <c r="E1959" s="48" t="s">
        <v>56</v>
      </c>
      <c r="F1959" s="50">
        <v>1898</v>
      </c>
      <c r="G1959" s="50">
        <v>1561</v>
      </c>
      <c r="H1959" s="51">
        <v>33744</v>
      </c>
      <c r="I1959" s="12">
        <f t="shared" si="2394"/>
        <v>6781538.8250000002</v>
      </c>
      <c r="J1959" s="12">
        <f t="shared" si="2395"/>
        <v>3390769.4125000001</v>
      </c>
      <c r="K1959" s="12">
        <f t="shared" si="2380"/>
        <v>3390769.4125000001</v>
      </c>
      <c r="L1959" s="12">
        <f t="shared" si="2415"/>
        <v>3390769.4125000001</v>
      </c>
      <c r="M1959" s="12">
        <f t="shared" si="2418"/>
        <v>0</v>
      </c>
      <c r="N1959" s="12"/>
      <c r="O1959" s="12"/>
      <c r="P1959" s="12">
        <v>0</v>
      </c>
      <c r="Q1959" s="12"/>
      <c r="R1959" s="12"/>
      <c r="S1959" s="12">
        <v>0</v>
      </c>
      <c r="T1959" s="12"/>
      <c r="U1959" s="12"/>
      <c r="V1959" s="12">
        <v>0</v>
      </c>
      <c r="W1959" s="12"/>
      <c r="X1959" s="12"/>
      <c r="Y1959" s="12">
        <v>0</v>
      </c>
      <c r="Z1959" s="12"/>
      <c r="AA1959" s="12"/>
      <c r="AB1959" s="12">
        <v>0</v>
      </c>
      <c r="AC1959" s="12"/>
      <c r="AD1959" s="12"/>
      <c r="AE1959" s="12">
        <v>0</v>
      </c>
      <c r="AF1959" s="12">
        <v>1797085.625</v>
      </c>
      <c r="AG1959" s="12">
        <v>1797085.625</v>
      </c>
      <c r="AH1959" s="12">
        <v>0</v>
      </c>
      <c r="AI1959" s="12"/>
      <c r="AJ1959" s="12"/>
      <c r="AK1959" s="12">
        <v>0</v>
      </c>
      <c r="AL1959" s="12"/>
      <c r="AM1959" s="12"/>
      <c r="AN1959" s="12">
        <v>0</v>
      </c>
      <c r="AO1959" s="32"/>
      <c r="AP1959" s="39" t="s">
        <v>53</v>
      </c>
      <c r="AQ1959" s="32"/>
      <c r="AR1959" s="32">
        <v>0</v>
      </c>
      <c r="AS1959" s="12">
        <v>5273897.24</v>
      </c>
      <c r="AT1959" s="12">
        <v>4984453.2</v>
      </c>
      <c r="AU1959" s="12">
        <v>-289444.04000000004</v>
      </c>
      <c r="AV1959" s="12">
        <v>6585702.7479999997</v>
      </c>
      <c r="AW1959" s="12"/>
      <c r="AX1959" s="12">
        <v>-6585702.7479999997</v>
      </c>
      <c r="AY1959" s="45"/>
      <c r="AZ1959" s="32"/>
      <c r="BA1959" s="12">
        <v>0</v>
      </c>
      <c r="BB1959" s="12">
        <f t="shared" si="2462"/>
        <v>0</v>
      </c>
      <c r="BC1959" s="12">
        <f t="shared" si="2397"/>
        <v>0</v>
      </c>
      <c r="BD1959" s="12">
        <f t="shared" si="2398"/>
        <v>0</v>
      </c>
      <c r="BE1959" s="12"/>
      <c r="BF1959" s="12"/>
      <c r="BG1959" s="12"/>
      <c r="BH1959" s="12">
        <f>BG1959-BF1959</f>
        <v>0</v>
      </c>
      <c r="BI1959" s="12"/>
      <c r="BJ1959" s="12"/>
      <c r="BK1959" s="12"/>
      <c r="BL1959" s="12">
        <f>BK1959-BJ1959</f>
        <v>0</v>
      </c>
      <c r="BM1959" s="12"/>
      <c r="BN1959" s="12"/>
      <c r="BO1959" s="12"/>
      <c r="BP1959" s="12">
        <f>BO1959-BN1959</f>
        <v>0</v>
      </c>
      <c r="BQ1959" s="12"/>
      <c r="BR1959" s="12"/>
      <c r="BS1959" s="12"/>
      <c r="BT1959" s="12">
        <f>BS1959-BR1959</f>
        <v>0</v>
      </c>
      <c r="BU1959" s="12"/>
      <c r="BV1959" s="12"/>
      <c r="BW1959" s="12"/>
      <c r="BX1959" s="12">
        <f>BW1959-BV1959</f>
        <v>0</v>
      </c>
      <c r="BY1959" s="12"/>
      <c r="BZ1959" s="12"/>
      <c r="CA1959" s="12"/>
      <c r="CB1959" s="12">
        <f>CA1959-BZ1959</f>
        <v>0</v>
      </c>
      <c r="CC1959" s="12"/>
      <c r="CD1959" s="12"/>
      <c r="CE1959" s="12"/>
      <c r="CF1959" s="12">
        <f>CE1959-CD1959</f>
        <v>0</v>
      </c>
      <c r="CG1959" s="12"/>
      <c r="CH1959" s="12"/>
      <c r="CI1959" s="12"/>
      <c r="CJ1959" s="12">
        <f>CI1959-CH1959</f>
        <v>0</v>
      </c>
      <c r="CK1959" s="12"/>
      <c r="CL1959" s="12"/>
      <c r="CM1959" s="12"/>
      <c r="CN1959" s="12">
        <f>CM1959-CL1959</f>
        <v>0</v>
      </c>
      <c r="CO1959" s="12"/>
      <c r="CP1959" s="12"/>
      <c r="CQ1959" s="12"/>
      <c r="CR1959" s="12">
        <f>CQ1959-CP1959</f>
        <v>0</v>
      </c>
      <c r="CS1959" s="12"/>
      <c r="CT1959" s="12"/>
      <c r="CU1959" s="12"/>
      <c r="CV1959" s="12">
        <f>CU1959-CT1959</f>
        <v>0</v>
      </c>
      <c r="CW1959" s="12"/>
      <c r="CX1959" s="12"/>
      <c r="CY1959" s="12"/>
      <c r="CZ1959" s="12">
        <f>CY1959-CX1959</f>
        <v>0</v>
      </c>
      <c r="DA1959" s="12"/>
      <c r="DB1959" s="12"/>
      <c r="DC1959" s="12"/>
      <c r="DD1959" s="12">
        <f>DC1959-DB1959</f>
        <v>0</v>
      </c>
      <c r="DE1959" s="13" t="s">
        <v>54</v>
      </c>
      <c r="DF1959" s="14" t="s">
        <v>55</v>
      </c>
    </row>
    <row r="1960" spans="1:110" ht="38.25" hidden="1" x14ac:dyDescent="0.25">
      <c r="A1960" s="25" t="s">
        <v>2849</v>
      </c>
      <c r="B1960" s="48" t="s">
        <v>1888</v>
      </c>
      <c r="C1960" s="49">
        <v>1828</v>
      </c>
      <c r="D1960" s="49">
        <v>1955</v>
      </c>
      <c r="E1960" s="48" t="s">
        <v>52</v>
      </c>
      <c r="F1960" s="50">
        <v>2881</v>
      </c>
      <c r="G1960" s="50">
        <v>2442</v>
      </c>
      <c r="H1960" s="51">
        <v>34053</v>
      </c>
      <c r="I1960" s="12">
        <f t="shared" si="2394"/>
        <v>2665724</v>
      </c>
      <c r="J1960" s="12">
        <f t="shared" si="2395"/>
        <v>1332862</v>
      </c>
      <c r="K1960" s="12">
        <f t="shared" si="2380"/>
        <v>1332862</v>
      </c>
      <c r="L1960" s="12">
        <f t="shared" si="2415"/>
        <v>1332862</v>
      </c>
      <c r="M1960" s="12">
        <f t="shared" si="2418"/>
        <v>0</v>
      </c>
      <c r="N1960" s="12"/>
      <c r="O1960" s="12"/>
      <c r="P1960" s="12">
        <v>0</v>
      </c>
      <c r="Q1960" s="12"/>
      <c r="R1960" s="12"/>
      <c r="S1960" s="12">
        <v>0</v>
      </c>
      <c r="T1960" s="12"/>
      <c r="U1960" s="12"/>
      <c r="V1960" s="12">
        <v>0</v>
      </c>
      <c r="W1960" s="12"/>
      <c r="X1960" s="12"/>
      <c r="Y1960" s="12">
        <v>0</v>
      </c>
      <c r="Z1960" s="12"/>
      <c r="AA1960" s="12"/>
      <c r="AB1960" s="12">
        <v>0</v>
      </c>
      <c r="AC1960" s="12"/>
      <c r="AD1960" s="12"/>
      <c r="AE1960" s="12">
        <v>0</v>
      </c>
      <c r="AF1960" s="12"/>
      <c r="AG1960" s="12"/>
      <c r="AH1960" s="12">
        <v>0</v>
      </c>
      <c r="AI1960" s="12"/>
      <c r="AJ1960" s="12"/>
      <c r="AK1960" s="12">
        <v>0</v>
      </c>
      <c r="AL1960" s="12"/>
      <c r="AM1960" s="12"/>
      <c r="AN1960" s="12">
        <v>0</v>
      </c>
      <c r="AO1960" s="32">
        <v>5865710</v>
      </c>
      <c r="AP1960" s="39" t="s">
        <v>552</v>
      </c>
      <c r="AQ1960" s="32">
        <v>2665724</v>
      </c>
      <c r="AR1960" s="32">
        <v>-3199986</v>
      </c>
      <c r="AS1960" s="12"/>
      <c r="AT1960" s="12"/>
      <c r="AU1960" s="12">
        <v>0</v>
      </c>
      <c r="AV1960" s="12"/>
      <c r="AW1960" s="12"/>
      <c r="AX1960" s="12">
        <v>0</v>
      </c>
      <c r="AY1960" s="45"/>
      <c r="AZ1960" s="32"/>
      <c r="BA1960" s="12">
        <v>0</v>
      </c>
      <c r="BB1960" s="12">
        <f>BF1960+BJ1960+BN1960+BR1960+BV1960+BZ1960+CD1960+CH1960+CL1960+CP1960+CT1960+CX1960+DB1960</f>
        <v>0</v>
      </c>
      <c r="BC1960" s="12">
        <f t="shared" si="2397"/>
        <v>0</v>
      </c>
      <c r="BD1960" s="12">
        <f t="shared" si="2398"/>
        <v>0</v>
      </c>
      <c r="BE1960" s="12"/>
      <c r="BF1960" s="12"/>
      <c r="BG1960" s="12"/>
      <c r="BH1960" s="12">
        <f>BG1960-BF1960</f>
        <v>0</v>
      </c>
      <c r="BI1960" s="12"/>
      <c r="BJ1960" s="12"/>
      <c r="BK1960" s="12"/>
      <c r="BL1960" s="12">
        <f>BK1960-BJ1960</f>
        <v>0</v>
      </c>
      <c r="BM1960" s="12"/>
      <c r="BN1960" s="12"/>
      <c r="BO1960" s="12"/>
      <c r="BP1960" s="12">
        <f>BO1960-BN1960</f>
        <v>0</v>
      </c>
      <c r="BQ1960" s="12"/>
      <c r="BR1960" s="12"/>
      <c r="BS1960" s="12"/>
      <c r="BT1960" s="12">
        <f>BS1960-BR1960</f>
        <v>0</v>
      </c>
      <c r="BU1960" s="12"/>
      <c r="BV1960" s="12"/>
      <c r="BW1960" s="12"/>
      <c r="BX1960" s="12">
        <f>BW1960-BV1960</f>
        <v>0</v>
      </c>
      <c r="BY1960" s="12"/>
      <c r="BZ1960" s="12"/>
      <c r="CA1960" s="12"/>
      <c r="CB1960" s="12">
        <f>CA1960-BZ1960</f>
        <v>0</v>
      </c>
      <c r="CC1960" s="12"/>
      <c r="CD1960" s="12"/>
      <c r="CE1960" s="12"/>
      <c r="CF1960" s="12">
        <f>CE1960-CD1960</f>
        <v>0</v>
      </c>
      <c r="CG1960" s="12"/>
      <c r="CH1960" s="12"/>
      <c r="CI1960" s="12"/>
      <c r="CJ1960" s="12">
        <f>CI1960-CH1960</f>
        <v>0</v>
      </c>
      <c r="CK1960" s="12"/>
      <c r="CL1960" s="12"/>
      <c r="CM1960" s="12"/>
      <c r="CN1960" s="12">
        <f>CM1960-CL1960</f>
        <v>0</v>
      </c>
      <c r="CO1960" s="12"/>
      <c r="CP1960" s="12"/>
      <c r="CQ1960" s="12"/>
      <c r="CR1960" s="12">
        <f>CQ1960-CP1960</f>
        <v>0</v>
      </c>
      <c r="CS1960" s="12"/>
      <c r="CT1960" s="12"/>
      <c r="CU1960" s="12"/>
      <c r="CV1960" s="12">
        <f>CU1960-CT1960</f>
        <v>0</v>
      </c>
      <c r="CW1960" s="12"/>
      <c r="CX1960" s="12"/>
      <c r="CY1960" s="12"/>
      <c r="CZ1960" s="12">
        <f>CY1960-CX1960</f>
        <v>0</v>
      </c>
      <c r="DA1960" s="12"/>
      <c r="DB1960" s="12"/>
      <c r="DC1960" s="12"/>
      <c r="DD1960" s="12">
        <f>DC1960-DB1960</f>
        <v>0</v>
      </c>
      <c r="DE1960" s="13" t="s">
        <v>54</v>
      </c>
      <c r="DF1960" s="14" t="s">
        <v>55</v>
      </c>
    </row>
    <row r="1961" spans="1:110" ht="51" hidden="1" x14ac:dyDescent="0.25">
      <c r="A1961" s="25" t="s">
        <v>2850</v>
      </c>
      <c r="B1961" s="48" t="s">
        <v>2682</v>
      </c>
      <c r="C1961" s="49">
        <v>1799</v>
      </c>
      <c r="D1961" s="49" t="s">
        <v>51</v>
      </c>
      <c r="E1961" s="48" t="s">
        <v>56</v>
      </c>
      <c r="F1961" s="50">
        <v>3497</v>
      </c>
      <c r="G1961" s="50">
        <v>3139</v>
      </c>
      <c r="H1961" s="51">
        <v>33966</v>
      </c>
      <c r="I1961" s="12">
        <f t="shared" si="2394"/>
        <v>99072.68</v>
      </c>
      <c r="J1961" s="12">
        <f t="shared" si="2395"/>
        <v>0</v>
      </c>
      <c r="K1961" s="12">
        <f t="shared" si="2380"/>
        <v>99072.68</v>
      </c>
      <c r="L1961" s="12">
        <f t="shared" si="2415"/>
        <v>99072.68</v>
      </c>
      <c r="M1961" s="12">
        <f t="shared" si="2418"/>
        <v>0</v>
      </c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32"/>
      <c r="AP1961" s="39"/>
      <c r="AQ1961" s="32"/>
      <c r="AR1961" s="32"/>
      <c r="AS1961" s="12"/>
      <c r="AT1961" s="12"/>
      <c r="AU1961" s="12"/>
      <c r="AV1961" s="12"/>
      <c r="AW1961" s="12"/>
      <c r="AX1961" s="12"/>
      <c r="AY1961" s="45"/>
      <c r="AZ1961" s="32"/>
      <c r="BA1961" s="12"/>
      <c r="BB1961" s="12"/>
      <c r="BC1961" s="12">
        <f t="shared" si="2397"/>
        <v>99072.68</v>
      </c>
      <c r="BD1961" s="12">
        <f t="shared" si="2398"/>
        <v>99072.68</v>
      </c>
      <c r="BE1961" s="12"/>
      <c r="BF1961" s="12"/>
      <c r="BG1961" s="12"/>
      <c r="BH1961" s="12"/>
      <c r="BI1961" s="12"/>
      <c r="BJ1961" s="12"/>
      <c r="BK1961" s="12"/>
      <c r="BL1961" s="12"/>
      <c r="BM1961" s="12"/>
      <c r="BN1961" s="12"/>
      <c r="BO1961" s="12"/>
      <c r="BP1961" s="12"/>
      <c r="BQ1961" s="12"/>
      <c r="BR1961" s="12"/>
      <c r="BS1961" s="12"/>
      <c r="BT1961" s="12"/>
      <c r="BU1961" s="12"/>
      <c r="BV1961" s="12"/>
      <c r="BW1961" s="12"/>
      <c r="BX1961" s="12"/>
      <c r="BY1961" s="12"/>
      <c r="BZ1961" s="12"/>
      <c r="CA1961" s="12"/>
      <c r="CB1961" s="12"/>
      <c r="CC1961" s="12"/>
      <c r="CD1961" s="12"/>
      <c r="CE1961" s="12">
        <v>99072.68</v>
      </c>
      <c r="CF1961" s="12">
        <f>CE1961-CD1961</f>
        <v>99072.68</v>
      </c>
      <c r="CG1961" s="12"/>
      <c r="CH1961" s="12"/>
      <c r="CI1961" s="12"/>
      <c r="CJ1961" s="12"/>
      <c r="CK1961" s="12"/>
      <c r="CL1961" s="12"/>
      <c r="CM1961" s="12"/>
      <c r="CN1961" s="12"/>
      <c r="CO1961" s="12"/>
      <c r="CP1961" s="12"/>
      <c r="CQ1961" s="12"/>
      <c r="CR1961" s="12"/>
      <c r="CS1961" s="12"/>
      <c r="CT1961" s="12"/>
      <c r="CU1961" s="12"/>
      <c r="CV1961" s="12"/>
      <c r="CW1961" s="12"/>
      <c r="CX1961" s="12"/>
      <c r="CY1961" s="12"/>
      <c r="CZ1961" s="12"/>
      <c r="DA1961" s="12"/>
      <c r="DB1961" s="12"/>
      <c r="DC1961" s="12"/>
      <c r="DD1961" s="12"/>
      <c r="DE1961" s="13" t="s">
        <v>54</v>
      </c>
      <c r="DF1961" s="14" t="s">
        <v>55</v>
      </c>
    </row>
    <row r="1962" spans="1:110" ht="51" hidden="1" x14ac:dyDescent="0.25">
      <c r="A1962" s="25" t="s">
        <v>2851</v>
      </c>
      <c r="B1962" s="48" t="s">
        <v>1889</v>
      </c>
      <c r="C1962" s="49">
        <v>1766</v>
      </c>
      <c r="D1962" s="49" t="s">
        <v>51</v>
      </c>
      <c r="E1962" s="48" t="s">
        <v>56</v>
      </c>
      <c r="F1962" s="50">
        <v>2533</v>
      </c>
      <c r="G1962" s="50">
        <v>2282.1</v>
      </c>
      <c r="H1962" s="51">
        <v>33777</v>
      </c>
      <c r="I1962" s="12">
        <f t="shared" si="2394"/>
        <v>7654501.2000000002</v>
      </c>
      <c r="J1962" s="12">
        <f t="shared" si="2395"/>
        <v>3827250.6</v>
      </c>
      <c r="K1962" s="12">
        <f t="shared" si="2380"/>
        <v>3827250.6</v>
      </c>
      <c r="L1962" s="12">
        <f t="shared" si="2415"/>
        <v>3827250.6</v>
      </c>
      <c r="M1962" s="12">
        <f t="shared" si="2418"/>
        <v>0</v>
      </c>
      <c r="N1962" s="12"/>
      <c r="O1962" s="12"/>
      <c r="P1962" s="12">
        <v>0</v>
      </c>
      <c r="Q1962" s="12"/>
      <c r="R1962" s="12"/>
      <c r="S1962" s="12">
        <v>0</v>
      </c>
      <c r="T1962" s="12"/>
      <c r="U1962" s="12"/>
      <c r="V1962" s="12">
        <v>0</v>
      </c>
      <c r="W1962" s="12"/>
      <c r="X1962" s="12"/>
      <c r="Y1962" s="12">
        <v>0</v>
      </c>
      <c r="Z1962" s="12"/>
      <c r="AA1962" s="12"/>
      <c r="AB1962" s="12">
        <v>0</v>
      </c>
      <c r="AC1962" s="12"/>
      <c r="AD1962" s="12"/>
      <c r="AE1962" s="12">
        <v>0</v>
      </c>
      <c r="AF1962" s="12"/>
      <c r="AG1962" s="12"/>
      <c r="AH1962" s="12">
        <v>0</v>
      </c>
      <c r="AI1962" s="12"/>
      <c r="AJ1962" s="12"/>
      <c r="AK1962" s="12">
        <v>0</v>
      </c>
      <c r="AL1962" s="12"/>
      <c r="AM1962" s="12"/>
      <c r="AN1962" s="12">
        <v>0</v>
      </c>
      <c r="AO1962" s="32"/>
      <c r="AP1962" s="39" t="s">
        <v>53</v>
      </c>
      <c r="AQ1962" s="32"/>
      <c r="AR1962" s="32">
        <v>0</v>
      </c>
      <c r="AS1962" s="12"/>
      <c r="AT1962" s="12"/>
      <c r="AU1962" s="12">
        <v>0</v>
      </c>
      <c r="AV1962" s="12">
        <v>9627951.8790000007</v>
      </c>
      <c r="AW1962" s="12">
        <v>7654501.2000000002</v>
      </c>
      <c r="AX1962" s="12">
        <v>-1973450.6790000005</v>
      </c>
      <c r="AY1962" s="45"/>
      <c r="AZ1962" s="32"/>
      <c r="BA1962" s="12">
        <v>0</v>
      </c>
      <c r="BB1962" s="12">
        <f>BF1962+BJ1962+BN1962+BR1962+BV1962+BZ1962+CD1962+CH1962+CL1962+CP1962+CT1962+CX1962+DB1962</f>
        <v>0</v>
      </c>
      <c r="BC1962" s="12">
        <f t="shared" si="2397"/>
        <v>0</v>
      </c>
      <c r="BD1962" s="12">
        <f t="shared" si="2398"/>
        <v>0</v>
      </c>
      <c r="BE1962" s="12"/>
      <c r="BF1962" s="12"/>
      <c r="BG1962" s="12"/>
      <c r="BH1962" s="12">
        <f>BG1962-BF1962</f>
        <v>0</v>
      </c>
      <c r="BI1962" s="12"/>
      <c r="BJ1962" s="12"/>
      <c r="BK1962" s="12"/>
      <c r="BL1962" s="12">
        <f>BK1962-BJ1962</f>
        <v>0</v>
      </c>
      <c r="BM1962" s="12"/>
      <c r="BN1962" s="12"/>
      <c r="BO1962" s="12"/>
      <c r="BP1962" s="12">
        <f>BO1962-BN1962</f>
        <v>0</v>
      </c>
      <c r="BQ1962" s="12"/>
      <c r="BR1962" s="12"/>
      <c r="BS1962" s="12"/>
      <c r="BT1962" s="12">
        <f>BS1962-BR1962</f>
        <v>0</v>
      </c>
      <c r="BU1962" s="12"/>
      <c r="BV1962" s="12"/>
      <c r="BW1962" s="12"/>
      <c r="BX1962" s="12">
        <f>BW1962-BV1962</f>
        <v>0</v>
      </c>
      <c r="BY1962" s="12"/>
      <c r="BZ1962" s="12"/>
      <c r="CA1962" s="12"/>
      <c r="CB1962" s="12">
        <f>CA1962-BZ1962</f>
        <v>0</v>
      </c>
      <c r="CC1962" s="12"/>
      <c r="CD1962" s="12"/>
      <c r="CE1962" s="12"/>
      <c r="CF1962" s="12">
        <f>CE1962-CD1962</f>
        <v>0</v>
      </c>
      <c r="CG1962" s="12"/>
      <c r="CH1962" s="12"/>
      <c r="CI1962" s="12"/>
      <c r="CJ1962" s="12">
        <f>CI1962-CH1962</f>
        <v>0</v>
      </c>
      <c r="CK1962" s="12"/>
      <c r="CL1962" s="12"/>
      <c r="CM1962" s="12"/>
      <c r="CN1962" s="12">
        <f>CM1962-CL1962</f>
        <v>0</v>
      </c>
      <c r="CO1962" s="12"/>
      <c r="CP1962" s="12"/>
      <c r="CQ1962" s="12"/>
      <c r="CR1962" s="12">
        <f>CQ1962-CP1962</f>
        <v>0</v>
      </c>
      <c r="CS1962" s="12"/>
      <c r="CT1962" s="12"/>
      <c r="CU1962" s="12"/>
      <c r="CV1962" s="12">
        <f>CU1962-CT1962</f>
        <v>0</v>
      </c>
      <c r="CW1962" s="12"/>
      <c r="CX1962" s="12"/>
      <c r="CY1962" s="12"/>
      <c r="CZ1962" s="12">
        <f>CY1962-CX1962</f>
        <v>0</v>
      </c>
      <c r="DA1962" s="12"/>
      <c r="DB1962" s="12"/>
      <c r="DC1962" s="12"/>
      <c r="DD1962" s="12">
        <f>DC1962-DB1962</f>
        <v>0</v>
      </c>
      <c r="DE1962" s="13" t="s">
        <v>54</v>
      </c>
      <c r="DF1962" s="14" t="s">
        <v>55</v>
      </c>
    </row>
    <row r="1963" spans="1:110" ht="51" hidden="1" x14ac:dyDescent="0.25">
      <c r="A1963" s="25" t="s">
        <v>2852</v>
      </c>
      <c r="B1963" s="48" t="s">
        <v>2426</v>
      </c>
      <c r="C1963" s="49">
        <v>1831</v>
      </c>
      <c r="D1963" s="49" t="s">
        <v>51</v>
      </c>
      <c r="E1963" s="48" t="s">
        <v>56</v>
      </c>
      <c r="F1963" s="50">
        <v>5581</v>
      </c>
      <c r="G1963" s="50">
        <v>4990</v>
      </c>
      <c r="H1963" s="51">
        <v>34358</v>
      </c>
      <c r="I1963" s="12">
        <f t="shared" si="2394"/>
        <v>19603978.830140445</v>
      </c>
      <c r="J1963" s="12">
        <f t="shared" si="2395"/>
        <v>9801989.4150702227</v>
      </c>
      <c r="K1963" s="12">
        <f t="shared" si="2380"/>
        <v>9801989.4150702227</v>
      </c>
      <c r="L1963" s="12">
        <f t="shared" si="2415"/>
        <v>9801989.4150702227</v>
      </c>
      <c r="M1963" s="12">
        <f t="shared" si="2418"/>
        <v>0</v>
      </c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32"/>
      <c r="AP1963" s="39"/>
      <c r="AQ1963" s="32"/>
      <c r="AR1963" s="32"/>
      <c r="AS1963" s="12"/>
      <c r="AT1963" s="12"/>
      <c r="AU1963" s="12"/>
      <c r="AV1963" s="12"/>
      <c r="AW1963" s="12">
        <v>19603978.830140445</v>
      </c>
      <c r="AX1963" s="12">
        <v>22455000</v>
      </c>
      <c r="AY1963" s="45"/>
      <c r="AZ1963" s="32"/>
      <c r="BA1963" s="12"/>
      <c r="BB1963" s="12"/>
      <c r="BC1963" s="12">
        <f t="shared" si="2397"/>
        <v>0</v>
      </c>
      <c r="BD1963" s="12">
        <f t="shared" si="2398"/>
        <v>0</v>
      </c>
      <c r="BE1963" s="12"/>
      <c r="BF1963" s="12"/>
      <c r="BG1963" s="12"/>
      <c r="BH1963" s="12"/>
      <c r="BI1963" s="12"/>
      <c r="BJ1963" s="12"/>
      <c r="BK1963" s="12"/>
      <c r="BL1963" s="12"/>
      <c r="BM1963" s="12"/>
      <c r="BN1963" s="12"/>
      <c r="BO1963" s="12"/>
      <c r="BP1963" s="12"/>
      <c r="BQ1963" s="12"/>
      <c r="BR1963" s="12"/>
      <c r="BS1963" s="12"/>
      <c r="BT1963" s="12"/>
      <c r="BU1963" s="12"/>
      <c r="BV1963" s="12"/>
      <c r="BW1963" s="12"/>
      <c r="BX1963" s="12"/>
      <c r="BY1963" s="12"/>
      <c r="BZ1963" s="12"/>
      <c r="CA1963" s="12"/>
      <c r="CB1963" s="12"/>
      <c r="CC1963" s="12"/>
      <c r="CD1963" s="12"/>
      <c r="CE1963" s="12"/>
      <c r="CF1963" s="12"/>
      <c r="CG1963" s="12"/>
      <c r="CH1963" s="12"/>
      <c r="CI1963" s="12"/>
      <c r="CJ1963" s="12"/>
      <c r="CK1963" s="12"/>
      <c r="CL1963" s="12"/>
      <c r="CM1963" s="12"/>
      <c r="CN1963" s="12"/>
      <c r="CO1963" s="12"/>
      <c r="CP1963" s="12"/>
      <c r="CQ1963" s="12"/>
      <c r="CR1963" s="12"/>
      <c r="CS1963" s="12"/>
      <c r="CT1963" s="12"/>
      <c r="CU1963" s="12"/>
      <c r="CV1963" s="12"/>
      <c r="CW1963" s="12"/>
      <c r="CX1963" s="12"/>
      <c r="CY1963" s="12"/>
      <c r="CZ1963" s="12"/>
      <c r="DA1963" s="12"/>
      <c r="DB1963" s="12"/>
      <c r="DC1963" s="12"/>
      <c r="DD1963" s="12"/>
      <c r="DE1963" s="13" t="s">
        <v>54</v>
      </c>
      <c r="DF1963" s="14" t="s">
        <v>55</v>
      </c>
    </row>
    <row r="1964" spans="1:110" ht="12.75" hidden="1" x14ac:dyDescent="0.25">
      <c r="A1964" s="25"/>
      <c r="B1964" s="11" t="s">
        <v>86</v>
      </c>
      <c r="C1964" s="19" t="s">
        <v>51</v>
      </c>
      <c r="D1964" s="101" t="s">
        <v>51</v>
      </c>
      <c r="E1964" s="19" t="s">
        <v>51</v>
      </c>
      <c r="F1964" s="11">
        <f>SUM(F1597:F1963)</f>
        <v>1537230.7500000007</v>
      </c>
      <c r="G1964" s="11">
        <f>SUM(G1597:G1963)</f>
        <v>1206419.4500000002</v>
      </c>
      <c r="H1964" s="11"/>
      <c r="I1964" s="11">
        <f>SUM(I1597:I1963)</f>
        <v>2094982548.3294466</v>
      </c>
      <c r="J1964" s="11">
        <f t="shared" ref="J1964:L1964" si="2463">SUM(J1597:J1963)</f>
        <v>1016322161.104723</v>
      </c>
      <c r="K1964" s="11">
        <f t="shared" si="2463"/>
        <v>1078660387.2247231</v>
      </c>
      <c r="L1964" s="11">
        <f t="shared" si="2463"/>
        <v>1057358437.2247227</v>
      </c>
      <c r="M1964" s="12">
        <f t="shared" si="2418"/>
        <v>21301950.000000358</v>
      </c>
      <c r="N1964" s="11">
        <f t="shared" ref="N1964:BC1964" si="2464">SUM(N1597:N1963)</f>
        <v>97650547.215400025</v>
      </c>
      <c r="O1964" s="11">
        <f t="shared" si="2464"/>
        <v>107218302.26440001</v>
      </c>
      <c r="P1964" s="11">
        <f t="shared" si="2464"/>
        <v>9567755.0489999969</v>
      </c>
      <c r="Q1964" s="11">
        <f t="shared" si="2464"/>
        <v>360421354.08800024</v>
      </c>
      <c r="R1964" s="11">
        <f t="shared" si="2464"/>
        <v>395845825.73560011</v>
      </c>
      <c r="S1964" s="11">
        <f t="shared" si="2464"/>
        <v>19363308.047600005</v>
      </c>
      <c r="T1964" s="11">
        <f t="shared" si="2464"/>
        <v>30023647.350000001</v>
      </c>
      <c r="U1964" s="11">
        <f t="shared" si="2464"/>
        <v>24625031.167199999</v>
      </c>
      <c r="V1964" s="11">
        <f t="shared" si="2464"/>
        <v>-5398616.1828000005</v>
      </c>
      <c r="W1964" s="11">
        <f t="shared" si="2464"/>
        <v>56480210.794000015</v>
      </c>
      <c r="X1964" s="11">
        <f t="shared" si="2464"/>
        <v>52339688.290503986</v>
      </c>
      <c r="Y1964" s="11">
        <f t="shared" si="2464"/>
        <v>-6926713.4734960021</v>
      </c>
      <c r="Z1964" s="11">
        <f t="shared" si="2464"/>
        <v>30811599.663000006</v>
      </c>
      <c r="AA1964" s="11">
        <f t="shared" si="2464"/>
        <v>38892751.544481002</v>
      </c>
      <c r="AB1964" s="11">
        <f t="shared" si="2464"/>
        <v>4611194.4214809984</v>
      </c>
      <c r="AC1964" s="11">
        <f t="shared" si="2464"/>
        <v>58135674.811999992</v>
      </c>
      <c r="AD1964" s="11">
        <f t="shared" si="2464"/>
        <v>87807381.929626048</v>
      </c>
      <c r="AE1964" s="11">
        <f t="shared" si="2464"/>
        <v>26023617.817625999</v>
      </c>
      <c r="AF1964" s="11">
        <f t="shared" si="2464"/>
        <v>62398491.51600001</v>
      </c>
      <c r="AG1964" s="11">
        <f t="shared" si="2464"/>
        <v>65381145.052000009</v>
      </c>
      <c r="AH1964" s="11">
        <f t="shared" si="2464"/>
        <v>2982653.5359999998</v>
      </c>
      <c r="AI1964" s="11">
        <f t="shared" si="2464"/>
        <v>0</v>
      </c>
      <c r="AJ1964" s="11">
        <f t="shared" si="2464"/>
        <v>0</v>
      </c>
      <c r="AK1964" s="11">
        <f t="shared" si="2464"/>
        <v>0</v>
      </c>
      <c r="AL1964" s="11">
        <f t="shared" si="2464"/>
        <v>49481703.270999998</v>
      </c>
      <c r="AM1964" s="11">
        <f t="shared" si="2464"/>
        <v>49481703.270999998</v>
      </c>
      <c r="AN1964" s="11">
        <f t="shared" si="2464"/>
        <v>0</v>
      </c>
      <c r="AO1964" s="11">
        <f t="shared" si="2464"/>
        <v>291548490</v>
      </c>
      <c r="AP1964" s="11">
        <f t="shared" si="2464"/>
        <v>0</v>
      </c>
      <c r="AQ1964" s="11">
        <f t="shared" si="2464"/>
        <v>215839312.57999998</v>
      </c>
      <c r="AR1964" s="11">
        <f t="shared" si="2464"/>
        <v>-75709177.420000002</v>
      </c>
      <c r="AS1964" s="11">
        <f t="shared" si="2464"/>
        <v>213721485.04899997</v>
      </c>
      <c r="AT1964" s="11">
        <f t="shared" si="2464"/>
        <v>193534359.87028694</v>
      </c>
      <c r="AU1964" s="11">
        <f t="shared" si="2464"/>
        <v>-19931255.187800001</v>
      </c>
      <c r="AV1964" s="11">
        <f t="shared" si="2464"/>
        <v>749232256.10599995</v>
      </c>
      <c r="AW1964" s="11">
        <f t="shared" si="2464"/>
        <v>782032155.58434749</v>
      </c>
      <c r="AX1964" s="11">
        <f t="shared" si="2464"/>
        <v>-28464727.944599994</v>
      </c>
      <c r="AY1964" s="11">
        <f t="shared" si="2464"/>
        <v>3011105</v>
      </c>
      <c r="AZ1964" s="11">
        <f t="shared" si="2464"/>
        <v>45209004.920000002</v>
      </c>
      <c r="BA1964" s="11">
        <f t="shared" si="2464"/>
        <v>12563919.640000001</v>
      </c>
      <c r="BB1964" s="11">
        <f t="shared" si="2464"/>
        <v>300000</v>
      </c>
      <c r="BC1964" s="11">
        <f t="shared" si="2464"/>
        <v>36775886.120000012</v>
      </c>
      <c r="BD1964" s="11">
        <f t="shared" ref="BD1964:CI1964" si="2465">SUM(BD1597:BD1963)</f>
        <v>36475886.120000012</v>
      </c>
      <c r="BE1964" s="11">
        <f t="shared" si="2465"/>
        <v>3</v>
      </c>
      <c r="BF1964" s="11">
        <f t="shared" si="2465"/>
        <v>0</v>
      </c>
      <c r="BG1964" s="11">
        <f t="shared" si="2465"/>
        <v>6483692.8399999999</v>
      </c>
      <c r="BH1964" s="11">
        <f t="shared" si="2465"/>
        <v>6483692.8399999999</v>
      </c>
      <c r="BI1964" s="11">
        <f t="shared" si="2465"/>
        <v>4</v>
      </c>
      <c r="BJ1964" s="11">
        <f t="shared" si="2465"/>
        <v>300000</v>
      </c>
      <c r="BK1964" s="11">
        <f t="shared" si="2465"/>
        <v>9143655.7200000007</v>
      </c>
      <c r="BL1964" s="11">
        <f t="shared" si="2465"/>
        <v>8843655.7200000007</v>
      </c>
      <c r="BM1964" s="11">
        <f t="shared" si="2465"/>
        <v>0</v>
      </c>
      <c r="BN1964" s="11">
        <f t="shared" si="2465"/>
        <v>0</v>
      </c>
      <c r="BO1964" s="11">
        <f t="shared" si="2465"/>
        <v>1077691.55</v>
      </c>
      <c r="BP1964" s="11">
        <f t="shared" si="2465"/>
        <v>1077691.55</v>
      </c>
      <c r="BQ1964" s="11">
        <f t="shared" si="2465"/>
        <v>0</v>
      </c>
      <c r="BR1964" s="11">
        <f t="shared" si="2465"/>
        <v>0</v>
      </c>
      <c r="BS1964" s="11">
        <f t="shared" si="2465"/>
        <v>400000</v>
      </c>
      <c r="BT1964" s="11">
        <f t="shared" si="2465"/>
        <v>400000</v>
      </c>
      <c r="BU1964" s="11">
        <f t="shared" si="2465"/>
        <v>0</v>
      </c>
      <c r="BV1964" s="11">
        <f t="shared" si="2465"/>
        <v>0</v>
      </c>
      <c r="BW1964" s="11">
        <f t="shared" si="2465"/>
        <v>0</v>
      </c>
      <c r="BX1964" s="11">
        <f t="shared" si="2465"/>
        <v>0</v>
      </c>
      <c r="BY1964" s="11">
        <f t="shared" si="2465"/>
        <v>0</v>
      </c>
      <c r="BZ1964" s="11">
        <f t="shared" si="2465"/>
        <v>0</v>
      </c>
      <c r="CA1964" s="11">
        <f t="shared" si="2465"/>
        <v>0</v>
      </c>
      <c r="CB1964" s="11">
        <f t="shared" si="2465"/>
        <v>0</v>
      </c>
      <c r="CC1964" s="11">
        <f t="shared" si="2465"/>
        <v>1</v>
      </c>
      <c r="CD1964" s="11">
        <f t="shared" si="2465"/>
        <v>0</v>
      </c>
      <c r="CE1964" s="11">
        <f t="shared" si="2465"/>
        <v>1735136.77</v>
      </c>
      <c r="CF1964" s="11">
        <f t="shared" si="2465"/>
        <v>1735136.77</v>
      </c>
      <c r="CG1964" s="11">
        <f t="shared" si="2465"/>
        <v>1</v>
      </c>
      <c r="CH1964" s="11">
        <f t="shared" si="2465"/>
        <v>0</v>
      </c>
      <c r="CI1964" s="11">
        <f t="shared" si="2465"/>
        <v>1973934.9</v>
      </c>
      <c r="CJ1964" s="11">
        <f t="shared" ref="CJ1964:DD1964" si="2466">SUM(CJ1597:CJ1963)</f>
        <v>1973934.9</v>
      </c>
      <c r="CK1964" s="11">
        <f t="shared" si="2466"/>
        <v>1</v>
      </c>
      <c r="CL1964" s="11">
        <f t="shared" si="2466"/>
        <v>0</v>
      </c>
      <c r="CM1964" s="11">
        <f t="shared" si="2466"/>
        <v>9289330.4600000009</v>
      </c>
      <c r="CN1964" s="11">
        <f t="shared" si="2466"/>
        <v>9289330.4600000009</v>
      </c>
      <c r="CO1964" s="11">
        <f t="shared" si="2466"/>
        <v>1</v>
      </c>
      <c r="CP1964" s="11">
        <f t="shared" si="2466"/>
        <v>0</v>
      </c>
      <c r="CQ1964" s="11">
        <f t="shared" si="2466"/>
        <v>1939252.4200000002</v>
      </c>
      <c r="CR1964" s="11">
        <f t="shared" si="2466"/>
        <v>1939252.4200000002</v>
      </c>
      <c r="CS1964" s="11">
        <f t="shared" si="2466"/>
        <v>0</v>
      </c>
      <c r="CT1964" s="11">
        <f t="shared" si="2466"/>
        <v>0</v>
      </c>
      <c r="CU1964" s="11">
        <f t="shared" si="2466"/>
        <v>1065519.81</v>
      </c>
      <c r="CV1964" s="11">
        <f t="shared" si="2466"/>
        <v>0</v>
      </c>
      <c r="CW1964" s="11">
        <f t="shared" si="2466"/>
        <v>0</v>
      </c>
      <c r="CX1964" s="11">
        <f t="shared" si="2466"/>
        <v>0</v>
      </c>
      <c r="CY1964" s="11">
        <f t="shared" si="2466"/>
        <v>847817.96</v>
      </c>
      <c r="CZ1964" s="11">
        <f t="shared" si="2466"/>
        <v>847817.96</v>
      </c>
      <c r="DA1964" s="11">
        <f t="shared" si="2466"/>
        <v>0</v>
      </c>
      <c r="DB1964" s="11">
        <f t="shared" si="2466"/>
        <v>0</v>
      </c>
      <c r="DC1964" s="11">
        <f t="shared" si="2466"/>
        <v>2819853.69</v>
      </c>
      <c r="DD1964" s="11">
        <f t="shared" si="2466"/>
        <v>2819853.69</v>
      </c>
      <c r="DE1964" s="18" t="s">
        <v>51</v>
      </c>
      <c r="DF1964" s="18" t="s">
        <v>51</v>
      </c>
    </row>
    <row r="1965" spans="1:110" ht="12.75" hidden="1" x14ac:dyDescent="0.25">
      <c r="A1965" s="82"/>
      <c r="B1965" s="11" t="s">
        <v>553</v>
      </c>
      <c r="C1965" s="19" t="s">
        <v>51</v>
      </c>
      <c r="D1965" s="101" t="s">
        <v>51</v>
      </c>
      <c r="E1965" s="19" t="s">
        <v>51</v>
      </c>
      <c r="F1965" s="11">
        <f>F231+F407+F497+F578+F688+F751+F814+F841+F884+F945+F1034+F1137+F1394+F1416+F1487+F1516+F1595+F1964</f>
        <v>8510937.3399999999</v>
      </c>
      <c r="G1965" s="11">
        <f>G231+G407+G497+G578+G688+G751+G814+G841+G884+G945+G1034+G1137+G1394+G1416+G1487+G1516+G1595+G1964</f>
        <v>7332005.7999999998</v>
      </c>
      <c r="H1965" s="11"/>
      <c r="I1965" s="11">
        <f>I231+I407+I497+I578+I688+I751+I814+I841+I884+I945+I1034+I1137+I1394+I1416+I1487+I1516+I1595+I1964</f>
        <v>9567520197.7420139</v>
      </c>
      <c r="J1965" s="11">
        <f>J231+J407+J497+J578+J688+J751+J814+J841+J884+J945+J1034+J1137+J1394+J1416+J1487+J1516+J1595+J1964</f>
        <v>4635874299.9985437</v>
      </c>
      <c r="K1965" s="11">
        <f>K231+K407+K497+K578+K688+K751+K814+K841+K884+K945+K1034+K1137+K1394+K1416+K1487+K1516+K1595+K1964</f>
        <v>4931645897.7434721</v>
      </c>
      <c r="L1965" s="11">
        <f>L231+L407+L497+L578+L688+L751+L814+L841+L884+L945+L1034+L1137+L1394+L1416+L1487+L1516+L1595+L1964</f>
        <v>4678172253.0101385</v>
      </c>
      <c r="M1965" s="12">
        <f t="shared" si="2418"/>
        <v>253473644.73333359</v>
      </c>
      <c r="N1965" s="11">
        <f t="shared" ref="N1965:AS1965" si="2467">N231+N407+N497+N578+N688+N751+N814+N841+N884+N945+N1034+N1137+N1394+N1416+N1487+N1516+N1595+N1964</f>
        <v>195440116.65540004</v>
      </c>
      <c r="O1965" s="11">
        <f t="shared" si="2467"/>
        <v>360086878.5424</v>
      </c>
      <c r="P1965" s="11">
        <f t="shared" si="2467"/>
        <v>164646761.88700005</v>
      </c>
      <c r="Q1965" s="11">
        <f t="shared" si="2467"/>
        <v>1081979390.2269003</v>
      </c>
      <c r="R1965" s="11">
        <f t="shared" si="2467"/>
        <v>1197227609.9640598</v>
      </c>
      <c r="S1965" s="11">
        <f t="shared" si="2467"/>
        <v>71535873.237159997</v>
      </c>
      <c r="T1965" s="11">
        <f t="shared" si="2467"/>
        <v>110673288.99300003</v>
      </c>
      <c r="U1965" s="11">
        <f t="shared" si="2467"/>
        <v>127469754.40220001</v>
      </c>
      <c r="V1965" s="11">
        <f t="shared" si="2467"/>
        <v>5334659.6921999976</v>
      </c>
      <c r="W1965" s="11">
        <f t="shared" si="2467"/>
        <v>161780281.69640002</v>
      </c>
      <c r="X1965" s="11">
        <f t="shared" si="2467"/>
        <v>226448139.20703197</v>
      </c>
      <c r="Y1965" s="11">
        <f t="shared" si="2467"/>
        <v>55364621.914131984</v>
      </c>
      <c r="Z1965" s="11">
        <f t="shared" si="2467"/>
        <v>180167908.96799999</v>
      </c>
      <c r="AA1965" s="11">
        <f t="shared" si="2467"/>
        <v>228768707.08611003</v>
      </c>
      <c r="AB1965" s="11">
        <f t="shared" si="2467"/>
        <v>43276000.303110003</v>
      </c>
      <c r="AC1965" s="11">
        <f t="shared" si="2467"/>
        <v>182742346.74399996</v>
      </c>
      <c r="AD1965" s="11">
        <f t="shared" si="2467"/>
        <v>307383149.29005986</v>
      </c>
      <c r="AE1965" s="11">
        <f t="shared" si="2467"/>
        <v>116407782.94925977</v>
      </c>
      <c r="AF1965" s="11">
        <f t="shared" si="2467"/>
        <v>72999046.079000011</v>
      </c>
      <c r="AG1965" s="11">
        <f t="shared" si="2467"/>
        <v>75981699.61500001</v>
      </c>
      <c r="AH1965" s="11">
        <f t="shared" si="2467"/>
        <v>2982653.5359999998</v>
      </c>
      <c r="AI1965" s="11">
        <f t="shared" si="2467"/>
        <v>61925525.572000004</v>
      </c>
      <c r="AJ1965" s="11">
        <f t="shared" si="2467"/>
        <v>77624838.650999993</v>
      </c>
      <c r="AK1965" s="11">
        <f t="shared" si="2467"/>
        <v>15699313.078999998</v>
      </c>
      <c r="AL1965" s="11">
        <f t="shared" si="2467"/>
        <v>96973272.287</v>
      </c>
      <c r="AM1965" s="11">
        <f t="shared" si="2467"/>
        <v>71569599.486999989</v>
      </c>
      <c r="AN1965" s="11">
        <f t="shared" si="2467"/>
        <v>-25403672.799999997</v>
      </c>
      <c r="AO1965" s="11">
        <f t="shared" si="2467"/>
        <v>1825820214.9871428</v>
      </c>
      <c r="AP1965" s="11">
        <f t="shared" si="2467"/>
        <v>0</v>
      </c>
      <c r="AQ1965" s="11">
        <f t="shared" si="2467"/>
        <v>2594741353.3971434</v>
      </c>
      <c r="AR1965" s="11">
        <f t="shared" si="2467"/>
        <v>639848093.41000009</v>
      </c>
      <c r="AS1965" s="11">
        <f t="shared" si="2467"/>
        <v>1237903452.6594002</v>
      </c>
      <c r="AT1965" s="11">
        <f t="shared" ref="AT1965:BY1965" si="2468">AT231+AT407+AT497+AT578+AT688+AT751+AT814+AT841+AT884+AT945+AT1034+AT1137+AT1394+AT1416+AT1487+AT1516+AT1595+AT1964</f>
        <v>1367039861.366087</v>
      </c>
      <c r="AU1965" s="11">
        <f t="shared" si="2468"/>
        <v>86746675.944600016</v>
      </c>
      <c r="AV1965" s="11">
        <f t="shared" si="2468"/>
        <v>1757457821.9236999</v>
      </c>
      <c r="AW1965" s="11">
        <f t="shared" si="2468"/>
        <v>2403398766.813921</v>
      </c>
      <c r="AX1965" s="11">
        <f t="shared" si="2468"/>
        <v>368457089.90610003</v>
      </c>
      <c r="AY1965" s="11">
        <f t="shared" si="2468"/>
        <v>8011105</v>
      </c>
      <c r="AZ1965" s="11">
        <f t="shared" si="2468"/>
        <v>390402155.58000004</v>
      </c>
      <c r="BA1965" s="11">
        <f t="shared" si="2468"/>
        <v>256296756.33999997</v>
      </c>
      <c r="BB1965" s="11">
        <f t="shared" si="2468"/>
        <v>300000</v>
      </c>
      <c r="BC1965" s="11">
        <f t="shared" si="2468"/>
        <v>139377684.34</v>
      </c>
      <c r="BD1965" s="11">
        <f t="shared" si="2468"/>
        <v>138777684.34</v>
      </c>
      <c r="BE1965" s="11">
        <f t="shared" si="2468"/>
        <v>8</v>
      </c>
      <c r="BF1965" s="11">
        <f t="shared" si="2468"/>
        <v>0</v>
      </c>
      <c r="BG1965" s="11">
        <f t="shared" si="2468"/>
        <v>11020119.98</v>
      </c>
      <c r="BH1965" s="11">
        <f t="shared" si="2468"/>
        <v>11020119.98</v>
      </c>
      <c r="BI1965" s="11">
        <f t="shared" si="2468"/>
        <v>43</v>
      </c>
      <c r="BJ1965" s="11">
        <f t="shared" si="2468"/>
        <v>300000</v>
      </c>
      <c r="BK1965" s="11">
        <f t="shared" si="2468"/>
        <v>55966679.780000001</v>
      </c>
      <c r="BL1965" s="11">
        <f t="shared" si="2468"/>
        <v>54066679.780000001</v>
      </c>
      <c r="BM1965" s="11">
        <f t="shared" si="2468"/>
        <v>0</v>
      </c>
      <c r="BN1965" s="11">
        <f t="shared" si="2468"/>
        <v>0</v>
      </c>
      <c r="BO1965" s="11">
        <f t="shared" si="2468"/>
        <v>1077691.55</v>
      </c>
      <c r="BP1965" s="11">
        <f t="shared" si="2468"/>
        <v>1077691.55</v>
      </c>
      <c r="BQ1965" s="11">
        <f t="shared" si="2468"/>
        <v>1</v>
      </c>
      <c r="BR1965" s="11">
        <f t="shared" si="2468"/>
        <v>0</v>
      </c>
      <c r="BS1965" s="11">
        <f t="shared" si="2468"/>
        <v>1784851.04</v>
      </c>
      <c r="BT1965" s="11">
        <f t="shared" si="2468"/>
        <v>1784851.04</v>
      </c>
      <c r="BU1965" s="11">
        <f t="shared" si="2468"/>
        <v>2</v>
      </c>
      <c r="BV1965" s="11">
        <f t="shared" si="2468"/>
        <v>0</v>
      </c>
      <c r="BW1965" s="11">
        <f t="shared" si="2468"/>
        <v>5641391.2000000002</v>
      </c>
      <c r="BX1965" s="11">
        <f t="shared" si="2468"/>
        <v>5641391.2000000002</v>
      </c>
      <c r="BY1965" s="11">
        <f t="shared" si="2468"/>
        <v>6</v>
      </c>
      <c r="BZ1965" s="11">
        <f t="shared" ref="BZ1965:DD1965" si="2469">BZ231+BZ407+BZ497+BZ578+BZ688+BZ751+BZ814+BZ841+BZ884+BZ945+BZ1034+BZ1137+BZ1394+BZ1416+BZ1487+BZ1516+BZ1595+BZ1964</f>
        <v>0</v>
      </c>
      <c r="CA1965" s="11">
        <f t="shared" si="2469"/>
        <v>900000</v>
      </c>
      <c r="CB1965" s="11">
        <f t="shared" si="2469"/>
        <v>900000</v>
      </c>
      <c r="CC1965" s="11">
        <f t="shared" si="2469"/>
        <v>2</v>
      </c>
      <c r="CD1965" s="11">
        <f t="shared" si="2469"/>
        <v>0</v>
      </c>
      <c r="CE1965" s="11">
        <f t="shared" si="2469"/>
        <v>4559395.1900000004</v>
      </c>
      <c r="CF1965" s="11">
        <f t="shared" si="2469"/>
        <v>4559395.1900000004</v>
      </c>
      <c r="CG1965" s="11">
        <f t="shared" si="2469"/>
        <v>2</v>
      </c>
      <c r="CH1965" s="11">
        <f t="shared" si="2469"/>
        <v>0</v>
      </c>
      <c r="CI1965" s="11">
        <f t="shared" si="2469"/>
        <v>6225714.4299999997</v>
      </c>
      <c r="CJ1965" s="11">
        <f t="shared" si="2469"/>
        <v>6225714.4299999997</v>
      </c>
      <c r="CK1965" s="11">
        <f t="shared" si="2469"/>
        <v>12</v>
      </c>
      <c r="CL1965" s="11">
        <f t="shared" si="2469"/>
        <v>0</v>
      </c>
      <c r="CM1965" s="11">
        <f t="shared" si="2469"/>
        <v>20374752.27</v>
      </c>
      <c r="CN1965" s="11">
        <f t="shared" si="2469"/>
        <v>20374752.27</v>
      </c>
      <c r="CO1965" s="11">
        <f t="shared" si="2469"/>
        <v>2</v>
      </c>
      <c r="CP1965" s="11">
        <f t="shared" si="2469"/>
        <v>0</v>
      </c>
      <c r="CQ1965" s="11">
        <f t="shared" si="2469"/>
        <v>6720266.29</v>
      </c>
      <c r="CR1965" s="11">
        <f t="shared" si="2469"/>
        <v>6720266.29</v>
      </c>
      <c r="CS1965" s="11">
        <f t="shared" si="2469"/>
        <v>3</v>
      </c>
      <c r="CT1965" s="11">
        <f t="shared" si="2469"/>
        <v>0</v>
      </c>
      <c r="CU1965" s="11">
        <f t="shared" si="2469"/>
        <v>3579655.86</v>
      </c>
      <c r="CV1965" s="11">
        <f t="shared" si="2469"/>
        <v>2214136.0499999998</v>
      </c>
      <c r="CW1965" s="11">
        <f t="shared" si="2469"/>
        <v>0</v>
      </c>
      <c r="CX1965" s="11">
        <f t="shared" si="2469"/>
        <v>0</v>
      </c>
      <c r="CY1965" s="11">
        <f t="shared" si="2469"/>
        <v>17144737.950000003</v>
      </c>
      <c r="CZ1965" s="11">
        <f t="shared" si="2469"/>
        <v>16755180.740000002</v>
      </c>
      <c r="DA1965" s="11">
        <f t="shared" si="2469"/>
        <v>1</v>
      </c>
      <c r="DB1965" s="11">
        <f t="shared" si="2469"/>
        <v>0</v>
      </c>
      <c r="DC1965" s="11">
        <f t="shared" si="2469"/>
        <v>3028059.08</v>
      </c>
      <c r="DD1965" s="11">
        <f t="shared" si="2469"/>
        <v>3028059.08</v>
      </c>
      <c r="DE1965" s="18" t="s">
        <v>51</v>
      </c>
      <c r="DF1965" s="18" t="s">
        <v>51</v>
      </c>
    </row>
    <row r="1966" spans="1:110" ht="12.75" x14ac:dyDescent="0.25">
      <c r="A1966" s="8"/>
      <c r="B1966" s="81"/>
      <c r="C1966" s="8"/>
      <c r="D1966" s="8"/>
      <c r="E1966" s="8"/>
      <c r="F1966" s="8"/>
      <c r="G1966" s="8"/>
      <c r="H1966" s="8"/>
      <c r="K1966" s="88"/>
      <c r="AO1966" s="8"/>
      <c r="AP1966" s="8"/>
      <c r="AQ1966" s="8"/>
      <c r="AR1966" s="8"/>
      <c r="AY1966" s="8"/>
      <c r="AZ1966" s="8"/>
      <c r="BA1966" s="8"/>
      <c r="DE1966" s="8"/>
      <c r="DF1966" s="8"/>
    </row>
    <row r="1967" spans="1:110" ht="12.75" x14ac:dyDescent="0.25">
      <c r="A1967" s="8"/>
      <c r="B1967" s="81"/>
      <c r="C1967" s="8"/>
      <c r="D1967" s="8"/>
      <c r="E1967" s="8"/>
      <c r="F1967" s="8"/>
      <c r="G1967" s="8"/>
      <c r="H1967" s="8"/>
      <c r="J1967" s="85"/>
      <c r="K1967" s="85"/>
      <c r="L1967" s="85"/>
      <c r="M1967" s="85"/>
      <c r="AO1967" s="8"/>
      <c r="AP1967" s="8"/>
      <c r="AQ1967" s="8">
        <f>SUBTOTAL(9,AQ13:AQ1963)</f>
        <v>4973643394.2142878</v>
      </c>
      <c r="AR1967" s="8"/>
      <c r="AY1967" s="8"/>
      <c r="AZ1967" s="8"/>
      <c r="BA1967" s="8"/>
      <c r="BC1967" s="8">
        <f>SUBTOTAL(9,BC13:BC1963)</f>
        <v>241979482.55999994</v>
      </c>
      <c r="DE1967" s="8"/>
      <c r="DF1967" s="8"/>
    </row>
    <row r="1968" spans="1:110" ht="12.75" x14ac:dyDescent="0.25">
      <c r="A1968" s="8"/>
      <c r="B1968" s="81"/>
      <c r="C1968" s="8"/>
      <c r="D1968" s="8"/>
      <c r="E1968" s="8"/>
      <c r="F1968" s="8"/>
      <c r="G1968" s="8"/>
      <c r="H1968" s="8"/>
      <c r="I1968" s="33"/>
      <c r="J1968" s="33"/>
      <c r="K1968" s="85"/>
      <c r="AO1968" s="8"/>
      <c r="AP1968" s="8"/>
      <c r="AQ1968" s="8"/>
      <c r="AR1968" s="8"/>
      <c r="AY1968" s="8"/>
      <c r="AZ1968" s="8"/>
      <c r="BA1968" s="8"/>
      <c r="DE1968" s="8"/>
      <c r="DF1968" s="8"/>
    </row>
    <row r="1969" spans="1:110" ht="12.75" x14ac:dyDescent="0.25">
      <c r="A1969" s="8"/>
      <c r="B1969" s="89"/>
      <c r="C1969" s="8"/>
      <c r="D1969" s="8"/>
      <c r="E1969" s="8"/>
      <c r="F1969" s="8"/>
      <c r="G1969" s="8"/>
      <c r="H1969" s="8"/>
      <c r="I1969" s="85"/>
      <c r="J1969" s="33"/>
      <c r="K1969" s="85"/>
      <c r="AO1969" s="8"/>
      <c r="AP1969" s="8"/>
      <c r="AQ1969" s="8"/>
      <c r="AR1969" s="8"/>
      <c r="AY1969" s="8"/>
      <c r="AZ1969" s="8"/>
      <c r="BA1969" s="8"/>
      <c r="DE1969" s="8"/>
      <c r="DF1969" s="8"/>
    </row>
    <row r="1970" spans="1:110" ht="12.75" x14ac:dyDescent="0.25">
      <c r="A1970" s="8"/>
      <c r="C1970" s="8"/>
      <c r="D1970" s="8"/>
      <c r="E1970" s="8"/>
      <c r="F1970" s="8"/>
      <c r="G1970" s="8"/>
      <c r="H1970" s="8"/>
      <c r="J1970" s="33"/>
      <c r="AO1970" s="8"/>
      <c r="AP1970" s="8"/>
      <c r="AQ1970" s="8"/>
      <c r="AR1970" s="8"/>
      <c r="AY1970" s="8"/>
      <c r="AZ1970" s="8"/>
      <c r="BA1970" s="8"/>
      <c r="DE1970" s="8"/>
      <c r="DF1970" s="8"/>
    </row>
    <row r="1971" spans="1:110" ht="12.75" x14ac:dyDescent="0.25">
      <c r="A1971" s="8"/>
      <c r="C1971" s="8"/>
      <c r="D1971" s="8"/>
      <c r="E1971" s="8"/>
      <c r="F1971" s="8"/>
      <c r="G1971" s="8"/>
      <c r="H1971" s="8"/>
      <c r="J1971" s="88"/>
      <c r="L1971" s="88"/>
      <c r="M1971" s="88"/>
      <c r="AO1971" s="8"/>
      <c r="AP1971" s="8"/>
      <c r="AQ1971" s="8"/>
      <c r="AR1971" s="8"/>
      <c r="AY1971" s="8"/>
      <c r="AZ1971" s="8"/>
      <c r="BA1971" s="8"/>
      <c r="DE1971" s="8"/>
      <c r="DF1971" s="8"/>
    </row>
    <row r="1972" spans="1:110" ht="12.75" x14ac:dyDescent="0.25">
      <c r="A1972" s="8"/>
      <c r="C1972" s="8"/>
      <c r="D1972" s="8"/>
      <c r="E1972" s="8"/>
      <c r="F1972" s="8"/>
      <c r="G1972" s="8"/>
      <c r="H1972" s="8"/>
      <c r="AO1972" s="8"/>
      <c r="AP1972" s="8"/>
      <c r="AQ1972" s="8"/>
      <c r="AR1972" s="8"/>
      <c r="AY1972" s="8"/>
      <c r="AZ1972" s="8"/>
      <c r="BA1972" s="8"/>
      <c r="DE1972" s="8"/>
      <c r="DF1972" s="8"/>
    </row>
    <row r="1973" spans="1:110" ht="13.5" x14ac:dyDescent="0.25">
      <c r="A1973" s="8"/>
      <c r="B1973" s="81"/>
      <c r="C1973" s="8"/>
      <c r="D1973" s="8"/>
      <c r="E1973" s="8"/>
      <c r="F1973" s="8"/>
      <c r="G1973" s="8"/>
      <c r="H1973" s="8"/>
      <c r="J1973" s="93"/>
      <c r="K1973" s="93"/>
      <c r="AO1973" s="8"/>
      <c r="AP1973" s="8"/>
      <c r="AQ1973" s="8"/>
      <c r="AR1973" s="8"/>
      <c r="AY1973" s="8"/>
      <c r="AZ1973" s="8"/>
      <c r="BA1973" s="8"/>
      <c r="DE1973" s="8"/>
      <c r="DF1973" s="8"/>
    </row>
    <row r="1974" spans="1:110" ht="12.75" x14ac:dyDescent="0.25">
      <c r="A1974" s="8"/>
      <c r="B1974" s="81"/>
      <c r="C1974" s="8"/>
      <c r="D1974" s="8"/>
      <c r="E1974" s="8"/>
      <c r="F1974" s="8"/>
      <c r="G1974" s="8"/>
      <c r="H1974" s="8"/>
      <c r="AO1974" s="8"/>
      <c r="AP1974" s="8"/>
      <c r="AQ1974" s="8"/>
      <c r="AR1974" s="8"/>
      <c r="AY1974" s="8"/>
      <c r="AZ1974" s="8"/>
      <c r="BA1974" s="8"/>
      <c r="DE1974" s="8"/>
      <c r="DF1974" s="8"/>
    </row>
    <row r="1975" spans="1:110" ht="12.75" x14ac:dyDescent="0.25">
      <c r="A1975" s="8"/>
      <c r="B1975" s="81"/>
      <c r="C1975" s="8"/>
      <c r="D1975" s="8"/>
      <c r="E1975" s="8"/>
      <c r="F1975" s="8"/>
      <c r="G1975" s="8"/>
      <c r="H1975" s="8"/>
      <c r="J1975" s="33"/>
      <c r="AO1975" s="8"/>
      <c r="AP1975" s="8"/>
      <c r="AQ1975" s="8"/>
      <c r="AR1975" s="8"/>
      <c r="AY1975" s="8"/>
      <c r="AZ1975" s="8"/>
      <c r="BA1975" s="8"/>
      <c r="DE1975" s="8"/>
      <c r="DF1975" s="8"/>
    </row>
    <row r="1976" spans="1:110" ht="12.75" x14ac:dyDescent="0.25">
      <c r="A1976" s="8"/>
      <c r="B1976" s="81"/>
      <c r="C1976" s="8"/>
      <c r="D1976" s="8"/>
      <c r="E1976" s="8"/>
      <c r="F1976" s="8"/>
      <c r="G1976" s="8"/>
      <c r="H1976" s="8"/>
      <c r="I1976" s="33"/>
      <c r="J1976" s="33"/>
      <c r="AO1976" s="8"/>
      <c r="AP1976" s="8"/>
      <c r="AQ1976" s="8"/>
      <c r="AR1976" s="8"/>
      <c r="AY1976" s="8"/>
      <c r="AZ1976" s="8"/>
      <c r="BA1976" s="8"/>
      <c r="DE1976" s="8"/>
      <c r="DF1976" s="8"/>
    </row>
    <row r="1977" spans="1:110" ht="12.75" x14ac:dyDescent="0.25">
      <c r="A1977" s="8"/>
      <c r="B1977" s="81"/>
      <c r="C1977" s="8"/>
      <c r="D1977" s="8"/>
      <c r="E1977" s="8"/>
      <c r="F1977" s="8"/>
      <c r="G1977" s="8"/>
      <c r="H1977" s="8"/>
      <c r="I1977" s="33"/>
      <c r="J1977" s="33"/>
      <c r="AO1977" s="8"/>
      <c r="AP1977" s="8"/>
      <c r="AQ1977" s="8"/>
      <c r="AR1977" s="8"/>
      <c r="AY1977" s="8"/>
      <c r="AZ1977" s="8"/>
      <c r="BA1977" s="8"/>
      <c r="DE1977" s="8"/>
      <c r="DF1977" s="8"/>
    </row>
    <row r="1978" spans="1:110" ht="12.75" x14ac:dyDescent="0.25">
      <c r="A1978" s="8"/>
      <c r="B1978" s="81"/>
      <c r="C1978" s="8"/>
      <c r="D1978" s="8"/>
      <c r="E1978" s="8"/>
      <c r="F1978" s="8"/>
      <c r="G1978" s="8"/>
      <c r="H1978" s="8"/>
      <c r="AO1978" s="8"/>
      <c r="AP1978" s="8"/>
      <c r="AQ1978" s="8"/>
      <c r="AR1978" s="8"/>
      <c r="AY1978" s="8"/>
      <c r="AZ1978" s="8"/>
      <c r="BA1978" s="8"/>
      <c r="DE1978" s="8"/>
      <c r="DF1978" s="8"/>
    </row>
    <row r="1979" spans="1:110" ht="11.25" customHeight="1" x14ac:dyDescent="0.25">
      <c r="I1979" s="33"/>
      <c r="J1979" s="33"/>
    </row>
    <row r="1980" spans="1:110" ht="11.25" customHeight="1" x14ac:dyDescent="0.25">
      <c r="I1980" s="88"/>
      <c r="J1980" s="88"/>
    </row>
    <row r="1981" spans="1:110" ht="11.25" customHeight="1" x14ac:dyDescent="0.25">
      <c r="I1981" s="87"/>
      <c r="J1981" s="88"/>
    </row>
    <row r="1983" spans="1:110" ht="11.25" customHeight="1" x14ac:dyDescent="0.25">
      <c r="K1983" s="94" t="s">
        <v>2821</v>
      </c>
      <c r="L1983" s="95">
        <v>4635874300</v>
      </c>
      <c r="M1983" s="33"/>
    </row>
    <row r="1984" spans="1:110" ht="11.25" customHeight="1" x14ac:dyDescent="0.25">
      <c r="K1984" s="8" t="s">
        <v>2822</v>
      </c>
      <c r="L1984" s="33">
        <v>152299716.21257597</v>
      </c>
      <c r="M1984" s="33"/>
      <c r="R1984" s="88"/>
    </row>
    <row r="1985" spans="1:110" ht="11.25" customHeight="1" x14ac:dyDescent="0.25">
      <c r="K1985" s="8" t="s">
        <v>2823</v>
      </c>
      <c r="L1985" s="88">
        <f>L1983-L1984</f>
        <v>4483574583.7874241</v>
      </c>
      <c r="M1985" s="88"/>
    </row>
    <row r="1988" spans="1:110" ht="11.25" customHeight="1" x14ac:dyDescent="0.25">
      <c r="K1988" s="8" t="s">
        <v>2824</v>
      </c>
      <c r="L1988" s="33">
        <v>9542947424.4664078</v>
      </c>
      <c r="M1988" s="33"/>
    </row>
    <row r="1989" spans="1:110" ht="11.25" customHeight="1" x14ac:dyDescent="0.25">
      <c r="K1989" s="8" t="s">
        <v>2828</v>
      </c>
      <c r="L1989" s="33">
        <f>U1989-O1989</f>
        <v>131492586.88</v>
      </c>
      <c r="M1989" s="33"/>
      <c r="O1989" s="8">
        <v>724763.53</v>
      </c>
      <c r="R1989" s="8" t="s">
        <v>2827</v>
      </c>
      <c r="U1989" s="33">
        <v>132217350.41</v>
      </c>
    </row>
    <row r="1990" spans="1:110" ht="11.25" customHeight="1" x14ac:dyDescent="0.25">
      <c r="K1990" s="8" t="s">
        <v>2825</v>
      </c>
      <c r="L1990" s="33">
        <v>304168373.68000001</v>
      </c>
      <c r="M1990" s="33"/>
      <c r="O1990" s="88">
        <f>L1990/36*12</f>
        <v>101389457.89333333</v>
      </c>
    </row>
    <row r="1991" spans="1:110" ht="11.25" customHeight="1" x14ac:dyDescent="0.25">
      <c r="K1991" s="8" t="s">
        <v>2826</v>
      </c>
      <c r="L1991" s="33">
        <v>161040254.28007999</v>
      </c>
      <c r="M1991" s="33"/>
    </row>
    <row r="1992" spans="1:110" ht="11.25" customHeight="1" x14ac:dyDescent="0.25">
      <c r="A1992" s="8"/>
      <c r="K1992" s="8" t="s">
        <v>2829</v>
      </c>
      <c r="L1992" s="88">
        <f>L1988-L1989-L1990-L1991</f>
        <v>8946246209.6263275</v>
      </c>
      <c r="M1992" s="88"/>
    </row>
    <row r="1993" spans="1:110" ht="11.25" customHeight="1" x14ac:dyDescent="0.25">
      <c r="B1993" s="81"/>
      <c r="C1993" s="8"/>
      <c r="D1993" s="8"/>
      <c r="E1993" s="8"/>
      <c r="F1993" s="8"/>
      <c r="G1993" s="8"/>
      <c r="H1993" s="8"/>
      <c r="L1993" s="8">
        <f>L1985/L1992</f>
        <v>0.5011682530001258</v>
      </c>
      <c r="AO1993" s="8"/>
      <c r="AP1993" s="8"/>
      <c r="AQ1993" s="8"/>
      <c r="AR1993" s="8"/>
      <c r="AY1993" s="8"/>
      <c r="AZ1993" s="8"/>
      <c r="BA1993" s="8"/>
      <c r="DE1993" s="8"/>
      <c r="DF1993" s="8"/>
    </row>
    <row r="1995" spans="1:110" ht="11.25" customHeight="1" x14ac:dyDescent="0.25">
      <c r="A1995" s="8"/>
      <c r="B1995" s="81"/>
      <c r="C1995" s="8"/>
      <c r="D1995" s="8"/>
      <c r="E1995" s="8"/>
      <c r="F1995" s="8"/>
      <c r="G1995" s="8"/>
      <c r="H1995" s="8"/>
      <c r="L1995" s="88">
        <f>L1992*L1993</f>
        <v>4483574583.7874241</v>
      </c>
      <c r="M1995" s="88"/>
      <c r="R1995" s="88">
        <f>L1995+L1984</f>
        <v>4635874300</v>
      </c>
      <c r="AO1995" s="8"/>
      <c r="AP1995" s="8"/>
      <c r="AQ1995" s="8"/>
      <c r="AR1995" s="8"/>
      <c r="AY1995" s="8"/>
      <c r="AZ1995" s="8"/>
      <c r="BA1995" s="8"/>
      <c r="DE1995" s="8"/>
      <c r="DF1995" s="8"/>
    </row>
    <row r="1996" spans="1:110" ht="11.25" customHeight="1" x14ac:dyDescent="0.25">
      <c r="A1996" s="8"/>
      <c r="B1996" s="81"/>
      <c r="C1996" s="8"/>
      <c r="D1996" s="8"/>
      <c r="E1996" s="8"/>
      <c r="F1996" s="8"/>
      <c r="G1996" s="8"/>
      <c r="H1996" s="8"/>
      <c r="AO1996" s="8"/>
      <c r="AP1996" s="8"/>
      <c r="AQ1996" s="8"/>
      <c r="AR1996" s="8"/>
      <c r="AY1996" s="8"/>
      <c r="AZ1996" s="8"/>
      <c r="BA1996" s="8"/>
      <c r="DE1996" s="8"/>
      <c r="DF1996" s="8"/>
    </row>
    <row r="1997" spans="1:110" ht="11.25" customHeight="1" x14ac:dyDescent="0.25">
      <c r="A1997" s="8"/>
      <c r="B1997" s="81"/>
      <c r="C1997" s="8"/>
      <c r="D1997" s="8"/>
      <c r="E1997" s="8"/>
      <c r="F1997" s="8"/>
      <c r="G1997" s="8"/>
      <c r="H1997" s="8"/>
      <c r="AO1997" s="8"/>
      <c r="AP1997" s="8"/>
      <c r="AQ1997" s="8"/>
      <c r="AR1997" s="8"/>
      <c r="AY1997" s="8"/>
      <c r="AZ1997" s="8"/>
      <c r="BA1997" s="8"/>
      <c r="DE1997" s="8"/>
      <c r="DF1997" s="8"/>
    </row>
    <row r="1998" spans="1:110" ht="11.25" customHeight="1" x14ac:dyDescent="0.25">
      <c r="A1998" s="8"/>
      <c r="B1998" s="81"/>
      <c r="C1998" s="8"/>
      <c r="D1998" s="8"/>
      <c r="E1998" s="8"/>
      <c r="F1998" s="8"/>
      <c r="G1998" s="8"/>
      <c r="H1998" s="8"/>
      <c r="AO1998" s="8"/>
      <c r="AP1998" s="8"/>
      <c r="AQ1998" s="8"/>
      <c r="AR1998" s="8"/>
      <c r="AY1998" s="8"/>
      <c r="AZ1998" s="8"/>
      <c r="BA1998" s="8"/>
      <c r="DE1998" s="8"/>
      <c r="DF1998" s="8"/>
    </row>
    <row r="1999" spans="1:110" ht="11.25" customHeight="1" x14ac:dyDescent="0.25">
      <c r="A1999" s="8"/>
      <c r="B1999" s="81"/>
      <c r="C1999" s="8"/>
      <c r="D1999" s="8"/>
      <c r="E1999" s="8"/>
      <c r="F1999" s="8"/>
      <c r="G1999" s="8"/>
      <c r="H1999" s="8"/>
      <c r="AO1999" s="8"/>
      <c r="AP1999" s="8"/>
      <c r="AQ1999" s="8"/>
      <c r="AR1999" s="8"/>
      <c r="AY1999" s="8"/>
      <c r="AZ1999" s="8"/>
      <c r="BA1999" s="8"/>
      <c r="DE1999" s="8"/>
      <c r="DF1999" s="8"/>
    </row>
    <row r="2000" spans="1:110" ht="11.25" customHeight="1" x14ac:dyDescent="0.25">
      <c r="A2000" s="8"/>
      <c r="B2000" s="81"/>
      <c r="C2000" s="8"/>
      <c r="D2000" s="8"/>
      <c r="E2000" s="8"/>
      <c r="F2000" s="8"/>
      <c r="G2000" s="8"/>
      <c r="H2000" s="8"/>
      <c r="AO2000" s="8"/>
      <c r="AP2000" s="8"/>
      <c r="AQ2000" s="8"/>
      <c r="AR2000" s="8"/>
      <c r="AY2000" s="8"/>
      <c r="AZ2000" s="8"/>
      <c r="BA2000" s="8"/>
      <c r="DE2000" s="8"/>
      <c r="DF2000" s="8"/>
    </row>
    <row r="2001" spans="1:110" ht="11.25" customHeight="1" x14ac:dyDescent="0.25">
      <c r="A2001" s="8"/>
      <c r="B2001" s="81"/>
      <c r="C2001" s="8"/>
      <c r="D2001" s="8"/>
      <c r="E2001" s="8"/>
      <c r="F2001" s="8"/>
      <c r="G2001" s="8"/>
      <c r="H2001" s="8"/>
      <c r="AO2001" s="8"/>
      <c r="AP2001" s="8"/>
      <c r="AQ2001" s="8"/>
      <c r="AR2001" s="8"/>
      <c r="AY2001" s="8"/>
      <c r="AZ2001" s="8"/>
      <c r="BA2001" s="8"/>
      <c r="DE2001" s="8"/>
      <c r="DF2001" s="8"/>
    </row>
    <row r="2002" spans="1:110" ht="11.25" customHeight="1" x14ac:dyDescent="0.25">
      <c r="A2002" s="8"/>
      <c r="B2002" s="81"/>
      <c r="C2002" s="8"/>
      <c r="D2002" s="8"/>
      <c r="E2002" s="8"/>
      <c r="F2002" s="8"/>
      <c r="G2002" s="8"/>
      <c r="H2002" s="8"/>
      <c r="AO2002" s="8"/>
      <c r="AP2002" s="8"/>
      <c r="AQ2002" s="8"/>
      <c r="AR2002" s="8"/>
      <c r="AY2002" s="8"/>
      <c r="AZ2002" s="8"/>
      <c r="BA2002" s="8"/>
      <c r="DE2002" s="8"/>
      <c r="DF2002" s="8"/>
    </row>
    <row r="2003" spans="1:110" ht="11.25" customHeight="1" x14ac:dyDescent="0.25">
      <c r="A2003" s="8"/>
      <c r="B2003" s="81"/>
      <c r="C2003" s="8"/>
      <c r="D2003" s="8"/>
      <c r="E2003" s="8"/>
      <c r="F2003" s="8"/>
      <c r="G2003" s="8"/>
      <c r="H2003" s="8"/>
      <c r="AO2003" s="8"/>
      <c r="AP2003" s="8"/>
      <c r="AQ2003" s="8"/>
      <c r="AR2003" s="8"/>
      <c r="AY2003" s="8"/>
      <c r="AZ2003" s="8"/>
      <c r="BA2003" s="8"/>
      <c r="DE2003" s="8"/>
      <c r="DF2003" s="8"/>
    </row>
    <row r="2004" spans="1:110" ht="11.25" customHeight="1" x14ac:dyDescent="0.25">
      <c r="A2004" s="8"/>
      <c r="B2004" s="81"/>
      <c r="C2004" s="8"/>
      <c r="D2004" s="8"/>
      <c r="E2004" s="8"/>
      <c r="F2004" s="8"/>
      <c r="G2004" s="8"/>
      <c r="H2004" s="8"/>
      <c r="AO2004" s="8"/>
      <c r="AP2004" s="8"/>
      <c r="AQ2004" s="8"/>
      <c r="AR2004" s="8"/>
      <c r="AY2004" s="8"/>
      <c r="AZ2004" s="8"/>
      <c r="BA2004" s="8"/>
      <c r="DE2004" s="8"/>
      <c r="DF2004" s="8"/>
    </row>
    <row r="2005" spans="1:110" ht="11.25" customHeight="1" x14ac:dyDescent="0.25">
      <c r="A2005" s="8"/>
      <c r="B2005" s="81"/>
      <c r="C2005" s="8"/>
      <c r="D2005" s="8"/>
      <c r="E2005" s="8"/>
      <c r="F2005" s="8"/>
      <c r="G2005" s="8"/>
      <c r="H2005" s="8"/>
      <c r="AO2005" s="8"/>
      <c r="AP2005" s="8"/>
      <c r="AQ2005" s="8"/>
      <c r="AR2005" s="8"/>
      <c r="AY2005" s="8"/>
      <c r="AZ2005" s="8"/>
      <c r="BA2005" s="8"/>
      <c r="DE2005" s="8"/>
      <c r="DF2005" s="8"/>
    </row>
    <row r="2006" spans="1:110" ht="11.25" customHeight="1" x14ac:dyDescent="0.25">
      <c r="A2006" s="8"/>
      <c r="B2006" s="81"/>
      <c r="C2006" s="8"/>
      <c r="D2006" s="8"/>
      <c r="E2006" s="8"/>
      <c r="F2006" s="8"/>
      <c r="G2006" s="8"/>
      <c r="H2006" s="8"/>
      <c r="AO2006" s="8"/>
      <c r="AP2006" s="8"/>
      <c r="AQ2006" s="8"/>
      <c r="AR2006" s="8"/>
      <c r="AY2006" s="8"/>
      <c r="AZ2006" s="8"/>
      <c r="BA2006" s="8"/>
      <c r="DE2006" s="8"/>
      <c r="DF2006" s="8"/>
    </row>
    <row r="2007" spans="1:110" ht="11.25" customHeight="1" x14ac:dyDescent="0.25">
      <c r="A2007" s="8"/>
      <c r="B2007" s="81"/>
      <c r="C2007" s="8"/>
      <c r="D2007" s="8"/>
      <c r="E2007" s="8"/>
      <c r="F2007" s="8"/>
      <c r="G2007" s="8"/>
      <c r="H2007" s="8"/>
      <c r="AO2007" s="8"/>
      <c r="AP2007" s="8"/>
      <c r="AQ2007" s="8"/>
      <c r="AR2007" s="8"/>
      <c r="AY2007" s="8"/>
      <c r="AZ2007" s="8"/>
      <c r="BA2007" s="8"/>
      <c r="DE2007" s="8"/>
      <c r="DF2007" s="8"/>
    </row>
    <row r="2008" spans="1:110" ht="11.25" customHeight="1" x14ac:dyDescent="0.25">
      <c r="A2008" s="8"/>
      <c r="B2008" s="81"/>
      <c r="C2008" s="8"/>
      <c r="D2008" s="8"/>
      <c r="E2008" s="8"/>
      <c r="F2008" s="8"/>
      <c r="G2008" s="8"/>
      <c r="H2008" s="8"/>
      <c r="AO2008" s="8"/>
      <c r="AP2008" s="8"/>
      <c r="AQ2008" s="8"/>
      <c r="AR2008" s="8"/>
      <c r="AY2008" s="8"/>
      <c r="AZ2008" s="8"/>
      <c r="BA2008" s="8"/>
      <c r="DE2008" s="8"/>
      <c r="DF2008" s="8"/>
    </row>
    <row r="2009" spans="1:110" ht="11.25" customHeight="1" x14ac:dyDescent="0.25">
      <c r="A2009" s="8"/>
      <c r="B2009" s="81"/>
      <c r="C2009" s="8"/>
      <c r="D2009" s="8"/>
      <c r="E2009" s="8"/>
      <c r="F2009" s="8"/>
      <c r="G2009" s="8"/>
      <c r="H2009" s="8"/>
      <c r="AO2009" s="8"/>
      <c r="AP2009" s="8"/>
      <c r="AQ2009" s="8"/>
      <c r="AR2009" s="8"/>
      <c r="AY2009" s="8"/>
      <c r="AZ2009" s="8"/>
      <c r="BA2009" s="8"/>
      <c r="DE2009" s="8"/>
      <c r="DF2009" s="8"/>
    </row>
    <row r="2010" spans="1:110" ht="11.25" customHeight="1" x14ac:dyDescent="0.25">
      <c r="A2010" s="8"/>
      <c r="B2010" s="81"/>
      <c r="C2010" s="8"/>
      <c r="D2010" s="8"/>
      <c r="E2010" s="8"/>
      <c r="F2010" s="8"/>
      <c r="G2010" s="8"/>
      <c r="H2010" s="8"/>
      <c r="AO2010" s="8"/>
      <c r="AP2010" s="8"/>
      <c r="AQ2010" s="8"/>
      <c r="AR2010" s="8"/>
      <c r="AY2010" s="8"/>
      <c r="AZ2010" s="8"/>
      <c r="BA2010" s="8"/>
      <c r="DE2010" s="8"/>
      <c r="DF2010" s="8"/>
    </row>
    <row r="2011" spans="1:110" ht="11.25" customHeight="1" x14ac:dyDescent="0.25">
      <c r="A2011" s="8"/>
      <c r="B2011" s="81"/>
      <c r="C2011" s="8"/>
      <c r="D2011" s="8"/>
      <c r="E2011" s="8"/>
      <c r="F2011" s="8"/>
      <c r="G2011" s="8"/>
      <c r="H2011" s="8"/>
      <c r="AO2011" s="8"/>
      <c r="AP2011" s="8"/>
      <c r="AQ2011" s="8"/>
      <c r="AR2011" s="8"/>
      <c r="AY2011" s="8"/>
      <c r="AZ2011" s="8"/>
      <c r="BA2011" s="8"/>
      <c r="DE2011" s="8"/>
      <c r="DF2011" s="8"/>
    </row>
    <row r="2012" spans="1:110" ht="11.25" customHeight="1" x14ac:dyDescent="0.25">
      <c r="A2012" s="8"/>
      <c r="B2012" s="81"/>
      <c r="C2012" s="8"/>
      <c r="D2012" s="8"/>
      <c r="E2012" s="8"/>
      <c r="F2012" s="8"/>
      <c r="G2012" s="8"/>
      <c r="H2012" s="8"/>
      <c r="AO2012" s="8"/>
      <c r="AP2012" s="8"/>
      <c r="AQ2012" s="8"/>
      <c r="AR2012" s="8"/>
      <c r="AY2012" s="8"/>
      <c r="AZ2012" s="8"/>
      <c r="BA2012" s="8"/>
      <c r="DE2012" s="8"/>
      <c r="DF2012" s="8"/>
    </row>
    <row r="2013" spans="1:110" ht="11.25" customHeight="1" x14ac:dyDescent="0.25">
      <c r="A2013" s="8"/>
      <c r="B2013" s="81"/>
      <c r="C2013" s="8"/>
      <c r="D2013" s="8"/>
      <c r="E2013" s="8"/>
      <c r="F2013" s="8"/>
      <c r="G2013" s="8"/>
      <c r="H2013" s="8"/>
      <c r="AO2013" s="8"/>
      <c r="AP2013" s="8"/>
      <c r="AQ2013" s="8"/>
      <c r="AR2013" s="8"/>
      <c r="AY2013" s="8"/>
      <c r="AZ2013" s="8"/>
      <c r="BA2013" s="8"/>
      <c r="DE2013" s="8"/>
      <c r="DF2013" s="8"/>
    </row>
    <row r="2014" spans="1:110" ht="11.25" customHeight="1" x14ac:dyDescent="0.25">
      <c r="A2014" s="8"/>
      <c r="B2014" s="81"/>
      <c r="C2014" s="8"/>
      <c r="D2014" s="8"/>
      <c r="E2014" s="8"/>
      <c r="F2014" s="8"/>
      <c r="G2014" s="8"/>
      <c r="H2014" s="8"/>
      <c r="AO2014" s="8"/>
      <c r="AP2014" s="8"/>
      <c r="AQ2014" s="8"/>
      <c r="AR2014" s="8"/>
      <c r="AY2014" s="8"/>
      <c r="AZ2014" s="8"/>
      <c r="BA2014" s="8"/>
      <c r="DE2014" s="8"/>
      <c r="DF2014" s="8"/>
    </row>
    <row r="2015" spans="1:110" ht="11.25" customHeight="1" x14ac:dyDescent="0.25">
      <c r="A2015" s="8"/>
      <c r="B2015" s="81"/>
      <c r="C2015" s="8"/>
      <c r="D2015" s="8"/>
      <c r="E2015" s="8"/>
      <c r="F2015" s="8"/>
      <c r="G2015" s="8"/>
      <c r="H2015" s="8"/>
      <c r="AO2015" s="8"/>
      <c r="AP2015" s="8"/>
      <c r="AQ2015" s="8"/>
      <c r="AR2015" s="8"/>
      <c r="AY2015" s="8"/>
      <c r="AZ2015" s="8"/>
      <c r="BA2015" s="8"/>
      <c r="DE2015" s="8"/>
      <c r="DF2015" s="8"/>
    </row>
    <row r="2016" spans="1:110" ht="11.25" customHeight="1" x14ac:dyDescent="0.25">
      <c r="A2016" s="8"/>
      <c r="B2016" s="81"/>
      <c r="C2016" s="8"/>
      <c r="D2016" s="8"/>
      <c r="E2016" s="8"/>
      <c r="F2016" s="8"/>
      <c r="G2016" s="8"/>
      <c r="H2016" s="8"/>
      <c r="AO2016" s="8"/>
      <c r="AP2016" s="8"/>
      <c r="AQ2016" s="8"/>
      <c r="AR2016" s="8"/>
      <c r="AY2016" s="8"/>
      <c r="AZ2016" s="8"/>
      <c r="BA2016" s="8"/>
      <c r="DE2016" s="8"/>
      <c r="DF2016" s="8"/>
    </row>
    <row r="2017" spans="1:110" ht="11.25" customHeight="1" x14ac:dyDescent="0.25">
      <c r="A2017" s="8"/>
      <c r="B2017" s="81"/>
      <c r="C2017" s="8"/>
      <c r="D2017" s="8"/>
      <c r="E2017" s="8"/>
      <c r="F2017" s="8"/>
      <c r="G2017" s="8"/>
      <c r="H2017" s="8"/>
      <c r="AO2017" s="8"/>
      <c r="AP2017" s="8"/>
      <c r="AQ2017" s="8"/>
      <c r="AR2017" s="8"/>
      <c r="AY2017" s="8"/>
      <c r="AZ2017" s="8"/>
      <c r="BA2017" s="8"/>
      <c r="DE2017" s="8"/>
      <c r="DF2017" s="8"/>
    </row>
    <row r="2018" spans="1:110" ht="11.25" customHeight="1" x14ac:dyDescent="0.25">
      <c r="A2018" s="8"/>
      <c r="B2018" s="81"/>
      <c r="C2018" s="8"/>
      <c r="D2018" s="8"/>
      <c r="E2018" s="8"/>
      <c r="F2018" s="8"/>
      <c r="G2018" s="8"/>
      <c r="H2018" s="8"/>
      <c r="AO2018" s="8"/>
      <c r="AP2018" s="8"/>
      <c r="AQ2018" s="8"/>
      <c r="AR2018" s="8"/>
      <c r="AY2018" s="8"/>
      <c r="AZ2018" s="8"/>
      <c r="BA2018" s="8"/>
      <c r="DE2018" s="8"/>
      <c r="DF2018" s="8"/>
    </row>
    <row r="2019" spans="1:110" ht="11.25" customHeight="1" x14ac:dyDescent="0.25">
      <c r="A2019" s="8"/>
      <c r="B2019" s="81"/>
      <c r="C2019" s="8"/>
      <c r="D2019" s="8"/>
      <c r="E2019" s="8"/>
      <c r="F2019" s="8"/>
      <c r="G2019" s="8"/>
      <c r="H2019" s="8"/>
      <c r="AO2019" s="8"/>
      <c r="AP2019" s="8"/>
      <c r="AQ2019" s="8"/>
      <c r="AR2019" s="8"/>
      <c r="AY2019" s="8"/>
      <c r="AZ2019" s="8"/>
      <c r="BA2019" s="8"/>
      <c r="DE2019" s="8"/>
      <c r="DF2019" s="8"/>
    </row>
    <row r="2020" spans="1:110" ht="11.25" customHeight="1" x14ac:dyDescent="0.25">
      <c r="A2020" s="8"/>
      <c r="B2020" s="81"/>
      <c r="C2020" s="8"/>
      <c r="D2020" s="8"/>
      <c r="E2020" s="8"/>
      <c r="F2020" s="8"/>
      <c r="G2020" s="8"/>
      <c r="H2020" s="8"/>
      <c r="AO2020" s="8"/>
      <c r="AP2020" s="8"/>
      <c r="AQ2020" s="8"/>
      <c r="AR2020" s="8"/>
      <c r="AY2020" s="8"/>
      <c r="AZ2020" s="8"/>
      <c r="BA2020" s="8"/>
      <c r="DE2020" s="8"/>
      <c r="DF2020" s="8"/>
    </row>
    <row r="2021" spans="1:110" ht="11.25" customHeight="1" x14ac:dyDescent="0.25">
      <c r="A2021" s="8"/>
      <c r="B2021" s="81"/>
      <c r="C2021" s="8"/>
      <c r="D2021" s="8"/>
      <c r="E2021" s="8"/>
      <c r="F2021" s="8"/>
      <c r="G2021" s="8"/>
      <c r="H2021" s="8"/>
      <c r="AO2021" s="8"/>
      <c r="AP2021" s="8"/>
      <c r="AQ2021" s="8"/>
      <c r="AR2021" s="8"/>
      <c r="AY2021" s="8"/>
      <c r="AZ2021" s="8"/>
      <c r="BA2021" s="8"/>
      <c r="DE2021" s="8"/>
      <c r="DF2021" s="8"/>
    </row>
    <row r="2022" spans="1:110" ht="11.25" customHeight="1" x14ac:dyDescent="0.25">
      <c r="A2022" s="8"/>
      <c r="B2022" s="81"/>
      <c r="C2022" s="8"/>
      <c r="D2022" s="8"/>
      <c r="E2022" s="8"/>
      <c r="F2022" s="8"/>
      <c r="G2022" s="8"/>
      <c r="H2022" s="8"/>
      <c r="AO2022" s="8"/>
      <c r="AP2022" s="8"/>
      <c r="AQ2022" s="8"/>
      <c r="AR2022" s="8"/>
      <c r="AY2022" s="8"/>
      <c r="AZ2022" s="8"/>
      <c r="BA2022" s="8"/>
      <c r="DE2022" s="8"/>
      <c r="DF2022" s="8"/>
    </row>
    <row r="2023" spans="1:110" ht="11.25" customHeight="1" x14ac:dyDescent="0.25">
      <c r="A2023" s="8"/>
      <c r="B2023" s="81"/>
      <c r="C2023" s="8"/>
      <c r="D2023" s="8"/>
      <c r="E2023" s="8"/>
      <c r="F2023" s="8"/>
      <c r="G2023" s="8"/>
      <c r="H2023" s="8"/>
      <c r="AO2023" s="8"/>
      <c r="AP2023" s="8"/>
      <c r="AQ2023" s="8"/>
      <c r="AR2023" s="8"/>
      <c r="AY2023" s="8"/>
      <c r="AZ2023" s="8"/>
      <c r="BA2023" s="8"/>
      <c r="DE2023" s="8"/>
      <c r="DF2023" s="8"/>
    </row>
    <row r="2024" spans="1:110" ht="11.25" customHeight="1" x14ac:dyDescent="0.25">
      <c r="A2024" s="8"/>
      <c r="B2024" s="81"/>
      <c r="C2024" s="8"/>
      <c r="D2024" s="8"/>
      <c r="E2024" s="8"/>
      <c r="F2024" s="8"/>
      <c r="G2024" s="8"/>
      <c r="H2024" s="8"/>
      <c r="AO2024" s="8"/>
      <c r="AP2024" s="8"/>
      <c r="AQ2024" s="8"/>
      <c r="AR2024" s="8"/>
      <c r="AY2024" s="8"/>
      <c r="AZ2024" s="8"/>
      <c r="BA2024" s="8"/>
      <c r="DE2024" s="8"/>
      <c r="DF2024" s="8"/>
    </row>
    <row r="2025" spans="1:110" ht="11.25" customHeight="1" x14ac:dyDescent="0.25">
      <c r="A2025" s="8"/>
      <c r="B2025" s="81"/>
      <c r="C2025" s="8"/>
      <c r="D2025" s="8"/>
      <c r="E2025" s="8"/>
      <c r="F2025" s="8"/>
      <c r="G2025" s="8"/>
      <c r="H2025" s="8"/>
      <c r="AO2025" s="8"/>
      <c r="AP2025" s="8"/>
      <c r="AQ2025" s="8"/>
      <c r="AR2025" s="8"/>
      <c r="AY2025" s="8"/>
      <c r="AZ2025" s="8"/>
      <c r="BA2025" s="8"/>
      <c r="DE2025" s="8"/>
      <c r="DF2025" s="8"/>
    </row>
    <row r="2026" spans="1:110" ht="11.25" customHeight="1" x14ac:dyDescent="0.25">
      <c r="A2026" s="8"/>
      <c r="B2026" s="81"/>
      <c r="C2026" s="8"/>
      <c r="D2026" s="8"/>
      <c r="E2026" s="8"/>
      <c r="F2026" s="8"/>
      <c r="G2026" s="8"/>
      <c r="H2026" s="8"/>
      <c r="AO2026" s="8"/>
      <c r="AP2026" s="8"/>
      <c r="AQ2026" s="8"/>
      <c r="AR2026" s="8"/>
      <c r="AY2026" s="8"/>
      <c r="AZ2026" s="8"/>
      <c r="BA2026" s="8"/>
      <c r="DE2026" s="8"/>
      <c r="DF2026" s="8"/>
    </row>
    <row r="2027" spans="1:110" ht="11.25" customHeight="1" x14ac:dyDescent="0.25">
      <c r="A2027" s="8"/>
      <c r="B2027" s="81"/>
      <c r="C2027" s="8"/>
      <c r="D2027" s="8"/>
      <c r="E2027" s="8"/>
      <c r="F2027" s="8"/>
      <c r="G2027" s="8"/>
      <c r="H2027" s="8"/>
      <c r="AO2027" s="8"/>
      <c r="AP2027" s="8"/>
      <c r="AQ2027" s="8"/>
      <c r="AR2027" s="8"/>
      <c r="AY2027" s="8"/>
      <c r="AZ2027" s="8"/>
      <c r="BA2027" s="8"/>
      <c r="DE2027" s="8"/>
      <c r="DF2027" s="8"/>
    </row>
    <row r="2028" spans="1:110" ht="11.25" customHeight="1" x14ac:dyDescent="0.25">
      <c r="A2028" s="8"/>
      <c r="B2028" s="81"/>
      <c r="C2028" s="8"/>
      <c r="D2028" s="8"/>
      <c r="E2028" s="8"/>
      <c r="F2028" s="8"/>
      <c r="G2028" s="8"/>
      <c r="H2028" s="8"/>
      <c r="AO2028" s="8"/>
      <c r="AP2028" s="8"/>
      <c r="AQ2028" s="8"/>
      <c r="AR2028" s="8"/>
      <c r="AY2028" s="8"/>
      <c r="AZ2028" s="8"/>
      <c r="BA2028" s="8"/>
      <c r="DE2028" s="8"/>
      <c r="DF2028" s="8"/>
    </row>
    <row r="2029" spans="1:110" ht="11.25" customHeight="1" x14ac:dyDescent="0.25">
      <c r="A2029" s="8"/>
      <c r="B2029" s="81"/>
      <c r="C2029" s="8"/>
      <c r="D2029" s="8"/>
      <c r="E2029" s="8"/>
      <c r="F2029" s="8"/>
      <c r="G2029" s="8"/>
      <c r="H2029" s="8"/>
      <c r="AO2029" s="8"/>
      <c r="AP2029" s="8"/>
      <c r="AQ2029" s="8"/>
      <c r="AR2029" s="8"/>
      <c r="AY2029" s="8"/>
      <c r="AZ2029" s="8"/>
      <c r="BA2029" s="8"/>
      <c r="DE2029" s="8"/>
      <c r="DF2029" s="8"/>
    </row>
    <row r="2030" spans="1:110" ht="11.25" customHeight="1" x14ac:dyDescent="0.25">
      <c r="A2030" s="8"/>
      <c r="B2030" s="81"/>
      <c r="C2030" s="8"/>
      <c r="D2030" s="8"/>
      <c r="E2030" s="8"/>
      <c r="F2030" s="8"/>
      <c r="G2030" s="8"/>
      <c r="H2030" s="8"/>
      <c r="AO2030" s="8"/>
      <c r="AP2030" s="8"/>
      <c r="AQ2030" s="8"/>
      <c r="AR2030" s="8"/>
      <c r="AY2030" s="8"/>
      <c r="AZ2030" s="8"/>
      <c r="BA2030" s="8"/>
      <c r="DE2030" s="8"/>
      <c r="DF2030" s="8"/>
    </row>
    <row r="2031" spans="1:110" ht="11.25" customHeight="1" x14ac:dyDescent="0.25">
      <c r="A2031" s="8"/>
      <c r="B2031" s="81"/>
      <c r="C2031" s="8"/>
      <c r="D2031" s="8"/>
      <c r="E2031" s="8"/>
      <c r="F2031" s="8"/>
      <c r="G2031" s="8"/>
      <c r="H2031" s="8"/>
      <c r="AO2031" s="8"/>
      <c r="AP2031" s="8"/>
      <c r="AQ2031" s="8"/>
      <c r="AR2031" s="8"/>
      <c r="AY2031" s="8"/>
      <c r="AZ2031" s="8"/>
      <c r="BA2031" s="8"/>
      <c r="DE2031" s="8"/>
      <c r="DF2031" s="8"/>
    </row>
    <row r="2032" spans="1:110" ht="11.25" customHeight="1" x14ac:dyDescent="0.25">
      <c r="A2032" s="8"/>
      <c r="B2032" s="81"/>
      <c r="C2032" s="8"/>
      <c r="D2032" s="8"/>
      <c r="E2032" s="8"/>
      <c r="F2032" s="8"/>
      <c r="G2032" s="8"/>
      <c r="H2032" s="8"/>
      <c r="AO2032" s="8"/>
      <c r="AP2032" s="8"/>
      <c r="AQ2032" s="8"/>
      <c r="AR2032" s="8"/>
      <c r="AY2032" s="8"/>
      <c r="AZ2032" s="8"/>
      <c r="BA2032" s="8"/>
      <c r="DE2032" s="8"/>
      <c r="DF2032" s="8"/>
    </row>
    <row r="2033" spans="1:110" ht="11.25" customHeight="1" x14ac:dyDescent="0.25">
      <c r="A2033" s="8"/>
      <c r="B2033" s="81"/>
      <c r="C2033" s="8"/>
      <c r="D2033" s="8"/>
      <c r="E2033" s="8"/>
      <c r="F2033" s="8"/>
      <c r="G2033" s="8"/>
      <c r="H2033" s="8"/>
      <c r="AO2033" s="8"/>
      <c r="AP2033" s="8"/>
      <c r="AQ2033" s="8"/>
      <c r="AR2033" s="8"/>
      <c r="AY2033" s="8"/>
      <c r="AZ2033" s="8"/>
      <c r="BA2033" s="8"/>
      <c r="DE2033" s="8"/>
      <c r="DF2033" s="8"/>
    </row>
    <row r="2034" spans="1:110" ht="11.25" customHeight="1" x14ac:dyDescent="0.25">
      <c r="A2034" s="8"/>
      <c r="B2034" s="81"/>
      <c r="C2034" s="8"/>
      <c r="D2034" s="8"/>
      <c r="E2034" s="8"/>
      <c r="F2034" s="8"/>
      <c r="G2034" s="8"/>
      <c r="H2034" s="8"/>
      <c r="AO2034" s="8"/>
      <c r="AP2034" s="8"/>
      <c r="AQ2034" s="8"/>
      <c r="AR2034" s="8"/>
      <c r="AY2034" s="8"/>
      <c r="AZ2034" s="8"/>
      <c r="BA2034" s="8"/>
      <c r="DE2034" s="8"/>
      <c r="DF2034" s="8"/>
    </row>
    <row r="2035" spans="1:110" ht="11.25" customHeight="1" x14ac:dyDescent="0.25">
      <c r="A2035" s="8"/>
      <c r="B2035" s="81"/>
      <c r="C2035" s="8"/>
      <c r="D2035" s="8"/>
      <c r="E2035" s="8"/>
      <c r="F2035" s="8"/>
      <c r="G2035" s="8"/>
      <c r="H2035" s="8"/>
      <c r="AO2035" s="8"/>
      <c r="AP2035" s="8"/>
      <c r="AQ2035" s="8"/>
      <c r="AR2035" s="8"/>
      <c r="AY2035" s="8"/>
      <c r="AZ2035" s="8"/>
      <c r="BA2035" s="8"/>
      <c r="DE2035" s="8"/>
      <c r="DF2035" s="8"/>
    </row>
    <row r="2036" spans="1:110" ht="11.25" customHeight="1" x14ac:dyDescent="0.25">
      <c r="A2036" s="8"/>
      <c r="B2036" s="81"/>
      <c r="C2036" s="8"/>
      <c r="D2036" s="8"/>
      <c r="E2036" s="8"/>
      <c r="F2036" s="8"/>
      <c r="G2036" s="8"/>
      <c r="H2036" s="8"/>
      <c r="AO2036" s="8"/>
      <c r="AP2036" s="8"/>
      <c r="AQ2036" s="8"/>
      <c r="AR2036" s="8"/>
      <c r="AY2036" s="8"/>
      <c r="AZ2036" s="8"/>
      <c r="BA2036" s="8"/>
      <c r="DE2036" s="8"/>
      <c r="DF2036" s="8"/>
    </row>
    <row r="2037" spans="1:110" ht="11.25" customHeight="1" x14ac:dyDescent="0.25">
      <c r="A2037" s="8"/>
      <c r="B2037" s="81"/>
      <c r="C2037" s="8"/>
      <c r="D2037" s="8"/>
      <c r="E2037" s="8"/>
      <c r="F2037" s="8"/>
      <c r="G2037" s="8"/>
      <c r="H2037" s="8"/>
      <c r="AO2037" s="8"/>
      <c r="AP2037" s="8"/>
      <c r="AQ2037" s="8"/>
      <c r="AR2037" s="8"/>
      <c r="AY2037" s="8"/>
      <c r="AZ2037" s="8"/>
      <c r="BA2037" s="8"/>
      <c r="DE2037" s="8"/>
      <c r="DF2037" s="8"/>
    </row>
    <row r="2038" spans="1:110" ht="11.25" customHeight="1" x14ac:dyDescent="0.25">
      <c r="A2038" s="8"/>
      <c r="B2038" s="81"/>
      <c r="C2038" s="8"/>
      <c r="D2038" s="8"/>
      <c r="E2038" s="8"/>
      <c r="F2038" s="8"/>
      <c r="G2038" s="8"/>
      <c r="H2038" s="8"/>
      <c r="AO2038" s="8"/>
      <c r="AP2038" s="8"/>
      <c r="AQ2038" s="8"/>
      <c r="AR2038" s="8"/>
      <c r="AY2038" s="8"/>
      <c r="AZ2038" s="8"/>
      <c r="BA2038" s="8"/>
      <c r="DE2038" s="8"/>
      <c r="DF2038" s="8"/>
    </row>
    <row r="2039" spans="1:110" ht="11.25" customHeight="1" x14ac:dyDescent="0.25">
      <c r="A2039" s="8"/>
      <c r="B2039" s="81"/>
      <c r="C2039" s="8"/>
      <c r="D2039" s="8"/>
      <c r="E2039" s="8"/>
      <c r="F2039" s="8"/>
      <c r="G2039" s="8"/>
      <c r="H2039" s="8"/>
      <c r="AO2039" s="8"/>
      <c r="AP2039" s="8"/>
      <c r="AQ2039" s="8"/>
      <c r="AR2039" s="8"/>
      <c r="AY2039" s="8"/>
      <c r="AZ2039" s="8"/>
      <c r="BA2039" s="8"/>
      <c r="DE2039" s="8"/>
      <c r="DF2039" s="8"/>
    </row>
    <row r="2040" spans="1:110" ht="11.25" customHeight="1" x14ac:dyDescent="0.25">
      <c r="A2040" s="8"/>
      <c r="B2040" s="81"/>
      <c r="C2040" s="8"/>
      <c r="D2040" s="8"/>
      <c r="E2040" s="8"/>
      <c r="F2040" s="8"/>
      <c r="G2040" s="8"/>
      <c r="H2040" s="8"/>
      <c r="AO2040" s="8"/>
      <c r="AP2040" s="8"/>
      <c r="AQ2040" s="8"/>
      <c r="AR2040" s="8"/>
      <c r="AY2040" s="8"/>
      <c r="AZ2040" s="8"/>
      <c r="BA2040" s="8"/>
      <c r="DE2040" s="8"/>
      <c r="DF2040" s="8"/>
    </row>
    <row r="2041" spans="1:110" ht="11.25" customHeight="1" x14ac:dyDescent="0.25">
      <c r="A2041" s="8"/>
      <c r="B2041" s="81"/>
      <c r="C2041" s="8"/>
      <c r="D2041" s="8"/>
      <c r="E2041" s="8"/>
      <c r="F2041" s="8"/>
      <c r="G2041" s="8"/>
      <c r="H2041" s="8"/>
      <c r="AO2041" s="8"/>
      <c r="AP2041" s="8"/>
      <c r="AQ2041" s="8"/>
      <c r="AR2041" s="8"/>
      <c r="AY2041" s="8"/>
      <c r="AZ2041" s="8"/>
      <c r="BA2041" s="8"/>
      <c r="DE2041" s="8"/>
      <c r="DF2041" s="8"/>
    </row>
    <row r="2042" spans="1:110" ht="11.25" customHeight="1" x14ac:dyDescent="0.25">
      <c r="A2042" s="8"/>
      <c r="B2042" s="81"/>
      <c r="C2042" s="8"/>
      <c r="D2042" s="8"/>
      <c r="E2042" s="8"/>
      <c r="F2042" s="8"/>
      <c r="G2042" s="8"/>
      <c r="H2042" s="8"/>
      <c r="AO2042" s="8"/>
      <c r="AP2042" s="8"/>
      <c r="AQ2042" s="8"/>
      <c r="AR2042" s="8"/>
      <c r="AY2042" s="8"/>
      <c r="AZ2042" s="8"/>
      <c r="BA2042" s="8"/>
      <c r="DE2042" s="8"/>
      <c r="DF2042" s="8"/>
    </row>
    <row r="2043" spans="1:110" ht="11.25" customHeight="1" x14ac:dyDescent="0.25">
      <c r="A2043" s="8"/>
      <c r="B2043" s="81"/>
      <c r="C2043" s="8"/>
      <c r="D2043" s="8"/>
      <c r="E2043" s="8"/>
      <c r="F2043" s="8"/>
      <c r="G2043" s="8"/>
      <c r="H2043" s="8"/>
      <c r="AO2043" s="8"/>
      <c r="AP2043" s="8"/>
      <c r="AQ2043" s="8"/>
      <c r="AR2043" s="8"/>
      <c r="AY2043" s="8"/>
      <c r="AZ2043" s="8"/>
      <c r="BA2043" s="8"/>
      <c r="DE2043" s="8"/>
      <c r="DF2043" s="8"/>
    </row>
    <row r="2044" spans="1:110" ht="11.25" customHeight="1" x14ac:dyDescent="0.25">
      <c r="A2044" s="8"/>
      <c r="B2044" s="81"/>
      <c r="C2044" s="8"/>
      <c r="D2044" s="8"/>
      <c r="E2044" s="8"/>
      <c r="F2044" s="8"/>
      <c r="G2044" s="8"/>
      <c r="H2044" s="8"/>
      <c r="AO2044" s="8"/>
      <c r="AP2044" s="8"/>
      <c r="AQ2044" s="8"/>
      <c r="AR2044" s="8"/>
      <c r="AY2044" s="8"/>
      <c r="AZ2044" s="8"/>
      <c r="BA2044" s="8"/>
      <c r="DE2044" s="8"/>
      <c r="DF2044" s="8"/>
    </row>
    <row r="2045" spans="1:110" ht="11.25" customHeight="1" x14ac:dyDescent="0.25">
      <c r="A2045" s="8"/>
      <c r="B2045" s="81"/>
      <c r="C2045" s="8"/>
      <c r="D2045" s="8"/>
      <c r="E2045" s="8"/>
      <c r="F2045" s="8"/>
      <c r="G2045" s="8"/>
      <c r="H2045" s="8"/>
      <c r="AO2045" s="8"/>
      <c r="AP2045" s="8"/>
      <c r="AQ2045" s="8"/>
      <c r="AR2045" s="8"/>
      <c r="AY2045" s="8"/>
      <c r="AZ2045" s="8"/>
      <c r="BA2045" s="8"/>
      <c r="DE2045" s="8"/>
      <c r="DF2045" s="8"/>
    </row>
    <row r="2046" spans="1:110" ht="11.25" customHeight="1" x14ac:dyDescent="0.25">
      <c r="A2046" s="8"/>
      <c r="B2046" s="81"/>
      <c r="C2046" s="8"/>
      <c r="D2046" s="8"/>
      <c r="E2046" s="8"/>
      <c r="F2046" s="8"/>
      <c r="G2046" s="8"/>
      <c r="H2046" s="8"/>
      <c r="AO2046" s="8"/>
      <c r="AP2046" s="8"/>
      <c r="AQ2046" s="8"/>
      <c r="AR2046" s="8"/>
      <c r="AY2046" s="8"/>
      <c r="AZ2046" s="8"/>
      <c r="BA2046" s="8"/>
      <c r="DE2046" s="8"/>
      <c r="DF2046" s="8"/>
    </row>
    <row r="2047" spans="1:110" ht="11.25" customHeight="1" x14ac:dyDescent="0.25">
      <c r="A2047" s="8"/>
      <c r="B2047" s="81"/>
      <c r="C2047" s="8"/>
      <c r="D2047" s="8"/>
      <c r="E2047" s="8"/>
      <c r="F2047" s="8"/>
      <c r="G2047" s="8"/>
      <c r="H2047" s="8"/>
      <c r="AO2047" s="8"/>
      <c r="AP2047" s="8"/>
      <c r="AQ2047" s="8"/>
      <c r="AR2047" s="8"/>
      <c r="AY2047" s="8"/>
      <c r="AZ2047" s="8"/>
      <c r="BA2047" s="8"/>
      <c r="DE2047" s="8"/>
      <c r="DF2047" s="8"/>
    </row>
    <row r="2048" spans="1:110" ht="11.25" customHeight="1" x14ac:dyDescent="0.25">
      <c r="A2048" s="8"/>
      <c r="B2048" s="81"/>
      <c r="C2048" s="8"/>
      <c r="D2048" s="8"/>
      <c r="E2048" s="8"/>
      <c r="F2048" s="8"/>
      <c r="G2048" s="8"/>
      <c r="H2048" s="8"/>
      <c r="AO2048" s="8"/>
      <c r="AP2048" s="8"/>
      <c r="AQ2048" s="8"/>
      <c r="AR2048" s="8"/>
      <c r="AY2048" s="8"/>
      <c r="AZ2048" s="8"/>
      <c r="BA2048" s="8"/>
      <c r="DE2048" s="8"/>
      <c r="DF2048" s="8"/>
    </row>
    <row r="2049" spans="1:110" ht="11.25" customHeight="1" x14ac:dyDescent="0.25">
      <c r="A2049" s="8"/>
      <c r="B2049" s="81"/>
      <c r="C2049" s="8"/>
      <c r="D2049" s="8"/>
      <c r="E2049" s="8"/>
      <c r="F2049" s="8"/>
      <c r="G2049" s="8"/>
      <c r="H2049" s="8"/>
      <c r="AO2049" s="8"/>
      <c r="AP2049" s="8"/>
      <c r="AQ2049" s="8"/>
      <c r="AR2049" s="8"/>
      <c r="AY2049" s="8"/>
      <c r="AZ2049" s="8"/>
      <c r="BA2049" s="8"/>
      <c r="DE2049" s="8"/>
      <c r="DF2049" s="8"/>
    </row>
    <row r="2050" spans="1:110" ht="11.25" customHeight="1" x14ac:dyDescent="0.25">
      <c r="A2050" s="8"/>
      <c r="B2050" s="81"/>
      <c r="C2050" s="8"/>
      <c r="D2050" s="8"/>
      <c r="E2050" s="8"/>
      <c r="F2050" s="8"/>
      <c r="G2050" s="8"/>
      <c r="H2050" s="8"/>
      <c r="AO2050" s="8"/>
      <c r="AP2050" s="8"/>
      <c r="AQ2050" s="8"/>
      <c r="AR2050" s="8"/>
      <c r="AY2050" s="8"/>
      <c r="AZ2050" s="8"/>
      <c r="BA2050" s="8"/>
      <c r="DE2050" s="8"/>
      <c r="DF2050" s="8"/>
    </row>
    <row r="2051" spans="1:110" ht="11.25" customHeight="1" x14ac:dyDescent="0.25">
      <c r="A2051" s="8"/>
      <c r="B2051" s="81"/>
      <c r="C2051" s="8"/>
      <c r="D2051" s="8"/>
      <c r="E2051" s="8"/>
      <c r="F2051" s="8"/>
      <c r="G2051" s="8"/>
      <c r="H2051" s="8"/>
      <c r="AO2051" s="8"/>
      <c r="AP2051" s="8"/>
      <c r="AQ2051" s="8"/>
      <c r="AR2051" s="8"/>
      <c r="AY2051" s="8"/>
      <c r="AZ2051" s="8"/>
      <c r="BA2051" s="8"/>
      <c r="DE2051" s="8"/>
      <c r="DF2051" s="8"/>
    </row>
    <row r="2052" spans="1:110" ht="11.25" customHeight="1" x14ac:dyDescent="0.25">
      <c r="A2052" s="8"/>
      <c r="B2052" s="81"/>
      <c r="C2052" s="8"/>
      <c r="D2052" s="8"/>
      <c r="E2052" s="8"/>
      <c r="F2052" s="8"/>
      <c r="G2052" s="8"/>
      <c r="H2052" s="8"/>
      <c r="AO2052" s="8"/>
      <c r="AP2052" s="8"/>
      <c r="AQ2052" s="8"/>
      <c r="AR2052" s="8"/>
      <c r="AY2052" s="8"/>
      <c r="AZ2052" s="8"/>
      <c r="BA2052" s="8"/>
      <c r="DE2052" s="8"/>
      <c r="DF2052" s="8"/>
    </row>
    <row r="2053" spans="1:110" ht="11.25" customHeight="1" x14ac:dyDescent="0.25">
      <c r="A2053" s="8"/>
      <c r="B2053" s="81"/>
      <c r="C2053" s="8"/>
      <c r="D2053" s="8"/>
      <c r="E2053" s="8"/>
      <c r="F2053" s="8"/>
      <c r="G2053" s="8"/>
      <c r="H2053" s="8"/>
      <c r="AO2053" s="8"/>
      <c r="AP2053" s="8"/>
      <c r="AQ2053" s="8"/>
      <c r="AR2053" s="8"/>
      <c r="AY2053" s="8"/>
      <c r="AZ2053" s="8"/>
      <c r="BA2053" s="8"/>
      <c r="DE2053" s="8"/>
      <c r="DF2053" s="8"/>
    </row>
    <row r="2054" spans="1:110" ht="11.25" customHeight="1" x14ac:dyDescent="0.25">
      <c r="A2054" s="8"/>
      <c r="B2054" s="81"/>
      <c r="C2054" s="8"/>
      <c r="D2054" s="8"/>
      <c r="E2054" s="8"/>
      <c r="F2054" s="8"/>
      <c r="G2054" s="8"/>
      <c r="H2054" s="8"/>
      <c r="AO2054" s="8"/>
      <c r="AP2054" s="8"/>
      <c r="AQ2054" s="8"/>
      <c r="AR2054" s="8"/>
      <c r="AY2054" s="8"/>
      <c r="AZ2054" s="8"/>
      <c r="BA2054" s="8"/>
      <c r="DE2054" s="8"/>
      <c r="DF2054" s="8"/>
    </row>
    <row r="2055" spans="1:110" ht="11.25" customHeight="1" x14ac:dyDescent="0.25">
      <c r="A2055" s="8"/>
      <c r="B2055" s="81"/>
      <c r="C2055" s="8"/>
      <c r="D2055" s="8"/>
      <c r="E2055" s="8"/>
      <c r="F2055" s="8"/>
      <c r="G2055" s="8"/>
      <c r="H2055" s="8"/>
      <c r="AO2055" s="8"/>
      <c r="AP2055" s="8"/>
      <c r="AQ2055" s="8"/>
      <c r="AR2055" s="8"/>
      <c r="AY2055" s="8"/>
      <c r="AZ2055" s="8"/>
      <c r="BA2055" s="8"/>
      <c r="DE2055" s="8"/>
      <c r="DF2055" s="8"/>
    </row>
    <row r="2056" spans="1:110" ht="11.25" customHeight="1" x14ac:dyDescent="0.25">
      <c r="A2056" s="8"/>
      <c r="B2056" s="81"/>
      <c r="C2056" s="8"/>
      <c r="D2056" s="8"/>
      <c r="E2056" s="8"/>
      <c r="F2056" s="8"/>
      <c r="G2056" s="8"/>
      <c r="H2056" s="8"/>
      <c r="AO2056" s="8"/>
      <c r="AP2056" s="8"/>
      <c r="AQ2056" s="8"/>
      <c r="AR2056" s="8"/>
      <c r="AY2056" s="8"/>
      <c r="AZ2056" s="8"/>
      <c r="BA2056" s="8"/>
      <c r="DE2056" s="8"/>
      <c r="DF2056" s="8"/>
    </row>
    <row r="2057" spans="1:110" ht="11.25" customHeight="1" x14ac:dyDescent="0.25">
      <c r="A2057" s="8"/>
      <c r="B2057" s="81"/>
      <c r="C2057" s="8"/>
      <c r="D2057" s="8"/>
      <c r="E2057" s="8"/>
      <c r="F2057" s="8"/>
      <c r="G2057" s="8"/>
      <c r="H2057" s="8"/>
      <c r="AO2057" s="8"/>
      <c r="AP2057" s="8"/>
      <c r="AQ2057" s="8"/>
      <c r="AR2057" s="8"/>
      <c r="AY2057" s="8"/>
      <c r="AZ2057" s="8"/>
      <c r="BA2057" s="8"/>
      <c r="DE2057" s="8"/>
      <c r="DF2057" s="8"/>
    </row>
    <row r="2058" spans="1:110" ht="11.25" customHeight="1" x14ac:dyDescent="0.25">
      <c r="A2058" s="8"/>
      <c r="B2058" s="81"/>
      <c r="C2058" s="8"/>
      <c r="D2058" s="8"/>
      <c r="E2058" s="8"/>
      <c r="F2058" s="8"/>
      <c r="G2058" s="8"/>
      <c r="H2058" s="8"/>
      <c r="AO2058" s="8"/>
      <c r="AP2058" s="8"/>
      <c r="AQ2058" s="8"/>
      <c r="AR2058" s="8"/>
      <c r="AY2058" s="8"/>
      <c r="AZ2058" s="8"/>
      <c r="BA2058" s="8"/>
      <c r="DE2058" s="8"/>
      <c r="DF2058" s="8"/>
    </row>
    <row r="2059" spans="1:110" ht="11.25" customHeight="1" x14ac:dyDescent="0.25">
      <c r="A2059" s="8"/>
      <c r="B2059" s="81"/>
      <c r="C2059" s="8"/>
      <c r="D2059" s="8"/>
      <c r="E2059" s="8"/>
      <c r="F2059" s="8"/>
      <c r="G2059" s="8"/>
      <c r="H2059" s="8"/>
      <c r="AO2059" s="8"/>
      <c r="AP2059" s="8"/>
      <c r="AQ2059" s="8"/>
      <c r="AR2059" s="8"/>
      <c r="AY2059" s="8"/>
      <c r="AZ2059" s="8"/>
      <c r="BA2059" s="8"/>
      <c r="DE2059" s="8"/>
      <c r="DF2059" s="8"/>
    </row>
    <row r="2060" spans="1:110" ht="11.25" customHeight="1" x14ac:dyDescent="0.25">
      <c r="A2060" s="8"/>
      <c r="B2060" s="81"/>
      <c r="C2060" s="8"/>
      <c r="D2060" s="8"/>
      <c r="E2060" s="8"/>
      <c r="F2060" s="8"/>
      <c r="G2060" s="8"/>
      <c r="H2060" s="8"/>
      <c r="AO2060" s="8"/>
      <c r="AP2060" s="8"/>
      <c r="AQ2060" s="8"/>
      <c r="AR2060" s="8"/>
      <c r="AY2060" s="8"/>
      <c r="AZ2060" s="8"/>
      <c r="BA2060" s="8"/>
      <c r="DE2060" s="8"/>
      <c r="DF2060" s="8"/>
    </row>
    <row r="2061" spans="1:110" ht="11.25" customHeight="1" x14ac:dyDescent="0.25">
      <c r="A2061" s="8"/>
      <c r="B2061" s="81"/>
      <c r="C2061" s="8"/>
      <c r="D2061" s="8"/>
      <c r="E2061" s="8"/>
      <c r="F2061" s="8"/>
      <c r="G2061" s="8"/>
      <c r="H2061" s="8"/>
      <c r="AO2061" s="8"/>
      <c r="AP2061" s="8"/>
      <c r="AQ2061" s="8"/>
      <c r="AR2061" s="8"/>
      <c r="AY2061" s="8"/>
      <c r="AZ2061" s="8"/>
      <c r="BA2061" s="8"/>
      <c r="DE2061" s="8"/>
      <c r="DF2061" s="8"/>
    </row>
    <row r="2062" spans="1:110" ht="11.25" customHeight="1" x14ac:dyDescent="0.25">
      <c r="A2062" s="8"/>
      <c r="B2062" s="81"/>
      <c r="C2062" s="8"/>
      <c r="D2062" s="8"/>
      <c r="E2062" s="8"/>
      <c r="F2062" s="8"/>
      <c r="G2062" s="8"/>
      <c r="H2062" s="8"/>
      <c r="AO2062" s="8"/>
      <c r="AP2062" s="8"/>
      <c r="AQ2062" s="8"/>
      <c r="AR2062" s="8"/>
      <c r="AY2062" s="8"/>
      <c r="AZ2062" s="8"/>
      <c r="BA2062" s="8"/>
      <c r="DE2062" s="8"/>
      <c r="DF2062" s="8"/>
    </row>
    <row r="2063" spans="1:110" ht="11.25" customHeight="1" x14ac:dyDescent="0.25">
      <c r="A2063" s="8"/>
      <c r="B2063" s="81"/>
      <c r="C2063" s="8"/>
      <c r="D2063" s="8"/>
      <c r="E2063" s="8"/>
      <c r="F2063" s="8"/>
      <c r="G2063" s="8"/>
      <c r="H2063" s="8"/>
      <c r="AO2063" s="8"/>
      <c r="AP2063" s="8"/>
      <c r="AQ2063" s="8"/>
      <c r="AR2063" s="8"/>
      <c r="AY2063" s="8"/>
      <c r="AZ2063" s="8"/>
      <c r="BA2063" s="8"/>
      <c r="DE2063" s="8"/>
      <c r="DF2063" s="8"/>
    </row>
    <row r="2064" spans="1:110" ht="11.25" customHeight="1" x14ac:dyDescent="0.25">
      <c r="A2064" s="8"/>
      <c r="B2064" s="81"/>
      <c r="C2064" s="8"/>
      <c r="D2064" s="8"/>
      <c r="E2064" s="8"/>
      <c r="F2064" s="8"/>
      <c r="G2064" s="8"/>
      <c r="H2064" s="8"/>
      <c r="AO2064" s="8"/>
      <c r="AP2064" s="8"/>
      <c r="AQ2064" s="8"/>
      <c r="AR2064" s="8"/>
      <c r="AY2064" s="8"/>
      <c r="AZ2064" s="8"/>
      <c r="BA2064" s="8"/>
      <c r="DE2064" s="8"/>
      <c r="DF2064" s="8"/>
    </row>
    <row r="2065" spans="1:110" ht="11.25" customHeight="1" x14ac:dyDescent="0.25">
      <c r="A2065" s="8"/>
      <c r="B2065" s="81"/>
      <c r="C2065" s="8"/>
      <c r="D2065" s="8"/>
      <c r="E2065" s="8"/>
      <c r="F2065" s="8"/>
      <c r="G2065" s="8"/>
      <c r="H2065" s="8"/>
      <c r="AO2065" s="8"/>
      <c r="AP2065" s="8"/>
      <c r="AQ2065" s="8"/>
      <c r="AR2065" s="8"/>
      <c r="AY2065" s="8"/>
      <c r="AZ2065" s="8"/>
      <c r="BA2065" s="8"/>
      <c r="DE2065" s="8"/>
      <c r="DF2065" s="8"/>
    </row>
    <row r="2066" spans="1:110" ht="11.25" customHeight="1" x14ac:dyDescent="0.25">
      <c r="A2066" s="8"/>
      <c r="B2066" s="81"/>
      <c r="C2066" s="8"/>
      <c r="D2066" s="8"/>
      <c r="E2066" s="8"/>
      <c r="F2066" s="8"/>
      <c r="G2066" s="8"/>
      <c r="H2066" s="8"/>
      <c r="AO2066" s="8"/>
      <c r="AP2066" s="8"/>
      <c r="AQ2066" s="8"/>
      <c r="AR2066" s="8"/>
      <c r="AY2066" s="8"/>
      <c r="AZ2066" s="8"/>
      <c r="BA2066" s="8"/>
      <c r="DE2066" s="8"/>
      <c r="DF2066" s="8"/>
    </row>
    <row r="2067" spans="1:110" ht="11.25" customHeight="1" x14ac:dyDescent="0.25">
      <c r="A2067" s="8"/>
      <c r="B2067" s="81"/>
      <c r="C2067" s="8"/>
      <c r="D2067" s="8"/>
      <c r="E2067" s="8"/>
      <c r="F2067" s="8"/>
      <c r="G2067" s="8"/>
      <c r="H2067" s="8"/>
      <c r="AO2067" s="8"/>
      <c r="AP2067" s="8"/>
      <c r="AQ2067" s="8"/>
      <c r="AR2067" s="8"/>
      <c r="AY2067" s="8"/>
      <c r="AZ2067" s="8"/>
      <c r="BA2067" s="8"/>
      <c r="DE2067" s="8"/>
      <c r="DF2067" s="8"/>
    </row>
    <row r="2068" spans="1:110" ht="11.25" customHeight="1" x14ac:dyDescent="0.25">
      <c r="A2068" s="8"/>
      <c r="B2068" s="81"/>
      <c r="C2068" s="8"/>
      <c r="D2068" s="8"/>
      <c r="E2068" s="8"/>
      <c r="F2068" s="8"/>
      <c r="G2068" s="8"/>
      <c r="H2068" s="8"/>
      <c r="AO2068" s="8"/>
      <c r="AP2068" s="8"/>
      <c r="AQ2068" s="8"/>
      <c r="AR2068" s="8"/>
      <c r="AY2068" s="8"/>
      <c r="AZ2068" s="8"/>
      <c r="BA2068" s="8"/>
      <c r="DE2068" s="8"/>
      <c r="DF2068" s="8"/>
    </row>
    <row r="2069" spans="1:110" ht="11.25" customHeight="1" x14ac:dyDescent="0.25">
      <c r="A2069" s="8"/>
      <c r="B2069" s="81"/>
      <c r="C2069" s="8"/>
      <c r="D2069" s="8"/>
      <c r="E2069" s="8"/>
      <c r="F2069" s="8"/>
      <c r="G2069" s="8"/>
      <c r="H2069" s="8"/>
      <c r="AO2069" s="8"/>
      <c r="AP2069" s="8"/>
      <c r="AQ2069" s="8"/>
      <c r="AR2069" s="8"/>
      <c r="AY2069" s="8"/>
      <c r="AZ2069" s="8"/>
      <c r="BA2069" s="8"/>
      <c r="DE2069" s="8"/>
      <c r="DF2069" s="8"/>
    </row>
    <row r="2070" spans="1:110" ht="11.25" customHeight="1" x14ac:dyDescent="0.25">
      <c r="A2070" s="8"/>
      <c r="B2070" s="81"/>
      <c r="C2070" s="8"/>
      <c r="D2070" s="8"/>
      <c r="E2070" s="8"/>
      <c r="F2070" s="8"/>
      <c r="G2070" s="8"/>
      <c r="H2070" s="8"/>
      <c r="AO2070" s="8"/>
      <c r="AP2070" s="8"/>
      <c r="AQ2070" s="8"/>
      <c r="AR2070" s="8"/>
      <c r="AY2070" s="8"/>
      <c r="AZ2070" s="8"/>
      <c r="BA2070" s="8"/>
      <c r="DE2070" s="8"/>
      <c r="DF2070" s="8"/>
    </row>
    <row r="2071" spans="1:110" ht="11.25" customHeight="1" x14ac:dyDescent="0.25">
      <c r="A2071" s="8"/>
      <c r="B2071" s="81"/>
      <c r="C2071" s="8"/>
      <c r="D2071" s="8"/>
      <c r="E2071" s="8"/>
      <c r="F2071" s="8"/>
      <c r="G2071" s="8"/>
      <c r="H2071" s="8"/>
      <c r="AO2071" s="8"/>
      <c r="AP2071" s="8"/>
      <c r="AQ2071" s="8"/>
      <c r="AR2071" s="8"/>
      <c r="AY2071" s="8"/>
      <c r="AZ2071" s="8"/>
      <c r="BA2071" s="8"/>
      <c r="DE2071" s="8"/>
      <c r="DF2071" s="8"/>
    </row>
    <row r="2072" spans="1:110" ht="11.25" customHeight="1" x14ac:dyDescent="0.25">
      <c r="A2072" s="8"/>
      <c r="B2072" s="81"/>
      <c r="C2072" s="8"/>
      <c r="D2072" s="8"/>
      <c r="E2072" s="8"/>
      <c r="F2072" s="8"/>
      <c r="G2072" s="8"/>
      <c r="H2072" s="8"/>
      <c r="AO2072" s="8"/>
      <c r="AP2072" s="8"/>
      <c r="AQ2072" s="8"/>
      <c r="AR2072" s="8"/>
      <c r="AY2072" s="8"/>
      <c r="AZ2072" s="8"/>
      <c r="BA2072" s="8"/>
      <c r="DE2072" s="8"/>
      <c r="DF2072" s="8"/>
    </row>
    <row r="2073" spans="1:110" ht="11.25" customHeight="1" x14ac:dyDescent="0.25">
      <c r="A2073" s="8"/>
      <c r="B2073" s="81"/>
      <c r="C2073" s="8"/>
      <c r="D2073" s="8"/>
      <c r="E2073" s="8"/>
      <c r="F2073" s="8"/>
      <c r="G2073" s="8"/>
      <c r="H2073" s="8"/>
      <c r="AO2073" s="8"/>
      <c r="AP2073" s="8"/>
      <c r="AQ2073" s="8"/>
      <c r="AR2073" s="8"/>
      <c r="AY2073" s="8"/>
      <c r="AZ2073" s="8"/>
      <c r="BA2073" s="8"/>
      <c r="DE2073" s="8"/>
      <c r="DF2073" s="8"/>
    </row>
    <row r="2074" spans="1:110" ht="11.25" customHeight="1" x14ac:dyDescent="0.25">
      <c r="A2074" s="8"/>
      <c r="B2074" s="81"/>
      <c r="C2074" s="8"/>
      <c r="D2074" s="8"/>
      <c r="E2074" s="8"/>
      <c r="F2074" s="8"/>
      <c r="G2074" s="8"/>
      <c r="H2074" s="8"/>
      <c r="AO2074" s="8"/>
      <c r="AP2074" s="8"/>
      <c r="AQ2074" s="8"/>
      <c r="AR2074" s="8"/>
      <c r="AY2074" s="8"/>
      <c r="AZ2074" s="8"/>
      <c r="BA2074" s="8"/>
      <c r="DE2074" s="8"/>
      <c r="DF2074" s="8"/>
    </row>
    <row r="2075" spans="1:110" ht="11.25" customHeight="1" x14ac:dyDescent="0.25">
      <c r="A2075" s="8"/>
      <c r="B2075" s="81"/>
      <c r="C2075" s="8"/>
      <c r="D2075" s="8"/>
      <c r="E2075" s="8"/>
      <c r="F2075" s="8"/>
      <c r="G2075" s="8"/>
      <c r="H2075" s="8"/>
      <c r="AO2075" s="8"/>
      <c r="AP2075" s="8"/>
      <c r="AQ2075" s="8"/>
      <c r="AR2075" s="8"/>
      <c r="AY2075" s="8"/>
      <c r="AZ2075" s="8"/>
      <c r="BA2075" s="8"/>
      <c r="DE2075" s="8"/>
      <c r="DF2075" s="8"/>
    </row>
    <row r="2076" spans="1:110" ht="11.25" customHeight="1" x14ac:dyDescent="0.25">
      <c r="A2076" s="8"/>
      <c r="B2076" s="81"/>
      <c r="C2076" s="8"/>
      <c r="D2076" s="8"/>
      <c r="E2076" s="8"/>
      <c r="F2076" s="8"/>
      <c r="G2076" s="8"/>
      <c r="H2076" s="8"/>
      <c r="AO2076" s="8"/>
      <c r="AP2076" s="8"/>
      <c r="AQ2076" s="8"/>
      <c r="AR2076" s="8"/>
      <c r="AY2076" s="8"/>
      <c r="AZ2076" s="8"/>
      <c r="BA2076" s="8"/>
      <c r="DE2076" s="8"/>
      <c r="DF2076" s="8"/>
    </row>
    <row r="2077" spans="1:110" ht="11.25" customHeight="1" x14ac:dyDescent="0.25">
      <c r="A2077" s="8"/>
      <c r="B2077" s="81"/>
      <c r="C2077" s="8"/>
      <c r="D2077" s="8"/>
      <c r="E2077" s="8"/>
      <c r="F2077" s="8"/>
      <c r="G2077" s="8"/>
      <c r="H2077" s="8"/>
      <c r="AO2077" s="8"/>
      <c r="AP2077" s="8"/>
      <c r="AQ2077" s="8"/>
      <c r="AR2077" s="8"/>
      <c r="AY2077" s="8"/>
      <c r="AZ2077" s="8"/>
      <c r="BA2077" s="8"/>
      <c r="DE2077" s="8"/>
      <c r="DF2077" s="8"/>
    </row>
    <row r="2078" spans="1:110" ht="11.25" customHeight="1" x14ac:dyDescent="0.25">
      <c r="A2078" s="8"/>
      <c r="B2078" s="81"/>
      <c r="C2078" s="8"/>
      <c r="D2078" s="8"/>
      <c r="E2078" s="8"/>
      <c r="F2078" s="8"/>
      <c r="G2078" s="8"/>
      <c r="H2078" s="8"/>
      <c r="AO2078" s="8"/>
      <c r="AP2078" s="8"/>
      <c r="AQ2078" s="8"/>
      <c r="AR2078" s="8"/>
      <c r="AY2078" s="8"/>
      <c r="AZ2078" s="8"/>
      <c r="BA2078" s="8"/>
      <c r="DE2078" s="8"/>
      <c r="DF2078" s="8"/>
    </row>
    <row r="2079" spans="1:110" ht="11.25" customHeight="1" x14ac:dyDescent="0.25">
      <c r="A2079" s="8"/>
      <c r="B2079" s="81"/>
      <c r="C2079" s="8"/>
      <c r="D2079" s="8"/>
      <c r="E2079" s="8"/>
      <c r="F2079" s="8"/>
      <c r="G2079" s="8"/>
      <c r="H2079" s="8"/>
      <c r="AO2079" s="8"/>
      <c r="AP2079" s="8"/>
      <c r="AQ2079" s="8"/>
      <c r="AR2079" s="8"/>
      <c r="AY2079" s="8"/>
      <c r="AZ2079" s="8"/>
      <c r="BA2079" s="8"/>
      <c r="DE2079" s="8"/>
      <c r="DF2079" s="8"/>
    </row>
    <row r="2080" spans="1:110" ht="11.25" customHeight="1" x14ac:dyDescent="0.25">
      <c r="A2080" s="8"/>
      <c r="B2080" s="81"/>
      <c r="C2080" s="8"/>
      <c r="D2080" s="8"/>
      <c r="E2080" s="8"/>
      <c r="F2080" s="8"/>
      <c r="G2080" s="8"/>
      <c r="H2080" s="8"/>
      <c r="AO2080" s="8"/>
      <c r="AP2080" s="8"/>
      <c r="AQ2080" s="8"/>
      <c r="AR2080" s="8"/>
      <c r="AY2080" s="8"/>
      <c r="AZ2080" s="8"/>
      <c r="BA2080" s="8"/>
      <c r="DE2080" s="8"/>
      <c r="DF2080" s="8"/>
    </row>
    <row r="2081" spans="1:110" ht="11.25" customHeight="1" x14ac:dyDescent="0.25">
      <c r="A2081" s="8"/>
      <c r="B2081" s="81"/>
      <c r="C2081" s="8"/>
      <c r="D2081" s="8"/>
      <c r="E2081" s="8"/>
      <c r="F2081" s="8"/>
      <c r="G2081" s="8"/>
      <c r="H2081" s="8"/>
      <c r="AO2081" s="8"/>
      <c r="AP2081" s="8"/>
      <c r="AQ2081" s="8"/>
      <c r="AR2081" s="8"/>
      <c r="AY2081" s="8"/>
      <c r="AZ2081" s="8"/>
      <c r="BA2081" s="8"/>
      <c r="DE2081" s="8"/>
      <c r="DF2081" s="8"/>
    </row>
    <row r="2082" spans="1:110" ht="11.25" customHeight="1" x14ac:dyDescent="0.25">
      <c r="A2082" s="8"/>
      <c r="B2082" s="81"/>
      <c r="C2082" s="8"/>
      <c r="D2082" s="8"/>
      <c r="E2082" s="8"/>
      <c r="F2082" s="8"/>
      <c r="G2082" s="8"/>
      <c r="H2082" s="8"/>
      <c r="AO2082" s="8"/>
      <c r="AP2082" s="8"/>
      <c r="AQ2082" s="8"/>
      <c r="AR2082" s="8"/>
      <c r="AY2082" s="8"/>
      <c r="AZ2082" s="8"/>
      <c r="BA2082" s="8"/>
      <c r="DE2082" s="8"/>
      <c r="DF2082" s="8"/>
    </row>
    <row r="2083" spans="1:110" ht="11.25" customHeight="1" x14ac:dyDescent="0.25">
      <c r="A2083" s="8"/>
      <c r="B2083" s="81"/>
      <c r="C2083" s="8"/>
      <c r="D2083" s="8"/>
      <c r="E2083" s="8"/>
      <c r="F2083" s="8"/>
      <c r="G2083" s="8"/>
      <c r="H2083" s="8"/>
      <c r="AO2083" s="8"/>
      <c r="AP2083" s="8"/>
      <c r="AQ2083" s="8"/>
      <c r="AR2083" s="8"/>
      <c r="AY2083" s="8"/>
      <c r="AZ2083" s="8"/>
      <c r="BA2083" s="8"/>
      <c r="DE2083" s="8"/>
      <c r="DF2083" s="8"/>
    </row>
    <row r="2084" spans="1:110" ht="11.25" customHeight="1" x14ac:dyDescent="0.25">
      <c r="A2084" s="8"/>
      <c r="B2084" s="81"/>
      <c r="C2084" s="8"/>
      <c r="D2084" s="8"/>
      <c r="E2084" s="8"/>
      <c r="F2084" s="8"/>
      <c r="G2084" s="8"/>
      <c r="H2084" s="8"/>
      <c r="AO2084" s="8"/>
      <c r="AP2084" s="8"/>
      <c r="AQ2084" s="8"/>
      <c r="AR2084" s="8"/>
      <c r="AY2084" s="8"/>
      <c r="AZ2084" s="8"/>
      <c r="BA2084" s="8"/>
      <c r="DE2084" s="8"/>
      <c r="DF2084" s="8"/>
    </row>
    <row r="2085" spans="1:110" ht="11.25" customHeight="1" x14ac:dyDescent="0.25">
      <c r="A2085" s="8"/>
      <c r="B2085" s="81"/>
      <c r="C2085" s="8"/>
      <c r="D2085" s="8"/>
      <c r="E2085" s="8"/>
      <c r="F2085" s="8"/>
      <c r="G2085" s="8"/>
      <c r="H2085" s="8"/>
      <c r="AO2085" s="8"/>
      <c r="AP2085" s="8"/>
      <c r="AQ2085" s="8"/>
      <c r="AR2085" s="8"/>
      <c r="AY2085" s="8"/>
      <c r="AZ2085" s="8"/>
      <c r="BA2085" s="8"/>
      <c r="DE2085" s="8"/>
      <c r="DF2085" s="8"/>
    </row>
    <row r="2086" spans="1:110" ht="11.25" customHeight="1" x14ac:dyDescent="0.25">
      <c r="A2086" s="8"/>
      <c r="B2086" s="81"/>
      <c r="C2086" s="8"/>
      <c r="D2086" s="8"/>
      <c r="E2086" s="8"/>
      <c r="F2086" s="8"/>
      <c r="G2086" s="8"/>
      <c r="H2086" s="8"/>
      <c r="AO2086" s="8"/>
      <c r="AP2086" s="8"/>
      <c r="AQ2086" s="8"/>
      <c r="AR2086" s="8"/>
      <c r="AY2086" s="8"/>
      <c r="AZ2086" s="8"/>
      <c r="BA2086" s="8"/>
      <c r="DE2086" s="8"/>
      <c r="DF2086" s="8"/>
    </row>
    <row r="2087" spans="1:110" ht="11.25" customHeight="1" x14ac:dyDescent="0.25">
      <c r="A2087" s="8"/>
      <c r="B2087" s="81"/>
      <c r="C2087" s="8"/>
      <c r="D2087" s="8"/>
      <c r="E2087" s="8"/>
      <c r="F2087" s="8"/>
      <c r="G2087" s="8"/>
      <c r="H2087" s="8"/>
      <c r="AO2087" s="8"/>
      <c r="AP2087" s="8"/>
      <c r="AQ2087" s="8"/>
      <c r="AR2087" s="8"/>
      <c r="AY2087" s="8"/>
      <c r="AZ2087" s="8"/>
      <c r="BA2087" s="8"/>
      <c r="DE2087" s="8"/>
      <c r="DF2087" s="8"/>
    </row>
    <row r="2088" spans="1:110" ht="11.25" customHeight="1" x14ac:dyDescent="0.25">
      <c r="A2088" s="8"/>
      <c r="B2088" s="81"/>
      <c r="C2088" s="8"/>
      <c r="D2088" s="8"/>
      <c r="E2088" s="8"/>
      <c r="F2088" s="8"/>
      <c r="G2088" s="8"/>
      <c r="H2088" s="8"/>
      <c r="AO2088" s="8"/>
      <c r="AP2088" s="8"/>
      <c r="AQ2088" s="8"/>
      <c r="AR2088" s="8"/>
      <c r="AY2088" s="8"/>
      <c r="AZ2088" s="8"/>
      <c r="BA2088" s="8"/>
      <c r="DE2088" s="8"/>
      <c r="DF2088" s="8"/>
    </row>
    <row r="2089" spans="1:110" ht="11.25" customHeight="1" x14ac:dyDescent="0.25">
      <c r="A2089" s="8"/>
      <c r="B2089" s="81"/>
      <c r="C2089" s="8"/>
      <c r="D2089" s="8"/>
      <c r="E2089" s="8"/>
      <c r="F2089" s="8"/>
      <c r="G2089" s="8"/>
      <c r="H2089" s="8"/>
      <c r="AO2089" s="8"/>
      <c r="AP2089" s="8"/>
      <c r="AQ2089" s="8"/>
      <c r="AR2089" s="8"/>
      <c r="AY2089" s="8"/>
      <c r="AZ2089" s="8"/>
      <c r="BA2089" s="8"/>
      <c r="DE2089" s="8"/>
      <c r="DF2089" s="8"/>
    </row>
    <row r="2175" spans="1:110" ht="11.25" customHeight="1" x14ac:dyDescent="0.25">
      <c r="A2175" s="8"/>
      <c r="B2175" s="81"/>
      <c r="C2175" s="8"/>
      <c r="D2175" s="8"/>
      <c r="E2175" s="8"/>
      <c r="F2175" s="8"/>
      <c r="G2175" s="8"/>
      <c r="H2175" s="8"/>
      <c r="AO2175" s="8"/>
      <c r="AP2175" s="8"/>
      <c r="AQ2175" s="8"/>
      <c r="AR2175" s="8"/>
      <c r="AY2175" s="8"/>
      <c r="AZ2175" s="8"/>
      <c r="BA2175" s="8"/>
      <c r="DE2175" s="8"/>
      <c r="DF2175" s="8"/>
    </row>
    <row r="2176" spans="1:110" ht="11.25" customHeight="1" x14ac:dyDescent="0.25">
      <c r="A2176" s="8"/>
      <c r="B2176" s="81"/>
      <c r="C2176" s="8"/>
      <c r="D2176" s="8"/>
      <c r="E2176" s="8"/>
      <c r="F2176" s="8"/>
      <c r="G2176" s="8"/>
      <c r="H2176" s="8"/>
      <c r="AO2176" s="8"/>
      <c r="AP2176" s="8"/>
      <c r="AQ2176" s="8"/>
      <c r="AR2176" s="8"/>
      <c r="AY2176" s="8"/>
      <c r="AZ2176" s="8"/>
      <c r="BA2176" s="8"/>
      <c r="DE2176" s="8"/>
      <c r="DF2176" s="8"/>
    </row>
    <row r="2177" spans="1:110" ht="11.25" customHeight="1" x14ac:dyDescent="0.25">
      <c r="A2177" s="8"/>
      <c r="B2177" s="81"/>
      <c r="C2177" s="8"/>
      <c r="D2177" s="8"/>
      <c r="E2177" s="8"/>
      <c r="F2177" s="8"/>
      <c r="G2177" s="8"/>
      <c r="H2177" s="8"/>
      <c r="AO2177" s="8"/>
      <c r="AP2177" s="8"/>
      <c r="AQ2177" s="8"/>
      <c r="AR2177" s="8"/>
      <c r="AY2177" s="8"/>
      <c r="AZ2177" s="8"/>
      <c r="BA2177" s="8"/>
      <c r="DE2177" s="8"/>
      <c r="DF2177" s="8"/>
    </row>
    <row r="2190" spans="1:110" ht="11.25" customHeight="1" x14ac:dyDescent="0.25">
      <c r="A2190" s="8"/>
      <c r="B2190" s="81"/>
      <c r="C2190" s="8"/>
      <c r="D2190" s="8"/>
      <c r="E2190" s="8"/>
      <c r="F2190" s="8"/>
      <c r="G2190" s="8"/>
      <c r="H2190" s="8"/>
      <c r="AO2190" s="8"/>
      <c r="AP2190" s="8"/>
      <c r="AQ2190" s="8"/>
      <c r="AR2190" s="8"/>
      <c r="AY2190" s="8"/>
      <c r="AZ2190" s="8"/>
      <c r="BA2190" s="8"/>
      <c r="DE2190" s="8"/>
      <c r="DF2190" s="8"/>
    </row>
    <row r="2196" spans="1:110" ht="11.25" customHeight="1" x14ac:dyDescent="0.25">
      <c r="A2196" s="8"/>
      <c r="B2196" s="81"/>
      <c r="C2196" s="8"/>
      <c r="D2196" s="8"/>
      <c r="E2196" s="8"/>
      <c r="F2196" s="8"/>
      <c r="G2196" s="8"/>
      <c r="H2196" s="8"/>
      <c r="AO2196" s="8"/>
      <c r="AP2196" s="8"/>
      <c r="AQ2196" s="8"/>
      <c r="AR2196" s="8"/>
      <c r="AY2196" s="8"/>
      <c r="AZ2196" s="8"/>
      <c r="BA2196" s="8"/>
      <c r="DE2196" s="8"/>
      <c r="DF2196" s="8"/>
    </row>
    <row r="2198" spans="1:110" ht="11.25" customHeight="1" x14ac:dyDescent="0.25">
      <c r="A2198" s="8"/>
      <c r="B2198" s="81"/>
      <c r="C2198" s="8"/>
      <c r="D2198" s="8"/>
      <c r="E2198" s="8"/>
      <c r="F2198" s="8"/>
      <c r="G2198" s="8"/>
      <c r="H2198" s="8"/>
      <c r="AO2198" s="8"/>
      <c r="AP2198" s="8"/>
      <c r="AQ2198" s="8"/>
      <c r="AR2198" s="8"/>
      <c r="AY2198" s="8"/>
      <c r="AZ2198" s="8"/>
      <c r="BA2198" s="8"/>
      <c r="DE2198" s="8"/>
      <c r="DF2198" s="8"/>
    </row>
    <row r="2224" spans="1:110" ht="11.25" customHeight="1" x14ac:dyDescent="0.25">
      <c r="A2224" s="8"/>
      <c r="B2224" s="81"/>
      <c r="C2224" s="8"/>
      <c r="D2224" s="8"/>
      <c r="E2224" s="8"/>
      <c r="F2224" s="8"/>
      <c r="G2224" s="8"/>
      <c r="H2224" s="8"/>
      <c r="AO2224" s="8"/>
      <c r="AP2224" s="8"/>
      <c r="AQ2224" s="8"/>
      <c r="AR2224" s="8"/>
      <c r="AY2224" s="8"/>
      <c r="AZ2224" s="8"/>
      <c r="BA2224" s="8"/>
      <c r="DE2224" s="8"/>
      <c r="DF2224" s="8"/>
    </row>
    <row r="2225" spans="1:110" ht="11.25" customHeight="1" x14ac:dyDescent="0.25">
      <c r="A2225" s="8"/>
      <c r="B2225" s="81"/>
      <c r="C2225" s="8"/>
      <c r="D2225" s="8"/>
      <c r="E2225" s="8"/>
      <c r="F2225" s="8"/>
      <c r="G2225" s="8"/>
      <c r="H2225" s="8"/>
      <c r="AO2225" s="8"/>
      <c r="AP2225" s="8"/>
      <c r="AQ2225" s="8"/>
      <c r="AR2225" s="8"/>
      <c r="AY2225" s="8"/>
      <c r="AZ2225" s="8"/>
      <c r="BA2225" s="8"/>
      <c r="DE2225" s="8"/>
      <c r="DF2225" s="8"/>
    </row>
    <row r="2229" spans="1:110" ht="11.25" customHeight="1" x14ac:dyDescent="0.25">
      <c r="A2229" s="8"/>
      <c r="B2229" s="81"/>
      <c r="C2229" s="8"/>
      <c r="D2229" s="8"/>
      <c r="E2229" s="8"/>
      <c r="F2229" s="8"/>
      <c r="G2229" s="8"/>
      <c r="H2229" s="8"/>
      <c r="AO2229" s="8"/>
      <c r="AP2229" s="8"/>
      <c r="AQ2229" s="8"/>
      <c r="AR2229" s="8"/>
      <c r="AY2229" s="8"/>
      <c r="AZ2229" s="8"/>
      <c r="BA2229" s="8"/>
      <c r="DE2229" s="8"/>
      <c r="DF2229" s="8"/>
    </row>
    <row r="2314" spans="1:110" ht="11.25" customHeight="1" x14ac:dyDescent="0.25">
      <c r="A2314" s="8"/>
      <c r="B2314" s="81"/>
      <c r="C2314" s="8"/>
      <c r="D2314" s="8"/>
      <c r="E2314" s="8"/>
      <c r="F2314" s="8"/>
      <c r="G2314" s="8"/>
      <c r="H2314" s="8"/>
      <c r="AO2314" s="8"/>
      <c r="AP2314" s="8"/>
      <c r="AQ2314" s="8"/>
      <c r="AR2314" s="8"/>
      <c r="AY2314" s="8"/>
      <c r="AZ2314" s="8"/>
      <c r="BA2314" s="8"/>
      <c r="DE2314" s="8"/>
      <c r="DF2314" s="8"/>
    </row>
    <row r="2374" spans="1:110" ht="11.25" customHeight="1" x14ac:dyDescent="0.25">
      <c r="A2374" s="8"/>
      <c r="B2374" s="81"/>
      <c r="C2374" s="8"/>
      <c r="D2374" s="8"/>
      <c r="E2374" s="8"/>
      <c r="F2374" s="8"/>
      <c r="G2374" s="8"/>
      <c r="H2374" s="8"/>
      <c r="AO2374" s="8"/>
      <c r="AP2374" s="8"/>
      <c r="AQ2374" s="8"/>
      <c r="AR2374" s="8"/>
      <c r="AY2374" s="8"/>
      <c r="AZ2374" s="8"/>
      <c r="BA2374" s="8"/>
      <c r="DE2374" s="8"/>
      <c r="DF2374" s="8"/>
    </row>
    <row r="2375" spans="1:110" ht="11.25" customHeight="1" x14ac:dyDescent="0.25">
      <c r="A2375" s="8"/>
      <c r="B2375" s="81"/>
      <c r="C2375" s="8"/>
      <c r="D2375" s="8"/>
      <c r="E2375" s="8"/>
      <c r="F2375" s="8"/>
      <c r="G2375" s="8"/>
      <c r="H2375" s="8"/>
      <c r="AO2375" s="8"/>
      <c r="AP2375" s="8"/>
      <c r="AQ2375" s="8"/>
      <c r="AR2375" s="8"/>
      <c r="AY2375" s="8"/>
      <c r="AZ2375" s="8"/>
      <c r="BA2375" s="8"/>
      <c r="DE2375" s="8"/>
      <c r="DF2375" s="8"/>
    </row>
    <row r="2376" spans="1:110" ht="11.25" customHeight="1" x14ac:dyDescent="0.25">
      <c r="A2376" s="8"/>
      <c r="B2376" s="81"/>
      <c r="C2376" s="8"/>
      <c r="D2376" s="8"/>
      <c r="E2376" s="8"/>
      <c r="F2376" s="8"/>
      <c r="G2376" s="8"/>
      <c r="H2376" s="8"/>
      <c r="AO2376" s="8"/>
      <c r="AP2376" s="8"/>
      <c r="AQ2376" s="8"/>
      <c r="AR2376" s="8"/>
      <c r="AY2376" s="8"/>
      <c r="AZ2376" s="8"/>
      <c r="BA2376" s="8"/>
      <c r="DE2376" s="8"/>
      <c r="DF2376" s="8"/>
    </row>
    <row r="2377" spans="1:110" ht="11.25" customHeight="1" x14ac:dyDescent="0.25">
      <c r="A2377" s="8"/>
      <c r="B2377" s="81"/>
      <c r="C2377" s="8"/>
      <c r="D2377" s="8"/>
      <c r="E2377" s="8"/>
      <c r="F2377" s="8"/>
      <c r="G2377" s="8"/>
      <c r="H2377" s="8"/>
      <c r="AO2377" s="8"/>
      <c r="AP2377" s="8"/>
      <c r="AQ2377" s="8"/>
      <c r="AR2377" s="8"/>
      <c r="AY2377" s="8"/>
      <c r="AZ2377" s="8"/>
      <c r="BA2377" s="8"/>
      <c r="DE2377" s="8"/>
      <c r="DF2377" s="8"/>
    </row>
  </sheetData>
  <autoFilter ref="A12:DF1965"/>
  <sortState ref="A1650:DF2026">
    <sortCondition ref="B1650:B2026"/>
  </sortState>
  <customSheetViews>
    <customSheetView guid="{B99D94F3-B28C-4CCF-A519-D0E114E73A6F}" scale="70" showPageBreaks="1" fitToPage="1" filter="1" showAutoFilter="1" hiddenColumns="1">
      <pane xSplit="8" ySplit="64" topLeftCell="U1581" activePane="bottomRight" state="frozen"/>
      <selection pane="bottomRight" activeCell="AN1585" sqref="AN1585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1"/>
      <headerFooter>
        <oddHeader>&amp;C&amp;"Arial Narrow,обычный"&amp;P</oddHeader>
      </headerFooter>
      <autoFilter ref="A9:XO1871">
        <filterColumn colId="22">
          <filters>
            <filter val="1 008 479,44"/>
            <filter val="1 033 531,38"/>
            <filter val="1 067 688,01"/>
            <filter val="1 080 791,90"/>
            <filter val="1 082 988,11"/>
            <filter val="1 096 372,80"/>
            <filter val="1 099 429,52"/>
            <filter val="1 112 408,38"/>
            <filter val="1 140 141,60"/>
            <filter val="1 145 049,55"/>
            <filter val="1 160 666,50"/>
            <filter val="1 166 189,45"/>
            <filter val="1 167 910,48"/>
            <filter val="1 177 800,00"/>
            <filter val="1 182 117,37"/>
            <filter val="1 205 482,10"/>
            <filter val="1 205 769,74"/>
            <filter val="1 252 994,95"/>
            <filter val="1 270 081,06"/>
            <filter val="1 360 487,76"/>
            <filter val="1 365 624,00"/>
            <filter val="1 411 381,17"/>
            <filter val="1 506 966,00"/>
            <filter val="1 507 005,00"/>
            <filter val="1 538 218,08"/>
            <filter val="1 607 958,71"/>
            <filter val="1 678 960,80"/>
            <filter val="1 772 315,39"/>
            <filter val="1 785 554,55"/>
            <filter val="1 799 316,00"/>
            <filter val="1 839 668,40"/>
            <filter val="1 894 988,40"/>
            <filter val="102 599,00"/>
            <filter val="115 225,34"/>
            <filter val="115 542,00"/>
            <filter val="117 999,60"/>
            <filter val="120 346,90"/>
            <filter val="123 508,80"/>
            <filter val="126 541,17"/>
            <filter val="127 060,28"/>
            <filter val="131 150,00"/>
            <filter val="131 398,85"/>
            <filter val="132 818,40"/>
            <filter val="136 810,39"/>
            <filter val="140 353,20"/>
            <filter val="143 211,60"/>
            <filter val="15 748 387,69"/>
            <filter val="150 856,39"/>
            <filter val="153 946,81"/>
            <filter val="160 809,60"/>
            <filter val="161 584,80"/>
            <filter val="161 664,00"/>
            <filter val="163 026,00"/>
            <filter val="170 422,80"/>
            <filter val="170 774,93"/>
            <filter val="173 829,60"/>
            <filter val="175 140,00"/>
            <filter val="175 788,00"/>
            <filter val="176 792,40"/>
            <filter val="183 220,80"/>
            <filter val="185 135,00"/>
            <filter val="188 901,60"/>
            <filter val="189 201,60"/>
            <filter val="193 770,36"/>
            <filter val="194 605,20"/>
            <filter val="196 875,60"/>
            <filter val="197 335,00"/>
            <filter val="2 060 786,40"/>
            <filter val="2 099 162,64"/>
            <filter val="2 176 574,57"/>
            <filter val="2 282 528,56"/>
            <filter val="2 291 071,54"/>
            <filter val="2 312 956,80"/>
            <filter val="2 437 812,33"/>
            <filter val="2 618 323,20"/>
            <filter val="203 364,96"/>
            <filter val="207 805,20"/>
            <filter val="208 810,80"/>
            <filter val="21 015 520,82"/>
            <filter val="210 652,36"/>
            <filter val="211 388,10"/>
            <filter val="212 200,71"/>
            <filter val="212 653,71"/>
            <filter val="212 952,92"/>
            <filter val="213 195,60"/>
            <filter val="213 965,94"/>
            <filter val="216 414,80"/>
            <filter val="223 551 251,66"/>
            <filter val="226 222,80"/>
            <filter val="228 493,19"/>
            <filter val="229 722,75"/>
            <filter val="232 554,00"/>
            <filter val="236 017,31"/>
            <filter val="24 894 538,68"/>
            <filter val="254 042,46"/>
            <filter val="255 412,08"/>
            <filter val="26 990 930,47"/>
            <filter val="264 446,88"/>
            <filter val="267 548,24"/>
            <filter val="276 450,59"/>
            <filter val="280 134,00"/>
            <filter val="280 337,25"/>
            <filter val="283 023,60"/>
            <filter val="285 241,20"/>
            <filter val="286 120,49"/>
            <filter val="286 425,49"/>
            <filter val="289 644,22"/>
            <filter val="289 753,20"/>
            <filter val="290 782,81"/>
            <filter val="291 937,20"/>
            <filter val="295 652,30"/>
            <filter val="3 027 024,00"/>
            <filter val="3 340 590,96"/>
            <filter val="3 734 892,34"/>
            <filter val="3 932 084,61"/>
            <filter val="301 569,60"/>
            <filter val="306 385,20"/>
            <filter val="308 660,40"/>
            <filter val="309 069,78"/>
            <filter val="31 245 148,99"/>
            <filter val="313 909,20"/>
            <filter val="315 696,00"/>
            <filter val="316 018,80"/>
            <filter val="318 373,20"/>
            <filter val="320 398,80"/>
            <filter val="321 667,20"/>
            <filter val="323 581,20"/>
            <filter val="325 456,80"/>
            <filter val="329 491,52"/>
            <filter val="33 883 551,69"/>
            <filter val="335 418,00"/>
            <filter val="337 064,03"/>
            <filter val="337 306,32"/>
            <filter val="340 838,40"/>
            <filter val="347 013,60"/>
            <filter val="348 142,52"/>
            <filter val="348 954,00"/>
            <filter val="351 522,21"/>
            <filter val="356 065,20"/>
            <filter val="359 983,20"/>
            <filter val="360 147,91"/>
            <filter val="361 841,13"/>
            <filter val="367 273,09"/>
            <filter val="37 130,40"/>
            <filter val="37 698,00"/>
            <filter val="371 773,20"/>
            <filter val="373 374,00"/>
            <filter val="377 941,20"/>
            <filter val="382 527,60"/>
            <filter val="386 030,09"/>
            <filter val="387 762,00"/>
            <filter val="391 041,60"/>
            <filter val="392 034,00"/>
            <filter val="4 382 840,13"/>
            <filter val="4 459 503,20"/>
            <filter val="4 943 574,64"/>
            <filter val="401 764,86"/>
            <filter val="403 423,20"/>
            <filter val="403 849,20"/>
            <filter val="406 117,18"/>
            <filter val="409 212,41"/>
            <filter val="409 675,20"/>
            <filter val="412 518,31"/>
            <filter val="417 280,70"/>
            <filter val="418 809,85"/>
            <filter val="420 441,60"/>
            <filter val="421 230,00"/>
            <filter val="422 782,80"/>
            <filter val="422 992,80"/>
            <filter val="424 711,20"/>
            <filter val="431 892,00"/>
            <filter val="435 238,80"/>
            <filter val="436 980,00"/>
            <filter val="437 821,71"/>
            <filter val="437 939,84"/>
            <filter val="448 076,89"/>
            <filter val="451 132,80"/>
            <filter val="456 051,60"/>
            <filter val="457 240,14"/>
            <filter val="457 567,09"/>
            <filter val="468 052,80"/>
            <filter val="471 146,40"/>
            <filter val="472 056,00"/>
            <filter val="474 214,80"/>
            <filter val="478 254,00"/>
            <filter val="478 670,40"/>
            <filter val="478 738,28"/>
            <filter val="487 485,44"/>
            <filter val="489 021,60"/>
            <filter val="489 237,97"/>
            <filter val="49 553 497,32"/>
            <filter val="499 618,95"/>
            <filter val="5 205 979,20"/>
            <filter val="5 641 620,57"/>
            <filter val="5 822 272,62"/>
            <filter val="500 627,01"/>
            <filter val="511 444,80"/>
            <filter val="511 838,30"/>
            <filter val="512 811,60"/>
            <filter val="514 005,40"/>
            <filter val="515 443,05"/>
            <filter val="522 344,40"/>
            <filter val="527 336,45"/>
            <filter val="531 741,60"/>
            <filter val="532 010,22"/>
            <filter val="535 748,40"/>
            <filter val="538 221,60"/>
            <filter val="539 366,81"/>
            <filter val="543 647,50"/>
            <filter val="544 660,80"/>
            <filter val="546 624,00"/>
            <filter val="547 014,00"/>
            <filter val="550 679,76"/>
            <filter val="551 990,40"/>
            <filter val="553 230,00"/>
            <filter val="559 984,01"/>
            <filter val="569 262,00"/>
            <filter val="57 561,60"/>
            <filter val="57 645,00"/>
            <filter val="572 293,20"/>
            <filter val="576 553,20"/>
            <filter val="580 011,29"/>
            <filter val="581 779,20"/>
            <filter val="590 152,80"/>
            <filter val="595 726,80"/>
            <filter val="6 876 962,81"/>
            <filter val="600 120,00"/>
            <filter val="601 367,14"/>
            <filter val="603 150,00"/>
            <filter val="604 682,93"/>
            <filter val="607 641,34"/>
            <filter val="609 070,21"/>
            <filter val="617 592,00"/>
            <filter val="632 859,60"/>
            <filter val="642 674,40"/>
            <filter val="645 538,80"/>
            <filter val="652 674,03"/>
            <filter val="659 558,40"/>
            <filter val="668 560,00"/>
            <filter val="669 800,40"/>
            <filter val="672 872,40"/>
            <filter val="675 072,00"/>
            <filter val="677 973,60"/>
            <filter val="681 753,60"/>
            <filter val="684 684,00"/>
            <filter val="691 403,16"/>
            <filter val="697 626,52"/>
            <filter val="7 295 410,73"/>
            <filter val="700 299,60"/>
            <filter val="706 051,60"/>
            <filter val="706 291,20"/>
            <filter val="707 881,73"/>
            <filter val="710 040,00"/>
            <filter val="715 466,52"/>
            <filter val="717 808,80"/>
            <filter val="720 124,29"/>
            <filter val="720 219,02"/>
            <filter val="721 794,00"/>
            <filter val="722 283,60"/>
            <filter val="731 817,69"/>
            <filter val="734 440,00"/>
            <filter val="75 495,60"/>
            <filter val="75 553,81"/>
            <filter val="754 125,60"/>
            <filter val="778 420,99"/>
            <filter val="778 910,40"/>
            <filter val="782 636,08"/>
            <filter val="784 307,50"/>
            <filter val="788 734,80"/>
            <filter val="789 950,00"/>
            <filter val="804 590,00"/>
            <filter val="812 275,20"/>
            <filter val="812 520,00"/>
            <filter val="820 143,84"/>
            <filter val="83 392,60"/>
            <filter val="836 891,05"/>
            <filter val="840 640,99"/>
            <filter val="840 965,08"/>
            <filter val="843 704,40"/>
            <filter val="85 487,77"/>
            <filter val="850 058,04"/>
            <filter val="851 294,95"/>
            <filter val="853 244,40"/>
            <filter val="856 083,60"/>
            <filter val="856 710,61"/>
            <filter val="857 579,79"/>
            <filter val="860 191,52"/>
            <filter val="866 940,19"/>
            <filter val="879 288,47"/>
            <filter val="9 786 254,65"/>
            <filter val="908 208,00"/>
            <filter val="909 957,60"/>
            <filter val="915 281,20"/>
            <filter val="918 639,60"/>
            <filter val="920 184,00"/>
            <filter val="93 038,40"/>
            <filter val="952 868,40"/>
            <filter val="964 610,40"/>
            <filter val="967 926,43"/>
            <filter val="971 731,20"/>
            <filter val="971 957,24"/>
            <filter val="985 821,83"/>
            <filter val="989 667,37"/>
            <filter val="999 264,83"/>
          </filters>
        </filterColumn>
      </autoFilter>
    </customSheetView>
    <customSheetView guid="{870D158F-9D1C-41AE-9106-21D2FC21F735}" scale="70" showPageBreaks="1" fitToPage="1" showAutoFilter="1" hiddenColumns="1">
      <pane xSplit="8" ySplit="10" topLeftCell="AE1464" activePane="bottomRight" state="frozen"/>
      <selection pane="bottomRight" activeCell="AN1460" sqref="AN1460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2"/>
      <headerFooter>
        <oddHeader>&amp;C&amp;"Arial Narrow,обычный"&amp;P</oddHeader>
      </headerFooter>
      <autoFilter ref="A9:XO1871"/>
    </customSheetView>
    <customSheetView guid="{83AD44ED-45D0-478E-A7B3-38F1B98F698B}" scale="70" showPageBreaks="1" fitToPage="1" showAutoFilter="1" hiddenColumns="1">
      <pane xSplit="8" ySplit="13" topLeftCell="AU1488" activePane="bottomRight" state="frozen"/>
      <selection pane="bottomRight" activeCell="BW1488" sqref="BW1488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3"/>
      <headerFooter>
        <oddHeader>&amp;C&amp;"Arial Narrow,обычный"&amp;P</oddHeader>
      </headerFooter>
      <autoFilter ref="A9:XO1871"/>
    </customSheetView>
    <customSheetView guid="{D8C1422C-6E50-4DEF-B8F1-DD63FEB6657D}" scale="90" showPageBreaks="1" fitToPage="1" filter="1" showAutoFilter="1" hiddenColumns="1">
      <pane xSplit="4" ySplit="9" topLeftCell="V1581" activePane="bottomRight" state="frozen"/>
      <selection pane="bottomRight" activeCell="B1588" sqref="B1588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4"/>
      <headerFooter>
        <oddHeader>&amp;C&amp;"Arial Narrow,обычный"&amp;P</oddHeader>
      </headerFooter>
      <autoFilter ref="A9:XO1871">
        <filterColumn colId="22">
          <filters>
            <filter val="1 008 479,44"/>
            <filter val="1 033 531,38"/>
            <filter val="1 067 688,01"/>
            <filter val="1 080 791,90"/>
            <filter val="1 082 988,11"/>
            <filter val="1 096 372,80"/>
            <filter val="1 099 429,52"/>
            <filter val="1 126 534,21"/>
            <filter val="1 145 049,55"/>
            <filter val="1 160 666,50"/>
            <filter val="1 162 944,43"/>
            <filter val="1 166 189,45"/>
            <filter val="1 167 910,48"/>
            <filter val="1 182 117,37"/>
            <filter val="1 201 356,00"/>
            <filter val="1 205 482,10"/>
            <filter val="1 205 769,74"/>
            <filter val="1 252 994,95"/>
            <filter val="1 270 081,06"/>
            <filter val="1 360 487,76"/>
            <filter val="1 392 936,48"/>
            <filter val="1 411 381,17"/>
            <filter val="1 507 005,00"/>
            <filter val="1 537 105,32"/>
            <filter val="1 538 218,08"/>
            <filter val="1 607 958,71"/>
            <filter val="1 712 540,02"/>
            <filter val="1 772 315,39"/>
            <filter val="1 785 554,55"/>
            <filter val="1 835 302,32"/>
            <filter val="1 876 461,77"/>
            <filter val="1 932 888,17"/>
            <filter val="102 599,00"/>
            <filter val="115 225,34"/>
            <filter val="115 542,00"/>
            <filter val="120 346,90"/>
            <filter val="120 359,59"/>
            <filter val="125 978,98"/>
            <filter val="126 541,17"/>
            <filter val="127 060,28"/>
            <filter val="131 150,00"/>
            <filter val="131 398,85"/>
            <filter val="132 818,40"/>
            <filter val="136 810,39"/>
            <filter val="143 160,26"/>
            <filter val="143 211,60"/>
            <filter val="150 856,39"/>
            <filter val="153 946,81"/>
            <filter val="16 420 821,85"/>
            <filter val="161 664,00"/>
            <filter val="164 025,79"/>
            <filter val="164 816,50"/>
            <filter val="166 286,52"/>
            <filter val="170 774,93"/>
            <filter val="173 831,26"/>
            <filter val="177 306,19"/>
            <filter val="178 642,80"/>
            <filter val="179 303,76"/>
            <filter val="180 328,25"/>
            <filter val="185 135,00"/>
            <filter val="186 885,22"/>
            <filter val="189 201,60"/>
            <filter val="192 679,63"/>
            <filter val="193 770,36"/>
            <filter val="196 875,60"/>
            <filter val="197 335,00"/>
            <filter val="198 497,30"/>
            <filter val="2 099 162,64"/>
            <filter val="2 102 002,13"/>
            <filter val="2 176 574,57"/>
            <filter val="2 282 528,56"/>
            <filter val="2 291 071,54"/>
            <filter val="2 312 956,80"/>
            <filter val="2 437 812,33"/>
            <filter val="2 670 689,66"/>
            <filter val="203 364,96"/>
            <filter val="208 810,80"/>
            <filter val="21 015 520,82"/>
            <filter val="210 652,36"/>
            <filter val="211 388,10"/>
            <filter val="211 961,30"/>
            <filter val="212 200,71"/>
            <filter val="212 653,71"/>
            <filter val="212 952,92"/>
            <filter val="213 965,94"/>
            <filter val="216 414,80"/>
            <filter val="217 459,51"/>
            <filter val="225 281 533,84"/>
            <filter val="228 493,19"/>
            <filter val="229 722,75"/>
            <filter val="230 747,26"/>
            <filter val="232 554,00"/>
            <filter val="236 017,31"/>
            <filter val="25 112 976,51"/>
            <filter val="254 042,46"/>
            <filter val="255 412,08"/>
            <filter val="26 990 930,47"/>
            <filter val="264 446,88"/>
            <filter val="267 548,24"/>
            <filter val="276 450,59"/>
            <filter val="280 337,25"/>
            <filter val="285 736,68"/>
            <filter val="286 120,49"/>
            <filter val="286 425,49"/>
            <filter val="288 684,07"/>
            <filter val="289 644,22"/>
            <filter val="290 782,81"/>
            <filter val="290 946,02"/>
            <filter val="295 548,26"/>
            <filter val="295 652,30"/>
            <filter val="297 775,94"/>
            <filter val="3 027 024,00"/>
            <filter val="3 340 590,96"/>
            <filter val="3 734 892,34"/>
            <filter val="3 932 084,61"/>
            <filter val="307 600,99"/>
            <filter val="309 069,78"/>
            <filter val="31 313 363,42"/>
            <filter val="312 512,90"/>
            <filter val="314 833,61"/>
            <filter val="320 187,38"/>
            <filter val="320 398,80"/>
            <filter val="322 009,92"/>
            <filter val="322 339,18"/>
            <filter val="324 740,66"/>
            <filter val="325 456,80"/>
            <filter val="328 100,54"/>
            <filter val="329 491,52"/>
            <filter val="330 052,82"/>
            <filter val="337 064,03"/>
            <filter val="337 306,32"/>
            <filter val="34 122 056,39"/>
            <filter val="342 126,36"/>
            <filter val="347 655,17"/>
            <filter val="348 142,52"/>
            <filter val="348 954,00"/>
            <filter val="351 522,21"/>
            <filter val="353 953,87"/>
            <filter val="360 147,91"/>
            <filter val="361 841,13"/>
            <filter val="363 186,50"/>
            <filter val="367 182,86"/>
            <filter val="367 273,09"/>
            <filter val="37 873,01"/>
            <filter val="379 208,66"/>
            <filter val="38 451,96"/>
            <filter val="380 841,48"/>
            <filter val="385 500,02"/>
            <filter val="386 030,09"/>
            <filter val="390 178,15"/>
            <filter val="392 034,00"/>
            <filter val="395 517,24"/>
            <filter val="398 862,43"/>
            <filter val="4 436 541,76"/>
            <filter val="4 459 503,20"/>
            <filter val="4 943 574,64"/>
            <filter val="401 764,86"/>
            <filter val="403 849,20"/>
            <filter val="406 117,18"/>
            <filter val="409 212,41"/>
            <filter val="411 491,66"/>
            <filter val="412 518,31"/>
            <filter val="417 280,70"/>
            <filter val="417 868,70"/>
            <filter val="418 809,85"/>
            <filter val="429 654,60"/>
            <filter val="431 238,46"/>
            <filter val="431 452,66"/>
            <filter val="433 205,42"/>
            <filter val="435 238,80"/>
            <filter val="437 821,71"/>
            <filter val="437 939,84"/>
            <filter val="440 529,84"/>
            <filter val="445 719,60"/>
            <filter val="448 076,89"/>
            <filter val="451 132,80"/>
            <filter val="457 240,14"/>
            <filter val="457 567,09"/>
            <filter val="465 172,63"/>
            <filter val="468 052,80"/>
            <filter val="471 146,40"/>
            <filter val="478 738,28"/>
            <filter val="481 497,12"/>
            <filter val="483 699,10"/>
            <filter val="487 485,44"/>
            <filter val="487 819,08"/>
            <filter val="488 243,81"/>
            <filter val="489 237,97"/>
            <filter val="49 817 247,43"/>
            <filter val="498 802,03"/>
            <filter val="5 310 098,78"/>
            <filter val="5 641 620,57"/>
            <filter val="5 822 272,62"/>
            <filter val="500 627,01"/>
            <filter val="509 611,33"/>
            <filter val="514 005,40"/>
            <filter val="515 443,05"/>
            <filter val="521 673,70"/>
            <filter val="522 075,07"/>
            <filter val="523 067,83"/>
            <filter val="527 336,45"/>
            <filter val="532 010,22"/>
            <filter val="532 791,29"/>
            <filter val="539 366,81"/>
            <filter val="542 376,43"/>
            <filter val="543 647,50"/>
            <filter val="546 463,37"/>
            <filter val="547 014,00"/>
            <filter val="548 986,03"/>
            <filter val="550 679,76"/>
            <filter val="553 230,00"/>
            <filter val="555 554,02"/>
            <filter val="557 556,48"/>
            <filter val="559 984,01"/>
            <filter val="563 030,21"/>
            <filter val="569 262,00"/>
            <filter val="57 645,00"/>
            <filter val="58 712,83"/>
            <filter val="580 011,29"/>
            <filter val="583 739,06"/>
            <filter val="588 084,26"/>
            <filter val="590 152,80"/>
            <filter val="593 414,78"/>
            <filter val="595 726,80"/>
            <filter val="6 876 962,81"/>
            <filter val="601 367,14"/>
            <filter val="603 150,00"/>
            <filter val="604 682,93"/>
            <filter val="607 641,34"/>
            <filter val="609 070,21"/>
            <filter val="612 122,40"/>
            <filter val="629 943,84"/>
            <filter val="645 516,79"/>
            <filter val="652 674,03"/>
            <filter val="655 527,89"/>
            <filter val="658 449,58"/>
            <filter val="668 560,00"/>
            <filter val="672 749,57"/>
            <filter val="672 872,40"/>
            <filter val="677 973,60"/>
            <filter val="683 196,41"/>
            <filter val="688 573,44"/>
            <filter val="691 403,16"/>
            <filter val="695 388,67"/>
            <filter val="697 626,52"/>
            <filter val="698 377,68"/>
            <filter val="7 317 506,96"/>
            <filter val="706 051,60"/>
            <filter val="707 881,73"/>
            <filter val="710 040,00"/>
            <filter val="714 305,59"/>
            <filter val="715 466,52"/>
            <filter val="720 124,29"/>
            <filter val="720 219,02"/>
            <filter val="720 417,02"/>
            <filter val="731 817,69"/>
            <filter val="732 164,98"/>
            <filter val="734 440,00"/>
            <filter val="736 229,88"/>
            <filter val="736 729,27"/>
            <filter val="75 495,60"/>
            <filter val="75 553,81"/>
            <filter val="769 208,11"/>
            <filter val="778 420,99"/>
            <filter val="782 636,08"/>
            <filter val="784 307,50"/>
            <filter val="789 950,00"/>
            <filter val="794 488,61"/>
            <filter val="804 509,50"/>
            <filter val="804 590,00"/>
            <filter val="812 520,00"/>
            <filter val="820 143,84"/>
            <filter val="828 520,70"/>
            <filter val="83 392,60"/>
            <filter val="836 891,05"/>
            <filter val="840 640,99"/>
            <filter val="840 965,08"/>
            <filter val="85 487,77"/>
            <filter val="850 058,04"/>
            <filter val="851 294,95"/>
            <filter val="856 710,61"/>
            <filter val="857 579,79"/>
            <filter val="860 191,52"/>
            <filter val="860 345,93"/>
            <filter val="860 578,49"/>
            <filter val="866 940,19"/>
            <filter val="870 309,29"/>
            <filter val="873 205,27"/>
            <filter val="879 288,47"/>
            <filter val="9 861 152,33"/>
            <filter val="915 281,20"/>
            <filter val="926 372,16"/>
            <filter val="928 156,75"/>
            <filter val="93 038,40"/>
            <filter val="937 012,39"/>
            <filter val="938 587,68"/>
            <filter val="967 926,43"/>
            <filter val="971 925,77"/>
            <filter val="971 957,24"/>
            <filter val="983 902,61"/>
            <filter val="985 821,83"/>
            <filter val="989 667,37"/>
            <filter val="991 165,82"/>
            <filter val="999 264,83"/>
          </filters>
        </filterColumn>
      </autoFilter>
    </customSheetView>
  </customSheetViews>
  <mergeCells count="59">
    <mergeCell ref="A5:DF5"/>
    <mergeCell ref="A6:DF6"/>
    <mergeCell ref="A8:A11"/>
    <mergeCell ref="B8:B11"/>
    <mergeCell ref="C8:D8"/>
    <mergeCell ref="E8:E11"/>
    <mergeCell ref="F8:G8"/>
    <mergeCell ref="H8:H11"/>
    <mergeCell ref="N8:BA8"/>
    <mergeCell ref="BE8:BH10"/>
    <mergeCell ref="BI8:BL10"/>
    <mergeCell ref="BM8:BP10"/>
    <mergeCell ref="BQ8:BT10"/>
    <mergeCell ref="BU8:BX10"/>
    <mergeCell ref="DA8:DD10"/>
    <mergeCell ref="AV9:AV10"/>
    <mergeCell ref="AW9:AW10"/>
    <mergeCell ref="DE8:DE11"/>
    <mergeCell ref="DF8:DF11"/>
    <mergeCell ref="CC8:CF10"/>
    <mergeCell ref="CG8:CJ10"/>
    <mergeCell ref="CK8:CN10"/>
    <mergeCell ref="CO8:CR10"/>
    <mergeCell ref="CS8:CV10"/>
    <mergeCell ref="CW8:CZ10"/>
    <mergeCell ref="BY8:CB10"/>
    <mergeCell ref="BC8:BC10"/>
    <mergeCell ref="AX9:AX10"/>
    <mergeCell ref="AY9:AY10"/>
    <mergeCell ref="AZ9:AZ10"/>
    <mergeCell ref="BA9:BA10"/>
    <mergeCell ref="BB8:BB10"/>
    <mergeCell ref="J9:J10"/>
    <mergeCell ref="K9:L9"/>
    <mergeCell ref="I8:L8"/>
    <mergeCell ref="O9:AD9"/>
    <mergeCell ref="N10:P10"/>
    <mergeCell ref="T10:V10"/>
    <mergeCell ref="Z10:AB10"/>
    <mergeCell ref="C9:C11"/>
    <mergeCell ref="D9:D11"/>
    <mergeCell ref="F9:F10"/>
    <mergeCell ref="G9:G10"/>
    <mergeCell ref="I9:I10"/>
    <mergeCell ref="AF9:AF10"/>
    <mergeCell ref="AG9:AG10"/>
    <mergeCell ref="AH9:AH10"/>
    <mergeCell ref="AI9:AI10"/>
    <mergeCell ref="AJ9:AJ10"/>
    <mergeCell ref="AK9:AK10"/>
    <mergeCell ref="AL9:AL10"/>
    <mergeCell ref="AM9:AM10"/>
    <mergeCell ref="AN9:AN10"/>
    <mergeCell ref="AO9:AO10"/>
    <mergeCell ref="AR9:AR10"/>
    <mergeCell ref="AP9:AQ10"/>
    <mergeCell ref="AS9:AS10"/>
    <mergeCell ref="AT9:AT10"/>
    <mergeCell ref="AU9:AU10"/>
  </mergeCells>
  <printOptions horizontalCentered="1"/>
  <pageMargins left="0.35433070866141736" right="0.23622047244094491" top="0.51181102362204722" bottom="0.62992125984251968" header="0.31496062992125984" footer="0.31496062992125984"/>
  <pageSetup paperSize="8" scale="75" firstPageNumber="91" fitToHeight="0" orientation="landscape" useFirstPageNumber="1"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AL31"/>
  <sheetViews>
    <sheetView topLeftCell="A8" zoomScale="85" zoomScaleNormal="85" workbookViewId="0">
      <pane xSplit="2" ySplit="5" topLeftCell="N13" activePane="bottomRight" state="frozen"/>
      <selection activeCell="A8" sqref="A8"/>
      <selection pane="topRight" activeCell="C8" sqref="C8"/>
      <selection pane="bottomLeft" activeCell="A13" sqref="A13"/>
      <selection pane="bottomRight" activeCell="D54" sqref="D54"/>
    </sheetView>
  </sheetViews>
  <sheetFormatPr defaultRowHeight="12.75" x14ac:dyDescent="0.2"/>
  <cols>
    <col min="2" max="2" width="20.5703125" bestFit="1" customWidth="1"/>
    <col min="3" max="3" width="15.5703125" bestFit="1" customWidth="1"/>
    <col min="4" max="4" width="19.7109375" customWidth="1"/>
    <col min="5" max="5" width="11.42578125" customWidth="1"/>
    <col min="6" max="6" width="13.5703125" customWidth="1"/>
    <col min="7" max="7" width="21" customWidth="1"/>
    <col min="8" max="8" width="22.7109375" hidden="1" customWidth="1"/>
    <col min="9" max="9" width="18.7109375" hidden="1" customWidth="1"/>
    <col min="10" max="10" width="5.28515625" bestFit="1" customWidth="1"/>
    <col min="11" max="11" width="17.5703125" customWidth="1"/>
    <col min="12" max="12" width="5.28515625" bestFit="1" customWidth="1"/>
    <col min="13" max="13" width="18.28515625" bestFit="1" customWidth="1"/>
    <col min="14" max="14" width="5.28515625" bestFit="1" customWidth="1"/>
    <col min="15" max="15" width="18.28515625" bestFit="1" customWidth="1"/>
    <col min="16" max="16" width="5.28515625" bestFit="1" customWidth="1"/>
    <col min="17" max="17" width="16.28515625" bestFit="1" customWidth="1"/>
    <col min="18" max="18" width="5.28515625" bestFit="1" customWidth="1"/>
    <col min="19" max="19" width="16.28515625" bestFit="1" customWidth="1"/>
    <col min="20" max="20" width="5.28515625" bestFit="1" customWidth="1"/>
    <col min="21" max="21" width="16.28515625" bestFit="1" customWidth="1"/>
    <col min="22" max="22" width="6.28515625" customWidth="1"/>
    <col min="23" max="23" width="6.85546875" bestFit="1" customWidth="1"/>
    <col min="24" max="24" width="18.28515625" bestFit="1" customWidth="1"/>
    <col min="25" max="25" width="5.28515625" bestFit="1" customWidth="1"/>
    <col min="26" max="26" width="18.28515625" bestFit="1" customWidth="1"/>
    <col min="27" max="27" width="5.28515625" bestFit="1" customWidth="1"/>
    <col min="28" max="28" width="15.140625" bestFit="1" customWidth="1"/>
    <col min="29" max="29" width="5.28515625" bestFit="1" customWidth="1"/>
    <col min="30" max="30" width="15.140625" bestFit="1" customWidth="1"/>
    <col min="31" max="31" width="5.28515625" bestFit="1" customWidth="1"/>
    <col min="32" max="32" width="18.28515625" bestFit="1" customWidth="1"/>
    <col min="33" max="33" width="5.28515625" bestFit="1" customWidth="1"/>
    <col min="34" max="34" width="16.85546875" bestFit="1" customWidth="1"/>
    <col min="35" max="35" width="5.28515625" bestFit="1" customWidth="1"/>
    <col min="36" max="36" width="16.28515625" bestFit="1" customWidth="1"/>
    <col min="37" max="37" width="7.140625" customWidth="1"/>
    <col min="38" max="38" width="18.42578125" customWidth="1"/>
  </cols>
  <sheetData>
    <row r="9" spans="1:38" ht="74.25" customHeight="1" x14ac:dyDescent="0.2">
      <c r="A9" s="179" t="s">
        <v>2279</v>
      </c>
      <c r="B9" s="179" t="s">
        <v>2280</v>
      </c>
      <c r="C9" s="163" t="s">
        <v>2281</v>
      </c>
      <c r="D9" s="163"/>
      <c r="E9" s="164" t="s">
        <v>2282</v>
      </c>
      <c r="F9" s="164" t="s">
        <v>2283</v>
      </c>
      <c r="G9" s="167" t="s">
        <v>5</v>
      </c>
      <c r="H9" s="168"/>
      <c r="I9" s="168"/>
      <c r="J9" s="158" t="s">
        <v>2860</v>
      </c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</row>
    <row r="10" spans="1:38" ht="47.25" customHeight="1" x14ac:dyDescent="0.2">
      <c r="A10" s="180"/>
      <c r="B10" s="180"/>
      <c r="C10" s="163" t="s">
        <v>9</v>
      </c>
      <c r="D10" s="177" t="s">
        <v>2284</v>
      </c>
      <c r="E10" s="165"/>
      <c r="F10" s="165"/>
      <c r="G10" s="163" t="s">
        <v>2285</v>
      </c>
      <c r="H10" s="163" t="s">
        <v>2380</v>
      </c>
      <c r="I10" s="72" t="s">
        <v>2286</v>
      </c>
      <c r="J10" s="169" t="s">
        <v>2287</v>
      </c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70" t="s">
        <v>2288</v>
      </c>
      <c r="W10" s="171"/>
      <c r="X10" s="172"/>
      <c r="Y10" s="159" t="s">
        <v>11</v>
      </c>
      <c r="Z10" s="160"/>
      <c r="AA10" s="154" t="s">
        <v>2289</v>
      </c>
      <c r="AB10" s="155"/>
      <c r="AC10" s="159" t="s">
        <v>555</v>
      </c>
      <c r="AD10" s="160"/>
      <c r="AE10" s="159" t="s">
        <v>12</v>
      </c>
      <c r="AF10" s="160"/>
      <c r="AG10" s="159" t="s">
        <v>2290</v>
      </c>
      <c r="AH10" s="160"/>
      <c r="AI10" s="159" t="s">
        <v>2291</v>
      </c>
      <c r="AJ10" s="160"/>
      <c r="AK10" s="154" t="s">
        <v>2404</v>
      </c>
      <c r="AL10" s="155"/>
    </row>
    <row r="11" spans="1:38" ht="37.5" x14ac:dyDescent="0.2">
      <c r="A11" s="180"/>
      <c r="B11" s="180"/>
      <c r="C11" s="163"/>
      <c r="D11" s="177"/>
      <c r="E11" s="165"/>
      <c r="F11" s="165"/>
      <c r="G11" s="163"/>
      <c r="H11" s="163"/>
      <c r="I11" s="73" t="s">
        <v>2292</v>
      </c>
      <c r="J11" s="177" t="s">
        <v>2293</v>
      </c>
      <c r="K11" s="177"/>
      <c r="L11" s="177" t="s">
        <v>2294</v>
      </c>
      <c r="M11" s="177"/>
      <c r="N11" s="178" t="s">
        <v>2295</v>
      </c>
      <c r="O11" s="178"/>
      <c r="P11" s="178" t="s">
        <v>2296</v>
      </c>
      <c r="Q11" s="178"/>
      <c r="R11" s="178" t="s">
        <v>2297</v>
      </c>
      <c r="S11" s="178"/>
      <c r="T11" s="178" t="s">
        <v>2298</v>
      </c>
      <c r="U11" s="178"/>
      <c r="V11" s="173"/>
      <c r="W11" s="174"/>
      <c r="X11" s="175"/>
      <c r="Y11" s="161"/>
      <c r="Z11" s="162"/>
      <c r="AA11" s="156"/>
      <c r="AB11" s="157"/>
      <c r="AC11" s="161"/>
      <c r="AD11" s="162"/>
      <c r="AE11" s="161"/>
      <c r="AF11" s="162"/>
      <c r="AG11" s="161"/>
      <c r="AH11" s="162"/>
      <c r="AI11" s="161"/>
      <c r="AJ11" s="162"/>
      <c r="AK11" s="156"/>
      <c r="AL11" s="157"/>
    </row>
    <row r="12" spans="1:38" ht="18.75" x14ac:dyDescent="0.2">
      <c r="A12" s="181"/>
      <c r="B12" s="181"/>
      <c r="C12" s="72" t="s">
        <v>21</v>
      </c>
      <c r="D12" s="72" t="s">
        <v>21</v>
      </c>
      <c r="E12" s="166"/>
      <c r="F12" s="166"/>
      <c r="G12" s="72" t="s">
        <v>22</v>
      </c>
      <c r="H12" s="72" t="s">
        <v>22</v>
      </c>
      <c r="I12" s="72" t="s">
        <v>22</v>
      </c>
      <c r="J12" s="53" t="s">
        <v>2299</v>
      </c>
      <c r="K12" s="53" t="s">
        <v>22</v>
      </c>
      <c r="L12" s="53" t="s">
        <v>2299</v>
      </c>
      <c r="M12" s="53" t="s">
        <v>22</v>
      </c>
      <c r="N12" s="54" t="s">
        <v>2299</v>
      </c>
      <c r="O12" s="53" t="s">
        <v>22</v>
      </c>
      <c r="P12" s="54" t="s">
        <v>2299</v>
      </c>
      <c r="Q12" s="53" t="s">
        <v>22</v>
      </c>
      <c r="R12" s="54" t="s">
        <v>2299</v>
      </c>
      <c r="S12" s="53" t="s">
        <v>22</v>
      </c>
      <c r="T12" s="54" t="s">
        <v>2299</v>
      </c>
      <c r="U12" s="53" t="s">
        <v>22</v>
      </c>
      <c r="V12" s="54" t="s">
        <v>2299</v>
      </c>
      <c r="W12" s="54" t="s">
        <v>2300</v>
      </c>
      <c r="X12" s="53" t="s">
        <v>22</v>
      </c>
      <c r="Y12" s="53" t="s">
        <v>2299</v>
      </c>
      <c r="Z12" s="53" t="s">
        <v>22</v>
      </c>
      <c r="AA12" s="53" t="s">
        <v>2299</v>
      </c>
      <c r="AB12" s="53" t="s">
        <v>22</v>
      </c>
      <c r="AC12" s="53" t="s">
        <v>2299</v>
      </c>
      <c r="AD12" s="53" t="s">
        <v>22</v>
      </c>
      <c r="AE12" s="53" t="s">
        <v>2299</v>
      </c>
      <c r="AF12" s="53" t="s">
        <v>22</v>
      </c>
      <c r="AG12" s="53" t="s">
        <v>2299</v>
      </c>
      <c r="AH12" s="53" t="s">
        <v>22</v>
      </c>
      <c r="AI12" s="53" t="s">
        <v>2299</v>
      </c>
      <c r="AJ12" s="53" t="s">
        <v>22</v>
      </c>
      <c r="AK12" s="90" t="s">
        <v>2299</v>
      </c>
      <c r="AL12" s="71" t="s">
        <v>22</v>
      </c>
    </row>
    <row r="13" spans="1:38" ht="15.75" x14ac:dyDescent="0.25">
      <c r="A13" s="55">
        <v>1</v>
      </c>
      <c r="B13" s="56" t="s">
        <v>1959</v>
      </c>
      <c r="C13" s="57">
        <f>SUBTOTAL(9,'КП 2019.6 (чист)'!F14:F230)</f>
        <v>782347.58</v>
      </c>
      <c r="D13" s="57">
        <f>SUBTOTAL(9,'КП 2019.6 (чист)'!F14:F230)</f>
        <v>782347.58</v>
      </c>
      <c r="E13" s="57">
        <f>SUBTOTAL(3,'КП 2019.6 (чист)'!B14:B230)</f>
        <v>217</v>
      </c>
      <c r="F13" s="58">
        <f>J13+L13+N13+P13+R13+T13+V13+Y13+AA13+AC13+AE13+AG13+AI13</f>
        <v>325</v>
      </c>
      <c r="G13" s="67">
        <f>K13+M13+O13+Q13+S13+U13+X13+Z13+AB13+AD13+AF13+AH13+AJ13+AL13</f>
        <v>1070154305.4202138</v>
      </c>
      <c r="H13" s="68">
        <v>1000000000</v>
      </c>
      <c r="I13" s="59"/>
      <c r="J13" s="60">
        <f>SUBTOTAL(3,'КП 2019.6 (чист)'!$O$14:$O$230)</f>
        <v>12</v>
      </c>
      <c r="K13" s="60">
        <f>SUBTOTAL(9,'КП 2019.6 (чист)'!$O$14:$O$230)</f>
        <v>16562078.052400002</v>
      </c>
      <c r="L13" s="60">
        <f>SUBTOTAL(3,'КП 2019.6 (чист)'!$R$14:$R$230)</f>
        <v>36</v>
      </c>
      <c r="M13" s="60">
        <f>SUBTOTAL(9,'КП 2019.6 (чист)'!$R$14:$R$230)</f>
        <v>148869537.05699998</v>
      </c>
      <c r="N13" s="60">
        <f>SUBTOTAL(3,'КП 2019.6 (чист)'!$U$14:$U$230
)</f>
        <v>8</v>
      </c>
      <c r="O13" s="60">
        <f>SUBTOTAL(9,'КП 2019.6 (чист)'!$U$14:$U$230)</f>
        <v>13005055.4</v>
      </c>
      <c r="P13" s="60">
        <f>SUBTOTAL(3,'КП 2019.6 (чист)'!$X$14:$X$230
)</f>
        <v>28</v>
      </c>
      <c r="Q13" s="60">
        <f>SUBTOTAL(9,'КП 2019.6 (чист)'!$X$14:$X$230
)</f>
        <v>24894538.680776004</v>
      </c>
      <c r="R13" s="60">
        <f>SUBTOTAL(3,'КП 2019.6 (чист)'!$AA$14:$AA$230
)</f>
        <v>55</v>
      </c>
      <c r="S13" s="60">
        <f>SUBTOTAL(9,'КП 2019.6 (чист)'!$AA$14:$AA$230
)</f>
        <v>48787673.85868901</v>
      </c>
      <c r="T13" s="60">
        <f>SUBTOTAL(3,'КП 2019.6 (чист)'!$AD$14:$AD$230
)</f>
        <v>84</v>
      </c>
      <c r="U13" s="60">
        <f>SUBTOTAL(9,'КП 2019.6 (чист)'!$AD$14:$AD$230
)</f>
        <v>80612321.572659001</v>
      </c>
      <c r="V13" s="60">
        <f>SUBTOTAL(3,'КП 2019.6 (чист)'!$AQ$14:$AQ$230
)</f>
        <v>36</v>
      </c>
      <c r="W13" s="66">
        <v>49</v>
      </c>
      <c r="X13" s="60">
        <f>SUBTOTAL(9,'КП 2019.6 (чист)'!$AQ$14:$AQ$230
)</f>
        <v>219785006.68000001</v>
      </c>
      <c r="Y13" s="60">
        <f>SUBTOTAL(3,'КП 2019.6 (чист)'!$AT$14:$AT$230
)</f>
        <v>22</v>
      </c>
      <c r="Z13" s="60">
        <f>SUBTOTAL(9,'КП 2019.6 (чист)'!$AT$14:$AT$230
)</f>
        <v>81839918.980000004</v>
      </c>
      <c r="AA13" s="60">
        <f>SUBTOTAL(3,'КП 2019.6 (чист)'!$AM$14:$AM$230
)</f>
        <v>3</v>
      </c>
      <c r="AB13" s="60">
        <f>SUBTOTAL(9,'КП 2019.6 (чист)'!$AM$14:$AM$230
)</f>
        <v>16316646.215999998</v>
      </c>
      <c r="AC13" s="60">
        <f>SUBTOTAL(3,'КП 2019.6 (чист)'!$AG$14:$AG$230
)</f>
        <v>0</v>
      </c>
      <c r="AD13" s="60">
        <f>SUBTOTAL(9,'КП 2019.6 (чист)'!$AG$14:$AG$230
)</f>
        <v>0</v>
      </c>
      <c r="AE13" s="60">
        <f>SUBTOTAL(3,'КП 2019.6 (чист)'!$AW$14:$AW$230
)</f>
        <v>31</v>
      </c>
      <c r="AF13" s="60">
        <f>SUBTOTAL(9,'КП 2019.6 (чист)'!$AW$14:$AW$230
)</f>
        <v>303890316.0626899</v>
      </c>
      <c r="AG13" s="60">
        <f>SUBTOTAL(3,'КП 2019.6 (чист)'!$AJ$14:$AJ$230
)</f>
        <v>0</v>
      </c>
      <c r="AH13" s="60">
        <f>SUBTOTAL(9,'КП 2019.6 (чист)'!$AJ$14:$AJ$230
)</f>
        <v>0</v>
      </c>
      <c r="AI13" s="60">
        <f>SUBTOTAL(3,'КП 2019.6 (чист)'!$AZ$14:$AZ$230
)</f>
        <v>10</v>
      </c>
      <c r="AJ13" s="60">
        <f>SUBTOTAL(9,'КП 2019.6 (чист)'!$AZ$14:$AZ$230
)</f>
        <v>97668520.989999995</v>
      </c>
      <c r="AK13" s="60">
        <v>54</v>
      </c>
      <c r="AL13" s="60">
        <f>SUBTOTAL(9,'КП 2019.6 (чист)'!$BC$14:$BC$230
)</f>
        <v>17922691.870000001</v>
      </c>
    </row>
    <row r="14" spans="1:38" ht="15.75" x14ac:dyDescent="0.25">
      <c r="A14" s="55">
        <v>2</v>
      </c>
      <c r="B14" s="56" t="s">
        <v>1960</v>
      </c>
      <c r="C14" s="57">
        <f>SUBTOTAL(9,'КП 2019.6 (чист)'!$F$233:$F$406)</f>
        <v>653420.51999999967</v>
      </c>
      <c r="D14" s="57">
        <f>SUBTOTAL(9,'КП 2019.6 (чист)'!$G$233:$G$406)</f>
        <v>570143.25</v>
      </c>
      <c r="E14" s="57">
        <f>SUBTOTAL(3,'КП 2019.6 (чист)'!$B$233:$B$406)</f>
        <v>174</v>
      </c>
      <c r="F14" s="58">
        <f t="shared" ref="F14:F30" si="0">J14+L14+N14+P14+R14+T14+V14+Y14+AA14+AC14+AE14+AG14+AI14</f>
        <v>305</v>
      </c>
      <c r="G14" s="67">
        <f t="shared" ref="G14:G30" si="1">K14+M14+O14+Q14+S14+U14+X14+Z14+AB14+AD14+AF14+AH14+AJ14+AL14</f>
        <v>645627286.0010339</v>
      </c>
      <c r="H14" s="52">
        <v>800000000</v>
      </c>
      <c r="I14" s="70">
        <f>H14-G14</f>
        <v>154372713.9989661</v>
      </c>
      <c r="J14" s="60">
        <f>SUBTOTAL(3,'КП 2019.6 (чист)'!$O$233:$O$406)</f>
        <v>11</v>
      </c>
      <c r="K14" s="60">
        <f>SUBTOTAL(9,'КП 2019.6 (чист)'!$O$233:$O$406)</f>
        <v>21797173.59</v>
      </c>
      <c r="L14" s="60">
        <f>SUBTOTAL(3,'КП 2019.6 (чист)'!$R$233:$R$406)</f>
        <v>36</v>
      </c>
      <c r="M14" s="60">
        <f>SUBTOTAL(9,'КП 2019.6 (чист)'!$R$233:$R$406)</f>
        <v>109033359.31679998</v>
      </c>
      <c r="N14" s="60">
        <f>SUBTOTAL(3,'КП 2019.6 (чист)'!$U$233:$U$406)</f>
        <v>13</v>
      </c>
      <c r="O14" s="60">
        <f>SUBTOTAL(9,'КП 2019.6 (чист)'!$U$233:$U$406)</f>
        <v>21699810.006999999</v>
      </c>
      <c r="P14" s="60">
        <f>SUBTOTAL(3,'КП 2019.6 (чист)'!$X$233:$X$406)</f>
        <v>47</v>
      </c>
      <c r="Q14" s="60">
        <f>SUBTOTAL(9,'КП 2019.6 (чист)'!$X$233:$X$406)</f>
        <v>34135277.150419995</v>
      </c>
      <c r="R14" s="60">
        <f>SUBTOTAL(3,'КП 2019.6 (чист)'!$AA$233:$AA$406)</f>
        <v>44</v>
      </c>
      <c r="S14" s="60">
        <f>SUBTOTAL(9,'КП 2019.6 (чист)'!$AA$233:$AA$406)</f>
        <v>37661133.832979992</v>
      </c>
      <c r="T14" s="60">
        <f>SUBTOTAL(3,'КП 2019.6 (чист)'!$AD$233:$AD$406)</f>
        <v>47</v>
      </c>
      <c r="U14" s="60">
        <f>SUBTOTAL(9,'КП 2019.6 (чист)'!$AD$233:$AD$406)</f>
        <v>43736843.147924997</v>
      </c>
      <c r="V14" s="60">
        <f>SUBTOTAL(3,'КП 2019.6 (чист)'!$AQ$233:$AQ$406)</f>
        <v>6</v>
      </c>
      <c r="W14" s="66">
        <v>9</v>
      </c>
      <c r="X14" s="60">
        <f>SUBTOTAL(9,'КП 2019.6 (чист)'!$AQ$233:$AQ$406)</f>
        <v>42083297.539999999</v>
      </c>
      <c r="Y14" s="60">
        <f>SUBTOTAL(3,'КП 2019.6 (чист)'!$AT$233:$AT$406)</f>
        <v>44</v>
      </c>
      <c r="Z14" s="60">
        <f>SUBTOTAL(9,'КП 2019.6 (чист)'!$AT$233:$AT$406)</f>
        <v>155048363.84879994</v>
      </c>
      <c r="AA14" s="60">
        <f>SUBTOTAL(3,'КП 2019.6 (чист)'!$AM$233:$AM$406)</f>
        <v>1</v>
      </c>
      <c r="AB14" s="60">
        <f>SUBTOTAL(9,'КП 2019.6 (чист)'!$AM$233:$AM$406)</f>
        <v>5771250</v>
      </c>
      <c r="AC14" s="60">
        <f>SUBTOTAL(3,'КП 2019.6 (чист)'!$AG$233:$AG$406)</f>
        <v>1</v>
      </c>
      <c r="AD14" s="60">
        <f>SUBTOTAL(9,'КП 2019.6 (чист)'!$AG$233:$AG$406)</f>
        <v>7641510</v>
      </c>
      <c r="AE14" s="60">
        <f>SUBTOTAL(3,'КП 2019.6 (чист)'!$AW$233:$AW$406)</f>
        <v>2</v>
      </c>
      <c r="AF14" s="60">
        <f>SUBTOTAL(9,'КП 2019.6 (чист)'!$AW$233:$AW$406)</f>
        <v>19515066.247108899</v>
      </c>
      <c r="AG14" s="60">
        <f>SUBTOTAL(3,'КП 2019.6 (чист)'!$AJ$233:$AJ$406)</f>
        <v>0</v>
      </c>
      <c r="AH14" s="60">
        <f>SUBTOTAL(9,'КП 2019.6 (чист)'!$AJ$233:$AJ$406)</f>
        <v>0</v>
      </c>
      <c r="AI14" s="60">
        <f>SUBTOTAL(3,'КП 2019.6 (чист)'!$AZ$233:$AZ$406)</f>
        <v>53</v>
      </c>
      <c r="AJ14" s="60">
        <f>SUBTOTAL(9,'КП 2019.6 (чист)'!$AZ$233:$AZ$406)</f>
        <v>140896254.5</v>
      </c>
      <c r="AK14" s="92">
        <v>55</v>
      </c>
      <c r="AL14" s="60">
        <f>SUBTOTAL(9,'КП 2019.6 (чист)'!$BC$233:$BC$406)</f>
        <v>6607946.8200000003</v>
      </c>
    </row>
    <row r="15" spans="1:38" ht="15.75" x14ac:dyDescent="0.25">
      <c r="A15" s="55">
        <v>3</v>
      </c>
      <c r="B15" s="56" t="s">
        <v>1961</v>
      </c>
      <c r="C15" s="57">
        <f>SUBTOTAL(9,'КП 2019.6 (чист)'!$F$409:$F$496)</f>
        <v>495726.16000000015</v>
      </c>
      <c r="D15" s="57">
        <f>SUBTOTAL(9,'КП 2019.6 (чист)'!$G$409:$G$496)</f>
        <v>434460.96000000008</v>
      </c>
      <c r="E15" s="57">
        <f>SUBTOTAL(3,'КП 2019.6 (чист)'!$B$409:$B$496)</f>
        <v>88</v>
      </c>
      <c r="F15" s="58">
        <f t="shared" si="0"/>
        <v>85</v>
      </c>
      <c r="G15" s="67">
        <f t="shared" si="1"/>
        <v>484113810.97653997</v>
      </c>
      <c r="H15" s="68"/>
      <c r="I15" s="59"/>
      <c r="J15" s="60">
        <f>SUBTOTAL(3,'КП 2019.6 (чист)'!$O$409:$O$496)</f>
        <v>0</v>
      </c>
      <c r="K15" s="60">
        <f>SUBTOTAL(9,'КП 2019.6 (чист)'!$O$409:$O$496)</f>
        <v>0</v>
      </c>
      <c r="L15" s="60">
        <f>SUBTOTAL(3,'КП 2019.6 (чист)'!$R$409:$R$496)</f>
        <v>16</v>
      </c>
      <c r="M15" s="60">
        <f>SUBTOTAL(9,'КП 2019.6 (чист)'!$R$409:$R$496)</f>
        <v>133702995.04100001</v>
      </c>
      <c r="N15" s="60">
        <f>SUBTOTAL(3,'КП 2019.6 (чист)'!$U$409:$U$496)</f>
        <v>3</v>
      </c>
      <c r="O15" s="60">
        <f>SUBTOTAL(9,'КП 2019.6 (чист)'!$U$409:$U$496)</f>
        <v>13276156.220000001</v>
      </c>
      <c r="P15" s="60">
        <f>SUBTOTAL(3,'КП 2019.6 (чист)'!$X$409:$X$496)</f>
        <v>6</v>
      </c>
      <c r="Q15" s="60">
        <f>SUBTOTAL(9,'КП 2019.6 (чист)'!$X$409:$X$496)</f>
        <v>31104120.109000001</v>
      </c>
      <c r="R15" s="60">
        <f>SUBTOTAL(3,'КП 2019.6 (чист)'!$AA$409:$AA$496)</f>
        <v>3</v>
      </c>
      <c r="S15" s="60">
        <f>SUBTOTAL(9,'КП 2019.6 (чист)'!$AA$409:$AA$496)</f>
        <v>5979369.1219999995</v>
      </c>
      <c r="T15" s="60">
        <f>SUBTOTAL(3,'КП 2019.6 (чист)'!$AD$409:$AD$496)</f>
        <v>6</v>
      </c>
      <c r="U15" s="60">
        <f>SUBTOTAL(9,'КП 2019.6 (чист)'!$AD$409:$AD$496)</f>
        <v>5445611.894940001</v>
      </c>
      <c r="V15" s="60">
        <f>SUBTOTAL(3,'КП 2019.6 (чист)'!$AQ$409:$AQ$496)</f>
        <v>19</v>
      </c>
      <c r="W15" s="66">
        <v>53</v>
      </c>
      <c r="X15" s="60">
        <f>SUBTOTAL(9,'КП 2019.6 (чист)'!$AQ$409:$AQ$496)</f>
        <v>159294395.78</v>
      </c>
      <c r="Y15" s="60">
        <f>SUBTOTAL(3,'КП 2019.6 (чист)'!$AT$409:$AT$496)</f>
        <v>19</v>
      </c>
      <c r="Z15" s="60">
        <f>SUBTOTAL(9,'КП 2019.6 (чист)'!$AT$409:$AT$496)</f>
        <v>48516005.296800002</v>
      </c>
      <c r="AA15" s="60">
        <f>SUBTOTAL(3,'КП 2019.6 (чист)'!$AM$409:$AM$496)</f>
        <v>0</v>
      </c>
      <c r="AB15" s="60">
        <f>SUBTOTAL(9,'КП 2019.6 (чист)'!$AM$409:$AM$496)</f>
        <v>0</v>
      </c>
      <c r="AC15" s="60">
        <f>SUBTOTAL(3,'КП 2019.6 (чист)'!$AG$409:$AG$496)</f>
        <v>0</v>
      </c>
      <c r="AD15" s="60">
        <f>SUBTOTAL(9,'КП 2019.6 (чист)'!$AG$409:$AG$496)</f>
        <v>0</v>
      </c>
      <c r="AE15" s="60">
        <f>SUBTOTAL(3,'КП 2019.6 (чист)'!$AW$409:$AW$496)</f>
        <v>10</v>
      </c>
      <c r="AF15" s="60">
        <f>SUBTOTAL(9,'КП 2019.6 (чист)'!$AW$409:$AW$496)</f>
        <v>62213184.571799994</v>
      </c>
      <c r="AG15" s="60">
        <f>SUBTOTAL(3,'КП 2019.6 (чист)'!$AJ$409:$AJ$496)</f>
        <v>2</v>
      </c>
      <c r="AH15" s="60">
        <f>SUBTOTAL(9,'КП 2019.6 (чист)'!$AJ$409:$AJ$496)</f>
        <v>15134115.890999999</v>
      </c>
      <c r="AI15" s="60">
        <f>SUBTOTAL(3,'КП 2019.6 (чист)'!$AZ$409:$AZ$496)</f>
        <v>1</v>
      </c>
      <c r="AJ15" s="60">
        <f>SUBTOTAL(9,'КП 2019.6 (чист)'!$AZ$409:$AZ$496)</f>
        <v>3000000</v>
      </c>
      <c r="AK15" s="92">
        <v>18</v>
      </c>
      <c r="AL15" s="60">
        <f>SUBTOTAL(9,'КП 2019.6 (чист)'!$BC$409:$BC$496)</f>
        <v>6447857.0499999998</v>
      </c>
    </row>
    <row r="16" spans="1:38" ht="15.75" x14ac:dyDescent="0.25">
      <c r="A16" s="55">
        <v>4</v>
      </c>
      <c r="B16" s="56" t="s">
        <v>1962</v>
      </c>
      <c r="C16" s="57">
        <f>SUBTOTAL(9,'КП 2019.6 (чист)'!$F$499:$F$577)</f>
        <v>579192.9</v>
      </c>
      <c r="D16" s="57">
        <f>SUBTOTAL(9,'КП 2019.6 (чист)'!$G$499:$G$577)</f>
        <v>504770.2799999998</v>
      </c>
      <c r="E16" s="57">
        <f>SUBTOTAL(3,'КП 2019.6 (чист)'!$B$499:$B$577)</f>
        <v>79</v>
      </c>
      <c r="F16" s="58">
        <f t="shared" si="0"/>
        <v>80</v>
      </c>
      <c r="G16" s="67">
        <f t="shared" si="1"/>
        <v>504250985.42228407</v>
      </c>
      <c r="H16" s="52">
        <v>374000000</v>
      </c>
      <c r="I16" s="69">
        <f>H16-G16</f>
        <v>-130250985.42228407</v>
      </c>
      <c r="J16" s="60">
        <f>SUBTOTAL(3,'КП 2019.6 (чист)'!$O$499:$O$577)</f>
        <v>2</v>
      </c>
      <c r="K16" s="60">
        <f>SUBTOTAL(9,'КП 2019.6 (чист)'!$O$499:$O$577)</f>
        <v>13892440.481999999</v>
      </c>
      <c r="L16" s="60">
        <f>SUBTOTAL(3,'КП 2019.6 (чист)'!$R$499:$R$577)</f>
        <v>7</v>
      </c>
      <c r="M16" s="60">
        <f>SUBTOTAL(9,'КП 2019.6 (чист)'!$R$499:$R$577)</f>
        <v>59290261.810999997</v>
      </c>
      <c r="N16" s="60">
        <f>SUBTOTAL(3,'КП 2019.6 (чист)'!$U$499:$U$577)</f>
        <v>0</v>
      </c>
      <c r="O16" s="60">
        <f>SUBTOTAL(9,'КП 2019.6 (чист)'!$U$499:$U$577)</f>
        <v>0</v>
      </c>
      <c r="P16" s="60">
        <f>SUBTOTAL(3,'КП 2019.6 (чист)'!$X$499:$X$577)</f>
        <v>4</v>
      </c>
      <c r="Q16" s="60">
        <f>SUBTOTAL(9,'КП 2019.6 (чист)'!$X$499:$X$577)</f>
        <v>5822272.6150000002</v>
      </c>
      <c r="R16" s="60">
        <f>SUBTOTAL(3,'КП 2019.6 (чист)'!$AA$499:$AA$577)</f>
        <v>3</v>
      </c>
      <c r="S16" s="60">
        <f>SUBTOTAL(9,'КП 2019.6 (чист)'!$AA$499:$AA$577)</f>
        <v>10973503.123199999</v>
      </c>
      <c r="T16" s="60">
        <f>SUBTOTAL(3,'КП 2019.6 (чист)'!$AD$499:$AD$577)</f>
        <v>6</v>
      </c>
      <c r="U16" s="60">
        <f>SUBTOTAL(9,'КП 2019.6 (чист)'!$AD$499:$AD$577)</f>
        <v>8716155.5142839998</v>
      </c>
      <c r="V16" s="60">
        <f>SUBTOTAL(3,'КП 2019.6 (чист)'!$AQ$499:$AQ$577)</f>
        <v>14</v>
      </c>
      <c r="W16" s="66">
        <v>34</v>
      </c>
      <c r="X16" s="60">
        <f>SUBTOTAL(9,'КП 2019.6 (чист)'!$AQ$499:$AQ$577)</f>
        <v>105267216</v>
      </c>
      <c r="Y16" s="60">
        <f>SUBTOTAL(3,'КП 2019.6 (чист)'!$AT$499:$AT$577)</f>
        <v>32</v>
      </c>
      <c r="Z16" s="60">
        <f>SUBTOTAL(9,'КП 2019.6 (чист)'!$AT$499:$AT$577)</f>
        <v>81586016.702399999</v>
      </c>
      <c r="AA16" s="60">
        <f>SUBTOTAL(3,'КП 2019.6 (чист)'!$AM$499:$AM$577)</f>
        <v>0</v>
      </c>
      <c r="AB16" s="60">
        <f>SUBTOTAL(9,'КП 2019.6 (чист)'!$AM$499:$AM$577)</f>
        <v>0</v>
      </c>
      <c r="AC16" s="60">
        <f>SUBTOTAL(3,'КП 2019.6 (чист)'!$AG$499:$AG$577)</f>
        <v>0</v>
      </c>
      <c r="AD16" s="60">
        <f>SUBTOTAL(9,'КП 2019.6 (чист)'!$AG$499:$AG$577)</f>
        <v>0</v>
      </c>
      <c r="AE16" s="60">
        <f>SUBTOTAL(3,'КП 2019.6 (чист)'!$AW$499:$AW$577)</f>
        <v>8</v>
      </c>
      <c r="AF16" s="60">
        <f>SUBTOTAL(9,'КП 2019.6 (чист)'!$AW$499:$AW$577)</f>
        <v>193396160.51440001</v>
      </c>
      <c r="AG16" s="60">
        <f>SUBTOTAL(3,'КП 2019.6 (чист)'!$AJ$499:$AJ$577)</f>
        <v>3</v>
      </c>
      <c r="AH16" s="60">
        <f>SUBTOTAL(9,'КП 2019.6 (чист)'!$AJ$499:$AJ$577)</f>
        <v>18128202</v>
      </c>
      <c r="AI16" s="60">
        <f>SUBTOTAL(3,'КП 2019.6 (чист)'!$AZ$499:$AZ$577)</f>
        <v>1</v>
      </c>
      <c r="AJ16" s="60">
        <f>SUBTOTAL(9,'КП 2019.6 (чист)'!$AZ$499:$AZ$577)</f>
        <v>110000</v>
      </c>
      <c r="AK16" s="60">
        <v>23</v>
      </c>
      <c r="AL16" s="60">
        <f>SUBTOTAL(9,'КП 2019.6 (чист)'!$BC$499:$BC$577)</f>
        <v>7068756.6600000001</v>
      </c>
    </row>
    <row r="17" spans="1:38" ht="15.75" x14ac:dyDescent="0.25">
      <c r="A17" s="55">
        <v>5</v>
      </c>
      <c r="B17" s="56" t="s">
        <v>1963</v>
      </c>
      <c r="C17" s="57">
        <f>SUBTOTAL(9,'КП 2019.6 (чист)'!$F$580:$F$687)</f>
        <v>306180.81999999995</v>
      </c>
      <c r="D17" s="57">
        <f>SUBTOTAL(9,'КП 2019.6 (чист)'!$G$580:$G$687)</f>
        <v>267768.51</v>
      </c>
      <c r="E17" s="57">
        <f>SUBTOTAL(3,'КП 2019.6 (чист)'!$B$580:$B$687)</f>
        <v>108</v>
      </c>
      <c r="F17" s="58">
        <f t="shared" si="0"/>
        <v>166</v>
      </c>
      <c r="G17" s="67">
        <f t="shared" si="1"/>
        <v>478132848.80596</v>
      </c>
      <c r="H17" s="68"/>
      <c r="I17" s="59"/>
      <c r="J17" s="60">
        <f>SUBTOTAL(3,'КП 2019.6 (чист)'!$O$580:$O$687)</f>
        <v>0</v>
      </c>
      <c r="K17" s="60">
        <f>SUBTOTAL(9,'КП 2019.6 (чист)'!$O$580:$O$687)</f>
        <v>0</v>
      </c>
      <c r="L17" s="60">
        <f>SUBTOTAL(3,'КП 2019.6 (чист)'!$R$580:$R$687)</f>
        <v>20</v>
      </c>
      <c r="M17" s="60">
        <f>SUBTOTAL(9,'КП 2019.6 (чист)'!$R$580:$R$687)</f>
        <v>37112845.122999988</v>
      </c>
      <c r="N17" s="60">
        <f>SUBTOTAL(3,'КП 2019.6 (чист)'!$U$580:$U$687)</f>
        <v>0</v>
      </c>
      <c r="O17" s="60">
        <f>SUBTOTAL(9,'КП 2019.6 (чист)'!$U$580:$U$687)</f>
        <v>0</v>
      </c>
      <c r="P17" s="60">
        <f>SUBTOTAL(3,'КП 2019.6 (чист)'!$X$580:$X$687)</f>
        <v>14</v>
      </c>
      <c r="Q17" s="60">
        <f>SUBTOTAL(9,'КП 2019.6 (чист)'!$X$580:$X$687)</f>
        <v>5205979.1999999993</v>
      </c>
      <c r="R17" s="60">
        <f>SUBTOTAL(3,'КП 2019.6 (чист)'!$AA$580:$AA$687)</f>
        <v>14</v>
      </c>
      <c r="S17" s="60">
        <f>SUBTOTAL(9,'КП 2019.6 (чист)'!$AA$580:$AA$687)</f>
        <v>6788773.5243600002</v>
      </c>
      <c r="T17" s="60">
        <f>SUBTOTAL(3,'КП 2019.6 (чист)'!$AD$580:$AD$687)</f>
        <v>19</v>
      </c>
      <c r="U17" s="60">
        <f>SUBTOTAL(9,'КП 2019.6 (чист)'!$AD$580:$AD$687)</f>
        <v>11032819.5264</v>
      </c>
      <c r="V17" s="60">
        <f>SUBTOTAL(3,'КП 2019.6 (чист)'!$AQ$580:$AQ$687)</f>
        <v>14</v>
      </c>
      <c r="W17" s="66">
        <v>69</v>
      </c>
      <c r="X17" s="60">
        <f>SUBTOTAL(9,'КП 2019.6 (чист)'!$AQ$580:$AQ$687)</f>
        <v>185997563</v>
      </c>
      <c r="Y17" s="60">
        <f>SUBTOTAL(3,'КП 2019.6 (чист)'!$AT$580:$AT$687)</f>
        <v>54</v>
      </c>
      <c r="Z17" s="60">
        <f>SUBTOTAL(9,'КП 2019.6 (чист)'!$AT$580:$AT$687)</f>
        <v>133461523.96039999</v>
      </c>
      <c r="AA17" s="60">
        <f>SUBTOTAL(3,'КП 2019.6 (чист)'!$AM$580:$AM$687)</f>
        <v>0</v>
      </c>
      <c r="AB17" s="60">
        <f>SUBTOTAL(9,'КП 2019.6 (чист)'!$AM$580:$AM$687)</f>
        <v>0</v>
      </c>
      <c r="AC17" s="60">
        <f>SUBTOTAL(3,'КП 2019.6 (чист)'!$AG$580:$AG$687)</f>
        <v>1</v>
      </c>
      <c r="AD17" s="60">
        <f>SUBTOTAL(9,'КП 2019.6 (чист)'!$AG$580:$AG$687)</f>
        <v>2959044.5630000001</v>
      </c>
      <c r="AE17" s="60">
        <f>SUBTOTAL(3,'КП 2019.6 (чист)'!$AW$580:$AW$687)</f>
        <v>29</v>
      </c>
      <c r="AF17" s="60">
        <f>SUBTOTAL(9,'КП 2019.6 (чист)'!$AW$580:$AW$687)</f>
        <v>89605541.108799994</v>
      </c>
      <c r="AG17" s="60">
        <f>SUBTOTAL(3,'КП 2019.6 (чист)'!$AJ$580:$AJ$687)</f>
        <v>1</v>
      </c>
      <c r="AH17" s="60">
        <f>SUBTOTAL(9,'КП 2019.6 (чист)'!$AJ$580:$AJ$687)</f>
        <v>5168758.8</v>
      </c>
      <c r="AI17" s="60">
        <f>SUBTOTAL(3,'КП 2019.6 (чист)'!$AZ$580:$AZ$687)</f>
        <v>0</v>
      </c>
      <c r="AJ17" s="60">
        <f>SUBTOTAL(9,'КП 2019.6 (чист)'!$AZ$580:$AZ$687)</f>
        <v>0</v>
      </c>
      <c r="AK17" s="92">
        <v>3</v>
      </c>
      <c r="AL17" s="60">
        <f>SUBTOTAL(9,'КП 2019.6 (чист)'!$BC$580:$BC$687)</f>
        <v>800000</v>
      </c>
    </row>
    <row r="18" spans="1:38" ht="15.75" x14ac:dyDescent="0.25">
      <c r="A18" s="55">
        <v>6</v>
      </c>
      <c r="B18" s="61" t="s">
        <v>1964</v>
      </c>
      <c r="C18" s="57">
        <f>SUBTOTAL(9,'КП 2019.6 (чист)'!$F$690:$F$750)</f>
        <v>364700.51000000013</v>
      </c>
      <c r="D18" s="57">
        <f>SUBTOTAL(9,'КП 2019.6 (чист)'!$G$690:$G$750)</f>
        <v>319278.38000000018</v>
      </c>
      <c r="E18" s="57">
        <f>SUBTOTAL(3,'КП 2019.6 (чист)'!$B$690:$B$750)</f>
        <v>61</v>
      </c>
      <c r="F18" s="58">
        <f t="shared" si="0"/>
        <v>81</v>
      </c>
      <c r="G18" s="67">
        <f t="shared" si="1"/>
        <v>409818763.40892482</v>
      </c>
      <c r="H18" s="68"/>
      <c r="I18" s="59"/>
      <c r="J18" s="60">
        <f>SUBTOTAL(3,'КП 2019.6 (чист)'!$O$690:$O$750)</f>
        <v>0</v>
      </c>
      <c r="K18" s="60">
        <f>SUBTOTAL(9,'КП 2019.6 (чист)'!$O$690:$O$750)</f>
        <v>0</v>
      </c>
      <c r="L18" s="60">
        <f>SUBTOTAL(3,'КП 2019.6 (чист)'!$R$690:$R$750)</f>
        <v>10</v>
      </c>
      <c r="M18" s="60">
        <f>SUBTOTAL(9,'КП 2019.6 (чист)'!$R$690:$R$750)</f>
        <v>40881339.830100007</v>
      </c>
      <c r="N18" s="60">
        <f>SUBTOTAL(3,'КП 2019.6 (чист)'!$U$690:$U$750)</f>
        <v>0</v>
      </c>
      <c r="O18" s="60">
        <f>SUBTOTAL(9,'КП 2019.6 (чист)'!$U$690:$U$750)</f>
        <v>0</v>
      </c>
      <c r="P18" s="60">
        <f>SUBTOTAL(3,'КП 2019.6 (чист)'!$X$690:$X$750)</f>
        <v>12</v>
      </c>
      <c r="Q18" s="60">
        <f>SUBTOTAL(9,'КП 2019.6 (чист)'!$X$690:$X$750)</f>
        <v>4382840.1319000004</v>
      </c>
      <c r="R18" s="60">
        <f>SUBTOTAL(3,'КП 2019.6 (чист)'!$AA$690:$AA$750)</f>
        <v>11</v>
      </c>
      <c r="S18" s="60">
        <f>SUBTOTAL(9,'КП 2019.6 (чист)'!$AA$690:$AA$750)</f>
        <v>4389542.3991999989</v>
      </c>
      <c r="T18" s="60">
        <f>SUBTOTAL(3,'КП 2019.6 (чист)'!$AD$690:$AD$750)</f>
        <v>4</v>
      </c>
      <c r="U18" s="60">
        <f>SUBTOTAL(9,'КП 2019.6 (чист)'!$AD$690:$AD$750)</f>
        <v>2162853.4089247999</v>
      </c>
      <c r="V18" s="60">
        <f>SUBTOTAL(3,'КП 2019.6 (чист)'!$AQ$690:$AQ$750)</f>
        <v>19</v>
      </c>
      <c r="W18" s="66">
        <v>31</v>
      </c>
      <c r="X18" s="60">
        <f>SUBTOTAL(9,'КП 2019.6 (чист)'!$AQ$690:$AQ$750)</f>
        <v>275271569.88</v>
      </c>
      <c r="Y18" s="60">
        <f>SUBTOTAL(3,'КП 2019.6 (чист)'!$AT$690:$AT$750)</f>
        <v>20</v>
      </c>
      <c r="Z18" s="60">
        <f>SUBTOTAL(9,'КП 2019.6 (чист)'!$AT$690:$AT$750)</f>
        <v>53529583.117199995</v>
      </c>
      <c r="AA18" s="60">
        <f>SUBTOTAL(3,'КП 2019.6 (чист)'!$AM$690:$AM$750)</f>
        <v>0</v>
      </c>
      <c r="AB18" s="60">
        <f>SUBTOTAL(9,'КП 2019.6 (чист)'!$AM$690:$AM$750)</f>
        <v>0</v>
      </c>
      <c r="AC18" s="60">
        <f>SUBTOTAL(3,'КП 2019.6 (чист)'!$AG$690:$AG$750)</f>
        <v>0</v>
      </c>
      <c r="AD18" s="60">
        <f>SUBTOTAL(9,'КП 2019.6 (чист)'!$AG$690:$AG$750)</f>
        <v>0</v>
      </c>
      <c r="AE18" s="60">
        <f>SUBTOTAL(3,'КП 2019.6 (чист)'!$AW$690:$AW$750)</f>
        <v>5</v>
      </c>
      <c r="AF18" s="60">
        <f>SUBTOTAL(9,'КП 2019.6 (чист)'!$AW$690:$AW$750)</f>
        <v>27283067.4516</v>
      </c>
      <c r="AG18" s="60">
        <f>SUBTOTAL(3,'КП 2019.6 (чист)'!$AJ$690:$AJ$750)</f>
        <v>0</v>
      </c>
      <c r="AH18" s="60">
        <f>SUBTOTAL(9,'КП 2019.6 (чист)'!$AJ$690:$AJ$750)</f>
        <v>0</v>
      </c>
      <c r="AI18" s="60">
        <f>SUBTOTAL(3,'КП 2019.6 (чист)'!$AZ$690:$AZ$750)</f>
        <v>0</v>
      </c>
      <c r="AJ18" s="60">
        <f>SUBTOTAL(9,'КП 2019.6 (чист)'!$AZ$690:$AZ$750)</f>
        <v>0</v>
      </c>
      <c r="AK18" s="60">
        <v>7</v>
      </c>
      <c r="AL18" s="60">
        <f>SUBTOTAL(9,'КП 2019.6 (чист)'!$BC$690:$BC$750)</f>
        <v>1917967.1900000002</v>
      </c>
    </row>
    <row r="19" spans="1:38" ht="15.75" x14ac:dyDescent="0.25">
      <c r="A19" s="55">
        <v>7</v>
      </c>
      <c r="B19" s="56" t="s">
        <v>1965</v>
      </c>
      <c r="C19" s="57">
        <f>SUBTOTAL(9,'КП 2019.6 (чист)'!$F$753:$F$813)</f>
        <v>494692.05000000005</v>
      </c>
      <c r="D19" s="57">
        <f>SUBTOTAL(9,'КП 2019.6 (чист)'!$G$753:$G$813)</f>
        <v>427513.15</v>
      </c>
      <c r="E19" s="57">
        <f>SUBTOTAL(3,'КП 2019.6 (чист)'!$B$753:$B$813)</f>
        <v>61</v>
      </c>
      <c r="F19" s="58">
        <f t="shared" si="0"/>
        <v>55</v>
      </c>
      <c r="G19" s="67">
        <f t="shared" si="1"/>
        <v>494176484.305408</v>
      </c>
      <c r="H19" s="68"/>
      <c r="I19" s="59"/>
      <c r="J19" s="60">
        <f>SUBTOTAL(3,'КП 2019.6 (чист)'!$O$753:$O$813)</f>
        <v>0</v>
      </c>
      <c r="K19" s="60">
        <f>SUBTOTAL(9,'КП 2019.6 (чист)'!$O$753:$O$813)</f>
        <v>0</v>
      </c>
      <c r="L19" s="60">
        <f>SUBTOTAL(3,'КП 2019.6 (чист)'!$R$753:$R$813)</f>
        <v>3</v>
      </c>
      <c r="M19" s="60">
        <f>SUBTOTAL(9,'КП 2019.6 (чист)'!$R$753:$R$813)</f>
        <v>5425689.8230000008</v>
      </c>
      <c r="N19" s="60">
        <f>SUBTOTAL(3,'КП 2019.6 (чист)'!$U$753:$U$813)</f>
        <v>0</v>
      </c>
      <c r="O19" s="60">
        <f>SUBTOTAL(9,'КП 2019.6 (чист)'!$U$753:$U$813)</f>
        <v>0</v>
      </c>
      <c r="P19" s="60">
        <f>SUBTOTAL(3,'КП 2019.6 (чист)'!$X$753:$X$813)</f>
        <v>1</v>
      </c>
      <c r="Q19" s="60">
        <f>SUBTOTAL(9,'КП 2019.6 (чист)'!$X$753:$X$813)</f>
        <v>782636.08480800001</v>
      </c>
      <c r="R19" s="60">
        <f>SUBTOTAL(3,'КП 2019.6 (чист)'!$AA$753:$AA$813)</f>
        <v>2</v>
      </c>
      <c r="S19" s="60">
        <f>SUBTOTAL(9,'КП 2019.6 (чист)'!$AA$753:$AA$813)</f>
        <v>1302472.7668000001</v>
      </c>
      <c r="T19" s="60">
        <f>SUBTOTAL(3,'КП 2019.6 (чист)'!$AD$753:$AD$813)</f>
        <v>0</v>
      </c>
      <c r="U19" s="60">
        <f>SUBTOTAL(9,'КП 2019.6 (чист)'!$AD$753:$AD$813)</f>
        <v>0</v>
      </c>
      <c r="V19" s="60">
        <f>SUBTOTAL(3,'КП 2019.6 (чист)'!$AQ$753:$AQ$813)</f>
        <v>26</v>
      </c>
      <c r="W19" s="66">
        <v>93</v>
      </c>
      <c r="X19" s="60">
        <f>SUBTOTAL(9,'КП 2019.6 (чист)'!$AQ$753:$AQ$813)</f>
        <v>251755888.58000001</v>
      </c>
      <c r="Y19" s="60">
        <f>SUBTOTAL(3,'КП 2019.6 (чист)'!$AT$753:$AT$813)</f>
        <v>14</v>
      </c>
      <c r="Z19" s="60">
        <f>SUBTOTAL(9,'КП 2019.6 (чист)'!$AT$753:$AT$813)</f>
        <v>43824668.890799999</v>
      </c>
      <c r="AA19" s="60">
        <f>SUBTOTAL(3,'КП 2019.6 (чист)'!$AM$753:$AM$813)</f>
        <v>0</v>
      </c>
      <c r="AB19" s="60">
        <f>SUBTOTAL(9,'КП 2019.6 (чист)'!$AM$753:$AM$813)</f>
        <v>0</v>
      </c>
      <c r="AC19" s="60">
        <f>SUBTOTAL(3,'КП 2019.6 (чист)'!$AG$753:$AG$813)</f>
        <v>0</v>
      </c>
      <c r="AD19" s="60">
        <f>SUBTOTAL(9,'КП 2019.6 (чист)'!$AG$753:$AG$813)</f>
        <v>0</v>
      </c>
      <c r="AE19" s="60">
        <f>SUBTOTAL(3,'КП 2019.6 (чист)'!$AW$753:$AW$813)</f>
        <v>6</v>
      </c>
      <c r="AF19" s="60">
        <f>SUBTOTAL(9,'КП 2019.6 (чист)'!$AW$753:$AW$813)</f>
        <v>170878193.91999999</v>
      </c>
      <c r="AG19" s="60">
        <f>SUBTOTAL(3,'КП 2019.6 (чист)'!$AJ$753:$AJ$813)</f>
        <v>2</v>
      </c>
      <c r="AH19" s="60">
        <f>SUBTOTAL(9,'КП 2019.6 (чист)'!$AJ$753:$AJ$813)</f>
        <v>11594775.600000001</v>
      </c>
      <c r="AI19" s="60">
        <f>SUBTOTAL(3,'КП 2019.6 (чист)'!$AZ$753:$AZ$813)</f>
        <v>1</v>
      </c>
      <c r="AJ19" s="60">
        <f>SUBTOTAL(9,'КП 2019.6 (чист)'!$AZ$753:$AZ$813)</f>
        <v>5000000</v>
      </c>
      <c r="AK19" s="92">
        <v>12</v>
      </c>
      <c r="AL19" s="60">
        <f>SUBTOTAL(9,'КП 2019.6 (чист)'!$BC$753:$BC$813)</f>
        <v>3612158.64</v>
      </c>
    </row>
    <row r="20" spans="1:38" ht="15.75" x14ac:dyDescent="0.25">
      <c r="A20" s="55">
        <v>8</v>
      </c>
      <c r="B20" s="56" t="s">
        <v>1966</v>
      </c>
      <c r="C20" s="57">
        <f>SUBTOTAL(9,'КП 2019.6 (чист)'!$F$816:$F$840)</f>
        <v>291457.43000000005</v>
      </c>
      <c r="D20" s="57">
        <f>SUBTOTAL(9,'КП 2019.6 (чист)'!$G$816:$G$840)</f>
        <v>248736.43</v>
      </c>
      <c r="E20" s="57">
        <f>SUBTOTAL(3,'КП 2019.6 (чист)'!$B$816:$B$840)</f>
        <v>25</v>
      </c>
      <c r="F20" s="58">
        <f t="shared" si="0"/>
        <v>34</v>
      </c>
      <c r="G20" s="67">
        <f t="shared" si="1"/>
        <v>299958467.82801998</v>
      </c>
      <c r="H20" s="68"/>
      <c r="I20" s="59"/>
      <c r="J20" s="60">
        <f>SUBTOTAL(3,'КП 2019.6 (чист)'!$O$816:$O$840)</f>
        <v>0</v>
      </c>
      <c r="K20" s="60">
        <f>SUBTOTAL(9,'КП 2019.6 (чист)'!$O$816:$O$840)</f>
        <v>0</v>
      </c>
      <c r="L20" s="60">
        <f>SUBTOTAL(3,'КП 2019.6 (чист)'!$R$816:$R$840)</f>
        <v>1</v>
      </c>
      <c r="M20" s="60">
        <f>SUBTOTAL(9,'КП 2019.6 (чист)'!$R$816:$R$840)</f>
        <v>2707477.872</v>
      </c>
      <c r="N20" s="60">
        <f>SUBTOTAL(3,'КП 2019.6 (чист)'!$U$816:$U$840)</f>
        <v>0</v>
      </c>
      <c r="O20" s="60">
        <f>SUBTOTAL(9,'КП 2019.6 (чист)'!$U$816:$U$840)</f>
        <v>0</v>
      </c>
      <c r="P20" s="60">
        <f>SUBTOTAL(3,'КП 2019.6 (чист)'!$X$816:$X$840)</f>
        <v>4</v>
      </c>
      <c r="Q20" s="60">
        <f>SUBTOTAL(9,'КП 2019.6 (чист)'!$X$816:$X$840)</f>
        <v>2437812.3289000001</v>
      </c>
      <c r="R20" s="60">
        <f>SUBTOTAL(3,'КП 2019.6 (чист)'!$AA$816:$AA$840)</f>
        <v>4</v>
      </c>
      <c r="S20" s="60">
        <f>SUBTOTAL(9,'КП 2019.6 (чист)'!$AA$816:$AA$840)</f>
        <v>2454809.6016000002</v>
      </c>
      <c r="T20" s="60">
        <f>SUBTOTAL(3,'КП 2019.6 (чист)'!$AD$816:$AD$840)</f>
        <v>4</v>
      </c>
      <c r="U20" s="60">
        <f>SUBTOTAL(9,'КП 2019.6 (чист)'!$AD$816:$AD$840)</f>
        <v>3077232.2803199999</v>
      </c>
      <c r="V20" s="60">
        <f>SUBTOTAL(3,'КП 2019.6 (чист)'!$AQ$816:$AQ$840)</f>
        <v>14</v>
      </c>
      <c r="W20" s="66">
        <v>85</v>
      </c>
      <c r="X20" s="60">
        <f>SUBTOTAL(9,'КП 2019.6 (чист)'!$AQ$816:$AQ$840)</f>
        <v>252984493</v>
      </c>
      <c r="Y20" s="60">
        <f>SUBTOTAL(3,'КП 2019.6 (чист)'!$AT$816:$AT$840)</f>
        <v>6</v>
      </c>
      <c r="Z20" s="60">
        <f>SUBTOTAL(9,'КП 2019.6 (чист)'!$AT$816:$AT$840)</f>
        <v>19160452.7852</v>
      </c>
      <c r="AA20" s="60">
        <f>SUBTOTAL(3,'КП 2019.6 (чист)'!$AM$816:$AM$840)</f>
        <v>0</v>
      </c>
      <c r="AB20" s="60">
        <f>SUBTOTAL(9,'КП 2019.6 (чист)'!$AM$816:$AM$840)</f>
        <v>0</v>
      </c>
      <c r="AC20" s="60">
        <f>SUBTOTAL(3,'КП 2019.6 (чист)'!$AG$816:$AG$840)</f>
        <v>0</v>
      </c>
      <c r="AD20" s="60">
        <f>SUBTOTAL(9,'КП 2019.6 (чист)'!$AG$816:$AG$840)</f>
        <v>0</v>
      </c>
      <c r="AE20" s="60">
        <f>SUBTOTAL(3,'КП 2019.6 (чист)'!$AW$816:$AW$840)</f>
        <v>1</v>
      </c>
      <c r="AF20" s="60">
        <f>SUBTOTAL(9,'КП 2019.6 (чист)'!$AW$816:$AW$840)</f>
        <v>15936189.959999999</v>
      </c>
      <c r="AG20" s="60">
        <f>SUBTOTAL(3,'КП 2019.6 (чист)'!$AJ$816:$AJ$840)</f>
        <v>0</v>
      </c>
      <c r="AH20" s="60">
        <f>SUBTOTAL(9,'КП 2019.6 (чист)'!$AJ$816:$AJ$840)</f>
        <v>0</v>
      </c>
      <c r="AI20" s="60">
        <f>SUBTOTAL(3,'КП 2019.6 (чист)'!$AZ$816:$AZ$840)</f>
        <v>0</v>
      </c>
      <c r="AJ20" s="60">
        <f>SUBTOTAL(9,'КП 2019.6 (чист)'!$AZ$816:$AZ$840)</f>
        <v>0</v>
      </c>
      <c r="AK20" s="92">
        <v>4</v>
      </c>
      <c r="AL20" s="60">
        <f>SUBTOTAL(9,'КП 2019.6 (чист)'!$BC$816:$BC$840)</f>
        <v>1200000</v>
      </c>
    </row>
    <row r="21" spans="1:38" ht="15.75" x14ac:dyDescent="0.25">
      <c r="A21" s="55">
        <v>9</v>
      </c>
      <c r="B21" s="56" t="s">
        <v>1967</v>
      </c>
      <c r="C21" s="57">
        <f>SUBTOTAL(9,'КП 2019.6 (чист)'!$F$843:$F$883)</f>
        <v>121382.37000000001</v>
      </c>
      <c r="D21" s="57">
        <f>SUBTOTAL(9,'КП 2019.6 (чист)'!$G$843:$G$883)</f>
        <v>101950.22</v>
      </c>
      <c r="E21" s="57">
        <f>SUBTOTAL(3,'КП 2019.6 (чист)'!$B$843:$B$883)</f>
        <v>41</v>
      </c>
      <c r="F21" s="58">
        <f t="shared" si="0"/>
        <v>17</v>
      </c>
      <c r="G21" s="67">
        <f t="shared" si="1"/>
        <v>135120805.68563434</v>
      </c>
      <c r="H21" s="68"/>
      <c r="I21" s="59"/>
      <c r="J21" s="60">
        <f>SUBTOTAL(3,'КП 2019.6 (чист)'!$O$843:$O$883)</f>
        <v>0</v>
      </c>
      <c r="K21" s="60">
        <f>SUBTOTAL(9,'КП 2019.6 (чист)'!$O$843:$O$883)</f>
        <v>0</v>
      </c>
      <c r="L21" s="60">
        <f>SUBTOTAL(3,'КП 2019.6 (чист)'!$R$843:$R$883)</f>
        <v>1</v>
      </c>
      <c r="M21" s="60">
        <f>SUBTOTAL(9,'КП 2019.6 (чист)'!$R$843:$R$883)</f>
        <v>9367955.5710000005</v>
      </c>
      <c r="N21" s="60">
        <f>SUBTOTAL(3,'КП 2019.6 (чист)'!$U$843:$U$883)</f>
        <v>0</v>
      </c>
      <c r="O21" s="60">
        <f>SUBTOTAL(9,'КП 2019.6 (чист)'!$U$843:$U$883)</f>
        <v>0</v>
      </c>
      <c r="P21" s="60">
        <f>SUBTOTAL(3,'КП 2019.6 (чист)'!$X$843:$X$883)</f>
        <v>2</v>
      </c>
      <c r="Q21" s="60">
        <f>SUBTOTAL(9,'КП 2019.6 (чист)'!$X$843:$X$883)</f>
        <v>5641620.5684000002</v>
      </c>
      <c r="R21" s="60">
        <f>SUBTOTAL(3,'КП 2019.6 (чист)'!$AA$843:$AA$883)</f>
        <v>2</v>
      </c>
      <c r="S21" s="60">
        <f>SUBTOTAL(9,'КП 2019.6 (чист)'!$AA$843:$AA$883)</f>
        <v>6969132.6040000003</v>
      </c>
      <c r="T21" s="60">
        <f>SUBTOTAL(3,'КП 2019.6 (чист)'!$AD$843:$AD$883)</f>
        <v>2</v>
      </c>
      <c r="U21" s="60">
        <f>SUBTOTAL(9,'КП 2019.6 (чист)'!$AD$843:$AD$883)</f>
        <v>7252858.2322999993</v>
      </c>
      <c r="V21" s="60">
        <f>SUBTOTAL(3,'КП 2019.6 (чист)'!$AQ$843:$AQ$883)</f>
        <v>1</v>
      </c>
      <c r="W21" s="66">
        <v>12</v>
      </c>
      <c r="X21" s="60">
        <f>SUBTOTAL(9,'КП 2019.6 (чист)'!$AQ$843:$AQ$883)</f>
        <v>31038716</v>
      </c>
      <c r="Y21" s="60">
        <f>SUBTOTAL(3,'КП 2019.6 (чист)'!$AT$843:$AT$883)</f>
        <v>1</v>
      </c>
      <c r="Z21" s="60">
        <f>SUBTOTAL(9,'КП 2019.6 (чист)'!$AT$843:$AT$883)</f>
        <v>3560823.6</v>
      </c>
      <c r="AA21" s="60">
        <f>SUBTOTAL(3,'КП 2019.6 (чист)'!$AM$843:$AM$883)</f>
        <v>0</v>
      </c>
      <c r="AB21" s="60">
        <f>SUBTOTAL(9,'КП 2019.6 (чист)'!$AM$843:$AM$883)</f>
        <v>0</v>
      </c>
      <c r="AC21" s="60">
        <f>SUBTOTAL(3,'КП 2019.6 (чист)'!$AG$843:$AG$883)</f>
        <v>0</v>
      </c>
      <c r="AD21" s="60">
        <f>SUBTOTAL(9,'КП 2019.6 (чист)'!$AG$843:$AG$883)</f>
        <v>0</v>
      </c>
      <c r="AE21" s="60">
        <f>SUBTOTAL(3,'КП 2019.6 (чист)'!$AW$843:$AW$883)</f>
        <v>7</v>
      </c>
      <c r="AF21" s="60">
        <f>SUBTOTAL(9,'КП 2019.6 (чист)'!$AW$843:$AW$883)</f>
        <v>51614178.359934352</v>
      </c>
      <c r="AG21" s="60">
        <f>SUBTOTAL(3,'КП 2019.6 (чист)'!$AJ$843:$AJ$883)</f>
        <v>0</v>
      </c>
      <c r="AH21" s="60">
        <f>SUBTOTAL(9,'КП 2019.6 (чист)'!$AJ$843:$AJ$883)</f>
        <v>0</v>
      </c>
      <c r="AI21" s="60">
        <f>SUBTOTAL(3,'КП 2019.6 (чист)'!$AZ$843:$AZ$883)</f>
        <v>1</v>
      </c>
      <c r="AJ21" s="60">
        <f>SUBTOTAL(9,'КП 2019.6 (чист)'!$AZ$843:$AZ$883)</f>
        <v>3454235.24</v>
      </c>
      <c r="AK21" s="60">
        <v>35</v>
      </c>
      <c r="AL21" s="60">
        <f>SUBTOTAL(9,'КП 2019.6 (чист)'!$BC$843:$BC$883)</f>
        <v>16221285.509999998</v>
      </c>
    </row>
    <row r="22" spans="1:38" ht="15.75" x14ac:dyDescent="0.25">
      <c r="A22" s="55">
        <v>10</v>
      </c>
      <c r="B22" s="56" t="s">
        <v>1968</v>
      </c>
      <c r="C22" s="57">
        <f>SUBTOTAL(9,'КП 2019.6 (чист)'!$F$886:$F$944)</f>
        <v>49825.250000000007</v>
      </c>
      <c r="D22" s="57">
        <f>SUBTOTAL(9,'КП 2019.6 (чист)'!$G$886:$G$944)</f>
        <v>43884.770000000004</v>
      </c>
      <c r="E22" s="57">
        <f>SUBTOTAL(3,'КП 2019.6 (чист)'!$B$886:$B$944)</f>
        <v>59</v>
      </c>
      <c r="F22" s="58">
        <f t="shared" si="0"/>
        <v>59</v>
      </c>
      <c r="G22" s="67">
        <f t="shared" si="1"/>
        <v>162858096.30240002</v>
      </c>
      <c r="H22" s="68"/>
      <c r="I22" s="59"/>
      <c r="J22" s="60">
        <f>SUBTOTAL(3,'КП 2019.6 (чист)'!$O$886:$O$944)</f>
        <v>0</v>
      </c>
      <c r="K22" s="60">
        <f>SUBTOTAL(9,'КП 2019.6 (чист)'!$O$886:$O$944)</f>
        <v>0</v>
      </c>
      <c r="L22" s="60">
        <f>SUBTOTAL(3,'КП 2019.6 (чист)'!$R$886:$R$944)</f>
        <v>5</v>
      </c>
      <c r="M22" s="60">
        <f>SUBTOTAL(9,'КП 2019.6 (чист)'!$R$886:$R$944)</f>
        <v>32883142.620000001</v>
      </c>
      <c r="N22" s="60">
        <f>SUBTOTAL(3,'КП 2019.6 (чист)'!$U$886:$U$944)</f>
        <v>1</v>
      </c>
      <c r="O22" s="60">
        <f>SUBTOTAL(9,'КП 2019.6 (чист)'!$U$886:$U$944)</f>
        <v>703956.47699999996</v>
      </c>
      <c r="P22" s="60">
        <f>SUBTOTAL(3,'КП 2019.6 (чист)'!$X$886:$X$944)</f>
        <v>0</v>
      </c>
      <c r="Q22" s="60">
        <f>SUBTOTAL(9,'КП 2019.6 (чист)'!$X$886:$X$944)</f>
        <v>0</v>
      </c>
      <c r="R22" s="60">
        <f>SUBTOTAL(3,'КП 2019.6 (чист)'!$AA$886:$AA$944)</f>
        <v>0</v>
      </c>
      <c r="S22" s="60">
        <f>SUBTOTAL(9,'КП 2019.6 (чист)'!$AA$886:$AA$944)</f>
        <v>0</v>
      </c>
      <c r="T22" s="60">
        <f>SUBTOTAL(3,'КП 2019.6 (чист)'!$AD$886:$AD$944)</f>
        <v>0</v>
      </c>
      <c r="U22" s="60">
        <f>SUBTOTAL(9,'КП 2019.6 (чист)'!$AD$886:$AD$944)</f>
        <v>0</v>
      </c>
      <c r="V22" s="60">
        <f>SUBTOTAL(3,'КП 2019.6 (чист)'!$AQ$886:$AQ$944)</f>
        <v>0</v>
      </c>
      <c r="W22" s="66"/>
      <c r="X22" s="60">
        <f>SUBTOTAL(9,'КП 2019.6 (чист)'!$AQ$886:$AQ$944)</f>
        <v>0</v>
      </c>
      <c r="Y22" s="60">
        <f>SUBTOTAL(3,'КП 2019.6 (чист)'!$AT$886:$AT$944)</f>
        <v>45</v>
      </c>
      <c r="Z22" s="60">
        <f>SUBTOTAL(9,'КП 2019.6 (чист)'!$AT$886:$AT$944)</f>
        <v>50969573.45979999</v>
      </c>
      <c r="AA22" s="60">
        <f>SUBTOTAL(3,'КП 2019.6 (чист)'!$AM$886:$AM$944)</f>
        <v>0</v>
      </c>
      <c r="AB22" s="60">
        <f>SUBTOTAL(9,'КП 2019.6 (чист)'!$AM$886:$AM$944)</f>
        <v>0</v>
      </c>
      <c r="AC22" s="60">
        <f>SUBTOTAL(3,'КП 2019.6 (чист)'!$AG$886:$AG$944)</f>
        <v>0</v>
      </c>
      <c r="AD22" s="60">
        <f>SUBTOTAL(9,'КП 2019.6 (чист)'!$AG$886:$AG$944)</f>
        <v>0</v>
      </c>
      <c r="AE22" s="60">
        <f>SUBTOTAL(3,'КП 2019.6 (чист)'!$AW$886:$AW$944)</f>
        <v>8</v>
      </c>
      <c r="AF22" s="60">
        <f>SUBTOTAL(9,'КП 2019.6 (чист)'!$AW$886:$AW$944)</f>
        <v>77116270.165600017</v>
      </c>
      <c r="AG22" s="60">
        <f>SUBTOTAL(3,'КП 2019.6 (чист)'!$AJ$886:$AJ$944)</f>
        <v>0</v>
      </c>
      <c r="AH22" s="60">
        <f>SUBTOTAL(9,'КП 2019.6 (чист)'!$AJ$886:$AJ$944)</f>
        <v>0</v>
      </c>
      <c r="AI22" s="60">
        <f>SUBTOTAL(3,'КП 2019.6 (чист)'!$AZ$886:$AZ$944)</f>
        <v>0</v>
      </c>
      <c r="AJ22" s="60">
        <f>SUBTOTAL(9,'КП 2019.6 (чист)'!$AZ$886:$AZ$944)</f>
        <v>0</v>
      </c>
      <c r="AK22" s="92">
        <v>7</v>
      </c>
      <c r="AL22" s="60">
        <f>SUBTOTAL(9,'КП 2019.6 (чист)'!$BC$886:$BC$944)</f>
        <v>1185153.58</v>
      </c>
    </row>
    <row r="23" spans="1:38" ht="15.75" x14ac:dyDescent="0.25">
      <c r="A23" s="55">
        <v>11</v>
      </c>
      <c r="B23" s="56" t="s">
        <v>1969</v>
      </c>
      <c r="C23" s="57">
        <f>SUBTOTAL(9,'КП 2019.6 (чист)'!$F$947:$F$1033)</f>
        <v>369205.49999999988</v>
      </c>
      <c r="D23" s="57">
        <f>SUBTOTAL(9,'КП 2019.6 (чист)'!$G$947:$G$1033)</f>
        <v>327359.5799999999</v>
      </c>
      <c r="E23" s="57">
        <f>SUBTOTAL(3,'КП 2019.6 (чист)'!$B$947:$B$1033)</f>
        <v>87</v>
      </c>
      <c r="F23" s="58">
        <f t="shared" si="0"/>
        <v>90</v>
      </c>
      <c r="G23" s="67">
        <f t="shared" si="1"/>
        <v>360235655.54632086</v>
      </c>
      <c r="H23" s="68"/>
      <c r="I23" s="59"/>
      <c r="J23" s="60">
        <f>SUBTOTAL(3,'КП 2019.6 (чист)'!$O$947:$O$1033)</f>
        <v>1</v>
      </c>
      <c r="K23" s="60">
        <f>SUBTOTAL(9,'КП 2019.6 (чист)'!$O$947:$O$1033)</f>
        <v>2660173.861</v>
      </c>
      <c r="L23" s="60">
        <f>SUBTOTAL(3,'КП 2019.6 (чист)'!$R$947:$R$1033)</f>
        <v>5</v>
      </c>
      <c r="M23" s="60">
        <f>SUBTOTAL(9,'КП 2019.6 (чист)'!$R$947:$R$1033)</f>
        <v>31067982.691</v>
      </c>
      <c r="N23" s="60">
        <f>SUBTOTAL(3,'КП 2019.6 (чист)'!$U$947:$U$1033)</f>
        <v>1</v>
      </c>
      <c r="O23" s="60">
        <f>SUBTOTAL(9,'КП 2019.6 (чист)'!$U$947:$U$1033)</f>
        <v>3214709</v>
      </c>
      <c r="P23" s="60">
        <f>SUBTOTAL(3,'КП 2019.6 (чист)'!$X$947:$X$1033)</f>
        <v>6</v>
      </c>
      <c r="Q23" s="60">
        <f>SUBTOTAL(9,'КП 2019.6 (чист)'!$X$947:$X$1033)</f>
        <v>9786254.646399999</v>
      </c>
      <c r="R23" s="60">
        <f>SUBTOTAL(3,'КП 2019.6 (чист)'!$AA$947:$AA$1033)</f>
        <v>6</v>
      </c>
      <c r="S23" s="60">
        <f>SUBTOTAL(9,'КП 2019.6 (чист)'!$AA$947:$AA$1033)</f>
        <v>12766377.504000001</v>
      </c>
      <c r="T23" s="60">
        <f>SUBTOTAL(3,'КП 2019.6 (чист)'!$AD$947:$AD$1033)</f>
        <v>7</v>
      </c>
      <c r="U23" s="60">
        <f>SUBTOTAL(9,'КП 2019.6 (чист)'!$AD$947:$AD$1033)</f>
        <v>13432762.307378</v>
      </c>
      <c r="V23" s="60">
        <f>SUBTOTAL(3,'КП 2019.6 (чист)'!$AQ$947:$AQ$1033)</f>
        <v>7</v>
      </c>
      <c r="W23" s="66">
        <v>26</v>
      </c>
      <c r="X23" s="60">
        <f>SUBTOTAL(9,'КП 2019.6 (чист)'!$AQ$947:$AQ$1033)</f>
        <v>87989017.797142863</v>
      </c>
      <c r="Y23" s="60">
        <f>SUBTOTAL(3,'КП 2019.6 (чист)'!$AT$947:$AT$1033)</f>
        <v>52</v>
      </c>
      <c r="Z23" s="60">
        <f>SUBTOTAL(9,'КП 2019.6 (чист)'!$AT$947:$AT$1033)</f>
        <v>134330332.0314</v>
      </c>
      <c r="AA23" s="60">
        <f>SUBTOTAL(3,'КП 2019.6 (чист)'!$AM$947:$AM$1033)</f>
        <v>0</v>
      </c>
      <c r="AB23" s="60">
        <f>SUBTOTAL(9,'КП 2019.6 (чист)'!$AM$947:$AM$1033)</f>
        <v>0</v>
      </c>
      <c r="AC23" s="60">
        <f>SUBTOTAL(3,'КП 2019.6 (чист)'!$AG$947:$AG$1033)</f>
        <v>0</v>
      </c>
      <c r="AD23" s="60">
        <f>SUBTOTAL(9,'КП 2019.6 (чист)'!$AG$947:$AG$1033)</f>
        <v>0</v>
      </c>
      <c r="AE23" s="60">
        <f>SUBTOTAL(3,'КП 2019.6 (чист)'!$AW$947:$AW$1033)</f>
        <v>5</v>
      </c>
      <c r="AF23" s="60">
        <f>SUBTOTAL(9,'КП 2019.6 (чист)'!$AW$947:$AW$1033)</f>
        <v>56832704.207999997</v>
      </c>
      <c r="AG23" s="60">
        <f>SUBTOTAL(3,'КП 2019.6 (чист)'!$AJ$947:$AJ$1033)</f>
        <v>0</v>
      </c>
      <c r="AH23" s="60">
        <f>SUBTOTAL(9,'КП 2019.6 (чист)'!$AJ$947:$AJ$1033)</f>
        <v>0</v>
      </c>
      <c r="AI23" s="60">
        <f>SUBTOTAL(3,'КП 2019.6 (чист)'!$AZ$947:$AZ$1033)</f>
        <v>0</v>
      </c>
      <c r="AJ23" s="60">
        <f>SUBTOTAL(9,'КП 2019.6 (чист)'!$AZ$947:$AZ$1033)</f>
        <v>0</v>
      </c>
      <c r="AK23" s="92">
        <v>21</v>
      </c>
      <c r="AL23" s="60">
        <f>SUBTOTAL(9,'КП 2019.6 (чист)'!$BC$947:$BC$1033)</f>
        <v>8155341.4999999991</v>
      </c>
    </row>
    <row r="24" spans="1:38" ht="15.75" x14ac:dyDescent="0.25">
      <c r="A24" s="55">
        <v>12</v>
      </c>
      <c r="B24" s="56" t="s">
        <v>1970</v>
      </c>
      <c r="C24" s="57">
        <f>SUBTOTAL(9,'КП 2019.6 (чист)'!$F$1036:$F$1136)</f>
        <v>439037.54</v>
      </c>
      <c r="D24" s="57">
        <f>SUBTOTAL(9,'КП 2019.6 (чист)'!$G$1036:$G$1136)</f>
        <v>391540.12</v>
      </c>
      <c r="E24" s="57">
        <f>SUBTOTAL(3,'КП 2019.6 (чист)'!$B$1036:$B$1136)</f>
        <v>101</v>
      </c>
      <c r="F24" s="58">
        <f t="shared" si="0"/>
        <v>119</v>
      </c>
      <c r="G24" s="67">
        <f t="shared" si="1"/>
        <v>493404785.73583996</v>
      </c>
      <c r="H24" s="68"/>
      <c r="I24" s="59"/>
      <c r="J24" s="60">
        <f>SUBTOTAL(3,'КП 2019.6 (чист)'!$O$1036:$O$1136)</f>
        <v>0</v>
      </c>
      <c r="K24" s="60">
        <f>SUBTOTAL(9,'КП 2019.6 (чист)'!$O$1036:$O$1136)</f>
        <v>0</v>
      </c>
      <c r="L24" s="60">
        <f>SUBTOTAL(3,'КП 2019.6 (чист)'!$R$1036:$R$1136)</f>
        <v>10</v>
      </c>
      <c r="M24" s="60">
        <f>SUBTOTAL(9,'КП 2019.6 (чист)'!$R$1036:$R$1136)</f>
        <v>35220804.568999998</v>
      </c>
      <c r="N24" s="60">
        <f>SUBTOTAL(3,'КП 2019.6 (чист)'!$U$1036:$U$1136)</f>
        <v>10</v>
      </c>
      <c r="O24" s="60">
        <f>SUBTOTAL(9,'КП 2019.6 (чист)'!$U$1036:$U$1136)</f>
        <v>6181229.1140000001</v>
      </c>
      <c r="P24" s="60">
        <f>SUBTOTAL(3,'КП 2019.6 (чист)'!$X$1036:$X$1136)</f>
        <v>10</v>
      </c>
      <c r="Q24" s="60">
        <f>SUBTOTAL(9,'КП 2019.6 (чист)'!$X$1036:$X$1136)</f>
        <v>7295410.7339999992</v>
      </c>
      <c r="R24" s="60">
        <f>SUBTOTAL(3,'КП 2019.6 (чист)'!$AA$1036:$AA$1136)</f>
        <v>8</v>
      </c>
      <c r="S24" s="60">
        <f>SUBTOTAL(9,'КП 2019.6 (чист)'!$AA$1036:$AA$1136)</f>
        <v>11692874.7806</v>
      </c>
      <c r="T24" s="60">
        <f>SUBTOTAL(3,'КП 2019.6 (чист)'!$AD$1036:$AD$1136)</f>
        <v>10</v>
      </c>
      <c r="U24" s="60">
        <f>SUBTOTAL(9,'КП 2019.6 (чист)'!$AD$1036:$AD$1136)</f>
        <v>6109793.7378399996</v>
      </c>
      <c r="V24" s="60">
        <f>SUBTOTAL(3,'КП 2019.6 (чист)'!$AQ$1036:$AQ$1136)</f>
        <v>11</v>
      </c>
      <c r="W24" s="66">
        <v>60</v>
      </c>
      <c r="X24" s="60">
        <f>SUBTOTAL(9,'КП 2019.6 (чист)'!$AQ$1036:$AQ$1136)</f>
        <v>164952928.16000003</v>
      </c>
      <c r="Y24" s="60">
        <f>SUBTOTAL(3,'КП 2019.6 (чист)'!$AT$1036:$AT$1136)</f>
        <v>25</v>
      </c>
      <c r="Z24" s="60">
        <f>SUBTOTAL(9,'КП 2019.6 (чист)'!$AT$1036:$AT$1136)</f>
        <v>63185331.791599996</v>
      </c>
      <c r="AA24" s="60">
        <f>SUBTOTAL(3,'КП 2019.6 (чист)'!$AM$1036:$AM$1136)</f>
        <v>0</v>
      </c>
      <c r="AB24" s="60">
        <f>SUBTOTAL(9,'КП 2019.6 (чист)'!$AM$1036:$AM$1136)</f>
        <v>0</v>
      </c>
      <c r="AC24" s="60">
        <f>SUBTOTAL(3,'КП 2019.6 (чист)'!$AG$1036:$AG$1136)</f>
        <v>0</v>
      </c>
      <c r="AD24" s="60">
        <f>SUBTOTAL(9,'КП 2019.6 (чист)'!$AG$1036:$AG$1136)</f>
        <v>0</v>
      </c>
      <c r="AE24" s="60">
        <f>SUBTOTAL(3,'КП 2019.6 (чист)'!$AW$1036:$AW$1136)</f>
        <v>35</v>
      </c>
      <c r="AF24" s="60">
        <f>SUBTOTAL(9,'КП 2019.6 (чист)'!$AW$1036:$AW$1136)</f>
        <v>178814199.70879996</v>
      </c>
      <c r="AG24" s="60">
        <f>SUBTOTAL(3,'КП 2019.6 (чист)'!$AJ$1036:$AJ$1136)</f>
        <v>0</v>
      </c>
      <c r="AH24" s="60">
        <f>SUBTOTAL(9,'КП 2019.6 (чист)'!$AJ$1036:$AJ$1136)</f>
        <v>0</v>
      </c>
      <c r="AI24" s="60">
        <f>SUBTOTAL(3,'КП 2019.6 (чист)'!$AZ$1036:$AZ$1136)</f>
        <v>0</v>
      </c>
      <c r="AJ24" s="60">
        <f>SUBTOTAL(9,'КП 2019.6 (чист)'!$AZ$1036:$AZ$1136)</f>
        <v>0</v>
      </c>
      <c r="AK24" s="92">
        <v>61</v>
      </c>
      <c r="AL24" s="60">
        <f>SUBTOTAL(9,'КП 2019.6 (чист)'!$BC$1036:$BC$1136)</f>
        <v>19952213.139999997</v>
      </c>
    </row>
    <row r="25" spans="1:38" ht="15.75" x14ac:dyDescent="0.25">
      <c r="A25" s="55">
        <v>13</v>
      </c>
      <c r="B25" s="56" t="s">
        <v>1971</v>
      </c>
      <c r="C25" s="57">
        <f>SUBTOTAL(9,'КП 2019.6 (чист)'!$F$1139:$F$1393)</f>
        <v>969997.65999999933</v>
      </c>
      <c r="D25" s="57">
        <f>SUBTOTAL(9,'КП 2019.6 (чист)'!$G$1139:$G$1393)</f>
        <v>858991.22</v>
      </c>
      <c r="E25" s="57">
        <f>SUBTOTAL(3,'КП 2019.6 (чист)'!$B$1139:$B$1393)</f>
        <v>255</v>
      </c>
      <c r="F25" s="58">
        <f t="shared" si="0"/>
        <v>325</v>
      </c>
      <c r="G25" s="67">
        <f t="shared" si="1"/>
        <v>747626575.93523467</v>
      </c>
      <c r="H25" s="52">
        <v>700000000</v>
      </c>
      <c r="I25" s="70">
        <f>H25-G25</f>
        <v>-47626575.935234666</v>
      </c>
      <c r="J25" s="60">
        <f>SUBTOTAL(3,'КП 2019.6 (чист)'!$O$1139:$O$1393)</f>
        <v>135</v>
      </c>
      <c r="K25" s="60">
        <f>SUBTOTAL(9,'КП 2019.6 (чист)'!$O$1139:$O$1393)</f>
        <v>175903541.97399998</v>
      </c>
      <c r="L25" s="60">
        <f>SUBTOTAL(3,'КП 2019.6 (чист)'!$R$1139:$R$1393)</f>
        <v>6</v>
      </c>
      <c r="M25" s="60">
        <f>SUBTOTAL(9,'КП 2019.6 (чист)'!$R$1139:$R$1393)</f>
        <v>38844452.874559991</v>
      </c>
      <c r="N25" s="60">
        <f>SUBTOTAL(3,'КП 2019.6 (чист)'!$U$1139:$U$1393)</f>
        <v>21</v>
      </c>
      <c r="O25" s="60">
        <f>SUBTOTAL(9,'КП 2019.6 (чист)'!$U$1139:$U$1393)</f>
        <v>43962066.517000012</v>
      </c>
      <c r="P25" s="60">
        <f>SUBTOTAL(3,'КП 2019.6 (чист)'!$X$1139:$X$1393)</f>
        <v>33</v>
      </c>
      <c r="Q25" s="60">
        <f>SUBTOTAL(9,'КП 2019.6 (чист)'!$X$1139:$X$1393)</f>
        <v>15748387.687999999</v>
      </c>
      <c r="R25" s="60">
        <f>SUBTOTAL(3,'КП 2019.6 (чист)'!$AA$1139:$AA$1393)</f>
        <v>0</v>
      </c>
      <c r="S25" s="60">
        <f>SUBTOTAL(9,'КП 2019.6 (чист)'!$AA$1139:$AA$1393)</f>
        <v>0</v>
      </c>
      <c r="T25" s="60">
        <f>SUBTOTAL(3,'КП 2019.6 (чист)'!$AD$1139:$AD$1393)</f>
        <v>36</v>
      </c>
      <c r="U25" s="60">
        <f>SUBTOTAL(9,'КП 2019.6 (чист)'!$AD$1139:$AD$1393)</f>
        <v>22416569.691280004</v>
      </c>
      <c r="V25" s="60">
        <f>SUBTOTAL(3,'КП 2019.6 (чист)'!$AQ$1139:$AQ$1393)</f>
        <v>25</v>
      </c>
      <c r="W25" s="66">
        <v>26</v>
      </c>
      <c r="X25" s="60">
        <f>SUBTOTAL(9,'КП 2019.6 (чист)'!$AQ$1139:$AQ$1393)</f>
        <v>136910080</v>
      </c>
      <c r="Y25" s="60">
        <f>SUBTOTAL(3,'КП 2019.6 (чист)'!$AT$1139:$AT$1393)</f>
        <v>22</v>
      </c>
      <c r="Z25" s="60">
        <f>SUBTOTAL(9,'КП 2019.6 (чист)'!$AT$1139:$AT$1393)</f>
        <v>39697589.812800005</v>
      </c>
      <c r="AA25" s="60">
        <f>SUBTOTAL(3,'КП 2019.6 (чист)'!$AM$1139:$AM$1393)</f>
        <v>0</v>
      </c>
      <c r="AB25" s="60">
        <f>SUBTOTAL(9,'КП 2019.6 (чист)'!$AM$1139:$AM$1393)</f>
        <v>0</v>
      </c>
      <c r="AC25" s="60">
        <f>SUBTOTAL(3,'КП 2019.6 (чист)'!$AG$1139:$AG$1393)</f>
        <v>0</v>
      </c>
      <c r="AD25" s="60">
        <f>SUBTOTAL(9,'КП 2019.6 (чист)'!$AG$1139:$AG$1393)</f>
        <v>0</v>
      </c>
      <c r="AE25" s="60">
        <f>SUBTOTAL(3,'КП 2019.6 (чист)'!$AW$1139:$AW$1393)</f>
        <v>11</v>
      </c>
      <c r="AF25" s="60">
        <f>SUBTOTAL(9,'КП 2019.6 (чист)'!$AW$1139:$AW$1393)</f>
        <v>172882170.56759456</v>
      </c>
      <c r="AG25" s="60">
        <f>SUBTOTAL(3,'КП 2019.6 (чист)'!$AJ$1139:$AJ$1393)</f>
        <v>0</v>
      </c>
      <c r="AH25" s="60">
        <f>SUBTOTAL(9,'КП 2019.6 (чист)'!$AJ$1139:$AJ$1393)</f>
        <v>0</v>
      </c>
      <c r="AI25" s="60">
        <f>SUBTOTAL(3,'КП 2019.6 (чист)'!$AZ$1139:$AZ$1393)</f>
        <v>36</v>
      </c>
      <c r="AJ25" s="60">
        <f>SUBTOTAL(9,'КП 2019.6 (чист)'!$AZ$1139:$AZ$1393)</f>
        <v>95064139.930000007</v>
      </c>
      <c r="AK25" s="92">
        <v>15</v>
      </c>
      <c r="AL25" s="60">
        <f>SUBTOTAL(9,'КП 2019.6 (чист)'!$BC$1139:$BC$1393)</f>
        <v>6197576.8799999999</v>
      </c>
    </row>
    <row r="26" spans="1:38" ht="15.75" x14ac:dyDescent="0.25">
      <c r="A26" s="55">
        <v>14</v>
      </c>
      <c r="B26" s="56" t="s">
        <v>1972</v>
      </c>
      <c r="C26" s="57">
        <f>SUBTOTAL(9,'КП 2019.6 (чист)'!$F$1396:$F$1415)</f>
        <v>139485.73000000001</v>
      </c>
      <c r="D26" s="57">
        <f>SUBTOTAL(9,'КП 2019.6 (чист)'!$G$1396:$G$1415)</f>
        <v>124580.13</v>
      </c>
      <c r="E26" s="57">
        <f>SUBTOTAL(3,'КП 2019.6 (чист)'!$B$1396:$B$1415)</f>
        <v>20</v>
      </c>
      <c r="F26" s="58">
        <f t="shared" si="0"/>
        <v>20</v>
      </c>
      <c r="G26" s="67">
        <f t="shared" si="1"/>
        <v>145074780.44800001</v>
      </c>
      <c r="H26" s="68"/>
      <c r="I26" s="59"/>
      <c r="J26" s="60">
        <f>SUBTOTAL(3,'КП 2019.6 (чист)'!$O$1396:$O$1415)</f>
        <v>0</v>
      </c>
      <c r="K26" s="60">
        <f>SUBTOTAL(9,'КП 2019.6 (чист)'!$O$1396:$O$1415)</f>
        <v>0</v>
      </c>
      <c r="L26" s="60">
        <f>SUBTOTAL(3,'КП 2019.6 (чист)'!$R$1396:$R$1415)</f>
        <v>1</v>
      </c>
      <c r="M26" s="60">
        <f>SUBTOTAL(9,'КП 2019.6 (чист)'!$R$1396:$R$1415)</f>
        <v>5406313.1399999997</v>
      </c>
      <c r="N26" s="60">
        <f>SUBTOTAL(3,'КП 2019.6 (чист)'!$U$1396:$U$1415)</f>
        <v>1</v>
      </c>
      <c r="O26" s="60">
        <f>SUBTOTAL(9,'КП 2019.6 (чист)'!$U$1396:$U$1415)</f>
        <v>402201.59999999998</v>
      </c>
      <c r="P26" s="60">
        <f>SUBTOTAL(3,'КП 2019.6 (чист)'!$X$1396:$X$1415)</f>
        <v>5</v>
      </c>
      <c r="Q26" s="60">
        <f>SUBTOTAL(9,'КП 2019.6 (чист)'!$X$1396:$X$1415)</f>
        <v>3734892.34</v>
      </c>
      <c r="R26" s="60">
        <f>SUBTOTAL(3,'КП 2019.6 (чист)'!$AA$1396:$AA$1415)</f>
        <v>1</v>
      </c>
      <c r="S26" s="60">
        <f>SUBTOTAL(9,'КП 2019.6 (чист)'!$AA$1396:$AA$1415)</f>
        <v>1867219.15</v>
      </c>
      <c r="T26" s="60">
        <f>SUBTOTAL(3,'КП 2019.6 (чист)'!$AD$1396:$AD$1415)</f>
        <v>2</v>
      </c>
      <c r="U26" s="60">
        <f>SUBTOTAL(9,'КП 2019.6 (чист)'!$AD$1396:$AD$1415)</f>
        <v>936775.62200000009</v>
      </c>
      <c r="V26" s="60">
        <f>SUBTOTAL(3,'КП 2019.6 (чист)'!$AQ$1396:$AQ$1415)</f>
        <v>4</v>
      </c>
      <c r="W26" s="66">
        <v>40</v>
      </c>
      <c r="X26" s="60">
        <f>SUBTOTAL(9,'КП 2019.6 (чист)'!$AQ$1396:$AQ$1415)</f>
        <v>97979333.400000006</v>
      </c>
      <c r="Y26" s="60">
        <f>SUBTOTAL(3,'КП 2019.6 (чист)'!$AT$1396:$AT$1415)</f>
        <v>3</v>
      </c>
      <c r="Z26" s="60">
        <f>SUBTOTAL(9,'КП 2019.6 (чист)'!$AT$1396:$AT$1415)</f>
        <v>13363917.228</v>
      </c>
      <c r="AA26" s="60">
        <f>SUBTOTAL(3,'КП 2019.6 (чист)'!$AM$1396:$AM$1415)</f>
        <v>0</v>
      </c>
      <c r="AB26" s="60">
        <f>SUBTOTAL(9,'КП 2019.6 (чист)'!$AM$1396:$AM$1415)</f>
        <v>0</v>
      </c>
      <c r="AC26" s="60">
        <f>SUBTOTAL(3,'КП 2019.6 (чист)'!$AG$1396:$AG$1415)</f>
        <v>0</v>
      </c>
      <c r="AD26" s="60">
        <f>SUBTOTAL(9,'КП 2019.6 (чист)'!$AG$1396:$AG$1415)</f>
        <v>0</v>
      </c>
      <c r="AE26" s="60">
        <f>SUBTOTAL(3,'КП 2019.6 (чист)'!$AW$1396:$AW$1415)</f>
        <v>3</v>
      </c>
      <c r="AF26" s="60">
        <f>SUBTOTAL(9,'КП 2019.6 (чист)'!$AW$1396:$AW$1415)</f>
        <v>18940163.688000001</v>
      </c>
      <c r="AG26" s="60">
        <f>SUBTOTAL(3,'КП 2019.6 (чист)'!$AJ$1396:$AJ$1415)</f>
        <v>0</v>
      </c>
      <c r="AH26" s="60">
        <f>SUBTOTAL(9,'КП 2019.6 (чист)'!$AJ$1396:$AJ$1415)</f>
        <v>0</v>
      </c>
      <c r="AI26" s="60">
        <f>SUBTOTAL(3,'КП 2019.6 (чист)'!$AZ$1396:$AZ$1415)</f>
        <v>0</v>
      </c>
      <c r="AJ26" s="60">
        <f>SUBTOTAL(9,'КП 2019.6 (чист)'!$AZ$1396:$AZ$1415)</f>
        <v>0</v>
      </c>
      <c r="AK26" s="60">
        <v>7</v>
      </c>
      <c r="AL26" s="60">
        <f>SUBTOTAL(9,'КП 2019.6 (чист)'!$BC$1396:$BC$1415)</f>
        <v>2443964.2800000003</v>
      </c>
    </row>
    <row r="27" spans="1:38" ht="15.75" x14ac:dyDescent="0.25">
      <c r="A27" s="55">
        <v>15</v>
      </c>
      <c r="B27" s="56" t="s">
        <v>1973</v>
      </c>
      <c r="C27" s="57">
        <f>SUBTOTAL(9,'КП 2019.6 (чист)'!$F$1418:$F$1486)</f>
        <v>212209.34999999998</v>
      </c>
      <c r="D27" s="57">
        <f>SUBTOTAL(9,'КП 2019.6 (чист)'!$G$1418:$G$1486)</f>
        <v>183901.22</v>
      </c>
      <c r="E27" s="57">
        <f>SUBTOTAL(3,'КП 2019.6 (чист)'!$B$1418:$B$1486)</f>
        <v>69</v>
      </c>
      <c r="F27" s="58">
        <f t="shared" si="0"/>
        <v>128</v>
      </c>
      <c r="G27" s="67">
        <f t="shared" si="1"/>
        <v>335643811.93726701</v>
      </c>
      <c r="H27" s="68"/>
      <c r="I27" s="59"/>
      <c r="J27" s="60">
        <f>SUBTOTAL(3,'КП 2019.6 (чист)'!$O$1418:$O$1486)</f>
        <v>0</v>
      </c>
      <c r="K27" s="60">
        <f>SUBTOTAL(9,'КП 2019.6 (чист)'!$O$1418:$O$1486)</f>
        <v>0</v>
      </c>
      <c r="L27" s="60">
        <f>SUBTOTAL(3,'КП 2019.6 (чист)'!$R$1418:$R$1486)</f>
        <v>12</v>
      </c>
      <c r="M27" s="60">
        <f>SUBTOTAL(9,'КП 2019.6 (чист)'!$R$1418:$R$1486)</f>
        <v>33269317.308000002</v>
      </c>
      <c r="N27" s="60">
        <f>SUBTOTAL(3,'КП 2019.6 (чист)'!$U$1418:$U$1486)</f>
        <v>0</v>
      </c>
      <c r="O27" s="60">
        <f>SUBTOTAL(9,'КП 2019.6 (чист)'!$U$1418:$U$1486)</f>
        <v>0</v>
      </c>
      <c r="P27" s="60">
        <f>SUBTOTAL(3,'КП 2019.6 (чист)'!$X$1418:$X$1486)</f>
        <v>29</v>
      </c>
      <c r="Q27" s="60">
        <f>SUBTOTAL(9,'КП 2019.6 (чист)'!$X$1418:$X$1486)</f>
        <v>21015520.817203999</v>
      </c>
      <c r="R27" s="60">
        <f>SUBTOTAL(3,'КП 2019.6 (чист)'!$AA$1418:$AA$1486)</f>
        <v>28</v>
      </c>
      <c r="S27" s="60">
        <f>SUBTOTAL(9,'КП 2019.6 (чист)'!$AA$1418:$AA$1486)</f>
        <v>37465769.136599995</v>
      </c>
      <c r="T27" s="60">
        <f>SUBTOTAL(3,'КП 2019.6 (чист)'!$AD$1418:$AD$1486)</f>
        <v>18</v>
      </c>
      <c r="U27" s="60">
        <f>SUBTOTAL(9,'КП 2019.6 (чист)'!$AD$1418:$AD$1486)</f>
        <v>11218809.924663</v>
      </c>
      <c r="V27" s="60">
        <f>SUBTOTAL(3,'КП 2019.6 (чист)'!$AQ$1418:$AQ$1486)</f>
        <v>5</v>
      </c>
      <c r="W27" s="66">
        <v>27</v>
      </c>
      <c r="X27" s="60">
        <f>SUBTOTAL(9,'КП 2019.6 (чист)'!$AQ$1418:$AQ$1486)</f>
        <v>33679657</v>
      </c>
      <c r="Y27" s="60">
        <f>SUBTOTAL(3,'КП 2019.6 (чист)'!$AT$1418:$AT$1486)</f>
        <v>29</v>
      </c>
      <c r="Z27" s="60">
        <f>SUBTOTAL(9,'КП 2019.6 (чист)'!$AT$1418:$AT$1486)</f>
        <v>144277634.29680002</v>
      </c>
      <c r="AA27" s="60">
        <f>SUBTOTAL(3,'КП 2019.6 (чист)'!$AM$1418:$AM$1486)</f>
        <v>0</v>
      </c>
      <c r="AB27" s="60">
        <f>SUBTOTAL(9,'КП 2019.6 (чист)'!$AM$1418:$AM$1486)</f>
        <v>0</v>
      </c>
      <c r="AC27" s="60">
        <f>SUBTOTAL(3,'КП 2019.6 (чист)'!$AG$1418:$AG$1486)</f>
        <v>0</v>
      </c>
      <c r="AD27" s="60">
        <f>SUBTOTAL(9,'КП 2019.6 (чист)'!$AG$1418:$AG$1486)</f>
        <v>0</v>
      </c>
      <c r="AE27" s="60">
        <f>SUBTOTAL(3,'КП 2019.6 (чист)'!$AW$1418:$AW$1486)</f>
        <v>6</v>
      </c>
      <c r="AF27" s="60">
        <f>SUBTOTAL(9,'КП 2019.6 (чист)'!$AW$1418:$AW$1486)</f>
        <v>26960953.594000001</v>
      </c>
      <c r="AG27" s="60">
        <f>SUBTOTAL(3,'КП 2019.6 (чист)'!$AJ$1418:$AJ$1486)</f>
        <v>1</v>
      </c>
      <c r="AH27" s="60">
        <f>SUBTOTAL(9,'КП 2019.6 (чист)'!$AJ$1418:$AJ$1486)</f>
        <v>27598986.359999999</v>
      </c>
      <c r="AI27" s="60">
        <f>SUBTOTAL(3,'КП 2019.6 (чист)'!$AZ$1418:$AZ$1486)</f>
        <v>0</v>
      </c>
      <c r="AJ27" s="60">
        <f>SUBTOTAL(9,'КП 2019.6 (чист)'!$AZ$1418:$AZ$1486)</f>
        <v>0</v>
      </c>
      <c r="AK27" s="60">
        <v>1</v>
      </c>
      <c r="AL27" s="60">
        <f>SUBTOTAL(9,'КП 2019.6 (чист)'!$BC$1418:$BC$1486)</f>
        <v>157163.5</v>
      </c>
    </row>
    <row r="28" spans="1:38" ht="15.75" x14ac:dyDescent="0.25">
      <c r="A28" s="55">
        <v>16</v>
      </c>
      <c r="B28" s="62" t="s">
        <v>1974</v>
      </c>
      <c r="C28" s="57">
        <f>SUBTOTAL(9,'КП 2019.6 (чист)'!$F$1489:$F$1515)</f>
        <v>61892.689999999995</v>
      </c>
      <c r="D28" s="57">
        <f>SUBTOTAL(9,'КП 2019.6 (чист)'!$G$1489:$G$1515)</f>
        <v>55319.969999999994</v>
      </c>
      <c r="E28" s="57">
        <f>SUBTOTAL(3,'КП 2019.6 (чист)'!$B$1489:$B$1515)</f>
        <v>27</v>
      </c>
      <c r="F28" s="58">
        <f t="shared" si="0"/>
        <v>27</v>
      </c>
      <c r="G28" s="67">
        <f t="shared" si="1"/>
        <v>71969207.573999986</v>
      </c>
      <c r="H28" s="68"/>
      <c r="I28" s="59"/>
      <c r="J28" s="60">
        <f>SUBTOTAL(3,'КП 2019.6 (чист)'!$O$1489:$O$1515)</f>
        <v>1</v>
      </c>
      <c r="K28" s="60">
        <f>SUBTOTAL(9,'КП 2019.6 (чист)'!$O$1489:$O$1515)</f>
        <v>984992.71860000002</v>
      </c>
      <c r="L28" s="60">
        <f>SUBTOTAL(3,'КП 2019.6 (чист)'!$R$1489:$R$1515)</f>
        <v>2</v>
      </c>
      <c r="M28" s="60">
        <f>SUBTOTAL(9,'КП 2019.6 (чист)'!$R$1489:$R$1515)</f>
        <v>6546093.1640000008</v>
      </c>
      <c r="N28" s="60">
        <f>SUBTOTAL(3,'КП 2019.6 (чист)'!$U$1489:$U$1515)</f>
        <v>1</v>
      </c>
      <c r="O28" s="60">
        <f>SUBTOTAL(9,'КП 2019.6 (чист)'!$U$1489:$U$1515)</f>
        <v>135363.70000000001</v>
      </c>
      <c r="P28" s="60">
        <f>SUBTOTAL(3,'КП 2019.6 (чист)'!$X$1489:$X$1515)</f>
        <v>1</v>
      </c>
      <c r="Q28" s="60">
        <f>SUBTOTAL(9,'КП 2019.6 (чист)'!$X$1489:$X$1515)</f>
        <v>1008479.4390000001</v>
      </c>
      <c r="R28" s="60">
        <f>SUBTOTAL(3,'КП 2019.6 (чист)'!$AA$1489:$AA$1515)</f>
        <v>0</v>
      </c>
      <c r="S28" s="60">
        <f>SUBTOTAL(9,'КП 2019.6 (чист)'!$AA$1489:$AA$1515)</f>
        <v>0</v>
      </c>
      <c r="T28" s="60">
        <f>SUBTOTAL(3,'КП 2019.6 (чист)'!$AD$1489:$AD$1515)</f>
        <v>1</v>
      </c>
      <c r="U28" s="60">
        <f>SUBTOTAL(9,'КП 2019.6 (чист)'!$AD$1489:$AD$1515)</f>
        <v>1355339.2248</v>
      </c>
      <c r="V28" s="60">
        <f>SUBTOTAL(3,'КП 2019.6 (чист)'!$AQ$1489:$AQ$1515)</f>
        <v>0</v>
      </c>
      <c r="W28" s="66"/>
      <c r="X28" s="60">
        <f>SUBTOTAL(9,'КП 2019.6 (чист)'!$AQ$1489:$AQ$1515)</f>
        <v>0</v>
      </c>
      <c r="Y28" s="60">
        <f>SUBTOTAL(3,'КП 2019.6 (чист)'!$AT$1489:$AT$1515)</f>
        <v>18</v>
      </c>
      <c r="Z28" s="60">
        <f>SUBTOTAL(9,'КП 2019.6 (чист)'!$AT$1489:$AT$1515)</f>
        <v>43043532.867599994</v>
      </c>
      <c r="AA28" s="60">
        <f>SUBTOTAL(3,'КП 2019.6 (чист)'!$AM$1489:$AM$1515)</f>
        <v>0</v>
      </c>
      <c r="AB28" s="60">
        <f>SUBTOTAL(9,'КП 2019.6 (чист)'!$AM$1489:$AM$1515)</f>
        <v>0</v>
      </c>
      <c r="AC28" s="60">
        <f>SUBTOTAL(3,'КП 2019.6 (чист)'!$AG$1489:$AG$1515)</f>
        <v>0</v>
      </c>
      <c r="AD28" s="60">
        <f>SUBTOTAL(9,'КП 2019.6 (чист)'!$AG$1489:$AG$1515)</f>
        <v>0</v>
      </c>
      <c r="AE28" s="60">
        <f>SUBTOTAL(3,'КП 2019.6 (чист)'!$AW$1489:$AW$1515)</f>
        <v>3</v>
      </c>
      <c r="AF28" s="60">
        <f>SUBTOTAL(9,'КП 2019.6 (чист)'!$AW$1489:$AW$1515)</f>
        <v>17698200.239999998</v>
      </c>
      <c r="AG28" s="60">
        <f>SUBTOTAL(3,'КП 2019.6 (чист)'!$AJ$1489:$AJ$1515)</f>
        <v>0</v>
      </c>
      <c r="AH28" s="60">
        <f>SUBTOTAL(9,'КП 2019.6 (чист)'!$AJ$1489:$AJ$1515)</f>
        <v>0</v>
      </c>
      <c r="AI28" s="60">
        <f>SUBTOTAL(3,'КП 2019.6 (чист)'!$AZ$1489:$AZ$1515)</f>
        <v>0</v>
      </c>
      <c r="AJ28" s="60">
        <f>SUBTOTAL(9,'КП 2019.6 (чист)'!$AZ$1489:$AZ$1515)</f>
        <v>0</v>
      </c>
      <c r="AK28" s="60">
        <v>5</v>
      </c>
      <c r="AL28" s="60">
        <f>SUBTOTAL(9,'КП 2019.6 (чист)'!$BC$1489:$BC$1515)</f>
        <v>1197206.2200000002</v>
      </c>
    </row>
    <row r="29" spans="1:38" ht="15.75" x14ac:dyDescent="0.25">
      <c r="A29" s="55">
        <v>17</v>
      </c>
      <c r="B29" s="62" t="s">
        <v>1975</v>
      </c>
      <c r="C29" s="57">
        <f>SUBTOTAL(9,'КП 2019.6 (чист)'!$F$1518:$F$1594)</f>
        <v>642952.53</v>
      </c>
      <c r="D29" s="57">
        <f>SUBTOTAL(9,'КП 2019.6 (чист)'!$G$1518:$G$1594)</f>
        <v>573846.23</v>
      </c>
      <c r="E29" s="57">
        <f>SUBTOTAL(3,'КП 2019.6 (чист)'!$B$1518:$B$1594)</f>
        <v>77</v>
      </c>
      <c r="F29" s="58">
        <f t="shared" si="0"/>
        <v>83</v>
      </c>
      <c r="G29" s="67">
        <f t="shared" si="1"/>
        <v>634370978.07948577</v>
      </c>
      <c r="H29" s="68"/>
      <c r="I29" s="59"/>
      <c r="J29" s="60">
        <f>SUBTOTAL(3,'КП 2019.6 (чист)'!$O$1518:$O$1594)</f>
        <v>2</v>
      </c>
      <c r="K29" s="60">
        <f>SUBTOTAL(9,'КП 2019.6 (чист)'!$O$1518:$O$1594)</f>
        <v>21068175.600000001</v>
      </c>
      <c r="L29" s="60">
        <f>SUBTOTAL(3,'КП 2019.6 (чист)'!$R$1518:$R$1594)</f>
        <v>5</v>
      </c>
      <c r="M29" s="60">
        <f>SUBTOTAL(9,'КП 2019.6 (чист)'!$R$1518:$R$1594)</f>
        <v>71752216.416999996</v>
      </c>
      <c r="N29" s="60">
        <f>SUBTOTAL(3,'КП 2019.6 (чист)'!$U$1518:$U$1594)</f>
        <v>1</v>
      </c>
      <c r="O29" s="60">
        <f>SUBTOTAL(9,'КП 2019.6 (чист)'!$U$1518:$U$1594)</f>
        <v>264175.2</v>
      </c>
      <c r="P29" s="60">
        <f>SUBTOTAL(3,'КП 2019.6 (чист)'!$X$1518:$X$1594)</f>
        <v>2</v>
      </c>
      <c r="Q29" s="60">
        <f>SUBTOTAL(9,'КП 2019.6 (чист)'!$X$1518:$X$1594)</f>
        <v>1112408.3827199999</v>
      </c>
      <c r="R29" s="60">
        <f>SUBTOTAL(3,'КП 2019.6 (чист)'!$AA$1518:$AA$1594)</f>
        <v>2</v>
      </c>
      <c r="S29" s="60">
        <f>SUBTOTAL(9,'КП 2019.6 (чист)'!$AA$1518:$AA$1594)</f>
        <v>777304.13760000002</v>
      </c>
      <c r="T29" s="60">
        <f>SUBTOTAL(3,'КП 2019.6 (чист)'!$AD$1518:$AD$1594)</f>
        <v>5</v>
      </c>
      <c r="U29" s="60">
        <f>SUBTOTAL(9,'КП 2019.6 (чист)'!$AD$1518:$AD$1594)</f>
        <v>2069021.2747199996</v>
      </c>
      <c r="V29" s="60">
        <f>SUBTOTAL(3,'КП 2019.6 (чист)'!$AQ$1518:$AQ$1594)</f>
        <v>26</v>
      </c>
      <c r="W29" s="66">
        <v>103</v>
      </c>
      <c r="X29" s="60">
        <f>SUBTOTAL(9,'КП 2019.6 (чист)'!$AQ$1518:$AQ$1594)</f>
        <v>333912878</v>
      </c>
      <c r="Y29" s="60">
        <f>SUBTOTAL(3,'КП 2019.6 (чист)'!$AT$1518:$AT$1594)</f>
        <v>29</v>
      </c>
      <c r="Z29" s="60">
        <f>SUBTOTAL(9,'КП 2019.6 (чист)'!$AT$1518:$AT$1594)</f>
        <v>64110232.826199993</v>
      </c>
      <c r="AA29" s="60">
        <f>SUBTOTAL(3,'КП 2019.6 (чист)'!$AM$1518:$AM$1594)</f>
        <v>0</v>
      </c>
      <c r="AB29" s="60">
        <f>SUBTOTAL(9,'КП 2019.6 (чист)'!$AM$1518:$AM$1594)</f>
        <v>0</v>
      </c>
      <c r="AC29" s="60">
        <f>SUBTOTAL(3,'КП 2019.6 (чист)'!$AG$1518:$AG$1594)</f>
        <v>0</v>
      </c>
      <c r="AD29" s="60">
        <f>SUBTOTAL(9,'КП 2019.6 (чист)'!$AG$1518:$AG$1594)</f>
        <v>0</v>
      </c>
      <c r="AE29" s="60">
        <f>SUBTOTAL(3,'КП 2019.6 (чист)'!$AW$1518:$AW$1594)</f>
        <v>11</v>
      </c>
      <c r="AF29" s="60">
        <f>SUBTOTAL(9,'КП 2019.6 (чист)'!$AW$1518:$AW$1594)</f>
        <v>137790050.86124578</v>
      </c>
      <c r="AG29" s="60">
        <f>SUBTOTAL(3,'КП 2019.6 (чист)'!$AJ$1518:$AJ$1594)</f>
        <v>0</v>
      </c>
      <c r="AH29" s="60">
        <f>SUBTOTAL(9,'КП 2019.6 (чист)'!$AJ$1518:$AJ$1594)</f>
        <v>0</v>
      </c>
      <c r="AI29" s="60">
        <f>SUBTOTAL(3,'КП 2019.6 (чист)'!$AZ$1518:$AZ$1594)</f>
        <v>0</v>
      </c>
      <c r="AJ29" s="60">
        <f>SUBTOTAL(9,'КП 2019.6 (чист)'!$AZ$1518:$AZ$1594)</f>
        <v>0</v>
      </c>
      <c r="AK29" s="60">
        <v>2</v>
      </c>
      <c r="AL29" s="60">
        <f>SUBTOTAL(9,'КП 2019.6 (чист)'!$BC$1518:$BC$1594)</f>
        <v>1514515.38</v>
      </c>
    </row>
    <row r="30" spans="1:38" ht="15.75" x14ac:dyDescent="0.25">
      <c r="A30" s="55">
        <v>18</v>
      </c>
      <c r="B30" s="56" t="s">
        <v>1976</v>
      </c>
      <c r="C30" s="57">
        <f>SUBTOTAL(9,'КП 2019.6 (чист)'!$F$1597:$F$1963)</f>
        <v>1537230.7500000007</v>
      </c>
      <c r="D30" s="57">
        <f>SUBTOTAL(9,'КП 2019.6 (чист)'!$G$1597:$G$1963)</f>
        <v>1206419.4500000002</v>
      </c>
      <c r="E30" s="57">
        <f>SUBTOTAL(3,'КП 2019.6 (чист)'!$B$1597:$B$1963)</f>
        <v>367</v>
      </c>
      <c r="F30" s="58">
        <f t="shared" si="0"/>
        <v>584</v>
      </c>
      <c r="G30" s="67">
        <f t="shared" si="1"/>
        <v>2094982548.3294456</v>
      </c>
      <c r="H30" s="68">
        <v>2000000000</v>
      </c>
      <c r="I30" s="69">
        <f>H30-G30</f>
        <v>-94982548.329445601</v>
      </c>
      <c r="J30" s="60">
        <f>SUBTOTAL(3,'КП 2019.6 (чист)'!$O$1597:$O$1963)</f>
        <v>58</v>
      </c>
      <c r="K30" s="60">
        <f>SUBTOTAL(9,'КП 2019.6 (чист)'!$O$1597:$O$1963)</f>
        <v>107218302.26440001</v>
      </c>
      <c r="L30" s="60">
        <f>SUBTOTAL(3,'КП 2019.6 (чист)'!$R$1597:$R$1963)</f>
        <v>82</v>
      </c>
      <c r="M30" s="60">
        <f>SUBTOTAL(9,'КП 2019.6 (чист)'!$R$1597:$R$1963)</f>
        <v>395845825.73560011</v>
      </c>
      <c r="N30" s="60">
        <f>SUBTOTAL(3,'КП 2019.6 (чист)'!$U$1597:$U$1963)</f>
        <v>7</v>
      </c>
      <c r="O30" s="60">
        <f>SUBTOTAL(9,'КП 2019.6 (чист)'!$U$1597:$U$1963)</f>
        <v>24625031.167199999</v>
      </c>
      <c r="P30" s="60">
        <f>SUBTOTAL(3,'КП 2019.6 (чист)'!$X$1597:$X$1963)</f>
        <v>87</v>
      </c>
      <c r="Q30" s="60">
        <f>SUBTOTAL(9,'КП 2019.6 (чист)'!$X$1597:$X$1963)</f>
        <v>52339688.290503986</v>
      </c>
      <c r="R30" s="60">
        <f>SUBTOTAL(3,'КП 2019.6 (чист)'!$AA$1597:$AA$1963)</f>
        <v>61</v>
      </c>
      <c r="S30" s="60">
        <f>SUBTOTAL(9,'КП 2019.6 (чист)'!$AA$1597:$AA$1963)</f>
        <v>38892751.544481002</v>
      </c>
      <c r="T30" s="60">
        <f>SUBTOTAL(3,'КП 2019.6 (чист)'!$AD$1597:$AD$1963)</f>
        <v>120</v>
      </c>
      <c r="U30" s="60">
        <f>SUBTOTAL(9,'КП 2019.6 (чист)'!$AD$1597:$AD$1963)</f>
        <v>87807381.929626048</v>
      </c>
      <c r="V30" s="60">
        <f>SUBTOTAL(3,'КП 2019.6 (чист)'!$AQ$1597:$AQ$1963)</f>
        <v>41</v>
      </c>
      <c r="W30" s="66">
        <v>63</v>
      </c>
      <c r="X30" s="60">
        <f>SUBTOTAL(9,'КП 2019.6 (чист)'!$AQ$1597:$AQ$1963)</f>
        <v>215839312.57999998</v>
      </c>
      <c r="Y30" s="60">
        <f>SUBTOTAL(3,'КП 2019.6 (чист)'!$AT$1597:$AT$1963)</f>
        <v>57</v>
      </c>
      <c r="Z30" s="60">
        <f>SUBTOTAL(9,'КП 2019.6 (чист)'!$AT$1597:$AT$1963)</f>
        <v>193534359.87028694</v>
      </c>
      <c r="AA30" s="60">
        <f>SUBTOTAL(3,'КП 2019.6 (чист)'!$AM$1597:$AM$1963)</f>
        <v>9</v>
      </c>
      <c r="AB30" s="60">
        <f>SUBTOTAL(9,'КП 2019.6 (чист)'!$AM$1597:$AM$1963)</f>
        <v>49481703.270999998</v>
      </c>
      <c r="AC30" s="60">
        <f>SUBTOTAL(3,'КП 2019.6 (чист)'!$AG$1597:$AG$1963)</f>
        <v>11</v>
      </c>
      <c r="AD30" s="60">
        <f>SUBTOTAL(9,'КП 2019.6 (чист)'!$AG$1597:$AG$1963)</f>
        <v>65381145.052000009</v>
      </c>
      <c r="AE30" s="60">
        <f>SUBTOTAL(3,'КП 2019.6 (чист)'!$AW$1597:$AW$1963)</f>
        <v>43</v>
      </c>
      <c r="AF30" s="60">
        <f>SUBTOTAL(9,'КП 2019.6 (чист)'!$AW$1597:$AW$1963)</f>
        <v>782032155.58434749</v>
      </c>
      <c r="AG30" s="60">
        <f>SUBTOTAL(3,'КП 2019.6 (чист)'!$AJ$1597:$AJ$1963)</f>
        <v>0</v>
      </c>
      <c r="AH30" s="60">
        <f>SUBTOTAL(9,'КП 2019.6 (чист)'!$AJ$1597:$AJ$1963)</f>
        <v>0</v>
      </c>
      <c r="AI30" s="60">
        <f>SUBTOTAL(3,'КП 2019.6 (чист)'!$AZ$1597:$AZ$1963)</f>
        <v>8</v>
      </c>
      <c r="AJ30" s="60">
        <f>SUBTOTAL(9,'КП 2019.6 (чист)'!$AZ$1597:$AZ$1963)</f>
        <v>45209004.920000002</v>
      </c>
      <c r="AK30" s="92">
        <v>157</v>
      </c>
      <c r="AL30" s="92">
        <f>SUBTOTAL(9,'КП 2019.6 (чист)'!$BC$1597:$BC$1963)</f>
        <v>36775886.120000012</v>
      </c>
    </row>
    <row r="31" spans="1:38" ht="15.75" x14ac:dyDescent="0.25">
      <c r="A31" s="176" t="s">
        <v>553</v>
      </c>
      <c r="B31" s="176"/>
      <c r="C31" s="63">
        <f>SUM(C13:C30)</f>
        <v>8510937.3399999999</v>
      </c>
      <c r="D31" s="63">
        <f>SUM(D13:D30)</f>
        <v>7422811.4500000002</v>
      </c>
      <c r="E31" s="64">
        <f>SUM(E13:E30)</f>
        <v>1916</v>
      </c>
      <c r="F31" s="64">
        <f>SUM(F13:F30)</f>
        <v>2583</v>
      </c>
      <c r="G31" s="74">
        <f>K31+M31+O31+Q31+S31+U31+X31+Z31+AB31+AD31+AF31+AH31+AJ31+AL31</f>
        <v>9567520197.742012</v>
      </c>
      <c r="H31" s="63">
        <f t="shared" ref="H31:AL31" si="2">SUM(H13:H30)</f>
        <v>4874000000</v>
      </c>
      <c r="I31" s="63">
        <f t="shared" si="2"/>
        <v>-118487395.68799824</v>
      </c>
      <c r="J31" s="65">
        <f t="shared" si="2"/>
        <v>222</v>
      </c>
      <c r="K31" s="63">
        <f t="shared" si="2"/>
        <v>360086878.5424</v>
      </c>
      <c r="L31" s="65">
        <f t="shared" si="2"/>
        <v>258</v>
      </c>
      <c r="M31" s="63">
        <f t="shared" si="2"/>
        <v>1197227609.9640598</v>
      </c>
      <c r="N31" s="65">
        <f t="shared" si="2"/>
        <v>67</v>
      </c>
      <c r="O31" s="63">
        <f t="shared" si="2"/>
        <v>127469754.40220001</v>
      </c>
      <c r="P31" s="65">
        <f t="shared" si="2"/>
        <v>291</v>
      </c>
      <c r="Q31" s="63">
        <f t="shared" si="2"/>
        <v>226448139.20703197</v>
      </c>
      <c r="R31" s="65">
        <f t="shared" si="2"/>
        <v>244</v>
      </c>
      <c r="S31" s="63">
        <f t="shared" si="2"/>
        <v>228768707.08611003</v>
      </c>
      <c r="T31" s="65">
        <f t="shared" si="2"/>
        <v>371</v>
      </c>
      <c r="U31" s="63">
        <f t="shared" si="2"/>
        <v>307383149.29005986</v>
      </c>
      <c r="V31" s="65">
        <f t="shared" si="2"/>
        <v>268</v>
      </c>
      <c r="W31" s="64">
        <f t="shared" si="2"/>
        <v>780</v>
      </c>
      <c r="X31" s="63">
        <f t="shared" si="2"/>
        <v>2594741353.3971434</v>
      </c>
      <c r="Y31" s="65">
        <f t="shared" si="2"/>
        <v>492</v>
      </c>
      <c r="Z31" s="63">
        <f t="shared" si="2"/>
        <v>1367039861.366087</v>
      </c>
      <c r="AA31" s="65">
        <f t="shared" si="2"/>
        <v>13</v>
      </c>
      <c r="AB31" s="63">
        <f t="shared" si="2"/>
        <v>71569599.486999989</v>
      </c>
      <c r="AC31" s="65">
        <f t="shared" si="2"/>
        <v>13</v>
      </c>
      <c r="AD31" s="63">
        <f t="shared" si="2"/>
        <v>75981699.61500001</v>
      </c>
      <c r="AE31" s="65">
        <f t="shared" si="2"/>
        <v>224</v>
      </c>
      <c r="AF31" s="63">
        <f t="shared" si="2"/>
        <v>2403398766.813921</v>
      </c>
      <c r="AG31" s="65">
        <f t="shared" si="2"/>
        <v>9</v>
      </c>
      <c r="AH31" s="63">
        <f t="shared" si="2"/>
        <v>77624838.650999993</v>
      </c>
      <c r="AI31" s="65">
        <f t="shared" si="2"/>
        <v>111</v>
      </c>
      <c r="AJ31" s="63">
        <f t="shared" si="2"/>
        <v>390402155.58000004</v>
      </c>
      <c r="AK31" s="91">
        <f t="shared" si="2"/>
        <v>487</v>
      </c>
      <c r="AL31" s="63">
        <f t="shared" si="2"/>
        <v>139377684.34</v>
      </c>
    </row>
  </sheetData>
  <customSheetViews>
    <customSheetView guid="{B99D94F3-B28C-4CCF-A519-D0E114E73A6F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1"/>
    </customSheetView>
    <customSheetView guid="{870D158F-9D1C-41AE-9106-21D2FC21F735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2"/>
    </customSheetView>
    <customSheetView guid="{83AD44ED-45D0-478E-A7B3-38F1B98F698B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3"/>
    </customSheetView>
    <customSheetView guid="{D8C1422C-6E50-4DEF-B8F1-DD63FEB6657D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4"/>
    </customSheetView>
  </customSheetViews>
  <mergeCells count="27">
    <mergeCell ref="A31:B31"/>
    <mergeCell ref="AE10:AF11"/>
    <mergeCell ref="AG10:AH11"/>
    <mergeCell ref="AI10:AJ11"/>
    <mergeCell ref="J11:K11"/>
    <mergeCell ref="L11:M11"/>
    <mergeCell ref="N11:O11"/>
    <mergeCell ref="P11:Q11"/>
    <mergeCell ref="R11:S11"/>
    <mergeCell ref="T11:U11"/>
    <mergeCell ref="A9:A12"/>
    <mergeCell ref="B9:B12"/>
    <mergeCell ref="C10:C11"/>
    <mergeCell ref="D10:D11"/>
    <mergeCell ref="G10:G11"/>
    <mergeCell ref="AK10:AL11"/>
    <mergeCell ref="J9:AL9"/>
    <mergeCell ref="AC10:AD11"/>
    <mergeCell ref="C9:D9"/>
    <mergeCell ref="E9:E12"/>
    <mergeCell ref="F9:F12"/>
    <mergeCell ref="G9:I9"/>
    <mergeCell ref="H10:H11"/>
    <mergeCell ref="J10:U10"/>
    <mergeCell ref="V10:X11"/>
    <mergeCell ref="Y10:Z11"/>
    <mergeCell ref="AA10:AB11"/>
  </mergeCells>
  <pageMargins left="0.31496062992125984" right="0.31496062992125984" top="0.74803149606299213" bottom="0.74803149606299213" header="0.31496062992125984" footer="0.31496062992125984"/>
  <pageSetup paperSize="8" scale="46" orientation="landscape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КП 2019.6 (чист)</vt:lpstr>
      <vt:lpstr>СВОД</vt:lpstr>
      <vt:lpstr>'КП 2019.6 (чист)'!Заголовки_для_печати</vt:lpstr>
      <vt:lpstr>'КП 2019.6 (чист)'!Область_печати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Кукушкин Юрий Юрьевич</dc:creator>
  <cp:lastModifiedBy>Прусакова Ирина Владимировна</cp:lastModifiedBy>
  <cp:lastPrinted>2019-03-18T09:09:56Z</cp:lastPrinted>
  <dcterms:created xsi:type="dcterms:W3CDTF">2017-08-09T18:39:53Z</dcterms:created>
  <dcterms:modified xsi:type="dcterms:W3CDTF">2019-03-18T09:09:59Z</dcterms:modified>
</cp:coreProperties>
</file>